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tmustill\Desktop\Aidan_PDYi\"/>
    </mc:Choice>
  </mc:AlternateContent>
  <xr:revisionPtr revIDLastSave="0" documentId="13_ncr:1_{AD916168-9F54-41D8-B041-DD6D210DF251}" xr6:coauthVersionLast="47" xr6:coauthVersionMax="47" xr10:uidLastSave="{00000000-0000-0000-0000-000000000000}"/>
  <bookViews>
    <workbookView xWindow="28680" yWindow="855" windowWidth="19440" windowHeight="14880" tabRatio="787" firstSheet="2" activeTab="10" xr2:uid="{00000000-000D-0000-FFFF-FFFF00000000}"/>
  </bookViews>
  <sheets>
    <sheet name="Notes" sheetId="21" r:id="rId1"/>
    <sheet name="info_parties" sheetId="2" r:id="rId2"/>
    <sheet name="cabinetpos" sheetId="3" r:id="rId3"/>
    <sheet name="ministers" sheetId="24" r:id="rId4"/>
    <sheet name="parlvotes_lh" sheetId="5" r:id="rId5"/>
    <sheet name="parlseats_lh" sheetId="6" r:id="rId6"/>
    <sheet name="parlvotes_uh" sheetId="7" r:id="rId7"/>
    <sheet name="parlseats_uh" sheetId="8" r:id="rId8"/>
    <sheet name="parlvotes_eu" sheetId="9" r:id="rId9"/>
    <sheet name="presvotes" sheetId="10" r:id="rId10"/>
    <sheet name="refvotes" sheetId="11" r:id="rId11"/>
    <sheet name="info_cites" sheetId="12" r:id="rId12"/>
    <sheet name="info_weblinks" sheetId="13" r:id="rId13"/>
    <sheet name="info_colors" sheetId="14" r:id="rId14"/>
    <sheet name="info_export" sheetId="23" r:id="rId15"/>
    <sheet name="info_parties2" sheetId="25" r:id="rId16"/>
    <sheet name="other" sheetId="15" r:id="rId17"/>
  </sheets>
  <calcPr calcId="191029"/>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148" i="24" l="1"/>
  <c r="BA148" i="24" s="1"/>
  <c r="BF148" i="24"/>
  <c r="BG148" i="24"/>
  <c r="BH148" i="24"/>
  <c r="BI148" i="24"/>
  <c r="BE59" i="24"/>
  <c r="BA59" i="24" s="1"/>
  <c r="BF59" i="24"/>
  <c r="BG59" i="24"/>
  <c r="BH59" i="24"/>
  <c r="BE32" i="24"/>
  <c r="BA32" i="24" s="1"/>
  <c r="BF32" i="24"/>
  <c r="BG32" i="24"/>
  <c r="BH32" i="24"/>
  <c r="BE19" i="24"/>
  <c r="BA19" i="24" s="1"/>
  <c r="BF19" i="24"/>
  <c r="BG19" i="24"/>
  <c r="BH19" i="24"/>
  <c r="BE20" i="24"/>
  <c r="BA20" i="24" s="1"/>
  <c r="BF20" i="24"/>
  <c r="BG20" i="24"/>
  <c r="BH20" i="24"/>
  <c r="BE21" i="24"/>
  <c r="BC21" i="24" s="1"/>
  <c r="BF21" i="24"/>
  <c r="BG21" i="24"/>
  <c r="BH21" i="24"/>
  <c r="BE22" i="24"/>
  <c r="BB22" i="24" s="1"/>
  <c r="BF22" i="24"/>
  <c r="BG22" i="24"/>
  <c r="BH22" i="24"/>
  <c r="BE23" i="24"/>
  <c r="BD23" i="24" s="1"/>
  <c r="BF23" i="24"/>
  <c r="BG23" i="24"/>
  <c r="BH23" i="24"/>
  <c r="BE24" i="24"/>
  <c r="BD24" i="24" s="1"/>
  <c r="BF24" i="24"/>
  <c r="BG24" i="24"/>
  <c r="BH24" i="24"/>
  <c r="BE25" i="24"/>
  <c r="BA25" i="24" s="1"/>
  <c r="BF25" i="24"/>
  <c r="BG25" i="24"/>
  <c r="BH25" i="24"/>
  <c r="BE26" i="24"/>
  <c r="BA26" i="24" s="1"/>
  <c r="BF26" i="24"/>
  <c r="BG26" i="24"/>
  <c r="BH26" i="24"/>
  <c r="BE27" i="24"/>
  <c r="BI27" i="24" s="1"/>
  <c r="BF27" i="24"/>
  <c r="BG27" i="24"/>
  <c r="BH27" i="24"/>
  <c r="BE28" i="24"/>
  <c r="BA28" i="24" s="1"/>
  <c r="BF28" i="24"/>
  <c r="BG28" i="24"/>
  <c r="BH28" i="24"/>
  <c r="BE29" i="24"/>
  <c r="BA29" i="24" s="1"/>
  <c r="BF29" i="24"/>
  <c r="BG29" i="24"/>
  <c r="BH29" i="24"/>
  <c r="BE30" i="24"/>
  <c r="BB30" i="24" s="1"/>
  <c r="BF30" i="24"/>
  <c r="BG30" i="24"/>
  <c r="BH30" i="24"/>
  <c r="BE31" i="24"/>
  <c r="BA31" i="24" s="1"/>
  <c r="BF31" i="24"/>
  <c r="BG31" i="24"/>
  <c r="BH31" i="24"/>
  <c r="BE174" i="24"/>
  <c r="BA174" i="24" s="1"/>
  <c r="BF174" i="24"/>
  <c r="BG174" i="24"/>
  <c r="BH174" i="24"/>
  <c r="BE173" i="24"/>
  <c r="BA173" i="24" s="1"/>
  <c r="BF173" i="24"/>
  <c r="BG173" i="24"/>
  <c r="BH173" i="24"/>
  <c r="BE76" i="24"/>
  <c r="BA76" i="24" s="1"/>
  <c r="BF76" i="24"/>
  <c r="BG76" i="24"/>
  <c r="BH76" i="24"/>
  <c r="BE128" i="24"/>
  <c r="BA128" i="24" s="1"/>
  <c r="BF128" i="24"/>
  <c r="BG128" i="24"/>
  <c r="BH128" i="24"/>
  <c r="BE146" i="24"/>
  <c r="BA146" i="24" s="1"/>
  <c r="BF146" i="24"/>
  <c r="BG146" i="24"/>
  <c r="BH146" i="24"/>
  <c r="BE58" i="24"/>
  <c r="BA58" i="24" s="1"/>
  <c r="BF58" i="24"/>
  <c r="BG58" i="24"/>
  <c r="BH58" i="24"/>
  <c r="BE82" i="24"/>
  <c r="BA82" i="24" s="1"/>
  <c r="BF82" i="24"/>
  <c r="BG82" i="24"/>
  <c r="BH82" i="24"/>
  <c r="BE135" i="24"/>
  <c r="BA135" i="24" s="1"/>
  <c r="BF135" i="24"/>
  <c r="BG135" i="24"/>
  <c r="BH135" i="24"/>
  <c r="BE149" i="24"/>
  <c r="BA149" i="24" s="1"/>
  <c r="BF149" i="24"/>
  <c r="BG149" i="24"/>
  <c r="BH149" i="24"/>
  <c r="BE13" i="24"/>
  <c r="BA13" i="24" s="1"/>
  <c r="BF13" i="24"/>
  <c r="BG13" i="24"/>
  <c r="BH13" i="24"/>
  <c r="BE14" i="24"/>
  <c r="BC14" i="24" s="1"/>
  <c r="BF14" i="24"/>
  <c r="BG14" i="24"/>
  <c r="BH14" i="24"/>
  <c r="BE15" i="24"/>
  <c r="BA15" i="24" s="1"/>
  <c r="BF15" i="24"/>
  <c r="BG15" i="24"/>
  <c r="BH15" i="24"/>
  <c r="BE16" i="24"/>
  <c r="BA16" i="24" s="1"/>
  <c r="BF16" i="24"/>
  <c r="BG16" i="24"/>
  <c r="BH16" i="24"/>
  <c r="BE17" i="24"/>
  <c r="BA17" i="24" s="1"/>
  <c r="BF17" i="24"/>
  <c r="BG17" i="24"/>
  <c r="BH17" i="24"/>
  <c r="BE18" i="24"/>
  <c r="BF18" i="24"/>
  <c r="BG18" i="24"/>
  <c r="BH18" i="24"/>
  <c r="BE33" i="24"/>
  <c r="BA33" i="24" s="1"/>
  <c r="BF33" i="24"/>
  <c r="BG33" i="24"/>
  <c r="BH33" i="24"/>
  <c r="BE34" i="24"/>
  <c r="BC34" i="24" s="1"/>
  <c r="BF34" i="24"/>
  <c r="BG34" i="24"/>
  <c r="BH34" i="24"/>
  <c r="BE35" i="24"/>
  <c r="BD35" i="24" s="1"/>
  <c r="BF35" i="24"/>
  <c r="BG35" i="24"/>
  <c r="BH35" i="24"/>
  <c r="BE36" i="24"/>
  <c r="BF36" i="24"/>
  <c r="BG36" i="24"/>
  <c r="BH36" i="24"/>
  <c r="BE37" i="24"/>
  <c r="BB37" i="24" s="1"/>
  <c r="BF37" i="24"/>
  <c r="BG37" i="24"/>
  <c r="BH37" i="24"/>
  <c r="BE38" i="24"/>
  <c r="BA38" i="24" s="1"/>
  <c r="BF38" i="24"/>
  <c r="BG38" i="24"/>
  <c r="BH38" i="24"/>
  <c r="BE39" i="24"/>
  <c r="BC39" i="24" s="1"/>
  <c r="BF39" i="24"/>
  <c r="BG39" i="24"/>
  <c r="BH39" i="24"/>
  <c r="BE40" i="24"/>
  <c r="BA40" i="24" s="1"/>
  <c r="BF40" i="24"/>
  <c r="BG40" i="24"/>
  <c r="BH40" i="24"/>
  <c r="BE41" i="24"/>
  <c r="BA41" i="24" s="1"/>
  <c r="BF41" i="24"/>
  <c r="BG41" i="24"/>
  <c r="BH41" i="24"/>
  <c r="BE42" i="24"/>
  <c r="BC42" i="24" s="1"/>
  <c r="BF42" i="24"/>
  <c r="BG42" i="24"/>
  <c r="BH42" i="24"/>
  <c r="BE43" i="24"/>
  <c r="BF43" i="24"/>
  <c r="BG43" i="24"/>
  <c r="BH43" i="24"/>
  <c r="BE44" i="24"/>
  <c r="BF44" i="24"/>
  <c r="BG44" i="24"/>
  <c r="BH44" i="24"/>
  <c r="BE45" i="24"/>
  <c r="BB45" i="24" s="1"/>
  <c r="BF45" i="24"/>
  <c r="BG45" i="24"/>
  <c r="BH45" i="24"/>
  <c r="BE46" i="24"/>
  <c r="BA46" i="24" s="1"/>
  <c r="BF46" i="24"/>
  <c r="BG46" i="24"/>
  <c r="BH46" i="24"/>
  <c r="BE47" i="24"/>
  <c r="BC47" i="24" s="1"/>
  <c r="BF47" i="24"/>
  <c r="BG47" i="24"/>
  <c r="BH47" i="24"/>
  <c r="BE48" i="24"/>
  <c r="BC48" i="24" s="1"/>
  <c r="BF48" i="24"/>
  <c r="BG48" i="24"/>
  <c r="BH48" i="24"/>
  <c r="BE49" i="24"/>
  <c r="BF49" i="24"/>
  <c r="BG49" i="24"/>
  <c r="BH49" i="24"/>
  <c r="BE50" i="24"/>
  <c r="BC50" i="24" s="1"/>
  <c r="BF50" i="24"/>
  <c r="BG50" i="24"/>
  <c r="BH50" i="24"/>
  <c r="BE51" i="24"/>
  <c r="BC51" i="24" s="1"/>
  <c r="BF51" i="24"/>
  <c r="BG51" i="24"/>
  <c r="BH51" i="24"/>
  <c r="BE52" i="24"/>
  <c r="BF52" i="24"/>
  <c r="BG52" i="24"/>
  <c r="BH52" i="24"/>
  <c r="BE53" i="24"/>
  <c r="BB53" i="24" s="1"/>
  <c r="BF53" i="24"/>
  <c r="BG53" i="24"/>
  <c r="BH53" i="24"/>
  <c r="BE54" i="24"/>
  <c r="BA54" i="24" s="1"/>
  <c r="BF54" i="24"/>
  <c r="BG54" i="24"/>
  <c r="BH54" i="24"/>
  <c r="BE55" i="24"/>
  <c r="BI55" i="24" s="1"/>
  <c r="BF55" i="24"/>
  <c r="BG55" i="24"/>
  <c r="BH55" i="24"/>
  <c r="BE56" i="24"/>
  <c r="BC56" i="24" s="1"/>
  <c r="BF56" i="24"/>
  <c r="BG56" i="24"/>
  <c r="BH56" i="24"/>
  <c r="BE57" i="24"/>
  <c r="BF57" i="24"/>
  <c r="BG57" i="24"/>
  <c r="BH57" i="24"/>
  <c r="BE60" i="24"/>
  <c r="BC60" i="24" s="1"/>
  <c r="BF60" i="24"/>
  <c r="BG60" i="24"/>
  <c r="BH60" i="24"/>
  <c r="BE61" i="24"/>
  <c r="BA61" i="24" s="1"/>
  <c r="BF61" i="24"/>
  <c r="BG61" i="24"/>
  <c r="BH61" i="24"/>
  <c r="BE62" i="24"/>
  <c r="BF62" i="24"/>
  <c r="BG62" i="24"/>
  <c r="BH62" i="24"/>
  <c r="BE63" i="24"/>
  <c r="BB63" i="24" s="1"/>
  <c r="BF63" i="24"/>
  <c r="BG63" i="24"/>
  <c r="BH63" i="24"/>
  <c r="BE64" i="24"/>
  <c r="BA64" i="24" s="1"/>
  <c r="BF64" i="24"/>
  <c r="BG64" i="24"/>
  <c r="BH64" i="24"/>
  <c r="BE65" i="24"/>
  <c r="BI65" i="24" s="1"/>
  <c r="BF65" i="24"/>
  <c r="BG65" i="24"/>
  <c r="BH65" i="24"/>
  <c r="BE66" i="24"/>
  <c r="BA66" i="24" s="1"/>
  <c r="BF66" i="24"/>
  <c r="BG66" i="24"/>
  <c r="BH66" i="24"/>
  <c r="BE67" i="24"/>
  <c r="BF67" i="24"/>
  <c r="BG67" i="24"/>
  <c r="BH67" i="24"/>
  <c r="BE68" i="24"/>
  <c r="BC68" i="24" s="1"/>
  <c r="BF68" i="24"/>
  <c r="BG68" i="24"/>
  <c r="BH68" i="24"/>
  <c r="BE69" i="24"/>
  <c r="BC69" i="24" s="1"/>
  <c r="BF69" i="24"/>
  <c r="BG69" i="24"/>
  <c r="BH69" i="24"/>
  <c r="BE70" i="24"/>
  <c r="BF70" i="24"/>
  <c r="BG70" i="24"/>
  <c r="BH70" i="24"/>
  <c r="BE71" i="24"/>
  <c r="BB71" i="24" s="1"/>
  <c r="BF71" i="24"/>
  <c r="BG71" i="24"/>
  <c r="BH71" i="24"/>
  <c r="BE72" i="24"/>
  <c r="BB72" i="24" s="1"/>
  <c r="BF72" i="24"/>
  <c r="BG72" i="24"/>
  <c r="BH72" i="24"/>
  <c r="BE73" i="24"/>
  <c r="BC73" i="24" s="1"/>
  <c r="BF73" i="24"/>
  <c r="BG73" i="24"/>
  <c r="BH73" i="24"/>
  <c r="BE74" i="24"/>
  <c r="BA74" i="24" s="1"/>
  <c r="BF74" i="24"/>
  <c r="BG74" i="24"/>
  <c r="BH74" i="24"/>
  <c r="BE75" i="24"/>
  <c r="BC75" i="24" s="1"/>
  <c r="BF75" i="24"/>
  <c r="BG75" i="24"/>
  <c r="BH75" i="24"/>
  <c r="BE77" i="24"/>
  <c r="BC77" i="24" s="1"/>
  <c r="BF77" i="24"/>
  <c r="BG77" i="24"/>
  <c r="BH77" i="24"/>
  <c r="BE78" i="24"/>
  <c r="BA78" i="24" s="1"/>
  <c r="BF78" i="24"/>
  <c r="BG78" i="24"/>
  <c r="BH78" i="24"/>
  <c r="BE79" i="24"/>
  <c r="BF79" i="24"/>
  <c r="BG79" i="24"/>
  <c r="BH79" i="24"/>
  <c r="BE80" i="24"/>
  <c r="BB80" i="24" s="1"/>
  <c r="BF80" i="24"/>
  <c r="BG80" i="24"/>
  <c r="BH80" i="24"/>
  <c r="BE81" i="24"/>
  <c r="BF81" i="24"/>
  <c r="BG81" i="24"/>
  <c r="BH81" i="24"/>
  <c r="BE83" i="24"/>
  <c r="BC83" i="24" s="1"/>
  <c r="BF83" i="24"/>
  <c r="BG83" i="24"/>
  <c r="BH83" i="24"/>
  <c r="BE84" i="24"/>
  <c r="BA84" i="24" s="1"/>
  <c r="BF84" i="24"/>
  <c r="BG84" i="24"/>
  <c r="BH84" i="24"/>
  <c r="BE85" i="24"/>
  <c r="BF85" i="24"/>
  <c r="BG85" i="24"/>
  <c r="BH85" i="24"/>
  <c r="BE86" i="24"/>
  <c r="BC86" i="24" s="1"/>
  <c r="BF86" i="24"/>
  <c r="BG86" i="24"/>
  <c r="BH86" i="24"/>
  <c r="BE87" i="24"/>
  <c r="BC87" i="24" s="1"/>
  <c r="BF87" i="24"/>
  <c r="BG87" i="24"/>
  <c r="BH87" i="24"/>
  <c r="BE88" i="24"/>
  <c r="BD88" i="24" s="1"/>
  <c r="BF88" i="24"/>
  <c r="BG88" i="24"/>
  <c r="BH88" i="24"/>
  <c r="BE89" i="24"/>
  <c r="BB89" i="24" s="1"/>
  <c r="BF89" i="24"/>
  <c r="BG89" i="24"/>
  <c r="BH89" i="24"/>
  <c r="BE90" i="24"/>
  <c r="BB90" i="24" s="1"/>
  <c r="BF90" i="24"/>
  <c r="BG90" i="24"/>
  <c r="BH90" i="24"/>
  <c r="BE91" i="24"/>
  <c r="BC91" i="24" s="1"/>
  <c r="BF91" i="24"/>
  <c r="BG91" i="24"/>
  <c r="BH91" i="24"/>
  <c r="BE92" i="24"/>
  <c r="BD92" i="24" s="1"/>
  <c r="BF92" i="24"/>
  <c r="BG92" i="24"/>
  <c r="BH92" i="24"/>
  <c r="BE93" i="24"/>
  <c r="BC93" i="24" s="1"/>
  <c r="BF93" i="24"/>
  <c r="BG93" i="24"/>
  <c r="BH93" i="24"/>
  <c r="BE94" i="24"/>
  <c r="BC94" i="24" s="1"/>
  <c r="BF94" i="24"/>
  <c r="BG94" i="24"/>
  <c r="BH94" i="24"/>
  <c r="BE95" i="24"/>
  <c r="BI95" i="24" s="1"/>
  <c r="BF95" i="24"/>
  <c r="BG95" i="24"/>
  <c r="BH95" i="24"/>
  <c r="BE96" i="24"/>
  <c r="BB96" i="24" s="1"/>
  <c r="BF96" i="24"/>
  <c r="BG96" i="24"/>
  <c r="BH96" i="24"/>
  <c r="BE97" i="24"/>
  <c r="BB97" i="24" s="1"/>
  <c r="BF97" i="24"/>
  <c r="BG97" i="24"/>
  <c r="BH97" i="24"/>
  <c r="BE98" i="24"/>
  <c r="BB98" i="24" s="1"/>
  <c r="BF98" i="24"/>
  <c r="BG98" i="24"/>
  <c r="BH98" i="24"/>
  <c r="BE99" i="24"/>
  <c r="BC99" i="24" s="1"/>
  <c r="BF99" i="24"/>
  <c r="BG99" i="24"/>
  <c r="BH99" i="24"/>
  <c r="BE100" i="24"/>
  <c r="BB100" i="24" s="1"/>
  <c r="BF100" i="24"/>
  <c r="BG100" i="24"/>
  <c r="BH100" i="24"/>
  <c r="BE101" i="24"/>
  <c r="BF101" i="24"/>
  <c r="BG101" i="24"/>
  <c r="BH101" i="24"/>
  <c r="BE102" i="24"/>
  <c r="BA102" i="24" s="1"/>
  <c r="BF102" i="24"/>
  <c r="BG102" i="24"/>
  <c r="BH102" i="24"/>
  <c r="BE103" i="24"/>
  <c r="BC103" i="24" s="1"/>
  <c r="BF103" i="24"/>
  <c r="BG103" i="24"/>
  <c r="BH103" i="24"/>
  <c r="BE104" i="24"/>
  <c r="BF104" i="24"/>
  <c r="BG104" i="24"/>
  <c r="BH104" i="24"/>
  <c r="BE105" i="24"/>
  <c r="BB105" i="24" s="1"/>
  <c r="BF105" i="24"/>
  <c r="BG105" i="24"/>
  <c r="BH105" i="24"/>
  <c r="BE106" i="24"/>
  <c r="BB106" i="24" s="1"/>
  <c r="BF106" i="24"/>
  <c r="BG106" i="24"/>
  <c r="BH106" i="24"/>
  <c r="BE107" i="24"/>
  <c r="BC107" i="24" s="1"/>
  <c r="BF107" i="24"/>
  <c r="BG107" i="24"/>
  <c r="BH107" i="24"/>
  <c r="BE108" i="24"/>
  <c r="BB108" i="24" s="1"/>
  <c r="BF108" i="24"/>
  <c r="BG108" i="24"/>
  <c r="BH108" i="24"/>
  <c r="BE109" i="24"/>
  <c r="BB109" i="24" s="1"/>
  <c r="BF109" i="24"/>
  <c r="BG109" i="24"/>
  <c r="BH109" i="24"/>
  <c r="BE110" i="24"/>
  <c r="BC110" i="24" s="1"/>
  <c r="BF110" i="24"/>
  <c r="BG110" i="24"/>
  <c r="BH110" i="24"/>
  <c r="BE111" i="24"/>
  <c r="BC111" i="24" s="1"/>
  <c r="BF111" i="24"/>
  <c r="BG111" i="24"/>
  <c r="BH111" i="24"/>
  <c r="BE112" i="24"/>
  <c r="BB112" i="24" s="1"/>
  <c r="BF112" i="24"/>
  <c r="BG112" i="24"/>
  <c r="BH112" i="24"/>
  <c r="BE113" i="24"/>
  <c r="BB113" i="24" s="1"/>
  <c r="BF113" i="24"/>
  <c r="BG113" i="24"/>
  <c r="BH113" i="24"/>
  <c r="BE114" i="24"/>
  <c r="BF114" i="24"/>
  <c r="BG114" i="24"/>
  <c r="BH114" i="24"/>
  <c r="BE115" i="24"/>
  <c r="BC115" i="24" s="1"/>
  <c r="BF115" i="24"/>
  <c r="BG115" i="24"/>
  <c r="BH115" i="24"/>
  <c r="BE116" i="24"/>
  <c r="BB116" i="24" s="1"/>
  <c r="BF116" i="24"/>
  <c r="BG116" i="24"/>
  <c r="BH116" i="24"/>
  <c r="BE117" i="24"/>
  <c r="BB117" i="24" s="1"/>
  <c r="BF117" i="24"/>
  <c r="BG117" i="24"/>
  <c r="BH117" i="24"/>
  <c r="BE118" i="24"/>
  <c r="BC118" i="24" s="1"/>
  <c r="BF118" i="24"/>
  <c r="BG118" i="24"/>
  <c r="BH118" i="24"/>
  <c r="BE119" i="24"/>
  <c r="BC119" i="24" s="1"/>
  <c r="BF119" i="24"/>
  <c r="BG119" i="24"/>
  <c r="BH119" i="24"/>
  <c r="BE120" i="24"/>
  <c r="BD120" i="24" s="1"/>
  <c r="BF120" i="24"/>
  <c r="BG120" i="24"/>
  <c r="BH120" i="24"/>
  <c r="BE121" i="24"/>
  <c r="BB121" i="24" s="1"/>
  <c r="BF121" i="24"/>
  <c r="BG121" i="24"/>
  <c r="BH121" i="24"/>
  <c r="BE122" i="24"/>
  <c r="BB122" i="24" s="1"/>
  <c r="BF122" i="24"/>
  <c r="BG122" i="24"/>
  <c r="BH122" i="24"/>
  <c r="BE123" i="24"/>
  <c r="BC123" i="24" s="1"/>
  <c r="BF123" i="24"/>
  <c r="BG123" i="24"/>
  <c r="BH123" i="24"/>
  <c r="BE124" i="24"/>
  <c r="BB124" i="24" s="1"/>
  <c r="BF124" i="24"/>
  <c r="BG124" i="24"/>
  <c r="BH124" i="24"/>
  <c r="BE125" i="24"/>
  <c r="BF125" i="24"/>
  <c r="BG125" i="24"/>
  <c r="BH125" i="24"/>
  <c r="BE126" i="24"/>
  <c r="BA126" i="24" s="1"/>
  <c r="BF126" i="24"/>
  <c r="BG126" i="24"/>
  <c r="BH126" i="24"/>
  <c r="BE127" i="24"/>
  <c r="BI127" i="24" s="1"/>
  <c r="BF127" i="24"/>
  <c r="BG127" i="24"/>
  <c r="BH127" i="24"/>
  <c r="BE129" i="24"/>
  <c r="BB129" i="24" s="1"/>
  <c r="BF129" i="24"/>
  <c r="BG129" i="24"/>
  <c r="BH129" i="24"/>
  <c r="BE130" i="24"/>
  <c r="BB130" i="24" s="1"/>
  <c r="BF130" i="24"/>
  <c r="BG130" i="24"/>
  <c r="BH130" i="24"/>
  <c r="BE131" i="24"/>
  <c r="BB131" i="24" s="1"/>
  <c r="BF131" i="24"/>
  <c r="BG131" i="24"/>
  <c r="BH131" i="24"/>
  <c r="BE132" i="24"/>
  <c r="BC132" i="24" s="1"/>
  <c r="BF132" i="24"/>
  <c r="BG132" i="24"/>
  <c r="BH132" i="24"/>
  <c r="BE133" i="24"/>
  <c r="BB133" i="24" s="1"/>
  <c r="BF133" i="24"/>
  <c r="BG133" i="24"/>
  <c r="BH133" i="24"/>
  <c r="BE134" i="24"/>
  <c r="BF134" i="24"/>
  <c r="BG134" i="24"/>
  <c r="BH134" i="24"/>
  <c r="BE136" i="24"/>
  <c r="BC136" i="24" s="1"/>
  <c r="BF136" i="24"/>
  <c r="BG136" i="24"/>
  <c r="BH136" i="24"/>
  <c r="BE137" i="24"/>
  <c r="BD137" i="24" s="1"/>
  <c r="BF137" i="24"/>
  <c r="BG137" i="24"/>
  <c r="BH137" i="24"/>
  <c r="BE138" i="24"/>
  <c r="BC138" i="24" s="1"/>
  <c r="BF138" i="24"/>
  <c r="BG138" i="24"/>
  <c r="BH138" i="24"/>
  <c r="BE139" i="24"/>
  <c r="BB139" i="24" s="1"/>
  <c r="BF139" i="24"/>
  <c r="BG139" i="24"/>
  <c r="BH139" i="24"/>
  <c r="BE140" i="24"/>
  <c r="BB140" i="24" s="1"/>
  <c r="BF140" i="24"/>
  <c r="BG140" i="24"/>
  <c r="BH140" i="24"/>
  <c r="BE141" i="24"/>
  <c r="BC141" i="24" s="1"/>
  <c r="BF141" i="24"/>
  <c r="BG141" i="24"/>
  <c r="BH141" i="24"/>
  <c r="BE142" i="24"/>
  <c r="BB142" i="24" s="1"/>
  <c r="BF142" i="24"/>
  <c r="BG142" i="24"/>
  <c r="BH142" i="24"/>
  <c r="BE143" i="24"/>
  <c r="BD143" i="24" s="1"/>
  <c r="BF143" i="24"/>
  <c r="BG143" i="24"/>
  <c r="BH143" i="24"/>
  <c r="BE144" i="24"/>
  <c r="BA144" i="24" s="1"/>
  <c r="BF144" i="24"/>
  <c r="BG144" i="24"/>
  <c r="BH144" i="24"/>
  <c r="BE145" i="24"/>
  <c r="BD145" i="24" s="1"/>
  <c r="BF145" i="24"/>
  <c r="BG145" i="24"/>
  <c r="BH145" i="24"/>
  <c r="BE147" i="24"/>
  <c r="BC147" i="24" s="1"/>
  <c r="BF147" i="24"/>
  <c r="BG147" i="24"/>
  <c r="BH147" i="24"/>
  <c r="BE150" i="24"/>
  <c r="BB150" i="24" s="1"/>
  <c r="BF150" i="24"/>
  <c r="BG150" i="24"/>
  <c r="BH150" i="24"/>
  <c r="BE151" i="24"/>
  <c r="BF151" i="24"/>
  <c r="BG151" i="24"/>
  <c r="BH151" i="24"/>
  <c r="BE152" i="24"/>
  <c r="BC152" i="24" s="1"/>
  <c r="BF152" i="24"/>
  <c r="BG152" i="24"/>
  <c r="BH152" i="24"/>
  <c r="BE153" i="24"/>
  <c r="BB153" i="24" s="1"/>
  <c r="BF153" i="24"/>
  <c r="BG153" i="24"/>
  <c r="BH153" i="24"/>
  <c r="BE154" i="24"/>
  <c r="BB154" i="24" s="1"/>
  <c r="BF154" i="24"/>
  <c r="BG154" i="24"/>
  <c r="BH154" i="24"/>
  <c r="BE155" i="24"/>
  <c r="BC155" i="24" s="1"/>
  <c r="BF155" i="24"/>
  <c r="BG155" i="24"/>
  <c r="BH155" i="24"/>
  <c r="BE156" i="24"/>
  <c r="BD156" i="24" s="1"/>
  <c r="BF156" i="24"/>
  <c r="BG156" i="24"/>
  <c r="BH156" i="24"/>
  <c r="BE157" i="24"/>
  <c r="BC157" i="24" s="1"/>
  <c r="BF157" i="24"/>
  <c r="BG157" i="24"/>
  <c r="BH157" i="24"/>
  <c r="BE158" i="24"/>
  <c r="BB158" i="24" s="1"/>
  <c r="BF158" i="24"/>
  <c r="BG158" i="24"/>
  <c r="BH158" i="24"/>
  <c r="BE159" i="24"/>
  <c r="BA159" i="24" s="1"/>
  <c r="BF159" i="24"/>
  <c r="BG159" i="24"/>
  <c r="BH159" i="24"/>
  <c r="BE160" i="24"/>
  <c r="BA160" i="24" s="1"/>
  <c r="BF160" i="24"/>
  <c r="BG160" i="24"/>
  <c r="BH160" i="24"/>
  <c r="BE161" i="24"/>
  <c r="BA161" i="24" s="1"/>
  <c r="BF161" i="24"/>
  <c r="BG161" i="24"/>
  <c r="BH161" i="24"/>
  <c r="BE162" i="24"/>
  <c r="BD162" i="24" s="1"/>
  <c r="BF162" i="24"/>
  <c r="BG162" i="24"/>
  <c r="BH162" i="24"/>
  <c r="BE163" i="24"/>
  <c r="BB163" i="24" s="1"/>
  <c r="BF163" i="24"/>
  <c r="BG163" i="24"/>
  <c r="BH163" i="24"/>
  <c r="BE164" i="24"/>
  <c r="BA164" i="24" s="1"/>
  <c r="BF164" i="24"/>
  <c r="BG164" i="24"/>
  <c r="BH164" i="24"/>
  <c r="BE165" i="24"/>
  <c r="BD165" i="24" s="1"/>
  <c r="BF165" i="24"/>
  <c r="BG165" i="24"/>
  <c r="BH165" i="24"/>
  <c r="BE166" i="24"/>
  <c r="BC166" i="24" s="1"/>
  <c r="BF166" i="24"/>
  <c r="BG166" i="24"/>
  <c r="BH166" i="24"/>
  <c r="BE167" i="24"/>
  <c r="BA167" i="24" s="1"/>
  <c r="BF167" i="24"/>
  <c r="BG167" i="24"/>
  <c r="BH167" i="24"/>
  <c r="BE168" i="24"/>
  <c r="BA168" i="24" s="1"/>
  <c r="BF168" i="24"/>
  <c r="BG168" i="24"/>
  <c r="BH168" i="24"/>
  <c r="BE169" i="24"/>
  <c r="BA169" i="24" s="1"/>
  <c r="BF169" i="24"/>
  <c r="BG169" i="24"/>
  <c r="BH169" i="24"/>
  <c r="BE170" i="24"/>
  <c r="BB170" i="24" s="1"/>
  <c r="BF170" i="24"/>
  <c r="BG170" i="24"/>
  <c r="BH170" i="24"/>
  <c r="BE171" i="24"/>
  <c r="BA171" i="24" s="1"/>
  <c r="BF171" i="24"/>
  <c r="BG171" i="24"/>
  <c r="BH171" i="24"/>
  <c r="BE172" i="24"/>
  <c r="BD172" i="24" s="1"/>
  <c r="BF172" i="24"/>
  <c r="BG172" i="24"/>
  <c r="BH172" i="24"/>
  <c r="BE175" i="24"/>
  <c r="BD175" i="24" s="1"/>
  <c r="BF175" i="24"/>
  <c r="BG175" i="24"/>
  <c r="BH175" i="24"/>
  <c r="BE176" i="24"/>
  <c r="BC176" i="24" s="1"/>
  <c r="BF176" i="24"/>
  <c r="BG176" i="24"/>
  <c r="BH176" i="24"/>
  <c r="BE177" i="24"/>
  <c r="BB177" i="24" s="1"/>
  <c r="BF177" i="24"/>
  <c r="BG177" i="24"/>
  <c r="BH177" i="24"/>
  <c r="BE178" i="24"/>
  <c r="BA178" i="24" s="1"/>
  <c r="BF178" i="24"/>
  <c r="BG178" i="24"/>
  <c r="BH178" i="24"/>
  <c r="BE179" i="24"/>
  <c r="BC179" i="24" s="1"/>
  <c r="BF179" i="24"/>
  <c r="BG179" i="24"/>
  <c r="BH179" i="24"/>
  <c r="BE180" i="24"/>
  <c r="BB180" i="24" s="1"/>
  <c r="BF180" i="24"/>
  <c r="BG180" i="24"/>
  <c r="BH180" i="24"/>
  <c r="BE181" i="24"/>
  <c r="BA181" i="24" s="1"/>
  <c r="BF181" i="24"/>
  <c r="BG181" i="24"/>
  <c r="BH181" i="24"/>
  <c r="BE182" i="24"/>
  <c r="BD182" i="24" s="1"/>
  <c r="BF182" i="24"/>
  <c r="BG182" i="24"/>
  <c r="BH182" i="24"/>
  <c r="BE183" i="24"/>
  <c r="BD183" i="24" s="1"/>
  <c r="BF183" i="24"/>
  <c r="BG183" i="24"/>
  <c r="BH183" i="24"/>
  <c r="BE184" i="24"/>
  <c r="BC184" i="24" s="1"/>
  <c r="BF184" i="24"/>
  <c r="BG184" i="24"/>
  <c r="BH184" i="24"/>
  <c r="BE185" i="24"/>
  <c r="BB185" i="24" s="1"/>
  <c r="BF185" i="24"/>
  <c r="BG185" i="24"/>
  <c r="BH185" i="24"/>
  <c r="BE186" i="24"/>
  <c r="BA186" i="24" s="1"/>
  <c r="BF186" i="24"/>
  <c r="BG186" i="24"/>
  <c r="BH186" i="24"/>
  <c r="BE187" i="24"/>
  <c r="BC187" i="24" s="1"/>
  <c r="BF187" i="24"/>
  <c r="BG187" i="24"/>
  <c r="BH187" i="24"/>
  <c r="BE188" i="24"/>
  <c r="BB188" i="24" s="1"/>
  <c r="BF188" i="24"/>
  <c r="BG188" i="24"/>
  <c r="BH188" i="24"/>
  <c r="BE189" i="24"/>
  <c r="BA189" i="24" s="1"/>
  <c r="BF189" i="24"/>
  <c r="BG189" i="24"/>
  <c r="BH189" i="24"/>
  <c r="BE190" i="24"/>
  <c r="BC190" i="24" s="1"/>
  <c r="BF190" i="24"/>
  <c r="BG190" i="24"/>
  <c r="BH190" i="24"/>
  <c r="BE191" i="24"/>
  <c r="BD191" i="24" s="1"/>
  <c r="BF191" i="24"/>
  <c r="BG191" i="24"/>
  <c r="BH191" i="24"/>
  <c r="BE192" i="24"/>
  <c r="BC192" i="24" s="1"/>
  <c r="BF192" i="24"/>
  <c r="BG192" i="24"/>
  <c r="BH192" i="24"/>
  <c r="BE193" i="24"/>
  <c r="BB193" i="24" s="1"/>
  <c r="BF193" i="24"/>
  <c r="BG193" i="24"/>
  <c r="BH193" i="24"/>
  <c r="BE194" i="24"/>
  <c r="BA194" i="24" s="1"/>
  <c r="BF194" i="24"/>
  <c r="BG194" i="24"/>
  <c r="BH194" i="24"/>
  <c r="BE195" i="24"/>
  <c r="BB195" i="24" s="1"/>
  <c r="BF195" i="24"/>
  <c r="BG195" i="24"/>
  <c r="BH195" i="24"/>
  <c r="DB51" i="5"/>
  <c r="DE41" i="5"/>
  <c r="DB41" i="5"/>
  <c r="DE50" i="5"/>
  <c r="DB50" i="5"/>
  <c r="F41" i="2"/>
  <c r="E41" i="2" s="1"/>
  <c r="DE12" i="5"/>
  <c r="DB12" i="5"/>
  <c r="DE49" i="5"/>
  <c r="DB49" i="5"/>
  <c r="F57" i="2"/>
  <c r="E57" i="2" s="1"/>
  <c r="DE48" i="5"/>
  <c r="DB48" i="5"/>
  <c r="F85" i="2"/>
  <c r="E85" i="2" s="1"/>
  <c r="DE42" i="5"/>
  <c r="DB42" i="5"/>
  <c r="DE47" i="5"/>
  <c r="DB47" i="5"/>
  <c r="F84" i="2"/>
  <c r="E84" i="2" s="1"/>
  <c r="DE11" i="5"/>
  <c r="DB11" i="5"/>
  <c r="DE15" i="5"/>
  <c r="DB15" i="5"/>
  <c r="CY8" i="5"/>
  <c r="CY6" i="5"/>
  <c r="AS172" i="24"/>
  <c r="AO172" i="24" s="1"/>
  <c r="AT172" i="24"/>
  <c r="AU172" i="24"/>
  <c r="AV172" i="24"/>
  <c r="AS110" i="24"/>
  <c r="AO110" i="24" s="1"/>
  <c r="AT110" i="24"/>
  <c r="AU110" i="24"/>
  <c r="AV110" i="24"/>
  <c r="AS176" i="24"/>
  <c r="AO176" i="24" s="1"/>
  <c r="AT176" i="24"/>
  <c r="AU176" i="24"/>
  <c r="AV176" i="24"/>
  <c r="I177" i="24"/>
  <c r="E177" i="24" s="1"/>
  <c r="J177" i="24"/>
  <c r="K177" i="24"/>
  <c r="AG177" i="24"/>
  <c r="AC177" i="24" s="1"/>
  <c r="AH177" i="24"/>
  <c r="AI177" i="24"/>
  <c r="AJ177" i="24"/>
  <c r="AS177" i="24"/>
  <c r="AO177" i="24" s="1"/>
  <c r="AT177" i="24"/>
  <c r="AU177" i="24"/>
  <c r="AV177" i="24"/>
  <c r="BQ177" i="24"/>
  <c r="BM177" i="24" s="1"/>
  <c r="BR177" i="24"/>
  <c r="BS177" i="24"/>
  <c r="BT177" i="24"/>
  <c r="CC177" i="24"/>
  <c r="BZ177" i="24" s="1"/>
  <c r="CD177" i="24"/>
  <c r="CE177" i="24"/>
  <c r="CF177" i="24"/>
  <c r="CO177" i="24"/>
  <c r="CK177" i="24" s="1"/>
  <c r="CP177" i="24"/>
  <c r="CQ177" i="24"/>
  <c r="CR177" i="24"/>
  <c r="DA177" i="24"/>
  <c r="CW177" i="24" s="1"/>
  <c r="DB177" i="24"/>
  <c r="DC177" i="24"/>
  <c r="DD177" i="24"/>
  <c r="DM177" i="24"/>
  <c r="DI177" i="24" s="1"/>
  <c r="DN177" i="24"/>
  <c r="DO177" i="24"/>
  <c r="DP177" i="24"/>
  <c r="DY177" i="24"/>
  <c r="DU177" i="24" s="1"/>
  <c r="DZ177" i="24"/>
  <c r="EA177" i="24"/>
  <c r="EB177" i="24"/>
  <c r="EK177" i="24"/>
  <c r="EG177" i="24" s="1"/>
  <c r="EL177" i="24"/>
  <c r="EM177" i="24"/>
  <c r="EN177" i="24"/>
  <c r="EW177" i="24"/>
  <c r="ES177" i="24" s="1"/>
  <c r="EX177" i="24"/>
  <c r="EY177" i="24"/>
  <c r="EZ177" i="24"/>
  <c r="FI177" i="24"/>
  <c r="FE177" i="24" s="1"/>
  <c r="FJ177" i="24"/>
  <c r="FK177" i="24"/>
  <c r="FL177" i="24"/>
  <c r="FU177" i="24"/>
  <c r="FQ177" i="24" s="1"/>
  <c r="FV177" i="24"/>
  <c r="FW177" i="24"/>
  <c r="FX177" i="24"/>
  <c r="GG177" i="24"/>
  <c r="GC177" i="24" s="1"/>
  <c r="GH177" i="24"/>
  <c r="GI177" i="24"/>
  <c r="GJ177" i="24"/>
  <c r="GS177" i="24"/>
  <c r="GQ177" i="24" s="1"/>
  <c r="GT177" i="24"/>
  <c r="GU177" i="24"/>
  <c r="GV177" i="24"/>
  <c r="HE177" i="24"/>
  <c r="HC177" i="24" s="1"/>
  <c r="HF177" i="24"/>
  <c r="HG177" i="24"/>
  <c r="HH177" i="24"/>
  <c r="HQ177" i="24"/>
  <c r="HN177" i="24" s="1"/>
  <c r="HR177" i="24"/>
  <c r="HS177" i="24"/>
  <c r="HT177" i="24"/>
  <c r="IC177" i="24"/>
  <c r="HY177" i="24" s="1"/>
  <c r="ID177" i="24"/>
  <c r="IE177" i="24"/>
  <c r="IF177" i="24"/>
  <c r="IO177" i="24"/>
  <c r="IK177" i="24" s="1"/>
  <c r="IP177" i="24"/>
  <c r="IQ177" i="24"/>
  <c r="IR177" i="24"/>
  <c r="JA177" i="24"/>
  <c r="IW177" i="24" s="1"/>
  <c r="JB177" i="24"/>
  <c r="JC177" i="24"/>
  <c r="JD177" i="24"/>
  <c r="JM177" i="24"/>
  <c r="JI177" i="24" s="1"/>
  <c r="JN177" i="24"/>
  <c r="JO177" i="24"/>
  <c r="JP177" i="24"/>
  <c r="JY177" i="24"/>
  <c r="JW177" i="24" s="1"/>
  <c r="JZ177" i="24"/>
  <c r="KA177" i="24"/>
  <c r="KB177" i="24"/>
  <c r="KK177" i="24"/>
  <c r="KH177" i="24" s="1"/>
  <c r="KL177" i="24"/>
  <c r="KM177" i="24"/>
  <c r="KN177" i="24"/>
  <c r="KW177" i="24"/>
  <c r="KU177" i="24" s="1"/>
  <c r="KX177" i="24"/>
  <c r="KY177" i="24"/>
  <c r="KZ177" i="24"/>
  <c r="LI177" i="24"/>
  <c r="LF177" i="24" s="1"/>
  <c r="LJ177" i="24"/>
  <c r="LK177" i="24"/>
  <c r="LL177" i="24"/>
  <c r="LU177" i="24"/>
  <c r="LQ177" i="24" s="1"/>
  <c r="LV177" i="24"/>
  <c r="LW177" i="24"/>
  <c r="LX177" i="24"/>
  <c r="MG177" i="24"/>
  <c r="MC177" i="24" s="1"/>
  <c r="MH177" i="24"/>
  <c r="MI177" i="24"/>
  <c r="MJ177" i="24"/>
  <c r="MS177" i="24"/>
  <c r="MO177" i="24" s="1"/>
  <c r="MT177" i="24"/>
  <c r="MU177" i="24"/>
  <c r="MV177" i="24"/>
  <c r="NE177" i="24"/>
  <c r="NA177" i="24" s="1"/>
  <c r="NF177" i="24"/>
  <c r="NG177" i="24"/>
  <c r="NH177" i="24"/>
  <c r="NQ177" i="24"/>
  <c r="NN177" i="24" s="1"/>
  <c r="NR177" i="24"/>
  <c r="NS177" i="24"/>
  <c r="NT177" i="24"/>
  <c r="OC177" i="24"/>
  <c r="NY177" i="24" s="1"/>
  <c r="OD177" i="24"/>
  <c r="OE177" i="24"/>
  <c r="OF177" i="24"/>
  <c r="OO177" i="24"/>
  <c r="OM177" i="24" s="1"/>
  <c r="OP177" i="24"/>
  <c r="OQ177" i="24"/>
  <c r="OR177" i="24"/>
  <c r="PA177" i="24"/>
  <c r="OX177" i="24" s="1"/>
  <c r="PB177" i="24"/>
  <c r="PC177" i="24"/>
  <c r="PD177" i="24"/>
  <c r="PM177" i="24"/>
  <c r="PI177" i="24" s="1"/>
  <c r="PN177" i="24"/>
  <c r="PO177" i="24"/>
  <c r="PP177" i="24"/>
  <c r="PY177" i="24"/>
  <c r="PU177" i="24" s="1"/>
  <c r="PZ177" i="24"/>
  <c r="QA177" i="24"/>
  <c r="QB177" i="24"/>
  <c r="QK177" i="24"/>
  <c r="QG177" i="24" s="1"/>
  <c r="QL177" i="24"/>
  <c r="QM177" i="24"/>
  <c r="QN177" i="24"/>
  <c r="QW177" i="24"/>
  <c r="QS177" i="24" s="1"/>
  <c r="QX177" i="24"/>
  <c r="QY177" i="24"/>
  <c r="QZ177" i="24"/>
  <c r="RI177" i="24"/>
  <c r="RE177" i="24" s="1"/>
  <c r="RJ177" i="24"/>
  <c r="RK177" i="24"/>
  <c r="RL177" i="24"/>
  <c r="RU177" i="24"/>
  <c r="RR177" i="24" s="1"/>
  <c r="RV177" i="24"/>
  <c r="RW177" i="24"/>
  <c r="RX177" i="24"/>
  <c r="AS146" i="24"/>
  <c r="AO146" i="24" s="1"/>
  <c r="AT146" i="24"/>
  <c r="AU146" i="24"/>
  <c r="AV146" i="24"/>
  <c r="AS107" i="24"/>
  <c r="AO107" i="24" s="1"/>
  <c r="AT107" i="24"/>
  <c r="AU107" i="24"/>
  <c r="AV107" i="24"/>
  <c r="AS65" i="24"/>
  <c r="AP65" i="24" s="1"/>
  <c r="AT65" i="24"/>
  <c r="AU65" i="24"/>
  <c r="AV65" i="24"/>
  <c r="AS66" i="24"/>
  <c r="AQ66" i="24" s="1"/>
  <c r="AT66" i="24"/>
  <c r="AU66" i="24"/>
  <c r="AV66" i="24"/>
  <c r="AS67" i="24"/>
  <c r="AR67" i="24" s="1"/>
  <c r="AT67" i="24"/>
  <c r="AU67" i="24"/>
  <c r="AV67" i="24"/>
  <c r="AV70" i="24"/>
  <c r="AU70" i="24"/>
  <c r="AT70" i="24"/>
  <c r="AS70" i="24"/>
  <c r="AP70" i="24" s="1"/>
  <c r="AV69" i="24"/>
  <c r="AU69" i="24"/>
  <c r="AT69" i="24"/>
  <c r="AS69" i="24"/>
  <c r="AP69" i="24" s="1"/>
  <c r="AS98" i="24"/>
  <c r="AO98" i="24" s="1"/>
  <c r="AT98" i="24"/>
  <c r="AU98" i="24"/>
  <c r="AV98" i="24"/>
  <c r="AS20" i="24"/>
  <c r="AO20" i="24" s="1"/>
  <c r="AT20" i="24"/>
  <c r="AU20" i="24"/>
  <c r="AV20" i="24"/>
  <c r="AT41" i="9"/>
  <c r="AW40" i="9"/>
  <c r="AT40" i="9"/>
  <c r="AW39" i="9"/>
  <c r="AT39" i="9"/>
  <c r="AW38" i="9"/>
  <c r="AT38" i="9"/>
  <c r="F83" i="2"/>
  <c r="E83" i="2" s="1"/>
  <c r="AW20" i="9"/>
  <c r="AT20" i="9"/>
  <c r="AW12" i="9"/>
  <c r="AT12" i="9"/>
  <c r="AW11" i="9"/>
  <c r="AT11" i="9"/>
  <c r="AQ8" i="9"/>
  <c r="AQ6" i="9"/>
  <c r="AI64" i="10"/>
  <c r="AI24" i="10"/>
  <c r="AI63" i="10"/>
  <c r="AI62" i="10"/>
  <c r="AI61" i="10"/>
  <c r="F52" i="2"/>
  <c r="E52" i="2" s="1"/>
  <c r="AI60" i="10"/>
  <c r="AI59" i="10"/>
  <c r="AI58" i="10"/>
  <c r="AI57" i="10"/>
  <c r="AK53" i="10"/>
  <c r="AI53" i="10"/>
  <c r="AI56" i="10"/>
  <c r="AK56" i="10"/>
  <c r="AJ8" i="10"/>
  <c r="AJ6" i="10"/>
  <c r="AH8" i="10"/>
  <c r="AH6" i="10"/>
  <c r="AS169" i="24"/>
  <c r="AO169" i="24" s="1"/>
  <c r="AT169" i="24"/>
  <c r="AU169" i="24"/>
  <c r="AV169" i="24"/>
  <c r="AS170" i="24"/>
  <c r="AO170" i="24" s="1"/>
  <c r="AT170" i="24"/>
  <c r="AU170" i="24"/>
  <c r="AV170" i="24"/>
  <c r="AS17" i="24"/>
  <c r="AO17" i="24" s="1"/>
  <c r="AT17" i="24"/>
  <c r="AU17" i="24"/>
  <c r="AV17" i="24"/>
  <c r="AS145" i="24"/>
  <c r="AO145" i="24" s="1"/>
  <c r="AT145" i="24"/>
  <c r="AU145" i="24"/>
  <c r="AV145" i="24"/>
  <c r="AV123" i="24"/>
  <c r="AU123" i="24"/>
  <c r="AT123" i="24"/>
  <c r="AS123" i="24"/>
  <c r="AV122" i="24"/>
  <c r="AU122" i="24"/>
  <c r="AT122" i="24"/>
  <c r="AS122" i="24"/>
  <c r="AV68" i="24"/>
  <c r="AU68" i="24"/>
  <c r="AT68" i="24"/>
  <c r="AS68" i="24"/>
  <c r="AP68" i="24" s="1"/>
  <c r="AS19" i="24"/>
  <c r="AO19" i="24" s="1"/>
  <c r="AT19" i="24"/>
  <c r="AU19" i="24"/>
  <c r="AV19" i="24"/>
  <c r="AS175" i="24"/>
  <c r="AO175" i="24" s="1"/>
  <c r="AT175" i="24"/>
  <c r="AU175" i="24"/>
  <c r="AV175" i="24"/>
  <c r="AS171" i="24"/>
  <c r="AO171" i="24" s="1"/>
  <c r="AT171" i="24"/>
  <c r="AU171" i="24"/>
  <c r="AV171" i="24"/>
  <c r="AG99" i="24"/>
  <c r="AC99" i="24" s="1"/>
  <c r="AH99" i="24"/>
  <c r="AI99" i="24"/>
  <c r="AJ99" i="24"/>
  <c r="AG144" i="24"/>
  <c r="AC144" i="24" s="1"/>
  <c r="AH144" i="24"/>
  <c r="AI144" i="24"/>
  <c r="AJ144" i="24"/>
  <c r="CH51" i="5"/>
  <c r="CH41" i="5"/>
  <c r="CK41" i="5"/>
  <c r="CK46" i="5"/>
  <c r="CH46" i="5"/>
  <c r="F70" i="2"/>
  <c r="E70" i="2" s="1"/>
  <c r="CK20" i="5"/>
  <c r="CH20" i="5"/>
  <c r="CK13" i="5"/>
  <c r="CH13" i="5"/>
  <c r="CK44" i="5"/>
  <c r="CH44" i="5"/>
  <c r="CK43" i="5"/>
  <c r="CH43" i="5"/>
  <c r="CK42" i="5"/>
  <c r="CH42" i="5"/>
  <c r="CK11" i="5"/>
  <c r="CH11" i="5"/>
  <c r="CK15" i="5"/>
  <c r="CH15" i="5"/>
  <c r="CE8" i="5"/>
  <c r="CE6" i="5"/>
  <c r="BQ41" i="5"/>
  <c r="BN41" i="5"/>
  <c r="BN51" i="5"/>
  <c r="BN45" i="5"/>
  <c r="BQ12" i="5"/>
  <c r="BN12" i="5"/>
  <c r="BQ20" i="5"/>
  <c r="BN20" i="5"/>
  <c r="BQ13" i="5"/>
  <c r="BN13" i="5"/>
  <c r="BQ44" i="5"/>
  <c r="BN44" i="5"/>
  <c r="F87" i="2"/>
  <c r="E87" i="2" s="1"/>
  <c r="BQ43" i="5"/>
  <c r="BN43" i="5"/>
  <c r="F86" i="2"/>
  <c r="E86" i="2" s="1"/>
  <c r="BQ42" i="5"/>
  <c r="BN42" i="5"/>
  <c r="F37" i="2"/>
  <c r="E37" i="2" s="1"/>
  <c r="BQ11" i="5"/>
  <c r="BN11" i="5"/>
  <c r="BQ15" i="5"/>
  <c r="BN15" i="5"/>
  <c r="BK8" i="5"/>
  <c r="BK6" i="5"/>
  <c r="X1" i="12"/>
  <c r="X2" i="12" s="1"/>
  <c r="Y1" i="12"/>
  <c r="Y2" i="12" s="1"/>
  <c r="Z1" i="12"/>
  <c r="AA1" i="12"/>
  <c r="AA2" i="12" s="1"/>
  <c r="AB1" i="12"/>
  <c r="AB2" i="12" s="1"/>
  <c r="AC1" i="12"/>
  <c r="AC2" i="12" s="1"/>
  <c r="AD1" i="12"/>
  <c r="AD2" i="12" s="1"/>
  <c r="AE1" i="12"/>
  <c r="AE2" i="12" s="1"/>
  <c r="Z2" i="12"/>
  <c r="W1" i="12"/>
  <c r="W2" i="12"/>
  <c r="BD148" i="24" l="1"/>
  <c r="BB148" i="24"/>
  <c r="BI20" i="24"/>
  <c r="BI29" i="24"/>
  <c r="BI24" i="24"/>
  <c r="BI21" i="24"/>
  <c r="BI30" i="24"/>
  <c r="BI59" i="24"/>
  <c r="BD59" i="24"/>
  <c r="BB59" i="24"/>
  <c r="BA21" i="24"/>
  <c r="BI32" i="24"/>
  <c r="BB32" i="24"/>
  <c r="BD32" i="24"/>
  <c r="BA22" i="24"/>
  <c r="BC24" i="24"/>
  <c r="BB24" i="24"/>
  <c r="BA24" i="24"/>
  <c r="BI31" i="24"/>
  <c r="BI23" i="24"/>
  <c r="BB21" i="24"/>
  <c r="BC23" i="24"/>
  <c r="BB23" i="24"/>
  <c r="BA23" i="24"/>
  <c r="BI22" i="24"/>
  <c r="BA30" i="24"/>
  <c r="BC25" i="24"/>
  <c r="BD29" i="24"/>
  <c r="BB27" i="24"/>
  <c r="BC29" i="24"/>
  <c r="BA27" i="24"/>
  <c r="BD20" i="24"/>
  <c r="BB29" i="24"/>
  <c r="BI26" i="24"/>
  <c r="BC20" i="24"/>
  <c r="BC31" i="24"/>
  <c r="BD22" i="24"/>
  <c r="BB20" i="24"/>
  <c r="BB31" i="24"/>
  <c r="BI28" i="24"/>
  <c r="BC22" i="24"/>
  <c r="BI19" i="24"/>
  <c r="BD25" i="24"/>
  <c r="BB25" i="24"/>
  <c r="BD27" i="24"/>
  <c r="BB28" i="24"/>
  <c r="BI25" i="24"/>
  <c r="BC27" i="24"/>
  <c r="BD26" i="24"/>
  <c r="BC26" i="24"/>
  <c r="BD28" i="24"/>
  <c r="BB26" i="24"/>
  <c r="BC28" i="24"/>
  <c r="BD19" i="24"/>
  <c r="BD30" i="24"/>
  <c r="BC30" i="24"/>
  <c r="BD21" i="24"/>
  <c r="BB19" i="24"/>
  <c r="BI174" i="24"/>
  <c r="BB174" i="24"/>
  <c r="BD174" i="24"/>
  <c r="BC173" i="24"/>
  <c r="BB173" i="24"/>
  <c r="BI173" i="24"/>
  <c r="BD80" i="24"/>
  <c r="BD76" i="24"/>
  <c r="BC76" i="24"/>
  <c r="BB76" i="24"/>
  <c r="BI76" i="24"/>
  <c r="BC45" i="24"/>
  <c r="BD146" i="24"/>
  <c r="BD128" i="24"/>
  <c r="BC128" i="24"/>
  <c r="BB128" i="24"/>
  <c r="BI128" i="24"/>
  <c r="BI45" i="24"/>
  <c r="BD164" i="24"/>
  <c r="BA147" i="24"/>
  <c r="BC146" i="24"/>
  <c r="BB146" i="24"/>
  <c r="BI146" i="24"/>
  <c r="BI110" i="24"/>
  <c r="BA63" i="24"/>
  <c r="BB42" i="24"/>
  <c r="BB120" i="24"/>
  <c r="BA176" i="24"/>
  <c r="BI42" i="24"/>
  <c r="BC58" i="24"/>
  <c r="BB58" i="24"/>
  <c r="BI58" i="24"/>
  <c r="BD163" i="24"/>
  <c r="BI108" i="24"/>
  <c r="BC92" i="24"/>
  <c r="BI56" i="24"/>
  <c r="BI34" i="24"/>
  <c r="BA172" i="24"/>
  <c r="BI63" i="24"/>
  <c r="BI92" i="24"/>
  <c r="BA175" i="24"/>
  <c r="BD160" i="24"/>
  <c r="BD108" i="24"/>
  <c r="BB56" i="24"/>
  <c r="BD34" i="24"/>
  <c r="BB176" i="24"/>
  <c r="BC171" i="24"/>
  <c r="BA100" i="24"/>
  <c r="BA56" i="24"/>
  <c r="BA34" i="24"/>
  <c r="BD82" i="24"/>
  <c r="BC82" i="24"/>
  <c r="BB82" i="24"/>
  <c r="BI82" i="24"/>
  <c r="BB183" i="24"/>
  <c r="BI172" i="24"/>
  <c r="BI136" i="24"/>
  <c r="BB88" i="24"/>
  <c r="BA37" i="24"/>
  <c r="BI175" i="24"/>
  <c r="BD155" i="24"/>
  <c r="BD97" i="24"/>
  <c r="BI87" i="24"/>
  <c r="BB55" i="24"/>
  <c r="BB155" i="24"/>
  <c r="BD56" i="24"/>
  <c r="BB190" i="24"/>
  <c r="BA155" i="24"/>
  <c r="BD100" i="24"/>
  <c r="BA191" i="24"/>
  <c r="BC182" i="24"/>
  <c r="BC172" i="24"/>
  <c r="BC165" i="24"/>
  <c r="BA136" i="24"/>
  <c r="BC64" i="24"/>
  <c r="BI190" i="24"/>
  <c r="BB182" i="24"/>
  <c r="BB175" i="24"/>
  <c r="BB172" i="24"/>
  <c r="BA87" i="24"/>
  <c r="BB64" i="24"/>
  <c r="BC46" i="24"/>
  <c r="BD135" i="24"/>
  <c r="BC135" i="24"/>
  <c r="BB135" i="24"/>
  <c r="BI135" i="24"/>
  <c r="KC177" i="24"/>
  <c r="BA192" i="24"/>
  <c r="BB184" i="24"/>
  <c r="BA183" i="24"/>
  <c r="BA182" i="24"/>
  <c r="BB166" i="24"/>
  <c r="BB165" i="24"/>
  <c r="BC164" i="24"/>
  <c r="BC163" i="24"/>
  <c r="BA156" i="24"/>
  <c r="BI77" i="24"/>
  <c r="BI73" i="24"/>
  <c r="BB47" i="24"/>
  <c r="EU177" i="24"/>
  <c r="BI191" i="24"/>
  <c r="BA184" i="24"/>
  <c r="BI182" i="24"/>
  <c r="BA166" i="24"/>
  <c r="BA165" i="24"/>
  <c r="BB164" i="24"/>
  <c r="BA163" i="24"/>
  <c r="BI155" i="24"/>
  <c r="BB110" i="24"/>
  <c r="BD107" i="24"/>
  <c r="BA86" i="24"/>
  <c r="BB48" i="24"/>
  <c r="BA47" i="24"/>
  <c r="BA193" i="24"/>
  <c r="BD189" i="24"/>
  <c r="BI183" i="24"/>
  <c r="BD178" i="24"/>
  <c r="BC175" i="24"/>
  <c r="BD171" i="24"/>
  <c r="BI165" i="24"/>
  <c r="BI164" i="24"/>
  <c r="BD142" i="24"/>
  <c r="BA110" i="24"/>
  <c r="BI80" i="24"/>
  <c r="BA48" i="24"/>
  <c r="BI192" i="24"/>
  <c r="BI184" i="24"/>
  <c r="BI156" i="24"/>
  <c r="BB75" i="24"/>
  <c r="BC63" i="24"/>
  <c r="BA55" i="24"/>
  <c r="BI47" i="24"/>
  <c r="BD40" i="24"/>
  <c r="BD37" i="24"/>
  <c r="BI48" i="24"/>
  <c r="BA190" i="24"/>
  <c r="BC181" i="24"/>
  <c r="BA97" i="24"/>
  <c r="BA92" i="24"/>
  <c r="BD77" i="24"/>
  <c r="BD73" i="24"/>
  <c r="BB38" i="24"/>
  <c r="BA77" i="24"/>
  <c r="BB73" i="24"/>
  <c r="BI37" i="24"/>
  <c r="BA68" i="24"/>
  <c r="BI68" i="24"/>
  <c r="BD149" i="24"/>
  <c r="BC149" i="24"/>
  <c r="BB149" i="24"/>
  <c r="BI149" i="24"/>
  <c r="BA139" i="24"/>
  <c r="BI119" i="24"/>
  <c r="BC97" i="24"/>
  <c r="BI139" i="24"/>
  <c r="BD124" i="24"/>
  <c r="BB118" i="24"/>
  <c r="BA113" i="24"/>
  <c r="BA107" i="24"/>
  <c r="BC100" i="24"/>
  <c r="BC124" i="24"/>
  <c r="BA118" i="24"/>
  <c r="BB92" i="24"/>
  <c r="BA124" i="24"/>
  <c r="BA119" i="24"/>
  <c r="BC116" i="24"/>
  <c r="BI107" i="24"/>
  <c r="BB136" i="24"/>
  <c r="BI124" i="24"/>
  <c r="BI118" i="24"/>
  <c r="BI113" i="24"/>
  <c r="BI86" i="24"/>
  <c r="BD158" i="24"/>
  <c r="BA157" i="24"/>
  <c r="BA152" i="24"/>
  <c r="BD130" i="24"/>
  <c r="BD121" i="24"/>
  <c r="BD89" i="24"/>
  <c r="BD60" i="24"/>
  <c r="BD15" i="24"/>
  <c r="BA185" i="24"/>
  <c r="BD194" i="24"/>
  <c r="BA177" i="24"/>
  <c r="BC158" i="24"/>
  <c r="BD150" i="24"/>
  <c r="BD144" i="24"/>
  <c r="BC131" i="24"/>
  <c r="BC130" i="24"/>
  <c r="BC121" i="24"/>
  <c r="BD105" i="24"/>
  <c r="BD94" i="24"/>
  <c r="BC89" i="24"/>
  <c r="BD84" i="24"/>
  <c r="BD66" i="24"/>
  <c r="BB65" i="24"/>
  <c r="BC61" i="24"/>
  <c r="BB60" i="24"/>
  <c r="BD53" i="24"/>
  <c r="BD50" i="24"/>
  <c r="BB40" i="24"/>
  <c r="BC33" i="24"/>
  <c r="BC15" i="24"/>
  <c r="BB14" i="24"/>
  <c r="BI193" i="24"/>
  <c r="BD186" i="24"/>
  <c r="BI176" i="24"/>
  <c r="BI166" i="24"/>
  <c r="BI163" i="24"/>
  <c r="BA158" i="24"/>
  <c r="BA153" i="24"/>
  <c r="BC144" i="24"/>
  <c r="BA130" i="24"/>
  <c r="BD126" i="24"/>
  <c r="BA121" i="24"/>
  <c r="BC105" i="24"/>
  <c r="BD102" i="24"/>
  <c r="BI100" i="24"/>
  <c r="BI97" i="24"/>
  <c r="BB94" i="24"/>
  <c r="BA89" i="24"/>
  <c r="BC84" i="24"/>
  <c r="BA83" i="24"/>
  <c r="BD74" i="24"/>
  <c r="BC66" i="24"/>
  <c r="BA65" i="24"/>
  <c r="BA60" i="24"/>
  <c r="BC54" i="24"/>
  <c r="BC53" i="24"/>
  <c r="BB50" i="24"/>
  <c r="BI40" i="24"/>
  <c r="BB15" i="24"/>
  <c r="BA14" i="24"/>
  <c r="LE177" i="24"/>
  <c r="LM177" i="24"/>
  <c r="BI185" i="24"/>
  <c r="BI158" i="24"/>
  <c r="BI157" i="24"/>
  <c r="BI152" i="24"/>
  <c r="BC145" i="24"/>
  <c r="BB144" i="24"/>
  <c r="BD141" i="24"/>
  <c r="BI130" i="24"/>
  <c r="BC126" i="24"/>
  <c r="BI121" i="24"/>
  <c r="BD116" i="24"/>
  <c r="BA115" i="24"/>
  <c r="BA105" i="24"/>
  <c r="BC102" i="24"/>
  <c r="BA94" i="24"/>
  <c r="BI89" i="24"/>
  <c r="BB84" i="24"/>
  <c r="BC74" i="24"/>
  <c r="BB66" i="24"/>
  <c r="BI60" i="24"/>
  <c r="BB54" i="24"/>
  <c r="BA53" i="24"/>
  <c r="BA50" i="24"/>
  <c r="BD45" i="24"/>
  <c r="BD42" i="24"/>
  <c r="BC38" i="24"/>
  <c r="BC37" i="24"/>
  <c r="BB34" i="24"/>
  <c r="BI15" i="24"/>
  <c r="CA177" i="24"/>
  <c r="BC191" i="24"/>
  <c r="BD190" i="24"/>
  <c r="BI177" i="24"/>
  <c r="BD168" i="24"/>
  <c r="BI144" i="24"/>
  <c r="BB126" i="24"/>
  <c r="BI105" i="24"/>
  <c r="BB102" i="24"/>
  <c r="BI94" i="24"/>
  <c r="BI84" i="24"/>
  <c r="BB74" i="24"/>
  <c r="BI66" i="24"/>
  <c r="BI53" i="24"/>
  <c r="BI50" i="24"/>
  <c r="BI14" i="24"/>
  <c r="BB192" i="24"/>
  <c r="BB191" i="24"/>
  <c r="BC189" i="24"/>
  <c r="BC183" i="24"/>
  <c r="BD181" i="24"/>
  <c r="BI167" i="24"/>
  <c r="BI153" i="24"/>
  <c r="BD139" i="24"/>
  <c r="BD136" i="24"/>
  <c r="BI126" i="24"/>
  <c r="BD118" i="24"/>
  <c r="BA116" i="24"/>
  <c r="BD113" i="24"/>
  <c r="BD110" i="24"/>
  <c r="BC109" i="24"/>
  <c r="BC108" i="24"/>
  <c r="BB107" i="24"/>
  <c r="BI102" i="24"/>
  <c r="BD86" i="24"/>
  <c r="BI83" i="24"/>
  <c r="BC80" i="24"/>
  <c r="BB77" i="24"/>
  <c r="BI74" i="24"/>
  <c r="BA73" i="24"/>
  <c r="BD68" i="24"/>
  <c r="BD48" i="24"/>
  <c r="BB46" i="24"/>
  <c r="BA45" i="24"/>
  <c r="BA42" i="24"/>
  <c r="JX177" i="24"/>
  <c r="BC139" i="24"/>
  <c r="BD123" i="24"/>
  <c r="BI116" i="24"/>
  <c r="BI115" i="24"/>
  <c r="BC113" i="24"/>
  <c r="BA108" i="24"/>
  <c r="BD91" i="24"/>
  <c r="BB86" i="24"/>
  <c r="BA80" i="24"/>
  <c r="BB68" i="24"/>
  <c r="BD63" i="24"/>
  <c r="BC150" i="24"/>
  <c r="BA150" i="24"/>
  <c r="BI150" i="24"/>
  <c r="BI39" i="24"/>
  <c r="BB39" i="24"/>
  <c r="BA39" i="24"/>
  <c r="BD71" i="24"/>
  <c r="BC71" i="24"/>
  <c r="BA71" i="24"/>
  <c r="BI71" i="24"/>
  <c r="BD17" i="24"/>
  <c r="BC17" i="24"/>
  <c r="BB17" i="24"/>
  <c r="BI17" i="24"/>
  <c r="BC98" i="24"/>
  <c r="BB16" i="24"/>
  <c r="BA134" i="24"/>
  <c r="BI134" i="24"/>
  <c r="BA67" i="24"/>
  <c r="BI67" i="24"/>
  <c r="BB67" i="24"/>
  <c r="BD67" i="24"/>
  <c r="BC44" i="24"/>
  <c r="BA44" i="24"/>
  <c r="BI44" i="24"/>
  <c r="BB44" i="24"/>
  <c r="BD188" i="24"/>
  <c r="BC137" i="24"/>
  <c r="BD132" i="24"/>
  <c r="BA101" i="24"/>
  <c r="BI101" i="24"/>
  <c r="BD101" i="24"/>
  <c r="BC79" i="24"/>
  <c r="BA79" i="24"/>
  <c r="BI79" i="24"/>
  <c r="BD195" i="24"/>
  <c r="BB189" i="24"/>
  <c r="BC188" i="24"/>
  <c r="BD187" i="24"/>
  <c r="BB181" i="24"/>
  <c r="BC180" i="24"/>
  <c r="BD179" i="24"/>
  <c r="BB171" i="24"/>
  <c r="BC170" i="24"/>
  <c r="BD169" i="24"/>
  <c r="BC162" i="24"/>
  <c r="BD161" i="24"/>
  <c r="BA143" i="24"/>
  <c r="BI143" i="24"/>
  <c r="BC140" i="24"/>
  <c r="BB138" i="24"/>
  <c r="BB137" i="24"/>
  <c r="BC134" i="24"/>
  <c r="BC133" i="24"/>
  <c r="BB132" i="24"/>
  <c r="BC122" i="24"/>
  <c r="BD112" i="24"/>
  <c r="BA111" i="24"/>
  <c r="BD103" i="24"/>
  <c r="BB103" i="24"/>
  <c r="BC101" i="24"/>
  <c r="BB99" i="24"/>
  <c r="BA93" i="24"/>
  <c r="BI93" i="24"/>
  <c r="BD93" i="24"/>
  <c r="BC90" i="24"/>
  <c r="BD79" i="24"/>
  <c r="BD69" i="24"/>
  <c r="BB69" i="24"/>
  <c r="BD61" i="24"/>
  <c r="BB61" i="24"/>
  <c r="BA151" i="24"/>
  <c r="BI151" i="24"/>
  <c r="BD151" i="24"/>
  <c r="BA138" i="24"/>
  <c r="BA137" i="24"/>
  <c r="BB134" i="24"/>
  <c r="BA133" i="24"/>
  <c r="BA132" i="24"/>
  <c r="BA125" i="24"/>
  <c r="BI125" i="24"/>
  <c r="BD125" i="24"/>
  <c r="BA114" i="24"/>
  <c r="BI114" i="24"/>
  <c r="BD114" i="24"/>
  <c r="BC104" i="24"/>
  <c r="BA104" i="24"/>
  <c r="BI104" i="24"/>
  <c r="BB101" i="24"/>
  <c r="BA99" i="24"/>
  <c r="BA81" i="24"/>
  <c r="BI81" i="24"/>
  <c r="BD81" i="24"/>
  <c r="BB79" i="24"/>
  <c r="BC70" i="24"/>
  <c r="BA70" i="24"/>
  <c r="BI70" i="24"/>
  <c r="BC62" i="24"/>
  <c r="BA62" i="24"/>
  <c r="BI62" i="24"/>
  <c r="BC52" i="24"/>
  <c r="BA52" i="24"/>
  <c r="BI52" i="24"/>
  <c r="BC36" i="24"/>
  <c r="BD36" i="24"/>
  <c r="BA36" i="24"/>
  <c r="BI36" i="24"/>
  <c r="BB36" i="24"/>
  <c r="BD78" i="24"/>
  <c r="BB78" i="24"/>
  <c r="BA57" i="24"/>
  <c r="BI57" i="24"/>
  <c r="BB57" i="24"/>
  <c r="BD57" i="24"/>
  <c r="BD180" i="24"/>
  <c r="BD170" i="24"/>
  <c r="BA122" i="24"/>
  <c r="BI122" i="24"/>
  <c r="BD122" i="24"/>
  <c r="BC112" i="24"/>
  <c r="BA112" i="24"/>
  <c r="BI112" i="24"/>
  <c r="BI188" i="24"/>
  <c r="BA188" i="24"/>
  <c r="BB187" i="24"/>
  <c r="BC186" i="24"/>
  <c r="BD185" i="24"/>
  <c r="BI180" i="24"/>
  <c r="BA180" i="24"/>
  <c r="BB179" i="24"/>
  <c r="BC178" i="24"/>
  <c r="BD177" i="24"/>
  <c r="BI170" i="24"/>
  <c r="BA170" i="24"/>
  <c r="BB169" i="24"/>
  <c r="BC168" i="24"/>
  <c r="BD167" i="24"/>
  <c r="BI162" i="24"/>
  <c r="BA162" i="24"/>
  <c r="BB161" i="24"/>
  <c r="BC160" i="24"/>
  <c r="BD159" i="24"/>
  <c r="BA154" i="24"/>
  <c r="BI154" i="24"/>
  <c r="BC151" i="24"/>
  <c r="BB147" i="24"/>
  <c r="BB145" i="24"/>
  <c r="BC143" i="24"/>
  <c r="BC142" i="24"/>
  <c r="BB141" i="24"/>
  <c r="BI138" i="24"/>
  <c r="BI137" i="24"/>
  <c r="BI133" i="24"/>
  <c r="BI132" i="24"/>
  <c r="BD127" i="24"/>
  <c r="BB127" i="24"/>
  <c r="BC125" i="24"/>
  <c r="BB123" i="24"/>
  <c r="BC114" i="24"/>
  <c r="BI111" i="24"/>
  <c r="BD104" i="24"/>
  <c r="BA103" i="24"/>
  <c r="BI99" i="24"/>
  <c r="BD95" i="24"/>
  <c r="BB95" i="24"/>
  <c r="BB93" i="24"/>
  <c r="BB91" i="24"/>
  <c r="BA85" i="24"/>
  <c r="BI85" i="24"/>
  <c r="BD85" i="24"/>
  <c r="BC81" i="24"/>
  <c r="BI78" i="24"/>
  <c r="BD70" i="24"/>
  <c r="BA69" i="24"/>
  <c r="BD62" i="24"/>
  <c r="BD52" i="24"/>
  <c r="BA140" i="24"/>
  <c r="BI140" i="24"/>
  <c r="BD140" i="24"/>
  <c r="BI171" i="24"/>
  <c r="BC169" i="24"/>
  <c r="BC161" i="24"/>
  <c r="BI195" i="24"/>
  <c r="BA195" i="24"/>
  <c r="BB194" i="24"/>
  <c r="BC193" i="24"/>
  <c r="BD192" i="24"/>
  <c r="BI187" i="24"/>
  <c r="BA187" i="24"/>
  <c r="BB186" i="24"/>
  <c r="BC185" i="24"/>
  <c r="BD184" i="24"/>
  <c r="BI179" i="24"/>
  <c r="BA179" i="24"/>
  <c r="BB178" i="24"/>
  <c r="BC177" i="24"/>
  <c r="BD176" i="24"/>
  <c r="BI169" i="24"/>
  <c r="BB168" i="24"/>
  <c r="BC167" i="24"/>
  <c r="BD166" i="24"/>
  <c r="BI161" i="24"/>
  <c r="BB160" i="24"/>
  <c r="BC159" i="24"/>
  <c r="BD157" i="24"/>
  <c r="BC156" i="24"/>
  <c r="BD154" i="24"/>
  <c r="BD153" i="24"/>
  <c r="BD152" i="24"/>
  <c r="BB151" i="24"/>
  <c r="BA145" i="24"/>
  <c r="BB143" i="24"/>
  <c r="BA142" i="24"/>
  <c r="BA141" i="24"/>
  <c r="BC129" i="24"/>
  <c r="BA129" i="24"/>
  <c r="BI129" i="24"/>
  <c r="BC127" i="24"/>
  <c r="BB125" i="24"/>
  <c r="BA123" i="24"/>
  <c r="BA117" i="24"/>
  <c r="BI117" i="24"/>
  <c r="BD117" i="24"/>
  <c r="BD115" i="24"/>
  <c r="BB114" i="24"/>
  <c r="BA106" i="24"/>
  <c r="BI106" i="24"/>
  <c r="BD106" i="24"/>
  <c r="BB104" i="24"/>
  <c r="BC96" i="24"/>
  <c r="BA96" i="24"/>
  <c r="BI96" i="24"/>
  <c r="BC95" i="24"/>
  <c r="BA91" i="24"/>
  <c r="BC85" i="24"/>
  <c r="BD83" i="24"/>
  <c r="BB81" i="24"/>
  <c r="BA72" i="24"/>
  <c r="BI72" i="24"/>
  <c r="BD72" i="24"/>
  <c r="BB70" i="24"/>
  <c r="BB62" i="24"/>
  <c r="BB52" i="24"/>
  <c r="BD43" i="24"/>
  <c r="BA43" i="24"/>
  <c r="BI43" i="24"/>
  <c r="BB43" i="24"/>
  <c r="BC43" i="24"/>
  <c r="BD134" i="24"/>
  <c r="BD99" i="24"/>
  <c r="BC78" i="24"/>
  <c r="BC67" i="24"/>
  <c r="BC57" i="24"/>
  <c r="BD51" i="24"/>
  <c r="BA51" i="24"/>
  <c r="BI51" i="24"/>
  <c r="BB51" i="24"/>
  <c r="BD44" i="24"/>
  <c r="BC195" i="24"/>
  <c r="BI189" i="24"/>
  <c r="BI181" i="24"/>
  <c r="BB162" i="24"/>
  <c r="BC194" i="24"/>
  <c r="BD193" i="24"/>
  <c r="BI194" i="24"/>
  <c r="BI186" i="24"/>
  <c r="BI178" i="24"/>
  <c r="BI168" i="24"/>
  <c r="BB167" i="24"/>
  <c r="BI160" i="24"/>
  <c r="BB159" i="24"/>
  <c r="BB157" i="24"/>
  <c r="BB156" i="24"/>
  <c r="BC154" i="24"/>
  <c r="BC153" i="24"/>
  <c r="BB152" i="24"/>
  <c r="BI147" i="24"/>
  <c r="BI145" i="24"/>
  <c r="BI142" i="24"/>
  <c r="BI141" i="24"/>
  <c r="BD129" i="24"/>
  <c r="BA127" i="24"/>
  <c r="BI123" i="24"/>
  <c r="BD119" i="24"/>
  <c r="BB119" i="24"/>
  <c r="BC117" i="24"/>
  <c r="BB115" i="24"/>
  <c r="BC106" i="24"/>
  <c r="BI103" i="24"/>
  <c r="BD96" i="24"/>
  <c r="BA95" i="24"/>
  <c r="BI91" i="24"/>
  <c r="BD87" i="24"/>
  <c r="BB87" i="24"/>
  <c r="BB85" i="24"/>
  <c r="BB83" i="24"/>
  <c r="BA75" i="24"/>
  <c r="BI75" i="24"/>
  <c r="BD75" i="24"/>
  <c r="BC72" i="24"/>
  <c r="BI69" i="24"/>
  <c r="BI61" i="24"/>
  <c r="BA49" i="24"/>
  <c r="BI49" i="24"/>
  <c r="BB49" i="24"/>
  <c r="BC49" i="24"/>
  <c r="BD49" i="24"/>
  <c r="BD111" i="24"/>
  <c r="BB111" i="24"/>
  <c r="BD138" i="24"/>
  <c r="BD133" i="24"/>
  <c r="BA90" i="24"/>
  <c r="BI90" i="24"/>
  <c r="BD90" i="24"/>
  <c r="BI159" i="24"/>
  <c r="BA131" i="24"/>
  <c r="BI131" i="24"/>
  <c r="BD131" i="24"/>
  <c r="BC120" i="24"/>
  <c r="BA120" i="24"/>
  <c r="BI120" i="24"/>
  <c r="BA109" i="24"/>
  <c r="BI109" i="24"/>
  <c r="BD109" i="24"/>
  <c r="BA98" i="24"/>
  <c r="BI98" i="24"/>
  <c r="BD98" i="24"/>
  <c r="BC88" i="24"/>
  <c r="BA88" i="24"/>
  <c r="BI88" i="24"/>
  <c r="BC65" i="24"/>
  <c r="BD65" i="24"/>
  <c r="BC55" i="24"/>
  <c r="BD55" i="24"/>
  <c r="BC35" i="24"/>
  <c r="BC18" i="24"/>
  <c r="BD41" i="24"/>
  <c r="BB35" i="24"/>
  <c r="BD33" i="24"/>
  <c r="BB18" i="24"/>
  <c r="BD16" i="24"/>
  <c r="BC41" i="24"/>
  <c r="BI35" i="24"/>
  <c r="BA35" i="24"/>
  <c r="BI18" i="24"/>
  <c r="BA18" i="24"/>
  <c r="BC16" i="24"/>
  <c r="BD47" i="24"/>
  <c r="BB41" i="24"/>
  <c r="BB33" i="24"/>
  <c r="BD14" i="24"/>
  <c r="BD64" i="24"/>
  <c r="BD54" i="24"/>
  <c r="BD46" i="24"/>
  <c r="BI41" i="24"/>
  <c r="BD38" i="24"/>
  <c r="BI33" i="24"/>
  <c r="BI16" i="24"/>
  <c r="BD13" i="24"/>
  <c r="BC13" i="24"/>
  <c r="BB13" i="24"/>
  <c r="BI64" i="24"/>
  <c r="BI54" i="24"/>
  <c r="BI46" i="24"/>
  <c r="BI38" i="24"/>
  <c r="BI13" i="24"/>
  <c r="AR172" i="24"/>
  <c r="AP172" i="24"/>
  <c r="AW172" i="24"/>
  <c r="KT177" i="24"/>
  <c r="GR177" i="24"/>
  <c r="GP177" i="24"/>
  <c r="LA177" i="24"/>
  <c r="GW177" i="24"/>
  <c r="AR110" i="24"/>
  <c r="AP110" i="24"/>
  <c r="AW110" i="24"/>
  <c r="NU177" i="24"/>
  <c r="KI177" i="24"/>
  <c r="JV177" i="24"/>
  <c r="HM177" i="24"/>
  <c r="CZ177" i="24"/>
  <c r="CN177" i="24"/>
  <c r="PL177" i="24"/>
  <c r="KG177" i="24"/>
  <c r="JU177" i="24"/>
  <c r="GD177" i="24"/>
  <c r="CY177" i="24"/>
  <c r="CM177" i="24"/>
  <c r="CX177" i="24"/>
  <c r="CL177" i="24"/>
  <c r="RT177" i="24"/>
  <c r="OK177" i="24"/>
  <c r="KO177" i="24"/>
  <c r="IB177" i="24"/>
  <c r="DE177" i="24"/>
  <c r="RQ177" i="24"/>
  <c r="GO177" i="24"/>
  <c r="NO177" i="24"/>
  <c r="RY177" i="24"/>
  <c r="OS177" i="24"/>
  <c r="NM177" i="24"/>
  <c r="JL177" i="24"/>
  <c r="AR176" i="24"/>
  <c r="AP176" i="24"/>
  <c r="AW176" i="24"/>
  <c r="RS177" i="24"/>
  <c r="RH177" i="24"/>
  <c r="QV177" i="24"/>
  <c r="OB177" i="24"/>
  <c r="HU177" i="24"/>
  <c r="CS177" i="24"/>
  <c r="BY177" i="24"/>
  <c r="RG177" i="24"/>
  <c r="OL177" i="24"/>
  <c r="OA177" i="24"/>
  <c r="NP177" i="24"/>
  <c r="ND177" i="24"/>
  <c r="KJ177" i="24"/>
  <c r="EJ177" i="24"/>
  <c r="CG177" i="24"/>
  <c r="RF177" i="24"/>
  <c r="NZ177" i="24"/>
  <c r="RM177" i="24"/>
  <c r="OW177" i="24"/>
  <c r="OG177" i="24"/>
  <c r="KS177" i="24"/>
  <c r="HB177" i="24"/>
  <c r="GF177" i="24"/>
  <c r="FT177" i="24"/>
  <c r="DL177" i="24"/>
  <c r="M177" i="24"/>
  <c r="HA177" i="24"/>
  <c r="GE177" i="24"/>
  <c r="DK177" i="24"/>
  <c r="DJ177" i="24"/>
  <c r="PE177" i="24"/>
  <c r="LT177" i="24"/>
  <c r="HI177" i="24"/>
  <c r="GK177" i="24"/>
  <c r="DQ177" i="24"/>
  <c r="CB177" i="24"/>
  <c r="AR177" i="24"/>
  <c r="QU177" i="24"/>
  <c r="QJ177" i="24"/>
  <c r="NC177" i="24"/>
  <c r="MR177" i="24"/>
  <c r="JK177" i="24"/>
  <c r="IZ177" i="24"/>
  <c r="FS177" i="24"/>
  <c r="FH177" i="24"/>
  <c r="BP177" i="24"/>
  <c r="QT177" i="24"/>
  <c r="QI177" i="24"/>
  <c r="PX177" i="24"/>
  <c r="NB177" i="24"/>
  <c r="MQ177" i="24"/>
  <c r="MF177" i="24"/>
  <c r="JJ177" i="24"/>
  <c r="IY177" i="24"/>
  <c r="IN177" i="24"/>
  <c r="FR177" i="24"/>
  <c r="FG177" i="24"/>
  <c r="EV177" i="24"/>
  <c r="BO177" i="24"/>
  <c r="RA177" i="24"/>
  <c r="QH177" i="24"/>
  <c r="PW177" i="24"/>
  <c r="NI177" i="24"/>
  <c r="MP177" i="24"/>
  <c r="ME177" i="24"/>
  <c r="JQ177" i="24"/>
  <c r="IX177" i="24"/>
  <c r="IM177" i="24"/>
  <c r="FY177" i="24"/>
  <c r="FF177" i="24"/>
  <c r="BN177" i="24"/>
  <c r="QO177" i="24"/>
  <c r="PV177" i="24"/>
  <c r="PK177" i="24"/>
  <c r="OZ177" i="24"/>
  <c r="MW177" i="24"/>
  <c r="MD177" i="24"/>
  <c r="LS177" i="24"/>
  <c r="LH177" i="24"/>
  <c r="JE177" i="24"/>
  <c r="IL177" i="24"/>
  <c r="IA177" i="24"/>
  <c r="HP177" i="24"/>
  <c r="FM177" i="24"/>
  <c r="ET177" i="24"/>
  <c r="EI177" i="24"/>
  <c r="DX177" i="24"/>
  <c r="BU177" i="24"/>
  <c r="AQ177" i="24"/>
  <c r="AF177" i="24"/>
  <c r="H177" i="24"/>
  <c r="QC177" i="24"/>
  <c r="PJ177" i="24"/>
  <c r="OY177" i="24"/>
  <c r="ON177" i="24"/>
  <c r="MK177" i="24"/>
  <c r="LR177" i="24"/>
  <c r="LG177" i="24"/>
  <c r="KV177" i="24"/>
  <c r="IS177" i="24"/>
  <c r="HZ177" i="24"/>
  <c r="HO177" i="24"/>
  <c r="HD177" i="24"/>
  <c r="FA177" i="24"/>
  <c r="EH177" i="24"/>
  <c r="DW177" i="24"/>
  <c r="AP177" i="24"/>
  <c r="AE177" i="24"/>
  <c r="G177" i="24"/>
  <c r="PQ177" i="24"/>
  <c r="LY177" i="24"/>
  <c r="IG177" i="24"/>
  <c r="EO177" i="24"/>
  <c r="DV177" i="24"/>
  <c r="AW177" i="24"/>
  <c r="AD177" i="24"/>
  <c r="F177" i="24"/>
  <c r="EC177" i="24"/>
  <c r="AK177" i="24"/>
  <c r="AW146" i="24"/>
  <c r="AR146" i="24"/>
  <c r="AP146" i="24"/>
  <c r="AO69" i="24"/>
  <c r="AW70" i="24"/>
  <c r="AR107" i="24"/>
  <c r="AP107" i="24"/>
  <c r="AW107" i="24"/>
  <c r="AW122" i="24"/>
  <c r="AW69" i="24"/>
  <c r="AO70" i="24"/>
  <c r="AW65" i="24"/>
  <c r="AR70" i="24"/>
  <c r="AP66" i="24"/>
  <c r="AQ67" i="24"/>
  <c r="AP67" i="24"/>
  <c r="AR65" i="24"/>
  <c r="AR66" i="24"/>
  <c r="AQ65" i="24"/>
  <c r="AW66" i="24"/>
  <c r="AO66" i="24"/>
  <c r="AR98" i="24"/>
  <c r="AQ98" i="24"/>
  <c r="AP98" i="24"/>
  <c r="AW98" i="24"/>
  <c r="AW20" i="24"/>
  <c r="AR20" i="24"/>
  <c r="AP20" i="24"/>
  <c r="AQ170" i="24"/>
  <c r="AR169" i="24"/>
  <c r="AR170" i="24"/>
  <c r="AP170" i="24"/>
  <c r="AW170" i="24"/>
  <c r="AP169" i="24"/>
  <c r="AW169" i="24"/>
  <c r="AR17" i="24"/>
  <c r="AP17" i="24"/>
  <c r="AW17" i="24"/>
  <c r="AP145" i="24"/>
  <c r="AW145" i="24"/>
  <c r="AW123" i="24"/>
  <c r="AO122" i="24"/>
  <c r="AO123" i="24"/>
  <c r="AP122" i="24"/>
  <c r="AP123" i="24"/>
  <c r="AQ122" i="24"/>
  <c r="AQ68" i="24"/>
  <c r="AW68" i="24"/>
  <c r="AO68" i="24"/>
  <c r="AP19" i="24"/>
  <c r="AW19" i="24"/>
  <c r="AP175" i="24"/>
  <c r="AQ175" i="24"/>
  <c r="AW175" i="24"/>
  <c r="AQ171" i="24"/>
  <c r="AP171" i="24"/>
  <c r="AW171" i="24"/>
  <c r="AF99" i="24"/>
  <c r="AD99" i="24"/>
  <c r="AK99" i="24"/>
  <c r="AF144" i="24"/>
  <c r="AE144" i="24"/>
  <c r="AD144" i="24"/>
  <c r="AK144" i="24"/>
  <c r="Q73" i="24"/>
  <c r="B200" i="25" l="1"/>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AC201" i="25"/>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E101" i="25"/>
  <c r="D101" i="25"/>
  <c r="C101" i="25"/>
  <c r="A101" i="25"/>
  <c r="AB101" i="25" s="1"/>
  <c r="E100" i="25"/>
  <c r="D100" i="25"/>
  <c r="C100" i="25"/>
  <c r="A100" i="25"/>
  <c r="E99" i="25"/>
  <c r="D99" i="25"/>
  <c r="C99" i="25"/>
  <c r="A99" i="25"/>
  <c r="V99" i="25" s="1"/>
  <c r="E98" i="25"/>
  <c r="D98" i="25"/>
  <c r="C98" i="25"/>
  <c r="A98" i="25"/>
  <c r="E97" i="25"/>
  <c r="D97" i="25"/>
  <c r="C97" i="25"/>
  <c r="A97" i="25"/>
  <c r="X97" i="25" s="1"/>
  <c r="E96" i="25"/>
  <c r="D96" i="25"/>
  <c r="C96" i="25"/>
  <c r="A96" i="25"/>
  <c r="AC96" i="25" s="1"/>
  <c r="E95" i="25"/>
  <c r="D95" i="25"/>
  <c r="C95" i="25"/>
  <c r="A95" i="25"/>
  <c r="V95" i="25" s="1"/>
  <c r="E94" i="25"/>
  <c r="D94" i="25"/>
  <c r="C94" i="25"/>
  <c r="A94" i="25"/>
  <c r="W94" i="25" s="1"/>
  <c r="E93" i="25"/>
  <c r="D93" i="25"/>
  <c r="C93" i="25"/>
  <c r="A93" i="25"/>
  <c r="T93" i="25" s="1"/>
  <c r="E92" i="25"/>
  <c r="D92" i="25"/>
  <c r="C92" i="25"/>
  <c r="A92" i="25"/>
  <c r="B92" i="25" s="1"/>
  <c r="E91" i="25"/>
  <c r="D91" i="25"/>
  <c r="C91" i="25"/>
  <c r="A91" i="25"/>
  <c r="AC91" i="25" s="1"/>
  <c r="E90" i="25"/>
  <c r="D90" i="25"/>
  <c r="C90" i="25"/>
  <c r="A90" i="25"/>
  <c r="T90" i="25" s="1"/>
  <c r="E89" i="25"/>
  <c r="D89" i="25"/>
  <c r="C89" i="25"/>
  <c r="A89" i="25"/>
  <c r="E88" i="25"/>
  <c r="D88" i="25"/>
  <c r="C88" i="25"/>
  <c r="A88" i="25"/>
  <c r="AC88" i="25" s="1"/>
  <c r="E87" i="25"/>
  <c r="D87" i="25"/>
  <c r="C87" i="25"/>
  <c r="A87" i="25"/>
  <c r="AC87" i="25" s="1"/>
  <c r="E86" i="25"/>
  <c r="D86" i="25"/>
  <c r="C86" i="25"/>
  <c r="A86" i="25"/>
  <c r="AA86" i="25" s="1"/>
  <c r="E85" i="25"/>
  <c r="D85" i="25"/>
  <c r="C85" i="25"/>
  <c r="A85" i="25"/>
  <c r="AA85" i="25" s="1"/>
  <c r="E84" i="25"/>
  <c r="D84" i="25"/>
  <c r="C84" i="25"/>
  <c r="A84" i="25"/>
  <c r="B84" i="25" s="1"/>
  <c r="E83" i="25"/>
  <c r="D83" i="25"/>
  <c r="C83" i="25"/>
  <c r="A83" i="25"/>
  <c r="Z83" i="25" s="1"/>
  <c r="E82" i="25"/>
  <c r="D82" i="25"/>
  <c r="C82" i="25"/>
  <c r="A82" i="25"/>
  <c r="X82" i="25" s="1"/>
  <c r="E81" i="25"/>
  <c r="D81" i="25"/>
  <c r="C81" i="25"/>
  <c r="A81" i="25"/>
  <c r="Z81" i="25" s="1"/>
  <c r="E80" i="25"/>
  <c r="D80" i="25"/>
  <c r="C80" i="25"/>
  <c r="A80" i="25"/>
  <c r="E79" i="25"/>
  <c r="D79" i="25"/>
  <c r="C79" i="25"/>
  <c r="A79" i="25"/>
  <c r="AC79" i="25" s="1"/>
  <c r="E78" i="25"/>
  <c r="D78" i="25"/>
  <c r="C78" i="25"/>
  <c r="E77" i="25"/>
  <c r="D77" i="25"/>
  <c r="C77" i="25"/>
  <c r="E76" i="25"/>
  <c r="D76" i="25"/>
  <c r="C76" i="25"/>
  <c r="E75" i="25"/>
  <c r="D75" i="25"/>
  <c r="C75" i="25"/>
  <c r="E74" i="25"/>
  <c r="D74" i="25"/>
  <c r="C74" i="25"/>
  <c r="C73" i="25"/>
  <c r="C72" i="25"/>
  <c r="C71" i="25"/>
  <c r="C70" i="25"/>
  <c r="A70" i="25"/>
  <c r="R70" i="25" s="1"/>
  <c r="C69" i="25"/>
  <c r="A69" i="25"/>
  <c r="X69" i="25" s="1"/>
  <c r="C68" i="25"/>
  <c r="C67" i="25"/>
  <c r="E66" i="25"/>
  <c r="D66" i="25"/>
  <c r="C66" i="25"/>
  <c r="A66" i="25"/>
  <c r="X66" i="25" s="1"/>
  <c r="E65" i="25"/>
  <c r="D65" i="25"/>
  <c r="C65" i="25"/>
  <c r="A65" i="25"/>
  <c r="B65" i="25" s="1"/>
  <c r="E64" i="25"/>
  <c r="D64" i="25"/>
  <c r="C64" i="25"/>
  <c r="A64" i="25"/>
  <c r="B64" i="25" s="1"/>
  <c r="E63" i="25"/>
  <c r="D63" i="25"/>
  <c r="C63" i="25"/>
  <c r="A63" i="25"/>
  <c r="B63" i="25" s="1"/>
  <c r="E62" i="25"/>
  <c r="D62" i="25"/>
  <c r="C62" i="25"/>
  <c r="A62" i="25"/>
  <c r="R62" i="25" s="1"/>
  <c r="E61" i="25"/>
  <c r="D61" i="25"/>
  <c r="C61" i="25"/>
  <c r="A61" i="25"/>
  <c r="B61" i="25" s="1"/>
  <c r="E60" i="25"/>
  <c r="D60" i="25"/>
  <c r="C60" i="25"/>
  <c r="A60" i="25"/>
  <c r="B60" i="25" s="1"/>
  <c r="E59" i="25"/>
  <c r="D59" i="25"/>
  <c r="C59" i="25"/>
  <c r="A59" i="25"/>
  <c r="B59" i="25" s="1"/>
  <c r="E58" i="25"/>
  <c r="D58" i="25"/>
  <c r="C58" i="25"/>
  <c r="A58" i="25"/>
  <c r="R58" i="25" s="1"/>
  <c r="E57" i="25"/>
  <c r="D57" i="25"/>
  <c r="C57" i="25"/>
  <c r="A57" i="25"/>
  <c r="W57" i="25" s="1"/>
  <c r="E56" i="25"/>
  <c r="D56" i="25"/>
  <c r="C56" i="25"/>
  <c r="A56" i="25"/>
  <c r="B56" i="25" s="1"/>
  <c r="E55" i="25"/>
  <c r="D55" i="25"/>
  <c r="C55" i="25"/>
  <c r="A55" i="25"/>
  <c r="B55" i="25" s="1"/>
  <c r="E54" i="25"/>
  <c r="D54" i="25"/>
  <c r="C54" i="25"/>
  <c r="A54" i="25"/>
  <c r="V54" i="25" s="1"/>
  <c r="E53" i="25"/>
  <c r="D53" i="25"/>
  <c r="C53" i="25"/>
  <c r="A53" i="25"/>
  <c r="Y53" i="25" s="1"/>
  <c r="E52" i="25"/>
  <c r="D52" i="25"/>
  <c r="C52" i="25"/>
  <c r="A52" i="25"/>
  <c r="E51" i="25"/>
  <c r="D51" i="25"/>
  <c r="C51" i="25"/>
  <c r="A51" i="25"/>
  <c r="W51" i="25" s="1"/>
  <c r="E50" i="25"/>
  <c r="D50" i="25"/>
  <c r="C50" i="25"/>
  <c r="A50" i="25"/>
  <c r="V50" i="25" s="1"/>
  <c r="E49" i="25"/>
  <c r="D49" i="25"/>
  <c r="C49" i="25"/>
  <c r="A49" i="25"/>
  <c r="S49" i="25" s="1"/>
  <c r="E48" i="25"/>
  <c r="D48" i="25"/>
  <c r="C48" i="25"/>
  <c r="A48" i="25"/>
  <c r="X48" i="25" s="1"/>
  <c r="E47" i="25"/>
  <c r="D47" i="25"/>
  <c r="C47" i="25"/>
  <c r="A47" i="25"/>
  <c r="Q47" i="25" s="1"/>
  <c r="E46" i="25"/>
  <c r="D46" i="25"/>
  <c r="C46" i="25"/>
  <c r="A46" i="25"/>
  <c r="X46" i="25" s="1"/>
  <c r="E45" i="25"/>
  <c r="D45" i="25"/>
  <c r="C45" i="25"/>
  <c r="A45" i="25"/>
  <c r="B45" i="25" s="1"/>
  <c r="E44" i="25"/>
  <c r="D44" i="25"/>
  <c r="C44" i="25"/>
  <c r="A44" i="25"/>
  <c r="B44" i="25" s="1"/>
  <c r="E43" i="25"/>
  <c r="D43" i="25"/>
  <c r="C43" i="25"/>
  <c r="A43" i="25"/>
  <c r="E42" i="25"/>
  <c r="D42" i="25"/>
  <c r="C42" i="25"/>
  <c r="A42" i="25"/>
  <c r="O42" i="25" s="1"/>
  <c r="E41" i="25"/>
  <c r="D41" i="25"/>
  <c r="C41" i="25"/>
  <c r="A41" i="25"/>
  <c r="W41" i="25" s="1"/>
  <c r="E40" i="25"/>
  <c r="D40" i="25"/>
  <c r="C40" i="25"/>
  <c r="A40" i="25"/>
  <c r="B40" i="25" s="1"/>
  <c r="E39" i="25"/>
  <c r="D39" i="25"/>
  <c r="C39" i="25"/>
  <c r="A39" i="25"/>
  <c r="AC39" i="25" s="1"/>
  <c r="E38" i="25"/>
  <c r="D38" i="25"/>
  <c r="C38" i="25"/>
  <c r="A38" i="25"/>
  <c r="O38" i="25" s="1"/>
  <c r="E37" i="25"/>
  <c r="D37" i="25"/>
  <c r="C37" i="25"/>
  <c r="A37" i="25"/>
  <c r="U37" i="25" s="1"/>
  <c r="E36" i="25"/>
  <c r="D36" i="25"/>
  <c r="C36" i="25"/>
  <c r="A36" i="25"/>
  <c r="E35" i="25"/>
  <c r="D35" i="25"/>
  <c r="C35" i="25"/>
  <c r="A35" i="25"/>
  <c r="W35" i="25" s="1"/>
  <c r="E34" i="25"/>
  <c r="D34" i="25"/>
  <c r="C34" i="25"/>
  <c r="A34" i="25"/>
  <c r="V34" i="25" s="1"/>
  <c r="E33" i="25"/>
  <c r="D33" i="25"/>
  <c r="C33" i="25"/>
  <c r="A33" i="25"/>
  <c r="AC33" i="25" s="1"/>
  <c r="E32" i="25"/>
  <c r="D32" i="25"/>
  <c r="C32" i="25"/>
  <c r="A32" i="25"/>
  <c r="X32" i="25" s="1"/>
  <c r="E31" i="25"/>
  <c r="D31" i="25"/>
  <c r="C31" i="25"/>
  <c r="A31" i="25"/>
  <c r="AA31" i="25" s="1"/>
  <c r="E30" i="25"/>
  <c r="D30" i="25"/>
  <c r="C30" i="25"/>
  <c r="A30" i="25"/>
  <c r="AB30" i="25" s="1"/>
  <c r="E29" i="25"/>
  <c r="D29" i="25"/>
  <c r="C29" i="25"/>
  <c r="A29" i="25"/>
  <c r="B29" i="25" s="1"/>
  <c r="E28" i="25"/>
  <c r="D28" i="25"/>
  <c r="C28" i="25"/>
  <c r="A28" i="25"/>
  <c r="E27" i="25"/>
  <c r="D27" i="25"/>
  <c r="C27" i="25"/>
  <c r="A27" i="25"/>
  <c r="E26" i="25"/>
  <c r="D26" i="25"/>
  <c r="C26" i="25"/>
  <c r="A26" i="25"/>
  <c r="W26" i="25" s="1"/>
  <c r="E25" i="25"/>
  <c r="D25" i="25"/>
  <c r="C25" i="25"/>
  <c r="A25" i="25"/>
  <c r="E24" i="25"/>
  <c r="D24" i="25"/>
  <c r="C24" i="25"/>
  <c r="A24" i="25"/>
  <c r="R24" i="25" s="1"/>
  <c r="E23" i="25"/>
  <c r="D23" i="25"/>
  <c r="C23" i="25"/>
  <c r="A23" i="25"/>
  <c r="W23" i="25" s="1"/>
  <c r="E22" i="25"/>
  <c r="D22" i="25"/>
  <c r="C22" i="25"/>
  <c r="A22" i="25"/>
  <c r="E21" i="25"/>
  <c r="D21" i="25"/>
  <c r="C21" i="25"/>
  <c r="A21" i="25"/>
  <c r="AC21" i="25" s="1"/>
  <c r="E20" i="25"/>
  <c r="D20" i="25"/>
  <c r="C20" i="25"/>
  <c r="A20" i="25"/>
  <c r="E19" i="25"/>
  <c r="D19" i="25"/>
  <c r="C19" i="25"/>
  <c r="A19" i="25"/>
  <c r="AA19" i="25" s="1"/>
  <c r="E18" i="25"/>
  <c r="D18" i="25"/>
  <c r="C18" i="25"/>
  <c r="A18" i="25"/>
  <c r="R18" i="25" s="1"/>
  <c r="E17" i="25"/>
  <c r="D17" i="25"/>
  <c r="C17" i="25"/>
  <c r="A17" i="25"/>
  <c r="Y17" i="25" s="1"/>
  <c r="E16" i="25"/>
  <c r="D16" i="25"/>
  <c r="C16" i="25"/>
  <c r="A16" i="25"/>
  <c r="U16" i="25" s="1"/>
  <c r="E15" i="25"/>
  <c r="D15" i="25"/>
  <c r="C15" i="25"/>
  <c r="A15" i="25"/>
  <c r="W15" i="25" s="1"/>
  <c r="E14" i="25"/>
  <c r="D14" i="25"/>
  <c r="C14" i="25"/>
  <c r="A14" i="25"/>
  <c r="Z14" i="25" s="1"/>
  <c r="E13" i="25"/>
  <c r="D13" i="25"/>
  <c r="C13" i="25"/>
  <c r="A13" i="25"/>
  <c r="B13" i="25" s="1"/>
  <c r="E12" i="25"/>
  <c r="D12" i="25"/>
  <c r="C12" i="25"/>
  <c r="A12" i="25"/>
  <c r="B12" i="25" s="1"/>
  <c r="E11" i="25"/>
  <c r="D11" i="25"/>
  <c r="C11" i="25"/>
  <c r="A11" i="25"/>
  <c r="B11" i="25" s="1"/>
  <c r="E10" i="25"/>
  <c r="D10" i="25"/>
  <c r="C10" i="25"/>
  <c r="A10" i="25"/>
  <c r="E9" i="25"/>
  <c r="D9" i="25"/>
  <c r="C9" i="25"/>
  <c r="A9" i="25"/>
  <c r="AA9" i="25" s="1"/>
  <c r="E8" i="25"/>
  <c r="D8" i="25"/>
  <c r="C8" i="25"/>
  <c r="A8" i="25"/>
  <c r="E7" i="25"/>
  <c r="D7" i="25"/>
  <c r="C7" i="25"/>
  <c r="A7" i="25"/>
  <c r="R7" i="25" s="1"/>
  <c r="E6" i="25"/>
  <c r="D6" i="25"/>
  <c r="C6" i="25"/>
  <c r="A6" i="25"/>
  <c r="AB6" i="25" s="1"/>
  <c r="E5" i="25"/>
  <c r="D5" i="25"/>
  <c r="C5" i="25"/>
  <c r="A5" i="25"/>
  <c r="U5" i="25" s="1"/>
  <c r="E4" i="25"/>
  <c r="D4" i="25"/>
  <c r="C4" i="25"/>
  <c r="A4" i="25"/>
  <c r="T4" i="25" s="1"/>
  <c r="E3" i="25"/>
  <c r="D3" i="25"/>
  <c r="C3" i="25"/>
  <c r="A3" i="25"/>
  <c r="AA3" i="25" s="1"/>
  <c r="E2" i="25"/>
  <c r="D2" i="25"/>
  <c r="C2" i="25"/>
  <c r="A2" i="25"/>
  <c r="X2" i="25" s="1"/>
  <c r="AC1" i="25"/>
  <c r="AB1" i="25"/>
  <c r="AA1" i="25"/>
  <c r="Z1" i="25"/>
  <c r="Y1" i="25"/>
  <c r="X1" i="25"/>
  <c r="W1" i="25"/>
  <c r="V1" i="25"/>
  <c r="U1" i="25"/>
  <c r="T1" i="25"/>
  <c r="S1" i="25"/>
  <c r="R1" i="25"/>
  <c r="Q1" i="25"/>
  <c r="P1" i="25"/>
  <c r="O1" i="25"/>
  <c r="N1" i="25"/>
  <c r="M1" i="25"/>
  <c r="L1" i="25"/>
  <c r="K1" i="25"/>
  <c r="J1" i="25"/>
  <c r="P90" i="25" l="1"/>
  <c r="AC65" i="25"/>
  <c r="T34" i="25"/>
  <c r="S34" i="25"/>
  <c r="Z34" i="25"/>
  <c r="N87" i="25"/>
  <c r="R64" i="25"/>
  <c r="P2" i="25"/>
  <c r="T2" i="25"/>
  <c r="P37" i="25"/>
  <c r="AB84" i="25"/>
  <c r="AC37" i="25"/>
  <c r="T62" i="25"/>
  <c r="W87" i="25"/>
  <c r="L18" i="25"/>
  <c r="AB41" i="25"/>
  <c r="Z82" i="25"/>
  <c r="N18" i="25"/>
  <c r="T3" i="25"/>
  <c r="AA18" i="25"/>
  <c r="U40" i="25"/>
  <c r="N40" i="25"/>
  <c r="AB18" i="25"/>
  <c r="AC40" i="25"/>
  <c r="O22" i="25"/>
  <c r="Q79" i="25"/>
  <c r="S22" i="25"/>
  <c r="AA29" i="25"/>
  <c r="AA50" i="25"/>
  <c r="X70" i="25"/>
  <c r="L26" i="25"/>
  <c r="O33" i="25"/>
  <c r="P54" i="25"/>
  <c r="Q65" i="25"/>
  <c r="R88" i="25"/>
  <c r="S91" i="25"/>
  <c r="Z16" i="25"/>
  <c r="S26" i="25"/>
  <c r="R54" i="25"/>
  <c r="T65" i="25"/>
  <c r="K87" i="25"/>
  <c r="U88" i="25"/>
  <c r="X26" i="25"/>
  <c r="AB65" i="25"/>
  <c r="AA26" i="25"/>
  <c r="K14" i="25"/>
  <c r="L86" i="25"/>
  <c r="R95" i="25"/>
  <c r="AA34" i="25"/>
  <c r="P18" i="25"/>
  <c r="T22" i="25"/>
  <c r="T9" i="25"/>
  <c r="O14" i="25"/>
  <c r="S18" i="25"/>
  <c r="Z22" i="25"/>
  <c r="P30" i="25"/>
  <c r="S42" i="25"/>
  <c r="S54" i="25"/>
  <c r="M63" i="25"/>
  <c r="K82" i="25"/>
  <c r="N83" i="25"/>
  <c r="P86" i="25"/>
  <c r="N46" i="25"/>
  <c r="T53" i="25"/>
  <c r="W54" i="25"/>
  <c r="AC63" i="25"/>
  <c r="N82" i="25"/>
  <c r="V92" i="25"/>
  <c r="P6" i="25"/>
  <c r="S14" i="25"/>
  <c r="V18" i="25"/>
  <c r="AA22" i="25"/>
  <c r="S38" i="25"/>
  <c r="Y11" i="25"/>
  <c r="V14" i="25"/>
  <c r="W18" i="25"/>
  <c r="K26" i="25"/>
  <c r="O34" i="25"/>
  <c r="P41" i="25"/>
  <c r="S46" i="25"/>
  <c r="X54" i="25"/>
  <c r="W70" i="25"/>
  <c r="K79" i="25"/>
  <c r="P82" i="25"/>
  <c r="T85" i="25"/>
  <c r="G109" i="25"/>
  <c r="H123" i="25"/>
  <c r="I123" i="25" s="1"/>
  <c r="F125" i="25"/>
  <c r="H132" i="25"/>
  <c r="I132" i="25" s="1"/>
  <c r="H133" i="25"/>
  <c r="I133" i="25" s="1"/>
  <c r="F141" i="25"/>
  <c r="F147" i="25"/>
  <c r="F149" i="25"/>
  <c r="F153" i="25"/>
  <c r="F157" i="25"/>
  <c r="H162" i="25"/>
  <c r="I162" i="25" s="1"/>
  <c r="F165" i="25"/>
  <c r="F173" i="25"/>
  <c r="G179" i="25"/>
  <c r="F181" i="25"/>
  <c r="F189" i="25"/>
  <c r="F197" i="25"/>
  <c r="G198" i="25"/>
  <c r="H138" i="25"/>
  <c r="I138" i="25" s="1"/>
  <c r="T58" i="25"/>
  <c r="Z99" i="25"/>
  <c r="U64" i="25"/>
  <c r="X81" i="25"/>
  <c r="B53" i="25"/>
  <c r="W81" i="25"/>
  <c r="R30" i="25"/>
  <c r="AA99" i="25"/>
  <c r="N26" i="25"/>
  <c r="AB26" i="25"/>
  <c r="S30" i="25"/>
  <c r="Q33" i="25"/>
  <c r="W38" i="25"/>
  <c r="W42" i="25"/>
  <c r="W45" i="25"/>
  <c r="AA54" i="25"/>
  <c r="Z58" i="25"/>
  <c r="Z62" i="25"/>
  <c r="O63" i="25"/>
  <c r="V64" i="25"/>
  <c r="M65" i="25"/>
  <c r="R79" i="25"/>
  <c r="AB81" i="25"/>
  <c r="T82" i="25"/>
  <c r="R83" i="25"/>
  <c r="X85" i="25"/>
  <c r="T86" i="25"/>
  <c r="O87" i="25"/>
  <c r="W91" i="25"/>
  <c r="B81" i="25"/>
  <c r="T38" i="25"/>
  <c r="V62" i="25"/>
  <c r="W85" i="25"/>
  <c r="V91" i="25"/>
  <c r="AA13" i="25"/>
  <c r="K18" i="25"/>
  <c r="X18" i="25"/>
  <c r="V22" i="25"/>
  <c r="P26" i="25"/>
  <c r="V30" i="25"/>
  <c r="S33" i="25"/>
  <c r="N34" i="25"/>
  <c r="Z38" i="25"/>
  <c r="Z42" i="25"/>
  <c r="AC45" i="25"/>
  <c r="N54" i="25"/>
  <c r="AB54" i="25"/>
  <c r="AA58" i="25"/>
  <c r="AA62" i="25"/>
  <c r="R63" i="25"/>
  <c r="Z64" i="25"/>
  <c r="O65" i="25"/>
  <c r="AC85" i="25"/>
  <c r="S87" i="25"/>
  <c r="M88" i="25"/>
  <c r="AA91" i="25"/>
  <c r="B85" i="25"/>
  <c r="R26" i="25"/>
  <c r="W30" i="25"/>
  <c r="M31" i="25"/>
  <c r="X33" i="25"/>
  <c r="AB38" i="25"/>
  <c r="AB42" i="25"/>
  <c r="K58" i="25"/>
  <c r="AB58" i="25"/>
  <c r="AB62" i="25"/>
  <c r="U63" i="25"/>
  <c r="AB64" i="25"/>
  <c r="L81" i="25"/>
  <c r="V87" i="25"/>
  <c r="M96" i="25"/>
  <c r="K99" i="25"/>
  <c r="G105" i="25"/>
  <c r="G113" i="25"/>
  <c r="H129" i="25"/>
  <c r="I129" i="25" s="1"/>
  <c r="G143" i="25"/>
  <c r="F145" i="25"/>
  <c r="F161" i="25"/>
  <c r="F169" i="25"/>
  <c r="F170" i="25"/>
  <c r="F177" i="25"/>
  <c r="F185" i="25"/>
  <c r="F193" i="25"/>
  <c r="B93" i="25"/>
  <c r="V58" i="25"/>
  <c r="R4" i="25"/>
  <c r="T17" i="25"/>
  <c r="L42" i="25"/>
  <c r="AB44" i="25"/>
  <c r="K50" i="25"/>
  <c r="V63" i="25"/>
  <c r="L64" i="25"/>
  <c r="AC64" i="25"/>
  <c r="O81" i="25"/>
  <c r="L85" i="25"/>
  <c r="R96" i="25"/>
  <c r="B101" i="25"/>
  <c r="P81" i="25"/>
  <c r="O85" i="25"/>
  <c r="AA87" i="25"/>
  <c r="N91" i="25"/>
  <c r="R99" i="25"/>
  <c r="T42" i="25"/>
  <c r="L16" i="25"/>
  <c r="K30" i="25"/>
  <c r="X30" i="25"/>
  <c r="Q31" i="25"/>
  <c r="Y33" i="25"/>
  <c r="L38" i="25"/>
  <c r="L58" i="25"/>
  <c r="K62" i="25"/>
  <c r="K91" i="25"/>
  <c r="N99" i="25"/>
  <c r="Q16" i="25"/>
  <c r="V26" i="25"/>
  <c r="L30" i="25"/>
  <c r="AA30" i="25"/>
  <c r="V31" i="25"/>
  <c r="N38" i="25"/>
  <c r="N42" i="25"/>
  <c r="P50" i="25"/>
  <c r="O58" i="25"/>
  <c r="O62" i="25"/>
  <c r="Z63" i="25"/>
  <c r="M64" i="25"/>
  <c r="W65" i="25"/>
  <c r="J70" i="25"/>
  <c r="U29" i="25"/>
  <c r="N30" i="25"/>
  <c r="T40" i="25"/>
  <c r="AA63" i="25"/>
  <c r="P64" i="25"/>
  <c r="X65" i="25"/>
  <c r="T81" i="25"/>
  <c r="P85" i="25"/>
  <c r="O91" i="25"/>
  <c r="B32" i="25"/>
  <c r="Z32" i="25"/>
  <c r="R32" i="25"/>
  <c r="L32" i="25"/>
  <c r="V32" i="25"/>
  <c r="M32" i="25"/>
  <c r="AB32" i="25"/>
  <c r="Q32" i="25"/>
  <c r="AC32" i="25"/>
  <c r="Q35" i="25"/>
  <c r="AC66" i="25"/>
  <c r="B66" i="25"/>
  <c r="AA66" i="25"/>
  <c r="V66" i="25"/>
  <c r="P66" i="25"/>
  <c r="K66" i="25"/>
  <c r="AB66" i="25"/>
  <c r="T66" i="25"/>
  <c r="N66" i="25"/>
  <c r="Z66" i="25"/>
  <c r="S66" i="25"/>
  <c r="O66" i="25"/>
  <c r="W66" i="25"/>
  <c r="R66" i="25"/>
  <c r="J66" i="25"/>
  <c r="B8" i="25"/>
  <c r="X8" i="25"/>
  <c r="R8" i="25"/>
  <c r="M8" i="25"/>
  <c r="AC10" i="25"/>
  <c r="B10" i="25"/>
  <c r="AB10" i="25"/>
  <c r="W10" i="25"/>
  <c r="R10" i="25"/>
  <c r="Z10" i="25"/>
  <c r="S10" i="25"/>
  <c r="V10" i="25"/>
  <c r="O10" i="25"/>
  <c r="J10" i="25"/>
  <c r="X10" i="25"/>
  <c r="B43" i="25"/>
  <c r="AA43" i="25"/>
  <c r="U43" i="25"/>
  <c r="N43" i="25"/>
  <c r="AC8" i="25"/>
  <c r="N10" i="25"/>
  <c r="AA10" i="25"/>
  <c r="B15" i="25"/>
  <c r="AC15" i="25"/>
  <c r="V15" i="25"/>
  <c r="O15" i="25"/>
  <c r="Z15" i="25"/>
  <c r="Q15" i="25"/>
  <c r="U15" i="25"/>
  <c r="K15" i="25"/>
  <c r="J15" i="25"/>
  <c r="AA15" i="25"/>
  <c r="B20" i="25"/>
  <c r="X20" i="25"/>
  <c r="M20" i="25"/>
  <c r="V20" i="25"/>
  <c r="AC20" i="25"/>
  <c r="Q20" i="25"/>
  <c r="T21" i="25"/>
  <c r="Z3" i="25"/>
  <c r="B3" i="25"/>
  <c r="X3" i="25"/>
  <c r="P3" i="25"/>
  <c r="AB3" i="25"/>
  <c r="S3" i="25"/>
  <c r="W3" i="25"/>
  <c r="L3" i="25"/>
  <c r="K3" i="25"/>
  <c r="AC4" i="25"/>
  <c r="B4" i="25"/>
  <c r="AA4" i="25"/>
  <c r="V4" i="25"/>
  <c r="P4" i="25"/>
  <c r="W4" i="25"/>
  <c r="O4" i="25"/>
  <c r="Z4" i="25"/>
  <c r="S4" i="25"/>
  <c r="X4" i="25"/>
  <c r="P10" i="25"/>
  <c r="B25" i="25"/>
  <c r="T25" i="25"/>
  <c r="O25" i="25"/>
  <c r="P32" i="25"/>
  <c r="Z98" i="25"/>
  <c r="AB98" i="25"/>
  <c r="T98" i="25"/>
  <c r="L98" i="25"/>
  <c r="B98" i="25"/>
  <c r="S98" i="25"/>
  <c r="P98" i="25"/>
  <c r="AA98" i="25"/>
  <c r="O98" i="25"/>
  <c r="W98" i="25"/>
  <c r="X98" i="25"/>
  <c r="K98" i="25"/>
  <c r="Y21" i="25"/>
  <c r="O21" i="25"/>
  <c r="B21" i="25"/>
  <c r="S21" i="25"/>
  <c r="X21" i="25"/>
  <c r="M21" i="25"/>
  <c r="B35" i="25"/>
  <c r="AC35" i="25"/>
  <c r="R35" i="25"/>
  <c r="AA35" i="25"/>
  <c r="M35" i="25"/>
  <c r="V35" i="25"/>
  <c r="K35" i="25"/>
  <c r="B48" i="25"/>
  <c r="AB48" i="25"/>
  <c r="U48" i="25"/>
  <c r="M48" i="25"/>
  <c r="Z48" i="25"/>
  <c r="R48" i="25"/>
  <c r="AC48" i="25"/>
  <c r="P48" i="25"/>
  <c r="V48" i="25"/>
  <c r="Q48" i="25"/>
  <c r="B52" i="25"/>
  <c r="AC52" i="25"/>
  <c r="X52" i="25"/>
  <c r="R52" i="25"/>
  <c r="M52" i="25"/>
  <c r="L20" i="25"/>
  <c r="M15" i="25"/>
  <c r="B17" i="25"/>
  <c r="X17" i="25"/>
  <c r="Q17" i="25"/>
  <c r="W17" i="25"/>
  <c r="M17" i="25"/>
  <c r="AB17" i="25"/>
  <c r="S17" i="25"/>
  <c r="L17" i="25"/>
  <c r="AC17" i="25"/>
  <c r="B19" i="25"/>
  <c r="W19" i="25"/>
  <c r="M19" i="25"/>
  <c r="AC19" i="25"/>
  <c r="Q19" i="25"/>
  <c r="V19" i="25"/>
  <c r="K19" i="25"/>
  <c r="R20" i="25"/>
  <c r="O3" i="25"/>
  <c r="N4" i="25"/>
  <c r="AB4" i="25"/>
  <c r="T10" i="25"/>
  <c r="R15" i="25"/>
  <c r="O17" i="25"/>
  <c r="R19" i="25"/>
  <c r="AB20" i="25"/>
  <c r="B23" i="25"/>
  <c r="AC23" i="25"/>
  <c r="R23" i="25"/>
  <c r="M23" i="25"/>
  <c r="Y25" i="25"/>
  <c r="Y27" i="25"/>
  <c r="B27" i="25"/>
  <c r="B28" i="25"/>
  <c r="Y28" i="25"/>
  <c r="T28" i="25"/>
  <c r="U32" i="25"/>
  <c r="B36" i="25"/>
  <c r="T36" i="25"/>
  <c r="Y36" i="25"/>
  <c r="M36" i="25"/>
  <c r="AB36" i="25"/>
  <c r="L36" i="25"/>
  <c r="R36" i="25"/>
  <c r="B39" i="25"/>
  <c r="S39" i="25"/>
  <c r="N39" i="25"/>
  <c r="Z39" i="25"/>
  <c r="U39" i="25"/>
  <c r="M39" i="25"/>
  <c r="N44" i="25"/>
  <c r="B47" i="25"/>
  <c r="AA47" i="25"/>
  <c r="U47" i="25"/>
  <c r="M47" i="25"/>
  <c r="Z47" i="25"/>
  <c r="R47" i="25"/>
  <c r="K47" i="25"/>
  <c r="J47" i="25"/>
  <c r="W47" i="25"/>
  <c r="B49" i="25"/>
  <c r="AC49" i="25"/>
  <c r="W49" i="25"/>
  <c r="O49" i="25"/>
  <c r="AB49" i="25"/>
  <c r="T49" i="25"/>
  <c r="M49" i="25"/>
  <c r="L49" i="25"/>
  <c r="Y49" i="25"/>
  <c r="AC69" i="25"/>
  <c r="M69" i="25"/>
  <c r="B69" i="25"/>
  <c r="B80" i="25"/>
  <c r="Q80" i="25"/>
  <c r="Y80" i="25"/>
  <c r="AC80" i="25"/>
  <c r="U80" i="25"/>
  <c r="M80" i="25"/>
  <c r="X89" i="25"/>
  <c r="Y89" i="25"/>
  <c r="B89" i="25"/>
  <c r="P89" i="25"/>
  <c r="Z94" i="25"/>
  <c r="X94" i="25"/>
  <c r="P94" i="25"/>
  <c r="B94" i="25"/>
  <c r="AA94" i="25"/>
  <c r="O94" i="25"/>
  <c r="T94" i="25"/>
  <c r="S94" i="25"/>
  <c r="K94" i="25"/>
  <c r="AC6" i="25"/>
  <c r="B6" i="25"/>
  <c r="X6" i="25"/>
  <c r="L6" i="25"/>
  <c r="B7" i="25"/>
  <c r="W7" i="25"/>
  <c r="M7" i="25"/>
  <c r="S11" i="25"/>
  <c r="AC14" i="25"/>
  <c r="B14" i="25"/>
  <c r="AB14" i="25"/>
  <c r="W14" i="25"/>
  <c r="R14" i="25"/>
  <c r="L14" i="25"/>
  <c r="J14" i="25"/>
  <c r="P14" i="25"/>
  <c r="X14" i="25"/>
  <c r="B16" i="25"/>
  <c r="AC16" i="25"/>
  <c r="V16" i="25"/>
  <c r="P16" i="25"/>
  <c r="J16" i="25"/>
  <c r="R16" i="25"/>
  <c r="AB16" i="25"/>
  <c r="B24" i="25"/>
  <c r="AC24" i="25"/>
  <c r="M24" i="25"/>
  <c r="B31" i="25"/>
  <c r="Z31" i="25"/>
  <c r="R31" i="25"/>
  <c r="U31" i="25"/>
  <c r="AC31" i="25"/>
  <c r="X37" i="25"/>
  <c r="O37" i="25"/>
  <c r="B37" i="25"/>
  <c r="M37" i="25"/>
  <c r="AA37" i="25"/>
  <c r="U44" i="25"/>
  <c r="AC46" i="25"/>
  <c r="B46" i="25"/>
  <c r="AA46" i="25"/>
  <c r="V46" i="25"/>
  <c r="P46" i="25"/>
  <c r="K46" i="25"/>
  <c r="Z46" i="25"/>
  <c r="T46" i="25"/>
  <c r="O46" i="25"/>
  <c r="J46" i="25"/>
  <c r="L46" i="25"/>
  <c r="W46" i="25"/>
  <c r="O47" i="25"/>
  <c r="AC47" i="25"/>
  <c r="Q49" i="25"/>
  <c r="AC50" i="25"/>
  <c r="B50" i="25"/>
  <c r="AB50" i="25"/>
  <c r="X50" i="25"/>
  <c r="S50" i="25"/>
  <c r="N50" i="25"/>
  <c r="W50" i="25"/>
  <c r="R50" i="25"/>
  <c r="L50" i="25"/>
  <c r="J50" i="25"/>
  <c r="T50" i="25"/>
  <c r="Q89" i="25"/>
  <c r="L94" i="25"/>
  <c r="Y5" i="25"/>
  <c r="B5" i="25"/>
  <c r="Q5" i="25"/>
  <c r="T6" i="25"/>
  <c r="AC7" i="25"/>
  <c r="B9" i="25"/>
  <c r="Y9" i="25"/>
  <c r="O9" i="25"/>
  <c r="Y12" i="25"/>
  <c r="N14" i="25"/>
  <c r="T14" i="25"/>
  <c r="AA14" i="25"/>
  <c r="M16" i="25"/>
  <c r="X16" i="25"/>
  <c r="AC22" i="25"/>
  <c r="B22" i="25"/>
  <c r="AB22" i="25"/>
  <c r="W22" i="25"/>
  <c r="R22" i="25"/>
  <c r="P22" i="25"/>
  <c r="X22" i="25"/>
  <c r="X24" i="25"/>
  <c r="P29" i="25"/>
  <c r="O31" i="25"/>
  <c r="W31" i="25"/>
  <c r="B33" i="25"/>
  <c r="AB33" i="25"/>
  <c r="T33" i="25"/>
  <c r="M33" i="25"/>
  <c r="L33" i="25"/>
  <c r="W33" i="25"/>
  <c r="AC34" i="25"/>
  <c r="B34" i="25"/>
  <c r="AB34" i="25"/>
  <c r="W34" i="25"/>
  <c r="R34" i="25"/>
  <c r="L34" i="25"/>
  <c r="J34" i="25"/>
  <c r="P34" i="25"/>
  <c r="X34" i="25"/>
  <c r="T37" i="25"/>
  <c r="AC38" i="25"/>
  <c r="B38" i="25"/>
  <c r="AA38" i="25"/>
  <c r="V38" i="25"/>
  <c r="P38" i="25"/>
  <c r="K38" i="25"/>
  <c r="J38" i="25"/>
  <c r="R38" i="25"/>
  <c r="X38" i="25"/>
  <c r="B41" i="25"/>
  <c r="U41" i="25"/>
  <c r="O41" i="25"/>
  <c r="AC42" i="25"/>
  <c r="B42" i="25"/>
  <c r="AA42" i="25"/>
  <c r="V42" i="25"/>
  <c r="P42" i="25"/>
  <c r="K42" i="25"/>
  <c r="J42" i="25"/>
  <c r="R42" i="25"/>
  <c r="X42" i="25"/>
  <c r="R46" i="25"/>
  <c r="AB46" i="25"/>
  <c r="V47" i="25"/>
  <c r="X49" i="25"/>
  <c r="O50" i="25"/>
  <c r="Z50" i="25"/>
  <c r="O53" i="25"/>
  <c r="AC70" i="25"/>
  <c r="B70" i="25"/>
  <c r="AA70" i="25"/>
  <c r="V70" i="25"/>
  <c r="P70" i="25"/>
  <c r="K70" i="25"/>
  <c r="AB70" i="25"/>
  <c r="T70" i="25"/>
  <c r="N70" i="25"/>
  <c r="Z70" i="25"/>
  <c r="S70" i="25"/>
  <c r="L70" i="25"/>
  <c r="O70" i="25"/>
  <c r="AB94" i="25"/>
  <c r="T101" i="25"/>
  <c r="B57" i="25"/>
  <c r="B51" i="25"/>
  <c r="AC51" i="25"/>
  <c r="M51" i="25"/>
  <c r="P57" i="25"/>
  <c r="Z90" i="25"/>
  <c r="W90" i="25"/>
  <c r="O90" i="25"/>
  <c r="B90" i="25"/>
  <c r="AB90" i="25"/>
  <c r="S90" i="25"/>
  <c r="K90" i="25"/>
  <c r="X90" i="25"/>
  <c r="AC95" i="25"/>
  <c r="AA95" i="25"/>
  <c r="S95" i="25"/>
  <c r="K95" i="25"/>
  <c r="B95" i="25"/>
  <c r="Z95" i="25"/>
  <c r="O95" i="25"/>
  <c r="J95" i="25"/>
  <c r="W95" i="25"/>
  <c r="F104" i="25"/>
  <c r="F108" i="25"/>
  <c r="F112" i="25"/>
  <c r="H128" i="25"/>
  <c r="I128" i="25" s="1"/>
  <c r="AA2" i="25"/>
  <c r="B2" i="25"/>
  <c r="AB2" i="25"/>
  <c r="P13" i="25"/>
  <c r="AC18" i="25"/>
  <c r="B18" i="25"/>
  <c r="J18" i="25"/>
  <c r="O18" i="25"/>
  <c r="T18" i="25"/>
  <c r="Z18" i="25"/>
  <c r="AC26" i="25"/>
  <c r="B26" i="25"/>
  <c r="J26" i="25"/>
  <c r="O26" i="25"/>
  <c r="T26" i="25"/>
  <c r="Z26" i="25"/>
  <c r="AC30" i="25"/>
  <c r="B30" i="25"/>
  <c r="J30" i="25"/>
  <c r="O30" i="25"/>
  <c r="T30" i="25"/>
  <c r="Z30" i="25"/>
  <c r="M40" i="25"/>
  <c r="Z40" i="25"/>
  <c r="P45" i="25"/>
  <c r="R51" i="25"/>
  <c r="AC58" i="25"/>
  <c r="B58" i="25"/>
  <c r="X58" i="25"/>
  <c r="S58" i="25"/>
  <c r="N58" i="25"/>
  <c r="P58" i="25"/>
  <c r="W58" i="25"/>
  <c r="AC62" i="25"/>
  <c r="B62" i="25"/>
  <c r="X62" i="25"/>
  <c r="S62" i="25"/>
  <c r="N62" i="25"/>
  <c r="J62" i="25"/>
  <c r="P62" i="25"/>
  <c r="W62" i="25"/>
  <c r="V79" i="25"/>
  <c r="O79" i="25"/>
  <c r="B79" i="25"/>
  <c r="Y79" i="25"/>
  <c r="M79" i="25"/>
  <c r="J79" i="25"/>
  <c r="U79" i="25"/>
  <c r="AC82" i="25"/>
  <c r="AB82" i="25"/>
  <c r="W82" i="25"/>
  <c r="R82" i="25"/>
  <c r="L82" i="25"/>
  <c r="B82" i="25"/>
  <c r="V82" i="25"/>
  <c r="O82" i="25"/>
  <c r="J82" i="25"/>
  <c r="S82" i="25"/>
  <c r="AA82" i="25"/>
  <c r="Z86" i="25"/>
  <c r="W86" i="25"/>
  <c r="O86" i="25"/>
  <c r="B86" i="25"/>
  <c r="AB86" i="25"/>
  <c r="S86" i="25"/>
  <c r="K86" i="25"/>
  <c r="X86" i="25"/>
  <c r="L90" i="25"/>
  <c r="AA90" i="25"/>
  <c r="N95" i="25"/>
  <c r="V96" i="25"/>
  <c r="B96" i="25"/>
  <c r="U96" i="25"/>
  <c r="Z96" i="25"/>
  <c r="J96" i="25"/>
  <c r="Q97" i="25"/>
  <c r="B97" i="25"/>
  <c r="Y97" i="25"/>
  <c r="P97" i="25"/>
  <c r="G103" i="25"/>
  <c r="G111" i="25"/>
  <c r="AC54" i="25"/>
  <c r="B54" i="25"/>
  <c r="J54" i="25"/>
  <c r="O54" i="25"/>
  <c r="T54" i="25"/>
  <c r="Z54" i="25"/>
  <c r="X61" i="25"/>
  <c r="J63" i="25"/>
  <c r="Q63" i="25"/>
  <c r="W63" i="25"/>
  <c r="J64" i="25"/>
  <c r="Q64" i="25"/>
  <c r="X64" i="25"/>
  <c r="S65" i="25"/>
  <c r="Y65" i="25"/>
  <c r="V83" i="25"/>
  <c r="B83" i="25"/>
  <c r="J83" i="25"/>
  <c r="T84" i="25"/>
  <c r="B88" i="25"/>
  <c r="Z88" i="25"/>
  <c r="N88" i="25"/>
  <c r="J88" i="25"/>
  <c r="V88" i="25"/>
  <c r="N92" i="25"/>
  <c r="AC99" i="25"/>
  <c r="W99" i="25"/>
  <c r="O99" i="25"/>
  <c r="B99" i="25"/>
  <c r="J99" i="25"/>
  <c r="S99" i="25"/>
  <c r="B100" i="25"/>
  <c r="V100" i="25"/>
  <c r="N100" i="25"/>
  <c r="F132" i="25"/>
  <c r="H136" i="25"/>
  <c r="I136" i="25" s="1"/>
  <c r="G119" i="25"/>
  <c r="F123" i="25"/>
  <c r="F143" i="25"/>
  <c r="H147" i="25"/>
  <c r="I147" i="25" s="1"/>
  <c r="G163" i="25"/>
  <c r="F183" i="25"/>
  <c r="H191" i="25"/>
  <c r="I191" i="25" s="1"/>
  <c r="B87" i="25"/>
  <c r="B91" i="25"/>
  <c r="K81" i="25"/>
  <c r="S81" i="25"/>
  <c r="AA81" i="25"/>
  <c r="K85" i="25"/>
  <c r="S85" i="25"/>
  <c r="AB85" i="25"/>
  <c r="J87" i="25"/>
  <c r="R87" i="25"/>
  <c r="Z87" i="25"/>
  <c r="J91" i="25"/>
  <c r="R91" i="25"/>
  <c r="Z91" i="25"/>
  <c r="F118" i="25"/>
  <c r="F122" i="25"/>
  <c r="F126" i="25"/>
  <c r="F130" i="25"/>
  <c r="F134" i="25"/>
  <c r="F138" i="25"/>
  <c r="F146" i="25"/>
  <c r="H150" i="25"/>
  <c r="I150" i="25" s="1"/>
  <c r="G166" i="25"/>
  <c r="G182" i="25"/>
  <c r="N27" i="25"/>
  <c r="H117" i="25"/>
  <c r="I117" i="25" s="1"/>
  <c r="F117" i="25"/>
  <c r="G139" i="25"/>
  <c r="H139" i="25"/>
  <c r="I139" i="25" s="1"/>
  <c r="F142" i="25"/>
  <c r="G142" i="25"/>
  <c r="G154" i="25"/>
  <c r="H154" i="25"/>
  <c r="I154" i="25" s="1"/>
  <c r="F159" i="25"/>
  <c r="G159" i="25"/>
  <c r="F171" i="25"/>
  <c r="G171" i="25"/>
  <c r="H171" i="25"/>
  <c r="I171" i="25" s="1"/>
  <c r="F187" i="25"/>
  <c r="G187" i="25"/>
  <c r="H187" i="25"/>
  <c r="I187" i="25" s="1"/>
  <c r="F190" i="25"/>
  <c r="G190" i="25"/>
  <c r="H190" i="25"/>
  <c r="I190" i="25" s="1"/>
  <c r="F194" i="25"/>
  <c r="G194" i="25"/>
  <c r="H198" i="25"/>
  <c r="I198" i="25" s="1"/>
  <c r="F198" i="25"/>
  <c r="G199" i="25"/>
  <c r="H199" i="25"/>
  <c r="I199" i="25" s="1"/>
  <c r="F128" i="25"/>
  <c r="F136" i="25"/>
  <c r="H146" i="25"/>
  <c r="I146" i="25" s="1"/>
  <c r="G150" i="25"/>
  <c r="F154" i="25"/>
  <c r="F199" i="25"/>
  <c r="AB5" i="25"/>
  <c r="X5" i="25"/>
  <c r="T5" i="25"/>
  <c r="P5" i="25"/>
  <c r="L5" i="25"/>
  <c r="AA5" i="25"/>
  <c r="W5" i="25"/>
  <c r="S5" i="25"/>
  <c r="O5" i="25"/>
  <c r="K5" i="25"/>
  <c r="Z5" i="25"/>
  <c r="V5" i="25"/>
  <c r="R5" i="25"/>
  <c r="N5" i="25"/>
  <c r="J5" i="25"/>
  <c r="M5" i="25"/>
  <c r="AC5" i="25"/>
  <c r="Z13" i="25"/>
  <c r="V13" i="25"/>
  <c r="R13" i="25"/>
  <c r="N13" i="25"/>
  <c r="J13" i="25"/>
  <c r="Y13" i="25"/>
  <c r="T13" i="25"/>
  <c r="O13" i="25"/>
  <c r="AC13" i="25"/>
  <c r="X13" i="25"/>
  <c r="S13" i="25"/>
  <c r="M13" i="25"/>
  <c r="AB13" i="25"/>
  <c r="W13" i="25"/>
  <c r="Q13" i="25"/>
  <c r="L13" i="25"/>
  <c r="S27" i="25"/>
  <c r="G151" i="25"/>
  <c r="H151" i="25"/>
  <c r="I151" i="25" s="1"/>
  <c r="F155" i="25"/>
  <c r="G155" i="25"/>
  <c r="H155" i="25"/>
  <c r="I155" i="25" s="1"/>
  <c r="F158" i="25"/>
  <c r="G158" i="25"/>
  <c r="H158" i="25"/>
  <c r="I158" i="25" s="1"/>
  <c r="H163" i="25"/>
  <c r="I163" i="25" s="1"/>
  <c r="F163" i="25"/>
  <c r="G167" i="25"/>
  <c r="H167" i="25"/>
  <c r="I167" i="25" s="1"/>
  <c r="G170" i="25"/>
  <c r="H170" i="25"/>
  <c r="I170" i="25" s="1"/>
  <c r="F174" i="25"/>
  <c r="G174" i="25"/>
  <c r="H174" i="25"/>
  <c r="I174" i="25" s="1"/>
  <c r="F175" i="25"/>
  <c r="G175" i="25"/>
  <c r="F178" i="25"/>
  <c r="G178" i="25"/>
  <c r="H182" i="25"/>
  <c r="I182" i="25" s="1"/>
  <c r="F182" i="25"/>
  <c r="H195" i="25"/>
  <c r="I195" i="25" s="1"/>
  <c r="F195" i="25"/>
  <c r="H119" i="25"/>
  <c r="I119" i="25" s="1"/>
  <c r="H142" i="25"/>
  <c r="I142" i="25" s="1"/>
  <c r="G146" i="25"/>
  <c r="F150" i="25"/>
  <c r="H175" i="25"/>
  <c r="I175" i="25" s="1"/>
  <c r="H194" i="25"/>
  <c r="I194" i="25" s="1"/>
  <c r="AA12" i="25"/>
  <c r="W12" i="25"/>
  <c r="S12" i="25"/>
  <c r="O12" i="25"/>
  <c r="K12" i="25"/>
  <c r="AC12" i="25"/>
  <c r="X12" i="25"/>
  <c r="R12" i="25"/>
  <c r="M12" i="25"/>
  <c r="AB12" i="25"/>
  <c r="V12" i="25"/>
  <c r="Q12" i="25"/>
  <c r="L12" i="25"/>
  <c r="Z12" i="25"/>
  <c r="U12" i="25"/>
  <c r="P12" i="25"/>
  <c r="J12" i="25"/>
  <c r="N12" i="25"/>
  <c r="Z29" i="25"/>
  <c r="V29" i="25"/>
  <c r="R29" i="25"/>
  <c r="N29" i="25"/>
  <c r="J29" i="25"/>
  <c r="Y29" i="25"/>
  <c r="T29" i="25"/>
  <c r="O29" i="25"/>
  <c r="AC29" i="25"/>
  <c r="X29" i="25"/>
  <c r="S29" i="25"/>
  <c r="M29" i="25"/>
  <c r="AB29" i="25"/>
  <c r="W29" i="25"/>
  <c r="Q29" i="25"/>
  <c r="K29" i="25"/>
  <c r="AA60" i="25"/>
  <c r="W60" i="25"/>
  <c r="S60" i="25"/>
  <c r="O60" i="25"/>
  <c r="K60" i="25"/>
  <c r="AC60" i="25"/>
  <c r="X60" i="25"/>
  <c r="R60" i="25"/>
  <c r="M60" i="25"/>
  <c r="AB60" i="25"/>
  <c r="U60" i="25"/>
  <c r="N60" i="25"/>
  <c r="Z60" i="25"/>
  <c r="T60" i="25"/>
  <c r="L60" i="25"/>
  <c r="Y60" i="25"/>
  <c r="Q60" i="25"/>
  <c r="J60" i="25"/>
  <c r="V60" i="25"/>
  <c r="P60" i="25"/>
  <c r="AB27" i="25"/>
  <c r="X27" i="25"/>
  <c r="T27" i="25"/>
  <c r="P27" i="25"/>
  <c r="AC27" i="25"/>
  <c r="W27" i="25"/>
  <c r="R27" i="25"/>
  <c r="M27" i="25"/>
  <c r="AA27" i="25"/>
  <c r="V27" i="25"/>
  <c r="Q27" i="25"/>
  <c r="Z27" i="25"/>
  <c r="U27" i="25"/>
  <c r="O27" i="25"/>
  <c r="G137" i="25"/>
  <c r="H137" i="25"/>
  <c r="I137" i="25" s="1"/>
  <c r="F162" i="25"/>
  <c r="G162" i="25"/>
  <c r="H166" i="25"/>
  <c r="I166" i="25" s="1"/>
  <c r="F166" i="25"/>
  <c r="H179" i="25"/>
  <c r="I179" i="25" s="1"/>
  <c r="F179" i="25"/>
  <c r="G183" i="25"/>
  <c r="H183" i="25"/>
  <c r="I183" i="25" s="1"/>
  <c r="G186" i="25"/>
  <c r="H186" i="25"/>
  <c r="I186" i="25" s="1"/>
  <c r="F191" i="25"/>
  <c r="G191" i="25"/>
  <c r="H143" i="25"/>
  <c r="I143" i="25" s="1"/>
  <c r="G147" i="25"/>
  <c r="F151" i="25"/>
  <c r="H159" i="25"/>
  <c r="I159" i="25" s="1"/>
  <c r="F167" i="25"/>
  <c r="H178" i="25"/>
  <c r="I178" i="25" s="1"/>
  <c r="F186" i="25"/>
  <c r="G195" i="25"/>
  <c r="AB11" i="25"/>
  <c r="X11" i="25"/>
  <c r="T11" i="25"/>
  <c r="P11" i="25"/>
  <c r="L11" i="25"/>
  <c r="AC11" i="25"/>
  <c r="W11" i="25"/>
  <c r="R11" i="25"/>
  <c r="M11" i="25"/>
  <c r="AA11" i="25"/>
  <c r="V11" i="25"/>
  <c r="Q11" i="25"/>
  <c r="K11" i="25"/>
  <c r="Z11" i="25"/>
  <c r="U11" i="25"/>
  <c r="O11" i="25"/>
  <c r="J11" i="25"/>
  <c r="N11" i="25"/>
  <c r="T12" i="25"/>
  <c r="U13" i="25"/>
  <c r="AA28" i="25"/>
  <c r="W28" i="25"/>
  <c r="S28" i="25"/>
  <c r="O28" i="25"/>
  <c r="AC28" i="25"/>
  <c r="X28" i="25"/>
  <c r="R28" i="25"/>
  <c r="M28" i="25"/>
  <c r="AB28" i="25"/>
  <c r="V28" i="25"/>
  <c r="Q28" i="25"/>
  <c r="Z28" i="25"/>
  <c r="U28" i="25"/>
  <c r="P28" i="25"/>
  <c r="N28" i="25"/>
  <c r="AA56" i="25"/>
  <c r="W56" i="25"/>
  <c r="S56" i="25"/>
  <c r="O56" i="25"/>
  <c r="K56" i="25"/>
  <c r="AC56" i="25"/>
  <c r="X56" i="25"/>
  <c r="R56" i="25"/>
  <c r="M56" i="25"/>
  <c r="AB56" i="25"/>
  <c r="V56" i="25"/>
  <c r="Q56" i="25"/>
  <c r="L56" i="25"/>
  <c r="Z56" i="25"/>
  <c r="U56" i="25"/>
  <c r="P56" i="25"/>
  <c r="Y56" i="25"/>
  <c r="T56" i="25"/>
  <c r="N56" i="25"/>
  <c r="M2" i="25"/>
  <c r="Q2" i="25"/>
  <c r="U2" i="25"/>
  <c r="Y2" i="25"/>
  <c r="AC2" i="25"/>
  <c r="M6" i="25"/>
  <c r="Q6" i="25"/>
  <c r="U6" i="25"/>
  <c r="Y6" i="25"/>
  <c r="AB7" i="25"/>
  <c r="X7" i="25"/>
  <c r="T7" i="25"/>
  <c r="P7" i="25"/>
  <c r="L7" i="25"/>
  <c r="N7" i="25"/>
  <c r="S7" i="25"/>
  <c r="Y7" i="25"/>
  <c r="AA8" i="25"/>
  <c r="W8" i="25"/>
  <c r="S8" i="25"/>
  <c r="O8" i="25"/>
  <c r="K8" i="25"/>
  <c r="N8" i="25"/>
  <c r="T8" i="25"/>
  <c r="Y8" i="25"/>
  <c r="Z9" i="25"/>
  <c r="V9" i="25"/>
  <c r="R9" i="25"/>
  <c r="N9" i="25"/>
  <c r="J9" i="25"/>
  <c r="K9" i="25"/>
  <c r="P9" i="25"/>
  <c r="U9" i="25"/>
  <c r="AB23" i="25"/>
  <c r="X23" i="25"/>
  <c r="T23" i="25"/>
  <c r="P23" i="25"/>
  <c r="N23" i="25"/>
  <c r="S23" i="25"/>
  <c r="Y23" i="25"/>
  <c r="AA24" i="25"/>
  <c r="W24" i="25"/>
  <c r="S24" i="25"/>
  <c r="O24" i="25"/>
  <c r="N24" i="25"/>
  <c r="T24" i="25"/>
  <c r="Y24" i="25"/>
  <c r="Z25" i="25"/>
  <c r="V25" i="25"/>
  <c r="R25" i="25"/>
  <c r="N25" i="25"/>
  <c r="J25" i="25"/>
  <c r="K25" i="25"/>
  <c r="P25" i="25"/>
  <c r="U25" i="25"/>
  <c r="AA25" i="25"/>
  <c r="AB43" i="25"/>
  <c r="X43" i="25"/>
  <c r="T43" i="25"/>
  <c r="P43" i="25"/>
  <c r="L43" i="25"/>
  <c r="AC43" i="25"/>
  <c r="W43" i="25"/>
  <c r="R43" i="25"/>
  <c r="M43" i="25"/>
  <c r="O43" i="25"/>
  <c r="V43" i="25"/>
  <c r="AA44" i="25"/>
  <c r="W44" i="25"/>
  <c r="S44" i="25"/>
  <c r="O44" i="25"/>
  <c r="K44" i="25"/>
  <c r="AC44" i="25"/>
  <c r="X44" i="25"/>
  <c r="R44" i="25"/>
  <c r="M44" i="25"/>
  <c r="P44" i="25"/>
  <c r="V44" i="25"/>
  <c r="Z45" i="25"/>
  <c r="V45" i="25"/>
  <c r="R45" i="25"/>
  <c r="N45" i="25"/>
  <c r="Y45" i="25"/>
  <c r="T45" i="25"/>
  <c r="O45" i="25"/>
  <c r="K45" i="25"/>
  <c r="Q45" i="25"/>
  <c r="X45" i="25"/>
  <c r="AB55" i="25"/>
  <c r="X55" i="25"/>
  <c r="T55" i="25"/>
  <c r="P55" i="25"/>
  <c r="L55" i="25"/>
  <c r="AC55" i="25"/>
  <c r="W55" i="25"/>
  <c r="R55" i="25"/>
  <c r="M55" i="25"/>
  <c r="AA55" i="25"/>
  <c r="V55" i="25"/>
  <c r="Q55" i="25"/>
  <c r="K55" i="25"/>
  <c r="Z55" i="25"/>
  <c r="U55" i="25"/>
  <c r="O55" i="25"/>
  <c r="J55" i="25"/>
  <c r="N55" i="25"/>
  <c r="N2" i="25"/>
  <c r="R2" i="25"/>
  <c r="V2" i="25"/>
  <c r="Z2" i="25"/>
  <c r="M3" i="25"/>
  <c r="Q3" i="25"/>
  <c r="U3" i="25"/>
  <c r="Y3" i="25"/>
  <c r="AC3" i="25"/>
  <c r="J6" i="25"/>
  <c r="N6" i="25"/>
  <c r="R6" i="25"/>
  <c r="V6" i="25"/>
  <c r="Z6" i="25"/>
  <c r="J7" i="25"/>
  <c r="O7" i="25"/>
  <c r="U7" i="25"/>
  <c r="Z7" i="25"/>
  <c r="J8" i="25"/>
  <c r="P8" i="25"/>
  <c r="U8" i="25"/>
  <c r="Z8" i="25"/>
  <c r="L9" i="25"/>
  <c r="Q9" i="25"/>
  <c r="W9" i="25"/>
  <c r="AB9" i="25"/>
  <c r="AB19" i="25"/>
  <c r="X19" i="25"/>
  <c r="T19" i="25"/>
  <c r="P19" i="25"/>
  <c r="L19" i="25"/>
  <c r="N19" i="25"/>
  <c r="S19" i="25"/>
  <c r="Y19" i="25"/>
  <c r="AA20" i="25"/>
  <c r="W20" i="25"/>
  <c r="S20" i="25"/>
  <c r="O20" i="25"/>
  <c r="K20" i="25"/>
  <c r="N20" i="25"/>
  <c r="T20" i="25"/>
  <c r="Y20" i="25"/>
  <c r="Z21" i="25"/>
  <c r="V21" i="25"/>
  <c r="R21" i="25"/>
  <c r="N21" i="25"/>
  <c r="J21" i="25"/>
  <c r="P21" i="25"/>
  <c r="U21" i="25"/>
  <c r="AA21" i="25"/>
  <c r="J23" i="25"/>
  <c r="O23" i="25"/>
  <c r="U23" i="25"/>
  <c r="Z23" i="25"/>
  <c r="P24" i="25"/>
  <c r="U24" i="25"/>
  <c r="Z24" i="25"/>
  <c r="Q25" i="25"/>
  <c r="W25" i="25"/>
  <c r="AB25" i="25"/>
  <c r="AB35" i="25"/>
  <c r="X35" i="25"/>
  <c r="T35" i="25"/>
  <c r="P35" i="25"/>
  <c r="L35" i="25"/>
  <c r="N35" i="25"/>
  <c r="S35" i="25"/>
  <c r="Y35" i="25"/>
  <c r="AA36" i="25"/>
  <c r="W36" i="25"/>
  <c r="S36" i="25"/>
  <c r="O36" i="25"/>
  <c r="K36" i="25"/>
  <c r="Z36" i="25"/>
  <c r="U36" i="25"/>
  <c r="P36" i="25"/>
  <c r="N36" i="25"/>
  <c r="V36" i="25"/>
  <c r="AC36" i="25"/>
  <c r="AB39" i="25"/>
  <c r="X39" i="25"/>
  <c r="T39" i="25"/>
  <c r="P39" i="25"/>
  <c r="L39" i="25"/>
  <c r="AA39" i="25"/>
  <c r="V39" i="25"/>
  <c r="Q39" i="25"/>
  <c r="K39" i="25"/>
  <c r="O39" i="25"/>
  <c r="W39" i="25"/>
  <c r="AA40" i="25"/>
  <c r="W40" i="25"/>
  <c r="S40" i="25"/>
  <c r="O40" i="25"/>
  <c r="K40" i="25"/>
  <c r="AB40" i="25"/>
  <c r="V40" i="25"/>
  <c r="Q40" i="25"/>
  <c r="L40" i="25"/>
  <c r="P40" i="25"/>
  <c r="X40" i="25"/>
  <c r="Z41" i="25"/>
  <c r="V41" i="25"/>
  <c r="R41" i="25"/>
  <c r="N41" i="25"/>
  <c r="J41" i="25"/>
  <c r="AC41" i="25"/>
  <c r="X41" i="25"/>
  <c r="S41" i="25"/>
  <c r="M41" i="25"/>
  <c r="K41" i="25"/>
  <c r="Q41" i="25"/>
  <c r="Y41" i="25"/>
  <c r="J43" i="25"/>
  <c r="Q43" i="25"/>
  <c r="Y43" i="25"/>
  <c r="J44" i="25"/>
  <c r="Q44" i="25"/>
  <c r="Y44" i="25"/>
  <c r="L45" i="25"/>
  <c r="S45" i="25"/>
  <c r="AA45" i="25"/>
  <c r="S55" i="25"/>
  <c r="AB59" i="25"/>
  <c r="X59" i="25"/>
  <c r="T59" i="25"/>
  <c r="P59" i="25"/>
  <c r="L59" i="25"/>
  <c r="AC59" i="25"/>
  <c r="W59" i="25"/>
  <c r="R59" i="25"/>
  <c r="M59" i="25"/>
  <c r="AA59" i="25"/>
  <c r="U59" i="25"/>
  <c r="N59" i="25"/>
  <c r="Z59" i="25"/>
  <c r="S59" i="25"/>
  <c r="K59" i="25"/>
  <c r="Y59" i="25"/>
  <c r="Q59" i="25"/>
  <c r="J59" i="25"/>
  <c r="O59" i="25"/>
  <c r="Z61" i="25"/>
  <c r="V61" i="25"/>
  <c r="R61" i="25"/>
  <c r="N61" i="25"/>
  <c r="J61" i="25"/>
  <c r="Y61" i="25"/>
  <c r="T61" i="25"/>
  <c r="O61" i="25"/>
  <c r="AC61" i="25"/>
  <c r="W61" i="25"/>
  <c r="P61" i="25"/>
  <c r="AB61" i="25"/>
  <c r="U61" i="25"/>
  <c r="M61" i="25"/>
  <c r="AA61" i="25"/>
  <c r="S61" i="25"/>
  <c r="L61" i="25"/>
  <c r="O2" i="25"/>
  <c r="S2" i="25"/>
  <c r="W2" i="25"/>
  <c r="J3" i="25"/>
  <c r="N3" i="25"/>
  <c r="R3" i="25"/>
  <c r="V3" i="25"/>
  <c r="M4" i="25"/>
  <c r="Q4" i="25"/>
  <c r="U4" i="25"/>
  <c r="Y4" i="25"/>
  <c r="K6" i="25"/>
  <c r="O6" i="25"/>
  <c r="S6" i="25"/>
  <c r="W6" i="25"/>
  <c r="AA6" i="25"/>
  <c r="K7" i="25"/>
  <c r="Q7" i="25"/>
  <c r="V7" i="25"/>
  <c r="AA7" i="25"/>
  <c r="L8" i="25"/>
  <c r="Q8" i="25"/>
  <c r="V8" i="25"/>
  <c r="AB8" i="25"/>
  <c r="M9" i="25"/>
  <c r="S9" i="25"/>
  <c r="X9" i="25"/>
  <c r="AC9" i="25"/>
  <c r="AB15" i="25"/>
  <c r="X15" i="25"/>
  <c r="T15" i="25"/>
  <c r="P15" i="25"/>
  <c r="L15" i="25"/>
  <c r="N15" i="25"/>
  <c r="S15" i="25"/>
  <c r="Y15" i="25"/>
  <c r="AA16" i="25"/>
  <c r="W16" i="25"/>
  <c r="S16" i="25"/>
  <c r="O16" i="25"/>
  <c r="K16" i="25"/>
  <c r="N16" i="25"/>
  <c r="T16" i="25"/>
  <c r="Y16" i="25"/>
  <c r="Z17" i="25"/>
  <c r="V17" i="25"/>
  <c r="R17" i="25"/>
  <c r="N17" i="25"/>
  <c r="J17" i="25"/>
  <c r="K17" i="25"/>
  <c r="P17" i="25"/>
  <c r="U17" i="25"/>
  <c r="AA17" i="25"/>
  <c r="O19" i="25"/>
  <c r="U19" i="25"/>
  <c r="Z19" i="25"/>
  <c r="J20" i="25"/>
  <c r="P20" i="25"/>
  <c r="U20" i="25"/>
  <c r="Z20" i="25"/>
  <c r="Q21" i="25"/>
  <c r="W21" i="25"/>
  <c r="AB21" i="25"/>
  <c r="K23" i="25"/>
  <c r="Q23" i="25"/>
  <c r="V23" i="25"/>
  <c r="AA23" i="25"/>
  <c r="L24" i="25"/>
  <c r="Q24" i="25"/>
  <c r="V24" i="25"/>
  <c r="AB24" i="25"/>
  <c r="M25" i="25"/>
  <c r="S25" i="25"/>
  <c r="X25" i="25"/>
  <c r="AC25" i="25"/>
  <c r="AB31" i="25"/>
  <c r="X31" i="25"/>
  <c r="T31" i="25"/>
  <c r="P31" i="25"/>
  <c r="N31" i="25"/>
  <c r="S31" i="25"/>
  <c r="Y31" i="25"/>
  <c r="AA32" i="25"/>
  <c r="W32" i="25"/>
  <c r="S32" i="25"/>
  <c r="O32" i="25"/>
  <c r="N32" i="25"/>
  <c r="T32" i="25"/>
  <c r="Y32" i="25"/>
  <c r="Z33" i="25"/>
  <c r="V33" i="25"/>
  <c r="R33" i="25"/>
  <c r="N33" i="25"/>
  <c r="J33" i="25"/>
  <c r="K33" i="25"/>
  <c r="P33" i="25"/>
  <c r="U33" i="25"/>
  <c r="AA33" i="25"/>
  <c r="J35" i="25"/>
  <c r="O35" i="25"/>
  <c r="U35" i="25"/>
  <c r="Z35" i="25"/>
  <c r="J36" i="25"/>
  <c r="Q36" i="25"/>
  <c r="X36" i="25"/>
  <c r="Z37" i="25"/>
  <c r="V37" i="25"/>
  <c r="R37" i="25"/>
  <c r="N37" i="25"/>
  <c r="J37" i="25"/>
  <c r="AB37" i="25"/>
  <c r="W37" i="25"/>
  <c r="Q37" i="25"/>
  <c r="L37" i="25"/>
  <c r="K37" i="25"/>
  <c r="S37" i="25"/>
  <c r="Y37" i="25"/>
  <c r="J39" i="25"/>
  <c r="R39" i="25"/>
  <c r="Y39" i="25"/>
  <c r="J40" i="25"/>
  <c r="R40" i="25"/>
  <c r="Y40" i="25"/>
  <c r="L41" i="25"/>
  <c r="T41" i="25"/>
  <c r="AA41" i="25"/>
  <c r="K43" i="25"/>
  <c r="S43" i="25"/>
  <c r="Z43" i="25"/>
  <c r="L44" i="25"/>
  <c r="T44" i="25"/>
  <c r="Z44" i="25"/>
  <c r="M45" i="25"/>
  <c r="U45" i="25"/>
  <c r="AB45" i="25"/>
  <c r="Y55" i="25"/>
  <c r="Z57" i="25"/>
  <c r="V57" i="25"/>
  <c r="R57" i="25"/>
  <c r="AC57" i="25"/>
  <c r="X57" i="25"/>
  <c r="S57" i="25"/>
  <c r="N57" i="25"/>
  <c r="J57" i="25"/>
  <c r="AB57" i="25"/>
  <c r="U57" i="25"/>
  <c r="O57" i="25"/>
  <c r="AA57" i="25"/>
  <c r="T57" i="25"/>
  <c r="M57" i="25"/>
  <c r="Y57" i="25"/>
  <c r="Q57" i="25"/>
  <c r="L57" i="25"/>
  <c r="K57" i="25"/>
  <c r="V59" i="25"/>
  <c r="Q61" i="25"/>
  <c r="AB51" i="25"/>
  <c r="X51" i="25"/>
  <c r="T51" i="25"/>
  <c r="P51" i="25"/>
  <c r="L51" i="25"/>
  <c r="N51" i="25"/>
  <c r="S51" i="25"/>
  <c r="Y51" i="25"/>
  <c r="AA52" i="25"/>
  <c r="W52" i="25"/>
  <c r="S52" i="25"/>
  <c r="O52" i="25"/>
  <c r="K52" i="25"/>
  <c r="N52" i="25"/>
  <c r="T52" i="25"/>
  <c r="Y52" i="25"/>
  <c r="Z53" i="25"/>
  <c r="V53" i="25"/>
  <c r="R53" i="25"/>
  <c r="N53" i="25"/>
  <c r="K53" i="25"/>
  <c r="P53" i="25"/>
  <c r="U53" i="25"/>
  <c r="AA53" i="25"/>
  <c r="P69" i="25"/>
  <c r="AA69" i="25"/>
  <c r="AB47" i="25"/>
  <c r="X47" i="25"/>
  <c r="T47" i="25"/>
  <c r="P47" i="25"/>
  <c r="L47" i="25"/>
  <c r="N47" i="25"/>
  <c r="S47" i="25"/>
  <c r="Y47" i="25"/>
  <c r="AA48" i="25"/>
  <c r="W48" i="25"/>
  <c r="S48" i="25"/>
  <c r="O48" i="25"/>
  <c r="N48" i="25"/>
  <c r="T48" i="25"/>
  <c r="Y48" i="25"/>
  <c r="Z49" i="25"/>
  <c r="V49" i="25"/>
  <c r="R49" i="25"/>
  <c r="N49" i="25"/>
  <c r="J49" i="25"/>
  <c r="K49" i="25"/>
  <c r="P49" i="25"/>
  <c r="U49" i="25"/>
  <c r="AA49" i="25"/>
  <c r="J51" i="25"/>
  <c r="O51" i="25"/>
  <c r="U51" i="25"/>
  <c r="Z51" i="25"/>
  <c r="J52" i="25"/>
  <c r="P52" i="25"/>
  <c r="U52" i="25"/>
  <c r="Z52" i="25"/>
  <c r="L53" i="25"/>
  <c r="Q53" i="25"/>
  <c r="W53" i="25"/>
  <c r="AB53" i="25"/>
  <c r="S69" i="25"/>
  <c r="AA84" i="25"/>
  <c r="W84" i="25"/>
  <c r="S84" i="25"/>
  <c r="O84" i="25"/>
  <c r="K84" i="25"/>
  <c r="Z84" i="25"/>
  <c r="V84" i="25"/>
  <c r="R84" i="25"/>
  <c r="N84" i="25"/>
  <c r="J84" i="25"/>
  <c r="Y84" i="25"/>
  <c r="Q84" i="25"/>
  <c r="X84" i="25"/>
  <c r="P84" i="25"/>
  <c r="AC84" i="25"/>
  <c r="U84" i="25"/>
  <c r="M84" i="25"/>
  <c r="L84" i="25"/>
  <c r="K51" i="25"/>
  <c r="Q51" i="25"/>
  <c r="V51" i="25"/>
  <c r="AA51" i="25"/>
  <c r="L52" i="25"/>
  <c r="Q52" i="25"/>
  <c r="V52" i="25"/>
  <c r="AB52" i="25"/>
  <c r="M53" i="25"/>
  <c r="S53" i="25"/>
  <c r="X53" i="25"/>
  <c r="AC53" i="25"/>
  <c r="Z69" i="25"/>
  <c r="V69" i="25"/>
  <c r="R69" i="25"/>
  <c r="N69" i="25"/>
  <c r="J69" i="25"/>
  <c r="AB69" i="25"/>
  <c r="W69" i="25"/>
  <c r="Q69" i="25"/>
  <c r="L69" i="25"/>
  <c r="Y69" i="25"/>
  <c r="T69" i="25"/>
  <c r="O69" i="25"/>
  <c r="K69" i="25"/>
  <c r="U69" i="25"/>
  <c r="AA80" i="25"/>
  <c r="W80" i="25"/>
  <c r="S80" i="25"/>
  <c r="O80" i="25"/>
  <c r="K80" i="25"/>
  <c r="Z80" i="25"/>
  <c r="V80" i="25"/>
  <c r="R80" i="25"/>
  <c r="N80" i="25"/>
  <c r="J80" i="25"/>
  <c r="L80" i="25"/>
  <c r="T80" i="25"/>
  <c r="AB80" i="25"/>
  <c r="AB83" i="25"/>
  <c r="X83" i="25"/>
  <c r="T83" i="25"/>
  <c r="P83" i="25"/>
  <c r="L83" i="25"/>
  <c r="AA83" i="25"/>
  <c r="W83" i="25"/>
  <c r="S83" i="25"/>
  <c r="O83" i="25"/>
  <c r="K83" i="25"/>
  <c r="Q83" i="25"/>
  <c r="Y83" i="25"/>
  <c r="AA93" i="25"/>
  <c r="W93" i="25"/>
  <c r="S93" i="25"/>
  <c r="O93" i="25"/>
  <c r="K93" i="25"/>
  <c r="Z93" i="25"/>
  <c r="V93" i="25"/>
  <c r="R93" i="25"/>
  <c r="N93" i="25"/>
  <c r="J93" i="25"/>
  <c r="Y93" i="25"/>
  <c r="Q93" i="25"/>
  <c r="X93" i="25"/>
  <c r="P93" i="25"/>
  <c r="AC93" i="25"/>
  <c r="U93" i="25"/>
  <c r="M93" i="25"/>
  <c r="L93" i="25"/>
  <c r="M10" i="25"/>
  <c r="Q10" i="25"/>
  <c r="U10" i="25"/>
  <c r="Y10" i="25"/>
  <c r="M14" i="25"/>
  <c r="Q14" i="25"/>
  <c r="U14" i="25"/>
  <c r="Y14" i="25"/>
  <c r="M18" i="25"/>
  <c r="Q18" i="25"/>
  <c r="U18" i="25"/>
  <c r="Y18" i="25"/>
  <c r="Q22" i="25"/>
  <c r="U22" i="25"/>
  <c r="Y22" i="25"/>
  <c r="M26" i="25"/>
  <c r="Q26" i="25"/>
  <c r="U26" i="25"/>
  <c r="Y26" i="25"/>
  <c r="M30" i="25"/>
  <c r="Q30" i="25"/>
  <c r="U30" i="25"/>
  <c r="Y30" i="25"/>
  <c r="M34" i="25"/>
  <c r="Q34" i="25"/>
  <c r="U34" i="25"/>
  <c r="Y34" i="25"/>
  <c r="M38" i="25"/>
  <c r="Q38" i="25"/>
  <c r="U38" i="25"/>
  <c r="Y38" i="25"/>
  <c r="M42" i="25"/>
  <c r="Q42" i="25"/>
  <c r="U42" i="25"/>
  <c r="Y42" i="25"/>
  <c r="M46" i="25"/>
  <c r="Q46" i="25"/>
  <c r="U46" i="25"/>
  <c r="Y46" i="25"/>
  <c r="M50" i="25"/>
  <c r="Q50" i="25"/>
  <c r="U50" i="25"/>
  <c r="Y50" i="25"/>
  <c r="M54" i="25"/>
  <c r="Q54" i="25"/>
  <c r="U54" i="25"/>
  <c r="Y54" i="25"/>
  <c r="AB63" i="25"/>
  <c r="X63" i="25"/>
  <c r="T63" i="25"/>
  <c r="P63" i="25"/>
  <c r="N63" i="25"/>
  <c r="S63" i="25"/>
  <c r="Y63" i="25"/>
  <c r="AA64" i="25"/>
  <c r="W64" i="25"/>
  <c r="S64" i="25"/>
  <c r="O64" i="25"/>
  <c r="N64" i="25"/>
  <c r="T64" i="25"/>
  <c r="Y64" i="25"/>
  <c r="Z65" i="25"/>
  <c r="V65" i="25"/>
  <c r="R65" i="25"/>
  <c r="N65" i="25"/>
  <c r="J65" i="25"/>
  <c r="K65" i="25"/>
  <c r="P65" i="25"/>
  <c r="U65" i="25"/>
  <c r="AA65" i="25"/>
  <c r="AB79" i="25"/>
  <c r="X79" i="25"/>
  <c r="T79" i="25"/>
  <c r="P79" i="25"/>
  <c r="L79" i="25"/>
  <c r="AA79" i="25"/>
  <c r="W79" i="25"/>
  <c r="N79" i="25"/>
  <c r="S79" i="25"/>
  <c r="Z79" i="25"/>
  <c r="P80" i="25"/>
  <c r="X80" i="25"/>
  <c r="M83" i="25"/>
  <c r="U83" i="25"/>
  <c r="AC83" i="25"/>
  <c r="AB93" i="25"/>
  <c r="AA101" i="25"/>
  <c r="W101" i="25"/>
  <c r="S101" i="25"/>
  <c r="O101" i="25"/>
  <c r="K101" i="25"/>
  <c r="Z101" i="25"/>
  <c r="V101" i="25"/>
  <c r="R101" i="25"/>
  <c r="N101" i="25"/>
  <c r="J101" i="25"/>
  <c r="Y101" i="25"/>
  <c r="Q101" i="25"/>
  <c r="X101" i="25"/>
  <c r="P101" i="25"/>
  <c r="AC101" i="25"/>
  <c r="U101" i="25"/>
  <c r="M101" i="25"/>
  <c r="L101" i="25"/>
  <c r="AB92" i="25"/>
  <c r="X92" i="25"/>
  <c r="T92" i="25"/>
  <c r="P92" i="25"/>
  <c r="L92" i="25"/>
  <c r="AA92" i="25"/>
  <c r="W92" i="25"/>
  <c r="S92" i="25"/>
  <c r="O92" i="25"/>
  <c r="K92" i="25"/>
  <c r="Q92" i="25"/>
  <c r="Y92" i="25"/>
  <c r="AB100" i="25"/>
  <c r="X100" i="25"/>
  <c r="T100" i="25"/>
  <c r="P100" i="25"/>
  <c r="L100" i="25"/>
  <c r="AA100" i="25"/>
  <c r="W100" i="25"/>
  <c r="S100" i="25"/>
  <c r="O100" i="25"/>
  <c r="K100" i="25"/>
  <c r="Q100" i="25"/>
  <c r="Y100" i="25"/>
  <c r="M81" i="25"/>
  <c r="Q81" i="25"/>
  <c r="U81" i="25"/>
  <c r="Y81" i="25"/>
  <c r="AC81" i="25"/>
  <c r="M85" i="25"/>
  <c r="Q85" i="25"/>
  <c r="U85" i="25"/>
  <c r="Y85" i="25"/>
  <c r="AA89" i="25"/>
  <c r="W89" i="25"/>
  <c r="S89" i="25"/>
  <c r="O89" i="25"/>
  <c r="K89" i="25"/>
  <c r="Z89" i="25"/>
  <c r="V89" i="25"/>
  <c r="R89" i="25"/>
  <c r="N89" i="25"/>
  <c r="J89" i="25"/>
  <c r="L89" i="25"/>
  <c r="T89" i="25"/>
  <c r="AB89" i="25"/>
  <c r="J92" i="25"/>
  <c r="R92" i="25"/>
  <c r="Z92" i="25"/>
  <c r="N96" i="25"/>
  <c r="AA97" i="25"/>
  <c r="W97" i="25"/>
  <c r="S97" i="25"/>
  <c r="O97" i="25"/>
  <c r="K97" i="25"/>
  <c r="Z97" i="25"/>
  <c r="V97" i="25"/>
  <c r="R97" i="25"/>
  <c r="N97" i="25"/>
  <c r="J97" i="25"/>
  <c r="L97" i="25"/>
  <c r="T97" i="25"/>
  <c r="AB97" i="25"/>
  <c r="J100" i="25"/>
  <c r="R100" i="25"/>
  <c r="Z100" i="25"/>
  <c r="M58" i="25"/>
  <c r="Q58" i="25"/>
  <c r="U58" i="25"/>
  <c r="Y58" i="25"/>
  <c r="M62" i="25"/>
  <c r="Q62" i="25"/>
  <c r="U62" i="25"/>
  <c r="Y62" i="25"/>
  <c r="M66" i="25"/>
  <c r="Q66" i="25"/>
  <c r="U66" i="25"/>
  <c r="Y66" i="25"/>
  <c r="M70" i="25"/>
  <c r="Q70" i="25"/>
  <c r="U70" i="25"/>
  <c r="Y70" i="25"/>
  <c r="J81" i="25"/>
  <c r="N81" i="25"/>
  <c r="R81" i="25"/>
  <c r="V81" i="25"/>
  <c r="M82" i="25"/>
  <c r="Q82" i="25"/>
  <c r="U82" i="25"/>
  <c r="Y82" i="25"/>
  <c r="J85" i="25"/>
  <c r="N85" i="25"/>
  <c r="R85" i="25"/>
  <c r="V85" i="25"/>
  <c r="Z85" i="25"/>
  <c r="AB88" i="25"/>
  <c r="X88" i="25"/>
  <c r="T88" i="25"/>
  <c r="P88" i="25"/>
  <c r="L88" i="25"/>
  <c r="AA88" i="25"/>
  <c r="W88" i="25"/>
  <c r="S88" i="25"/>
  <c r="O88" i="25"/>
  <c r="K88" i="25"/>
  <c r="Q88" i="25"/>
  <c r="Y88" i="25"/>
  <c r="M89" i="25"/>
  <c r="U89" i="25"/>
  <c r="AC89" i="25"/>
  <c r="M92" i="25"/>
  <c r="U92" i="25"/>
  <c r="AC92" i="25"/>
  <c r="AB96" i="25"/>
  <c r="X96" i="25"/>
  <c r="T96" i="25"/>
  <c r="P96" i="25"/>
  <c r="L96" i="25"/>
  <c r="AA96" i="25"/>
  <c r="W96" i="25"/>
  <c r="S96" i="25"/>
  <c r="O96" i="25"/>
  <c r="K96" i="25"/>
  <c r="Q96" i="25"/>
  <c r="Y96" i="25"/>
  <c r="M97" i="25"/>
  <c r="U97" i="25"/>
  <c r="AC97" i="25"/>
  <c r="M100" i="25"/>
  <c r="U100" i="25"/>
  <c r="AC100" i="25"/>
  <c r="M86" i="25"/>
  <c r="Q86" i="25"/>
  <c r="U86" i="25"/>
  <c r="Y86" i="25"/>
  <c r="AC86" i="25"/>
  <c r="L87" i="25"/>
  <c r="P87" i="25"/>
  <c r="T87" i="25"/>
  <c r="X87" i="25"/>
  <c r="AB87" i="25"/>
  <c r="M90" i="25"/>
  <c r="Q90" i="25"/>
  <c r="U90" i="25"/>
  <c r="Y90" i="25"/>
  <c r="AC90" i="25"/>
  <c r="L91" i="25"/>
  <c r="P91" i="25"/>
  <c r="T91" i="25"/>
  <c r="X91" i="25"/>
  <c r="AB91" i="25"/>
  <c r="M94" i="25"/>
  <c r="Q94" i="25"/>
  <c r="U94" i="25"/>
  <c r="Y94" i="25"/>
  <c r="AC94" i="25"/>
  <c r="L95" i="25"/>
  <c r="P95" i="25"/>
  <c r="T95" i="25"/>
  <c r="X95" i="25"/>
  <c r="AB95" i="25"/>
  <c r="M98" i="25"/>
  <c r="Q98" i="25"/>
  <c r="U98" i="25"/>
  <c r="Y98" i="25"/>
  <c r="AC98" i="25"/>
  <c r="L99" i="25"/>
  <c r="P99" i="25"/>
  <c r="T99" i="25"/>
  <c r="X99" i="25"/>
  <c r="AB99" i="25"/>
  <c r="J86" i="25"/>
  <c r="N86" i="25"/>
  <c r="R86" i="25"/>
  <c r="V86" i="25"/>
  <c r="M87" i="25"/>
  <c r="Q87" i="25"/>
  <c r="U87" i="25"/>
  <c r="Y87" i="25"/>
  <c r="J90" i="25"/>
  <c r="N90" i="25"/>
  <c r="R90" i="25"/>
  <c r="V90" i="25"/>
  <c r="M91" i="25"/>
  <c r="Q91" i="25"/>
  <c r="U91" i="25"/>
  <c r="Y91" i="25"/>
  <c r="J94" i="25"/>
  <c r="N94" i="25"/>
  <c r="R94" i="25"/>
  <c r="V94" i="25"/>
  <c r="M95" i="25"/>
  <c r="Q95" i="25"/>
  <c r="U95" i="25"/>
  <c r="Y95" i="25"/>
  <c r="J98" i="25"/>
  <c r="N98" i="25"/>
  <c r="R98" i="25"/>
  <c r="V98" i="25"/>
  <c r="M99" i="25"/>
  <c r="Q99" i="25"/>
  <c r="U99" i="25"/>
  <c r="Y99" i="25"/>
  <c r="H115" i="25"/>
  <c r="I115" i="25" s="1"/>
  <c r="F115" i="25"/>
  <c r="G115" i="25"/>
  <c r="H116" i="25"/>
  <c r="I116" i="25" s="1"/>
  <c r="G116" i="25"/>
  <c r="F116" i="25"/>
  <c r="G127" i="25"/>
  <c r="F127" i="25"/>
  <c r="H127" i="25"/>
  <c r="I127" i="25" s="1"/>
  <c r="G135" i="25"/>
  <c r="F135" i="25"/>
  <c r="H135" i="25"/>
  <c r="I135" i="25" s="1"/>
  <c r="F144" i="25"/>
  <c r="H144" i="25"/>
  <c r="I144" i="25" s="1"/>
  <c r="F152" i="25"/>
  <c r="H152" i="25"/>
  <c r="I152" i="25" s="1"/>
  <c r="F160" i="25"/>
  <c r="H160" i="25"/>
  <c r="I160" i="25" s="1"/>
  <c r="F168" i="25"/>
  <c r="H168" i="25"/>
  <c r="I168" i="25" s="1"/>
  <c r="F176" i="25"/>
  <c r="H176" i="25"/>
  <c r="I176" i="25" s="1"/>
  <c r="F184" i="25"/>
  <c r="H184" i="25"/>
  <c r="I184" i="25" s="1"/>
  <c r="F192" i="25"/>
  <c r="H192" i="25"/>
  <c r="I192" i="25" s="1"/>
  <c r="F200" i="25"/>
  <c r="H200" i="25"/>
  <c r="I200" i="25" s="1"/>
  <c r="G106" i="25"/>
  <c r="F106" i="25"/>
  <c r="G114" i="25"/>
  <c r="F114" i="25"/>
  <c r="H107" i="25"/>
  <c r="I107" i="25" s="1"/>
  <c r="F107" i="25"/>
  <c r="G107" i="25"/>
  <c r="H105" i="25"/>
  <c r="I105" i="25" s="1"/>
  <c r="F105" i="25"/>
  <c r="H113" i="25"/>
  <c r="I113" i="25" s="1"/>
  <c r="F113" i="25"/>
  <c r="G102" i="25"/>
  <c r="H103" i="25"/>
  <c r="I103" i="25" s="1"/>
  <c r="F103" i="25"/>
  <c r="G110" i="25"/>
  <c r="H111" i="25"/>
  <c r="I111" i="25" s="1"/>
  <c r="F111" i="25"/>
  <c r="G124" i="25"/>
  <c r="H124" i="25"/>
  <c r="I124" i="25" s="1"/>
  <c r="F124" i="25"/>
  <c r="G131" i="25"/>
  <c r="F131" i="25"/>
  <c r="H131" i="25"/>
  <c r="I131" i="25" s="1"/>
  <c r="F102" i="25"/>
  <c r="H109" i="25"/>
  <c r="I109" i="25" s="1"/>
  <c r="F109" i="25"/>
  <c r="F110" i="25"/>
  <c r="F120" i="25"/>
  <c r="G121" i="25"/>
  <c r="H121" i="25"/>
  <c r="I121" i="25" s="1"/>
  <c r="F121" i="25"/>
  <c r="H125" i="25"/>
  <c r="I125" i="25" s="1"/>
  <c r="H104" i="25"/>
  <c r="I104" i="25" s="1"/>
  <c r="H108" i="25"/>
  <c r="I108" i="25" s="1"/>
  <c r="H112" i="25"/>
  <c r="I112" i="25" s="1"/>
  <c r="G122" i="25"/>
  <c r="H122" i="25"/>
  <c r="I122" i="25" s="1"/>
  <c r="G117" i="25"/>
  <c r="G120" i="25"/>
  <c r="H120" i="25"/>
  <c r="I120" i="25" s="1"/>
  <c r="G125" i="25"/>
  <c r="G129" i="25"/>
  <c r="F129" i="25"/>
  <c r="G133" i="25"/>
  <c r="F133" i="25"/>
  <c r="F140" i="25"/>
  <c r="H140" i="25"/>
  <c r="I140" i="25" s="1"/>
  <c r="F148" i="25"/>
  <c r="H148" i="25"/>
  <c r="I148" i="25" s="1"/>
  <c r="F156" i="25"/>
  <c r="H156" i="25"/>
  <c r="I156" i="25" s="1"/>
  <c r="F164" i="25"/>
  <c r="H164" i="25"/>
  <c r="I164" i="25" s="1"/>
  <c r="F172" i="25"/>
  <c r="H172" i="25"/>
  <c r="I172" i="25" s="1"/>
  <c r="F180" i="25"/>
  <c r="H180" i="25"/>
  <c r="I180" i="25" s="1"/>
  <c r="F188" i="25"/>
  <c r="H188" i="25"/>
  <c r="I188" i="25" s="1"/>
  <c r="F196" i="25"/>
  <c r="H196" i="25"/>
  <c r="I196" i="25" s="1"/>
  <c r="H102" i="25"/>
  <c r="I102" i="25" s="1"/>
  <c r="G104" i="25"/>
  <c r="H106" i="25"/>
  <c r="I106" i="25" s="1"/>
  <c r="G108" i="25"/>
  <c r="H110" i="25"/>
  <c r="I110" i="25" s="1"/>
  <c r="G112" i="25"/>
  <c r="H114" i="25"/>
  <c r="I114" i="25" s="1"/>
  <c r="G118" i="25"/>
  <c r="H118" i="25"/>
  <c r="I118" i="25" s="1"/>
  <c r="F119" i="25"/>
  <c r="G123" i="25"/>
  <c r="H126" i="25"/>
  <c r="I126" i="25" s="1"/>
  <c r="H130" i="25"/>
  <c r="I130" i="25" s="1"/>
  <c r="H134" i="25"/>
  <c r="I134" i="25" s="1"/>
  <c r="G140" i="25"/>
  <c r="H141" i="25"/>
  <c r="I141" i="25" s="1"/>
  <c r="G144" i="25"/>
  <c r="H145" i="25"/>
  <c r="I145" i="25" s="1"/>
  <c r="G148" i="25"/>
  <c r="H149" i="25"/>
  <c r="I149" i="25" s="1"/>
  <c r="G152" i="25"/>
  <c r="H153" i="25"/>
  <c r="I153" i="25" s="1"/>
  <c r="G156" i="25"/>
  <c r="H157" i="25"/>
  <c r="I157" i="25" s="1"/>
  <c r="G160" i="25"/>
  <c r="H161" i="25"/>
  <c r="I161" i="25" s="1"/>
  <c r="G164" i="25"/>
  <c r="H165" i="25"/>
  <c r="I165" i="25" s="1"/>
  <c r="G168" i="25"/>
  <c r="H169" i="25"/>
  <c r="I169" i="25" s="1"/>
  <c r="G172" i="25"/>
  <c r="H173" i="25"/>
  <c r="I173" i="25" s="1"/>
  <c r="G176" i="25"/>
  <c r="H177" i="25"/>
  <c r="I177" i="25" s="1"/>
  <c r="G180" i="25"/>
  <c r="H181" i="25"/>
  <c r="I181" i="25" s="1"/>
  <c r="G184" i="25"/>
  <c r="H185" i="25"/>
  <c r="I185" i="25" s="1"/>
  <c r="G188" i="25"/>
  <c r="H189" i="25"/>
  <c r="I189" i="25" s="1"/>
  <c r="G192" i="25"/>
  <c r="H193" i="25"/>
  <c r="I193" i="25" s="1"/>
  <c r="G196" i="25"/>
  <c r="H197" i="25"/>
  <c r="I197" i="25" s="1"/>
  <c r="G200" i="25"/>
  <c r="G126" i="25"/>
  <c r="G128" i="25"/>
  <c r="G130" i="25"/>
  <c r="G132" i="25"/>
  <c r="G134" i="25"/>
  <c r="G136" i="25"/>
  <c r="F137" i="25"/>
  <c r="G138" i="25"/>
  <c r="F139" i="25"/>
  <c r="G141" i="25"/>
  <c r="G145" i="25"/>
  <c r="G149" i="25"/>
  <c r="G153" i="25"/>
  <c r="G157" i="25"/>
  <c r="G161" i="25"/>
  <c r="G165" i="25"/>
  <c r="G169" i="25"/>
  <c r="G173" i="25"/>
  <c r="G177" i="25"/>
  <c r="G181" i="25"/>
  <c r="G185" i="25"/>
  <c r="G189" i="25"/>
  <c r="G193" i="25"/>
  <c r="G197" i="25"/>
  <c r="AC16" i="9"/>
  <c r="AC18" i="9"/>
  <c r="AC15" i="9"/>
  <c r="AD15" i="9" s="1"/>
  <c r="AC12" i="9"/>
  <c r="AC13" i="9"/>
  <c r="AD13" i="9" s="1"/>
  <c r="AC11" i="9"/>
  <c r="G5" i="25" l="1"/>
  <c r="G42" i="25"/>
  <c r="G93" i="25"/>
  <c r="G3" i="25"/>
  <c r="F91" i="25"/>
  <c r="H88" i="25"/>
  <c r="I88" i="25" s="1"/>
  <c r="F69" i="25"/>
  <c r="H100" i="25"/>
  <c r="I100" i="25" s="1"/>
  <c r="G41" i="25"/>
  <c r="H80" i="25"/>
  <c r="I80" i="25" s="1"/>
  <c r="G33" i="25"/>
  <c r="G91" i="25"/>
  <c r="H70" i="25"/>
  <c r="I70" i="25" s="1"/>
  <c r="F84" i="25"/>
  <c r="F93" i="25"/>
  <c r="H41" i="25"/>
  <c r="I41" i="25" s="1"/>
  <c r="F49" i="25"/>
  <c r="G17" i="25"/>
  <c r="G69" i="25"/>
  <c r="G37" i="25"/>
  <c r="G9" i="25"/>
  <c r="G100" i="25"/>
  <c r="G49" i="25"/>
  <c r="H37" i="25"/>
  <c r="I37" i="25" s="1"/>
  <c r="H91" i="25"/>
  <c r="I91" i="25" s="1"/>
  <c r="F37" i="25"/>
  <c r="F17" i="25"/>
  <c r="H9" i="25"/>
  <c r="I9" i="25" s="1"/>
  <c r="F3" i="25"/>
  <c r="G98" i="25"/>
  <c r="H98" i="25"/>
  <c r="I98" i="25" s="1"/>
  <c r="F98" i="25"/>
  <c r="F96" i="25"/>
  <c r="G96" i="25"/>
  <c r="H96" i="25"/>
  <c r="I96" i="25" s="1"/>
  <c r="H94" i="25"/>
  <c r="I94" i="25" s="1"/>
  <c r="G94" i="25"/>
  <c r="F94" i="25"/>
  <c r="G95" i="25"/>
  <c r="F95" i="25"/>
  <c r="H95" i="25"/>
  <c r="I95" i="25" s="1"/>
  <c r="H38" i="25"/>
  <c r="I38" i="25" s="1"/>
  <c r="G38" i="25"/>
  <c r="F38" i="25"/>
  <c r="F20" i="25"/>
  <c r="G20" i="25"/>
  <c r="H20" i="25"/>
  <c r="I20" i="25" s="1"/>
  <c r="H26" i="25"/>
  <c r="I26" i="25" s="1"/>
  <c r="F26" i="25"/>
  <c r="G26" i="25"/>
  <c r="H69" i="25"/>
  <c r="I69" i="25" s="1"/>
  <c r="G51" i="25"/>
  <c r="H51" i="25"/>
  <c r="I51" i="25" s="1"/>
  <c r="F51" i="25"/>
  <c r="F52" i="25"/>
  <c r="H52" i="25"/>
  <c r="I52" i="25" s="1"/>
  <c r="G52" i="25"/>
  <c r="H18" i="25"/>
  <c r="I18" i="25" s="1"/>
  <c r="G18" i="25"/>
  <c r="F18" i="25"/>
  <c r="H17" i="25"/>
  <c r="I17" i="25" s="1"/>
  <c r="F16" i="25"/>
  <c r="H16" i="25"/>
  <c r="I16" i="25" s="1"/>
  <c r="G16" i="25"/>
  <c r="H42" i="25"/>
  <c r="I42" i="25" s="1"/>
  <c r="F99" i="25"/>
  <c r="H99" i="25"/>
  <c r="I99" i="25" s="1"/>
  <c r="G99" i="25"/>
  <c r="F57" i="25"/>
  <c r="H57" i="25"/>
  <c r="I57" i="25" s="1"/>
  <c r="H33" i="25"/>
  <c r="I33" i="25" s="1"/>
  <c r="F33" i="25"/>
  <c r="F100" i="25"/>
  <c r="H85" i="25"/>
  <c r="I85" i="25" s="1"/>
  <c r="G85" i="25"/>
  <c r="F85" i="25"/>
  <c r="F79" i="25"/>
  <c r="H79" i="25"/>
  <c r="I79" i="25" s="1"/>
  <c r="G79" i="25"/>
  <c r="F83" i="25"/>
  <c r="H83" i="25"/>
  <c r="I83" i="25" s="1"/>
  <c r="G83" i="25"/>
  <c r="H30" i="25"/>
  <c r="I30" i="25" s="1"/>
  <c r="G30" i="25"/>
  <c r="F30" i="25"/>
  <c r="H93" i="25"/>
  <c r="I93" i="25" s="1"/>
  <c r="G80" i="25"/>
  <c r="G7" i="25"/>
  <c r="H7" i="25"/>
  <c r="I7" i="25" s="1"/>
  <c r="F7" i="25"/>
  <c r="H49" i="25"/>
  <c r="I49" i="25" s="1"/>
  <c r="F70" i="25"/>
  <c r="H14" i="25"/>
  <c r="I14" i="25" s="1"/>
  <c r="F14" i="25"/>
  <c r="G14" i="25"/>
  <c r="F8" i="25"/>
  <c r="H8" i="25"/>
  <c r="I8" i="25" s="1"/>
  <c r="G8" i="25"/>
  <c r="G15" i="25"/>
  <c r="H15" i="25"/>
  <c r="I15" i="25" s="1"/>
  <c r="F15" i="25"/>
  <c r="H3" i="25"/>
  <c r="I3" i="25" s="1"/>
  <c r="F36" i="25"/>
  <c r="H36" i="25"/>
  <c r="I36" i="25" s="1"/>
  <c r="G36" i="25"/>
  <c r="F9" i="25"/>
  <c r="G43" i="25"/>
  <c r="H43" i="25"/>
  <c r="I43" i="25" s="1"/>
  <c r="F43" i="25"/>
  <c r="H89" i="25"/>
  <c r="I89" i="25" s="1"/>
  <c r="G89" i="25"/>
  <c r="F89" i="25"/>
  <c r="F60" i="25"/>
  <c r="H60" i="25"/>
  <c r="I60" i="25" s="1"/>
  <c r="G60" i="25"/>
  <c r="H50" i="25"/>
  <c r="I50" i="25" s="1"/>
  <c r="F50" i="25"/>
  <c r="G50" i="25"/>
  <c r="G86" i="25"/>
  <c r="H86" i="25"/>
  <c r="I86" i="25" s="1"/>
  <c r="F86" i="25"/>
  <c r="G70" i="25"/>
  <c r="F41" i="25"/>
  <c r="G84" i="25"/>
  <c r="F42" i="25"/>
  <c r="G90" i="25"/>
  <c r="H90" i="25"/>
  <c r="I90" i="25" s="1"/>
  <c r="F90" i="25"/>
  <c r="F87" i="25"/>
  <c r="G87" i="25"/>
  <c r="H87" i="25"/>
  <c r="I87" i="25" s="1"/>
  <c r="F88" i="25"/>
  <c r="G47" i="25"/>
  <c r="F47" i="25"/>
  <c r="H47" i="25"/>
  <c r="I47" i="25" s="1"/>
  <c r="G35" i="25"/>
  <c r="H35" i="25"/>
  <c r="I35" i="25" s="1"/>
  <c r="F35" i="25"/>
  <c r="F44" i="25"/>
  <c r="H44" i="25"/>
  <c r="I44" i="25" s="1"/>
  <c r="G44" i="25"/>
  <c r="H84" i="25"/>
  <c r="I84" i="25" s="1"/>
  <c r="F12" i="25"/>
  <c r="H12" i="25"/>
  <c r="I12" i="25" s="1"/>
  <c r="G12" i="25"/>
  <c r="F97" i="25"/>
  <c r="H97" i="25"/>
  <c r="I97" i="25" s="1"/>
  <c r="H101" i="25"/>
  <c r="I101" i="25" s="1"/>
  <c r="G101" i="25"/>
  <c r="F101" i="25"/>
  <c r="F92" i="25"/>
  <c r="G92" i="25"/>
  <c r="H92" i="25"/>
  <c r="I92" i="25" s="1"/>
  <c r="H81" i="25"/>
  <c r="I81" i="25" s="1"/>
  <c r="F81" i="25"/>
  <c r="G81" i="25"/>
  <c r="G97" i="25"/>
  <c r="G82" i="25"/>
  <c r="H82" i="25"/>
  <c r="I82" i="25" s="1"/>
  <c r="F82" i="25"/>
  <c r="G88" i="25"/>
  <c r="F80" i="25"/>
  <c r="G59" i="25"/>
  <c r="H59" i="25"/>
  <c r="I59" i="25" s="1"/>
  <c r="F59" i="25"/>
  <c r="H46" i="25"/>
  <c r="I46" i="25" s="1"/>
  <c r="G46" i="25"/>
  <c r="F46" i="25"/>
  <c r="F40" i="25"/>
  <c r="G40" i="25"/>
  <c r="H40" i="25"/>
  <c r="I40" i="25" s="1"/>
  <c r="H5" i="25"/>
  <c r="I5" i="25" s="1"/>
  <c r="G57" i="25"/>
  <c r="G11" i="25"/>
  <c r="F11" i="25"/>
  <c r="H11" i="25"/>
  <c r="I11" i="25" s="1"/>
  <c r="F5" i="25"/>
  <c r="G39" i="25"/>
  <c r="F39" i="25"/>
  <c r="H39" i="25"/>
  <c r="I39" i="25" s="1"/>
  <c r="G55" i="25"/>
  <c r="H55" i="25"/>
  <c r="I55" i="25" s="1"/>
  <c r="F55" i="25"/>
  <c r="H6" i="25"/>
  <c r="I6" i="25" s="1"/>
  <c r="G6" i="25"/>
  <c r="F6" i="25"/>
  <c r="AE8" i="10"/>
  <c r="AE6" i="10"/>
  <c r="AC6" i="10" l="1"/>
  <c r="AC8" i="10"/>
  <c r="Q168" i="24" l="1"/>
  <c r="Q153" i="24"/>
  <c r="Q152" i="24"/>
  <c r="Q149" i="24"/>
  <c r="Q144" i="24"/>
  <c r="Q132" i="24"/>
  <c r="Q131" i="24"/>
  <c r="Q125" i="24"/>
  <c r="Q122" i="24"/>
  <c r="Q118" i="24"/>
  <c r="Q117" i="24"/>
  <c r="Q109" i="24"/>
  <c r="Q106" i="24"/>
  <c r="Q98" i="24"/>
  <c r="Q91" i="24"/>
  <c r="Q90" i="24"/>
  <c r="Q89" i="24"/>
  <c r="Q74" i="24"/>
  <c r="Q71" i="24"/>
  <c r="Q68" i="24"/>
  <c r="Q56" i="24"/>
  <c r="Q55" i="24"/>
  <c r="Q51" i="24"/>
  <c r="Q50" i="24"/>
  <c r="Q46" i="24"/>
  <c r="Q45" i="24"/>
  <c r="Q40" i="24"/>
  <c r="Q39" i="24"/>
  <c r="Q29" i="24"/>
  <c r="Q28" i="24"/>
  <c r="Q27" i="24"/>
  <c r="Q16" i="24"/>
  <c r="Q13" i="24"/>
  <c r="Q12" i="24"/>
  <c r="Q11" i="24"/>
  <c r="T168" i="24"/>
  <c r="T153" i="24"/>
  <c r="T149" i="24"/>
  <c r="T144" i="24"/>
  <c r="T132" i="24"/>
  <c r="T125" i="24"/>
  <c r="T122" i="24"/>
  <c r="T118" i="24"/>
  <c r="T109" i="24"/>
  <c r="T106" i="24"/>
  <c r="T98" i="24"/>
  <c r="T91" i="24"/>
  <c r="T90" i="24"/>
  <c r="T74" i="24"/>
  <c r="T71" i="24"/>
  <c r="T68" i="24"/>
  <c r="T56" i="24"/>
  <c r="T51" i="24"/>
  <c r="T46" i="24"/>
  <c r="T40" i="24"/>
  <c r="T29" i="24"/>
  <c r="T28" i="24"/>
  <c r="T16" i="24"/>
  <c r="T13" i="24"/>
  <c r="T11" i="24"/>
  <c r="RX199" i="24" l="1"/>
  <c r="RW199" i="24"/>
  <c r="RV199" i="24"/>
  <c r="RU199" i="24"/>
  <c r="RL199" i="24"/>
  <c r="RK199" i="24"/>
  <c r="RJ199" i="24"/>
  <c r="RI199" i="24"/>
  <c r="QZ199" i="24"/>
  <c r="QY199" i="24"/>
  <c r="QX199" i="24"/>
  <c r="QW199" i="24"/>
  <c r="QN199" i="24"/>
  <c r="QM199" i="24"/>
  <c r="QL199" i="24"/>
  <c r="QK199" i="24"/>
  <c r="QG199" i="24" s="1"/>
  <c r="QB199" i="24"/>
  <c r="QA199" i="24"/>
  <c r="PZ199" i="24"/>
  <c r="PY199" i="24"/>
  <c r="PW199" i="24" s="1"/>
  <c r="PP199" i="24"/>
  <c r="PO199" i="24"/>
  <c r="PN199" i="24"/>
  <c r="PM199" i="24"/>
  <c r="PQ199" i="24" s="1"/>
  <c r="PD199" i="24"/>
  <c r="PC199" i="24"/>
  <c r="PB199" i="24"/>
  <c r="PA199" i="24"/>
  <c r="RX198" i="24"/>
  <c r="RW198" i="24"/>
  <c r="RV198" i="24"/>
  <c r="RU198" i="24"/>
  <c r="RQ198" i="24" s="1"/>
  <c r="RL198" i="24"/>
  <c r="RK198" i="24"/>
  <c r="RJ198" i="24"/>
  <c r="RI198" i="24"/>
  <c r="RM198" i="24" s="1"/>
  <c r="QZ198" i="24"/>
  <c r="QY198" i="24"/>
  <c r="QX198" i="24"/>
  <c r="QW198" i="24"/>
  <c r="QS198" i="24" s="1"/>
  <c r="QN198" i="24"/>
  <c r="QM198" i="24"/>
  <c r="QL198" i="24"/>
  <c r="QK198" i="24"/>
  <c r="QB198" i="24"/>
  <c r="QA198" i="24"/>
  <c r="PZ198" i="24"/>
  <c r="PY198" i="24"/>
  <c r="PU198" i="24" s="1"/>
  <c r="PP198" i="24"/>
  <c r="PO198" i="24"/>
  <c r="PN198" i="24"/>
  <c r="PM198" i="24"/>
  <c r="PQ198" i="24" s="1"/>
  <c r="PD198" i="24"/>
  <c r="PC198" i="24"/>
  <c r="PB198" i="24"/>
  <c r="PA198" i="24"/>
  <c r="RX197" i="24"/>
  <c r="RW197" i="24"/>
  <c r="RV197" i="24"/>
  <c r="RU197" i="24"/>
  <c r="RS197" i="24" s="1"/>
  <c r="RL197" i="24"/>
  <c r="RK197" i="24"/>
  <c r="RJ197" i="24"/>
  <c r="RI197" i="24"/>
  <c r="QZ197" i="24"/>
  <c r="QY197" i="24"/>
  <c r="QX197" i="24"/>
  <c r="QW197" i="24"/>
  <c r="QN197" i="24"/>
  <c r="QM197" i="24"/>
  <c r="QL197" i="24"/>
  <c r="QK197" i="24"/>
  <c r="QJ197" i="24" s="1"/>
  <c r="QB197" i="24"/>
  <c r="QA197" i="24"/>
  <c r="PZ197" i="24"/>
  <c r="PY197" i="24"/>
  <c r="PX197" i="24" s="1"/>
  <c r="PP197" i="24"/>
  <c r="PO197" i="24"/>
  <c r="PN197" i="24"/>
  <c r="PM197" i="24"/>
  <c r="PI197" i="24" s="1"/>
  <c r="PD197" i="24"/>
  <c r="PC197" i="24"/>
  <c r="PB197" i="24"/>
  <c r="PA197" i="24"/>
  <c r="PE197" i="24" s="1"/>
  <c r="RX196" i="24"/>
  <c r="RW196" i="24"/>
  <c r="RV196" i="24"/>
  <c r="RU196" i="24"/>
  <c r="RL196" i="24"/>
  <c r="RK196" i="24"/>
  <c r="RJ196" i="24"/>
  <c r="RI196" i="24"/>
  <c r="RH196" i="24" s="1"/>
  <c r="QZ196" i="24"/>
  <c r="QY196" i="24"/>
  <c r="QX196" i="24"/>
  <c r="QW196" i="24"/>
  <c r="QS196" i="24" s="1"/>
  <c r="QN196" i="24"/>
  <c r="QM196" i="24"/>
  <c r="QL196" i="24"/>
  <c r="QK196" i="24"/>
  <c r="QB196" i="24"/>
  <c r="QA196" i="24"/>
  <c r="PZ196" i="24"/>
  <c r="PY196" i="24"/>
  <c r="QC196" i="24" s="1"/>
  <c r="PP196" i="24"/>
  <c r="PO196" i="24"/>
  <c r="PN196" i="24"/>
  <c r="PM196" i="24"/>
  <c r="PK196" i="24" s="1"/>
  <c r="PD196" i="24"/>
  <c r="PC196" i="24"/>
  <c r="PB196" i="24"/>
  <c r="PA196" i="24"/>
  <c r="OW196" i="24" s="1"/>
  <c r="RX195" i="24"/>
  <c r="RW195" i="24"/>
  <c r="RV195" i="24"/>
  <c r="RU195" i="24"/>
  <c r="RY195" i="24" s="1"/>
  <c r="RL195" i="24"/>
  <c r="RK195" i="24"/>
  <c r="RJ195" i="24"/>
  <c r="RI195" i="24"/>
  <c r="RM195" i="24" s="1"/>
  <c r="QZ195" i="24"/>
  <c r="QY195" i="24"/>
  <c r="QX195" i="24"/>
  <c r="QW195" i="24"/>
  <c r="QU195" i="24" s="1"/>
  <c r="QN195" i="24"/>
  <c r="QM195" i="24"/>
  <c r="QL195" i="24"/>
  <c r="QK195" i="24"/>
  <c r="QB195" i="24"/>
  <c r="QA195" i="24"/>
  <c r="PZ195" i="24"/>
  <c r="PY195" i="24"/>
  <c r="PU195" i="24" s="1"/>
  <c r="PP195" i="24"/>
  <c r="PO195" i="24"/>
  <c r="PN195" i="24"/>
  <c r="PM195" i="24"/>
  <c r="PK195" i="24" s="1"/>
  <c r="PD195" i="24"/>
  <c r="PC195" i="24"/>
  <c r="PB195" i="24"/>
  <c r="PA195" i="24"/>
  <c r="OY195" i="24" s="1"/>
  <c r="RX194" i="24"/>
  <c r="RW194" i="24"/>
  <c r="RV194" i="24"/>
  <c r="RU194" i="24"/>
  <c r="RQ194" i="24" s="1"/>
  <c r="RL194" i="24"/>
  <c r="RK194" i="24"/>
  <c r="RJ194" i="24"/>
  <c r="RI194" i="24"/>
  <c r="RM194" i="24" s="1"/>
  <c r="QZ194" i="24"/>
  <c r="QY194" i="24"/>
  <c r="QX194" i="24"/>
  <c r="QW194" i="24"/>
  <c r="QS194" i="24" s="1"/>
  <c r="QN194" i="24"/>
  <c r="QM194" i="24"/>
  <c r="QL194" i="24"/>
  <c r="QK194" i="24"/>
  <c r="QB194" i="24"/>
  <c r="QA194" i="24"/>
  <c r="PZ194" i="24"/>
  <c r="PY194" i="24"/>
  <c r="PU194" i="24" s="1"/>
  <c r="PP194" i="24"/>
  <c r="PO194" i="24"/>
  <c r="PN194" i="24"/>
  <c r="PM194" i="24"/>
  <c r="PQ194" i="24" s="1"/>
  <c r="PD194" i="24"/>
  <c r="PC194" i="24"/>
  <c r="PB194" i="24"/>
  <c r="PA194" i="24"/>
  <c r="RX193" i="24"/>
  <c r="RW193" i="24"/>
  <c r="RV193" i="24"/>
  <c r="RU193" i="24"/>
  <c r="RS193" i="24" s="1"/>
  <c r="RL193" i="24"/>
  <c r="RK193" i="24"/>
  <c r="RJ193" i="24"/>
  <c r="RI193" i="24"/>
  <c r="RE193" i="24" s="1"/>
  <c r="QZ193" i="24"/>
  <c r="QY193" i="24"/>
  <c r="QX193" i="24"/>
  <c r="QW193" i="24"/>
  <c r="QN193" i="24"/>
  <c r="QM193" i="24"/>
  <c r="QL193" i="24"/>
  <c r="QK193" i="24"/>
  <c r="QJ193" i="24" s="1"/>
  <c r="QB193" i="24"/>
  <c r="QA193" i="24"/>
  <c r="PZ193" i="24"/>
  <c r="PY193" i="24"/>
  <c r="PX193" i="24" s="1"/>
  <c r="PP193" i="24"/>
  <c r="PO193" i="24"/>
  <c r="PN193" i="24"/>
  <c r="PM193" i="24"/>
  <c r="PD193" i="24"/>
  <c r="PC193" i="24"/>
  <c r="PB193" i="24"/>
  <c r="PA193" i="24"/>
  <c r="PE193" i="24" s="1"/>
  <c r="RX192" i="24"/>
  <c r="RW192" i="24"/>
  <c r="RV192" i="24"/>
  <c r="RU192" i="24"/>
  <c r="RQ192" i="24" s="1"/>
  <c r="RL192" i="24"/>
  <c r="RK192" i="24"/>
  <c r="RJ192" i="24"/>
  <c r="RI192" i="24"/>
  <c r="QZ192" i="24"/>
  <c r="QY192" i="24"/>
  <c r="QX192" i="24"/>
  <c r="QW192" i="24"/>
  <c r="QS192" i="24" s="1"/>
  <c r="QN192" i="24"/>
  <c r="QM192" i="24"/>
  <c r="QL192" i="24"/>
  <c r="QK192" i="24"/>
  <c r="QG192" i="24" s="1"/>
  <c r="QB192" i="24"/>
  <c r="QA192" i="24"/>
  <c r="PZ192" i="24"/>
  <c r="PY192" i="24"/>
  <c r="PW192" i="24" s="1"/>
  <c r="PP192" i="24"/>
  <c r="PO192" i="24"/>
  <c r="PN192" i="24"/>
  <c r="PM192" i="24"/>
  <c r="PK192" i="24" s="1"/>
  <c r="PD192" i="24"/>
  <c r="PC192" i="24"/>
  <c r="PB192" i="24"/>
  <c r="PA192" i="24"/>
  <c r="OW192" i="24" s="1"/>
  <c r="RX191" i="24"/>
  <c r="RW191" i="24"/>
  <c r="RV191" i="24"/>
  <c r="RU191" i="24"/>
  <c r="RY191" i="24" s="1"/>
  <c r="RL191" i="24"/>
  <c r="RK191" i="24"/>
  <c r="RJ191" i="24"/>
  <c r="RI191" i="24"/>
  <c r="QZ191" i="24"/>
  <c r="QY191" i="24"/>
  <c r="QX191" i="24"/>
  <c r="QW191" i="24"/>
  <c r="QN191" i="24"/>
  <c r="QM191" i="24"/>
  <c r="QL191" i="24"/>
  <c r="QK191" i="24"/>
  <c r="QG191" i="24" s="1"/>
  <c r="QB191" i="24"/>
  <c r="QA191" i="24"/>
  <c r="PZ191" i="24"/>
  <c r="PY191" i="24"/>
  <c r="QC191" i="24" s="1"/>
  <c r="PP191" i="24"/>
  <c r="PO191" i="24"/>
  <c r="PN191" i="24"/>
  <c r="PM191" i="24"/>
  <c r="PQ191" i="24" s="1"/>
  <c r="PD191" i="24"/>
  <c r="PC191" i="24"/>
  <c r="PB191" i="24"/>
  <c r="PA191" i="24"/>
  <c r="OY191" i="24" s="1"/>
  <c r="RX190" i="24"/>
  <c r="RW190" i="24"/>
  <c r="RV190" i="24"/>
  <c r="RU190" i="24"/>
  <c r="RL190" i="24"/>
  <c r="RK190" i="24"/>
  <c r="RJ190" i="24"/>
  <c r="RI190" i="24"/>
  <c r="RE190" i="24" s="1"/>
  <c r="QZ190" i="24"/>
  <c r="QY190" i="24"/>
  <c r="QX190" i="24"/>
  <c r="QW190" i="24"/>
  <c r="QU190" i="24" s="1"/>
  <c r="QN190" i="24"/>
  <c r="QM190" i="24"/>
  <c r="QL190" i="24"/>
  <c r="QK190" i="24"/>
  <c r="QB190" i="24"/>
  <c r="QA190" i="24"/>
  <c r="PZ190" i="24"/>
  <c r="PY190" i="24"/>
  <c r="PV190" i="24" s="1"/>
  <c r="PP190" i="24"/>
  <c r="PO190" i="24"/>
  <c r="PN190" i="24"/>
  <c r="PM190" i="24"/>
  <c r="PD190" i="24"/>
  <c r="PC190" i="24"/>
  <c r="PB190" i="24"/>
  <c r="PA190" i="24"/>
  <c r="PE190" i="24" s="1"/>
  <c r="RX189" i="24"/>
  <c r="RW189" i="24"/>
  <c r="RV189" i="24"/>
  <c r="RU189" i="24"/>
  <c r="RT189" i="24" s="1"/>
  <c r="RL189" i="24"/>
  <c r="RK189" i="24"/>
  <c r="RJ189" i="24"/>
  <c r="RI189" i="24"/>
  <c r="QZ189" i="24"/>
  <c r="QY189" i="24"/>
  <c r="QX189" i="24"/>
  <c r="QW189" i="24"/>
  <c r="RA189" i="24" s="1"/>
  <c r="QN189" i="24"/>
  <c r="QM189" i="24"/>
  <c r="QL189" i="24"/>
  <c r="QK189" i="24"/>
  <c r="QO189" i="24" s="1"/>
  <c r="QB189" i="24"/>
  <c r="QA189" i="24"/>
  <c r="PZ189" i="24"/>
  <c r="PY189" i="24"/>
  <c r="PX189" i="24" s="1"/>
  <c r="PP189" i="24"/>
  <c r="PO189" i="24"/>
  <c r="PN189" i="24"/>
  <c r="PM189" i="24"/>
  <c r="PJ189" i="24" s="1"/>
  <c r="PD189" i="24"/>
  <c r="PC189" i="24"/>
  <c r="PB189" i="24"/>
  <c r="PA189" i="24"/>
  <c r="RX188" i="24"/>
  <c r="RW188" i="24"/>
  <c r="RV188" i="24"/>
  <c r="RU188" i="24"/>
  <c r="RY188" i="24" s="1"/>
  <c r="RL188" i="24"/>
  <c r="RK188" i="24"/>
  <c r="RJ188" i="24"/>
  <c r="RI188" i="24"/>
  <c r="QZ188" i="24"/>
  <c r="QY188" i="24"/>
  <c r="QX188" i="24"/>
  <c r="QW188" i="24"/>
  <c r="QN188" i="24"/>
  <c r="QM188" i="24"/>
  <c r="QL188" i="24"/>
  <c r="QK188" i="24"/>
  <c r="QO188" i="24" s="1"/>
  <c r="QB188" i="24"/>
  <c r="QA188" i="24"/>
  <c r="PZ188" i="24"/>
  <c r="PY188" i="24"/>
  <c r="QC188" i="24" s="1"/>
  <c r="PP188" i="24"/>
  <c r="PO188" i="24"/>
  <c r="PN188" i="24"/>
  <c r="PM188" i="24"/>
  <c r="PD188" i="24"/>
  <c r="PC188" i="24"/>
  <c r="PB188" i="24"/>
  <c r="PA188" i="24"/>
  <c r="RX187" i="24"/>
  <c r="RW187" i="24"/>
  <c r="RV187" i="24"/>
  <c r="RU187" i="24"/>
  <c r="RL187" i="24"/>
  <c r="RK187" i="24"/>
  <c r="RJ187" i="24"/>
  <c r="RI187" i="24"/>
  <c r="RM187" i="24" s="1"/>
  <c r="QZ187" i="24"/>
  <c r="QY187" i="24"/>
  <c r="QX187" i="24"/>
  <c r="QW187" i="24"/>
  <c r="QS187" i="24" s="1"/>
  <c r="QN187" i="24"/>
  <c r="QM187" i="24"/>
  <c r="QL187" i="24"/>
  <c r="QK187" i="24"/>
  <c r="QO187" i="24" s="1"/>
  <c r="QB187" i="24"/>
  <c r="QA187" i="24"/>
  <c r="PZ187" i="24"/>
  <c r="PY187" i="24"/>
  <c r="PP187" i="24"/>
  <c r="PO187" i="24"/>
  <c r="PN187" i="24"/>
  <c r="PM187" i="24"/>
  <c r="PI187" i="24" s="1"/>
  <c r="PD187" i="24"/>
  <c r="PC187" i="24"/>
  <c r="PB187" i="24"/>
  <c r="PA187" i="24"/>
  <c r="OW187" i="24" s="1"/>
  <c r="RX186" i="24"/>
  <c r="RW186" i="24"/>
  <c r="RV186" i="24"/>
  <c r="RU186" i="24"/>
  <c r="RL186" i="24"/>
  <c r="RK186" i="24"/>
  <c r="RJ186" i="24"/>
  <c r="RI186" i="24"/>
  <c r="QZ186" i="24"/>
  <c r="QY186" i="24"/>
  <c r="QX186" i="24"/>
  <c r="QW186" i="24"/>
  <c r="QT186" i="24" s="1"/>
  <c r="QN186" i="24"/>
  <c r="QM186" i="24"/>
  <c r="QL186" i="24"/>
  <c r="QK186" i="24"/>
  <c r="QB186" i="24"/>
  <c r="QA186" i="24"/>
  <c r="PZ186" i="24"/>
  <c r="PY186" i="24"/>
  <c r="PV186" i="24" s="1"/>
  <c r="PP186" i="24"/>
  <c r="PO186" i="24"/>
  <c r="PN186" i="24"/>
  <c r="PM186" i="24"/>
  <c r="PQ186" i="24" s="1"/>
  <c r="PD186" i="24"/>
  <c r="PC186" i="24"/>
  <c r="PB186" i="24"/>
  <c r="PA186" i="24"/>
  <c r="RX185" i="24"/>
  <c r="RW185" i="24"/>
  <c r="RV185" i="24"/>
  <c r="RU185" i="24"/>
  <c r="RQ185" i="24" s="1"/>
  <c r="RL185" i="24"/>
  <c r="RK185" i="24"/>
  <c r="RJ185" i="24"/>
  <c r="RI185" i="24"/>
  <c r="RM185" i="24" s="1"/>
  <c r="QZ185" i="24"/>
  <c r="QY185" i="24"/>
  <c r="QX185" i="24"/>
  <c r="QW185" i="24"/>
  <c r="QS185" i="24" s="1"/>
  <c r="QN185" i="24"/>
  <c r="QM185" i="24"/>
  <c r="QL185" i="24"/>
  <c r="QK185" i="24"/>
  <c r="QB185" i="24"/>
  <c r="QA185" i="24"/>
  <c r="PZ185" i="24"/>
  <c r="PY185" i="24"/>
  <c r="PU185" i="24" s="1"/>
  <c r="PP185" i="24"/>
  <c r="PO185" i="24"/>
  <c r="PN185" i="24"/>
  <c r="PM185" i="24"/>
  <c r="PJ185" i="24" s="1"/>
  <c r="PD185" i="24"/>
  <c r="PC185" i="24"/>
  <c r="PB185" i="24"/>
  <c r="PA185" i="24"/>
  <c r="PE185" i="24" s="1"/>
  <c r="RX184" i="24"/>
  <c r="RW184" i="24"/>
  <c r="RV184" i="24"/>
  <c r="RU184" i="24"/>
  <c r="RL184" i="24"/>
  <c r="RK184" i="24"/>
  <c r="RJ184" i="24"/>
  <c r="RI184" i="24"/>
  <c r="RE184" i="24" s="1"/>
  <c r="QZ184" i="24"/>
  <c r="QY184" i="24"/>
  <c r="QX184" i="24"/>
  <c r="QW184" i="24"/>
  <c r="RA184" i="24" s="1"/>
  <c r="QN184" i="24"/>
  <c r="QM184" i="24"/>
  <c r="QL184" i="24"/>
  <c r="QK184" i="24"/>
  <c r="QJ184" i="24" s="1"/>
  <c r="QB184" i="24"/>
  <c r="QA184" i="24"/>
  <c r="PZ184" i="24"/>
  <c r="PY184" i="24"/>
  <c r="PP184" i="24"/>
  <c r="PO184" i="24"/>
  <c r="PN184" i="24"/>
  <c r="PM184" i="24"/>
  <c r="PD184" i="24"/>
  <c r="PC184" i="24"/>
  <c r="PB184" i="24"/>
  <c r="PA184" i="24"/>
  <c r="RX183" i="24"/>
  <c r="RW183" i="24"/>
  <c r="RV183" i="24"/>
  <c r="RU183" i="24"/>
  <c r="RY183" i="24" s="1"/>
  <c r="RL183" i="24"/>
  <c r="RK183" i="24"/>
  <c r="RJ183" i="24"/>
  <c r="RI183" i="24"/>
  <c r="QZ183" i="24"/>
  <c r="QY183" i="24"/>
  <c r="QX183" i="24"/>
  <c r="QW183" i="24"/>
  <c r="QS183" i="24" s="1"/>
  <c r="QN183" i="24"/>
  <c r="QM183" i="24"/>
  <c r="QL183" i="24"/>
  <c r="QK183" i="24"/>
  <c r="QO183" i="24" s="1"/>
  <c r="QB183" i="24"/>
  <c r="QA183" i="24"/>
  <c r="PZ183" i="24"/>
  <c r="PY183" i="24"/>
  <c r="PU183" i="24" s="1"/>
  <c r="PP183" i="24"/>
  <c r="PO183" i="24"/>
  <c r="PN183" i="24"/>
  <c r="PM183" i="24"/>
  <c r="PD183" i="24"/>
  <c r="PC183" i="24"/>
  <c r="PB183" i="24"/>
  <c r="PA183" i="24"/>
  <c r="OW183" i="24" s="1"/>
  <c r="RX182" i="24"/>
  <c r="RW182" i="24"/>
  <c r="RV182" i="24"/>
  <c r="RU182" i="24"/>
  <c r="RL182" i="24"/>
  <c r="RK182" i="24"/>
  <c r="RJ182" i="24"/>
  <c r="RI182" i="24"/>
  <c r="RM182" i="24" s="1"/>
  <c r="QZ182" i="24"/>
  <c r="QY182" i="24"/>
  <c r="QX182" i="24"/>
  <c r="QW182" i="24"/>
  <c r="QN182" i="24"/>
  <c r="QM182" i="24"/>
  <c r="QL182" i="24"/>
  <c r="QK182" i="24"/>
  <c r="QG182" i="24" s="1"/>
  <c r="QB182" i="24"/>
  <c r="QA182" i="24"/>
  <c r="PZ182" i="24"/>
  <c r="PY182" i="24"/>
  <c r="QC182" i="24" s="1"/>
  <c r="PP182" i="24"/>
  <c r="PO182" i="24"/>
  <c r="PN182" i="24"/>
  <c r="PM182" i="24"/>
  <c r="PI182" i="24" s="1"/>
  <c r="PD182" i="24"/>
  <c r="PC182" i="24"/>
  <c r="PB182" i="24"/>
  <c r="PA182" i="24"/>
  <c r="RX181" i="24"/>
  <c r="RW181" i="24"/>
  <c r="RV181" i="24"/>
  <c r="RU181" i="24"/>
  <c r="RL181" i="24"/>
  <c r="RK181" i="24"/>
  <c r="RJ181" i="24"/>
  <c r="RI181" i="24"/>
  <c r="RM181" i="24" s="1"/>
  <c r="QZ181" i="24"/>
  <c r="QY181" i="24"/>
  <c r="QX181" i="24"/>
  <c r="QW181" i="24"/>
  <c r="QN181" i="24"/>
  <c r="QM181" i="24"/>
  <c r="QL181" i="24"/>
  <c r="QK181" i="24"/>
  <c r="QG181" i="24" s="1"/>
  <c r="QB181" i="24"/>
  <c r="QA181" i="24"/>
  <c r="PZ181" i="24"/>
  <c r="PY181" i="24"/>
  <c r="PU181" i="24" s="1"/>
  <c r="PP181" i="24"/>
  <c r="PO181" i="24"/>
  <c r="PN181" i="24"/>
  <c r="PM181" i="24"/>
  <c r="PJ181" i="24" s="1"/>
  <c r="PD181" i="24"/>
  <c r="PC181" i="24"/>
  <c r="PB181" i="24"/>
  <c r="PA181" i="24"/>
  <c r="PE181" i="24" s="1"/>
  <c r="RX180" i="24"/>
  <c r="RW180" i="24"/>
  <c r="RV180" i="24"/>
  <c r="RU180" i="24"/>
  <c r="RL180" i="24"/>
  <c r="RK180" i="24"/>
  <c r="RJ180" i="24"/>
  <c r="RI180" i="24"/>
  <c r="RE180" i="24" s="1"/>
  <c r="QZ180" i="24"/>
  <c r="QY180" i="24"/>
  <c r="QX180" i="24"/>
  <c r="QW180" i="24"/>
  <c r="RA180" i="24" s="1"/>
  <c r="QN180" i="24"/>
  <c r="QM180" i="24"/>
  <c r="QL180" i="24"/>
  <c r="QK180" i="24"/>
  <c r="QG180" i="24" s="1"/>
  <c r="QB180" i="24"/>
  <c r="QA180" i="24"/>
  <c r="PZ180" i="24"/>
  <c r="PY180" i="24"/>
  <c r="PU180" i="24" s="1"/>
  <c r="PP180" i="24"/>
  <c r="PO180" i="24"/>
  <c r="PN180" i="24"/>
  <c r="PM180" i="24"/>
  <c r="PI180" i="24" s="1"/>
  <c r="PD180" i="24"/>
  <c r="PC180" i="24"/>
  <c r="PB180" i="24"/>
  <c r="PA180" i="24"/>
  <c r="RX179" i="24"/>
  <c r="RW179" i="24"/>
  <c r="RV179" i="24"/>
  <c r="RU179" i="24"/>
  <c r="RY179" i="24" s="1"/>
  <c r="RL179" i="24"/>
  <c r="RK179" i="24"/>
  <c r="RJ179" i="24"/>
  <c r="RI179" i="24"/>
  <c r="QZ179" i="24"/>
  <c r="QY179" i="24"/>
  <c r="QX179" i="24"/>
  <c r="QW179" i="24"/>
  <c r="QN179" i="24"/>
  <c r="QM179" i="24"/>
  <c r="QL179" i="24"/>
  <c r="QK179" i="24"/>
  <c r="QO179" i="24" s="1"/>
  <c r="QB179" i="24"/>
  <c r="QA179" i="24"/>
  <c r="PZ179" i="24"/>
  <c r="PY179" i="24"/>
  <c r="PU179" i="24" s="1"/>
  <c r="PP179" i="24"/>
  <c r="PO179" i="24"/>
  <c r="PN179" i="24"/>
  <c r="PM179" i="24"/>
  <c r="PD179" i="24"/>
  <c r="PC179" i="24"/>
  <c r="PB179" i="24"/>
  <c r="PA179" i="24"/>
  <c r="OW179" i="24" s="1"/>
  <c r="RX178" i="24"/>
  <c r="RW178" i="24"/>
  <c r="RV178" i="24"/>
  <c r="RU178" i="24"/>
  <c r="RL178" i="24"/>
  <c r="RK178" i="24"/>
  <c r="RJ178" i="24"/>
  <c r="RI178" i="24"/>
  <c r="RM178" i="24" s="1"/>
  <c r="QZ178" i="24"/>
  <c r="QY178" i="24"/>
  <c r="QX178" i="24"/>
  <c r="QW178" i="24"/>
  <c r="QN178" i="24"/>
  <c r="QM178" i="24"/>
  <c r="QL178" i="24"/>
  <c r="QK178" i="24"/>
  <c r="QG178" i="24" s="1"/>
  <c r="QB178" i="24"/>
  <c r="QA178" i="24"/>
  <c r="PZ178" i="24"/>
  <c r="PY178" i="24"/>
  <c r="QC178" i="24" s="1"/>
  <c r="PP178" i="24"/>
  <c r="PO178" i="24"/>
  <c r="PN178" i="24"/>
  <c r="PM178" i="24"/>
  <c r="PD178" i="24"/>
  <c r="PC178" i="24"/>
  <c r="PB178" i="24"/>
  <c r="PA178" i="24"/>
  <c r="RX170" i="24"/>
  <c r="RW170" i="24"/>
  <c r="RV170" i="24"/>
  <c r="RU170" i="24"/>
  <c r="RL170" i="24"/>
  <c r="RK170" i="24"/>
  <c r="RJ170" i="24"/>
  <c r="RI170" i="24"/>
  <c r="RH170" i="24" s="1"/>
  <c r="QZ170" i="24"/>
  <c r="QY170" i="24"/>
  <c r="QX170" i="24"/>
  <c r="QW170" i="24"/>
  <c r="QS170" i="24" s="1"/>
  <c r="QN170" i="24"/>
  <c r="QM170" i="24"/>
  <c r="QL170" i="24"/>
  <c r="QK170" i="24"/>
  <c r="QG170" i="24" s="1"/>
  <c r="QB170" i="24"/>
  <c r="QA170" i="24"/>
  <c r="PZ170" i="24"/>
  <c r="PY170" i="24"/>
  <c r="PP170" i="24"/>
  <c r="PO170" i="24"/>
  <c r="PN170" i="24"/>
  <c r="PM170" i="24"/>
  <c r="PD170" i="24"/>
  <c r="PC170" i="24"/>
  <c r="PB170" i="24"/>
  <c r="PA170" i="24"/>
  <c r="OX170" i="24" s="1"/>
  <c r="RX168" i="24"/>
  <c r="RW168" i="24"/>
  <c r="RV168" i="24"/>
  <c r="RU168" i="24"/>
  <c r="RY168" i="24" s="1"/>
  <c r="RL168" i="24"/>
  <c r="RK168" i="24"/>
  <c r="RJ168" i="24"/>
  <c r="RI168" i="24"/>
  <c r="RF168" i="24" s="1"/>
  <c r="QZ168" i="24"/>
  <c r="QY168" i="24"/>
  <c r="QX168" i="24"/>
  <c r="QW168" i="24"/>
  <c r="QN168" i="24"/>
  <c r="QM168" i="24"/>
  <c r="QL168" i="24"/>
  <c r="QK168" i="24"/>
  <c r="QB168" i="24"/>
  <c r="QA168" i="24"/>
  <c r="PZ168" i="24"/>
  <c r="PY168" i="24"/>
  <c r="QC168" i="24" s="1"/>
  <c r="PP168" i="24"/>
  <c r="PO168" i="24"/>
  <c r="PN168" i="24"/>
  <c r="PM168" i="24"/>
  <c r="PK168" i="24" s="1"/>
  <c r="PD168" i="24"/>
  <c r="PC168" i="24"/>
  <c r="PB168" i="24"/>
  <c r="PA168" i="24"/>
  <c r="RX167" i="24"/>
  <c r="RW167" i="24"/>
  <c r="RV167" i="24"/>
  <c r="RU167" i="24"/>
  <c r="RQ167" i="24" s="1"/>
  <c r="RL167" i="24"/>
  <c r="RK167" i="24"/>
  <c r="RJ167" i="24"/>
  <c r="RI167" i="24"/>
  <c r="QZ167" i="24"/>
  <c r="QY167" i="24"/>
  <c r="QX167" i="24"/>
  <c r="QW167" i="24"/>
  <c r="QV167" i="24" s="1"/>
  <c r="QN167" i="24"/>
  <c r="QM167" i="24"/>
  <c r="QL167" i="24"/>
  <c r="QK167" i="24"/>
  <c r="QJ167" i="24" s="1"/>
  <c r="QB167" i="24"/>
  <c r="QA167" i="24"/>
  <c r="PZ167" i="24"/>
  <c r="PY167" i="24"/>
  <c r="PX167" i="24" s="1"/>
  <c r="PP167" i="24"/>
  <c r="PO167" i="24"/>
  <c r="PN167" i="24"/>
  <c r="PM167" i="24"/>
  <c r="PK167" i="24" s="1"/>
  <c r="PD167" i="24"/>
  <c r="PC167" i="24"/>
  <c r="PB167" i="24"/>
  <c r="PA167" i="24"/>
  <c r="OY167" i="24" s="1"/>
  <c r="RX166" i="24"/>
  <c r="RW166" i="24"/>
  <c r="RV166" i="24"/>
  <c r="RU166" i="24"/>
  <c r="RS166" i="24" s="1"/>
  <c r="RL166" i="24"/>
  <c r="RK166" i="24"/>
  <c r="RJ166" i="24"/>
  <c r="RI166" i="24"/>
  <c r="QZ166" i="24"/>
  <c r="QY166" i="24"/>
  <c r="QX166" i="24"/>
  <c r="QW166" i="24"/>
  <c r="QS166" i="24" s="1"/>
  <c r="QN166" i="24"/>
  <c r="QM166" i="24"/>
  <c r="QL166" i="24"/>
  <c r="QK166" i="24"/>
  <c r="QB166" i="24"/>
  <c r="QA166" i="24"/>
  <c r="PZ166" i="24"/>
  <c r="PY166" i="24"/>
  <c r="PP166" i="24"/>
  <c r="PO166" i="24"/>
  <c r="PN166" i="24"/>
  <c r="PM166" i="24"/>
  <c r="PD166" i="24"/>
  <c r="PC166" i="24"/>
  <c r="PB166" i="24"/>
  <c r="PA166" i="24"/>
  <c r="OW166" i="24" s="1"/>
  <c r="RX165" i="24"/>
  <c r="RW165" i="24"/>
  <c r="RV165" i="24"/>
  <c r="RU165" i="24"/>
  <c r="RY165" i="24" s="1"/>
  <c r="RL165" i="24"/>
  <c r="RK165" i="24"/>
  <c r="RJ165" i="24"/>
  <c r="RI165" i="24"/>
  <c r="RF165" i="24" s="1"/>
  <c r="QZ165" i="24"/>
  <c r="QY165" i="24"/>
  <c r="QX165" i="24"/>
  <c r="QW165" i="24"/>
  <c r="QS165" i="24" s="1"/>
  <c r="QN165" i="24"/>
  <c r="QM165" i="24"/>
  <c r="QL165" i="24"/>
  <c r="QK165" i="24"/>
  <c r="QB165" i="24"/>
  <c r="QA165" i="24"/>
  <c r="PZ165" i="24"/>
  <c r="PY165" i="24"/>
  <c r="PW165" i="24" s="1"/>
  <c r="PP165" i="24"/>
  <c r="PO165" i="24"/>
  <c r="PN165" i="24"/>
  <c r="PM165" i="24"/>
  <c r="PD165" i="24"/>
  <c r="PC165" i="24"/>
  <c r="PB165" i="24"/>
  <c r="PA165" i="24"/>
  <c r="OY165" i="24" s="1"/>
  <c r="RX164" i="24"/>
  <c r="RW164" i="24"/>
  <c r="RV164" i="24"/>
  <c r="RU164" i="24"/>
  <c r="RQ164" i="24" s="1"/>
  <c r="RL164" i="24"/>
  <c r="RK164" i="24"/>
  <c r="RJ164" i="24"/>
  <c r="RI164" i="24"/>
  <c r="QZ164" i="24"/>
  <c r="QY164" i="24"/>
  <c r="QX164" i="24"/>
  <c r="QW164" i="24"/>
  <c r="QT164" i="24" s="1"/>
  <c r="QN164" i="24"/>
  <c r="QM164" i="24"/>
  <c r="QL164" i="24"/>
  <c r="QK164" i="24"/>
  <c r="QI164" i="24" s="1"/>
  <c r="QB164" i="24"/>
  <c r="QA164" i="24"/>
  <c r="PZ164" i="24"/>
  <c r="PY164" i="24"/>
  <c r="PU164" i="24" s="1"/>
  <c r="PP164" i="24"/>
  <c r="PO164" i="24"/>
  <c r="PN164" i="24"/>
  <c r="PM164" i="24"/>
  <c r="PI164" i="24" s="1"/>
  <c r="PD164" i="24"/>
  <c r="PC164" i="24"/>
  <c r="PB164" i="24"/>
  <c r="PA164" i="24"/>
  <c r="RX163" i="24"/>
  <c r="RW163" i="24"/>
  <c r="RV163" i="24"/>
  <c r="RU163" i="24"/>
  <c r="RS163" i="24" s="1"/>
  <c r="RL163" i="24"/>
  <c r="RK163" i="24"/>
  <c r="RJ163" i="24"/>
  <c r="RI163" i="24"/>
  <c r="RE163" i="24" s="1"/>
  <c r="QZ163" i="24"/>
  <c r="QY163" i="24"/>
  <c r="QX163" i="24"/>
  <c r="QW163" i="24"/>
  <c r="QN163" i="24"/>
  <c r="QM163" i="24"/>
  <c r="QL163" i="24"/>
  <c r="QK163" i="24"/>
  <c r="QH163" i="24" s="1"/>
  <c r="QB163" i="24"/>
  <c r="QA163" i="24"/>
  <c r="PZ163" i="24"/>
  <c r="PY163" i="24"/>
  <c r="PP163" i="24"/>
  <c r="PO163" i="24"/>
  <c r="PN163" i="24"/>
  <c r="PM163" i="24"/>
  <c r="PD163" i="24"/>
  <c r="PC163" i="24"/>
  <c r="PB163" i="24"/>
  <c r="PA163" i="24"/>
  <c r="OZ163" i="24" s="1"/>
  <c r="RX162" i="24"/>
  <c r="RW162" i="24"/>
  <c r="RV162" i="24"/>
  <c r="RU162" i="24"/>
  <c r="RS162" i="24" s="1"/>
  <c r="RL162" i="24"/>
  <c r="RK162" i="24"/>
  <c r="RJ162" i="24"/>
  <c r="RI162" i="24"/>
  <c r="RG162" i="24" s="1"/>
  <c r="QZ162" i="24"/>
  <c r="QY162" i="24"/>
  <c r="QX162" i="24"/>
  <c r="QW162" i="24"/>
  <c r="QS162" i="24" s="1"/>
  <c r="QN162" i="24"/>
  <c r="QM162" i="24"/>
  <c r="QL162" i="24"/>
  <c r="QK162" i="24"/>
  <c r="QH162" i="24" s="1"/>
  <c r="QB162" i="24"/>
  <c r="QA162" i="24"/>
  <c r="PZ162" i="24"/>
  <c r="PY162" i="24"/>
  <c r="PP162" i="24"/>
  <c r="PO162" i="24"/>
  <c r="PN162" i="24"/>
  <c r="PM162" i="24"/>
  <c r="PK162" i="24" s="1"/>
  <c r="PD162" i="24"/>
  <c r="PC162" i="24"/>
  <c r="PB162" i="24"/>
  <c r="PA162" i="24"/>
  <c r="OW162" i="24" s="1"/>
  <c r="RX161" i="24"/>
  <c r="RW161" i="24"/>
  <c r="RV161" i="24"/>
  <c r="RU161" i="24"/>
  <c r="RY161" i="24" s="1"/>
  <c r="RL161" i="24"/>
  <c r="RK161" i="24"/>
  <c r="RJ161" i="24"/>
  <c r="RI161" i="24"/>
  <c r="RF161" i="24" s="1"/>
  <c r="QZ161" i="24"/>
  <c r="QY161" i="24"/>
  <c r="QX161" i="24"/>
  <c r="QW161" i="24"/>
  <c r="QV161" i="24" s="1"/>
  <c r="QN161" i="24"/>
  <c r="QM161" i="24"/>
  <c r="QL161" i="24"/>
  <c r="QK161" i="24"/>
  <c r="QG161" i="24" s="1"/>
  <c r="QB161" i="24"/>
  <c r="QA161" i="24"/>
  <c r="PZ161" i="24"/>
  <c r="PY161" i="24"/>
  <c r="PU161" i="24" s="1"/>
  <c r="PP161" i="24"/>
  <c r="PO161" i="24"/>
  <c r="PN161" i="24"/>
  <c r="PM161" i="24"/>
  <c r="PD161" i="24"/>
  <c r="PC161" i="24"/>
  <c r="PB161" i="24"/>
  <c r="PA161" i="24"/>
  <c r="OY161" i="24" s="1"/>
  <c r="RX160" i="24"/>
  <c r="RW160" i="24"/>
  <c r="RV160" i="24"/>
  <c r="RU160" i="24"/>
  <c r="RL160" i="24"/>
  <c r="RK160" i="24"/>
  <c r="RJ160" i="24"/>
  <c r="RI160" i="24"/>
  <c r="RH160" i="24" s="1"/>
  <c r="QZ160" i="24"/>
  <c r="QY160" i="24"/>
  <c r="QX160" i="24"/>
  <c r="QW160" i="24"/>
  <c r="QU160" i="24" s="1"/>
  <c r="QN160" i="24"/>
  <c r="QM160" i="24"/>
  <c r="QL160" i="24"/>
  <c r="QK160" i="24"/>
  <c r="QI160" i="24" s="1"/>
  <c r="QB160" i="24"/>
  <c r="QA160" i="24"/>
  <c r="PZ160" i="24"/>
  <c r="PY160" i="24"/>
  <c r="PU160" i="24" s="1"/>
  <c r="PP160" i="24"/>
  <c r="PO160" i="24"/>
  <c r="PN160" i="24"/>
  <c r="PM160" i="24"/>
  <c r="PL160" i="24" s="1"/>
  <c r="PD160" i="24"/>
  <c r="PC160" i="24"/>
  <c r="PB160" i="24"/>
  <c r="PA160" i="24"/>
  <c r="OX160" i="24" s="1"/>
  <c r="RX159" i="24"/>
  <c r="RW159" i="24"/>
  <c r="RV159" i="24"/>
  <c r="RU159" i="24"/>
  <c r="RL159" i="24"/>
  <c r="RK159" i="24"/>
  <c r="RJ159" i="24"/>
  <c r="RI159" i="24"/>
  <c r="RE159" i="24" s="1"/>
  <c r="QZ159" i="24"/>
  <c r="QY159" i="24"/>
  <c r="QX159" i="24"/>
  <c r="QW159" i="24"/>
  <c r="RA159" i="24" s="1"/>
  <c r="QN159" i="24"/>
  <c r="QM159" i="24"/>
  <c r="QL159" i="24"/>
  <c r="QK159" i="24"/>
  <c r="QH159" i="24" s="1"/>
  <c r="QB159" i="24"/>
  <c r="QA159" i="24"/>
  <c r="PZ159" i="24"/>
  <c r="PY159" i="24"/>
  <c r="PP159" i="24"/>
  <c r="PO159" i="24"/>
  <c r="PN159" i="24"/>
  <c r="PM159" i="24"/>
  <c r="PI159" i="24" s="1"/>
  <c r="PD159" i="24"/>
  <c r="PC159" i="24"/>
  <c r="PB159" i="24"/>
  <c r="PA159" i="24"/>
  <c r="PE159" i="24" s="1"/>
  <c r="RX158" i="24"/>
  <c r="RW158" i="24"/>
  <c r="RV158" i="24"/>
  <c r="RU158" i="24"/>
  <c r="RL158" i="24"/>
  <c r="RK158" i="24"/>
  <c r="RJ158" i="24"/>
  <c r="RI158" i="24"/>
  <c r="QZ158" i="24"/>
  <c r="QY158" i="24"/>
  <c r="QX158" i="24"/>
  <c r="QW158" i="24"/>
  <c r="QN158" i="24"/>
  <c r="QM158" i="24"/>
  <c r="QL158" i="24"/>
  <c r="QK158" i="24"/>
  <c r="QO158" i="24" s="1"/>
  <c r="QB158" i="24"/>
  <c r="QA158" i="24"/>
  <c r="PZ158" i="24"/>
  <c r="PY158" i="24"/>
  <c r="PP158" i="24"/>
  <c r="PO158" i="24"/>
  <c r="PN158" i="24"/>
  <c r="PM158" i="24"/>
  <c r="PD158" i="24"/>
  <c r="PC158" i="24"/>
  <c r="PB158" i="24"/>
  <c r="PA158" i="24"/>
  <c r="PE158" i="24" s="1"/>
  <c r="RX157" i="24"/>
  <c r="RW157" i="24"/>
  <c r="RV157" i="24"/>
  <c r="RU157" i="24"/>
  <c r="RL157" i="24"/>
  <c r="RK157" i="24"/>
  <c r="RJ157" i="24"/>
  <c r="RI157" i="24"/>
  <c r="RF157" i="24" s="1"/>
  <c r="QZ157" i="24"/>
  <c r="QY157" i="24"/>
  <c r="QX157" i="24"/>
  <c r="QW157" i="24"/>
  <c r="QS157" i="24" s="1"/>
  <c r="QN157" i="24"/>
  <c r="QM157" i="24"/>
  <c r="QL157" i="24"/>
  <c r="QK157" i="24"/>
  <c r="QB157" i="24"/>
  <c r="QA157" i="24"/>
  <c r="PZ157" i="24"/>
  <c r="PY157" i="24"/>
  <c r="QC157" i="24" s="1"/>
  <c r="PP157" i="24"/>
  <c r="PO157" i="24"/>
  <c r="PN157" i="24"/>
  <c r="PM157" i="24"/>
  <c r="PJ157" i="24" s="1"/>
  <c r="PD157" i="24"/>
  <c r="PC157" i="24"/>
  <c r="PB157" i="24"/>
  <c r="PA157" i="24"/>
  <c r="OW157" i="24" s="1"/>
  <c r="RX156" i="24"/>
  <c r="RW156" i="24"/>
  <c r="RV156" i="24"/>
  <c r="RU156" i="24"/>
  <c r="RL156" i="24"/>
  <c r="RK156" i="24"/>
  <c r="RJ156" i="24"/>
  <c r="RI156" i="24"/>
  <c r="RM156" i="24" s="1"/>
  <c r="QZ156" i="24"/>
  <c r="QY156" i="24"/>
  <c r="QX156" i="24"/>
  <c r="QW156" i="24"/>
  <c r="QT156" i="24" s="1"/>
  <c r="QN156" i="24"/>
  <c r="QM156" i="24"/>
  <c r="QL156" i="24"/>
  <c r="QK156" i="24"/>
  <c r="QG156" i="24" s="1"/>
  <c r="QB156" i="24"/>
  <c r="QA156" i="24"/>
  <c r="PZ156" i="24"/>
  <c r="PY156" i="24"/>
  <c r="QC156" i="24" s="1"/>
  <c r="PP156" i="24"/>
  <c r="PO156" i="24"/>
  <c r="PN156" i="24"/>
  <c r="PM156" i="24"/>
  <c r="PI156" i="24" s="1"/>
  <c r="PD156" i="24"/>
  <c r="PC156" i="24"/>
  <c r="PB156" i="24"/>
  <c r="PA156" i="24"/>
  <c r="RX155" i="24"/>
  <c r="RW155" i="24"/>
  <c r="RV155" i="24"/>
  <c r="RU155" i="24"/>
  <c r="RL155" i="24"/>
  <c r="RK155" i="24"/>
  <c r="RJ155" i="24"/>
  <c r="RI155" i="24"/>
  <c r="RM155" i="24" s="1"/>
  <c r="QZ155" i="24"/>
  <c r="QY155" i="24"/>
  <c r="QX155" i="24"/>
  <c r="QW155" i="24"/>
  <c r="QS155" i="24" s="1"/>
  <c r="QN155" i="24"/>
  <c r="QM155" i="24"/>
  <c r="QL155" i="24"/>
  <c r="QK155" i="24"/>
  <c r="QB155" i="24"/>
  <c r="QA155" i="24"/>
  <c r="PZ155" i="24"/>
  <c r="PY155" i="24"/>
  <c r="PU155" i="24" s="1"/>
  <c r="PP155" i="24"/>
  <c r="PO155" i="24"/>
  <c r="PN155" i="24"/>
  <c r="PM155" i="24"/>
  <c r="PD155" i="24"/>
  <c r="PC155" i="24"/>
  <c r="PB155" i="24"/>
  <c r="PA155" i="24"/>
  <c r="PE155" i="24" s="1"/>
  <c r="RX154" i="24"/>
  <c r="RW154" i="24"/>
  <c r="RV154" i="24"/>
  <c r="RU154" i="24"/>
  <c r="RL154" i="24"/>
  <c r="RK154" i="24"/>
  <c r="RJ154" i="24"/>
  <c r="RI154" i="24"/>
  <c r="RE154" i="24" s="1"/>
  <c r="QZ154" i="24"/>
  <c r="QY154" i="24"/>
  <c r="QX154" i="24"/>
  <c r="QW154" i="24"/>
  <c r="RA154" i="24" s="1"/>
  <c r="QN154" i="24"/>
  <c r="QM154" i="24"/>
  <c r="QL154" i="24"/>
  <c r="QK154" i="24"/>
  <c r="QB154" i="24"/>
  <c r="QA154" i="24"/>
  <c r="PZ154" i="24"/>
  <c r="PY154" i="24"/>
  <c r="PP154" i="24"/>
  <c r="PO154" i="24"/>
  <c r="PN154" i="24"/>
  <c r="PM154" i="24"/>
  <c r="PI154" i="24" s="1"/>
  <c r="PD154" i="24"/>
  <c r="PC154" i="24"/>
  <c r="PB154" i="24"/>
  <c r="PA154" i="24"/>
  <c r="RX153" i="24"/>
  <c r="RW153" i="24"/>
  <c r="RV153" i="24"/>
  <c r="RU153" i="24"/>
  <c r="RL153" i="24"/>
  <c r="RK153" i="24"/>
  <c r="RJ153" i="24"/>
  <c r="RI153" i="24"/>
  <c r="RF153" i="24" s="1"/>
  <c r="QZ153" i="24"/>
  <c r="QY153" i="24"/>
  <c r="QX153" i="24"/>
  <c r="QW153" i="24"/>
  <c r="QN153" i="24"/>
  <c r="QM153" i="24"/>
  <c r="QL153" i="24"/>
  <c r="QK153" i="24"/>
  <c r="QO153" i="24" s="1"/>
  <c r="QB153" i="24"/>
  <c r="QA153" i="24"/>
  <c r="PZ153" i="24"/>
  <c r="PY153" i="24"/>
  <c r="PU153" i="24" s="1"/>
  <c r="PP153" i="24"/>
  <c r="PO153" i="24"/>
  <c r="PN153" i="24"/>
  <c r="PM153" i="24"/>
  <c r="PL153" i="24" s="1"/>
  <c r="PD153" i="24"/>
  <c r="PC153" i="24"/>
  <c r="PB153" i="24"/>
  <c r="PA153" i="24"/>
  <c r="OW153" i="24" s="1"/>
  <c r="RX152" i="24"/>
  <c r="RW152" i="24"/>
  <c r="RV152" i="24"/>
  <c r="RU152" i="24"/>
  <c r="RY152" i="24" s="1"/>
  <c r="RL152" i="24"/>
  <c r="RK152" i="24"/>
  <c r="RJ152" i="24"/>
  <c r="RI152" i="24"/>
  <c r="RE152" i="24" s="1"/>
  <c r="QZ152" i="24"/>
  <c r="QY152" i="24"/>
  <c r="QX152" i="24"/>
  <c r="QW152" i="24"/>
  <c r="QV152" i="24" s="1"/>
  <c r="QN152" i="24"/>
  <c r="QM152" i="24"/>
  <c r="QL152" i="24"/>
  <c r="QK152" i="24"/>
  <c r="QG152" i="24" s="1"/>
  <c r="QB152" i="24"/>
  <c r="QA152" i="24"/>
  <c r="PZ152" i="24"/>
  <c r="PY152" i="24"/>
  <c r="QC152" i="24" s="1"/>
  <c r="PP152" i="24"/>
  <c r="PO152" i="24"/>
  <c r="PN152" i="24"/>
  <c r="PM152" i="24"/>
  <c r="PI152" i="24" s="1"/>
  <c r="PD152" i="24"/>
  <c r="PC152" i="24"/>
  <c r="PB152" i="24"/>
  <c r="PA152" i="24"/>
  <c r="OZ152" i="24" s="1"/>
  <c r="RX151" i="24"/>
  <c r="RW151" i="24"/>
  <c r="RV151" i="24"/>
  <c r="RU151" i="24"/>
  <c r="RQ151" i="24" s="1"/>
  <c r="RL151" i="24"/>
  <c r="RK151" i="24"/>
  <c r="RJ151" i="24"/>
  <c r="RI151" i="24"/>
  <c r="RM151" i="24" s="1"/>
  <c r="QZ151" i="24"/>
  <c r="QY151" i="24"/>
  <c r="QX151" i="24"/>
  <c r="QW151" i="24"/>
  <c r="QS151" i="24" s="1"/>
  <c r="QN151" i="24"/>
  <c r="QM151" i="24"/>
  <c r="QL151" i="24"/>
  <c r="QK151" i="24"/>
  <c r="QJ151" i="24" s="1"/>
  <c r="QB151" i="24"/>
  <c r="QA151" i="24"/>
  <c r="PZ151" i="24"/>
  <c r="PY151" i="24"/>
  <c r="PP151" i="24"/>
  <c r="PO151" i="24"/>
  <c r="PN151" i="24"/>
  <c r="PM151" i="24"/>
  <c r="PD151" i="24"/>
  <c r="PC151" i="24"/>
  <c r="PB151" i="24"/>
  <c r="PA151" i="24"/>
  <c r="PE151" i="24" s="1"/>
  <c r="RX149" i="24"/>
  <c r="RW149" i="24"/>
  <c r="RV149" i="24"/>
  <c r="RU149" i="24"/>
  <c r="RL149" i="24"/>
  <c r="RK149" i="24"/>
  <c r="RJ149" i="24"/>
  <c r="RI149" i="24"/>
  <c r="RE149" i="24" s="1"/>
  <c r="QZ149" i="24"/>
  <c r="QY149" i="24"/>
  <c r="QX149" i="24"/>
  <c r="QW149" i="24"/>
  <c r="RA149" i="24" s="1"/>
  <c r="QN149" i="24"/>
  <c r="QM149" i="24"/>
  <c r="QL149" i="24"/>
  <c r="QK149" i="24"/>
  <c r="QG149" i="24" s="1"/>
  <c r="QB149" i="24"/>
  <c r="QA149" i="24"/>
  <c r="PZ149" i="24"/>
  <c r="PY149" i="24"/>
  <c r="PP149" i="24"/>
  <c r="PO149" i="24"/>
  <c r="PN149" i="24"/>
  <c r="PM149" i="24"/>
  <c r="PI149" i="24" s="1"/>
  <c r="PD149" i="24"/>
  <c r="PC149" i="24"/>
  <c r="PB149" i="24"/>
  <c r="PA149" i="24"/>
  <c r="RX144" i="24"/>
  <c r="RW144" i="24"/>
  <c r="RV144" i="24"/>
  <c r="RU144" i="24"/>
  <c r="RL144" i="24"/>
  <c r="RK144" i="24"/>
  <c r="RJ144" i="24"/>
  <c r="RI144" i="24"/>
  <c r="RF144" i="24" s="1"/>
  <c r="QZ144" i="24"/>
  <c r="QY144" i="24"/>
  <c r="QX144" i="24"/>
  <c r="QW144" i="24"/>
  <c r="QS144" i="24" s="1"/>
  <c r="QN144" i="24"/>
  <c r="QM144" i="24"/>
  <c r="QL144" i="24"/>
  <c r="QK144" i="24"/>
  <c r="QB144" i="24"/>
  <c r="QA144" i="24"/>
  <c r="PZ144" i="24"/>
  <c r="PY144" i="24"/>
  <c r="PU144" i="24" s="1"/>
  <c r="PP144" i="24"/>
  <c r="PO144" i="24"/>
  <c r="PN144" i="24"/>
  <c r="PM144" i="24"/>
  <c r="PD144" i="24"/>
  <c r="PC144" i="24"/>
  <c r="PB144" i="24"/>
  <c r="PA144" i="24"/>
  <c r="RX143" i="24"/>
  <c r="RW143" i="24"/>
  <c r="RV143" i="24"/>
  <c r="RU143" i="24"/>
  <c r="RY143" i="24" s="1"/>
  <c r="RL143" i="24"/>
  <c r="RK143" i="24"/>
  <c r="RJ143" i="24"/>
  <c r="RI143" i="24"/>
  <c r="RE143" i="24" s="1"/>
  <c r="QZ143" i="24"/>
  <c r="QY143" i="24"/>
  <c r="QX143" i="24"/>
  <c r="QW143" i="24"/>
  <c r="QV143" i="24" s="1"/>
  <c r="QN143" i="24"/>
  <c r="QM143" i="24"/>
  <c r="QL143" i="24"/>
  <c r="QK143" i="24"/>
  <c r="QG143" i="24" s="1"/>
  <c r="QB143" i="24"/>
  <c r="QA143" i="24"/>
  <c r="PZ143" i="24"/>
  <c r="PY143" i="24"/>
  <c r="QC143" i="24" s="1"/>
  <c r="PP143" i="24"/>
  <c r="PO143" i="24"/>
  <c r="PN143" i="24"/>
  <c r="PM143" i="24"/>
  <c r="PI143" i="24" s="1"/>
  <c r="PD143" i="24"/>
  <c r="PC143" i="24"/>
  <c r="PB143" i="24"/>
  <c r="PA143" i="24"/>
  <c r="OZ143" i="24" s="1"/>
  <c r="RX142" i="24"/>
  <c r="RW142" i="24"/>
  <c r="RV142" i="24"/>
  <c r="RU142" i="24"/>
  <c r="RQ142" i="24" s="1"/>
  <c r="RL142" i="24"/>
  <c r="RK142" i="24"/>
  <c r="RJ142" i="24"/>
  <c r="RI142" i="24"/>
  <c r="RM142" i="24" s="1"/>
  <c r="QZ142" i="24"/>
  <c r="QY142" i="24"/>
  <c r="QX142" i="24"/>
  <c r="QW142" i="24"/>
  <c r="QS142" i="24" s="1"/>
  <c r="QN142" i="24"/>
  <c r="QM142" i="24"/>
  <c r="QL142" i="24"/>
  <c r="QK142" i="24"/>
  <c r="QJ142" i="24" s="1"/>
  <c r="QB142" i="24"/>
  <c r="QA142" i="24"/>
  <c r="PZ142" i="24"/>
  <c r="PY142" i="24"/>
  <c r="PU142" i="24" s="1"/>
  <c r="PP142" i="24"/>
  <c r="PO142" i="24"/>
  <c r="PN142" i="24"/>
  <c r="PM142" i="24"/>
  <c r="PQ142" i="24" s="1"/>
  <c r="PD142" i="24"/>
  <c r="PC142" i="24"/>
  <c r="PB142" i="24"/>
  <c r="PA142" i="24"/>
  <c r="PE142" i="24" s="1"/>
  <c r="RX141" i="24"/>
  <c r="RW141" i="24"/>
  <c r="RV141" i="24"/>
  <c r="RU141" i="24"/>
  <c r="RR141" i="24" s="1"/>
  <c r="RL141" i="24"/>
  <c r="RK141" i="24"/>
  <c r="RJ141" i="24"/>
  <c r="RI141" i="24"/>
  <c r="QZ141" i="24"/>
  <c r="QY141" i="24"/>
  <c r="QX141" i="24"/>
  <c r="QW141" i="24"/>
  <c r="RA141" i="24" s="1"/>
  <c r="QN141" i="24"/>
  <c r="QM141" i="24"/>
  <c r="QL141" i="24"/>
  <c r="QK141" i="24"/>
  <c r="QG141" i="24" s="1"/>
  <c r="QB141" i="24"/>
  <c r="QA141" i="24"/>
  <c r="PZ141" i="24"/>
  <c r="PY141" i="24"/>
  <c r="PP141" i="24"/>
  <c r="PO141" i="24"/>
  <c r="PN141" i="24"/>
  <c r="PM141" i="24"/>
  <c r="PI141" i="24" s="1"/>
  <c r="PD141" i="24"/>
  <c r="PC141" i="24"/>
  <c r="PB141" i="24"/>
  <c r="PA141" i="24"/>
  <c r="RX140" i="24"/>
  <c r="RW140" i="24"/>
  <c r="RV140" i="24"/>
  <c r="RU140" i="24"/>
  <c r="RL140" i="24"/>
  <c r="RK140" i="24"/>
  <c r="RJ140" i="24"/>
  <c r="RI140" i="24"/>
  <c r="RF140" i="24" s="1"/>
  <c r="QZ140" i="24"/>
  <c r="QY140" i="24"/>
  <c r="QX140" i="24"/>
  <c r="QW140" i="24"/>
  <c r="QS140" i="24" s="1"/>
  <c r="QN140" i="24"/>
  <c r="QM140" i="24"/>
  <c r="QL140" i="24"/>
  <c r="QK140" i="24"/>
  <c r="QO140" i="24" s="1"/>
  <c r="QB140" i="24"/>
  <c r="QA140" i="24"/>
  <c r="PZ140" i="24"/>
  <c r="PY140" i="24"/>
  <c r="PU140" i="24" s="1"/>
  <c r="PP140" i="24"/>
  <c r="PO140" i="24"/>
  <c r="PN140" i="24"/>
  <c r="PM140" i="24"/>
  <c r="PD140" i="24"/>
  <c r="PC140" i="24"/>
  <c r="PB140" i="24"/>
  <c r="PA140" i="24"/>
  <c r="OW140" i="24" s="1"/>
  <c r="RX139" i="24"/>
  <c r="RW139" i="24"/>
  <c r="RV139" i="24"/>
  <c r="RU139" i="24"/>
  <c r="RL139" i="24"/>
  <c r="RK139" i="24"/>
  <c r="RJ139" i="24"/>
  <c r="RI139" i="24"/>
  <c r="RM139" i="24" s="1"/>
  <c r="QZ139" i="24"/>
  <c r="QY139" i="24"/>
  <c r="QX139" i="24"/>
  <c r="QW139" i="24"/>
  <c r="QN139" i="24"/>
  <c r="QM139" i="24"/>
  <c r="QL139" i="24"/>
  <c r="QK139" i="24"/>
  <c r="QB139" i="24"/>
  <c r="QA139" i="24"/>
  <c r="PZ139" i="24"/>
  <c r="PY139" i="24"/>
  <c r="QC139" i="24" s="1"/>
  <c r="PP139" i="24"/>
  <c r="PO139" i="24"/>
  <c r="PN139" i="24"/>
  <c r="PM139" i="24"/>
  <c r="PL139" i="24" s="1"/>
  <c r="PD139" i="24"/>
  <c r="PC139" i="24"/>
  <c r="PB139" i="24"/>
  <c r="PA139" i="24"/>
  <c r="OX139" i="24" s="1"/>
  <c r="RX138" i="24"/>
  <c r="RW138" i="24"/>
  <c r="RV138" i="24"/>
  <c r="RU138" i="24"/>
  <c r="RQ138" i="24" s="1"/>
  <c r="RL138" i="24"/>
  <c r="RK138" i="24"/>
  <c r="RJ138" i="24"/>
  <c r="RI138" i="24"/>
  <c r="QZ138" i="24"/>
  <c r="QY138" i="24"/>
  <c r="QX138" i="24"/>
  <c r="QW138" i="24"/>
  <c r="RA138" i="24" s="1"/>
  <c r="QN138" i="24"/>
  <c r="QM138" i="24"/>
  <c r="QL138" i="24"/>
  <c r="QK138" i="24"/>
  <c r="QH138" i="24" s="1"/>
  <c r="QB138" i="24"/>
  <c r="QA138" i="24"/>
  <c r="PZ138" i="24"/>
  <c r="PY138" i="24"/>
  <c r="PU138" i="24" s="1"/>
  <c r="PP138" i="24"/>
  <c r="PO138" i="24"/>
  <c r="PN138" i="24"/>
  <c r="PM138" i="24"/>
  <c r="PQ138" i="24" s="1"/>
  <c r="PD138" i="24"/>
  <c r="PC138" i="24"/>
  <c r="PB138" i="24"/>
  <c r="PA138" i="24"/>
  <c r="OZ138" i="24" s="1"/>
  <c r="RX137" i="24"/>
  <c r="RW137" i="24"/>
  <c r="RV137" i="24"/>
  <c r="RU137" i="24"/>
  <c r="RR137" i="24" s="1"/>
  <c r="RL137" i="24"/>
  <c r="RK137" i="24"/>
  <c r="RJ137" i="24"/>
  <c r="RI137" i="24"/>
  <c r="RE137" i="24" s="1"/>
  <c r="QZ137" i="24"/>
  <c r="QY137" i="24"/>
  <c r="QX137" i="24"/>
  <c r="QW137" i="24"/>
  <c r="QN137" i="24"/>
  <c r="QM137" i="24"/>
  <c r="QL137" i="24"/>
  <c r="QK137" i="24"/>
  <c r="QO137" i="24" s="1"/>
  <c r="QB137" i="24"/>
  <c r="QA137" i="24"/>
  <c r="PZ137" i="24"/>
  <c r="PY137" i="24"/>
  <c r="PV137" i="24" s="1"/>
  <c r="PP137" i="24"/>
  <c r="PO137" i="24"/>
  <c r="PN137" i="24"/>
  <c r="PM137" i="24"/>
  <c r="PD137" i="24"/>
  <c r="PC137" i="24"/>
  <c r="PB137" i="24"/>
  <c r="PA137" i="24"/>
  <c r="RX136" i="24"/>
  <c r="RW136" i="24"/>
  <c r="RV136" i="24"/>
  <c r="RU136" i="24"/>
  <c r="RL136" i="24"/>
  <c r="RK136" i="24"/>
  <c r="RJ136" i="24"/>
  <c r="RI136" i="24"/>
  <c r="RF136" i="24" s="1"/>
  <c r="QZ136" i="24"/>
  <c r="QY136" i="24"/>
  <c r="QX136" i="24"/>
  <c r="QW136" i="24"/>
  <c r="QS136" i="24" s="1"/>
  <c r="QN136" i="24"/>
  <c r="QM136" i="24"/>
  <c r="QL136" i="24"/>
  <c r="QK136" i="24"/>
  <c r="QB136" i="24"/>
  <c r="QA136" i="24"/>
  <c r="PZ136" i="24"/>
  <c r="PY136" i="24"/>
  <c r="PU136" i="24" s="1"/>
  <c r="PP136" i="24"/>
  <c r="PO136" i="24"/>
  <c r="PN136" i="24"/>
  <c r="PM136" i="24"/>
  <c r="PD136" i="24"/>
  <c r="PC136" i="24"/>
  <c r="PB136" i="24"/>
  <c r="PA136" i="24"/>
  <c r="OW136" i="24" s="1"/>
  <c r="RX134" i="24"/>
  <c r="RW134" i="24"/>
  <c r="RV134" i="24"/>
  <c r="RU134" i="24"/>
  <c r="RQ134" i="24" s="1"/>
  <c r="RL134" i="24"/>
  <c r="RK134" i="24"/>
  <c r="RJ134" i="24"/>
  <c r="RI134" i="24"/>
  <c r="QZ134" i="24"/>
  <c r="QY134" i="24"/>
  <c r="QX134" i="24"/>
  <c r="QW134" i="24"/>
  <c r="QV134" i="24" s="1"/>
  <c r="QN134" i="24"/>
  <c r="QM134" i="24"/>
  <c r="QL134" i="24"/>
  <c r="QK134" i="24"/>
  <c r="QJ134" i="24" s="1"/>
  <c r="QB134" i="24"/>
  <c r="QA134" i="24"/>
  <c r="PZ134" i="24"/>
  <c r="PY134" i="24"/>
  <c r="PU134" i="24" s="1"/>
  <c r="PP134" i="24"/>
  <c r="PO134" i="24"/>
  <c r="PN134" i="24"/>
  <c r="PM134" i="24"/>
  <c r="PQ134" i="24" s="1"/>
  <c r="PD134" i="24"/>
  <c r="PC134" i="24"/>
  <c r="PB134" i="24"/>
  <c r="PA134" i="24"/>
  <c r="OX134" i="24" s="1"/>
  <c r="RX133" i="24"/>
  <c r="RW133" i="24"/>
  <c r="RV133" i="24"/>
  <c r="RU133" i="24"/>
  <c r="RL133" i="24"/>
  <c r="RK133" i="24"/>
  <c r="RJ133" i="24"/>
  <c r="RI133" i="24"/>
  <c r="RF133" i="24" s="1"/>
  <c r="QZ133" i="24"/>
  <c r="QY133" i="24"/>
  <c r="QX133" i="24"/>
  <c r="QW133" i="24"/>
  <c r="RA133" i="24" s="1"/>
  <c r="QN133" i="24"/>
  <c r="QM133" i="24"/>
  <c r="QL133" i="24"/>
  <c r="QK133" i="24"/>
  <c r="QH133" i="24" s="1"/>
  <c r="QB133" i="24"/>
  <c r="QA133" i="24"/>
  <c r="PZ133" i="24"/>
  <c r="PY133" i="24"/>
  <c r="PP133" i="24"/>
  <c r="PO133" i="24"/>
  <c r="PN133" i="24"/>
  <c r="PM133" i="24"/>
  <c r="PD133" i="24"/>
  <c r="PC133" i="24"/>
  <c r="PB133" i="24"/>
  <c r="PA133" i="24"/>
  <c r="RX132" i="24"/>
  <c r="RW132" i="24"/>
  <c r="RV132" i="24"/>
  <c r="RU132" i="24"/>
  <c r="RR132" i="24" s="1"/>
  <c r="RL132" i="24"/>
  <c r="RK132" i="24"/>
  <c r="RJ132" i="24"/>
  <c r="RI132" i="24"/>
  <c r="QZ132" i="24"/>
  <c r="QY132" i="24"/>
  <c r="QX132" i="24"/>
  <c r="QW132" i="24"/>
  <c r="QV132" i="24" s="1"/>
  <c r="QN132" i="24"/>
  <c r="QM132" i="24"/>
  <c r="QL132" i="24"/>
  <c r="QK132" i="24"/>
  <c r="QO132" i="24" s="1"/>
  <c r="QB132" i="24"/>
  <c r="QA132" i="24"/>
  <c r="PZ132" i="24"/>
  <c r="PY132" i="24"/>
  <c r="PV132" i="24" s="1"/>
  <c r="PP132" i="24"/>
  <c r="PO132" i="24"/>
  <c r="PN132" i="24"/>
  <c r="PM132" i="24"/>
  <c r="PD132" i="24"/>
  <c r="PC132" i="24"/>
  <c r="PB132" i="24"/>
  <c r="PA132" i="24"/>
  <c r="OZ132" i="24" s="1"/>
  <c r="RX131" i="24"/>
  <c r="RW131" i="24"/>
  <c r="RV131" i="24"/>
  <c r="RU131" i="24"/>
  <c r="RT131" i="24" s="1"/>
  <c r="RL131" i="24"/>
  <c r="RK131" i="24"/>
  <c r="RJ131" i="24"/>
  <c r="RI131" i="24"/>
  <c r="RF131" i="24" s="1"/>
  <c r="QZ131" i="24"/>
  <c r="QY131" i="24"/>
  <c r="QX131" i="24"/>
  <c r="QW131" i="24"/>
  <c r="QN131" i="24"/>
  <c r="QM131" i="24"/>
  <c r="QL131" i="24"/>
  <c r="QK131" i="24"/>
  <c r="QJ131" i="24" s="1"/>
  <c r="QB131" i="24"/>
  <c r="QA131" i="24"/>
  <c r="PZ131" i="24"/>
  <c r="PY131" i="24"/>
  <c r="QC131" i="24" s="1"/>
  <c r="PP131" i="24"/>
  <c r="PO131" i="24"/>
  <c r="PN131" i="24"/>
  <c r="PM131" i="24"/>
  <c r="PJ131" i="24" s="1"/>
  <c r="PD131" i="24"/>
  <c r="PC131" i="24"/>
  <c r="PB131" i="24"/>
  <c r="PA131" i="24"/>
  <c r="RX130" i="24"/>
  <c r="RW130" i="24"/>
  <c r="RV130" i="24"/>
  <c r="RU130" i="24"/>
  <c r="RT130" i="24" s="1"/>
  <c r="RL130" i="24"/>
  <c r="RK130" i="24"/>
  <c r="RJ130" i="24"/>
  <c r="RI130" i="24"/>
  <c r="QZ130" i="24"/>
  <c r="QY130" i="24"/>
  <c r="QX130" i="24"/>
  <c r="QW130" i="24"/>
  <c r="QT130" i="24" s="1"/>
  <c r="QN130" i="24"/>
  <c r="QM130" i="24"/>
  <c r="QL130" i="24"/>
  <c r="QK130" i="24"/>
  <c r="QJ130" i="24" s="1"/>
  <c r="QB130" i="24"/>
  <c r="QA130" i="24"/>
  <c r="PZ130" i="24"/>
  <c r="PY130" i="24"/>
  <c r="PX130" i="24" s="1"/>
  <c r="PP130" i="24"/>
  <c r="PO130" i="24"/>
  <c r="PN130" i="24"/>
  <c r="PM130" i="24"/>
  <c r="PQ130" i="24" s="1"/>
  <c r="PD130" i="24"/>
  <c r="PC130" i="24"/>
  <c r="PB130" i="24"/>
  <c r="PA130" i="24"/>
  <c r="OX130" i="24" s="1"/>
  <c r="RX129" i="24"/>
  <c r="RW129" i="24"/>
  <c r="RV129" i="24"/>
  <c r="RU129" i="24"/>
  <c r="RL129" i="24"/>
  <c r="RK129" i="24"/>
  <c r="RJ129" i="24"/>
  <c r="RI129" i="24"/>
  <c r="RH129" i="24" s="1"/>
  <c r="QZ129" i="24"/>
  <c r="QY129" i="24"/>
  <c r="QX129" i="24"/>
  <c r="QW129" i="24"/>
  <c r="QV129" i="24" s="1"/>
  <c r="QN129" i="24"/>
  <c r="QM129" i="24"/>
  <c r="QL129" i="24"/>
  <c r="QK129" i="24"/>
  <c r="QG129" i="24" s="1"/>
  <c r="QB129" i="24"/>
  <c r="QA129" i="24"/>
  <c r="PZ129" i="24"/>
  <c r="PY129" i="24"/>
  <c r="PU129" i="24" s="1"/>
  <c r="PP129" i="24"/>
  <c r="PO129" i="24"/>
  <c r="PN129" i="24"/>
  <c r="PM129" i="24"/>
  <c r="PQ129" i="24" s="1"/>
  <c r="PD129" i="24"/>
  <c r="PC129" i="24"/>
  <c r="PB129" i="24"/>
  <c r="PA129" i="24"/>
  <c r="OX129" i="24" s="1"/>
  <c r="RX127" i="24"/>
  <c r="RW127" i="24"/>
  <c r="RV127" i="24"/>
  <c r="RU127" i="24"/>
  <c r="RQ127" i="24" s="1"/>
  <c r="RL127" i="24"/>
  <c r="RK127" i="24"/>
  <c r="RJ127" i="24"/>
  <c r="RI127" i="24"/>
  <c r="RE127" i="24" s="1"/>
  <c r="QZ127" i="24"/>
  <c r="QY127" i="24"/>
  <c r="QX127" i="24"/>
  <c r="QW127" i="24"/>
  <c r="RA127" i="24" s="1"/>
  <c r="QN127" i="24"/>
  <c r="QM127" i="24"/>
  <c r="QL127" i="24"/>
  <c r="QK127" i="24"/>
  <c r="QH127" i="24" s="1"/>
  <c r="QB127" i="24"/>
  <c r="QA127" i="24"/>
  <c r="PZ127" i="24"/>
  <c r="PY127" i="24"/>
  <c r="PU127" i="24" s="1"/>
  <c r="PP127" i="24"/>
  <c r="PO127" i="24"/>
  <c r="PN127" i="24"/>
  <c r="PM127" i="24"/>
  <c r="PD127" i="24"/>
  <c r="PC127" i="24"/>
  <c r="PB127" i="24"/>
  <c r="PA127" i="24"/>
  <c r="RX126" i="24"/>
  <c r="RW126" i="24"/>
  <c r="RV126" i="24"/>
  <c r="RU126" i="24"/>
  <c r="RL126" i="24"/>
  <c r="RK126" i="24"/>
  <c r="RJ126" i="24"/>
  <c r="RI126" i="24"/>
  <c r="RH126" i="24" s="1"/>
  <c r="QZ126" i="24"/>
  <c r="QY126" i="24"/>
  <c r="QX126" i="24"/>
  <c r="QW126" i="24"/>
  <c r="QS126" i="24" s="1"/>
  <c r="QN126" i="24"/>
  <c r="QM126" i="24"/>
  <c r="QL126" i="24"/>
  <c r="QK126" i="24"/>
  <c r="QO126" i="24" s="1"/>
  <c r="QB126" i="24"/>
  <c r="QA126" i="24"/>
  <c r="PZ126" i="24"/>
  <c r="PY126" i="24"/>
  <c r="PV126" i="24" s="1"/>
  <c r="PP126" i="24"/>
  <c r="PO126" i="24"/>
  <c r="PN126" i="24"/>
  <c r="PM126" i="24"/>
  <c r="PD126" i="24"/>
  <c r="PC126" i="24"/>
  <c r="PB126" i="24"/>
  <c r="PA126" i="24"/>
  <c r="RX125" i="24"/>
  <c r="RW125" i="24"/>
  <c r="RV125" i="24"/>
  <c r="RU125" i="24"/>
  <c r="RL125" i="24"/>
  <c r="RK125" i="24"/>
  <c r="RJ125" i="24"/>
  <c r="RI125" i="24"/>
  <c r="RG125" i="24" s="1"/>
  <c r="QZ125" i="24"/>
  <c r="QY125" i="24"/>
  <c r="QX125" i="24"/>
  <c r="QW125" i="24"/>
  <c r="QN125" i="24"/>
  <c r="QM125" i="24"/>
  <c r="QL125" i="24"/>
  <c r="QK125" i="24"/>
  <c r="QB125" i="24"/>
  <c r="QA125" i="24"/>
  <c r="PZ125" i="24"/>
  <c r="PY125" i="24"/>
  <c r="PX125" i="24" s="1"/>
  <c r="PP125" i="24"/>
  <c r="PO125" i="24"/>
  <c r="PN125" i="24"/>
  <c r="PM125" i="24"/>
  <c r="PL125" i="24" s="1"/>
  <c r="PD125" i="24"/>
  <c r="PC125" i="24"/>
  <c r="PB125" i="24"/>
  <c r="PA125" i="24"/>
  <c r="OZ125" i="24" s="1"/>
  <c r="RX124" i="24"/>
  <c r="RW124" i="24"/>
  <c r="RV124" i="24"/>
  <c r="RU124" i="24"/>
  <c r="RL124" i="24"/>
  <c r="RK124" i="24"/>
  <c r="RJ124" i="24"/>
  <c r="RI124" i="24"/>
  <c r="QZ124" i="24"/>
  <c r="QY124" i="24"/>
  <c r="QX124" i="24"/>
  <c r="QW124" i="24"/>
  <c r="QN124" i="24"/>
  <c r="QM124" i="24"/>
  <c r="QL124" i="24"/>
  <c r="QK124" i="24"/>
  <c r="QG124" i="24" s="1"/>
  <c r="QB124" i="24"/>
  <c r="QA124" i="24"/>
  <c r="PZ124" i="24"/>
  <c r="PY124" i="24"/>
  <c r="PP124" i="24"/>
  <c r="PO124" i="24"/>
  <c r="PN124" i="24"/>
  <c r="PM124" i="24"/>
  <c r="PQ124" i="24" s="1"/>
  <c r="PD124" i="24"/>
  <c r="PC124" i="24"/>
  <c r="PB124" i="24"/>
  <c r="PA124" i="24"/>
  <c r="OX124" i="24" s="1"/>
  <c r="RX123" i="24"/>
  <c r="RW123" i="24"/>
  <c r="RV123" i="24"/>
  <c r="RU123" i="24"/>
  <c r="RT123" i="24" s="1"/>
  <c r="RL123" i="24"/>
  <c r="RK123" i="24"/>
  <c r="RJ123" i="24"/>
  <c r="RI123" i="24"/>
  <c r="QZ123" i="24"/>
  <c r="QY123" i="24"/>
  <c r="QX123" i="24"/>
  <c r="QW123" i="24"/>
  <c r="QS123" i="24" s="1"/>
  <c r="QN123" i="24"/>
  <c r="QM123" i="24"/>
  <c r="QL123" i="24"/>
  <c r="QK123" i="24"/>
  <c r="QG123" i="24" s="1"/>
  <c r="QB123" i="24"/>
  <c r="QA123" i="24"/>
  <c r="PZ123" i="24"/>
  <c r="PY123" i="24"/>
  <c r="PP123" i="24"/>
  <c r="PO123" i="24"/>
  <c r="PN123" i="24"/>
  <c r="PM123" i="24"/>
  <c r="PJ123" i="24" s="1"/>
  <c r="PD123" i="24"/>
  <c r="PC123" i="24"/>
  <c r="PB123" i="24"/>
  <c r="PA123" i="24"/>
  <c r="RX122" i="24"/>
  <c r="RW122" i="24"/>
  <c r="RV122" i="24"/>
  <c r="RU122" i="24"/>
  <c r="RT122" i="24" s="1"/>
  <c r="RL122" i="24"/>
  <c r="RK122" i="24"/>
  <c r="RJ122" i="24"/>
  <c r="RI122" i="24"/>
  <c r="QZ122" i="24"/>
  <c r="QY122" i="24"/>
  <c r="QX122" i="24"/>
  <c r="QW122" i="24"/>
  <c r="QN122" i="24"/>
  <c r="QM122" i="24"/>
  <c r="QL122" i="24"/>
  <c r="QK122" i="24"/>
  <c r="QO122" i="24" s="1"/>
  <c r="QB122" i="24"/>
  <c r="QA122" i="24"/>
  <c r="PZ122" i="24"/>
  <c r="PY122" i="24"/>
  <c r="PP122" i="24"/>
  <c r="PO122" i="24"/>
  <c r="PN122" i="24"/>
  <c r="PM122" i="24"/>
  <c r="PL122" i="24" s="1"/>
  <c r="PD122" i="24"/>
  <c r="PC122" i="24"/>
  <c r="PB122" i="24"/>
  <c r="PA122" i="24"/>
  <c r="OW122" i="24" s="1"/>
  <c r="RX121" i="24"/>
  <c r="RW121" i="24"/>
  <c r="RV121" i="24"/>
  <c r="RU121" i="24"/>
  <c r="RR121" i="24" s="1"/>
  <c r="RL121" i="24"/>
  <c r="RK121" i="24"/>
  <c r="RJ121" i="24"/>
  <c r="RI121" i="24"/>
  <c r="RE121" i="24" s="1"/>
  <c r="QZ121" i="24"/>
  <c r="QY121" i="24"/>
  <c r="QX121" i="24"/>
  <c r="QW121" i="24"/>
  <c r="QN121" i="24"/>
  <c r="QM121" i="24"/>
  <c r="QL121" i="24"/>
  <c r="QK121" i="24"/>
  <c r="QB121" i="24"/>
  <c r="QA121" i="24"/>
  <c r="PZ121" i="24"/>
  <c r="PY121" i="24"/>
  <c r="PW121" i="24" s="1"/>
  <c r="PP121" i="24"/>
  <c r="PO121" i="24"/>
  <c r="PN121" i="24"/>
  <c r="PM121" i="24"/>
  <c r="PJ121" i="24" s="1"/>
  <c r="PD121" i="24"/>
  <c r="PC121" i="24"/>
  <c r="PB121" i="24"/>
  <c r="PA121" i="24"/>
  <c r="RX120" i="24"/>
  <c r="RW120" i="24"/>
  <c r="RV120" i="24"/>
  <c r="RU120" i="24"/>
  <c r="RL120" i="24"/>
  <c r="RK120" i="24"/>
  <c r="RJ120" i="24"/>
  <c r="RI120" i="24"/>
  <c r="RM120" i="24" s="1"/>
  <c r="QZ120" i="24"/>
  <c r="QY120" i="24"/>
  <c r="QX120" i="24"/>
  <c r="QW120" i="24"/>
  <c r="QT120" i="24" s="1"/>
  <c r="QN120" i="24"/>
  <c r="QM120" i="24"/>
  <c r="QL120" i="24"/>
  <c r="QK120" i="24"/>
  <c r="QB120" i="24"/>
  <c r="QA120" i="24"/>
  <c r="PZ120" i="24"/>
  <c r="PY120" i="24"/>
  <c r="PP120" i="24"/>
  <c r="PO120" i="24"/>
  <c r="PN120" i="24"/>
  <c r="PM120" i="24"/>
  <c r="PQ120" i="24" s="1"/>
  <c r="PD120" i="24"/>
  <c r="PC120" i="24"/>
  <c r="PB120" i="24"/>
  <c r="PA120" i="24"/>
  <c r="OX120" i="24" s="1"/>
  <c r="RX119" i="24"/>
  <c r="RW119" i="24"/>
  <c r="RV119" i="24"/>
  <c r="RU119" i="24"/>
  <c r="RL119" i="24"/>
  <c r="RK119" i="24"/>
  <c r="RJ119" i="24"/>
  <c r="RI119" i="24"/>
  <c r="RE119" i="24" s="1"/>
  <c r="QZ119" i="24"/>
  <c r="QY119" i="24"/>
  <c r="QX119" i="24"/>
  <c r="QW119" i="24"/>
  <c r="QV119" i="24" s="1"/>
  <c r="QN119" i="24"/>
  <c r="QM119" i="24"/>
  <c r="QL119" i="24"/>
  <c r="QK119" i="24"/>
  <c r="QJ119" i="24" s="1"/>
  <c r="QB119" i="24"/>
  <c r="QA119" i="24"/>
  <c r="PZ119" i="24"/>
  <c r="PY119" i="24"/>
  <c r="PX119" i="24" s="1"/>
  <c r="PP119" i="24"/>
  <c r="PO119" i="24"/>
  <c r="PN119" i="24"/>
  <c r="PM119" i="24"/>
  <c r="PI119" i="24" s="1"/>
  <c r="PD119" i="24"/>
  <c r="PC119" i="24"/>
  <c r="PB119" i="24"/>
  <c r="PA119" i="24"/>
  <c r="OW119" i="24" s="1"/>
  <c r="RX118" i="24"/>
  <c r="RW118" i="24"/>
  <c r="RV118" i="24"/>
  <c r="RU118" i="24"/>
  <c r="RT118" i="24" s="1"/>
  <c r="RL118" i="24"/>
  <c r="RK118" i="24"/>
  <c r="RJ118" i="24"/>
  <c r="RI118" i="24"/>
  <c r="QZ118" i="24"/>
  <c r="QY118" i="24"/>
  <c r="QX118" i="24"/>
  <c r="QW118" i="24"/>
  <c r="QT118" i="24" s="1"/>
  <c r="QN118" i="24"/>
  <c r="QM118" i="24"/>
  <c r="QL118" i="24"/>
  <c r="QK118" i="24"/>
  <c r="QO118" i="24" s="1"/>
  <c r="QB118" i="24"/>
  <c r="QA118" i="24"/>
  <c r="PZ118" i="24"/>
  <c r="PY118" i="24"/>
  <c r="PP118" i="24"/>
  <c r="PO118" i="24"/>
  <c r="PN118" i="24"/>
  <c r="PM118" i="24"/>
  <c r="PL118" i="24" s="1"/>
  <c r="PD118" i="24"/>
  <c r="PC118" i="24"/>
  <c r="PB118" i="24"/>
  <c r="PA118" i="24"/>
  <c r="RX117" i="24"/>
  <c r="RW117" i="24"/>
  <c r="RV117" i="24"/>
  <c r="RU117" i="24"/>
  <c r="RQ117" i="24" s="1"/>
  <c r="RL117" i="24"/>
  <c r="RK117" i="24"/>
  <c r="RJ117" i="24"/>
  <c r="RI117" i="24"/>
  <c r="QZ117" i="24"/>
  <c r="QY117" i="24"/>
  <c r="QX117" i="24"/>
  <c r="QW117" i="24"/>
  <c r="QS117" i="24" s="1"/>
  <c r="QN117" i="24"/>
  <c r="QM117" i="24"/>
  <c r="QL117" i="24"/>
  <c r="QK117" i="24"/>
  <c r="QB117" i="24"/>
  <c r="QA117" i="24"/>
  <c r="PZ117" i="24"/>
  <c r="PY117" i="24"/>
  <c r="QC117" i="24" s="1"/>
  <c r="PP117" i="24"/>
  <c r="PO117" i="24"/>
  <c r="PN117" i="24"/>
  <c r="PM117" i="24"/>
  <c r="PJ117" i="24" s="1"/>
  <c r="PD117" i="24"/>
  <c r="PC117" i="24"/>
  <c r="PB117" i="24"/>
  <c r="PA117" i="24"/>
  <c r="RX116" i="24"/>
  <c r="RW116" i="24"/>
  <c r="RV116" i="24"/>
  <c r="RU116" i="24"/>
  <c r="RL116" i="24"/>
  <c r="RK116" i="24"/>
  <c r="RJ116" i="24"/>
  <c r="RI116" i="24"/>
  <c r="RE116" i="24" s="1"/>
  <c r="QZ116" i="24"/>
  <c r="QY116" i="24"/>
  <c r="QX116" i="24"/>
  <c r="QW116" i="24"/>
  <c r="QN116" i="24"/>
  <c r="QM116" i="24"/>
  <c r="QL116" i="24"/>
  <c r="QK116" i="24"/>
  <c r="QO116" i="24" s="1"/>
  <c r="QB116" i="24"/>
  <c r="QA116" i="24"/>
  <c r="PZ116" i="24"/>
  <c r="PY116" i="24"/>
  <c r="PP116" i="24"/>
  <c r="PO116" i="24"/>
  <c r="PN116" i="24"/>
  <c r="PM116" i="24"/>
  <c r="PQ116" i="24" s="1"/>
  <c r="PD116" i="24"/>
  <c r="PC116" i="24"/>
  <c r="PB116" i="24"/>
  <c r="PA116" i="24"/>
  <c r="OZ116" i="24" s="1"/>
  <c r="RX115" i="24"/>
  <c r="RW115" i="24"/>
  <c r="RV115" i="24"/>
  <c r="RU115" i="24"/>
  <c r="RL115" i="24"/>
  <c r="RK115" i="24"/>
  <c r="RJ115" i="24"/>
  <c r="RI115" i="24"/>
  <c r="RG115" i="24" s="1"/>
  <c r="QZ115" i="24"/>
  <c r="QY115" i="24"/>
  <c r="QX115" i="24"/>
  <c r="QW115" i="24"/>
  <c r="RA115" i="24" s="1"/>
  <c r="QN115" i="24"/>
  <c r="QM115" i="24"/>
  <c r="QL115" i="24"/>
  <c r="QK115" i="24"/>
  <c r="QB115" i="24"/>
  <c r="QA115" i="24"/>
  <c r="PZ115" i="24"/>
  <c r="PY115" i="24"/>
  <c r="PX115" i="24" s="1"/>
  <c r="PP115" i="24"/>
  <c r="PO115" i="24"/>
  <c r="PN115" i="24"/>
  <c r="PM115" i="24"/>
  <c r="PD115" i="24"/>
  <c r="PC115" i="24"/>
  <c r="PB115" i="24"/>
  <c r="PA115" i="24"/>
  <c r="PE115" i="24" s="1"/>
  <c r="RX114" i="24"/>
  <c r="RW114" i="24"/>
  <c r="RV114" i="24"/>
  <c r="RU114" i="24"/>
  <c r="RT114" i="24" s="1"/>
  <c r="RL114" i="24"/>
  <c r="RK114" i="24"/>
  <c r="RJ114" i="24"/>
  <c r="RI114" i="24"/>
  <c r="QZ114" i="24"/>
  <c r="QY114" i="24"/>
  <c r="QX114" i="24"/>
  <c r="QW114" i="24"/>
  <c r="QU114" i="24" s="1"/>
  <c r="QN114" i="24"/>
  <c r="QM114" i="24"/>
  <c r="QL114" i="24"/>
  <c r="QK114" i="24"/>
  <c r="QB114" i="24"/>
  <c r="QA114" i="24"/>
  <c r="PZ114" i="24"/>
  <c r="PY114" i="24"/>
  <c r="PP114" i="24"/>
  <c r="PO114" i="24"/>
  <c r="PN114" i="24"/>
  <c r="PM114" i="24"/>
  <c r="PL114" i="24" s="1"/>
  <c r="PD114" i="24"/>
  <c r="PC114" i="24"/>
  <c r="PB114" i="24"/>
  <c r="PA114" i="24"/>
  <c r="RX113" i="24"/>
  <c r="RW113" i="24"/>
  <c r="RV113" i="24"/>
  <c r="RU113" i="24"/>
  <c r="RY113" i="24" s="1"/>
  <c r="RL113" i="24"/>
  <c r="RK113" i="24"/>
  <c r="RJ113" i="24"/>
  <c r="RI113" i="24"/>
  <c r="RH113" i="24" s="1"/>
  <c r="QZ113" i="24"/>
  <c r="QY113" i="24"/>
  <c r="QX113" i="24"/>
  <c r="QW113" i="24"/>
  <c r="QN113" i="24"/>
  <c r="QM113" i="24"/>
  <c r="QL113" i="24"/>
  <c r="QK113" i="24"/>
  <c r="QI113" i="24" s="1"/>
  <c r="QB113" i="24"/>
  <c r="QA113" i="24"/>
  <c r="PZ113" i="24"/>
  <c r="PY113" i="24"/>
  <c r="QC113" i="24" s="1"/>
  <c r="PP113" i="24"/>
  <c r="PO113" i="24"/>
  <c r="PN113" i="24"/>
  <c r="PM113" i="24"/>
  <c r="PD113" i="24"/>
  <c r="PC113" i="24"/>
  <c r="PB113" i="24"/>
  <c r="PA113" i="24"/>
  <c r="OZ113" i="24" s="1"/>
  <c r="RX112" i="24"/>
  <c r="RW112" i="24"/>
  <c r="RV112" i="24"/>
  <c r="RU112" i="24"/>
  <c r="RL112" i="24"/>
  <c r="RK112" i="24"/>
  <c r="RJ112" i="24"/>
  <c r="RI112" i="24"/>
  <c r="RE112" i="24" s="1"/>
  <c r="QZ112" i="24"/>
  <c r="QY112" i="24"/>
  <c r="QX112" i="24"/>
  <c r="QW112" i="24"/>
  <c r="QV112" i="24" s="1"/>
  <c r="QN112" i="24"/>
  <c r="QM112" i="24"/>
  <c r="QL112" i="24"/>
  <c r="QK112" i="24"/>
  <c r="QB112" i="24"/>
  <c r="QA112" i="24"/>
  <c r="PZ112" i="24"/>
  <c r="PY112" i="24"/>
  <c r="PW112" i="24" s="1"/>
  <c r="PP112" i="24"/>
  <c r="PO112" i="24"/>
  <c r="PN112" i="24"/>
  <c r="PM112" i="24"/>
  <c r="PD112" i="24"/>
  <c r="PC112" i="24"/>
  <c r="PB112" i="24"/>
  <c r="PA112" i="24"/>
  <c r="RX111" i="24"/>
  <c r="RW111" i="24"/>
  <c r="RV111" i="24"/>
  <c r="RU111" i="24"/>
  <c r="RT111" i="24" s="1"/>
  <c r="RL111" i="24"/>
  <c r="RK111" i="24"/>
  <c r="RJ111" i="24"/>
  <c r="RI111" i="24"/>
  <c r="QZ111" i="24"/>
  <c r="QY111" i="24"/>
  <c r="QX111" i="24"/>
  <c r="QW111" i="24"/>
  <c r="RA111" i="24" s="1"/>
  <c r="QN111" i="24"/>
  <c r="QM111" i="24"/>
  <c r="QL111" i="24"/>
  <c r="QK111" i="24"/>
  <c r="QJ111" i="24" s="1"/>
  <c r="QB111" i="24"/>
  <c r="QA111" i="24"/>
  <c r="PZ111" i="24"/>
  <c r="PY111" i="24"/>
  <c r="PP111" i="24"/>
  <c r="PO111" i="24"/>
  <c r="PN111" i="24"/>
  <c r="PM111" i="24"/>
  <c r="PK111" i="24" s="1"/>
  <c r="PD111" i="24"/>
  <c r="PC111" i="24"/>
  <c r="PB111" i="24"/>
  <c r="PA111" i="24"/>
  <c r="PE111" i="24" s="1"/>
  <c r="RX109" i="24"/>
  <c r="RW109" i="24"/>
  <c r="RV109" i="24"/>
  <c r="RU109" i="24"/>
  <c r="RL109" i="24"/>
  <c r="RK109" i="24"/>
  <c r="RJ109" i="24"/>
  <c r="RI109" i="24"/>
  <c r="RH109" i="24" s="1"/>
  <c r="QZ109" i="24"/>
  <c r="QY109" i="24"/>
  <c r="QX109" i="24"/>
  <c r="QW109" i="24"/>
  <c r="QN109" i="24"/>
  <c r="QM109" i="24"/>
  <c r="QL109" i="24"/>
  <c r="QK109" i="24"/>
  <c r="QB109" i="24"/>
  <c r="QA109" i="24"/>
  <c r="PZ109" i="24"/>
  <c r="PY109" i="24"/>
  <c r="PP109" i="24"/>
  <c r="PO109" i="24"/>
  <c r="PN109" i="24"/>
  <c r="PM109" i="24"/>
  <c r="PD109" i="24"/>
  <c r="PC109" i="24"/>
  <c r="PB109" i="24"/>
  <c r="PA109" i="24"/>
  <c r="PE109" i="24" s="1"/>
  <c r="RX108" i="24"/>
  <c r="RW108" i="24"/>
  <c r="RV108" i="24"/>
  <c r="RU108" i="24"/>
  <c r="RR108" i="24" s="1"/>
  <c r="RL108" i="24"/>
  <c r="RK108" i="24"/>
  <c r="RJ108" i="24"/>
  <c r="RI108" i="24"/>
  <c r="RH108" i="24" s="1"/>
  <c r="QZ108" i="24"/>
  <c r="QY108" i="24"/>
  <c r="QX108" i="24"/>
  <c r="QW108" i="24"/>
  <c r="QN108" i="24"/>
  <c r="QM108" i="24"/>
  <c r="QL108" i="24"/>
  <c r="QK108" i="24"/>
  <c r="QB108" i="24"/>
  <c r="QA108" i="24"/>
  <c r="PZ108" i="24"/>
  <c r="PY108" i="24"/>
  <c r="PV108" i="24" s="1"/>
  <c r="PP108" i="24"/>
  <c r="PO108" i="24"/>
  <c r="PN108" i="24"/>
  <c r="PM108" i="24"/>
  <c r="PD108" i="24"/>
  <c r="PC108" i="24"/>
  <c r="PB108" i="24"/>
  <c r="PA108" i="24"/>
  <c r="OW108" i="24" s="1"/>
  <c r="RX106" i="24"/>
  <c r="RW106" i="24"/>
  <c r="RV106" i="24"/>
  <c r="RU106" i="24"/>
  <c r="RY106" i="24" s="1"/>
  <c r="RL106" i="24"/>
  <c r="RK106" i="24"/>
  <c r="RJ106" i="24"/>
  <c r="RI106" i="24"/>
  <c r="QZ106" i="24"/>
  <c r="QY106" i="24"/>
  <c r="QX106" i="24"/>
  <c r="QW106" i="24"/>
  <c r="QN106" i="24"/>
  <c r="QM106" i="24"/>
  <c r="QL106" i="24"/>
  <c r="QK106" i="24"/>
  <c r="QB106" i="24"/>
  <c r="QA106" i="24"/>
  <c r="PZ106" i="24"/>
  <c r="PY106" i="24"/>
  <c r="QC106" i="24" s="1"/>
  <c r="PP106" i="24"/>
  <c r="PO106" i="24"/>
  <c r="PN106" i="24"/>
  <c r="PM106" i="24"/>
  <c r="PD106" i="24"/>
  <c r="PC106" i="24"/>
  <c r="PB106" i="24"/>
  <c r="PA106" i="24"/>
  <c r="OW106" i="24" s="1"/>
  <c r="RX105" i="24"/>
  <c r="RW105" i="24"/>
  <c r="RV105" i="24"/>
  <c r="RU105" i="24"/>
  <c r="RL105" i="24"/>
  <c r="RK105" i="24"/>
  <c r="RJ105" i="24"/>
  <c r="RI105" i="24"/>
  <c r="RH105" i="24" s="1"/>
  <c r="QZ105" i="24"/>
  <c r="QY105" i="24"/>
  <c r="QX105" i="24"/>
  <c r="QW105" i="24"/>
  <c r="QT105" i="24" s="1"/>
  <c r="QN105" i="24"/>
  <c r="QM105" i="24"/>
  <c r="QL105" i="24"/>
  <c r="QK105" i="24"/>
  <c r="QB105" i="24"/>
  <c r="QA105" i="24"/>
  <c r="PZ105" i="24"/>
  <c r="PY105" i="24"/>
  <c r="PP105" i="24"/>
  <c r="PO105" i="24"/>
  <c r="PN105" i="24"/>
  <c r="PM105" i="24"/>
  <c r="PQ105" i="24" s="1"/>
  <c r="PD105" i="24"/>
  <c r="PC105" i="24"/>
  <c r="PB105" i="24"/>
  <c r="PA105" i="24"/>
  <c r="OX105" i="24" s="1"/>
  <c r="RX104" i="24"/>
  <c r="RW104" i="24"/>
  <c r="RV104" i="24"/>
  <c r="RU104" i="24"/>
  <c r="RT104" i="24" s="1"/>
  <c r="RL104" i="24"/>
  <c r="RK104" i="24"/>
  <c r="RJ104" i="24"/>
  <c r="RI104" i="24"/>
  <c r="RF104" i="24" s="1"/>
  <c r="QZ104" i="24"/>
  <c r="QY104" i="24"/>
  <c r="QX104" i="24"/>
  <c r="QW104" i="24"/>
  <c r="QS104" i="24" s="1"/>
  <c r="QN104" i="24"/>
  <c r="QM104" i="24"/>
  <c r="QL104" i="24"/>
  <c r="QK104" i="24"/>
  <c r="QB104" i="24"/>
  <c r="QA104" i="24"/>
  <c r="PZ104" i="24"/>
  <c r="PY104" i="24"/>
  <c r="PP104" i="24"/>
  <c r="PO104" i="24"/>
  <c r="PN104" i="24"/>
  <c r="PM104" i="24"/>
  <c r="PJ104" i="24" s="1"/>
  <c r="PD104" i="24"/>
  <c r="PC104" i="24"/>
  <c r="PB104" i="24"/>
  <c r="PA104" i="24"/>
  <c r="RX103" i="24"/>
  <c r="RW103" i="24"/>
  <c r="RV103" i="24"/>
  <c r="RU103" i="24"/>
  <c r="RL103" i="24"/>
  <c r="RK103" i="24"/>
  <c r="RJ103" i="24"/>
  <c r="RI103" i="24"/>
  <c r="QZ103" i="24"/>
  <c r="QY103" i="24"/>
  <c r="QX103" i="24"/>
  <c r="QW103" i="24"/>
  <c r="QN103" i="24"/>
  <c r="QM103" i="24"/>
  <c r="QL103" i="24"/>
  <c r="QK103" i="24"/>
  <c r="QO103" i="24" s="1"/>
  <c r="QB103" i="24"/>
  <c r="QA103" i="24"/>
  <c r="PZ103" i="24"/>
  <c r="PY103" i="24"/>
  <c r="PV103" i="24" s="1"/>
  <c r="PP103" i="24"/>
  <c r="PO103" i="24"/>
  <c r="PN103" i="24"/>
  <c r="PM103" i="24"/>
  <c r="PD103" i="24"/>
  <c r="PC103" i="24"/>
  <c r="PB103" i="24"/>
  <c r="PA103" i="24"/>
  <c r="RX102" i="24"/>
  <c r="RW102" i="24"/>
  <c r="RV102" i="24"/>
  <c r="RU102" i="24"/>
  <c r="RQ102" i="24" s="1"/>
  <c r="RL102" i="24"/>
  <c r="RK102" i="24"/>
  <c r="RJ102" i="24"/>
  <c r="RI102" i="24"/>
  <c r="QZ102" i="24"/>
  <c r="QY102" i="24"/>
  <c r="QX102" i="24"/>
  <c r="QW102" i="24"/>
  <c r="QN102" i="24"/>
  <c r="QM102" i="24"/>
  <c r="QL102" i="24"/>
  <c r="QK102" i="24"/>
  <c r="QG102" i="24" s="1"/>
  <c r="QB102" i="24"/>
  <c r="QA102" i="24"/>
  <c r="PZ102" i="24"/>
  <c r="PY102" i="24"/>
  <c r="PX102" i="24" s="1"/>
  <c r="PP102" i="24"/>
  <c r="PO102" i="24"/>
  <c r="PN102" i="24"/>
  <c r="PM102" i="24"/>
  <c r="PL102" i="24" s="1"/>
  <c r="PD102" i="24"/>
  <c r="PC102" i="24"/>
  <c r="PB102" i="24"/>
  <c r="PA102" i="24"/>
  <c r="RX101" i="24"/>
  <c r="RW101" i="24"/>
  <c r="RV101" i="24"/>
  <c r="RU101" i="24"/>
  <c r="RL101" i="24"/>
  <c r="RK101" i="24"/>
  <c r="RJ101" i="24"/>
  <c r="RI101" i="24"/>
  <c r="RE101" i="24" s="1"/>
  <c r="QZ101" i="24"/>
  <c r="QY101" i="24"/>
  <c r="QX101" i="24"/>
  <c r="QW101" i="24"/>
  <c r="QN101" i="24"/>
  <c r="QM101" i="24"/>
  <c r="QL101" i="24"/>
  <c r="QK101" i="24"/>
  <c r="QG101" i="24" s="1"/>
  <c r="QB101" i="24"/>
  <c r="QA101" i="24"/>
  <c r="PZ101" i="24"/>
  <c r="PY101" i="24"/>
  <c r="PP101" i="24"/>
  <c r="PO101" i="24"/>
  <c r="PN101" i="24"/>
  <c r="PM101" i="24"/>
  <c r="PD101" i="24"/>
  <c r="PC101" i="24"/>
  <c r="PB101" i="24"/>
  <c r="PA101" i="24"/>
  <c r="OX101" i="24" s="1"/>
  <c r="RX100" i="24"/>
  <c r="RW100" i="24"/>
  <c r="RV100" i="24"/>
  <c r="RU100" i="24"/>
  <c r="RL100" i="24"/>
  <c r="RK100" i="24"/>
  <c r="RJ100" i="24"/>
  <c r="RI100" i="24"/>
  <c r="QZ100" i="24"/>
  <c r="QY100" i="24"/>
  <c r="QX100" i="24"/>
  <c r="QW100" i="24"/>
  <c r="RA100" i="24" s="1"/>
  <c r="QN100" i="24"/>
  <c r="QM100" i="24"/>
  <c r="QL100" i="24"/>
  <c r="QK100" i="24"/>
  <c r="QB100" i="24"/>
  <c r="QA100" i="24"/>
  <c r="PZ100" i="24"/>
  <c r="PY100" i="24"/>
  <c r="PP100" i="24"/>
  <c r="PO100" i="24"/>
  <c r="PN100" i="24"/>
  <c r="PM100" i="24"/>
  <c r="PD100" i="24"/>
  <c r="PC100" i="24"/>
  <c r="PB100" i="24"/>
  <c r="PA100" i="24"/>
  <c r="PE100" i="24" s="1"/>
  <c r="RX98" i="24"/>
  <c r="RW98" i="24"/>
  <c r="RV98" i="24"/>
  <c r="RU98" i="24"/>
  <c r="RL98" i="24"/>
  <c r="RK98" i="24"/>
  <c r="RJ98" i="24"/>
  <c r="RI98" i="24"/>
  <c r="RE98" i="24" s="1"/>
  <c r="QZ98" i="24"/>
  <c r="QY98" i="24"/>
  <c r="QX98" i="24"/>
  <c r="QW98" i="24"/>
  <c r="QN98" i="24"/>
  <c r="QM98" i="24"/>
  <c r="QL98" i="24"/>
  <c r="QK98" i="24"/>
  <c r="QO98" i="24" s="1"/>
  <c r="QB98" i="24"/>
  <c r="QA98" i="24"/>
  <c r="PZ98" i="24"/>
  <c r="PY98" i="24"/>
  <c r="PP98" i="24"/>
  <c r="PO98" i="24"/>
  <c r="PN98" i="24"/>
  <c r="PM98" i="24"/>
  <c r="PL98" i="24" s="1"/>
  <c r="PD98" i="24"/>
  <c r="PC98" i="24"/>
  <c r="PB98" i="24"/>
  <c r="PA98" i="24"/>
  <c r="RX97" i="24"/>
  <c r="RW97" i="24"/>
  <c r="RV97" i="24"/>
  <c r="RU97" i="24"/>
  <c r="RY97" i="24" s="1"/>
  <c r="RL97" i="24"/>
  <c r="RK97" i="24"/>
  <c r="RJ97" i="24"/>
  <c r="RI97" i="24"/>
  <c r="RE97" i="24" s="1"/>
  <c r="QZ97" i="24"/>
  <c r="QY97" i="24"/>
  <c r="QX97" i="24"/>
  <c r="QW97" i="24"/>
  <c r="QV97" i="24" s="1"/>
  <c r="QN97" i="24"/>
  <c r="QM97" i="24"/>
  <c r="QL97" i="24"/>
  <c r="QK97" i="24"/>
  <c r="QB97" i="24"/>
  <c r="QA97" i="24"/>
  <c r="PZ97" i="24"/>
  <c r="PY97" i="24"/>
  <c r="PP97" i="24"/>
  <c r="PO97" i="24"/>
  <c r="PN97" i="24"/>
  <c r="PM97" i="24"/>
  <c r="PQ97" i="24" s="1"/>
  <c r="PD97" i="24"/>
  <c r="PC97" i="24"/>
  <c r="PB97" i="24"/>
  <c r="PA97" i="24"/>
  <c r="RX96" i="24"/>
  <c r="RW96" i="24"/>
  <c r="RV96" i="24"/>
  <c r="RU96" i="24"/>
  <c r="RR96" i="24" s="1"/>
  <c r="RL96" i="24"/>
  <c r="RK96" i="24"/>
  <c r="RJ96" i="24"/>
  <c r="RI96" i="24"/>
  <c r="QZ96" i="24"/>
  <c r="QY96" i="24"/>
  <c r="QX96" i="24"/>
  <c r="QW96" i="24"/>
  <c r="RA96" i="24" s="1"/>
  <c r="QN96" i="24"/>
  <c r="QM96" i="24"/>
  <c r="QL96" i="24"/>
  <c r="QK96" i="24"/>
  <c r="QB96" i="24"/>
  <c r="QA96" i="24"/>
  <c r="PZ96" i="24"/>
  <c r="PY96" i="24"/>
  <c r="PP96" i="24"/>
  <c r="PO96" i="24"/>
  <c r="PN96" i="24"/>
  <c r="PM96" i="24"/>
  <c r="PQ96" i="24" s="1"/>
  <c r="PD96" i="24"/>
  <c r="PC96" i="24"/>
  <c r="PB96" i="24"/>
  <c r="PA96" i="24"/>
  <c r="OW96" i="24" s="1"/>
  <c r="RX95" i="24"/>
  <c r="RW95" i="24"/>
  <c r="RV95" i="24"/>
  <c r="RU95" i="24"/>
  <c r="RL95" i="24"/>
  <c r="RK95" i="24"/>
  <c r="RJ95" i="24"/>
  <c r="RI95" i="24"/>
  <c r="QZ95" i="24"/>
  <c r="QY95" i="24"/>
  <c r="QX95" i="24"/>
  <c r="QW95" i="24"/>
  <c r="QN95" i="24"/>
  <c r="QM95" i="24"/>
  <c r="QL95" i="24"/>
  <c r="QK95" i="24"/>
  <c r="QO95" i="24" s="1"/>
  <c r="QB95" i="24"/>
  <c r="QA95" i="24"/>
  <c r="PZ95" i="24"/>
  <c r="PY95" i="24"/>
  <c r="PP95" i="24"/>
  <c r="PO95" i="24"/>
  <c r="PN95" i="24"/>
  <c r="PM95" i="24"/>
  <c r="PD95" i="24"/>
  <c r="PC95" i="24"/>
  <c r="PB95" i="24"/>
  <c r="PA95" i="24"/>
  <c r="PE95" i="24" s="1"/>
  <c r="RX94" i="24"/>
  <c r="RW94" i="24"/>
  <c r="RV94" i="24"/>
  <c r="RU94" i="24"/>
  <c r="RQ94" i="24" s="1"/>
  <c r="RL94" i="24"/>
  <c r="RK94" i="24"/>
  <c r="RJ94" i="24"/>
  <c r="RI94" i="24"/>
  <c r="QZ94" i="24"/>
  <c r="QY94" i="24"/>
  <c r="QX94" i="24"/>
  <c r="QW94" i="24"/>
  <c r="QN94" i="24"/>
  <c r="QM94" i="24"/>
  <c r="QL94" i="24"/>
  <c r="QK94" i="24"/>
  <c r="QB94" i="24"/>
  <c r="QA94" i="24"/>
  <c r="PZ94" i="24"/>
  <c r="PY94" i="24"/>
  <c r="QC94" i="24" s="1"/>
  <c r="PP94" i="24"/>
  <c r="PO94" i="24"/>
  <c r="PN94" i="24"/>
  <c r="PM94" i="24"/>
  <c r="PD94" i="24"/>
  <c r="PC94" i="24"/>
  <c r="PB94" i="24"/>
  <c r="PA94" i="24"/>
  <c r="RX93" i="24"/>
  <c r="RW93" i="24"/>
  <c r="RV93" i="24"/>
  <c r="RU93" i="24"/>
  <c r="RY93" i="24" s="1"/>
  <c r="RL93" i="24"/>
  <c r="RK93" i="24"/>
  <c r="RJ93" i="24"/>
  <c r="RI93" i="24"/>
  <c r="RE93" i="24" s="1"/>
  <c r="QZ93" i="24"/>
  <c r="QY93" i="24"/>
  <c r="QX93" i="24"/>
  <c r="QW93" i="24"/>
  <c r="QN93" i="24"/>
  <c r="QM93" i="24"/>
  <c r="QL93" i="24"/>
  <c r="QK93" i="24"/>
  <c r="QH93" i="24" s="1"/>
  <c r="QB93" i="24"/>
  <c r="QA93" i="24"/>
  <c r="PZ93" i="24"/>
  <c r="PY93" i="24"/>
  <c r="PP93" i="24"/>
  <c r="PO93" i="24"/>
  <c r="PN93" i="24"/>
  <c r="PM93" i="24"/>
  <c r="PQ93" i="24" s="1"/>
  <c r="PD93" i="24"/>
  <c r="PC93" i="24"/>
  <c r="PB93" i="24"/>
  <c r="PA93" i="24"/>
  <c r="OZ93" i="24" s="1"/>
  <c r="RX92" i="24"/>
  <c r="RW92" i="24"/>
  <c r="RV92" i="24"/>
  <c r="RU92" i="24"/>
  <c r="RL92" i="24"/>
  <c r="RK92" i="24"/>
  <c r="RJ92" i="24"/>
  <c r="RI92" i="24"/>
  <c r="RM92" i="24" s="1"/>
  <c r="QZ92" i="24"/>
  <c r="QY92" i="24"/>
  <c r="QX92" i="24"/>
  <c r="QW92" i="24"/>
  <c r="QV92" i="24" s="1"/>
  <c r="QN92" i="24"/>
  <c r="QM92" i="24"/>
  <c r="QL92" i="24"/>
  <c r="QK92" i="24"/>
  <c r="QB92" i="24"/>
  <c r="QA92" i="24"/>
  <c r="PZ92" i="24"/>
  <c r="PY92" i="24"/>
  <c r="PV92" i="24" s="1"/>
  <c r="PP92" i="24"/>
  <c r="PO92" i="24"/>
  <c r="PN92" i="24"/>
  <c r="PM92" i="24"/>
  <c r="PD92" i="24"/>
  <c r="PC92" i="24"/>
  <c r="PB92" i="24"/>
  <c r="PA92" i="24"/>
  <c r="PE92" i="24" s="1"/>
  <c r="RX91" i="24"/>
  <c r="RW91" i="24"/>
  <c r="RV91" i="24"/>
  <c r="RU91" i="24"/>
  <c r="RT91" i="24" s="1"/>
  <c r="RL91" i="24"/>
  <c r="RK91" i="24"/>
  <c r="RJ91" i="24"/>
  <c r="RI91" i="24"/>
  <c r="QZ91" i="24"/>
  <c r="QY91" i="24"/>
  <c r="QX91" i="24"/>
  <c r="QW91" i="24"/>
  <c r="QN91" i="24"/>
  <c r="QM91" i="24"/>
  <c r="QL91" i="24"/>
  <c r="QK91" i="24"/>
  <c r="QG91" i="24" s="1"/>
  <c r="QB91" i="24"/>
  <c r="QA91" i="24"/>
  <c r="PZ91" i="24"/>
  <c r="PY91" i="24"/>
  <c r="PX91" i="24" s="1"/>
  <c r="PP91" i="24"/>
  <c r="PO91" i="24"/>
  <c r="PN91" i="24"/>
  <c r="PM91" i="24"/>
  <c r="PD91" i="24"/>
  <c r="PC91" i="24"/>
  <c r="PB91" i="24"/>
  <c r="PA91" i="24"/>
  <c r="PE91" i="24" s="1"/>
  <c r="RX90" i="24"/>
  <c r="RW90" i="24"/>
  <c r="RV90" i="24"/>
  <c r="RU90" i="24"/>
  <c r="RL90" i="24"/>
  <c r="RK90" i="24"/>
  <c r="RJ90" i="24"/>
  <c r="RI90" i="24"/>
  <c r="RM90" i="24" s="1"/>
  <c r="QZ90" i="24"/>
  <c r="QY90" i="24"/>
  <c r="QX90" i="24"/>
  <c r="QW90" i="24"/>
  <c r="QN90" i="24"/>
  <c r="QM90" i="24"/>
  <c r="QL90" i="24"/>
  <c r="QK90" i="24"/>
  <c r="QO90" i="24" s="1"/>
  <c r="QB90" i="24"/>
  <c r="QA90" i="24"/>
  <c r="PZ90" i="24"/>
  <c r="PY90" i="24"/>
  <c r="PP90" i="24"/>
  <c r="PO90" i="24"/>
  <c r="PN90" i="24"/>
  <c r="PM90" i="24"/>
  <c r="PD90" i="24"/>
  <c r="PC90" i="24"/>
  <c r="PB90" i="24"/>
  <c r="PA90" i="24"/>
  <c r="PE90" i="24" s="1"/>
  <c r="RX89" i="24"/>
  <c r="RW89" i="24"/>
  <c r="RV89" i="24"/>
  <c r="RU89" i="24"/>
  <c r="RY89" i="24" s="1"/>
  <c r="RL89" i="24"/>
  <c r="RK89" i="24"/>
  <c r="RJ89" i="24"/>
  <c r="RI89" i="24"/>
  <c r="RE89" i="24" s="1"/>
  <c r="QZ89" i="24"/>
  <c r="QY89" i="24"/>
  <c r="QX89" i="24"/>
  <c r="QW89" i="24"/>
  <c r="QS89" i="24" s="1"/>
  <c r="QN89" i="24"/>
  <c r="QM89" i="24"/>
  <c r="QL89" i="24"/>
  <c r="QK89" i="24"/>
  <c r="QB89" i="24"/>
  <c r="QA89" i="24"/>
  <c r="PZ89" i="24"/>
  <c r="PY89" i="24"/>
  <c r="QC89" i="24" s="1"/>
  <c r="PP89" i="24"/>
  <c r="PO89" i="24"/>
  <c r="PN89" i="24"/>
  <c r="PM89" i="24"/>
  <c r="PK89" i="24" s="1"/>
  <c r="PD89" i="24"/>
  <c r="PC89" i="24"/>
  <c r="PB89" i="24"/>
  <c r="PA89" i="24"/>
  <c r="OZ89" i="24" s="1"/>
  <c r="RX88" i="24"/>
  <c r="RW88" i="24"/>
  <c r="RV88" i="24"/>
  <c r="RU88" i="24"/>
  <c r="RL88" i="24"/>
  <c r="RK88" i="24"/>
  <c r="RJ88" i="24"/>
  <c r="RI88" i="24"/>
  <c r="RM88" i="24" s="1"/>
  <c r="QZ88" i="24"/>
  <c r="QY88" i="24"/>
  <c r="QX88" i="24"/>
  <c r="QW88" i="24"/>
  <c r="QS88" i="24" s="1"/>
  <c r="QN88" i="24"/>
  <c r="QM88" i="24"/>
  <c r="QL88" i="24"/>
  <c r="QK88" i="24"/>
  <c r="QJ88" i="24" s="1"/>
  <c r="QB88" i="24"/>
  <c r="QA88" i="24"/>
  <c r="PZ88" i="24"/>
  <c r="PY88" i="24"/>
  <c r="PP88" i="24"/>
  <c r="PO88" i="24"/>
  <c r="PN88" i="24"/>
  <c r="PM88" i="24"/>
  <c r="PD88" i="24"/>
  <c r="PC88" i="24"/>
  <c r="PB88" i="24"/>
  <c r="PA88" i="24"/>
  <c r="PE88" i="24" s="1"/>
  <c r="RX87" i="24"/>
  <c r="RW87" i="24"/>
  <c r="RV87" i="24"/>
  <c r="RU87" i="24"/>
  <c r="RL87" i="24"/>
  <c r="RK87" i="24"/>
  <c r="RJ87" i="24"/>
  <c r="RI87" i="24"/>
  <c r="RF87" i="24" s="1"/>
  <c r="QZ87" i="24"/>
  <c r="QY87" i="24"/>
  <c r="QX87" i="24"/>
  <c r="QW87" i="24"/>
  <c r="QN87" i="24"/>
  <c r="QM87" i="24"/>
  <c r="QL87" i="24"/>
  <c r="QK87" i="24"/>
  <c r="QO87" i="24" s="1"/>
  <c r="QB87" i="24"/>
  <c r="QA87" i="24"/>
  <c r="PZ87" i="24"/>
  <c r="PY87" i="24"/>
  <c r="PP87" i="24"/>
  <c r="PO87" i="24"/>
  <c r="PN87" i="24"/>
  <c r="PM87" i="24"/>
  <c r="PD87" i="24"/>
  <c r="PC87" i="24"/>
  <c r="PB87" i="24"/>
  <c r="PA87" i="24"/>
  <c r="PE87" i="24" s="1"/>
  <c r="RX86" i="24"/>
  <c r="RW86" i="24"/>
  <c r="RV86" i="24"/>
  <c r="RU86" i="24"/>
  <c r="RQ86" i="24" s="1"/>
  <c r="RL86" i="24"/>
  <c r="RK86" i="24"/>
  <c r="RJ86" i="24"/>
  <c r="RI86" i="24"/>
  <c r="QZ86" i="24"/>
  <c r="QY86" i="24"/>
  <c r="QX86" i="24"/>
  <c r="QW86" i="24"/>
  <c r="QT86" i="24" s="1"/>
  <c r="QN86" i="24"/>
  <c r="QM86" i="24"/>
  <c r="QL86" i="24"/>
  <c r="QK86" i="24"/>
  <c r="QB86" i="24"/>
  <c r="QA86" i="24"/>
  <c r="PZ86" i="24"/>
  <c r="PY86" i="24"/>
  <c r="QC86" i="24" s="1"/>
  <c r="PP86" i="24"/>
  <c r="PO86" i="24"/>
  <c r="PN86" i="24"/>
  <c r="PM86" i="24"/>
  <c r="PQ86" i="24" s="1"/>
  <c r="PD86" i="24"/>
  <c r="PC86" i="24"/>
  <c r="PB86" i="24"/>
  <c r="PA86" i="24"/>
  <c r="OW86" i="24" s="1"/>
  <c r="RX85" i="24"/>
  <c r="RW85" i="24"/>
  <c r="RV85" i="24"/>
  <c r="RU85" i="24"/>
  <c r="RY85" i="24" s="1"/>
  <c r="RL85" i="24"/>
  <c r="RK85" i="24"/>
  <c r="RJ85" i="24"/>
  <c r="RI85" i="24"/>
  <c r="QZ85" i="24"/>
  <c r="QY85" i="24"/>
  <c r="QX85" i="24"/>
  <c r="QW85" i="24"/>
  <c r="QN85" i="24"/>
  <c r="QM85" i="24"/>
  <c r="QL85" i="24"/>
  <c r="QK85" i="24"/>
  <c r="QO85" i="24" s="1"/>
  <c r="QB85" i="24"/>
  <c r="QA85" i="24"/>
  <c r="PZ85" i="24"/>
  <c r="PY85" i="24"/>
  <c r="PP85" i="24"/>
  <c r="PO85" i="24"/>
  <c r="PN85" i="24"/>
  <c r="PM85" i="24"/>
  <c r="PQ85" i="24" s="1"/>
  <c r="PD85" i="24"/>
  <c r="PC85" i="24"/>
  <c r="PB85" i="24"/>
  <c r="PA85" i="24"/>
  <c r="RX84" i="24"/>
  <c r="RW84" i="24"/>
  <c r="RV84" i="24"/>
  <c r="RU84" i="24"/>
  <c r="RL84" i="24"/>
  <c r="RK84" i="24"/>
  <c r="RJ84" i="24"/>
  <c r="RI84" i="24"/>
  <c r="RM84" i="24" s="1"/>
  <c r="QZ84" i="24"/>
  <c r="QY84" i="24"/>
  <c r="QX84" i="24"/>
  <c r="QW84" i="24"/>
  <c r="QN84" i="24"/>
  <c r="QM84" i="24"/>
  <c r="QL84" i="24"/>
  <c r="QK84" i="24"/>
  <c r="QB84" i="24"/>
  <c r="QA84" i="24"/>
  <c r="PZ84" i="24"/>
  <c r="PY84" i="24"/>
  <c r="PP84" i="24"/>
  <c r="PO84" i="24"/>
  <c r="PN84" i="24"/>
  <c r="PM84" i="24"/>
  <c r="PD84" i="24"/>
  <c r="PC84" i="24"/>
  <c r="PB84" i="24"/>
  <c r="PA84" i="24"/>
  <c r="PE84" i="24" s="1"/>
  <c r="RX83" i="24"/>
  <c r="RW83" i="24"/>
  <c r="RV83" i="24"/>
  <c r="RU83" i="24"/>
  <c r="RT83" i="24" s="1"/>
  <c r="RL83" i="24"/>
  <c r="RK83" i="24"/>
  <c r="RJ83" i="24"/>
  <c r="RI83" i="24"/>
  <c r="QZ83" i="24"/>
  <c r="QY83" i="24"/>
  <c r="QX83" i="24"/>
  <c r="QW83" i="24"/>
  <c r="RA83" i="24" s="1"/>
  <c r="QN83" i="24"/>
  <c r="QM83" i="24"/>
  <c r="QL83" i="24"/>
  <c r="QK83" i="24"/>
  <c r="QO83" i="24" s="1"/>
  <c r="QB83" i="24"/>
  <c r="QA83" i="24"/>
  <c r="PZ83" i="24"/>
  <c r="PY83" i="24"/>
  <c r="PP83" i="24"/>
  <c r="PO83" i="24"/>
  <c r="PN83" i="24"/>
  <c r="PM83" i="24"/>
  <c r="PJ83" i="24" s="1"/>
  <c r="PD83" i="24"/>
  <c r="PC83" i="24"/>
  <c r="PB83" i="24"/>
  <c r="PA83" i="24"/>
  <c r="PE83" i="24" s="1"/>
  <c r="RX81" i="24"/>
  <c r="RW81" i="24"/>
  <c r="RV81" i="24"/>
  <c r="RU81" i="24"/>
  <c r="RR81" i="24" s="1"/>
  <c r="RL81" i="24"/>
  <c r="RK81" i="24"/>
  <c r="RJ81" i="24"/>
  <c r="RI81" i="24"/>
  <c r="QZ81" i="24"/>
  <c r="QY81" i="24"/>
  <c r="QX81" i="24"/>
  <c r="QW81" i="24"/>
  <c r="QN81" i="24"/>
  <c r="QM81" i="24"/>
  <c r="QL81" i="24"/>
  <c r="QK81" i="24"/>
  <c r="QO81" i="24" s="1"/>
  <c r="QB81" i="24"/>
  <c r="QA81" i="24"/>
  <c r="PZ81" i="24"/>
  <c r="PY81" i="24"/>
  <c r="PP81" i="24"/>
  <c r="PO81" i="24"/>
  <c r="PN81" i="24"/>
  <c r="PM81" i="24"/>
  <c r="PD81" i="24"/>
  <c r="PC81" i="24"/>
  <c r="PB81" i="24"/>
  <c r="PA81" i="24"/>
  <c r="RX80" i="24"/>
  <c r="RW80" i="24"/>
  <c r="RV80" i="24"/>
  <c r="RU80" i="24"/>
  <c r="RY80" i="24" s="1"/>
  <c r="RL80" i="24"/>
  <c r="RK80" i="24"/>
  <c r="RJ80" i="24"/>
  <c r="RI80" i="24"/>
  <c r="QZ80" i="24"/>
  <c r="QY80" i="24"/>
  <c r="QX80" i="24"/>
  <c r="QW80" i="24"/>
  <c r="RA80" i="24" s="1"/>
  <c r="QN80" i="24"/>
  <c r="QM80" i="24"/>
  <c r="QL80" i="24"/>
  <c r="QK80" i="24"/>
  <c r="QB80" i="24"/>
  <c r="QA80" i="24"/>
  <c r="PZ80" i="24"/>
  <c r="PY80" i="24"/>
  <c r="QC80" i="24" s="1"/>
  <c r="PP80" i="24"/>
  <c r="PO80" i="24"/>
  <c r="PN80" i="24"/>
  <c r="PM80" i="24"/>
  <c r="PD80" i="24"/>
  <c r="PC80" i="24"/>
  <c r="PB80" i="24"/>
  <c r="PA80" i="24"/>
  <c r="RX79" i="24"/>
  <c r="RW79" i="24"/>
  <c r="RV79" i="24"/>
  <c r="RU79" i="24"/>
  <c r="RL79" i="24"/>
  <c r="RK79" i="24"/>
  <c r="RJ79" i="24"/>
  <c r="RI79" i="24"/>
  <c r="QZ79" i="24"/>
  <c r="QY79" i="24"/>
  <c r="QX79" i="24"/>
  <c r="QW79" i="24"/>
  <c r="QV79" i="24" s="1"/>
  <c r="QN79" i="24"/>
  <c r="QM79" i="24"/>
  <c r="QL79" i="24"/>
  <c r="QK79" i="24"/>
  <c r="QG79" i="24" s="1"/>
  <c r="QB79" i="24"/>
  <c r="QA79" i="24"/>
  <c r="PZ79" i="24"/>
  <c r="PY79" i="24"/>
  <c r="PP79" i="24"/>
  <c r="PO79" i="24"/>
  <c r="PN79" i="24"/>
  <c r="PM79" i="24"/>
  <c r="PI79" i="24" s="1"/>
  <c r="PD79" i="24"/>
  <c r="PC79" i="24"/>
  <c r="PB79" i="24"/>
  <c r="PA79" i="24"/>
  <c r="OY79" i="24" s="1"/>
  <c r="RX78" i="24"/>
  <c r="RW78" i="24"/>
  <c r="RV78" i="24"/>
  <c r="RU78" i="24"/>
  <c r="RT78" i="24" s="1"/>
  <c r="RL78" i="24"/>
  <c r="RK78" i="24"/>
  <c r="RJ78" i="24"/>
  <c r="RI78" i="24"/>
  <c r="QZ78" i="24"/>
  <c r="QY78" i="24"/>
  <c r="QX78" i="24"/>
  <c r="QW78" i="24"/>
  <c r="RA78" i="24" s="1"/>
  <c r="QN78" i="24"/>
  <c r="QM78" i="24"/>
  <c r="QL78" i="24"/>
  <c r="QK78" i="24"/>
  <c r="QG78" i="24" s="1"/>
  <c r="QB78" i="24"/>
  <c r="QA78" i="24"/>
  <c r="PZ78" i="24"/>
  <c r="PY78" i="24"/>
  <c r="PX78" i="24" s="1"/>
  <c r="PP78" i="24"/>
  <c r="PO78" i="24"/>
  <c r="PN78" i="24"/>
  <c r="PM78" i="24"/>
  <c r="PD78" i="24"/>
  <c r="PC78" i="24"/>
  <c r="PB78" i="24"/>
  <c r="PA78" i="24"/>
  <c r="RX77" i="24"/>
  <c r="RW77" i="24"/>
  <c r="RV77" i="24"/>
  <c r="RU77" i="24"/>
  <c r="RT77" i="24" s="1"/>
  <c r="RL77" i="24"/>
  <c r="RK77" i="24"/>
  <c r="RJ77" i="24"/>
  <c r="RI77" i="24"/>
  <c r="QZ77" i="24"/>
  <c r="QY77" i="24"/>
  <c r="QX77" i="24"/>
  <c r="QW77" i="24"/>
  <c r="QT77" i="24" s="1"/>
  <c r="QN77" i="24"/>
  <c r="QM77" i="24"/>
  <c r="QL77" i="24"/>
  <c r="QK77" i="24"/>
  <c r="QB77" i="24"/>
  <c r="QA77" i="24"/>
  <c r="PZ77" i="24"/>
  <c r="PY77" i="24"/>
  <c r="QC77" i="24" s="1"/>
  <c r="PP77" i="24"/>
  <c r="PO77" i="24"/>
  <c r="PN77" i="24"/>
  <c r="PM77" i="24"/>
  <c r="PD77" i="24"/>
  <c r="PC77" i="24"/>
  <c r="PB77" i="24"/>
  <c r="PA77" i="24"/>
  <c r="RX75" i="24"/>
  <c r="RW75" i="24"/>
  <c r="RV75" i="24"/>
  <c r="RU75" i="24"/>
  <c r="RY75" i="24" s="1"/>
  <c r="RL75" i="24"/>
  <c r="RK75" i="24"/>
  <c r="RJ75" i="24"/>
  <c r="RI75" i="24"/>
  <c r="RE75" i="24" s="1"/>
  <c r="QZ75" i="24"/>
  <c r="QY75" i="24"/>
  <c r="QX75" i="24"/>
  <c r="QW75" i="24"/>
  <c r="QN75" i="24"/>
  <c r="QM75" i="24"/>
  <c r="QL75" i="24"/>
  <c r="QK75" i="24"/>
  <c r="QB75" i="24"/>
  <c r="QA75" i="24"/>
  <c r="PZ75" i="24"/>
  <c r="PY75" i="24"/>
  <c r="PP75" i="24"/>
  <c r="PO75" i="24"/>
  <c r="PN75" i="24"/>
  <c r="PM75" i="24"/>
  <c r="PQ75" i="24" s="1"/>
  <c r="PD75" i="24"/>
  <c r="PC75" i="24"/>
  <c r="PB75" i="24"/>
  <c r="PA75" i="24"/>
  <c r="RX74" i="24"/>
  <c r="RW74" i="24"/>
  <c r="RV74" i="24"/>
  <c r="RU74" i="24"/>
  <c r="RL74" i="24"/>
  <c r="RK74" i="24"/>
  <c r="RJ74" i="24"/>
  <c r="RI74" i="24"/>
  <c r="RM74" i="24" s="1"/>
  <c r="QZ74" i="24"/>
  <c r="QY74" i="24"/>
  <c r="QX74" i="24"/>
  <c r="QW74" i="24"/>
  <c r="QS74" i="24" s="1"/>
  <c r="QN74" i="24"/>
  <c r="QM74" i="24"/>
  <c r="QL74" i="24"/>
  <c r="QK74" i="24"/>
  <c r="QB74" i="24"/>
  <c r="QA74" i="24"/>
  <c r="PZ74" i="24"/>
  <c r="PY74" i="24"/>
  <c r="PP74" i="24"/>
  <c r="PO74" i="24"/>
  <c r="PN74" i="24"/>
  <c r="PM74" i="24"/>
  <c r="PD74" i="24"/>
  <c r="PC74" i="24"/>
  <c r="PB74" i="24"/>
  <c r="PA74" i="24"/>
  <c r="PE74" i="24" s="1"/>
  <c r="RX73" i="24"/>
  <c r="RW73" i="24"/>
  <c r="RV73" i="24"/>
  <c r="RU73" i="24"/>
  <c r="RL73" i="24"/>
  <c r="RK73" i="24"/>
  <c r="RJ73" i="24"/>
  <c r="RI73" i="24"/>
  <c r="QZ73" i="24"/>
  <c r="QY73" i="24"/>
  <c r="QX73" i="24"/>
  <c r="QW73" i="24"/>
  <c r="RA73" i="24" s="1"/>
  <c r="QN73" i="24"/>
  <c r="QM73" i="24"/>
  <c r="QL73" i="24"/>
  <c r="QK73" i="24"/>
  <c r="QB73" i="24"/>
  <c r="QA73" i="24"/>
  <c r="PZ73" i="24"/>
  <c r="PY73" i="24"/>
  <c r="PP73" i="24"/>
  <c r="PO73" i="24"/>
  <c r="PN73" i="24"/>
  <c r="PM73" i="24"/>
  <c r="PJ73" i="24" s="1"/>
  <c r="PD73" i="24"/>
  <c r="PC73" i="24"/>
  <c r="PB73" i="24"/>
  <c r="PA73" i="24"/>
  <c r="OX73" i="24" s="1"/>
  <c r="RX72" i="24"/>
  <c r="RW72" i="24"/>
  <c r="RV72" i="24"/>
  <c r="RU72" i="24"/>
  <c r="RR72" i="24" s="1"/>
  <c r="RL72" i="24"/>
  <c r="RK72" i="24"/>
  <c r="RJ72" i="24"/>
  <c r="RI72" i="24"/>
  <c r="RH72" i="24" s="1"/>
  <c r="QZ72" i="24"/>
  <c r="QY72" i="24"/>
  <c r="QX72" i="24"/>
  <c r="QW72" i="24"/>
  <c r="QN72" i="24"/>
  <c r="QM72" i="24"/>
  <c r="QL72" i="24"/>
  <c r="QK72" i="24"/>
  <c r="QH72" i="24" s="1"/>
  <c r="QB72" i="24"/>
  <c r="QA72" i="24"/>
  <c r="PZ72" i="24"/>
  <c r="PY72" i="24"/>
  <c r="QC72" i="24" s="1"/>
  <c r="PP72" i="24"/>
  <c r="PO72" i="24"/>
  <c r="PN72" i="24"/>
  <c r="PM72" i="24"/>
  <c r="PD72" i="24"/>
  <c r="PC72" i="24"/>
  <c r="PB72" i="24"/>
  <c r="PA72" i="24"/>
  <c r="OX72" i="24" s="1"/>
  <c r="RX71" i="24"/>
  <c r="RW71" i="24"/>
  <c r="RV71" i="24"/>
  <c r="RU71" i="24"/>
  <c r="RR71" i="24" s="1"/>
  <c r="RL71" i="24"/>
  <c r="RK71" i="24"/>
  <c r="RJ71" i="24"/>
  <c r="RI71" i="24"/>
  <c r="RH71" i="24" s="1"/>
  <c r="QZ71" i="24"/>
  <c r="QY71" i="24"/>
  <c r="QX71" i="24"/>
  <c r="QW71" i="24"/>
  <c r="QN71" i="24"/>
  <c r="QM71" i="24"/>
  <c r="QL71" i="24"/>
  <c r="QK71" i="24"/>
  <c r="QB71" i="24"/>
  <c r="QA71" i="24"/>
  <c r="PZ71" i="24"/>
  <c r="PY71" i="24"/>
  <c r="QC71" i="24" s="1"/>
  <c r="PP71" i="24"/>
  <c r="PO71" i="24"/>
  <c r="PN71" i="24"/>
  <c r="PM71" i="24"/>
  <c r="PD71" i="24"/>
  <c r="PC71" i="24"/>
  <c r="PB71" i="24"/>
  <c r="PA71" i="24"/>
  <c r="OZ71" i="24" s="1"/>
  <c r="RX68" i="24"/>
  <c r="RW68" i="24"/>
  <c r="RV68" i="24"/>
  <c r="RU68" i="24"/>
  <c r="RL68" i="24"/>
  <c r="RK68" i="24"/>
  <c r="RJ68" i="24"/>
  <c r="RI68" i="24"/>
  <c r="QZ68" i="24"/>
  <c r="QY68" i="24"/>
  <c r="QX68" i="24"/>
  <c r="QW68" i="24"/>
  <c r="RA68" i="24" s="1"/>
  <c r="QN68" i="24"/>
  <c r="QM68" i="24"/>
  <c r="QL68" i="24"/>
  <c r="QK68" i="24"/>
  <c r="QB68" i="24"/>
  <c r="QA68" i="24"/>
  <c r="PZ68" i="24"/>
  <c r="PY68" i="24"/>
  <c r="PV68" i="24" s="1"/>
  <c r="PP68" i="24"/>
  <c r="PO68" i="24"/>
  <c r="PN68" i="24"/>
  <c r="PM68" i="24"/>
  <c r="PK68" i="24" s="1"/>
  <c r="PD68" i="24"/>
  <c r="PC68" i="24"/>
  <c r="PB68" i="24"/>
  <c r="PA68" i="24"/>
  <c r="OW68" i="24" s="1"/>
  <c r="RX67" i="24"/>
  <c r="RW67" i="24"/>
  <c r="RV67" i="24"/>
  <c r="RU67" i="24"/>
  <c r="RL67" i="24"/>
  <c r="RK67" i="24"/>
  <c r="RJ67" i="24"/>
  <c r="RI67" i="24"/>
  <c r="QZ67" i="24"/>
  <c r="QY67" i="24"/>
  <c r="QX67" i="24"/>
  <c r="QW67" i="24"/>
  <c r="QN67" i="24"/>
  <c r="QM67" i="24"/>
  <c r="QL67" i="24"/>
  <c r="QK67" i="24"/>
  <c r="QG67" i="24" s="1"/>
  <c r="QB67" i="24"/>
  <c r="QA67" i="24"/>
  <c r="PZ67" i="24"/>
  <c r="PY67" i="24"/>
  <c r="PU67" i="24" s="1"/>
  <c r="PP67" i="24"/>
  <c r="PO67" i="24"/>
  <c r="PN67" i="24"/>
  <c r="PM67" i="24"/>
  <c r="PD67" i="24"/>
  <c r="PC67" i="24"/>
  <c r="PB67" i="24"/>
  <c r="PA67" i="24"/>
  <c r="RX66" i="24"/>
  <c r="RW66" i="24"/>
  <c r="RV66" i="24"/>
  <c r="RU66" i="24"/>
  <c r="RQ66" i="24" s="1"/>
  <c r="RL66" i="24"/>
  <c r="RK66" i="24"/>
  <c r="RJ66" i="24"/>
  <c r="RI66" i="24"/>
  <c r="QZ66" i="24"/>
  <c r="QY66" i="24"/>
  <c r="QX66" i="24"/>
  <c r="QW66" i="24"/>
  <c r="QT66" i="24" s="1"/>
  <c r="QN66" i="24"/>
  <c r="QM66" i="24"/>
  <c r="QL66" i="24"/>
  <c r="QK66" i="24"/>
  <c r="QB66" i="24"/>
  <c r="QA66" i="24"/>
  <c r="PZ66" i="24"/>
  <c r="PY66" i="24"/>
  <c r="PU66" i="24" s="1"/>
  <c r="PP66" i="24"/>
  <c r="PO66" i="24"/>
  <c r="PN66" i="24"/>
  <c r="PM66" i="24"/>
  <c r="PL66" i="24" s="1"/>
  <c r="PD66" i="24"/>
  <c r="PC66" i="24"/>
  <c r="PB66" i="24"/>
  <c r="PA66" i="24"/>
  <c r="RX65" i="24"/>
  <c r="RW65" i="24"/>
  <c r="RV65" i="24"/>
  <c r="RU65" i="24"/>
  <c r="RS65" i="24" s="1"/>
  <c r="RL65" i="24"/>
  <c r="RK65" i="24"/>
  <c r="RJ65" i="24"/>
  <c r="RI65" i="24"/>
  <c r="QZ65" i="24"/>
  <c r="QY65" i="24"/>
  <c r="QX65" i="24"/>
  <c r="QW65" i="24"/>
  <c r="QN65" i="24"/>
  <c r="QM65" i="24"/>
  <c r="QL65" i="24"/>
  <c r="QK65" i="24"/>
  <c r="QJ65" i="24" s="1"/>
  <c r="QB65" i="24"/>
  <c r="QA65" i="24"/>
  <c r="PZ65" i="24"/>
  <c r="PY65" i="24"/>
  <c r="PP65" i="24"/>
  <c r="PO65" i="24"/>
  <c r="PN65" i="24"/>
  <c r="PM65" i="24"/>
  <c r="PQ65" i="24" s="1"/>
  <c r="PD65" i="24"/>
  <c r="PC65" i="24"/>
  <c r="PB65" i="24"/>
  <c r="PA65" i="24"/>
  <c r="OZ65" i="24" s="1"/>
  <c r="RX64" i="24"/>
  <c r="RW64" i="24"/>
  <c r="RV64" i="24"/>
  <c r="RU64" i="24"/>
  <c r="RL64" i="24"/>
  <c r="RK64" i="24"/>
  <c r="RJ64" i="24"/>
  <c r="RI64" i="24"/>
  <c r="RG64" i="24" s="1"/>
  <c r="QZ64" i="24"/>
  <c r="QY64" i="24"/>
  <c r="QX64" i="24"/>
  <c r="QW64" i="24"/>
  <c r="QS64" i="24" s="1"/>
  <c r="QN64" i="24"/>
  <c r="QM64" i="24"/>
  <c r="QL64" i="24"/>
  <c r="QK64" i="24"/>
  <c r="QB64" i="24"/>
  <c r="QA64" i="24"/>
  <c r="PZ64" i="24"/>
  <c r="PY64" i="24"/>
  <c r="PX64" i="24" s="1"/>
  <c r="PP64" i="24"/>
  <c r="PO64" i="24"/>
  <c r="PN64" i="24"/>
  <c r="PM64" i="24"/>
  <c r="PD64" i="24"/>
  <c r="PC64" i="24"/>
  <c r="PB64" i="24"/>
  <c r="PA64" i="24"/>
  <c r="PE64" i="24" s="1"/>
  <c r="RX63" i="24"/>
  <c r="RW63" i="24"/>
  <c r="RV63" i="24"/>
  <c r="RU63" i="24"/>
  <c r="RT63" i="24" s="1"/>
  <c r="RL63" i="24"/>
  <c r="RK63" i="24"/>
  <c r="RJ63" i="24"/>
  <c r="RI63" i="24"/>
  <c r="QZ63" i="24"/>
  <c r="QY63" i="24"/>
  <c r="QX63" i="24"/>
  <c r="QW63" i="24"/>
  <c r="QU63" i="24" s="1"/>
  <c r="QN63" i="24"/>
  <c r="QM63" i="24"/>
  <c r="QL63" i="24"/>
  <c r="QK63" i="24"/>
  <c r="QO63" i="24" s="1"/>
  <c r="QB63" i="24"/>
  <c r="QA63" i="24"/>
  <c r="PZ63" i="24"/>
  <c r="PY63" i="24"/>
  <c r="PP63" i="24"/>
  <c r="PO63" i="24"/>
  <c r="PN63" i="24"/>
  <c r="PM63" i="24"/>
  <c r="PL63" i="24" s="1"/>
  <c r="PD63" i="24"/>
  <c r="PC63" i="24"/>
  <c r="PB63" i="24"/>
  <c r="PA63" i="24"/>
  <c r="RX62" i="24"/>
  <c r="RW62" i="24"/>
  <c r="RV62" i="24"/>
  <c r="RU62" i="24"/>
  <c r="RQ62" i="24" s="1"/>
  <c r="RL62" i="24"/>
  <c r="RK62" i="24"/>
  <c r="RJ62" i="24"/>
  <c r="RI62" i="24"/>
  <c r="RH62" i="24" s="1"/>
  <c r="QZ62" i="24"/>
  <c r="QY62" i="24"/>
  <c r="QX62" i="24"/>
  <c r="QW62" i="24"/>
  <c r="QN62" i="24"/>
  <c r="QM62" i="24"/>
  <c r="QL62" i="24"/>
  <c r="QK62" i="24"/>
  <c r="QI62" i="24" s="1"/>
  <c r="QB62" i="24"/>
  <c r="QA62" i="24"/>
  <c r="PZ62" i="24"/>
  <c r="PY62" i="24"/>
  <c r="PP62" i="24"/>
  <c r="PO62" i="24"/>
  <c r="PN62" i="24"/>
  <c r="PM62" i="24"/>
  <c r="PD62" i="24"/>
  <c r="PC62" i="24"/>
  <c r="PB62" i="24"/>
  <c r="PA62" i="24"/>
  <c r="OZ62" i="24" s="1"/>
  <c r="RX61" i="24"/>
  <c r="RW61" i="24"/>
  <c r="RV61" i="24"/>
  <c r="RU61" i="24"/>
  <c r="RL61" i="24"/>
  <c r="RK61" i="24"/>
  <c r="RJ61" i="24"/>
  <c r="RI61" i="24"/>
  <c r="RM61" i="24" s="1"/>
  <c r="QZ61" i="24"/>
  <c r="QY61" i="24"/>
  <c r="QX61" i="24"/>
  <c r="QW61" i="24"/>
  <c r="QV61" i="24" s="1"/>
  <c r="QN61" i="24"/>
  <c r="QM61" i="24"/>
  <c r="QL61" i="24"/>
  <c r="QK61" i="24"/>
  <c r="QB61" i="24"/>
  <c r="QA61" i="24"/>
  <c r="PZ61" i="24"/>
  <c r="PY61" i="24"/>
  <c r="PW61" i="24" s="1"/>
  <c r="PP61" i="24"/>
  <c r="PO61" i="24"/>
  <c r="PN61" i="24"/>
  <c r="PM61" i="24"/>
  <c r="PQ61" i="24" s="1"/>
  <c r="PD61" i="24"/>
  <c r="PC61" i="24"/>
  <c r="PB61" i="24"/>
  <c r="PA61" i="24"/>
  <c r="RX60" i="24"/>
  <c r="RW60" i="24"/>
  <c r="RV60" i="24"/>
  <c r="RU60" i="24"/>
  <c r="RQ60" i="24" s="1"/>
  <c r="RL60" i="24"/>
  <c r="RK60" i="24"/>
  <c r="RJ60" i="24"/>
  <c r="RI60" i="24"/>
  <c r="QZ60" i="24"/>
  <c r="QY60" i="24"/>
  <c r="QX60" i="24"/>
  <c r="QW60" i="24"/>
  <c r="QN60" i="24"/>
  <c r="QM60" i="24"/>
  <c r="QL60" i="24"/>
  <c r="QK60" i="24"/>
  <c r="QO60" i="24" s="1"/>
  <c r="QB60" i="24"/>
  <c r="QA60" i="24"/>
  <c r="PZ60" i="24"/>
  <c r="PY60" i="24"/>
  <c r="PX60" i="24" s="1"/>
  <c r="PP60" i="24"/>
  <c r="PO60" i="24"/>
  <c r="PN60" i="24"/>
  <c r="PM60" i="24"/>
  <c r="PD60" i="24"/>
  <c r="PC60" i="24"/>
  <c r="PB60" i="24"/>
  <c r="PA60" i="24"/>
  <c r="PE60" i="24" s="1"/>
  <c r="RX53" i="24"/>
  <c r="RW53" i="24"/>
  <c r="RV53" i="24"/>
  <c r="RU53" i="24"/>
  <c r="RY53" i="24" s="1"/>
  <c r="RL53" i="24"/>
  <c r="RK53" i="24"/>
  <c r="RJ53" i="24"/>
  <c r="RI53" i="24"/>
  <c r="QZ53" i="24"/>
  <c r="QY53" i="24"/>
  <c r="QX53" i="24"/>
  <c r="QW53" i="24"/>
  <c r="QT53" i="24" s="1"/>
  <c r="QN53" i="24"/>
  <c r="QM53" i="24"/>
  <c r="QL53" i="24"/>
  <c r="QK53" i="24"/>
  <c r="QO53" i="24" s="1"/>
  <c r="QB53" i="24"/>
  <c r="QA53" i="24"/>
  <c r="PZ53" i="24"/>
  <c r="PY53" i="24"/>
  <c r="PP53" i="24"/>
  <c r="PO53" i="24"/>
  <c r="PN53" i="24"/>
  <c r="PM53" i="24"/>
  <c r="PD53" i="24"/>
  <c r="PC53" i="24"/>
  <c r="PB53" i="24"/>
  <c r="PA53" i="24"/>
  <c r="RX52" i="24"/>
  <c r="RW52" i="24"/>
  <c r="RV52" i="24"/>
  <c r="RU52" i="24"/>
  <c r="RY52" i="24" s="1"/>
  <c r="RL52" i="24"/>
  <c r="RK52" i="24"/>
  <c r="RJ52" i="24"/>
  <c r="RI52" i="24"/>
  <c r="RM52" i="24" s="1"/>
  <c r="QZ52" i="24"/>
  <c r="QY52" i="24"/>
  <c r="QX52" i="24"/>
  <c r="QW52" i="24"/>
  <c r="QV52" i="24" s="1"/>
  <c r="QN52" i="24"/>
  <c r="QM52" i="24"/>
  <c r="QL52" i="24"/>
  <c r="QK52" i="24"/>
  <c r="QH52" i="24" s="1"/>
  <c r="QB52" i="24"/>
  <c r="QA52" i="24"/>
  <c r="PZ52" i="24"/>
  <c r="PY52" i="24"/>
  <c r="PP52" i="24"/>
  <c r="PO52" i="24"/>
  <c r="PN52" i="24"/>
  <c r="PM52" i="24"/>
  <c r="PQ52" i="24" s="1"/>
  <c r="PD52" i="24"/>
  <c r="PC52" i="24"/>
  <c r="PB52" i="24"/>
  <c r="PA52" i="24"/>
  <c r="RX57" i="24"/>
  <c r="RW57" i="24"/>
  <c r="RV57" i="24"/>
  <c r="RU57" i="24"/>
  <c r="RL57" i="24"/>
  <c r="RK57" i="24"/>
  <c r="RJ57" i="24"/>
  <c r="RI57" i="24"/>
  <c r="RM57" i="24" s="1"/>
  <c r="QZ57" i="24"/>
  <c r="QY57" i="24"/>
  <c r="QX57" i="24"/>
  <c r="QW57" i="24"/>
  <c r="RA57" i="24" s="1"/>
  <c r="QN57" i="24"/>
  <c r="QM57" i="24"/>
  <c r="QL57" i="24"/>
  <c r="QK57" i="24"/>
  <c r="QB57" i="24"/>
  <c r="QA57" i="24"/>
  <c r="PZ57" i="24"/>
  <c r="PY57" i="24"/>
  <c r="PV57" i="24" s="1"/>
  <c r="PP57" i="24"/>
  <c r="PO57" i="24"/>
  <c r="PN57" i="24"/>
  <c r="PM57" i="24"/>
  <c r="PD57" i="24"/>
  <c r="PC57" i="24"/>
  <c r="PB57" i="24"/>
  <c r="PA57" i="24"/>
  <c r="PE57" i="24" s="1"/>
  <c r="RX56" i="24"/>
  <c r="RW56" i="24"/>
  <c r="RV56" i="24"/>
  <c r="RU56" i="24"/>
  <c r="RT56" i="24" s="1"/>
  <c r="RL56" i="24"/>
  <c r="RK56" i="24"/>
  <c r="RJ56" i="24"/>
  <c r="RI56" i="24"/>
  <c r="QZ56" i="24"/>
  <c r="QY56" i="24"/>
  <c r="QX56" i="24"/>
  <c r="QW56" i="24"/>
  <c r="QN56" i="24"/>
  <c r="QM56" i="24"/>
  <c r="QL56" i="24"/>
  <c r="QK56" i="24"/>
  <c r="QO56" i="24" s="1"/>
  <c r="QB56" i="24"/>
  <c r="QA56" i="24"/>
  <c r="PZ56" i="24"/>
  <c r="PY56" i="24"/>
  <c r="PX56" i="24" s="1"/>
  <c r="PP56" i="24"/>
  <c r="PO56" i="24"/>
  <c r="PN56" i="24"/>
  <c r="PM56" i="24"/>
  <c r="PJ56" i="24" s="1"/>
  <c r="PD56" i="24"/>
  <c r="PC56" i="24"/>
  <c r="PB56" i="24"/>
  <c r="PA56" i="24"/>
  <c r="RX55" i="24"/>
  <c r="RW55" i="24"/>
  <c r="RV55" i="24"/>
  <c r="RU55" i="24"/>
  <c r="RY55" i="24" s="1"/>
  <c r="RL55" i="24"/>
  <c r="RK55" i="24"/>
  <c r="RJ55" i="24"/>
  <c r="RI55" i="24"/>
  <c r="RH55" i="24" s="1"/>
  <c r="QZ55" i="24"/>
  <c r="QY55" i="24"/>
  <c r="QX55" i="24"/>
  <c r="QW55" i="24"/>
  <c r="QN55" i="24"/>
  <c r="QM55" i="24"/>
  <c r="QL55" i="24"/>
  <c r="QK55" i="24"/>
  <c r="QB55" i="24"/>
  <c r="QA55" i="24"/>
  <c r="PZ55" i="24"/>
  <c r="PY55" i="24"/>
  <c r="QC55" i="24" s="1"/>
  <c r="PP55" i="24"/>
  <c r="PO55" i="24"/>
  <c r="PN55" i="24"/>
  <c r="PM55" i="24"/>
  <c r="PD55" i="24"/>
  <c r="PC55" i="24"/>
  <c r="PB55" i="24"/>
  <c r="PA55" i="24"/>
  <c r="OX55" i="24" s="1"/>
  <c r="RX54" i="24"/>
  <c r="RW54" i="24"/>
  <c r="RV54" i="24"/>
  <c r="RU54" i="24"/>
  <c r="RS54" i="24" s="1"/>
  <c r="RL54" i="24"/>
  <c r="RK54" i="24"/>
  <c r="RJ54" i="24"/>
  <c r="RI54" i="24"/>
  <c r="RM54" i="24" s="1"/>
  <c r="QZ54" i="24"/>
  <c r="QY54" i="24"/>
  <c r="QX54" i="24"/>
  <c r="QW54" i="24"/>
  <c r="QV54" i="24" s="1"/>
  <c r="QN54" i="24"/>
  <c r="QM54" i="24"/>
  <c r="QL54" i="24"/>
  <c r="QK54" i="24"/>
  <c r="QB54" i="24"/>
  <c r="QA54" i="24"/>
  <c r="PZ54" i="24"/>
  <c r="PY54" i="24"/>
  <c r="QC54" i="24" s="1"/>
  <c r="PP54" i="24"/>
  <c r="PO54" i="24"/>
  <c r="PN54" i="24"/>
  <c r="PM54" i="24"/>
  <c r="PJ54" i="24" s="1"/>
  <c r="PD54" i="24"/>
  <c r="PC54" i="24"/>
  <c r="PB54" i="24"/>
  <c r="PA54" i="24"/>
  <c r="RX51" i="24"/>
  <c r="RW51" i="24"/>
  <c r="RV51" i="24"/>
  <c r="RU51" i="24"/>
  <c r="RR51" i="24" s="1"/>
  <c r="RL51" i="24"/>
  <c r="RK51" i="24"/>
  <c r="RJ51" i="24"/>
  <c r="RI51" i="24"/>
  <c r="RM51" i="24" s="1"/>
  <c r="QZ51" i="24"/>
  <c r="QY51" i="24"/>
  <c r="QX51" i="24"/>
  <c r="QW51" i="24"/>
  <c r="QN51" i="24"/>
  <c r="QM51" i="24"/>
  <c r="QL51" i="24"/>
  <c r="QK51" i="24"/>
  <c r="QJ51" i="24" s="1"/>
  <c r="QB51" i="24"/>
  <c r="QA51" i="24"/>
  <c r="PZ51" i="24"/>
  <c r="PY51" i="24"/>
  <c r="PP51" i="24"/>
  <c r="PO51" i="24"/>
  <c r="PN51" i="24"/>
  <c r="PM51" i="24"/>
  <c r="PK51" i="24" s="1"/>
  <c r="PD51" i="24"/>
  <c r="PC51" i="24"/>
  <c r="PB51" i="24"/>
  <c r="PA51" i="24"/>
  <c r="OW51" i="24" s="1"/>
  <c r="RX50" i="24"/>
  <c r="RW50" i="24"/>
  <c r="RV50" i="24"/>
  <c r="RU50" i="24"/>
  <c r="RL50" i="24"/>
  <c r="RK50" i="24"/>
  <c r="RJ50" i="24"/>
  <c r="RI50" i="24"/>
  <c r="QZ50" i="24"/>
  <c r="QY50" i="24"/>
  <c r="QX50" i="24"/>
  <c r="QW50" i="24"/>
  <c r="RA50" i="24" s="1"/>
  <c r="QN50" i="24"/>
  <c r="QM50" i="24"/>
  <c r="QL50" i="24"/>
  <c r="QK50" i="24"/>
  <c r="QG50" i="24" s="1"/>
  <c r="QB50" i="24"/>
  <c r="QA50" i="24"/>
  <c r="PZ50" i="24"/>
  <c r="PY50" i="24"/>
  <c r="PX50" i="24" s="1"/>
  <c r="PP50" i="24"/>
  <c r="PO50" i="24"/>
  <c r="PN50" i="24"/>
  <c r="PM50" i="24"/>
  <c r="PD50" i="24"/>
  <c r="PC50" i="24"/>
  <c r="PB50" i="24"/>
  <c r="PA50" i="24"/>
  <c r="RX49" i="24"/>
  <c r="RW49" i="24"/>
  <c r="RV49" i="24"/>
  <c r="RU49" i="24"/>
  <c r="RQ49" i="24" s="1"/>
  <c r="RL49" i="24"/>
  <c r="RK49" i="24"/>
  <c r="RJ49" i="24"/>
  <c r="RI49" i="24"/>
  <c r="QZ49" i="24"/>
  <c r="QY49" i="24"/>
  <c r="QX49" i="24"/>
  <c r="QW49" i="24"/>
  <c r="QT49" i="24" s="1"/>
  <c r="QN49" i="24"/>
  <c r="QM49" i="24"/>
  <c r="QL49" i="24"/>
  <c r="QK49" i="24"/>
  <c r="QG49" i="24" s="1"/>
  <c r="QB49" i="24"/>
  <c r="QA49" i="24"/>
  <c r="PZ49" i="24"/>
  <c r="PY49" i="24"/>
  <c r="PU49" i="24" s="1"/>
  <c r="PP49" i="24"/>
  <c r="PO49" i="24"/>
  <c r="PN49" i="24"/>
  <c r="PM49" i="24"/>
  <c r="PD49" i="24"/>
  <c r="PC49" i="24"/>
  <c r="PB49" i="24"/>
  <c r="PA49" i="24"/>
  <c r="OX49" i="24" s="1"/>
  <c r="RX48" i="24"/>
  <c r="RW48" i="24"/>
  <c r="RV48" i="24"/>
  <c r="RU48" i="24"/>
  <c r="RL48" i="24"/>
  <c r="RK48" i="24"/>
  <c r="RJ48" i="24"/>
  <c r="RI48" i="24"/>
  <c r="RM48" i="24" s="1"/>
  <c r="QZ48" i="24"/>
  <c r="QY48" i="24"/>
  <c r="QX48" i="24"/>
  <c r="QW48" i="24"/>
  <c r="QN48" i="24"/>
  <c r="QM48" i="24"/>
  <c r="QL48" i="24"/>
  <c r="QK48" i="24"/>
  <c r="QB48" i="24"/>
  <c r="QA48" i="24"/>
  <c r="PZ48" i="24"/>
  <c r="PY48" i="24"/>
  <c r="PP48" i="24"/>
  <c r="PO48" i="24"/>
  <c r="PN48" i="24"/>
  <c r="PM48" i="24"/>
  <c r="PQ48" i="24" s="1"/>
  <c r="PD48" i="24"/>
  <c r="PC48" i="24"/>
  <c r="PB48" i="24"/>
  <c r="PA48" i="24"/>
  <c r="OZ48" i="24" s="1"/>
  <c r="RX47" i="24"/>
  <c r="RW47" i="24"/>
  <c r="RV47" i="24"/>
  <c r="RU47" i="24"/>
  <c r="RL47" i="24"/>
  <c r="RK47" i="24"/>
  <c r="RJ47" i="24"/>
  <c r="RI47" i="24"/>
  <c r="QZ47" i="24"/>
  <c r="QY47" i="24"/>
  <c r="QX47" i="24"/>
  <c r="QW47" i="24"/>
  <c r="RA47" i="24" s="1"/>
  <c r="QN47" i="24"/>
  <c r="QM47" i="24"/>
  <c r="QL47" i="24"/>
  <c r="QK47" i="24"/>
  <c r="QJ47" i="24" s="1"/>
  <c r="QB47" i="24"/>
  <c r="QA47" i="24"/>
  <c r="PZ47" i="24"/>
  <c r="PY47" i="24"/>
  <c r="PV47" i="24" s="1"/>
  <c r="PP47" i="24"/>
  <c r="PO47" i="24"/>
  <c r="PN47" i="24"/>
  <c r="PM47" i="24"/>
  <c r="PD47" i="24"/>
  <c r="PC47" i="24"/>
  <c r="PB47" i="24"/>
  <c r="PA47" i="24"/>
  <c r="PE47" i="24" s="1"/>
  <c r="RX46" i="24"/>
  <c r="RW46" i="24"/>
  <c r="RV46" i="24"/>
  <c r="RU46" i="24"/>
  <c r="RL46" i="24"/>
  <c r="RK46" i="24"/>
  <c r="RJ46" i="24"/>
  <c r="RI46" i="24"/>
  <c r="QZ46" i="24"/>
  <c r="QY46" i="24"/>
  <c r="QX46" i="24"/>
  <c r="QW46" i="24"/>
  <c r="RA46" i="24" s="1"/>
  <c r="QN46" i="24"/>
  <c r="QM46" i="24"/>
  <c r="QL46" i="24"/>
  <c r="QK46" i="24"/>
  <c r="QG46" i="24" s="1"/>
  <c r="QB46" i="24"/>
  <c r="QA46" i="24"/>
  <c r="PZ46" i="24"/>
  <c r="PY46" i="24"/>
  <c r="PP46" i="24"/>
  <c r="PO46" i="24"/>
  <c r="PN46" i="24"/>
  <c r="PM46" i="24"/>
  <c r="PD46" i="24"/>
  <c r="PC46" i="24"/>
  <c r="PB46" i="24"/>
  <c r="PA46" i="24"/>
  <c r="PE46" i="24" s="1"/>
  <c r="RX45" i="24"/>
  <c r="RW45" i="24"/>
  <c r="RV45" i="24"/>
  <c r="RU45" i="24"/>
  <c r="RY45" i="24" s="1"/>
  <c r="RL45" i="24"/>
  <c r="RK45" i="24"/>
  <c r="RJ45" i="24"/>
  <c r="RI45" i="24"/>
  <c r="RH45" i="24" s="1"/>
  <c r="QZ45" i="24"/>
  <c r="QY45" i="24"/>
  <c r="QX45" i="24"/>
  <c r="QW45" i="24"/>
  <c r="QN45" i="24"/>
  <c r="QM45" i="24"/>
  <c r="QL45" i="24"/>
  <c r="QK45" i="24"/>
  <c r="QO45" i="24" s="1"/>
  <c r="QB45" i="24"/>
  <c r="QA45" i="24"/>
  <c r="PZ45" i="24"/>
  <c r="PY45" i="24"/>
  <c r="PP45" i="24"/>
  <c r="PO45" i="24"/>
  <c r="PN45" i="24"/>
  <c r="PM45" i="24"/>
  <c r="PD45" i="24"/>
  <c r="PC45" i="24"/>
  <c r="PB45" i="24"/>
  <c r="PA45" i="24"/>
  <c r="OX45" i="24" s="1"/>
  <c r="RX44" i="24"/>
  <c r="RW44" i="24"/>
  <c r="RV44" i="24"/>
  <c r="RU44" i="24"/>
  <c r="RY44" i="24" s="1"/>
  <c r="RL44" i="24"/>
  <c r="RK44" i="24"/>
  <c r="RJ44" i="24"/>
  <c r="RI44" i="24"/>
  <c r="QZ44" i="24"/>
  <c r="QY44" i="24"/>
  <c r="QX44" i="24"/>
  <c r="QW44" i="24"/>
  <c r="QN44" i="24"/>
  <c r="QM44" i="24"/>
  <c r="QL44" i="24"/>
  <c r="QK44" i="24"/>
  <c r="QH44" i="24" s="1"/>
  <c r="QB44" i="24"/>
  <c r="QA44" i="24"/>
  <c r="PZ44" i="24"/>
  <c r="PY44" i="24"/>
  <c r="PP44" i="24"/>
  <c r="PO44" i="24"/>
  <c r="PN44" i="24"/>
  <c r="PM44" i="24"/>
  <c r="PQ44" i="24" s="1"/>
  <c r="PD44" i="24"/>
  <c r="PC44" i="24"/>
  <c r="PB44" i="24"/>
  <c r="PA44" i="24"/>
  <c r="RX43" i="24"/>
  <c r="RW43" i="24"/>
  <c r="RV43" i="24"/>
  <c r="RU43" i="24"/>
  <c r="RL43" i="24"/>
  <c r="RK43" i="24"/>
  <c r="RJ43" i="24"/>
  <c r="RI43" i="24"/>
  <c r="QZ43" i="24"/>
  <c r="QY43" i="24"/>
  <c r="QX43" i="24"/>
  <c r="QW43" i="24"/>
  <c r="RA43" i="24" s="1"/>
  <c r="QN43" i="24"/>
  <c r="QM43" i="24"/>
  <c r="QL43" i="24"/>
  <c r="QK43" i="24"/>
  <c r="QJ43" i="24" s="1"/>
  <c r="QB43" i="24"/>
  <c r="QA43" i="24"/>
  <c r="PZ43" i="24"/>
  <c r="PY43" i="24"/>
  <c r="PP43" i="24"/>
  <c r="PO43" i="24"/>
  <c r="PN43" i="24"/>
  <c r="PM43" i="24"/>
  <c r="PD43" i="24"/>
  <c r="PC43" i="24"/>
  <c r="PB43" i="24"/>
  <c r="PA43" i="24"/>
  <c r="PE43" i="24" s="1"/>
  <c r="RX42" i="24"/>
  <c r="RW42" i="24"/>
  <c r="RV42" i="24"/>
  <c r="RU42" i="24"/>
  <c r="RT42" i="24" s="1"/>
  <c r="RL42" i="24"/>
  <c r="RK42" i="24"/>
  <c r="RJ42" i="24"/>
  <c r="RI42" i="24"/>
  <c r="RF42" i="24" s="1"/>
  <c r="QZ42" i="24"/>
  <c r="QY42" i="24"/>
  <c r="QX42" i="24"/>
  <c r="QW42" i="24"/>
  <c r="QN42" i="24"/>
  <c r="QM42" i="24"/>
  <c r="QL42" i="24"/>
  <c r="QK42" i="24"/>
  <c r="QO42" i="24" s="1"/>
  <c r="QB42" i="24"/>
  <c r="QA42" i="24"/>
  <c r="PZ42" i="24"/>
  <c r="PY42" i="24"/>
  <c r="PP42" i="24"/>
  <c r="PO42" i="24"/>
  <c r="PN42" i="24"/>
  <c r="PM42" i="24"/>
  <c r="PD42" i="24"/>
  <c r="PC42" i="24"/>
  <c r="PB42" i="24"/>
  <c r="PA42" i="24"/>
  <c r="PE42" i="24" s="1"/>
  <c r="RX41" i="24"/>
  <c r="RW41" i="24"/>
  <c r="RV41" i="24"/>
  <c r="RU41" i="24"/>
  <c r="RQ41" i="24" s="1"/>
  <c r="RL41" i="24"/>
  <c r="RK41" i="24"/>
  <c r="RJ41" i="24"/>
  <c r="RI41" i="24"/>
  <c r="QZ41" i="24"/>
  <c r="QY41" i="24"/>
  <c r="QX41" i="24"/>
  <c r="QW41" i="24"/>
  <c r="QN41" i="24"/>
  <c r="QM41" i="24"/>
  <c r="QL41" i="24"/>
  <c r="QK41" i="24"/>
  <c r="QO41" i="24" s="1"/>
  <c r="QB41" i="24"/>
  <c r="QA41" i="24"/>
  <c r="PZ41" i="24"/>
  <c r="PY41" i="24"/>
  <c r="QC41" i="24" s="1"/>
  <c r="PP41" i="24"/>
  <c r="PO41" i="24"/>
  <c r="PN41" i="24"/>
  <c r="PM41" i="24"/>
  <c r="PL41" i="24" s="1"/>
  <c r="PD41" i="24"/>
  <c r="PC41" i="24"/>
  <c r="PB41" i="24"/>
  <c r="PA41" i="24"/>
  <c r="RX40" i="24"/>
  <c r="RW40" i="24"/>
  <c r="RV40" i="24"/>
  <c r="RU40" i="24"/>
  <c r="RY40" i="24" s="1"/>
  <c r="RL40" i="24"/>
  <c r="RK40" i="24"/>
  <c r="RJ40" i="24"/>
  <c r="RI40" i="24"/>
  <c r="RE40" i="24" s="1"/>
  <c r="QZ40" i="24"/>
  <c r="QY40" i="24"/>
  <c r="QX40" i="24"/>
  <c r="QW40" i="24"/>
  <c r="QN40" i="24"/>
  <c r="QM40" i="24"/>
  <c r="QL40" i="24"/>
  <c r="QK40" i="24"/>
  <c r="QH40" i="24" s="1"/>
  <c r="QB40" i="24"/>
  <c r="QA40" i="24"/>
  <c r="PZ40" i="24"/>
  <c r="PY40" i="24"/>
  <c r="QC40" i="24" s="1"/>
  <c r="PP40" i="24"/>
  <c r="PO40" i="24"/>
  <c r="PN40" i="24"/>
  <c r="PM40" i="24"/>
  <c r="PQ40" i="24" s="1"/>
  <c r="PD40" i="24"/>
  <c r="PC40" i="24"/>
  <c r="PB40" i="24"/>
  <c r="PA40" i="24"/>
  <c r="OZ40" i="24" s="1"/>
  <c r="RX39" i="24"/>
  <c r="RW39" i="24"/>
  <c r="RV39" i="24"/>
  <c r="RU39" i="24"/>
  <c r="RL39" i="24"/>
  <c r="RK39" i="24"/>
  <c r="RJ39" i="24"/>
  <c r="RI39" i="24"/>
  <c r="RM39" i="24" s="1"/>
  <c r="QZ39" i="24"/>
  <c r="QY39" i="24"/>
  <c r="QX39" i="24"/>
  <c r="QW39" i="24"/>
  <c r="QS39" i="24" s="1"/>
  <c r="QN39" i="24"/>
  <c r="QM39" i="24"/>
  <c r="QL39" i="24"/>
  <c r="QK39" i="24"/>
  <c r="QB39" i="24"/>
  <c r="QA39" i="24"/>
  <c r="PZ39" i="24"/>
  <c r="PY39" i="24"/>
  <c r="PP39" i="24"/>
  <c r="PO39" i="24"/>
  <c r="PN39" i="24"/>
  <c r="PM39" i="24"/>
  <c r="PQ39" i="24" s="1"/>
  <c r="PD39" i="24"/>
  <c r="PC39" i="24"/>
  <c r="PB39" i="24"/>
  <c r="PA39" i="24"/>
  <c r="PE39" i="24" s="1"/>
  <c r="RX38" i="24"/>
  <c r="RW38" i="24"/>
  <c r="RV38" i="24"/>
  <c r="RU38" i="24"/>
  <c r="RT38" i="24" s="1"/>
  <c r="RL38" i="24"/>
  <c r="RK38" i="24"/>
  <c r="RJ38" i="24"/>
  <c r="RI38" i="24"/>
  <c r="QZ38" i="24"/>
  <c r="QY38" i="24"/>
  <c r="QX38" i="24"/>
  <c r="QW38" i="24"/>
  <c r="RA38" i="24" s="1"/>
  <c r="QN38" i="24"/>
  <c r="QM38" i="24"/>
  <c r="QL38" i="24"/>
  <c r="QK38" i="24"/>
  <c r="QG38" i="24" s="1"/>
  <c r="QB38" i="24"/>
  <c r="QA38" i="24"/>
  <c r="PZ38" i="24"/>
  <c r="PY38" i="24"/>
  <c r="PP38" i="24"/>
  <c r="PO38" i="24"/>
  <c r="PN38" i="24"/>
  <c r="PM38" i="24"/>
  <c r="PJ38" i="24" s="1"/>
  <c r="PD38" i="24"/>
  <c r="PC38" i="24"/>
  <c r="PB38" i="24"/>
  <c r="PA38" i="24"/>
  <c r="PE38" i="24" s="1"/>
  <c r="RX37" i="24"/>
  <c r="RW37" i="24"/>
  <c r="RV37" i="24"/>
  <c r="RU37" i="24"/>
  <c r="RL37" i="24"/>
  <c r="RK37" i="24"/>
  <c r="RJ37" i="24"/>
  <c r="RI37" i="24"/>
  <c r="RE37" i="24" s="1"/>
  <c r="QZ37" i="24"/>
  <c r="QY37" i="24"/>
  <c r="QX37" i="24"/>
  <c r="QW37" i="24"/>
  <c r="QS37" i="24" s="1"/>
  <c r="QN37" i="24"/>
  <c r="QM37" i="24"/>
  <c r="QL37" i="24"/>
  <c r="QK37" i="24"/>
  <c r="QO37" i="24" s="1"/>
  <c r="QB37" i="24"/>
  <c r="QA37" i="24"/>
  <c r="PZ37" i="24"/>
  <c r="PY37" i="24"/>
  <c r="PU37" i="24" s="1"/>
  <c r="PP37" i="24"/>
  <c r="PO37" i="24"/>
  <c r="PN37" i="24"/>
  <c r="PM37" i="24"/>
  <c r="PD37" i="24"/>
  <c r="PC37" i="24"/>
  <c r="PB37" i="24"/>
  <c r="PA37" i="24"/>
  <c r="RX36" i="24"/>
  <c r="RW36" i="24"/>
  <c r="RV36" i="24"/>
  <c r="RU36" i="24"/>
  <c r="RY36" i="24" s="1"/>
  <c r="RL36" i="24"/>
  <c r="RK36" i="24"/>
  <c r="RJ36" i="24"/>
  <c r="RI36" i="24"/>
  <c r="QZ36" i="24"/>
  <c r="QY36" i="24"/>
  <c r="QX36" i="24"/>
  <c r="QW36" i="24"/>
  <c r="QV36" i="24" s="1"/>
  <c r="QN36" i="24"/>
  <c r="QM36" i="24"/>
  <c r="QL36" i="24"/>
  <c r="QK36" i="24"/>
  <c r="QB36" i="24"/>
  <c r="QA36" i="24"/>
  <c r="PZ36" i="24"/>
  <c r="PY36" i="24"/>
  <c r="PW36" i="24" s="1"/>
  <c r="PP36" i="24"/>
  <c r="PO36" i="24"/>
  <c r="PN36" i="24"/>
  <c r="PM36" i="24"/>
  <c r="PD36" i="24"/>
  <c r="PC36" i="24"/>
  <c r="PB36" i="24"/>
  <c r="PA36" i="24"/>
  <c r="RX35" i="24"/>
  <c r="RW35" i="24"/>
  <c r="RV35" i="24"/>
  <c r="RU35" i="24"/>
  <c r="RR35" i="24" s="1"/>
  <c r="RL35" i="24"/>
  <c r="RK35" i="24"/>
  <c r="RJ35" i="24"/>
  <c r="RI35" i="24"/>
  <c r="RM35" i="24" s="1"/>
  <c r="QZ35" i="24"/>
  <c r="QY35" i="24"/>
  <c r="QX35" i="24"/>
  <c r="QW35" i="24"/>
  <c r="QN35" i="24"/>
  <c r="QM35" i="24"/>
  <c r="QL35" i="24"/>
  <c r="QK35" i="24"/>
  <c r="QG35" i="24" s="1"/>
  <c r="QB35" i="24"/>
  <c r="QA35" i="24"/>
  <c r="PZ35" i="24"/>
  <c r="PY35" i="24"/>
  <c r="PU35" i="24" s="1"/>
  <c r="PP35" i="24"/>
  <c r="PO35" i="24"/>
  <c r="PN35" i="24"/>
  <c r="PM35" i="24"/>
  <c r="PQ35" i="24" s="1"/>
  <c r="PD35" i="24"/>
  <c r="PC35" i="24"/>
  <c r="PB35" i="24"/>
  <c r="PA35" i="24"/>
  <c r="RX34" i="24"/>
  <c r="RW34" i="24"/>
  <c r="RV34" i="24"/>
  <c r="RU34" i="24"/>
  <c r="RL34" i="24"/>
  <c r="RK34" i="24"/>
  <c r="RJ34" i="24"/>
  <c r="RI34" i="24"/>
  <c r="QZ34" i="24"/>
  <c r="QY34" i="24"/>
  <c r="QX34" i="24"/>
  <c r="QW34" i="24"/>
  <c r="RA34" i="24" s="1"/>
  <c r="QN34" i="24"/>
  <c r="QM34" i="24"/>
  <c r="QL34" i="24"/>
  <c r="QK34" i="24"/>
  <c r="QO34" i="24" s="1"/>
  <c r="QB34" i="24"/>
  <c r="QA34" i="24"/>
  <c r="PZ34" i="24"/>
  <c r="PY34" i="24"/>
  <c r="PX34" i="24" s="1"/>
  <c r="PP34" i="24"/>
  <c r="PO34" i="24"/>
  <c r="PN34" i="24"/>
  <c r="PM34" i="24"/>
  <c r="PD34" i="24"/>
  <c r="PC34" i="24"/>
  <c r="PB34" i="24"/>
  <c r="PA34" i="24"/>
  <c r="PE34" i="24" s="1"/>
  <c r="RX33" i="24"/>
  <c r="RW33" i="24"/>
  <c r="RV33" i="24"/>
  <c r="RU33" i="24"/>
  <c r="RQ33" i="24" s="1"/>
  <c r="RL33" i="24"/>
  <c r="RK33" i="24"/>
  <c r="RJ33" i="24"/>
  <c r="RI33" i="24"/>
  <c r="QZ33" i="24"/>
  <c r="QY33" i="24"/>
  <c r="QX33" i="24"/>
  <c r="QW33" i="24"/>
  <c r="QT33" i="24" s="1"/>
  <c r="QN33" i="24"/>
  <c r="QM33" i="24"/>
  <c r="QL33" i="24"/>
  <c r="QK33" i="24"/>
  <c r="QO33" i="24" s="1"/>
  <c r="QB33" i="24"/>
  <c r="QA33" i="24"/>
  <c r="PZ33" i="24"/>
  <c r="PY33" i="24"/>
  <c r="PX33" i="24" s="1"/>
  <c r="PP33" i="24"/>
  <c r="PO33" i="24"/>
  <c r="PN33" i="24"/>
  <c r="PM33" i="24"/>
  <c r="PD33" i="24"/>
  <c r="PC33" i="24"/>
  <c r="PB33" i="24"/>
  <c r="PA33" i="24"/>
  <c r="OW33" i="24" s="1"/>
  <c r="RX31" i="24"/>
  <c r="RW31" i="24"/>
  <c r="RV31" i="24"/>
  <c r="RU31" i="24"/>
  <c r="RY31" i="24" s="1"/>
  <c r="RL31" i="24"/>
  <c r="RK31" i="24"/>
  <c r="RJ31" i="24"/>
  <c r="RI31" i="24"/>
  <c r="RE31" i="24" s="1"/>
  <c r="QZ31" i="24"/>
  <c r="QY31" i="24"/>
  <c r="QX31" i="24"/>
  <c r="QW31" i="24"/>
  <c r="QN31" i="24"/>
  <c r="QM31" i="24"/>
  <c r="QL31" i="24"/>
  <c r="QK31" i="24"/>
  <c r="QB31" i="24"/>
  <c r="QA31" i="24"/>
  <c r="PZ31" i="24"/>
  <c r="PY31" i="24"/>
  <c r="QC31" i="24" s="1"/>
  <c r="PP31" i="24"/>
  <c r="PO31" i="24"/>
  <c r="PN31" i="24"/>
  <c r="PM31" i="24"/>
  <c r="PI31" i="24" s="1"/>
  <c r="PD31" i="24"/>
  <c r="PC31" i="24"/>
  <c r="PB31" i="24"/>
  <c r="PA31" i="24"/>
  <c r="OZ31" i="24" s="1"/>
  <c r="RX30" i="24"/>
  <c r="RW30" i="24"/>
  <c r="RV30" i="24"/>
  <c r="RU30" i="24"/>
  <c r="RL30" i="24"/>
  <c r="RK30" i="24"/>
  <c r="RJ30" i="24"/>
  <c r="RI30" i="24"/>
  <c r="QZ30" i="24"/>
  <c r="QY30" i="24"/>
  <c r="QX30" i="24"/>
  <c r="QW30" i="24"/>
  <c r="QS30" i="24" s="1"/>
  <c r="QN30" i="24"/>
  <c r="QM30" i="24"/>
  <c r="QL30" i="24"/>
  <c r="QK30" i="24"/>
  <c r="QB30" i="24"/>
  <c r="QA30" i="24"/>
  <c r="PZ30" i="24"/>
  <c r="PY30" i="24"/>
  <c r="PV30" i="24" s="1"/>
  <c r="PP30" i="24"/>
  <c r="PO30" i="24"/>
  <c r="PN30" i="24"/>
  <c r="PM30" i="24"/>
  <c r="PQ30" i="24" s="1"/>
  <c r="PD30" i="24"/>
  <c r="PC30" i="24"/>
  <c r="PB30" i="24"/>
  <c r="PA30" i="24"/>
  <c r="OZ30" i="24" s="1"/>
  <c r="RX29" i="24"/>
  <c r="RW29" i="24"/>
  <c r="RV29" i="24"/>
  <c r="RU29" i="24"/>
  <c r="RL29" i="24"/>
  <c r="RK29" i="24"/>
  <c r="RJ29" i="24"/>
  <c r="RI29" i="24"/>
  <c r="RE29" i="24" s="1"/>
  <c r="QZ29" i="24"/>
  <c r="QY29" i="24"/>
  <c r="QX29" i="24"/>
  <c r="QW29" i="24"/>
  <c r="RA29" i="24" s="1"/>
  <c r="QN29" i="24"/>
  <c r="QM29" i="24"/>
  <c r="QL29" i="24"/>
  <c r="QK29" i="24"/>
  <c r="QG29" i="24" s="1"/>
  <c r="QB29" i="24"/>
  <c r="QA29" i="24"/>
  <c r="PZ29" i="24"/>
  <c r="PY29" i="24"/>
  <c r="PP29" i="24"/>
  <c r="PO29" i="24"/>
  <c r="PN29" i="24"/>
  <c r="PM29" i="24"/>
  <c r="PD29" i="24"/>
  <c r="PC29" i="24"/>
  <c r="PB29" i="24"/>
  <c r="PA29" i="24"/>
  <c r="PE29" i="24" s="1"/>
  <c r="RX28" i="24"/>
  <c r="RW28" i="24"/>
  <c r="RV28" i="24"/>
  <c r="RU28" i="24"/>
  <c r="RY28" i="24" s="1"/>
  <c r="RL28" i="24"/>
  <c r="RK28" i="24"/>
  <c r="RJ28" i="24"/>
  <c r="RI28" i="24"/>
  <c r="RH28" i="24" s="1"/>
  <c r="QZ28" i="24"/>
  <c r="QY28" i="24"/>
  <c r="QX28" i="24"/>
  <c r="QW28" i="24"/>
  <c r="QN28" i="24"/>
  <c r="QM28" i="24"/>
  <c r="QL28" i="24"/>
  <c r="QK28" i="24"/>
  <c r="QO28" i="24" s="1"/>
  <c r="QB28" i="24"/>
  <c r="QA28" i="24"/>
  <c r="PZ28" i="24"/>
  <c r="PY28" i="24"/>
  <c r="PU28" i="24" s="1"/>
  <c r="PP28" i="24"/>
  <c r="PO28" i="24"/>
  <c r="PN28" i="24"/>
  <c r="PM28" i="24"/>
  <c r="PD28" i="24"/>
  <c r="PC28" i="24"/>
  <c r="PB28" i="24"/>
  <c r="PA28" i="24"/>
  <c r="OX28" i="24" s="1"/>
  <c r="RX27" i="24"/>
  <c r="RW27" i="24"/>
  <c r="RV27" i="24"/>
  <c r="RU27" i="24"/>
  <c r="RY27" i="24" s="1"/>
  <c r="RL27" i="24"/>
  <c r="RK27" i="24"/>
  <c r="RJ27" i="24"/>
  <c r="RI27" i="24"/>
  <c r="QZ27" i="24"/>
  <c r="QY27" i="24"/>
  <c r="QX27" i="24"/>
  <c r="QW27" i="24"/>
  <c r="QS27" i="24" s="1"/>
  <c r="QN27" i="24"/>
  <c r="QM27" i="24"/>
  <c r="QL27" i="24"/>
  <c r="QK27" i="24"/>
  <c r="QG27" i="24" s="1"/>
  <c r="QB27" i="24"/>
  <c r="QA27" i="24"/>
  <c r="PZ27" i="24"/>
  <c r="PY27" i="24"/>
  <c r="QC27" i="24" s="1"/>
  <c r="PP27" i="24"/>
  <c r="PO27" i="24"/>
  <c r="PN27" i="24"/>
  <c r="PM27" i="24"/>
  <c r="PI27" i="24" s="1"/>
  <c r="PD27" i="24"/>
  <c r="PC27" i="24"/>
  <c r="PB27" i="24"/>
  <c r="PA27" i="24"/>
  <c r="RX26" i="24"/>
  <c r="RW26" i="24"/>
  <c r="RV26" i="24"/>
  <c r="RU26" i="24"/>
  <c r="RL26" i="24"/>
  <c r="RK26" i="24"/>
  <c r="RJ26" i="24"/>
  <c r="RI26" i="24"/>
  <c r="RM26" i="24" s="1"/>
  <c r="QZ26" i="24"/>
  <c r="QY26" i="24"/>
  <c r="QX26" i="24"/>
  <c r="QW26" i="24"/>
  <c r="QN26" i="24"/>
  <c r="QM26" i="24"/>
  <c r="QL26" i="24"/>
  <c r="QK26" i="24"/>
  <c r="QJ26" i="24" s="1"/>
  <c r="QB26" i="24"/>
  <c r="QA26" i="24"/>
  <c r="PZ26" i="24"/>
  <c r="PY26" i="24"/>
  <c r="PP26" i="24"/>
  <c r="PO26" i="24"/>
  <c r="PN26" i="24"/>
  <c r="PM26" i="24"/>
  <c r="PK26" i="24" s="1"/>
  <c r="PD26" i="24"/>
  <c r="PC26" i="24"/>
  <c r="PB26" i="24"/>
  <c r="PA26" i="24"/>
  <c r="RX25" i="24"/>
  <c r="RW25" i="24"/>
  <c r="RV25" i="24"/>
  <c r="RU25" i="24"/>
  <c r="RL25" i="24"/>
  <c r="RK25" i="24"/>
  <c r="RJ25" i="24"/>
  <c r="RI25" i="24"/>
  <c r="RF25" i="24" s="1"/>
  <c r="QZ25" i="24"/>
  <c r="QY25" i="24"/>
  <c r="QX25" i="24"/>
  <c r="QW25" i="24"/>
  <c r="RA25" i="24" s="1"/>
  <c r="QN25" i="24"/>
  <c r="QM25" i="24"/>
  <c r="QL25" i="24"/>
  <c r="QK25" i="24"/>
  <c r="QB25" i="24"/>
  <c r="QA25" i="24"/>
  <c r="PZ25" i="24"/>
  <c r="PY25" i="24"/>
  <c r="PU25" i="24" s="1"/>
  <c r="PP25" i="24"/>
  <c r="PO25" i="24"/>
  <c r="PN25" i="24"/>
  <c r="PM25" i="24"/>
  <c r="PI25" i="24" s="1"/>
  <c r="PD25" i="24"/>
  <c r="PC25" i="24"/>
  <c r="PB25" i="24"/>
  <c r="PA25" i="24"/>
  <c r="PE25" i="24" s="1"/>
  <c r="RX24" i="24"/>
  <c r="RW24" i="24"/>
  <c r="RV24" i="24"/>
  <c r="RU24" i="24"/>
  <c r="RL24" i="24"/>
  <c r="RK24" i="24"/>
  <c r="RJ24" i="24"/>
  <c r="RI24" i="24"/>
  <c r="QZ24" i="24"/>
  <c r="QY24" i="24"/>
  <c r="QX24" i="24"/>
  <c r="QW24" i="24"/>
  <c r="QN24" i="24"/>
  <c r="QM24" i="24"/>
  <c r="QL24" i="24"/>
  <c r="QK24" i="24"/>
  <c r="QJ24" i="24" s="1"/>
  <c r="QB24" i="24"/>
  <c r="QA24" i="24"/>
  <c r="PZ24" i="24"/>
  <c r="PY24" i="24"/>
  <c r="QC24" i="24" s="1"/>
  <c r="PP24" i="24"/>
  <c r="PO24" i="24"/>
  <c r="PN24" i="24"/>
  <c r="PM24" i="24"/>
  <c r="PJ24" i="24" s="1"/>
  <c r="PD24" i="24"/>
  <c r="PC24" i="24"/>
  <c r="PB24" i="24"/>
  <c r="PA24" i="24"/>
  <c r="RX23" i="24"/>
  <c r="RW23" i="24"/>
  <c r="RV23" i="24"/>
  <c r="RU23" i="24"/>
  <c r="RT23" i="24" s="1"/>
  <c r="RL23" i="24"/>
  <c r="RK23" i="24"/>
  <c r="RJ23" i="24"/>
  <c r="RI23" i="24"/>
  <c r="RG23" i="24" s="1"/>
  <c r="QZ23" i="24"/>
  <c r="QY23" i="24"/>
  <c r="QX23" i="24"/>
  <c r="QW23" i="24"/>
  <c r="QT23" i="24" s="1"/>
  <c r="QN23" i="24"/>
  <c r="QM23" i="24"/>
  <c r="QL23" i="24"/>
  <c r="QK23" i="24"/>
  <c r="QI23" i="24" s="1"/>
  <c r="QB23" i="24"/>
  <c r="QA23" i="24"/>
  <c r="PZ23" i="24"/>
  <c r="PY23" i="24"/>
  <c r="PP23" i="24"/>
  <c r="PO23" i="24"/>
  <c r="PN23" i="24"/>
  <c r="PM23" i="24"/>
  <c r="PQ23" i="24" s="1"/>
  <c r="PD23" i="24"/>
  <c r="PC23" i="24"/>
  <c r="PB23" i="24"/>
  <c r="PA23" i="24"/>
  <c r="RX22" i="24"/>
  <c r="RW22" i="24"/>
  <c r="RV22" i="24"/>
  <c r="RU22" i="24"/>
  <c r="RY22" i="24" s="1"/>
  <c r="RL22" i="24"/>
  <c r="RK22" i="24"/>
  <c r="RJ22" i="24"/>
  <c r="RI22" i="24"/>
  <c r="QZ22" i="24"/>
  <c r="QY22" i="24"/>
  <c r="QX22" i="24"/>
  <c r="QW22" i="24"/>
  <c r="QS22" i="24" s="1"/>
  <c r="QN22" i="24"/>
  <c r="QM22" i="24"/>
  <c r="QL22" i="24"/>
  <c r="QK22" i="24"/>
  <c r="QO22" i="24" s="1"/>
  <c r="QB22" i="24"/>
  <c r="QA22" i="24"/>
  <c r="PZ22" i="24"/>
  <c r="PY22" i="24"/>
  <c r="PX22" i="24" s="1"/>
  <c r="PP22" i="24"/>
  <c r="PO22" i="24"/>
  <c r="PN22" i="24"/>
  <c r="PM22" i="24"/>
  <c r="PJ22" i="24" s="1"/>
  <c r="PD22" i="24"/>
  <c r="PC22" i="24"/>
  <c r="PB22" i="24"/>
  <c r="PA22" i="24"/>
  <c r="RX21" i="24"/>
  <c r="RW21" i="24"/>
  <c r="RV21" i="24"/>
  <c r="RU21" i="24"/>
  <c r="RL21" i="24"/>
  <c r="RK21" i="24"/>
  <c r="RJ21" i="24"/>
  <c r="RI21" i="24"/>
  <c r="RE21" i="24" s="1"/>
  <c r="QZ21" i="24"/>
  <c r="QY21" i="24"/>
  <c r="QX21" i="24"/>
  <c r="QW21" i="24"/>
  <c r="QN21" i="24"/>
  <c r="QM21" i="24"/>
  <c r="QL21" i="24"/>
  <c r="QK21" i="24"/>
  <c r="QG21" i="24" s="1"/>
  <c r="QB21" i="24"/>
  <c r="QA21" i="24"/>
  <c r="PZ21" i="24"/>
  <c r="PY21" i="24"/>
  <c r="PP21" i="24"/>
  <c r="PO21" i="24"/>
  <c r="PN21" i="24"/>
  <c r="PM21" i="24"/>
  <c r="PK21" i="24" s="1"/>
  <c r="PD21" i="24"/>
  <c r="PC21" i="24"/>
  <c r="PB21" i="24"/>
  <c r="PA21" i="24"/>
  <c r="OX21" i="24" s="1"/>
  <c r="RX18" i="24"/>
  <c r="RW18" i="24"/>
  <c r="RV18" i="24"/>
  <c r="RU18" i="24"/>
  <c r="RQ18" i="24" s="1"/>
  <c r="RL18" i="24"/>
  <c r="RK18" i="24"/>
  <c r="RJ18" i="24"/>
  <c r="RI18" i="24"/>
  <c r="RM18" i="24" s="1"/>
  <c r="QZ18" i="24"/>
  <c r="QY18" i="24"/>
  <c r="QX18" i="24"/>
  <c r="QW18" i="24"/>
  <c r="QN18" i="24"/>
  <c r="QM18" i="24"/>
  <c r="QL18" i="24"/>
  <c r="QK18" i="24"/>
  <c r="QB18" i="24"/>
  <c r="QA18" i="24"/>
  <c r="PZ18" i="24"/>
  <c r="PY18" i="24"/>
  <c r="PU18" i="24" s="1"/>
  <c r="PP18" i="24"/>
  <c r="PO18" i="24"/>
  <c r="PN18" i="24"/>
  <c r="PM18" i="24"/>
  <c r="PD18" i="24"/>
  <c r="PC18" i="24"/>
  <c r="PB18" i="24"/>
  <c r="PA18" i="24"/>
  <c r="PE18" i="24" s="1"/>
  <c r="RX16" i="24"/>
  <c r="RW16" i="24"/>
  <c r="RV16" i="24"/>
  <c r="RU16" i="24"/>
  <c r="RR16" i="24" s="1"/>
  <c r="RL16" i="24"/>
  <c r="RK16" i="24"/>
  <c r="RJ16" i="24"/>
  <c r="RI16" i="24"/>
  <c r="QZ16" i="24"/>
  <c r="QY16" i="24"/>
  <c r="QX16" i="24"/>
  <c r="QW16" i="24"/>
  <c r="QN16" i="24"/>
  <c r="QM16" i="24"/>
  <c r="QL16" i="24"/>
  <c r="QK16" i="24"/>
  <c r="QB16" i="24"/>
  <c r="QA16" i="24"/>
  <c r="PZ16" i="24"/>
  <c r="PY16" i="24"/>
  <c r="PV16" i="24" s="1"/>
  <c r="PP16" i="24"/>
  <c r="PO16" i="24"/>
  <c r="PN16" i="24"/>
  <c r="PM16" i="24"/>
  <c r="PI16" i="24" s="1"/>
  <c r="PD16" i="24"/>
  <c r="PC16" i="24"/>
  <c r="PB16" i="24"/>
  <c r="PA16" i="24"/>
  <c r="RX15" i="24"/>
  <c r="RW15" i="24"/>
  <c r="RV15" i="24"/>
  <c r="RU15" i="24"/>
  <c r="RQ15" i="24" s="1"/>
  <c r="RL15" i="24"/>
  <c r="RK15" i="24"/>
  <c r="RJ15" i="24"/>
  <c r="RI15" i="24"/>
  <c r="QZ15" i="24"/>
  <c r="QY15" i="24"/>
  <c r="QX15" i="24"/>
  <c r="QW15" i="24"/>
  <c r="QS15" i="24" s="1"/>
  <c r="QN15" i="24"/>
  <c r="QM15" i="24"/>
  <c r="QL15" i="24"/>
  <c r="QK15" i="24"/>
  <c r="QO15" i="24" s="1"/>
  <c r="QB15" i="24"/>
  <c r="QA15" i="24"/>
  <c r="PZ15" i="24"/>
  <c r="PY15" i="24"/>
  <c r="QC15" i="24" s="1"/>
  <c r="PP15" i="24"/>
  <c r="PO15" i="24"/>
  <c r="PN15" i="24"/>
  <c r="PM15" i="24"/>
  <c r="PJ15" i="24" s="1"/>
  <c r="PD15" i="24"/>
  <c r="PC15" i="24"/>
  <c r="PB15" i="24"/>
  <c r="PA15" i="24"/>
  <c r="OW15" i="24" s="1"/>
  <c r="RX14" i="24"/>
  <c r="RW14" i="24"/>
  <c r="RV14" i="24"/>
  <c r="RU14" i="24"/>
  <c r="RY14" i="24" s="1"/>
  <c r="RL14" i="24"/>
  <c r="RK14" i="24"/>
  <c r="RJ14" i="24"/>
  <c r="RI14" i="24"/>
  <c r="RH14" i="24" s="1"/>
  <c r="QZ14" i="24"/>
  <c r="QY14" i="24"/>
  <c r="QX14" i="24"/>
  <c r="QW14" i="24"/>
  <c r="QT14" i="24" s="1"/>
  <c r="QN14" i="24"/>
  <c r="QM14" i="24"/>
  <c r="QL14" i="24"/>
  <c r="QK14" i="24"/>
  <c r="QB14" i="24"/>
  <c r="QA14" i="24"/>
  <c r="PZ14" i="24"/>
  <c r="PY14" i="24"/>
  <c r="PP14" i="24"/>
  <c r="PO14" i="24"/>
  <c r="PN14" i="24"/>
  <c r="PM14" i="24"/>
  <c r="PI14" i="24" s="1"/>
  <c r="PD14" i="24"/>
  <c r="PC14" i="24"/>
  <c r="PB14" i="24"/>
  <c r="PA14" i="24"/>
  <c r="RX13" i="24"/>
  <c r="RW13" i="24"/>
  <c r="RV13" i="24"/>
  <c r="RU13" i="24"/>
  <c r="RQ13" i="24" s="1"/>
  <c r="RL13" i="24"/>
  <c r="RK13" i="24"/>
  <c r="RJ13" i="24"/>
  <c r="RI13" i="24"/>
  <c r="QZ13" i="24"/>
  <c r="QY13" i="24"/>
  <c r="QX13" i="24"/>
  <c r="QW13" i="24"/>
  <c r="QN13" i="24"/>
  <c r="QM13" i="24"/>
  <c r="QL13" i="24"/>
  <c r="QK13" i="24"/>
  <c r="QH13" i="24" s="1"/>
  <c r="QB13" i="24"/>
  <c r="QA13" i="24"/>
  <c r="PZ13" i="24"/>
  <c r="PY13" i="24"/>
  <c r="PU13" i="24" s="1"/>
  <c r="PP13" i="24"/>
  <c r="PO13" i="24"/>
  <c r="PN13" i="24"/>
  <c r="PM13" i="24"/>
  <c r="PQ13" i="24" s="1"/>
  <c r="PD13" i="24"/>
  <c r="PC13" i="24"/>
  <c r="PB13" i="24"/>
  <c r="PA13" i="24"/>
  <c r="RX12" i="24"/>
  <c r="RW12" i="24"/>
  <c r="RV12" i="24"/>
  <c r="RU12" i="24"/>
  <c r="RR12" i="24" s="1"/>
  <c r="RL12" i="24"/>
  <c r="RK12" i="24"/>
  <c r="RJ12" i="24"/>
  <c r="RI12" i="24"/>
  <c r="RE12" i="24" s="1"/>
  <c r="QZ12" i="24"/>
  <c r="QY12" i="24"/>
  <c r="QX12" i="24"/>
  <c r="QW12" i="24"/>
  <c r="QN12" i="24"/>
  <c r="QM12" i="24"/>
  <c r="QL12" i="24"/>
  <c r="QK12" i="24"/>
  <c r="QO12" i="24" s="1"/>
  <c r="QB12" i="24"/>
  <c r="QA12" i="24"/>
  <c r="PZ12" i="24"/>
  <c r="PY12" i="24"/>
  <c r="PV12" i="24" s="1"/>
  <c r="PP12" i="24"/>
  <c r="PO12" i="24"/>
  <c r="PN12" i="24"/>
  <c r="PM12" i="24"/>
  <c r="PD12" i="24"/>
  <c r="PC12" i="24"/>
  <c r="PB12" i="24"/>
  <c r="PA12" i="24"/>
  <c r="RX11" i="24"/>
  <c r="RW11" i="24"/>
  <c r="RV11" i="24"/>
  <c r="RU11" i="24"/>
  <c r="RL11" i="24"/>
  <c r="RK11" i="24"/>
  <c r="RJ11" i="24"/>
  <c r="RI11" i="24"/>
  <c r="RF11" i="24" s="1"/>
  <c r="QZ11" i="24"/>
  <c r="QY11" i="24"/>
  <c r="QX11" i="24"/>
  <c r="QW11" i="24"/>
  <c r="QS11" i="24" s="1"/>
  <c r="QN11" i="24"/>
  <c r="QM11" i="24"/>
  <c r="QL11" i="24"/>
  <c r="QK11" i="24"/>
  <c r="QB11" i="24"/>
  <c r="QA11" i="24"/>
  <c r="PZ11" i="24"/>
  <c r="PY11" i="24"/>
  <c r="PP11" i="24"/>
  <c r="PO11" i="24"/>
  <c r="PN11" i="24"/>
  <c r="PM11" i="24"/>
  <c r="PD11" i="24"/>
  <c r="PC11" i="24"/>
  <c r="PB11" i="24"/>
  <c r="PA11" i="24"/>
  <c r="OW11" i="24" s="1"/>
  <c r="OR199" i="24"/>
  <c r="OQ199" i="24"/>
  <c r="OP199" i="24"/>
  <c r="OO199" i="24"/>
  <c r="OM199" i="24" s="1"/>
  <c r="OF199" i="24"/>
  <c r="OE199" i="24"/>
  <c r="OD199" i="24"/>
  <c r="OC199" i="24"/>
  <c r="NY199" i="24" s="1"/>
  <c r="NT199" i="24"/>
  <c r="NS199" i="24"/>
  <c r="NR199" i="24"/>
  <c r="NQ199" i="24"/>
  <c r="NU199" i="24" s="1"/>
  <c r="NH199" i="24"/>
  <c r="NG199" i="24"/>
  <c r="NF199" i="24"/>
  <c r="NE199" i="24"/>
  <c r="NB199" i="24" s="1"/>
  <c r="MV199" i="24"/>
  <c r="MU199" i="24"/>
  <c r="MT199" i="24"/>
  <c r="MS199" i="24"/>
  <c r="OR198" i="24"/>
  <c r="OQ198" i="24"/>
  <c r="OP198" i="24"/>
  <c r="OO198" i="24"/>
  <c r="OF198" i="24"/>
  <c r="OE198" i="24"/>
  <c r="OD198" i="24"/>
  <c r="OC198" i="24"/>
  <c r="NT198" i="24"/>
  <c r="NS198" i="24"/>
  <c r="NR198" i="24"/>
  <c r="NQ198" i="24"/>
  <c r="NH198" i="24"/>
  <c r="NG198" i="24"/>
  <c r="NF198" i="24"/>
  <c r="NE198" i="24"/>
  <c r="MV198" i="24"/>
  <c r="MU198" i="24"/>
  <c r="MT198" i="24"/>
  <c r="MS198" i="24"/>
  <c r="MP198" i="24" s="1"/>
  <c r="OR197" i="24"/>
  <c r="OQ197" i="24"/>
  <c r="OP197" i="24"/>
  <c r="OO197" i="24"/>
  <c r="ON197" i="24" s="1"/>
  <c r="OF197" i="24"/>
  <c r="OE197" i="24"/>
  <c r="OD197" i="24"/>
  <c r="OC197" i="24"/>
  <c r="NT197" i="24"/>
  <c r="NS197" i="24"/>
  <c r="NR197" i="24"/>
  <c r="NQ197" i="24"/>
  <c r="NO197" i="24" s="1"/>
  <c r="NH197" i="24"/>
  <c r="NG197" i="24"/>
  <c r="NF197" i="24"/>
  <c r="NE197" i="24"/>
  <c r="NA197" i="24" s="1"/>
  <c r="MV197" i="24"/>
  <c r="MU197" i="24"/>
  <c r="MT197" i="24"/>
  <c r="MS197" i="24"/>
  <c r="MQ197" i="24" s="1"/>
  <c r="OR196" i="24"/>
  <c r="OQ196" i="24"/>
  <c r="OP196" i="24"/>
  <c r="OO196" i="24"/>
  <c r="OK196" i="24" s="1"/>
  <c r="OF196" i="24"/>
  <c r="OE196" i="24"/>
  <c r="OD196" i="24"/>
  <c r="OC196" i="24"/>
  <c r="OG196" i="24" s="1"/>
  <c r="NT196" i="24"/>
  <c r="NS196" i="24"/>
  <c r="NR196" i="24"/>
  <c r="NQ196" i="24"/>
  <c r="NH196" i="24"/>
  <c r="NG196" i="24"/>
  <c r="NF196" i="24"/>
  <c r="NE196" i="24"/>
  <c r="NC196" i="24" s="1"/>
  <c r="MV196" i="24"/>
  <c r="MU196" i="24"/>
  <c r="MT196" i="24"/>
  <c r="MS196" i="24"/>
  <c r="OR195" i="24"/>
  <c r="OQ195" i="24"/>
  <c r="OP195" i="24"/>
  <c r="OO195" i="24"/>
  <c r="OF195" i="24"/>
  <c r="OE195" i="24"/>
  <c r="OD195" i="24"/>
  <c r="OC195" i="24"/>
  <c r="NY195" i="24" s="1"/>
  <c r="NT195" i="24"/>
  <c r="NS195" i="24"/>
  <c r="NR195" i="24"/>
  <c r="NQ195" i="24"/>
  <c r="NM195" i="24" s="1"/>
  <c r="NH195" i="24"/>
  <c r="NG195" i="24"/>
  <c r="NF195" i="24"/>
  <c r="NE195" i="24"/>
  <c r="MV195" i="24"/>
  <c r="MU195" i="24"/>
  <c r="MT195" i="24"/>
  <c r="MS195" i="24"/>
  <c r="OR194" i="24"/>
  <c r="OQ194" i="24"/>
  <c r="OP194" i="24"/>
  <c r="OO194" i="24"/>
  <c r="OM194" i="24" s="1"/>
  <c r="OF194" i="24"/>
  <c r="OE194" i="24"/>
  <c r="OD194" i="24"/>
  <c r="OC194" i="24"/>
  <c r="NT194" i="24"/>
  <c r="NS194" i="24"/>
  <c r="NR194" i="24"/>
  <c r="NQ194" i="24"/>
  <c r="NM194" i="24" s="1"/>
  <c r="NH194" i="24"/>
  <c r="NG194" i="24"/>
  <c r="NF194" i="24"/>
  <c r="NE194" i="24"/>
  <c r="ND194" i="24" s="1"/>
  <c r="MV194" i="24"/>
  <c r="MU194" i="24"/>
  <c r="MT194" i="24"/>
  <c r="MS194" i="24"/>
  <c r="MQ194" i="24" s="1"/>
  <c r="OR193" i="24"/>
  <c r="OQ193" i="24"/>
  <c r="OP193" i="24"/>
  <c r="OO193" i="24"/>
  <c r="OS193" i="24" s="1"/>
  <c r="OF193" i="24"/>
  <c r="OE193" i="24"/>
  <c r="OD193" i="24"/>
  <c r="OC193" i="24"/>
  <c r="NT193" i="24"/>
  <c r="NS193" i="24"/>
  <c r="NR193" i="24"/>
  <c r="NQ193" i="24"/>
  <c r="NM193" i="24" s="1"/>
  <c r="NH193" i="24"/>
  <c r="NG193" i="24"/>
  <c r="NF193" i="24"/>
  <c r="NE193" i="24"/>
  <c r="NC193" i="24" s="1"/>
  <c r="MV193" i="24"/>
  <c r="MU193" i="24"/>
  <c r="MT193" i="24"/>
  <c r="MS193" i="24"/>
  <c r="MW193" i="24" s="1"/>
  <c r="OR192" i="24"/>
  <c r="OQ192" i="24"/>
  <c r="OP192" i="24"/>
  <c r="OO192" i="24"/>
  <c r="OF192" i="24"/>
  <c r="OE192" i="24"/>
  <c r="OD192" i="24"/>
  <c r="OC192" i="24"/>
  <c r="NT192" i="24"/>
  <c r="NS192" i="24"/>
  <c r="NR192" i="24"/>
  <c r="NQ192" i="24"/>
  <c r="NH192" i="24"/>
  <c r="NG192" i="24"/>
  <c r="NF192" i="24"/>
  <c r="NE192" i="24"/>
  <c r="NC192" i="24" s="1"/>
  <c r="MV192" i="24"/>
  <c r="MU192" i="24"/>
  <c r="MT192" i="24"/>
  <c r="MS192" i="24"/>
  <c r="MQ192" i="24" s="1"/>
  <c r="OR191" i="24"/>
  <c r="OQ191" i="24"/>
  <c r="OP191" i="24"/>
  <c r="OO191" i="24"/>
  <c r="OF191" i="24"/>
  <c r="OE191" i="24"/>
  <c r="OD191" i="24"/>
  <c r="OC191" i="24"/>
  <c r="NT191" i="24"/>
  <c r="NS191" i="24"/>
  <c r="NR191" i="24"/>
  <c r="NQ191" i="24"/>
  <c r="NU191" i="24" s="1"/>
  <c r="NH191" i="24"/>
  <c r="NG191" i="24"/>
  <c r="NF191" i="24"/>
  <c r="NE191" i="24"/>
  <c r="MV191" i="24"/>
  <c r="MU191" i="24"/>
  <c r="MT191" i="24"/>
  <c r="MS191" i="24"/>
  <c r="OR190" i="24"/>
  <c r="OQ190" i="24"/>
  <c r="OP190" i="24"/>
  <c r="OO190" i="24"/>
  <c r="OF190" i="24"/>
  <c r="OE190" i="24"/>
  <c r="OD190" i="24"/>
  <c r="OC190" i="24"/>
  <c r="NT190" i="24"/>
  <c r="NS190" i="24"/>
  <c r="NR190" i="24"/>
  <c r="NQ190" i="24"/>
  <c r="NH190" i="24"/>
  <c r="NG190" i="24"/>
  <c r="NF190" i="24"/>
  <c r="NE190" i="24"/>
  <c r="NB190" i="24" s="1"/>
  <c r="MV190" i="24"/>
  <c r="MU190" i="24"/>
  <c r="MT190" i="24"/>
  <c r="MS190" i="24"/>
  <c r="MQ190" i="24" s="1"/>
  <c r="OR189" i="24"/>
  <c r="OQ189" i="24"/>
  <c r="OP189" i="24"/>
  <c r="OO189" i="24"/>
  <c r="OL189" i="24" s="1"/>
  <c r="OF189" i="24"/>
  <c r="OE189" i="24"/>
  <c r="OD189" i="24"/>
  <c r="OC189" i="24"/>
  <c r="OA189" i="24" s="1"/>
  <c r="NT189" i="24"/>
  <c r="NS189" i="24"/>
  <c r="NR189" i="24"/>
  <c r="NQ189" i="24"/>
  <c r="NO189" i="24" s="1"/>
  <c r="NH189" i="24"/>
  <c r="NG189" i="24"/>
  <c r="NF189" i="24"/>
  <c r="NE189" i="24"/>
  <c r="MV189" i="24"/>
  <c r="MU189" i="24"/>
  <c r="MT189" i="24"/>
  <c r="MS189" i="24"/>
  <c r="MW189" i="24" s="1"/>
  <c r="OR188" i="24"/>
  <c r="OQ188" i="24"/>
  <c r="OP188" i="24"/>
  <c r="OO188" i="24"/>
  <c r="OM188" i="24" s="1"/>
  <c r="OF188" i="24"/>
  <c r="OE188" i="24"/>
  <c r="OD188" i="24"/>
  <c r="OC188" i="24"/>
  <c r="NY188" i="24" s="1"/>
  <c r="NT188" i="24"/>
  <c r="NS188" i="24"/>
  <c r="NR188" i="24"/>
  <c r="NQ188" i="24"/>
  <c r="NO188" i="24" s="1"/>
  <c r="NH188" i="24"/>
  <c r="NG188" i="24"/>
  <c r="NF188" i="24"/>
  <c r="NE188" i="24"/>
  <c r="MV188" i="24"/>
  <c r="MU188" i="24"/>
  <c r="MT188" i="24"/>
  <c r="MS188" i="24"/>
  <c r="MO188" i="24" s="1"/>
  <c r="OR187" i="24"/>
  <c r="OQ187" i="24"/>
  <c r="OP187" i="24"/>
  <c r="OO187" i="24"/>
  <c r="OK187" i="24" s="1"/>
  <c r="OF187" i="24"/>
  <c r="OE187" i="24"/>
  <c r="OD187" i="24"/>
  <c r="OC187" i="24"/>
  <c r="OA187" i="24" s="1"/>
  <c r="NT187" i="24"/>
  <c r="NS187" i="24"/>
  <c r="NR187" i="24"/>
  <c r="NQ187" i="24"/>
  <c r="NH187" i="24"/>
  <c r="NG187" i="24"/>
  <c r="NF187" i="24"/>
  <c r="NE187" i="24"/>
  <c r="NB187" i="24" s="1"/>
  <c r="MV187" i="24"/>
  <c r="MU187" i="24"/>
  <c r="MT187" i="24"/>
  <c r="MS187" i="24"/>
  <c r="MP187" i="24" s="1"/>
  <c r="OR186" i="24"/>
  <c r="OQ186" i="24"/>
  <c r="OP186" i="24"/>
  <c r="OO186" i="24"/>
  <c r="OF186" i="24"/>
  <c r="OE186" i="24"/>
  <c r="OD186" i="24"/>
  <c r="OC186" i="24"/>
  <c r="NZ186" i="24" s="1"/>
  <c r="NT186" i="24"/>
  <c r="NS186" i="24"/>
  <c r="NR186" i="24"/>
  <c r="NQ186" i="24"/>
  <c r="NH186" i="24"/>
  <c r="NG186" i="24"/>
  <c r="NF186" i="24"/>
  <c r="NE186" i="24"/>
  <c r="NC186" i="24" s="1"/>
  <c r="MV186" i="24"/>
  <c r="MU186" i="24"/>
  <c r="MT186" i="24"/>
  <c r="MS186" i="24"/>
  <c r="OR185" i="24"/>
  <c r="OQ185" i="24"/>
  <c r="OP185" i="24"/>
  <c r="OO185" i="24"/>
  <c r="OL185" i="24" s="1"/>
  <c r="OF185" i="24"/>
  <c r="OE185" i="24"/>
  <c r="OD185" i="24"/>
  <c r="OC185" i="24"/>
  <c r="NY185" i="24" s="1"/>
  <c r="NT185" i="24"/>
  <c r="NS185" i="24"/>
  <c r="NR185" i="24"/>
  <c r="NQ185" i="24"/>
  <c r="NP185" i="24" s="1"/>
  <c r="NH185" i="24"/>
  <c r="NG185" i="24"/>
  <c r="NF185" i="24"/>
  <c r="NE185" i="24"/>
  <c r="MV185" i="24"/>
  <c r="MU185" i="24"/>
  <c r="MT185" i="24"/>
  <c r="MS185" i="24"/>
  <c r="MQ185" i="24" s="1"/>
  <c r="OR184" i="24"/>
  <c r="OQ184" i="24"/>
  <c r="OP184" i="24"/>
  <c r="OO184" i="24"/>
  <c r="OF184" i="24"/>
  <c r="OE184" i="24"/>
  <c r="OD184" i="24"/>
  <c r="OC184" i="24"/>
  <c r="NZ184" i="24" s="1"/>
  <c r="NT184" i="24"/>
  <c r="NS184" i="24"/>
  <c r="NR184" i="24"/>
  <c r="NQ184" i="24"/>
  <c r="NO184" i="24" s="1"/>
  <c r="NH184" i="24"/>
  <c r="NG184" i="24"/>
  <c r="NF184" i="24"/>
  <c r="NE184" i="24"/>
  <c r="NA184" i="24" s="1"/>
  <c r="MV184" i="24"/>
  <c r="MU184" i="24"/>
  <c r="MT184" i="24"/>
  <c r="MS184" i="24"/>
  <c r="MQ184" i="24" s="1"/>
  <c r="OR183" i="24"/>
  <c r="OQ183" i="24"/>
  <c r="OP183" i="24"/>
  <c r="OO183" i="24"/>
  <c r="OF183" i="24"/>
  <c r="OE183" i="24"/>
  <c r="OD183" i="24"/>
  <c r="OC183" i="24"/>
  <c r="OA183" i="24" s="1"/>
  <c r="NT183" i="24"/>
  <c r="NS183" i="24"/>
  <c r="NR183" i="24"/>
  <c r="NQ183" i="24"/>
  <c r="NO183" i="24" s="1"/>
  <c r="NH183" i="24"/>
  <c r="NG183" i="24"/>
  <c r="NF183" i="24"/>
  <c r="NE183" i="24"/>
  <c r="MV183" i="24"/>
  <c r="MU183" i="24"/>
  <c r="MT183" i="24"/>
  <c r="MS183" i="24"/>
  <c r="OR182" i="24"/>
  <c r="OQ182" i="24"/>
  <c r="OP182" i="24"/>
  <c r="OO182" i="24"/>
  <c r="OM182" i="24" s="1"/>
  <c r="OF182" i="24"/>
  <c r="OE182" i="24"/>
  <c r="OD182" i="24"/>
  <c r="OC182" i="24"/>
  <c r="NT182" i="24"/>
  <c r="NS182" i="24"/>
  <c r="NR182" i="24"/>
  <c r="NQ182" i="24"/>
  <c r="NO182" i="24" s="1"/>
  <c r="NH182" i="24"/>
  <c r="NG182" i="24"/>
  <c r="NF182" i="24"/>
  <c r="NE182" i="24"/>
  <c r="NB182" i="24" s="1"/>
  <c r="MV182" i="24"/>
  <c r="MU182" i="24"/>
  <c r="MT182" i="24"/>
  <c r="MS182" i="24"/>
  <c r="MQ182" i="24" s="1"/>
  <c r="OR181" i="24"/>
  <c r="OQ181" i="24"/>
  <c r="OP181" i="24"/>
  <c r="OO181" i="24"/>
  <c r="OL181" i="24" s="1"/>
  <c r="OF181" i="24"/>
  <c r="OE181" i="24"/>
  <c r="OD181" i="24"/>
  <c r="OC181" i="24"/>
  <c r="NT181" i="24"/>
  <c r="NS181" i="24"/>
  <c r="NR181" i="24"/>
  <c r="NQ181" i="24"/>
  <c r="NP181" i="24" s="1"/>
  <c r="NH181" i="24"/>
  <c r="NG181" i="24"/>
  <c r="NF181" i="24"/>
  <c r="NE181" i="24"/>
  <c r="NC181" i="24" s="1"/>
  <c r="MV181" i="24"/>
  <c r="MU181" i="24"/>
  <c r="MT181" i="24"/>
  <c r="MS181" i="24"/>
  <c r="MP181" i="24" s="1"/>
  <c r="OR180" i="24"/>
  <c r="OQ180" i="24"/>
  <c r="OP180" i="24"/>
  <c r="OO180" i="24"/>
  <c r="OF180" i="24"/>
  <c r="OE180" i="24"/>
  <c r="OD180" i="24"/>
  <c r="OC180" i="24"/>
  <c r="NT180" i="24"/>
  <c r="NS180" i="24"/>
  <c r="NR180" i="24"/>
  <c r="NQ180" i="24"/>
  <c r="NH180" i="24"/>
  <c r="NG180" i="24"/>
  <c r="NF180" i="24"/>
  <c r="NE180" i="24"/>
  <c r="NA180" i="24" s="1"/>
  <c r="MV180" i="24"/>
  <c r="MU180" i="24"/>
  <c r="MT180" i="24"/>
  <c r="MS180" i="24"/>
  <c r="OR179" i="24"/>
  <c r="OQ179" i="24"/>
  <c r="OP179" i="24"/>
  <c r="OO179" i="24"/>
  <c r="ON179" i="24" s="1"/>
  <c r="OF179" i="24"/>
  <c r="OE179" i="24"/>
  <c r="OD179" i="24"/>
  <c r="OC179" i="24"/>
  <c r="NT179" i="24"/>
  <c r="NS179" i="24"/>
  <c r="NR179" i="24"/>
  <c r="NQ179" i="24"/>
  <c r="NH179" i="24"/>
  <c r="NG179" i="24"/>
  <c r="NF179" i="24"/>
  <c r="NE179" i="24"/>
  <c r="MV179" i="24"/>
  <c r="MU179" i="24"/>
  <c r="MT179" i="24"/>
  <c r="MS179" i="24"/>
  <c r="MO179" i="24" s="1"/>
  <c r="OR178" i="24"/>
  <c r="OQ178" i="24"/>
  <c r="OP178" i="24"/>
  <c r="OO178" i="24"/>
  <c r="OM178" i="24" s="1"/>
  <c r="OF178" i="24"/>
  <c r="OE178" i="24"/>
  <c r="OD178" i="24"/>
  <c r="OC178" i="24"/>
  <c r="NY178" i="24" s="1"/>
  <c r="NT178" i="24"/>
  <c r="NS178" i="24"/>
  <c r="NR178" i="24"/>
  <c r="NQ178" i="24"/>
  <c r="NU178" i="24" s="1"/>
  <c r="NH178" i="24"/>
  <c r="NG178" i="24"/>
  <c r="NF178" i="24"/>
  <c r="NE178" i="24"/>
  <c r="NB178" i="24" s="1"/>
  <c r="MV178" i="24"/>
  <c r="MU178" i="24"/>
  <c r="MT178" i="24"/>
  <c r="MS178" i="24"/>
  <c r="MR178" i="24" s="1"/>
  <c r="OR170" i="24"/>
  <c r="OQ170" i="24"/>
  <c r="OP170" i="24"/>
  <c r="OO170" i="24"/>
  <c r="OK170" i="24" s="1"/>
  <c r="OF170" i="24"/>
  <c r="OE170" i="24"/>
  <c r="OD170" i="24"/>
  <c r="OC170" i="24"/>
  <c r="NT170" i="24"/>
  <c r="NS170" i="24"/>
  <c r="NR170" i="24"/>
  <c r="NQ170" i="24"/>
  <c r="NN170" i="24" s="1"/>
  <c r="NH170" i="24"/>
  <c r="NG170" i="24"/>
  <c r="NF170" i="24"/>
  <c r="NE170" i="24"/>
  <c r="NA170" i="24" s="1"/>
  <c r="MV170" i="24"/>
  <c r="MU170" i="24"/>
  <c r="MT170" i="24"/>
  <c r="MS170" i="24"/>
  <c r="MQ170" i="24" s="1"/>
  <c r="OR168" i="24"/>
  <c r="OQ168" i="24"/>
  <c r="OP168" i="24"/>
  <c r="OO168" i="24"/>
  <c r="OF168" i="24"/>
  <c r="OE168" i="24"/>
  <c r="OD168" i="24"/>
  <c r="OC168" i="24"/>
  <c r="OA168" i="24" s="1"/>
  <c r="NT168" i="24"/>
  <c r="NS168" i="24"/>
  <c r="NR168" i="24"/>
  <c r="NQ168" i="24"/>
  <c r="NM168" i="24" s="1"/>
  <c r="NH168" i="24"/>
  <c r="NG168" i="24"/>
  <c r="NF168" i="24"/>
  <c r="NE168" i="24"/>
  <c r="MV168" i="24"/>
  <c r="MU168" i="24"/>
  <c r="MT168" i="24"/>
  <c r="MS168" i="24"/>
  <c r="MO168" i="24" s="1"/>
  <c r="OR167" i="24"/>
  <c r="OQ167" i="24"/>
  <c r="OP167" i="24"/>
  <c r="OO167" i="24"/>
  <c r="OL167" i="24" s="1"/>
  <c r="OF167" i="24"/>
  <c r="OE167" i="24"/>
  <c r="OD167" i="24"/>
  <c r="OC167" i="24"/>
  <c r="NY167" i="24" s="1"/>
  <c r="NT167" i="24"/>
  <c r="NS167" i="24"/>
  <c r="NR167" i="24"/>
  <c r="NQ167" i="24"/>
  <c r="NP167" i="24" s="1"/>
  <c r="NH167" i="24"/>
  <c r="NG167" i="24"/>
  <c r="NF167" i="24"/>
  <c r="NE167" i="24"/>
  <c r="NC167" i="24" s="1"/>
  <c r="MV167" i="24"/>
  <c r="MU167" i="24"/>
  <c r="MT167" i="24"/>
  <c r="MS167" i="24"/>
  <c r="OR166" i="24"/>
  <c r="OQ166" i="24"/>
  <c r="OP166" i="24"/>
  <c r="OO166" i="24"/>
  <c r="OF166" i="24"/>
  <c r="OE166" i="24"/>
  <c r="OD166" i="24"/>
  <c r="OC166" i="24"/>
  <c r="NZ166" i="24" s="1"/>
  <c r="NT166" i="24"/>
  <c r="NS166" i="24"/>
  <c r="NR166" i="24"/>
  <c r="NQ166" i="24"/>
  <c r="NH166" i="24"/>
  <c r="NG166" i="24"/>
  <c r="NF166" i="24"/>
  <c r="NE166" i="24"/>
  <c r="NI166" i="24" s="1"/>
  <c r="MV166" i="24"/>
  <c r="MU166" i="24"/>
  <c r="MT166" i="24"/>
  <c r="MS166" i="24"/>
  <c r="MP166" i="24" s="1"/>
  <c r="OR165" i="24"/>
  <c r="OQ165" i="24"/>
  <c r="OP165" i="24"/>
  <c r="OO165" i="24"/>
  <c r="ON165" i="24" s="1"/>
  <c r="OF165" i="24"/>
  <c r="OE165" i="24"/>
  <c r="OD165" i="24"/>
  <c r="OC165" i="24"/>
  <c r="NZ165" i="24" s="1"/>
  <c r="NT165" i="24"/>
  <c r="NS165" i="24"/>
  <c r="NR165" i="24"/>
  <c r="NQ165" i="24"/>
  <c r="NP165" i="24" s="1"/>
  <c r="NH165" i="24"/>
  <c r="NG165" i="24"/>
  <c r="NF165" i="24"/>
  <c r="NE165" i="24"/>
  <c r="NA165" i="24" s="1"/>
  <c r="MV165" i="24"/>
  <c r="MU165" i="24"/>
  <c r="MT165" i="24"/>
  <c r="MS165" i="24"/>
  <c r="MQ165" i="24" s="1"/>
  <c r="OR164" i="24"/>
  <c r="OQ164" i="24"/>
  <c r="OP164" i="24"/>
  <c r="OO164" i="24"/>
  <c r="OK164" i="24" s="1"/>
  <c r="OF164" i="24"/>
  <c r="OE164" i="24"/>
  <c r="OD164" i="24"/>
  <c r="OC164" i="24"/>
  <c r="OB164" i="24" s="1"/>
  <c r="NT164" i="24"/>
  <c r="NS164" i="24"/>
  <c r="NR164" i="24"/>
  <c r="NQ164" i="24"/>
  <c r="NO164" i="24" s="1"/>
  <c r="NH164" i="24"/>
  <c r="NG164" i="24"/>
  <c r="NF164" i="24"/>
  <c r="NE164" i="24"/>
  <c r="MV164" i="24"/>
  <c r="MU164" i="24"/>
  <c r="MT164" i="24"/>
  <c r="MS164" i="24"/>
  <c r="OR163" i="24"/>
  <c r="OQ163" i="24"/>
  <c r="OP163" i="24"/>
  <c r="OO163" i="24"/>
  <c r="OM163" i="24" s="1"/>
  <c r="OF163" i="24"/>
  <c r="OE163" i="24"/>
  <c r="OD163" i="24"/>
  <c r="OC163" i="24"/>
  <c r="NT163" i="24"/>
  <c r="NS163" i="24"/>
  <c r="NR163" i="24"/>
  <c r="NQ163" i="24"/>
  <c r="NH163" i="24"/>
  <c r="NG163" i="24"/>
  <c r="NF163" i="24"/>
  <c r="NE163" i="24"/>
  <c r="MV163" i="24"/>
  <c r="MU163" i="24"/>
  <c r="MT163" i="24"/>
  <c r="MS163" i="24"/>
  <c r="MQ163" i="24" s="1"/>
  <c r="OR162" i="24"/>
  <c r="OQ162" i="24"/>
  <c r="OP162" i="24"/>
  <c r="OO162" i="24"/>
  <c r="OK162" i="24" s="1"/>
  <c r="OF162" i="24"/>
  <c r="OE162" i="24"/>
  <c r="OD162" i="24"/>
  <c r="OC162" i="24"/>
  <c r="OA162" i="24" s="1"/>
  <c r="NT162" i="24"/>
  <c r="NS162" i="24"/>
  <c r="NR162" i="24"/>
  <c r="NQ162" i="24"/>
  <c r="NH162" i="24"/>
  <c r="NG162" i="24"/>
  <c r="NF162" i="24"/>
  <c r="NE162" i="24"/>
  <c r="NA162" i="24" s="1"/>
  <c r="MV162" i="24"/>
  <c r="MU162" i="24"/>
  <c r="MT162" i="24"/>
  <c r="MS162" i="24"/>
  <c r="OR161" i="24"/>
  <c r="OQ161" i="24"/>
  <c r="OP161" i="24"/>
  <c r="OO161" i="24"/>
  <c r="OF161" i="24"/>
  <c r="OE161" i="24"/>
  <c r="OD161" i="24"/>
  <c r="OC161" i="24"/>
  <c r="NY161" i="24" s="1"/>
  <c r="NT161" i="24"/>
  <c r="NS161" i="24"/>
  <c r="NR161" i="24"/>
  <c r="NQ161" i="24"/>
  <c r="NH161" i="24"/>
  <c r="NG161" i="24"/>
  <c r="NF161" i="24"/>
  <c r="NE161" i="24"/>
  <c r="NA161" i="24" s="1"/>
  <c r="MV161" i="24"/>
  <c r="MU161" i="24"/>
  <c r="MT161" i="24"/>
  <c r="MS161" i="24"/>
  <c r="MW161" i="24" s="1"/>
  <c r="OR160" i="24"/>
  <c r="OQ160" i="24"/>
  <c r="OP160" i="24"/>
  <c r="OO160" i="24"/>
  <c r="OF160" i="24"/>
  <c r="OE160" i="24"/>
  <c r="OD160" i="24"/>
  <c r="OC160" i="24"/>
  <c r="NY160" i="24" s="1"/>
  <c r="NT160" i="24"/>
  <c r="NS160" i="24"/>
  <c r="NR160" i="24"/>
  <c r="NQ160" i="24"/>
  <c r="NH160" i="24"/>
  <c r="NG160" i="24"/>
  <c r="NF160" i="24"/>
  <c r="NE160" i="24"/>
  <c r="MV160" i="24"/>
  <c r="MU160" i="24"/>
  <c r="MT160" i="24"/>
  <c r="MS160" i="24"/>
  <c r="OR159" i="24"/>
  <c r="OQ159" i="24"/>
  <c r="OP159" i="24"/>
  <c r="OO159" i="24"/>
  <c r="OF159" i="24"/>
  <c r="OE159" i="24"/>
  <c r="OD159" i="24"/>
  <c r="OC159" i="24"/>
  <c r="NT159" i="24"/>
  <c r="NS159" i="24"/>
  <c r="NR159" i="24"/>
  <c r="NQ159" i="24"/>
  <c r="NU159" i="24" s="1"/>
  <c r="NH159" i="24"/>
  <c r="NG159" i="24"/>
  <c r="NF159" i="24"/>
  <c r="NE159" i="24"/>
  <c r="NA159" i="24" s="1"/>
  <c r="MV159" i="24"/>
  <c r="MU159" i="24"/>
  <c r="MT159" i="24"/>
  <c r="MS159" i="24"/>
  <c r="OR158" i="24"/>
  <c r="OQ158" i="24"/>
  <c r="OP158" i="24"/>
  <c r="OO158" i="24"/>
  <c r="OF158" i="24"/>
  <c r="OE158" i="24"/>
  <c r="OD158" i="24"/>
  <c r="OC158" i="24"/>
  <c r="NT158" i="24"/>
  <c r="NS158" i="24"/>
  <c r="NR158" i="24"/>
  <c r="NQ158" i="24"/>
  <c r="NO158" i="24" s="1"/>
  <c r="NH158" i="24"/>
  <c r="NG158" i="24"/>
  <c r="NF158" i="24"/>
  <c r="NE158" i="24"/>
  <c r="NA158" i="24" s="1"/>
  <c r="MV158" i="24"/>
  <c r="MU158" i="24"/>
  <c r="MT158" i="24"/>
  <c r="MS158" i="24"/>
  <c r="OR157" i="24"/>
  <c r="OQ157" i="24"/>
  <c r="OP157" i="24"/>
  <c r="OO157" i="24"/>
  <c r="OF157" i="24"/>
  <c r="OE157" i="24"/>
  <c r="OD157" i="24"/>
  <c r="OC157" i="24"/>
  <c r="OA157" i="24" s="1"/>
  <c r="NT157" i="24"/>
  <c r="NS157" i="24"/>
  <c r="NR157" i="24"/>
  <c r="NQ157" i="24"/>
  <c r="NH157" i="24"/>
  <c r="NG157" i="24"/>
  <c r="NF157" i="24"/>
  <c r="NE157" i="24"/>
  <c r="MV157" i="24"/>
  <c r="MU157" i="24"/>
  <c r="MT157" i="24"/>
  <c r="MS157" i="24"/>
  <c r="MR157" i="24" s="1"/>
  <c r="OR156" i="24"/>
  <c r="OQ156" i="24"/>
  <c r="OP156" i="24"/>
  <c r="OO156" i="24"/>
  <c r="OM156" i="24" s="1"/>
  <c r="OF156" i="24"/>
  <c r="OE156" i="24"/>
  <c r="OD156" i="24"/>
  <c r="OC156" i="24"/>
  <c r="NT156" i="24"/>
  <c r="NS156" i="24"/>
  <c r="NR156" i="24"/>
  <c r="NQ156" i="24"/>
  <c r="NH156" i="24"/>
  <c r="NG156" i="24"/>
  <c r="NF156" i="24"/>
  <c r="NE156" i="24"/>
  <c r="NC156" i="24" s="1"/>
  <c r="MV156" i="24"/>
  <c r="MU156" i="24"/>
  <c r="MT156" i="24"/>
  <c r="MS156" i="24"/>
  <c r="OR155" i="24"/>
  <c r="OQ155" i="24"/>
  <c r="OP155" i="24"/>
  <c r="OO155" i="24"/>
  <c r="OM155" i="24" s="1"/>
  <c r="OF155" i="24"/>
  <c r="OE155" i="24"/>
  <c r="OD155" i="24"/>
  <c r="OC155" i="24"/>
  <c r="NT155" i="24"/>
  <c r="NS155" i="24"/>
  <c r="NR155" i="24"/>
  <c r="NQ155" i="24"/>
  <c r="NM155" i="24" s="1"/>
  <c r="NH155" i="24"/>
  <c r="NG155" i="24"/>
  <c r="NF155" i="24"/>
  <c r="NE155" i="24"/>
  <c r="MV155" i="24"/>
  <c r="MU155" i="24"/>
  <c r="MT155" i="24"/>
  <c r="MS155" i="24"/>
  <c r="OR154" i="24"/>
  <c r="OQ154" i="24"/>
  <c r="OP154" i="24"/>
  <c r="OO154" i="24"/>
  <c r="OF154" i="24"/>
  <c r="OE154" i="24"/>
  <c r="OD154" i="24"/>
  <c r="OC154" i="24"/>
  <c r="OA154" i="24" s="1"/>
  <c r="NT154" i="24"/>
  <c r="NS154" i="24"/>
  <c r="NR154" i="24"/>
  <c r="NQ154" i="24"/>
  <c r="NH154" i="24"/>
  <c r="NG154" i="24"/>
  <c r="NF154" i="24"/>
  <c r="NE154" i="24"/>
  <c r="NA154" i="24" s="1"/>
  <c r="MV154" i="24"/>
  <c r="MU154" i="24"/>
  <c r="MT154" i="24"/>
  <c r="MS154" i="24"/>
  <c r="OR153" i="24"/>
  <c r="OQ153" i="24"/>
  <c r="OP153" i="24"/>
  <c r="OO153" i="24"/>
  <c r="OK153" i="24" s="1"/>
  <c r="OF153" i="24"/>
  <c r="OE153" i="24"/>
  <c r="OD153" i="24"/>
  <c r="OC153" i="24"/>
  <c r="NT153" i="24"/>
  <c r="NS153" i="24"/>
  <c r="NR153" i="24"/>
  <c r="NQ153" i="24"/>
  <c r="NO153" i="24" s="1"/>
  <c r="NH153" i="24"/>
  <c r="NG153" i="24"/>
  <c r="NF153" i="24"/>
  <c r="NE153" i="24"/>
  <c r="MV153" i="24"/>
  <c r="MU153" i="24"/>
  <c r="MT153" i="24"/>
  <c r="MS153" i="24"/>
  <c r="MR153" i="24" s="1"/>
  <c r="OR152" i="24"/>
  <c r="OQ152" i="24"/>
  <c r="OP152" i="24"/>
  <c r="OO152" i="24"/>
  <c r="OF152" i="24"/>
  <c r="OE152" i="24"/>
  <c r="OD152" i="24"/>
  <c r="OC152" i="24"/>
  <c r="NT152" i="24"/>
  <c r="NS152" i="24"/>
  <c r="NR152" i="24"/>
  <c r="NQ152" i="24"/>
  <c r="NM152" i="24" s="1"/>
  <c r="NH152" i="24"/>
  <c r="NG152" i="24"/>
  <c r="NF152" i="24"/>
  <c r="NE152" i="24"/>
  <c r="MV152" i="24"/>
  <c r="MU152" i="24"/>
  <c r="MT152" i="24"/>
  <c r="MS152" i="24"/>
  <c r="MP152" i="24" s="1"/>
  <c r="OR151" i="24"/>
  <c r="OQ151" i="24"/>
  <c r="OP151" i="24"/>
  <c r="OO151" i="24"/>
  <c r="OF151" i="24"/>
  <c r="OE151" i="24"/>
  <c r="OD151" i="24"/>
  <c r="OC151" i="24"/>
  <c r="NT151" i="24"/>
  <c r="NS151" i="24"/>
  <c r="NR151" i="24"/>
  <c r="NQ151" i="24"/>
  <c r="NH151" i="24"/>
  <c r="NG151" i="24"/>
  <c r="NF151" i="24"/>
  <c r="NE151" i="24"/>
  <c r="NA151" i="24" s="1"/>
  <c r="MV151" i="24"/>
  <c r="MU151" i="24"/>
  <c r="MT151" i="24"/>
  <c r="MS151" i="24"/>
  <c r="OR149" i="24"/>
  <c r="OQ149" i="24"/>
  <c r="OP149" i="24"/>
  <c r="OO149" i="24"/>
  <c r="OF149" i="24"/>
  <c r="OE149" i="24"/>
  <c r="OD149" i="24"/>
  <c r="OC149" i="24"/>
  <c r="OB149" i="24" s="1"/>
  <c r="NT149" i="24"/>
  <c r="NS149" i="24"/>
  <c r="NR149" i="24"/>
  <c r="NQ149" i="24"/>
  <c r="NH149" i="24"/>
  <c r="NG149" i="24"/>
  <c r="NF149" i="24"/>
  <c r="NE149" i="24"/>
  <c r="NC149" i="24" s="1"/>
  <c r="MV149" i="24"/>
  <c r="MU149" i="24"/>
  <c r="MT149" i="24"/>
  <c r="MS149" i="24"/>
  <c r="MO149" i="24" s="1"/>
  <c r="OR144" i="24"/>
  <c r="OQ144" i="24"/>
  <c r="OP144" i="24"/>
  <c r="OO144" i="24"/>
  <c r="OF144" i="24"/>
  <c r="OE144" i="24"/>
  <c r="OD144" i="24"/>
  <c r="OC144" i="24"/>
  <c r="OG144" i="24" s="1"/>
  <c r="NT144" i="24"/>
  <c r="NS144" i="24"/>
  <c r="NR144" i="24"/>
  <c r="NQ144" i="24"/>
  <c r="NH144" i="24"/>
  <c r="NG144" i="24"/>
  <c r="NF144" i="24"/>
  <c r="NE144" i="24"/>
  <c r="MV144" i="24"/>
  <c r="MU144" i="24"/>
  <c r="MT144" i="24"/>
  <c r="MS144" i="24"/>
  <c r="OR143" i="24"/>
  <c r="OQ143" i="24"/>
  <c r="OP143" i="24"/>
  <c r="OO143" i="24"/>
  <c r="OK143" i="24" s="1"/>
  <c r="OF143" i="24"/>
  <c r="OE143" i="24"/>
  <c r="OD143" i="24"/>
  <c r="OC143" i="24"/>
  <c r="NT143" i="24"/>
  <c r="NS143" i="24"/>
  <c r="NR143" i="24"/>
  <c r="NQ143" i="24"/>
  <c r="NM143" i="24" s="1"/>
  <c r="NH143" i="24"/>
  <c r="NG143" i="24"/>
  <c r="NF143" i="24"/>
  <c r="NE143" i="24"/>
  <c r="ND143" i="24" s="1"/>
  <c r="MV143" i="24"/>
  <c r="MU143" i="24"/>
  <c r="MT143" i="24"/>
  <c r="MS143" i="24"/>
  <c r="MO143" i="24" s="1"/>
  <c r="OR142" i="24"/>
  <c r="OQ142" i="24"/>
  <c r="OP142" i="24"/>
  <c r="OO142" i="24"/>
  <c r="OF142" i="24"/>
  <c r="OE142" i="24"/>
  <c r="OD142" i="24"/>
  <c r="OC142" i="24"/>
  <c r="NZ142" i="24" s="1"/>
  <c r="NT142" i="24"/>
  <c r="NS142" i="24"/>
  <c r="NR142" i="24"/>
  <c r="NQ142" i="24"/>
  <c r="NH142" i="24"/>
  <c r="NG142" i="24"/>
  <c r="NF142" i="24"/>
  <c r="NE142" i="24"/>
  <c r="NI142" i="24" s="1"/>
  <c r="MV142" i="24"/>
  <c r="MU142" i="24"/>
  <c r="MT142" i="24"/>
  <c r="MS142" i="24"/>
  <c r="MO142" i="24" s="1"/>
  <c r="OR141" i="24"/>
  <c r="OQ141" i="24"/>
  <c r="OP141" i="24"/>
  <c r="OO141" i="24"/>
  <c r="OS141" i="24" s="1"/>
  <c r="OF141" i="24"/>
  <c r="OE141" i="24"/>
  <c r="OD141" i="24"/>
  <c r="OC141" i="24"/>
  <c r="OB141" i="24" s="1"/>
  <c r="NT141" i="24"/>
  <c r="NS141" i="24"/>
  <c r="NR141" i="24"/>
  <c r="NQ141" i="24"/>
  <c r="NH141" i="24"/>
  <c r="NG141" i="24"/>
  <c r="NF141" i="24"/>
  <c r="NE141" i="24"/>
  <c r="NI141" i="24" s="1"/>
  <c r="MV141" i="24"/>
  <c r="MU141" i="24"/>
  <c r="MT141" i="24"/>
  <c r="MS141" i="24"/>
  <c r="OR140" i="24"/>
  <c r="OQ140" i="24"/>
  <c r="OP140" i="24"/>
  <c r="OO140" i="24"/>
  <c r="OF140" i="24"/>
  <c r="OE140" i="24"/>
  <c r="OD140" i="24"/>
  <c r="OC140" i="24"/>
  <c r="NT140" i="24"/>
  <c r="NS140" i="24"/>
  <c r="NR140" i="24"/>
  <c r="NQ140" i="24"/>
  <c r="NH140" i="24"/>
  <c r="NG140" i="24"/>
  <c r="NF140" i="24"/>
  <c r="NE140" i="24"/>
  <c r="MV140" i="24"/>
  <c r="MU140" i="24"/>
  <c r="MT140" i="24"/>
  <c r="MS140" i="24"/>
  <c r="MR140" i="24" s="1"/>
  <c r="OR139" i="24"/>
  <c r="OQ139" i="24"/>
  <c r="OP139" i="24"/>
  <c r="OO139" i="24"/>
  <c r="OF139" i="24"/>
  <c r="OE139" i="24"/>
  <c r="OD139" i="24"/>
  <c r="OC139" i="24"/>
  <c r="NT139" i="24"/>
  <c r="NS139" i="24"/>
  <c r="NR139" i="24"/>
  <c r="NQ139" i="24"/>
  <c r="NM139" i="24" s="1"/>
  <c r="NH139" i="24"/>
  <c r="NG139" i="24"/>
  <c r="NF139" i="24"/>
  <c r="NE139" i="24"/>
  <c r="MV139" i="24"/>
  <c r="MU139" i="24"/>
  <c r="MT139" i="24"/>
  <c r="MS139" i="24"/>
  <c r="MQ139" i="24" s="1"/>
  <c r="OR138" i="24"/>
  <c r="OQ138" i="24"/>
  <c r="OP138" i="24"/>
  <c r="OO138" i="24"/>
  <c r="OF138" i="24"/>
  <c r="OE138" i="24"/>
  <c r="OD138" i="24"/>
  <c r="OC138" i="24"/>
  <c r="NT138" i="24"/>
  <c r="NS138" i="24"/>
  <c r="NR138" i="24"/>
  <c r="NQ138" i="24"/>
  <c r="NH138" i="24"/>
  <c r="NG138" i="24"/>
  <c r="NF138" i="24"/>
  <c r="NE138" i="24"/>
  <c r="MV138" i="24"/>
  <c r="MU138" i="24"/>
  <c r="MT138" i="24"/>
  <c r="MS138" i="24"/>
  <c r="OR137" i="24"/>
  <c r="OQ137" i="24"/>
  <c r="OP137" i="24"/>
  <c r="OO137" i="24"/>
  <c r="OF137" i="24"/>
  <c r="OE137" i="24"/>
  <c r="OD137" i="24"/>
  <c r="OC137" i="24"/>
  <c r="NT137" i="24"/>
  <c r="NS137" i="24"/>
  <c r="NR137" i="24"/>
  <c r="NQ137" i="24"/>
  <c r="NO137" i="24" s="1"/>
  <c r="NH137" i="24"/>
  <c r="NG137" i="24"/>
  <c r="NF137" i="24"/>
  <c r="NE137" i="24"/>
  <c r="MV137" i="24"/>
  <c r="MU137" i="24"/>
  <c r="MT137" i="24"/>
  <c r="MS137" i="24"/>
  <c r="OR136" i="24"/>
  <c r="OQ136" i="24"/>
  <c r="OP136" i="24"/>
  <c r="OO136" i="24"/>
  <c r="ON136" i="24" s="1"/>
  <c r="OF136" i="24"/>
  <c r="OE136" i="24"/>
  <c r="OD136" i="24"/>
  <c r="OC136" i="24"/>
  <c r="NT136" i="24"/>
  <c r="NS136" i="24"/>
  <c r="NR136" i="24"/>
  <c r="NQ136" i="24"/>
  <c r="NP136" i="24" s="1"/>
  <c r="NH136" i="24"/>
  <c r="NG136" i="24"/>
  <c r="NF136" i="24"/>
  <c r="NE136" i="24"/>
  <c r="MV136" i="24"/>
  <c r="MU136" i="24"/>
  <c r="MT136" i="24"/>
  <c r="MS136" i="24"/>
  <c r="MR136" i="24" s="1"/>
  <c r="OR134" i="24"/>
  <c r="OQ134" i="24"/>
  <c r="OP134" i="24"/>
  <c r="OO134" i="24"/>
  <c r="OF134" i="24"/>
  <c r="OE134" i="24"/>
  <c r="OD134" i="24"/>
  <c r="OC134" i="24"/>
  <c r="NT134" i="24"/>
  <c r="NS134" i="24"/>
  <c r="NR134" i="24"/>
  <c r="NQ134" i="24"/>
  <c r="NM134" i="24" s="1"/>
  <c r="NH134" i="24"/>
  <c r="NG134" i="24"/>
  <c r="NF134" i="24"/>
  <c r="NE134" i="24"/>
  <c r="MV134" i="24"/>
  <c r="MU134" i="24"/>
  <c r="MT134" i="24"/>
  <c r="MS134" i="24"/>
  <c r="MQ134" i="24" s="1"/>
  <c r="OR133" i="24"/>
  <c r="OQ133" i="24"/>
  <c r="OP133" i="24"/>
  <c r="OO133" i="24"/>
  <c r="OM133" i="24" s="1"/>
  <c r="OF133" i="24"/>
  <c r="OE133" i="24"/>
  <c r="OD133" i="24"/>
  <c r="OC133" i="24"/>
  <c r="NZ133" i="24" s="1"/>
  <c r="NT133" i="24"/>
  <c r="NS133" i="24"/>
  <c r="NR133" i="24"/>
  <c r="NQ133" i="24"/>
  <c r="NH133" i="24"/>
  <c r="NG133" i="24"/>
  <c r="NF133" i="24"/>
  <c r="NE133" i="24"/>
  <c r="NI133" i="24" s="1"/>
  <c r="MV133" i="24"/>
  <c r="MU133" i="24"/>
  <c r="MT133" i="24"/>
  <c r="MS133" i="24"/>
  <c r="MO133" i="24" s="1"/>
  <c r="OR132" i="24"/>
  <c r="OQ132" i="24"/>
  <c r="OP132" i="24"/>
  <c r="OO132" i="24"/>
  <c r="OF132" i="24"/>
  <c r="OE132" i="24"/>
  <c r="OD132" i="24"/>
  <c r="OC132" i="24"/>
  <c r="NT132" i="24"/>
  <c r="NS132" i="24"/>
  <c r="NR132" i="24"/>
  <c r="NQ132" i="24"/>
  <c r="NM132" i="24" s="1"/>
  <c r="NH132" i="24"/>
  <c r="NG132" i="24"/>
  <c r="NF132" i="24"/>
  <c r="NE132" i="24"/>
  <c r="NA132" i="24" s="1"/>
  <c r="MV132" i="24"/>
  <c r="MU132" i="24"/>
  <c r="MT132" i="24"/>
  <c r="MS132" i="24"/>
  <c r="MP132" i="24" s="1"/>
  <c r="OR131" i="24"/>
  <c r="OQ131" i="24"/>
  <c r="OP131" i="24"/>
  <c r="OO131" i="24"/>
  <c r="OK131" i="24" s="1"/>
  <c r="OF131" i="24"/>
  <c r="OE131" i="24"/>
  <c r="OD131" i="24"/>
  <c r="OC131" i="24"/>
  <c r="OG131" i="24" s="1"/>
  <c r="NT131" i="24"/>
  <c r="NS131" i="24"/>
  <c r="NR131" i="24"/>
  <c r="NQ131" i="24"/>
  <c r="NO131" i="24" s="1"/>
  <c r="NH131" i="24"/>
  <c r="NG131" i="24"/>
  <c r="NF131" i="24"/>
  <c r="NE131" i="24"/>
  <c r="NB131" i="24" s="1"/>
  <c r="MV131" i="24"/>
  <c r="MU131" i="24"/>
  <c r="MT131" i="24"/>
  <c r="MS131" i="24"/>
  <c r="OR130" i="24"/>
  <c r="OQ130" i="24"/>
  <c r="OP130" i="24"/>
  <c r="OO130" i="24"/>
  <c r="OF130" i="24"/>
  <c r="OE130" i="24"/>
  <c r="OD130" i="24"/>
  <c r="OC130" i="24"/>
  <c r="NY130" i="24" s="1"/>
  <c r="NT130" i="24"/>
  <c r="NS130" i="24"/>
  <c r="NR130" i="24"/>
  <c r="NQ130" i="24"/>
  <c r="NH130" i="24"/>
  <c r="NG130" i="24"/>
  <c r="NF130" i="24"/>
  <c r="NE130" i="24"/>
  <c r="NI130" i="24" s="1"/>
  <c r="MV130" i="24"/>
  <c r="MU130" i="24"/>
  <c r="MT130" i="24"/>
  <c r="MS130" i="24"/>
  <c r="OR129" i="24"/>
  <c r="OQ129" i="24"/>
  <c r="OP129" i="24"/>
  <c r="OO129" i="24"/>
  <c r="OF129" i="24"/>
  <c r="OE129" i="24"/>
  <c r="OD129" i="24"/>
  <c r="OC129" i="24"/>
  <c r="OB129" i="24" s="1"/>
  <c r="NT129" i="24"/>
  <c r="NS129" i="24"/>
  <c r="NR129" i="24"/>
  <c r="NQ129" i="24"/>
  <c r="NM129" i="24" s="1"/>
  <c r="NH129" i="24"/>
  <c r="NG129" i="24"/>
  <c r="NF129" i="24"/>
  <c r="NE129" i="24"/>
  <c r="MV129" i="24"/>
  <c r="MU129" i="24"/>
  <c r="MT129" i="24"/>
  <c r="MS129" i="24"/>
  <c r="OR127" i="24"/>
  <c r="OQ127" i="24"/>
  <c r="OP127" i="24"/>
  <c r="OO127" i="24"/>
  <c r="OS127" i="24" s="1"/>
  <c r="OF127" i="24"/>
  <c r="OE127" i="24"/>
  <c r="OD127" i="24"/>
  <c r="OC127" i="24"/>
  <c r="NY127" i="24" s="1"/>
  <c r="NT127" i="24"/>
  <c r="NS127" i="24"/>
  <c r="NR127" i="24"/>
  <c r="NQ127" i="24"/>
  <c r="NH127" i="24"/>
  <c r="NG127" i="24"/>
  <c r="NF127" i="24"/>
  <c r="NE127" i="24"/>
  <c r="NA127" i="24" s="1"/>
  <c r="MV127" i="24"/>
  <c r="MU127" i="24"/>
  <c r="MT127" i="24"/>
  <c r="MS127" i="24"/>
  <c r="OR126" i="24"/>
  <c r="OQ126" i="24"/>
  <c r="OP126" i="24"/>
  <c r="OO126" i="24"/>
  <c r="OK126" i="24" s="1"/>
  <c r="OF126" i="24"/>
  <c r="OE126" i="24"/>
  <c r="OD126" i="24"/>
  <c r="OC126" i="24"/>
  <c r="NT126" i="24"/>
  <c r="NS126" i="24"/>
  <c r="NR126" i="24"/>
  <c r="NQ126" i="24"/>
  <c r="NP126" i="24" s="1"/>
  <c r="NH126" i="24"/>
  <c r="NG126" i="24"/>
  <c r="NF126" i="24"/>
  <c r="NE126" i="24"/>
  <c r="ND126" i="24" s="1"/>
  <c r="MV126" i="24"/>
  <c r="MU126" i="24"/>
  <c r="MT126" i="24"/>
  <c r="MS126" i="24"/>
  <c r="MO126" i="24" s="1"/>
  <c r="OR125" i="24"/>
  <c r="OQ125" i="24"/>
  <c r="OP125" i="24"/>
  <c r="OO125" i="24"/>
  <c r="OF125" i="24"/>
  <c r="OE125" i="24"/>
  <c r="OD125" i="24"/>
  <c r="OC125" i="24"/>
  <c r="NT125" i="24"/>
  <c r="NS125" i="24"/>
  <c r="NR125" i="24"/>
  <c r="NQ125" i="24"/>
  <c r="NH125" i="24"/>
  <c r="NG125" i="24"/>
  <c r="NF125" i="24"/>
  <c r="NE125" i="24"/>
  <c r="ND125" i="24" s="1"/>
  <c r="MV125" i="24"/>
  <c r="MU125" i="24"/>
  <c r="MT125" i="24"/>
  <c r="MS125" i="24"/>
  <c r="MP125" i="24" s="1"/>
  <c r="OR124" i="24"/>
  <c r="OQ124" i="24"/>
  <c r="OP124" i="24"/>
  <c r="OO124" i="24"/>
  <c r="OK124" i="24" s="1"/>
  <c r="OF124" i="24"/>
  <c r="OE124" i="24"/>
  <c r="OD124" i="24"/>
  <c r="OC124" i="24"/>
  <c r="NT124" i="24"/>
  <c r="NS124" i="24"/>
  <c r="NR124" i="24"/>
  <c r="NQ124" i="24"/>
  <c r="NM124" i="24" s="1"/>
  <c r="NH124" i="24"/>
  <c r="NG124" i="24"/>
  <c r="NF124" i="24"/>
  <c r="NE124" i="24"/>
  <c r="MV124" i="24"/>
  <c r="MU124" i="24"/>
  <c r="MT124" i="24"/>
  <c r="MS124" i="24"/>
  <c r="MW124" i="24" s="1"/>
  <c r="OR123" i="24"/>
  <c r="OQ123" i="24"/>
  <c r="OP123" i="24"/>
  <c r="OO123" i="24"/>
  <c r="OS123" i="24" s="1"/>
  <c r="OF123" i="24"/>
  <c r="OE123" i="24"/>
  <c r="OD123" i="24"/>
  <c r="OC123" i="24"/>
  <c r="NT123" i="24"/>
  <c r="NS123" i="24"/>
  <c r="NR123" i="24"/>
  <c r="NQ123" i="24"/>
  <c r="NH123" i="24"/>
  <c r="NG123" i="24"/>
  <c r="NF123" i="24"/>
  <c r="NE123" i="24"/>
  <c r="MV123" i="24"/>
  <c r="MU123" i="24"/>
  <c r="MT123" i="24"/>
  <c r="MS123" i="24"/>
  <c r="OR122" i="24"/>
  <c r="OQ122" i="24"/>
  <c r="OP122" i="24"/>
  <c r="OO122" i="24"/>
  <c r="OK122" i="24" s="1"/>
  <c r="OF122" i="24"/>
  <c r="OE122" i="24"/>
  <c r="OD122" i="24"/>
  <c r="OC122" i="24"/>
  <c r="OG122" i="24" s="1"/>
  <c r="NT122" i="24"/>
  <c r="NS122" i="24"/>
  <c r="NR122" i="24"/>
  <c r="NQ122" i="24"/>
  <c r="NH122" i="24"/>
  <c r="NG122" i="24"/>
  <c r="NF122" i="24"/>
  <c r="NE122" i="24"/>
  <c r="MV122" i="24"/>
  <c r="MU122" i="24"/>
  <c r="MT122" i="24"/>
  <c r="MS122" i="24"/>
  <c r="MO122" i="24" s="1"/>
  <c r="OR121" i="24"/>
  <c r="OQ121" i="24"/>
  <c r="OP121" i="24"/>
  <c r="OO121" i="24"/>
  <c r="OK121" i="24" s="1"/>
  <c r="OF121" i="24"/>
  <c r="OE121" i="24"/>
  <c r="OD121" i="24"/>
  <c r="OC121" i="24"/>
  <c r="OB121" i="24" s="1"/>
  <c r="NT121" i="24"/>
  <c r="NS121" i="24"/>
  <c r="NR121" i="24"/>
  <c r="NQ121" i="24"/>
  <c r="NH121" i="24"/>
  <c r="NG121" i="24"/>
  <c r="NF121" i="24"/>
  <c r="NE121" i="24"/>
  <c r="NI121" i="24" s="1"/>
  <c r="MV121" i="24"/>
  <c r="MU121" i="24"/>
  <c r="MT121" i="24"/>
  <c r="MS121" i="24"/>
  <c r="OR120" i="24"/>
  <c r="OQ120" i="24"/>
  <c r="OP120" i="24"/>
  <c r="OO120" i="24"/>
  <c r="OS120" i="24" s="1"/>
  <c r="OF120" i="24"/>
  <c r="OE120" i="24"/>
  <c r="OD120" i="24"/>
  <c r="OC120" i="24"/>
  <c r="NT120" i="24"/>
  <c r="NS120" i="24"/>
  <c r="NR120" i="24"/>
  <c r="NQ120" i="24"/>
  <c r="NP120" i="24" s="1"/>
  <c r="NH120" i="24"/>
  <c r="NG120" i="24"/>
  <c r="NF120" i="24"/>
  <c r="NE120" i="24"/>
  <c r="MV120" i="24"/>
  <c r="MU120" i="24"/>
  <c r="MT120" i="24"/>
  <c r="MS120" i="24"/>
  <c r="MW120" i="24" s="1"/>
  <c r="OR119" i="24"/>
  <c r="OQ119" i="24"/>
  <c r="OP119" i="24"/>
  <c r="OO119" i="24"/>
  <c r="OL119" i="24" s="1"/>
  <c r="OF119" i="24"/>
  <c r="OE119" i="24"/>
  <c r="OD119" i="24"/>
  <c r="OC119" i="24"/>
  <c r="NY119" i="24" s="1"/>
  <c r="NT119" i="24"/>
  <c r="NS119" i="24"/>
  <c r="NR119" i="24"/>
  <c r="NQ119" i="24"/>
  <c r="NH119" i="24"/>
  <c r="NG119" i="24"/>
  <c r="NF119" i="24"/>
  <c r="NE119" i="24"/>
  <c r="NA119" i="24" s="1"/>
  <c r="MV119" i="24"/>
  <c r="MU119" i="24"/>
  <c r="MT119" i="24"/>
  <c r="MS119" i="24"/>
  <c r="OR118" i="24"/>
  <c r="OQ118" i="24"/>
  <c r="OP118" i="24"/>
  <c r="OO118" i="24"/>
  <c r="OF118" i="24"/>
  <c r="OE118" i="24"/>
  <c r="OD118" i="24"/>
  <c r="OC118" i="24"/>
  <c r="NY118" i="24" s="1"/>
  <c r="NT118" i="24"/>
  <c r="NS118" i="24"/>
  <c r="NR118" i="24"/>
  <c r="NQ118" i="24"/>
  <c r="NN118" i="24" s="1"/>
  <c r="NH118" i="24"/>
  <c r="NG118" i="24"/>
  <c r="NF118" i="24"/>
  <c r="NE118" i="24"/>
  <c r="MV118" i="24"/>
  <c r="MU118" i="24"/>
  <c r="MT118" i="24"/>
  <c r="MS118" i="24"/>
  <c r="MO118" i="24" s="1"/>
  <c r="OR117" i="24"/>
  <c r="OQ117" i="24"/>
  <c r="OP117" i="24"/>
  <c r="OO117" i="24"/>
  <c r="OK117" i="24" s="1"/>
  <c r="OF117" i="24"/>
  <c r="OE117" i="24"/>
  <c r="OD117" i="24"/>
  <c r="OC117" i="24"/>
  <c r="NT117" i="24"/>
  <c r="NS117" i="24"/>
  <c r="NR117" i="24"/>
  <c r="NQ117" i="24"/>
  <c r="NM117" i="24" s="1"/>
  <c r="NH117" i="24"/>
  <c r="NG117" i="24"/>
  <c r="NF117" i="24"/>
  <c r="NE117" i="24"/>
  <c r="MV117" i="24"/>
  <c r="MU117" i="24"/>
  <c r="MT117" i="24"/>
  <c r="MS117" i="24"/>
  <c r="OR116" i="24"/>
  <c r="OQ116" i="24"/>
  <c r="OP116" i="24"/>
  <c r="OO116" i="24"/>
  <c r="OK116" i="24" s="1"/>
  <c r="OF116" i="24"/>
  <c r="OE116" i="24"/>
  <c r="OD116" i="24"/>
  <c r="OC116" i="24"/>
  <c r="NY116" i="24" s="1"/>
  <c r="NT116" i="24"/>
  <c r="NS116" i="24"/>
  <c r="NR116" i="24"/>
  <c r="NQ116" i="24"/>
  <c r="NH116" i="24"/>
  <c r="NG116" i="24"/>
  <c r="NF116" i="24"/>
  <c r="NE116" i="24"/>
  <c r="NA116" i="24" s="1"/>
  <c r="MV116" i="24"/>
  <c r="MU116" i="24"/>
  <c r="MT116" i="24"/>
  <c r="MS116" i="24"/>
  <c r="MQ116" i="24" s="1"/>
  <c r="OR115" i="24"/>
  <c r="OQ115" i="24"/>
  <c r="OP115" i="24"/>
  <c r="OO115" i="24"/>
  <c r="OF115" i="24"/>
  <c r="OE115" i="24"/>
  <c r="OD115" i="24"/>
  <c r="OC115" i="24"/>
  <c r="OB115" i="24" s="1"/>
  <c r="NT115" i="24"/>
  <c r="NS115" i="24"/>
  <c r="NR115" i="24"/>
  <c r="NQ115" i="24"/>
  <c r="NH115" i="24"/>
  <c r="NG115" i="24"/>
  <c r="NF115" i="24"/>
  <c r="NE115" i="24"/>
  <c r="MV115" i="24"/>
  <c r="MU115" i="24"/>
  <c r="MT115" i="24"/>
  <c r="MS115" i="24"/>
  <c r="MW115" i="24" s="1"/>
  <c r="OR114" i="24"/>
  <c r="OQ114" i="24"/>
  <c r="OP114" i="24"/>
  <c r="OO114" i="24"/>
  <c r="OS114" i="24" s="1"/>
  <c r="OF114" i="24"/>
  <c r="OE114" i="24"/>
  <c r="OD114" i="24"/>
  <c r="OC114" i="24"/>
  <c r="OG114" i="24" s="1"/>
  <c r="NT114" i="24"/>
  <c r="NS114" i="24"/>
  <c r="NR114" i="24"/>
  <c r="NQ114" i="24"/>
  <c r="NP114" i="24" s="1"/>
  <c r="NH114" i="24"/>
  <c r="NG114" i="24"/>
  <c r="NF114" i="24"/>
  <c r="NE114" i="24"/>
  <c r="MV114" i="24"/>
  <c r="MU114" i="24"/>
  <c r="MT114" i="24"/>
  <c r="MS114" i="24"/>
  <c r="MW114" i="24" s="1"/>
  <c r="OR113" i="24"/>
  <c r="OQ113" i="24"/>
  <c r="OP113" i="24"/>
  <c r="OO113" i="24"/>
  <c r="OL113" i="24" s="1"/>
  <c r="OF113" i="24"/>
  <c r="OE113" i="24"/>
  <c r="OD113" i="24"/>
  <c r="OC113" i="24"/>
  <c r="NT113" i="24"/>
  <c r="NS113" i="24"/>
  <c r="NR113" i="24"/>
  <c r="NQ113" i="24"/>
  <c r="NM113" i="24" s="1"/>
  <c r="NH113" i="24"/>
  <c r="NG113" i="24"/>
  <c r="NF113" i="24"/>
  <c r="NE113" i="24"/>
  <c r="MV113" i="24"/>
  <c r="MU113" i="24"/>
  <c r="MT113" i="24"/>
  <c r="MS113" i="24"/>
  <c r="OR112" i="24"/>
  <c r="OQ112" i="24"/>
  <c r="OP112" i="24"/>
  <c r="OO112" i="24"/>
  <c r="ON112" i="24" s="1"/>
  <c r="OF112" i="24"/>
  <c r="OE112" i="24"/>
  <c r="OD112" i="24"/>
  <c r="OC112" i="24"/>
  <c r="NT112" i="24"/>
  <c r="NS112" i="24"/>
  <c r="NR112" i="24"/>
  <c r="NQ112" i="24"/>
  <c r="NH112" i="24"/>
  <c r="NG112" i="24"/>
  <c r="NF112" i="24"/>
  <c r="NE112" i="24"/>
  <c r="NI112" i="24" s="1"/>
  <c r="MV112" i="24"/>
  <c r="MU112" i="24"/>
  <c r="MT112" i="24"/>
  <c r="MS112" i="24"/>
  <c r="MR112" i="24" s="1"/>
  <c r="OR111" i="24"/>
  <c r="OQ111" i="24"/>
  <c r="OP111" i="24"/>
  <c r="OO111" i="24"/>
  <c r="OS111" i="24" s="1"/>
  <c r="OF111" i="24"/>
  <c r="OE111" i="24"/>
  <c r="OD111" i="24"/>
  <c r="OC111" i="24"/>
  <c r="NT111" i="24"/>
  <c r="NS111" i="24"/>
  <c r="NR111" i="24"/>
  <c r="NQ111" i="24"/>
  <c r="NN111" i="24" s="1"/>
  <c r="NH111" i="24"/>
  <c r="NG111" i="24"/>
  <c r="NF111" i="24"/>
  <c r="NE111" i="24"/>
  <c r="NA111" i="24" s="1"/>
  <c r="MV111" i="24"/>
  <c r="MU111" i="24"/>
  <c r="MT111" i="24"/>
  <c r="MS111" i="24"/>
  <c r="MQ111" i="24" s="1"/>
  <c r="OR109" i="24"/>
  <c r="OQ109" i="24"/>
  <c r="OP109" i="24"/>
  <c r="OO109" i="24"/>
  <c r="OS109" i="24" s="1"/>
  <c r="OF109" i="24"/>
  <c r="OE109" i="24"/>
  <c r="OD109" i="24"/>
  <c r="OC109" i="24"/>
  <c r="OG109" i="24" s="1"/>
  <c r="NT109" i="24"/>
  <c r="NS109" i="24"/>
  <c r="NR109" i="24"/>
  <c r="NQ109" i="24"/>
  <c r="NM109" i="24" s="1"/>
  <c r="NH109" i="24"/>
  <c r="NG109" i="24"/>
  <c r="NF109" i="24"/>
  <c r="NE109" i="24"/>
  <c r="MV109" i="24"/>
  <c r="MU109" i="24"/>
  <c r="MT109" i="24"/>
  <c r="MS109" i="24"/>
  <c r="MW109" i="24" s="1"/>
  <c r="OR108" i="24"/>
  <c r="OQ108" i="24"/>
  <c r="OP108" i="24"/>
  <c r="OO108" i="24"/>
  <c r="OF108" i="24"/>
  <c r="OE108" i="24"/>
  <c r="OD108" i="24"/>
  <c r="OC108" i="24"/>
  <c r="NT108" i="24"/>
  <c r="NS108" i="24"/>
  <c r="NR108" i="24"/>
  <c r="NQ108" i="24"/>
  <c r="NU108" i="24" s="1"/>
  <c r="NH108" i="24"/>
  <c r="NG108" i="24"/>
  <c r="NF108" i="24"/>
  <c r="NE108" i="24"/>
  <c r="MV108" i="24"/>
  <c r="MU108" i="24"/>
  <c r="MT108" i="24"/>
  <c r="MS108" i="24"/>
  <c r="MP108" i="24" s="1"/>
  <c r="OR106" i="24"/>
  <c r="OQ106" i="24"/>
  <c r="OP106" i="24"/>
  <c r="OO106" i="24"/>
  <c r="ON106" i="24" s="1"/>
  <c r="OF106" i="24"/>
  <c r="OE106" i="24"/>
  <c r="OD106" i="24"/>
  <c r="OC106" i="24"/>
  <c r="NT106" i="24"/>
  <c r="NS106" i="24"/>
  <c r="NR106" i="24"/>
  <c r="NQ106" i="24"/>
  <c r="NH106" i="24"/>
  <c r="NG106" i="24"/>
  <c r="NF106" i="24"/>
  <c r="NE106" i="24"/>
  <c r="ND106" i="24" s="1"/>
  <c r="MV106" i="24"/>
  <c r="MU106" i="24"/>
  <c r="MT106" i="24"/>
  <c r="MS106" i="24"/>
  <c r="OR105" i="24"/>
  <c r="OQ105" i="24"/>
  <c r="OP105" i="24"/>
  <c r="OO105" i="24"/>
  <c r="OS105" i="24" s="1"/>
  <c r="OF105" i="24"/>
  <c r="OE105" i="24"/>
  <c r="OD105" i="24"/>
  <c r="OC105" i="24"/>
  <c r="OB105" i="24" s="1"/>
  <c r="NT105" i="24"/>
  <c r="NS105" i="24"/>
  <c r="NR105" i="24"/>
  <c r="NQ105" i="24"/>
  <c r="NN105" i="24" s="1"/>
  <c r="NH105" i="24"/>
  <c r="NG105" i="24"/>
  <c r="NF105" i="24"/>
  <c r="NE105" i="24"/>
  <c r="MV105" i="24"/>
  <c r="MU105" i="24"/>
  <c r="MT105" i="24"/>
  <c r="MS105" i="24"/>
  <c r="MO105" i="24" s="1"/>
  <c r="OR104" i="24"/>
  <c r="OQ104" i="24"/>
  <c r="OP104" i="24"/>
  <c r="OO104" i="24"/>
  <c r="OM104" i="24" s="1"/>
  <c r="OF104" i="24"/>
  <c r="OE104" i="24"/>
  <c r="OD104" i="24"/>
  <c r="OC104" i="24"/>
  <c r="OG104" i="24" s="1"/>
  <c r="NT104" i="24"/>
  <c r="NS104" i="24"/>
  <c r="NR104" i="24"/>
  <c r="NQ104" i="24"/>
  <c r="NH104" i="24"/>
  <c r="NG104" i="24"/>
  <c r="NF104" i="24"/>
  <c r="NE104" i="24"/>
  <c r="MV104" i="24"/>
  <c r="MU104" i="24"/>
  <c r="MT104" i="24"/>
  <c r="MS104" i="24"/>
  <c r="OR103" i="24"/>
  <c r="OQ103" i="24"/>
  <c r="OP103" i="24"/>
  <c r="OO103" i="24"/>
  <c r="OL103" i="24" s="1"/>
  <c r="OF103" i="24"/>
  <c r="OE103" i="24"/>
  <c r="OD103" i="24"/>
  <c r="OC103" i="24"/>
  <c r="NT103" i="24"/>
  <c r="NS103" i="24"/>
  <c r="NR103" i="24"/>
  <c r="NQ103" i="24"/>
  <c r="NM103" i="24" s="1"/>
  <c r="NH103" i="24"/>
  <c r="NG103" i="24"/>
  <c r="NF103" i="24"/>
  <c r="NE103" i="24"/>
  <c r="ND103" i="24" s="1"/>
  <c r="MV103" i="24"/>
  <c r="MU103" i="24"/>
  <c r="MT103" i="24"/>
  <c r="MS103" i="24"/>
  <c r="MP103" i="24" s="1"/>
  <c r="OR102" i="24"/>
  <c r="OQ102" i="24"/>
  <c r="OP102" i="24"/>
  <c r="OO102" i="24"/>
  <c r="OF102" i="24"/>
  <c r="OE102" i="24"/>
  <c r="OD102" i="24"/>
  <c r="OC102" i="24"/>
  <c r="NZ102" i="24" s="1"/>
  <c r="NT102" i="24"/>
  <c r="NS102" i="24"/>
  <c r="NR102" i="24"/>
  <c r="NQ102" i="24"/>
  <c r="NH102" i="24"/>
  <c r="NG102" i="24"/>
  <c r="NF102" i="24"/>
  <c r="NE102" i="24"/>
  <c r="NI102" i="24" s="1"/>
  <c r="MV102" i="24"/>
  <c r="MU102" i="24"/>
  <c r="MT102" i="24"/>
  <c r="MS102" i="24"/>
  <c r="MR102" i="24" s="1"/>
  <c r="OR101" i="24"/>
  <c r="OQ101" i="24"/>
  <c r="OP101" i="24"/>
  <c r="OO101" i="24"/>
  <c r="OF101" i="24"/>
  <c r="OE101" i="24"/>
  <c r="OD101" i="24"/>
  <c r="OC101" i="24"/>
  <c r="NY101" i="24" s="1"/>
  <c r="NT101" i="24"/>
  <c r="NS101" i="24"/>
  <c r="NR101" i="24"/>
  <c r="NQ101" i="24"/>
  <c r="NM101" i="24" s="1"/>
  <c r="NH101" i="24"/>
  <c r="NG101" i="24"/>
  <c r="NF101" i="24"/>
  <c r="NE101" i="24"/>
  <c r="NI101" i="24" s="1"/>
  <c r="MV101" i="24"/>
  <c r="MU101" i="24"/>
  <c r="MT101" i="24"/>
  <c r="MS101" i="24"/>
  <c r="MO101" i="24" s="1"/>
  <c r="OR100" i="24"/>
  <c r="OQ100" i="24"/>
  <c r="OP100" i="24"/>
  <c r="OO100" i="24"/>
  <c r="OF100" i="24"/>
  <c r="OE100" i="24"/>
  <c r="OD100" i="24"/>
  <c r="OC100" i="24"/>
  <c r="OG100" i="24" s="1"/>
  <c r="NT100" i="24"/>
  <c r="NS100" i="24"/>
  <c r="NR100" i="24"/>
  <c r="NQ100" i="24"/>
  <c r="NH100" i="24"/>
  <c r="NG100" i="24"/>
  <c r="NF100" i="24"/>
  <c r="NE100" i="24"/>
  <c r="NB100" i="24" s="1"/>
  <c r="MV100" i="24"/>
  <c r="MU100" i="24"/>
  <c r="MT100" i="24"/>
  <c r="MS100" i="24"/>
  <c r="OR98" i="24"/>
  <c r="OQ98" i="24"/>
  <c r="OP98" i="24"/>
  <c r="OO98" i="24"/>
  <c r="OF98" i="24"/>
  <c r="OE98" i="24"/>
  <c r="OD98" i="24"/>
  <c r="OC98" i="24"/>
  <c r="NY98" i="24" s="1"/>
  <c r="NT98" i="24"/>
  <c r="NS98" i="24"/>
  <c r="NR98" i="24"/>
  <c r="NQ98" i="24"/>
  <c r="NU98" i="24" s="1"/>
  <c r="NH98" i="24"/>
  <c r="NG98" i="24"/>
  <c r="NF98" i="24"/>
  <c r="NE98" i="24"/>
  <c r="ND98" i="24" s="1"/>
  <c r="MV98" i="24"/>
  <c r="MU98" i="24"/>
  <c r="MT98" i="24"/>
  <c r="MS98" i="24"/>
  <c r="OR97" i="24"/>
  <c r="OQ97" i="24"/>
  <c r="OP97" i="24"/>
  <c r="OO97" i="24"/>
  <c r="ON97" i="24" s="1"/>
  <c r="OF97" i="24"/>
  <c r="OE97" i="24"/>
  <c r="OD97" i="24"/>
  <c r="OC97" i="24"/>
  <c r="NT97" i="24"/>
  <c r="NS97" i="24"/>
  <c r="NR97" i="24"/>
  <c r="NQ97" i="24"/>
  <c r="NH97" i="24"/>
  <c r="NG97" i="24"/>
  <c r="NF97" i="24"/>
  <c r="NE97" i="24"/>
  <c r="NA97" i="24" s="1"/>
  <c r="MV97" i="24"/>
  <c r="MU97" i="24"/>
  <c r="MT97" i="24"/>
  <c r="MS97" i="24"/>
  <c r="OR96" i="24"/>
  <c r="OQ96" i="24"/>
  <c r="OP96" i="24"/>
  <c r="OO96" i="24"/>
  <c r="OK96" i="24" s="1"/>
  <c r="OF96" i="24"/>
  <c r="OE96" i="24"/>
  <c r="OD96" i="24"/>
  <c r="OC96" i="24"/>
  <c r="NT96" i="24"/>
  <c r="NS96" i="24"/>
  <c r="NR96" i="24"/>
  <c r="NQ96" i="24"/>
  <c r="NH96" i="24"/>
  <c r="NG96" i="24"/>
  <c r="NF96" i="24"/>
  <c r="NE96" i="24"/>
  <c r="MV96" i="24"/>
  <c r="MU96" i="24"/>
  <c r="MT96" i="24"/>
  <c r="MS96" i="24"/>
  <c r="MW96" i="24" s="1"/>
  <c r="OR95" i="24"/>
  <c r="OQ95" i="24"/>
  <c r="OP95" i="24"/>
  <c r="OO95" i="24"/>
  <c r="OL95" i="24" s="1"/>
  <c r="OF95" i="24"/>
  <c r="OE95" i="24"/>
  <c r="OD95" i="24"/>
  <c r="OC95" i="24"/>
  <c r="NY95" i="24" s="1"/>
  <c r="NT95" i="24"/>
  <c r="NS95" i="24"/>
  <c r="NR95" i="24"/>
  <c r="NQ95" i="24"/>
  <c r="NP95" i="24" s="1"/>
  <c r="NH95" i="24"/>
  <c r="NG95" i="24"/>
  <c r="NF95" i="24"/>
  <c r="NE95" i="24"/>
  <c r="MV95" i="24"/>
  <c r="MU95" i="24"/>
  <c r="MT95" i="24"/>
  <c r="MS95" i="24"/>
  <c r="MQ95" i="24" s="1"/>
  <c r="OR94" i="24"/>
  <c r="OQ94" i="24"/>
  <c r="OP94" i="24"/>
  <c r="OO94" i="24"/>
  <c r="OL94" i="24" s="1"/>
  <c r="OF94" i="24"/>
  <c r="OE94" i="24"/>
  <c r="OD94" i="24"/>
  <c r="OC94" i="24"/>
  <c r="NT94" i="24"/>
  <c r="NS94" i="24"/>
  <c r="NR94" i="24"/>
  <c r="NQ94" i="24"/>
  <c r="NU94" i="24" s="1"/>
  <c r="NH94" i="24"/>
  <c r="NG94" i="24"/>
  <c r="NF94" i="24"/>
  <c r="NE94" i="24"/>
  <c r="ND94" i="24" s="1"/>
  <c r="MV94" i="24"/>
  <c r="MU94" i="24"/>
  <c r="MT94" i="24"/>
  <c r="MS94" i="24"/>
  <c r="OR93" i="24"/>
  <c r="OQ93" i="24"/>
  <c r="OP93" i="24"/>
  <c r="OO93" i="24"/>
  <c r="OF93" i="24"/>
  <c r="OE93" i="24"/>
  <c r="OD93" i="24"/>
  <c r="OC93" i="24"/>
  <c r="NT93" i="24"/>
  <c r="NS93" i="24"/>
  <c r="NR93" i="24"/>
  <c r="NQ93" i="24"/>
  <c r="NH93" i="24"/>
  <c r="NG93" i="24"/>
  <c r="NF93" i="24"/>
  <c r="NE93" i="24"/>
  <c r="NI93" i="24" s="1"/>
  <c r="MV93" i="24"/>
  <c r="MU93" i="24"/>
  <c r="MT93" i="24"/>
  <c r="MS93" i="24"/>
  <c r="MR93" i="24" s="1"/>
  <c r="OR92" i="24"/>
  <c r="OQ92" i="24"/>
  <c r="OP92" i="24"/>
  <c r="OO92" i="24"/>
  <c r="OK92" i="24" s="1"/>
  <c r="OF92" i="24"/>
  <c r="OE92" i="24"/>
  <c r="OD92" i="24"/>
  <c r="OC92" i="24"/>
  <c r="NT92" i="24"/>
  <c r="NS92" i="24"/>
  <c r="NR92" i="24"/>
  <c r="NQ92" i="24"/>
  <c r="NN92" i="24" s="1"/>
  <c r="NH92" i="24"/>
  <c r="NG92" i="24"/>
  <c r="NF92" i="24"/>
  <c r="NE92" i="24"/>
  <c r="NI92" i="24" s="1"/>
  <c r="MV92" i="24"/>
  <c r="MU92" i="24"/>
  <c r="MT92" i="24"/>
  <c r="MS92" i="24"/>
  <c r="MO92" i="24" s="1"/>
  <c r="OR91" i="24"/>
  <c r="OQ91" i="24"/>
  <c r="OP91" i="24"/>
  <c r="OO91" i="24"/>
  <c r="OF91" i="24"/>
  <c r="OE91" i="24"/>
  <c r="OD91" i="24"/>
  <c r="OC91" i="24"/>
  <c r="OG91" i="24" s="1"/>
  <c r="NT91" i="24"/>
  <c r="NS91" i="24"/>
  <c r="NR91" i="24"/>
  <c r="NQ91" i="24"/>
  <c r="NH91" i="24"/>
  <c r="NG91" i="24"/>
  <c r="NF91" i="24"/>
  <c r="NE91" i="24"/>
  <c r="MV91" i="24"/>
  <c r="MU91" i="24"/>
  <c r="MT91" i="24"/>
  <c r="MS91" i="24"/>
  <c r="MW91" i="24" s="1"/>
  <c r="OR90" i="24"/>
  <c r="OQ90" i="24"/>
  <c r="OP90" i="24"/>
  <c r="OO90" i="24"/>
  <c r="OF90" i="24"/>
  <c r="OE90" i="24"/>
  <c r="OD90" i="24"/>
  <c r="OC90" i="24"/>
  <c r="NT90" i="24"/>
  <c r="NS90" i="24"/>
  <c r="NR90" i="24"/>
  <c r="NQ90" i="24"/>
  <c r="NU90" i="24" s="1"/>
  <c r="NH90" i="24"/>
  <c r="NG90" i="24"/>
  <c r="NF90" i="24"/>
  <c r="NE90" i="24"/>
  <c r="MV90" i="24"/>
  <c r="MU90" i="24"/>
  <c r="MT90" i="24"/>
  <c r="MS90" i="24"/>
  <c r="MP90" i="24" s="1"/>
  <c r="OR89" i="24"/>
  <c r="OQ89" i="24"/>
  <c r="OP89" i="24"/>
  <c r="OO89" i="24"/>
  <c r="OF89" i="24"/>
  <c r="OE89" i="24"/>
  <c r="OD89" i="24"/>
  <c r="OC89" i="24"/>
  <c r="NT89" i="24"/>
  <c r="NS89" i="24"/>
  <c r="NR89" i="24"/>
  <c r="NQ89" i="24"/>
  <c r="NH89" i="24"/>
  <c r="NG89" i="24"/>
  <c r="NF89" i="24"/>
  <c r="NE89" i="24"/>
  <c r="MV89" i="24"/>
  <c r="MU89" i="24"/>
  <c r="MT89" i="24"/>
  <c r="MS89" i="24"/>
  <c r="MO89" i="24" s="1"/>
  <c r="OR88" i="24"/>
  <c r="OQ88" i="24"/>
  <c r="OP88" i="24"/>
  <c r="OO88" i="24"/>
  <c r="OS88" i="24" s="1"/>
  <c r="OF88" i="24"/>
  <c r="OE88" i="24"/>
  <c r="OD88" i="24"/>
  <c r="OC88" i="24"/>
  <c r="OB88" i="24" s="1"/>
  <c r="NT88" i="24"/>
  <c r="NS88" i="24"/>
  <c r="NR88" i="24"/>
  <c r="NQ88" i="24"/>
  <c r="NH88" i="24"/>
  <c r="NG88" i="24"/>
  <c r="NF88" i="24"/>
  <c r="NE88" i="24"/>
  <c r="MV88" i="24"/>
  <c r="MU88" i="24"/>
  <c r="MT88" i="24"/>
  <c r="MS88" i="24"/>
  <c r="MW88" i="24" s="1"/>
  <c r="OR87" i="24"/>
  <c r="OQ87" i="24"/>
  <c r="OP87" i="24"/>
  <c r="OO87" i="24"/>
  <c r="OS87" i="24" s="1"/>
  <c r="OF87" i="24"/>
  <c r="OE87" i="24"/>
  <c r="OD87" i="24"/>
  <c r="OC87" i="24"/>
  <c r="NY87" i="24" s="1"/>
  <c r="NT87" i="24"/>
  <c r="NS87" i="24"/>
  <c r="NR87" i="24"/>
  <c r="NQ87" i="24"/>
  <c r="NH87" i="24"/>
  <c r="NG87" i="24"/>
  <c r="NF87" i="24"/>
  <c r="NE87" i="24"/>
  <c r="MV87" i="24"/>
  <c r="MU87" i="24"/>
  <c r="MT87" i="24"/>
  <c r="MS87" i="24"/>
  <c r="MW87" i="24" s="1"/>
  <c r="OR86" i="24"/>
  <c r="OQ86" i="24"/>
  <c r="OP86" i="24"/>
  <c r="OO86" i="24"/>
  <c r="OF86" i="24"/>
  <c r="OE86" i="24"/>
  <c r="OD86" i="24"/>
  <c r="OC86" i="24"/>
  <c r="OG86" i="24" s="1"/>
  <c r="NT86" i="24"/>
  <c r="NS86" i="24"/>
  <c r="NR86" i="24"/>
  <c r="NQ86" i="24"/>
  <c r="NP86" i="24" s="1"/>
  <c r="NH86" i="24"/>
  <c r="NG86" i="24"/>
  <c r="NF86" i="24"/>
  <c r="NE86" i="24"/>
  <c r="ND86" i="24" s="1"/>
  <c r="MV86" i="24"/>
  <c r="MU86" i="24"/>
  <c r="MT86" i="24"/>
  <c r="MS86" i="24"/>
  <c r="OR85" i="24"/>
  <c r="OQ85" i="24"/>
  <c r="OP85" i="24"/>
  <c r="OO85" i="24"/>
  <c r="OF85" i="24"/>
  <c r="OE85" i="24"/>
  <c r="OD85" i="24"/>
  <c r="OC85" i="24"/>
  <c r="NZ85" i="24" s="1"/>
  <c r="NT85" i="24"/>
  <c r="NS85" i="24"/>
  <c r="NR85" i="24"/>
  <c r="NQ85" i="24"/>
  <c r="NU85" i="24" s="1"/>
  <c r="NH85" i="24"/>
  <c r="NG85" i="24"/>
  <c r="NF85" i="24"/>
  <c r="NE85" i="24"/>
  <c r="ND85" i="24" s="1"/>
  <c r="MV85" i="24"/>
  <c r="MU85" i="24"/>
  <c r="MT85" i="24"/>
  <c r="MS85" i="24"/>
  <c r="MO85" i="24" s="1"/>
  <c r="OR84" i="24"/>
  <c r="OQ84" i="24"/>
  <c r="OP84" i="24"/>
  <c r="OO84" i="24"/>
  <c r="OS84" i="24" s="1"/>
  <c r="OF84" i="24"/>
  <c r="OE84" i="24"/>
  <c r="OD84" i="24"/>
  <c r="OC84" i="24"/>
  <c r="NY84" i="24" s="1"/>
  <c r="NT84" i="24"/>
  <c r="NS84" i="24"/>
  <c r="NR84" i="24"/>
  <c r="NQ84" i="24"/>
  <c r="NH84" i="24"/>
  <c r="NG84" i="24"/>
  <c r="NF84" i="24"/>
  <c r="NE84" i="24"/>
  <c r="NI84" i="24" s="1"/>
  <c r="MV84" i="24"/>
  <c r="MU84" i="24"/>
  <c r="MT84" i="24"/>
  <c r="MS84" i="24"/>
  <c r="MR84" i="24" s="1"/>
  <c r="OR83" i="24"/>
  <c r="OQ83" i="24"/>
  <c r="OP83" i="24"/>
  <c r="OO83" i="24"/>
  <c r="OS83" i="24" s="1"/>
  <c r="OF83" i="24"/>
  <c r="OE83" i="24"/>
  <c r="OD83" i="24"/>
  <c r="OC83" i="24"/>
  <c r="NT83" i="24"/>
  <c r="NS83" i="24"/>
  <c r="NR83" i="24"/>
  <c r="NQ83" i="24"/>
  <c r="NH83" i="24"/>
  <c r="NG83" i="24"/>
  <c r="NF83" i="24"/>
  <c r="NE83" i="24"/>
  <c r="NB83" i="24" s="1"/>
  <c r="MV83" i="24"/>
  <c r="MU83" i="24"/>
  <c r="MT83" i="24"/>
  <c r="MS83" i="24"/>
  <c r="MW83" i="24" s="1"/>
  <c r="OR81" i="24"/>
  <c r="OQ81" i="24"/>
  <c r="OP81" i="24"/>
  <c r="OO81" i="24"/>
  <c r="OF81" i="24"/>
  <c r="OE81" i="24"/>
  <c r="OD81" i="24"/>
  <c r="OC81" i="24"/>
  <c r="NT81" i="24"/>
  <c r="NS81" i="24"/>
  <c r="NR81" i="24"/>
  <c r="NQ81" i="24"/>
  <c r="NM81" i="24" s="1"/>
  <c r="NH81" i="24"/>
  <c r="NG81" i="24"/>
  <c r="NF81" i="24"/>
  <c r="NE81" i="24"/>
  <c r="MV81" i="24"/>
  <c r="MU81" i="24"/>
  <c r="MT81" i="24"/>
  <c r="MS81" i="24"/>
  <c r="MP81" i="24" s="1"/>
  <c r="OR80" i="24"/>
  <c r="OQ80" i="24"/>
  <c r="OP80" i="24"/>
  <c r="OO80" i="24"/>
  <c r="ON80" i="24" s="1"/>
  <c r="OF80" i="24"/>
  <c r="OE80" i="24"/>
  <c r="OD80" i="24"/>
  <c r="OC80" i="24"/>
  <c r="NT80" i="24"/>
  <c r="NS80" i="24"/>
  <c r="NR80" i="24"/>
  <c r="NQ80" i="24"/>
  <c r="NU80" i="24" s="1"/>
  <c r="NH80" i="24"/>
  <c r="NG80" i="24"/>
  <c r="NF80" i="24"/>
  <c r="NE80" i="24"/>
  <c r="MV80" i="24"/>
  <c r="MU80" i="24"/>
  <c r="MT80" i="24"/>
  <c r="MS80" i="24"/>
  <c r="OR79" i="24"/>
  <c r="OQ79" i="24"/>
  <c r="OP79" i="24"/>
  <c r="OO79" i="24"/>
  <c r="OS79" i="24" s="1"/>
  <c r="OF79" i="24"/>
  <c r="OE79" i="24"/>
  <c r="OD79" i="24"/>
  <c r="OC79" i="24"/>
  <c r="NY79" i="24" s="1"/>
  <c r="NT79" i="24"/>
  <c r="NS79" i="24"/>
  <c r="NR79" i="24"/>
  <c r="NQ79" i="24"/>
  <c r="NH79" i="24"/>
  <c r="NG79" i="24"/>
  <c r="NF79" i="24"/>
  <c r="NE79" i="24"/>
  <c r="MV79" i="24"/>
  <c r="MU79" i="24"/>
  <c r="MT79" i="24"/>
  <c r="MS79" i="24"/>
  <c r="MR79" i="24" s="1"/>
  <c r="OR78" i="24"/>
  <c r="OQ78" i="24"/>
  <c r="OP78" i="24"/>
  <c r="OO78" i="24"/>
  <c r="OS78" i="24" s="1"/>
  <c r="OF78" i="24"/>
  <c r="OE78" i="24"/>
  <c r="OD78" i="24"/>
  <c r="OC78" i="24"/>
  <c r="OG78" i="24" s="1"/>
  <c r="NT78" i="24"/>
  <c r="NS78" i="24"/>
  <c r="NR78" i="24"/>
  <c r="NQ78" i="24"/>
  <c r="NP78" i="24" s="1"/>
  <c r="NH78" i="24"/>
  <c r="NG78" i="24"/>
  <c r="NF78" i="24"/>
  <c r="NE78" i="24"/>
  <c r="NA78" i="24" s="1"/>
  <c r="MV78" i="24"/>
  <c r="MU78" i="24"/>
  <c r="MT78" i="24"/>
  <c r="MS78" i="24"/>
  <c r="MQ78" i="24" s="1"/>
  <c r="OR77" i="24"/>
  <c r="OQ77" i="24"/>
  <c r="OP77" i="24"/>
  <c r="OO77" i="24"/>
  <c r="OL77" i="24" s="1"/>
  <c r="OF77" i="24"/>
  <c r="OE77" i="24"/>
  <c r="OD77" i="24"/>
  <c r="OC77" i="24"/>
  <c r="OG77" i="24" s="1"/>
  <c r="NT77" i="24"/>
  <c r="NS77" i="24"/>
  <c r="NR77" i="24"/>
  <c r="NQ77" i="24"/>
  <c r="NM77" i="24" s="1"/>
  <c r="NH77" i="24"/>
  <c r="NG77" i="24"/>
  <c r="NF77" i="24"/>
  <c r="NE77" i="24"/>
  <c r="MV77" i="24"/>
  <c r="MU77" i="24"/>
  <c r="MT77" i="24"/>
  <c r="MS77" i="24"/>
  <c r="MQ77" i="24" s="1"/>
  <c r="OR75" i="24"/>
  <c r="OQ75" i="24"/>
  <c r="OP75" i="24"/>
  <c r="OO75" i="24"/>
  <c r="OL75" i="24" s="1"/>
  <c r="OF75" i="24"/>
  <c r="OE75" i="24"/>
  <c r="OD75" i="24"/>
  <c r="OC75" i="24"/>
  <c r="NT75" i="24"/>
  <c r="NS75" i="24"/>
  <c r="NR75" i="24"/>
  <c r="NQ75" i="24"/>
  <c r="NH75" i="24"/>
  <c r="NG75" i="24"/>
  <c r="NF75" i="24"/>
  <c r="NE75" i="24"/>
  <c r="ND75" i="24" s="1"/>
  <c r="MV75" i="24"/>
  <c r="MU75" i="24"/>
  <c r="MT75" i="24"/>
  <c r="MS75" i="24"/>
  <c r="MP75" i="24" s="1"/>
  <c r="OR74" i="24"/>
  <c r="OQ74" i="24"/>
  <c r="OP74" i="24"/>
  <c r="OO74" i="24"/>
  <c r="OS74" i="24" s="1"/>
  <c r="OF74" i="24"/>
  <c r="OE74" i="24"/>
  <c r="OD74" i="24"/>
  <c r="OC74" i="24"/>
  <c r="NZ74" i="24" s="1"/>
  <c r="NT74" i="24"/>
  <c r="NS74" i="24"/>
  <c r="NR74" i="24"/>
  <c r="NQ74" i="24"/>
  <c r="NP74" i="24" s="1"/>
  <c r="NH74" i="24"/>
  <c r="NG74" i="24"/>
  <c r="NF74" i="24"/>
  <c r="NE74" i="24"/>
  <c r="MV74" i="24"/>
  <c r="MU74" i="24"/>
  <c r="MT74" i="24"/>
  <c r="MS74" i="24"/>
  <c r="MW74" i="24" s="1"/>
  <c r="OR73" i="24"/>
  <c r="OQ73" i="24"/>
  <c r="OP73" i="24"/>
  <c r="OO73" i="24"/>
  <c r="OF73" i="24"/>
  <c r="OE73" i="24"/>
  <c r="OD73" i="24"/>
  <c r="OC73" i="24"/>
  <c r="NT73" i="24"/>
  <c r="NS73" i="24"/>
  <c r="NR73" i="24"/>
  <c r="NQ73" i="24"/>
  <c r="NH73" i="24"/>
  <c r="NG73" i="24"/>
  <c r="NF73" i="24"/>
  <c r="NE73" i="24"/>
  <c r="NC73" i="24" s="1"/>
  <c r="MV73" i="24"/>
  <c r="MU73" i="24"/>
  <c r="MT73" i="24"/>
  <c r="MS73" i="24"/>
  <c r="OR72" i="24"/>
  <c r="OQ72" i="24"/>
  <c r="OP72" i="24"/>
  <c r="OO72" i="24"/>
  <c r="OM72" i="24" s="1"/>
  <c r="OF72" i="24"/>
  <c r="OE72" i="24"/>
  <c r="OD72" i="24"/>
  <c r="OC72" i="24"/>
  <c r="OB72" i="24" s="1"/>
  <c r="NT72" i="24"/>
  <c r="NS72" i="24"/>
  <c r="NR72" i="24"/>
  <c r="NQ72" i="24"/>
  <c r="NN72" i="24" s="1"/>
  <c r="NH72" i="24"/>
  <c r="NG72" i="24"/>
  <c r="NF72" i="24"/>
  <c r="NE72" i="24"/>
  <c r="NA72" i="24" s="1"/>
  <c r="MV72" i="24"/>
  <c r="MU72" i="24"/>
  <c r="MT72" i="24"/>
  <c r="MS72" i="24"/>
  <c r="OR71" i="24"/>
  <c r="OQ71" i="24"/>
  <c r="OP71" i="24"/>
  <c r="OO71" i="24"/>
  <c r="OF71" i="24"/>
  <c r="OE71" i="24"/>
  <c r="OD71" i="24"/>
  <c r="OC71" i="24"/>
  <c r="NT71" i="24"/>
  <c r="NS71" i="24"/>
  <c r="NR71" i="24"/>
  <c r="NQ71" i="24"/>
  <c r="NH71" i="24"/>
  <c r="NG71" i="24"/>
  <c r="NF71" i="24"/>
  <c r="NE71" i="24"/>
  <c r="NA71" i="24" s="1"/>
  <c r="MV71" i="24"/>
  <c r="MU71" i="24"/>
  <c r="MT71" i="24"/>
  <c r="MS71" i="24"/>
  <c r="MO71" i="24" s="1"/>
  <c r="OR68" i="24"/>
  <c r="OQ68" i="24"/>
  <c r="OP68" i="24"/>
  <c r="OO68" i="24"/>
  <c r="OF68" i="24"/>
  <c r="OE68" i="24"/>
  <c r="OD68" i="24"/>
  <c r="OC68" i="24"/>
  <c r="OB68" i="24" s="1"/>
  <c r="NT68" i="24"/>
  <c r="NS68" i="24"/>
  <c r="NR68" i="24"/>
  <c r="NQ68" i="24"/>
  <c r="NO68" i="24" s="1"/>
  <c r="NH68" i="24"/>
  <c r="NG68" i="24"/>
  <c r="NF68" i="24"/>
  <c r="NE68" i="24"/>
  <c r="NC68" i="24" s="1"/>
  <c r="MV68" i="24"/>
  <c r="MU68" i="24"/>
  <c r="MT68" i="24"/>
  <c r="MS68" i="24"/>
  <c r="MP68" i="24" s="1"/>
  <c r="OR67" i="24"/>
  <c r="OQ67" i="24"/>
  <c r="OP67" i="24"/>
  <c r="OO67" i="24"/>
  <c r="OK67" i="24" s="1"/>
  <c r="OF67" i="24"/>
  <c r="OE67" i="24"/>
  <c r="OD67" i="24"/>
  <c r="OC67" i="24"/>
  <c r="OB67" i="24" s="1"/>
  <c r="NT67" i="24"/>
  <c r="NS67" i="24"/>
  <c r="NR67" i="24"/>
  <c r="NQ67" i="24"/>
  <c r="NP67" i="24" s="1"/>
  <c r="NH67" i="24"/>
  <c r="NG67" i="24"/>
  <c r="NF67" i="24"/>
  <c r="NE67" i="24"/>
  <c r="NC67" i="24" s="1"/>
  <c r="MV67" i="24"/>
  <c r="MU67" i="24"/>
  <c r="MT67" i="24"/>
  <c r="MS67" i="24"/>
  <c r="MQ67" i="24" s="1"/>
  <c r="OR66" i="24"/>
  <c r="OQ66" i="24"/>
  <c r="OP66" i="24"/>
  <c r="OO66" i="24"/>
  <c r="OK66" i="24" s="1"/>
  <c r="OF66" i="24"/>
  <c r="OE66" i="24"/>
  <c r="OD66" i="24"/>
  <c r="OC66" i="24"/>
  <c r="OA66" i="24" s="1"/>
  <c r="NT66" i="24"/>
  <c r="NS66" i="24"/>
  <c r="NR66" i="24"/>
  <c r="NQ66" i="24"/>
  <c r="NP66" i="24" s="1"/>
  <c r="NH66" i="24"/>
  <c r="NG66" i="24"/>
  <c r="NF66" i="24"/>
  <c r="NE66" i="24"/>
  <c r="MV66" i="24"/>
  <c r="MU66" i="24"/>
  <c r="MT66" i="24"/>
  <c r="MS66" i="24"/>
  <c r="OR65" i="24"/>
  <c r="OQ65" i="24"/>
  <c r="OP65" i="24"/>
  <c r="OO65" i="24"/>
  <c r="ON65" i="24" s="1"/>
  <c r="OF65" i="24"/>
  <c r="OE65" i="24"/>
  <c r="OD65" i="24"/>
  <c r="OC65" i="24"/>
  <c r="NZ65" i="24" s="1"/>
  <c r="NT65" i="24"/>
  <c r="NS65" i="24"/>
  <c r="NR65" i="24"/>
  <c r="NQ65" i="24"/>
  <c r="NM65" i="24" s="1"/>
  <c r="NH65" i="24"/>
  <c r="NG65" i="24"/>
  <c r="NF65" i="24"/>
  <c r="NE65" i="24"/>
  <c r="ND65" i="24" s="1"/>
  <c r="MV65" i="24"/>
  <c r="MU65" i="24"/>
  <c r="MT65" i="24"/>
  <c r="MS65" i="24"/>
  <c r="MR65" i="24" s="1"/>
  <c r="OR64" i="24"/>
  <c r="OQ64" i="24"/>
  <c r="OP64" i="24"/>
  <c r="OO64" i="24"/>
  <c r="OL64" i="24" s="1"/>
  <c r="OF64" i="24"/>
  <c r="OE64" i="24"/>
  <c r="OD64" i="24"/>
  <c r="OC64" i="24"/>
  <c r="NT64" i="24"/>
  <c r="NS64" i="24"/>
  <c r="NR64" i="24"/>
  <c r="NQ64" i="24"/>
  <c r="NN64" i="24" s="1"/>
  <c r="NH64" i="24"/>
  <c r="NG64" i="24"/>
  <c r="NF64" i="24"/>
  <c r="NE64" i="24"/>
  <c r="NA64" i="24" s="1"/>
  <c r="MV64" i="24"/>
  <c r="MU64" i="24"/>
  <c r="MT64" i="24"/>
  <c r="MS64" i="24"/>
  <c r="MR64" i="24" s="1"/>
  <c r="OR63" i="24"/>
  <c r="OQ63" i="24"/>
  <c r="OP63" i="24"/>
  <c r="OO63" i="24"/>
  <c r="OF63" i="24"/>
  <c r="OE63" i="24"/>
  <c r="OD63" i="24"/>
  <c r="OC63" i="24"/>
  <c r="NT63" i="24"/>
  <c r="NS63" i="24"/>
  <c r="NR63" i="24"/>
  <c r="NQ63" i="24"/>
  <c r="NP63" i="24" s="1"/>
  <c r="NH63" i="24"/>
  <c r="NG63" i="24"/>
  <c r="NF63" i="24"/>
  <c r="NE63" i="24"/>
  <c r="MV63" i="24"/>
  <c r="MU63" i="24"/>
  <c r="MT63" i="24"/>
  <c r="MS63" i="24"/>
  <c r="MW63" i="24" s="1"/>
  <c r="OR62" i="24"/>
  <c r="OQ62" i="24"/>
  <c r="OP62" i="24"/>
  <c r="OO62" i="24"/>
  <c r="OL62" i="24" s="1"/>
  <c r="OF62" i="24"/>
  <c r="OE62" i="24"/>
  <c r="OD62" i="24"/>
  <c r="OC62" i="24"/>
  <c r="OB62" i="24" s="1"/>
  <c r="NT62" i="24"/>
  <c r="NS62" i="24"/>
  <c r="NR62" i="24"/>
  <c r="NQ62" i="24"/>
  <c r="NP62" i="24" s="1"/>
  <c r="NH62" i="24"/>
  <c r="NG62" i="24"/>
  <c r="NF62" i="24"/>
  <c r="NE62" i="24"/>
  <c r="NA62" i="24" s="1"/>
  <c r="MV62" i="24"/>
  <c r="MU62" i="24"/>
  <c r="MT62" i="24"/>
  <c r="MS62" i="24"/>
  <c r="MP62" i="24" s="1"/>
  <c r="OR61" i="24"/>
  <c r="OQ61" i="24"/>
  <c r="OP61" i="24"/>
  <c r="OO61" i="24"/>
  <c r="OF61" i="24"/>
  <c r="OE61" i="24"/>
  <c r="OD61" i="24"/>
  <c r="OC61" i="24"/>
  <c r="NT61" i="24"/>
  <c r="NS61" i="24"/>
  <c r="NR61" i="24"/>
  <c r="NQ61" i="24"/>
  <c r="NP61" i="24" s="1"/>
  <c r="NH61" i="24"/>
  <c r="NG61" i="24"/>
  <c r="NF61" i="24"/>
  <c r="NE61" i="24"/>
  <c r="ND61" i="24" s="1"/>
  <c r="MV61" i="24"/>
  <c r="MU61" i="24"/>
  <c r="MT61" i="24"/>
  <c r="MS61" i="24"/>
  <c r="MR61" i="24" s="1"/>
  <c r="OR60" i="24"/>
  <c r="OQ60" i="24"/>
  <c r="OP60" i="24"/>
  <c r="OO60" i="24"/>
  <c r="ON60" i="24" s="1"/>
  <c r="OF60" i="24"/>
  <c r="OE60" i="24"/>
  <c r="OD60" i="24"/>
  <c r="OC60" i="24"/>
  <c r="OB60" i="24" s="1"/>
  <c r="NT60" i="24"/>
  <c r="NS60" i="24"/>
  <c r="NR60" i="24"/>
  <c r="NQ60" i="24"/>
  <c r="NN60" i="24" s="1"/>
  <c r="NH60" i="24"/>
  <c r="NG60" i="24"/>
  <c r="NF60" i="24"/>
  <c r="NE60" i="24"/>
  <c r="ND60" i="24" s="1"/>
  <c r="MV60" i="24"/>
  <c r="MU60" i="24"/>
  <c r="MT60" i="24"/>
  <c r="MS60" i="24"/>
  <c r="MR60" i="24" s="1"/>
  <c r="OR53" i="24"/>
  <c r="OQ53" i="24"/>
  <c r="OP53" i="24"/>
  <c r="OO53" i="24"/>
  <c r="OS53" i="24" s="1"/>
  <c r="OF53" i="24"/>
  <c r="OE53" i="24"/>
  <c r="OD53" i="24"/>
  <c r="OC53" i="24"/>
  <c r="NZ53" i="24" s="1"/>
  <c r="NT53" i="24"/>
  <c r="NS53" i="24"/>
  <c r="NR53" i="24"/>
  <c r="NQ53" i="24"/>
  <c r="NP53" i="24" s="1"/>
  <c r="NH53" i="24"/>
  <c r="NG53" i="24"/>
  <c r="NF53" i="24"/>
  <c r="NE53" i="24"/>
  <c r="MV53" i="24"/>
  <c r="MU53" i="24"/>
  <c r="MT53" i="24"/>
  <c r="MS53" i="24"/>
  <c r="MP53" i="24" s="1"/>
  <c r="OR52" i="24"/>
  <c r="OQ52" i="24"/>
  <c r="OP52" i="24"/>
  <c r="OO52" i="24"/>
  <c r="OF52" i="24"/>
  <c r="OE52" i="24"/>
  <c r="OD52" i="24"/>
  <c r="OC52" i="24"/>
  <c r="NT52" i="24"/>
  <c r="NS52" i="24"/>
  <c r="NR52" i="24"/>
  <c r="NQ52" i="24"/>
  <c r="NP52" i="24" s="1"/>
  <c r="NH52" i="24"/>
  <c r="NG52" i="24"/>
  <c r="NF52" i="24"/>
  <c r="NE52" i="24"/>
  <c r="ND52" i="24" s="1"/>
  <c r="MV52" i="24"/>
  <c r="MU52" i="24"/>
  <c r="MT52" i="24"/>
  <c r="MS52" i="24"/>
  <c r="MP52" i="24" s="1"/>
  <c r="OR57" i="24"/>
  <c r="OQ57" i="24"/>
  <c r="OP57" i="24"/>
  <c r="OO57" i="24"/>
  <c r="ON57" i="24" s="1"/>
  <c r="OF57" i="24"/>
  <c r="OE57" i="24"/>
  <c r="OD57" i="24"/>
  <c r="OC57" i="24"/>
  <c r="NZ57" i="24" s="1"/>
  <c r="NT57" i="24"/>
  <c r="NS57" i="24"/>
  <c r="NR57" i="24"/>
  <c r="NQ57" i="24"/>
  <c r="NP57" i="24" s="1"/>
  <c r="NH57" i="24"/>
  <c r="NG57" i="24"/>
  <c r="NF57" i="24"/>
  <c r="NE57" i="24"/>
  <c r="ND57" i="24" s="1"/>
  <c r="MV57" i="24"/>
  <c r="MU57" i="24"/>
  <c r="MT57" i="24"/>
  <c r="MS57" i="24"/>
  <c r="OR56" i="24"/>
  <c r="OQ56" i="24"/>
  <c r="OP56" i="24"/>
  <c r="OO56" i="24"/>
  <c r="ON56" i="24" s="1"/>
  <c r="OF56" i="24"/>
  <c r="OE56" i="24"/>
  <c r="OD56" i="24"/>
  <c r="OC56" i="24"/>
  <c r="OB56" i="24" s="1"/>
  <c r="NT56" i="24"/>
  <c r="NS56" i="24"/>
  <c r="NR56" i="24"/>
  <c r="NQ56" i="24"/>
  <c r="NN56" i="24" s="1"/>
  <c r="NH56" i="24"/>
  <c r="NG56" i="24"/>
  <c r="NF56" i="24"/>
  <c r="NE56" i="24"/>
  <c r="MV56" i="24"/>
  <c r="MU56" i="24"/>
  <c r="MT56" i="24"/>
  <c r="MS56" i="24"/>
  <c r="MO56" i="24" s="1"/>
  <c r="OR55" i="24"/>
  <c r="OQ55" i="24"/>
  <c r="OP55" i="24"/>
  <c r="OO55" i="24"/>
  <c r="OM55" i="24" s="1"/>
  <c r="OF55" i="24"/>
  <c r="OE55" i="24"/>
  <c r="OD55" i="24"/>
  <c r="OC55" i="24"/>
  <c r="NT55" i="24"/>
  <c r="NS55" i="24"/>
  <c r="NR55" i="24"/>
  <c r="NQ55" i="24"/>
  <c r="NH55" i="24"/>
  <c r="NG55" i="24"/>
  <c r="NF55" i="24"/>
  <c r="NE55" i="24"/>
  <c r="NB55" i="24" s="1"/>
  <c r="MV55" i="24"/>
  <c r="MU55" i="24"/>
  <c r="MT55" i="24"/>
  <c r="MS55" i="24"/>
  <c r="MP55" i="24" s="1"/>
  <c r="OR54" i="24"/>
  <c r="OQ54" i="24"/>
  <c r="OP54" i="24"/>
  <c r="OO54" i="24"/>
  <c r="OF54" i="24"/>
  <c r="OE54" i="24"/>
  <c r="OD54" i="24"/>
  <c r="OC54" i="24"/>
  <c r="OG54" i="24" s="1"/>
  <c r="NT54" i="24"/>
  <c r="NS54" i="24"/>
  <c r="NR54" i="24"/>
  <c r="NQ54" i="24"/>
  <c r="NH54" i="24"/>
  <c r="NG54" i="24"/>
  <c r="NF54" i="24"/>
  <c r="NE54" i="24"/>
  <c r="ND54" i="24" s="1"/>
  <c r="MV54" i="24"/>
  <c r="MU54" i="24"/>
  <c r="MT54" i="24"/>
  <c r="MS54" i="24"/>
  <c r="MP54" i="24" s="1"/>
  <c r="OR51" i="24"/>
  <c r="OQ51" i="24"/>
  <c r="OP51" i="24"/>
  <c r="OO51" i="24"/>
  <c r="OF51" i="24"/>
  <c r="OE51" i="24"/>
  <c r="OD51" i="24"/>
  <c r="OC51" i="24"/>
  <c r="NZ51" i="24" s="1"/>
  <c r="NT51" i="24"/>
  <c r="NS51" i="24"/>
  <c r="NR51" i="24"/>
  <c r="NQ51" i="24"/>
  <c r="NM51" i="24" s="1"/>
  <c r="NH51" i="24"/>
  <c r="NG51" i="24"/>
  <c r="NF51" i="24"/>
  <c r="NE51" i="24"/>
  <c r="ND51" i="24" s="1"/>
  <c r="MV51" i="24"/>
  <c r="MU51" i="24"/>
  <c r="MT51" i="24"/>
  <c r="MS51" i="24"/>
  <c r="MR51" i="24" s="1"/>
  <c r="OR50" i="24"/>
  <c r="OQ50" i="24"/>
  <c r="OP50" i="24"/>
  <c r="OO50" i="24"/>
  <c r="OL50" i="24" s="1"/>
  <c r="OF50" i="24"/>
  <c r="OE50" i="24"/>
  <c r="OD50" i="24"/>
  <c r="OC50" i="24"/>
  <c r="OB50" i="24" s="1"/>
  <c r="NT50" i="24"/>
  <c r="NS50" i="24"/>
  <c r="NR50" i="24"/>
  <c r="NQ50" i="24"/>
  <c r="NN50" i="24" s="1"/>
  <c r="NH50" i="24"/>
  <c r="NG50" i="24"/>
  <c r="NF50" i="24"/>
  <c r="NE50" i="24"/>
  <c r="ND50" i="24" s="1"/>
  <c r="MV50" i="24"/>
  <c r="MU50" i="24"/>
  <c r="MT50" i="24"/>
  <c r="MS50" i="24"/>
  <c r="MR50" i="24" s="1"/>
  <c r="OR49" i="24"/>
  <c r="OQ49" i="24"/>
  <c r="OP49" i="24"/>
  <c r="OO49" i="24"/>
  <c r="OL49" i="24" s="1"/>
  <c r="OF49" i="24"/>
  <c r="OE49" i="24"/>
  <c r="OD49" i="24"/>
  <c r="OC49" i="24"/>
  <c r="NY49" i="24" s="1"/>
  <c r="NT49" i="24"/>
  <c r="NS49" i="24"/>
  <c r="NR49" i="24"/>
  <c r="NQ49" i="24"/>
  <c r="NP49" i="24" s="1"/>
  <c r="NH49" i="24"/>
  <c r="NG49" i="24"/>
  <c r="NF49" i="24"/>
  <c r="NE49" i="24"/>
  <c r="MV49" i="24"/>
  <c r="MU49" i="24"/>
  <c r="MT49" i="24"/>
  <c r="MS49" i="24"/>
  <c r="MO49" i="24" s="1"/>
  <c r="OR48" i="24"/>
  <c r="OQ48" i="24"/>
  <c r="OP48" i="24"/>
  <c r="OO48" i="24"/>
  <c r="OL48" i="24" s="1"/>
  <c r="OF48" i="24"/>
  <c r="OE48" i="24"/>
  <c r="OD48" i="24"/>
  <c r="OC48" i="24"/>
  <c r="OB48" i="24" s="1"/>
  <c r="NT48" i="24"/>
  <c r="NS48" i="24"/>
  <c r="NR48" i="24"/>
  <c r="NQ48" i="24"/>
  <c r="NP48" i="24" s="1"/>
  <c r="NH48" i="24"/>
  <c r="NG48" i="24"/>
  <c r="NF48" i="24"/>
  <c r="NE48" i="24"/>
  <c r="ND48" i="24" s="1"/>
  <c r="MV48" i="24"/>
  <c r="MU48" i="24"/>
  <c r="MT48" i="24"/>
  <c r="MS48" i="24"/>
  <c r="MP48" i="24" s="1"/>
  <c r="OR47" i="24"/>
  <c r="OQ47" i="24"/>
  <c r="OP47" i="24"/>
  <c r="OO47" i="24"/>
  <c r="OK47" i="24" s="1"/>
  <c r="OF47" i="24"/>
  <c r="OE47" i="24"/>
  <c r="OD47" i="24"/>
  <c r="OC47" i="24"/>
  <c r="NZ47" i="24" s="1"/>
  <c r="NT47" i="24"/>
  <c r="NS47" i="24"/>
  <c r="NR47" i="24"/>
  <c r="NQ47" i="24"/>
  <c r="NN47" i="24" s="1"/>
  <c r="NH47" i="24"/>
  <c r="NG47" i="24"/>
  <c r="NF47" i="24"/>
  <c r="NE47" i="24"/>
  <c r="NA47" i="24" s="1"/>
  <c r="MV47" i="24"/>
  <c r="MU47" i="24"/>
  <c r="MT47" i="24"/>
  <c r="MS47" i="24"/>
  <c r="OR46" i="24"/>
  <c r="OQ46" i="24"/>
  <c r="OP46" i="24"/>
  <c r="OO46" i="24"/>
  <c r="OF46" i="24"/>
  <c r="OE46" i="24"/>
  <c r="OD46" i="24"/>
  <c r="OC46" i="24"/>
  <c r="OB46" i="24" s="1"/>
  <c r="NT46" i="24"/>
  <c r="NS46" i="24"/>
  <c r="NR46" i="24"/>
  <c r="NQ46" i="24"/>
  <c r="NH46" i="24"/>
  <c r="NG46" i="24"/>
  <c r="NF46" i="24"/>
  <c r="NE46" i="24"/>
  <c r="NC46" i="24" s="1"/>
  <c r="MV46" i="24"/>
  <c r="MU46" i="24"/>
  <c r="MT46" i="24"/>
  <c r="MS46" i="24"/>
  <c r="OR45" i="24"/>
  <c r="OQ45" i="24"/>
  <c r="OP45" i="24"/>
  <c r="OO45" i="24"/>
  <c r="OF45" i="24"/>
  <c r="OE45" i="24"/>
  <c r="OD45" i="24"/>
  <c r="OC45" i="24"/>
  <c r="OB45" i="24" s="1"/>
  <c r="NT45" i="24"/>
  <c r="NS45" i="24"/>
  <c r="NR45" i="24"/>
  <c r="NQ45" i="24"/>
  <c r="NH45" i="24"/>
  <c r="NG45" i="24"/>
  <c r="NF45" i="24"/>
  <c r="NE45" i="24"/>
  <c r="MV45" i="24"/>
  <c r="MU45" i="24"/>
  <c r="MT45" i="24"/>
  <c r="MS45" i="24"/>
  <c r="MQ45" i="24" s="1"/>
  <c r="OR44" i="24"/>
  <c r="OQ44" i="24"/>
  <c r="OP44" i="24"/>
  <c r="OO44" i="24"/>
  <c r="OK44" i="24" s="1"/>
  <c r="OF44" i="24"/>
  <c r="OE44" i="24"/>
  <c r="OD44" i="24"/>
  <c r="OC44" i="24"/>
  <c r="NY44" i="24" s="1"/>
  <c r="NT44" i="24"/>
  <c r="NS44" i="24"/>
  <c r="NR44" i="24"/>
  <c r="NQ44" i="24"/>
  <c r="NH44" i="24"/>
  <c r="NG44" i="24"/>
  <c r="NF44" i="24"/>
  <c r="NE44" i="24"/>
  <c r="ND44" i="24" s="1"/>
  <c r="MV44" i="24"/>
  <c r="MU44" i="24"/>
  <c r="MT44" i="24"/>
  <c r="MS44" i="24"/>
  <c r="OR43" i="24"/>
  <c r="OQ43" i="24"/>
  <c r="OP43" i="24"/>
  <c r="OO43" i="24"/>
  <c r="OF43" i="24"/>
  <c r="OE43" i="24"/>
  <c r="OD43" i="24"/>
  <c r="OC43" i="24"/>
  <c r="NZ43" i="24" s="1"/>
  <c r="NT43" i="24"/>
  <c r="NS43" i="24"/>
  <c r="NR43" i="24"/>
  <c r="NQ43" i="24"/>
  <c r="NM43" i="24" s="1"/>
  <c r="NH43" i="24"/>
  <c r="NG43" i="24"/>
  <c r="NF43" i="24"/>
  <c r="NE43" i="24"/>
  <c r="ND43" i="24" s="1"/>
  <c r="MV43" i="24"/>
  <c r="MU43" i="24"/>
  <c r="MT43" i="24"/>
  <c r="MS43" i="24"/>
  <c r="MR43" i="24" s="1"/>
  <c r="OR42" i="24"/>
  <c r="OQ42" i="24"/>
  <c r="OP42" i="24"/>
  <c r="OO42" i="24"/>
  <c r="OF42" i="24"/>
  <c r="OE42" i="24"/>
  <c r="OD42" i="24"/>
  <c r="OC42" i="24"/>
  <c r="NT42" i="24"/>
  <c r="NS42" i="24"/>
  <c r="NR42" i="24"/>
  <c r="NQ42" i="24"/>
  <c r="NN42" i="24" s="1"/>
  <c r="NH42" i="24"/>
  <c r="NG42" i="24"/>
  <c r="NF42" i="24"/>
  <c r="NE42" i="24"/>
  <c r="NA42" i="24" s="1"/>
  <c r="MV42" i="24"/>
  <c r="MU42" i="24"/>
  <c r="MT42" i="24"/>
  <c r="MS42" i="24"/>
  <c r="OR41" i="24"/>
  <c r="OQ41" i="24"/>
  <c r="OP41" i="24"/>
  <c r="OO41" i="24"/>
  <c r="OM41" i="24" s="1"/>
  <c r="OF41" i="24"/>
  <c r="OE41" i="24"/>
  <c r="OD41" i="24"/>
  <c r="OC41" i="24"/>
  <c r="OB41" i="24" s="1"/>
  <c r="NT41" i="24"/>
  <c r="NS41" i="24"/>
  <c r="NR41" i="24"/>
  <c r="NQ41" i="24"/>
  <c r="NP41" i="24" s="1"/>
  <c r="NH41" i="24"/>
  <c r="NG41" i="24"/>
  <c r="NF41" i="24"/>
  <c r="NE41" i="24"/>
  <c r="NA41" i="24" s="1"/>
  <c r="MV41" i="24"/>
  <c r="MU41" i="24"/>
  <c r="MT41" i="24"/>
  <c r="MS41" i="24"/>
  <c r="OR40" i="24"/>
  <c r="OQ40" i="24"/>
  <c r="OP40" i="24"/>
  <c r="OO40" i="24"/>
  <c r="OK40" i="24" s="1"/>
  <c r="OF40" i="24"/>
  <c r="OE40" i="24"/>
  <c r="OD40" i="24"/>
  <c r="OC40" i="24"/>
  <c r="OA40" i="24" s="1"/>
  <c r="NT40" i="24"/>
  <c r="NS40" i="24"/>
  <c r="NR40" i="24"/>
  <c r="NQ40" i="24"/>
  <c r="NH40" i="24"/>
  <c r="NG40" i="24"/>
  <c r="NF40" i="24"/>
  <c r="NE40" i="24"/>
  <c r="NA40" i="24" s="1"/>
  <c r="MV40" i="24"/>
  <c r="MU40" i="24"/>
  <c r="MT40" i="24"/>
  <c r="MS40" i="24"/>
  <c r="MP40" i="24" s="1"/>
  <c r="OR39" i="24"/>
  <c r="OQ39" i="24"/>
  <c r="OP39" i="24"/>
  <c r="OO39" i="24"/>
  <c r="OF39" i="24"/>
  <c r="OE39" i="24"/>
  <c r="OD39" i="24"/>
  <c r="OC39" i="24"/>
  <c r="NY39" i="24" s="1"/>
  <c r="NT39" i="24"/>
  <c r="NS39" i="24"/>
  <c r="NR39" i="24"/>
  <c r="NQ39" i="24"/>
  <c r="NO39" i="24" s="1"/>
  <c r="NH39" i="24"/>
  <c r="NG39" i="24"/>
  <c r="NF39" i="24"/>
  <c r="NE39" i="24"/>
  <c r="ND39" i="24" s="1"/>
  <c r="MV39" i="24"/>
  <c r="MU39" i="24"/>
  <c r="MT39" i="24"/>
  <c r="MS39" i="24"/>
  <c r="MO39" i="24" s="1"/>
  <c r="OR38" i="24"/>
  <c r="OQ38" i="24"/>
  <c r="OP38" i="24"/>
  <c r="OO38" i="24"/>
  <c r="ON38" i="24" s="1"/>
  <c r="OF38" i="24"/>
  <c r="OE38" i="24"/>
  <c r="OD38" i="24"/>
  <c r="OC38" i="24"/>
  <c r="OB38" i="24" s="1"/>
  <c r="NT38" i="24"/>
  <c r="NS38" i="24"/>
  <c r="NR38" i="24"/>
  <c r="NQ38" i="24"/>
  <c r="NH38" i="24"/>
  <c r="NG38" i="24"/>
  <c r="NF38" i="24"/>
  <c r="NE38" i="24"/>
  <c r="NB38" i="24" s="1"/>
  <c r="MV38" i="24"/>
  <c r="MU38" i="24"/>
  <c r="MT38" i="24"/>
  <c r="MS38" i="24"/>
  <c r="OR37" i="24"/>
  <c r="OQ37" i="24"/>
  <c r="OP37" i="24"/>
  <c r="OO37" i="24"/>
  <c r="OM37" i="24" s="1"/>
  <c r="OF37" i="24"/>
  <c r="OE37" i="24"/>
  <c r="OD37" i="24"/>
  <c r="OC37" i="24"/>
  <c r="NT37" i="24"/>
  <c r="NS37" i="24"/>
  <c r="NR37" i="24"/>
  <c r="NQ37" i="24"/>
  <c r="NP37" i="24" s="1"/>
  <c r="NH37" i="24"/>
  <c r="NG37" i="24"/>
  <c r="NF37" i="24"/>
  <c r="NE37" i="24"/>
  <c r="NA37" i="24" s="1"/>
  <c r="MV37" i="24"/>
  <c r="MU37" i="24"/>
  <c r="MT37" i="24"/>
  <c r="MS37" i="24"/>
  <c r="MQ37" i="24" s="1"/>
  <c r="OR36" i="24"/>
  <c r="OQ36" i="24"/>
  <c r="OP36" i="24"/>
  <c r="OO36" i="24"/>
  <c r="OL36" i="24" s="1"/>
  <c r="OF36" i="24"/>
  <c r="OE36" i="24"/>
  <c r="OD36" i="24"/>
  <c r="OC36" i="24"/>
  <c r="OA36" i="24" s="1"/>
  <c r="NT36" i="24"/>
  <c r="NS36" i="24"/>
  <c r="NR36" i="24"/>
  <c r="NQ36" i="24"/>
  <c r="NH36" i="24"/>
  <c r="NG36" i="24"/>
  <c r="NF36" i="24"/>
  <c r="NE36" i="24"/>
  <c r="ND36" i="24" s="1"/>
  <c r="MV36" i="24"/>
  <c r="MU36" i="24"/>
  <c r="MT36" i="24"/>
  <c r="MS36" i="24"/>
  <c r="MP36" i="24" s="1"/>
  <c r="OR35" i="24"/>
  <c r="OQ35" i="24"/>
  <c r="OP35" i="24"/>
  <c r="OO35" i="24"/>
  <c r="OK35" i="24" s="1"/>
  <c r="OF35" i="24"/>
  <c r="OE35" i="24"/>
  <c r="OD35" i="24"/>
  <c r="OC35" i="24"/>
  <c r="NZ35" i="24" s="1"/>
  <c r="NT35" i="24"/>
  <c r="NS35" i="24"/>
  <c r="NR35" i="24"/>
  <c r="NQ35" i="24"/>
  <c r="NO35" i="24" s="1"/>
  <c r="NH35" i="24"/>
  <c r="NG35" i="24"/>
  <c r="NF35" i="24"/>
  <c r="NE35" i="24"/>
  <c r="NC35" i="24" s="1"/>
  <c r="MV35" i="24"/>
  <c r="MU35" i="24"/>
  <c r="MT35" i="24"/>
  <c r="MS35" i="24"/>
  <c r="MO35" i="24" s="1"/>
  <c r="OR34" i="24"/>
  <c r="OQ34" i="24"/>
  <c r="OP34" i="24"/>
  <c r="OO34" i="24"/>
  <c r="OF34" i="24"/>
  <c r="OE34" i="24"/>
  <c r="OD34" i="24"/>
  <c r="OC34" i="24"/>
  <c r="OB34" i="24" s="1"/>
  <c r="NT34" i="24"/>
  <c r="NS34" i="24"/>
  <c r="NR34" i="24"/>
  <c r="NQ34" i="24"/>
  <c r="NH34" i="24"/>
  <c r="NG34" i="24"/>
  <c r="NF34" i="24"/>
  <c r="NE34" i="24"/>
  <c r="NI34" i="24" s="1"/>
  <c r="MV34" i="24"/>
  <c r="MU34" i="24"/>
  <c r="MT34" i="24"/>
  <c r="MS34" i="24"/>
  <c r="OR33" i="24"/>
  <c r="OQ33" i="24"/>
  <c r="OP33" i="24"/>
  <c r="OO33" i="24"/>
  <c r="OS33" i="24" s="1"/>
  <c r="OF33" i="24"/>
  <c r="OE33" i="24"/>
  <c r="OD33" i="24"/>
  <c r="OC33" i="24"/>
  <c r="OG33" i="24" s="1"/>
  <c r="NT33" i="24"/>
  <c r="NS33" i="24"/>
  <c r="NR33" i="24"/>
  <c r="NQ33" i="24"/>
  <c r="NH33" i="24"/>
  <c r="NG33" i="24"/>
  <c r="NF33" i="24"/>
  <c r="NE33" i="24"/>
  <c r="MV33" i="24"/>
  <c r="MU33" i="24"/>
  <c r="MT33" i="24"/>
  <c r="MS33" i="24"/>
  <c r="OR31" i="24"/>
  <c r="OQ31" i="24"/>
  <c r="OP31" i="24"/>
  <c r="OO31" i="24"/>
  <c r="OS31" i="24" s="1"/>
  <c r="OF31" i="24"/>
  <c r="OE31" i="24"/>
  <c r="OD31" i="24"/>
  <c r="OC31" i="24"/>
  <c r="OG31" i="24" s="1"/>
  <c r="NT31" i="24"/>
  <c r="NS31" i="24"/>
  <c r="NR31" i="24"/>
  <c r="NQ31" i="24"/>
  <c r="NU31" i="24" s="1"/>
  <c r="NH31" i="24"/>
  <c r="NG31" i="24"/>
  <c r="NF31" i="24"/>
  <c r="NE31" i="24"/>
  <c r="NC31" i="24" s="1"/>
  <c r="MV31" i="24"/>
  <c r="MU31" i="24"/>
  <c r="MT31" i="24"/>
  <c r="MS31" i="24"/>
  <c r="MW31" i="24" s="1"/>
  <c r="OR30" i="24"/>
  <c r="OQ30" i="24"/>
  <c r="OP30" i="24"/>
  <c r="OO30" i="24"/>
  <c r="OM30" i="24" s="1"/>
  <c r="OF30" i="24"/>
  <c r="OE30" i="24"/>
  <c r="OD30" i="24"/>
  <c r="OC30" i="24"/>
  <c r="OG30" i="24" s="1"/>
  <c r="NT30" i="24"/>
  <c r="NS30" i="24"/>
  <c r="NR30" i="24"/>
  <c r="NQ30" i="24"/>
  <c r="NU30" i="24" s="1"/>
  <c r="NH30" i="24"/>
  <c r="NG30" i="24"/>
  <c r="NF30" i="24"/>
  <c r="NE30" i="24"/>
  <c r="NI30" i="24" s="1"/>
  <c r="MV30" i="24"/>
  <c r="MU30" i="24"/>
  <c r="MT30" i="24"/>
  <c r="MS30" i="24"/>
  <c r="OR29" i="24"/>
  <c r="OQ29" i="24"/>
  <c r="OP29" i="24"/>
  <c r="OO29" i="24"/>
  <c r="OS29" i="24" s="1"/>
  <c r="OF29" i="24"/>
  <c r="OE29" i="24"/>
  <c r="OD29" i="24"/>
  <c r="OC29" i="24"/>
  <c r="NT29" i="24"/>
  <c r="NS29" i="24"/>
  <c r="NR29" i="24"/>
  <c r="NQ29" i="24"/>
  <c r="NO29" i="24" s="1"/>
  <c r="NH29" i="24"/>
  <c r="NG29" i="24"/>
  <c r="NF29" i="24"/>
  <c r="NE29" i="24"/>
  <c r="NI29" i="24" s="1"/>
  <c r="MV29" i="24"/>
  <c r="MU29" i="24"/>
  <c r="MT29" i="24"/>
  <c r="MS29" i="24"/>
  <c r="MW29" i="24" s="1"/>
  <c r="OR28" i="24"/>
  <c r="OQ28" i="24"/>
  <c r="OP28" i="24"/>
  <c r="OO28" i="24"/>
  <c r="OS28" i="24" s="1"/>
  <c r="OF28" i="24"/>
  <c r="OE28" i="24"/>
  <c r="OD28" i="24"/>
  <c r="OC28" i="24"/>
  <c r="NT28" i="24"/>
  <c r="NS28" i="24"/>
  <c r="NR28" i="24"/>
  <c r="NQ28" i="24"/>
  <c r="NO28" i="24" s="1"/>
  <c r="NH28" i="24"/>
  <c r="NG28" i="24"/>
  <c r="NF28" i="24"/>
  <c r="NE28" i="24"/>
  <c r="NI28" i="24" s="1"/>
  <c r="MV28" i="24"/>
  <c r="MU28" i="24"/>
  <c r="MT28" i="24"/>
  <c r="MS28" i="24"/>
  <c r="MW28" i="24" s="1"/>
  <c r="OR27" i="24"/>
  <c r="OQ27" i="24"/>
  <c r="OP27" i="24"/>
  <c r="OO27" i="24"/>
  <c r="OS27" i="24" s="1"/>
  <c r="OF27" i="24"/>
  <c r="OE27" i="24"/>
  <c r="OD27" i="24"/>
  <c r="OC27" i="24"/>
  <c r="OG27" i="24" s="1"/>
  <c r="NT27" i="24"/>
  <c r="NS27" i="24"/>
  <c r="NR27" i="24"/>
  <c r="NQ27" i="24"/>
  <c r="NH27" i="24"/>
  <c r="NG27" i="24"/>
  <c r="NF27" i="24"/>
  <c r="NE27" i="24"/>
  <c r="NC27" i="24" s="1"/>
  <c r="MV27" i="24"/>
  <c r="MU27" i="24"/>
  <c r="MT27" i="24"/>
  <c r="MS27" i="24"/>
  <c r="MW27" i="24" s="1"/>
  <c r="OR26" i="24"/>
  <c r="OQ26" i="24"/>
  <c r="OP26" i="24"/>
  <c r="OO26" i="24"/>
  <c r="OM26" i="24" s="1"/>
  <c r="OF26" i="24"/>
  <c r="OE26" i="24"/>
  <c r="OD26" i="24"/>
  <c r="OC26" i="24"/>
  <c r="NT26" i="24"/>
  <c r="NS26" i="24"/>
  <c r="NR26" i="24"/>
  <c r="NQ26" i="24"/>
  <c r="NH26" i="24"/>
  <c r="NG26" i="24"/>
  <c r="NF26" i="24"/>
  <c r="NE26" i="24"/>
  <c r="NI26" i="24" s="1"/>
  <c r="MV26" i="24"/>
  <c r="MU26" i="24"/>
  <c r="MT26" i="24"/>
  <c r="MS26" i="24"/>
  <c r="OR25" i="24"/>
  <c r="OQ25" i="24"/>
  <c r="OP25" i="24"/>
  <c r="OO25" i="24"/>
  <c r="OS25" i="24" s="1"/>
  <c r="OF25" i="24"/>
  <c r="OE25" i="24"/>
  <c r="OD25" i="24"/>
  <c r="OC25" i="24"/>
  <c r="OA25" i="24" s="1"/>
  <c r="NT25" i="24"/>
  <c r="NS25" i="24"/>
  <c r="NR25" i="24"/>
  <c r="NQ25" i="24"/>
  <c r="NU25" i="24" s="1"/>
  <c r="NH25" i="24"/>
  <c r="NG25" i="24"/>
  <c r="NF25" i="24"/>
  <c r="NE25" i="24"/>
  <c r="NI25" i="24" s="1"/>
  <c r="MV25" i="24"/>
  <c r="MU25" i="24"/>
  <c r="MT25" i="24"/>
  <c r="MS25" i="24"/>
  <c r="OR24" i="24"/>
  <c r="OQ24" i="24"/>
  <c r="OP24" i="24"/>
  <c r="OO24" i="24"/>
  <c r="OS24" i="24" s="1"/>
  <c r="OF24" i="24"/>
  <c r="OE24" i="24"/>
  <c r="OD24" i="24"/>
  <c r="OC24" i="24"/>
  <c r="NT24" i="24"/>
  <c r="NS24" i="24"/>
  <c r="NR24" i="24"/>
  <c r="NQ24" i="24"/>
  <c r="NO24" i="24" s="1"/>
  <c r="NH24" i="24"/>
  <c r="NG24" i="24"/>
  <c r="NF24" i="24"/>
  <c r="NE24" i="24"/>
  <c r="NA24" i="24" s="1"/>
  <c r="MV24" i="24"/>
  <c r="MU24" i="24"/>
  <c r="MT24" i="24"/>
  <c r="MS24" i="24"/>
  <c r="OR23" i="24"/>
  <c r="OQ23" i="24"/>
  <c r="OP23" i="24"/>
  <c r="OO23" i="24"/>
  <c r="ON23" i="24" s="1"/>
  <c r="OF23" i="24"/>
  <c r="OE23" i="24"/>
  <c r="OD23" i="24"/>
  <c r="OC23" i="24"/>
  <c r="OG23" i="24" s="1"/>
  <c r="NT23" i="24"/>
  <c r="NS23" i="24"/>
  <c r="NR23" i="24"/>
  <c r="NQ23" i="24"/>
  <c r="NP23" i="24" s="1"/>
  <c r="NH23" i="24"/>
  <c r="NG23" i="24"/>
  <c r="NF23" i="24"/>
  <c r="NE23" i="24"/>
  <c r="NC23" i="24" s="1"/>
  <c r="MV23" i="24"/>
  <c r="MU23" i="24"/>
  <c r="MT23" i="24"/>
  <c r="MS23" i="24"/>
  <c r="MW23" i="24" s="1"/>
  <c r="OR22" i="24"/>
  <c r="OQ22" i="24"/>
  <c r="OP22" i="24"/>
  <c r="OO22" i="24"/>
  <c r="OM22" i="24" s="1"/>
  <c r="OF22" i="24"/>
  <c r="OE22" i="24"/>
  <c r="OD22" i="24"/>
  <c r="OC22" i="24"/>
  <c r="NY22" i="24" s="1"/>
  <c r="NT22" i="24"/>
  <c r="NS22" i="24"/>
  <c r="NR22" i="24"/>
  <c r="NQ22" i="24"/>
  <c r="NH22" i="24"/>
  <c r="NG22" i="24"/>
  <c r="NF22" i="24"/>
  <c r="NE22" i="24"/>
  <c r="MV22" i="24"/>
  <c r="MU22" i="24"/>
  <c r="MT22" i="24"/>
  <c r="MS22" i="24"/>
  <c r="MQ22" i="24" s="1"/>
  <c r="OR21" i="24"/>
  <c r="OQ21" i="24"/>
  <c r="OP21" i="24"/>
  <c r="OO21" i="24"/>
  <c r="OF21" i="24"/>
  <c r="OE21" i="24"/>
  <c r="OD21" i="24"/>
  <c r="OC21" i="24"/>
  <c r="OA21" i="24" s="1"/>
  <c r="NT21" i="24"/>
  <c r="NS21" i="24"/>
  <c r="NR21" i="24"/>
  <c r="NQ21" i="24"/>
  <c r="NH21" i="24"/>
  <c r="NG21" i="24"/>
  <c r="NF21" i="24"/>
  <c r="NE21" i="24"/>
  <c r="NI21" i="24" s="1"/>
  <c r="MV21" i="24"/>
  <c r="MU21" i="24"/>
  <c r="MT21" i="24"/>
  <c r="MS21" i="24"/>
  <c r="OR18" i="24"/>
  <c r="OQ18" i="24"/>
  <c r="OP18" i="24"/>
  <c r="OO18" i="24"/>
  <c r="OM18" i="24" s="1"/>
  <c r="OF18" i="24"/>
  <c r="OE18" i="24"/>
  <c r="OD18" i="24"/>
  <c r="OC18" i="24"/>
  <c r="NT18" i="24"/>
  <c r="NS18" i="24"/>
  <c r="NR18" i="24"/>
  <c r="NQ18" i="24"/>
  <c r="NH18" i="24"/>
  <c r="NG18" i="24"/>
  <c r="NF18" i="24"/>
  <c r="NE18" i="24"/>
  <c r="ND18" i="24" s="1"/>
  <c r="MV18" i="24"/>
  <c r="MU18" i="24"/>
  <c r="MT18" i="24"/>
  <c r="MS18" i="24"/>
  <c r="MW18" i="24" s="1"/>
  <c r="OR16" i="24"/>
  <c r="OQ16" i="24"/>
  <c r="OP16" i="24"/>
  <c r="OO16" i="24"/>
  <c r="ON16" i="24" s="1"/>
  <c r="OF16" i="24"/>
  <c r="OE16" i="24"/>
  <c r="OD16" i="24"/>
  <c r="OC16" i="24"/>
  <c r="OA16" i="24" s="1"/>
  <c r="NT16" i="24"/>
  <c r="NS16" i="24"/>
  <c r="NR16" i="24"/>
  <c r="NQ16" i="24"/>
  <c r="NH16" i="24"/>
  <c r="NG16" i="24"/>
  <c r="NF16" i="24"/>
  <c r="NE16" i="24"/>
  <c r="MV16" i="24"/>
  <c r="MU16" i="24"/>
  <c r="MT16" i="24"/>
  <c r="MS16" i="24"/>
  <c r="MR16" i="24" s="1"/>
  <c r="OR15" i="24"/>
  <c r="OQ15" i="24"/>
  <c r="OP15" i="24"/>
  <c r="OO15" i="24"/>
  <c r="OM15" i="24" s="1"/>
  <c r="OF15" i="24"/>
  <c r="OE15" i="24"/>
  <c r="OD15" i="24"/>
  <c r="OC15" i="24"/>
  <c r="NT15" i="24"/>
  <c r="NS15" i="24"/>
  <c r="NR15" i="24"/>
  <c r="NQ15" i="24"/>
  <c r="NH15" i="24"/>
  <c r="NG15" i="24"/>
  <c r="NF15" i="24"/>
  <c r="NE15" i="24"/>
  <c r="MV15" i="24"/>
  <c r="MU15" i="24"/>
  <c r="MT15" i="24"/>
  <c r="MS15" i="24"/>
  <c r="MQ15" i="24" s="1"/>
  <c r="OR14" i="24"/>
  <c r="OQ14" i="24"/>
  <c r="OP14" i="24"/>
  <c r="OO14" i="24"/>
  <c r="OF14" i="24"/>
  <c r="OE14" i="24"/>
  <c r="OD14" i="24"/>
  <c r="OC14" i="24"/>
  <c r="OA14" i="24" s="1"/>
  <c r="NT14" i="24"/>
  <c r="NS14" i="24"/>
  <c r="NR14" i="24"/>
  <c r="NQ14" i="24"/>
  <c r="NM14" i="24" s="1"/>
  <c r="NH14" i="24"/>
  <c r="NG14" i="24"/>
  <c r="NF14" i="24"/>
  <c r="NE14" i="24"/>
  <c r="MV14" i="24"/>
  <c r="MU14" i="24"/>
  <c r="MT14" i="24"/>
  <c r="MS14" i="24"/>
  <c r="OR13" i="24"/>
  <c r="OQ13" i="24"/>
  <c r="OP13" i="24"/>
  <c r="OO13" i="24"/>
  <c r="OF13" i="24"/>
  <c r="OE13" i="24"/>
  <c r="OD13" i="24"/>
  <c r="OC13" i="24"/>
  <c r="NZ13" i="24" s="1"/>
  <c r="NT13" i="24"/>
  <c r="NS13" i="24"/>
  <c r="NR13" i="24"/>
  <c r="NQ13" i="24"/>
  <c r="NO13" i="24" s="1"/>
  <c r="NH13" i="24"/>
  <c r="NG13" i="24"/>
  <c r="NF13" i="24"/>
  <c r="NE13" i="24"/>
  <c r="NI13" i="24" s="1"/>
  <c r="MV13" i="24"/>
  <c r="MU13" i="24"/>
  <c r="MT13" i="24"/>
  <c r="MS13" i="24"/>
  <c r="MW13" i="24" s="1"/>
  <c r="OR12" i="24"/>
  <c r="OQ12" i="24"/>
  <c r="OP12" i="24"/>
  <c r="OO12" i="24"/>
  <c r="OS12" i="24" s="1"/>
  <c r="OF12" i="24"/>
  <c r="OE12" i="24"/>
  <c r="OD12" i="24"/>
  <c r="OC12" i="24"/>
  <c r="NT12" i="24"/>
  <c r="NS12" i="24"/>
  <c r="NR12" i="24"/>
  <c r="NQ12" i="24"/>
  <c r="NU12" i="24" s="1"/>
  <c r="NH12" i="24"/>
  <c r="NG12" i="24"/>
  <c r="NF12" i="24"/>
  <c r="NE12" i="24"/>
  <c r="MV12" i="24"/>
  <c r="MU12" i="24"/>
  <c r="MT12" i="24"/>
  <c r="MS12" i="24"/>
  <c r="MQ12" i="24" s="1"/>
  <c r="OR11" i="24"/>
  <c r="OQ11" i="24"/>
  <c r="OP11" i="24"/>
  <c r="OO11" i="24"/>
  <c r="OF11" i="24"/>
  <c r="OE11" i="24"/>
  <c r="OD11" i="24"/>
  <c r="OC11" i="24"/>
  <c r="OA11" i="24" s="1"/>
  <c r="NT11" i="24"/>
  <c r="NS11" i="24"/>
  <c r="NR11" i="24"/>
  <c r="NQ11" i="24"/>
  <c r="NM11" i="24" s="1"/>
  <c r="NH11" i="24"/>
  <c r="NG11" i="24"/>
  <c r="NF11" i="24"/>
  <c r="NE11" i="24"/>
  <c r="NB11" i="24" s="1"/>
  <c r="MV11" i="24"/>
  <c r="MU11" i="24"/>
  <c r="MT11" i="24"/>
  <c r="MS11" i="24"/>
  <c r="MJ199" i="24"/>
  <c r="MI199" i="24"/>
  <c r="MH199" i="24"/>
  <c r="MG199" i="24"/>
  <c r="MC199" i="24" s="1"/>
  <c r="LX199" i="24"/>
  <c r="LW199" i="24"/>
  <c r="LV199" i="24"/>
  <c r="LU199" i="24"/>
  <c r="LQ199" i="24" s="1"/>
  <c r="LL199" i="24"/>
  <c r="LK199" i="24"/>
  <c r="LJ199" i="24"/>
  <c r="LI199" i="24"/>
  <c r="LE199" i="24" s="1"/>
  <c r="KZ199" i="24"/>
  <c r="KY199" i="24"/>
  <c r="KX199" i="24"/>
  <c r="KW199" i="24"/>
  <c r="KU199" i="24" s="1"/>
  <c r="KN199" i="24"/>
  <c r="KM199" i="24"/>
  <c r="KL199" i="24"/>
  <c r="KK199" i="24"/>
  <c r="KG199" i="24" s="1"/>
  <c r="MJ198" i="24"/>
  <c r="MI198" i="24"/>
  <c r="MH198" i="24"/>
  <c r="MG198" i="24"/>
  <c r="LX198" i="24"/>
  <c r="LW198" i="24"/>
  <c r="LV198" i="24"/>
  <c r="LU198" i="24"/>
  <c r="LQ198" i="24" s="1"/>
  <c r="LL198" i="24"/>
  <c r="LK198" i="24"/>
  <c r="LJ198" i="24"/>
  <c r="LI198" i="24"/>
  <c r="LE198" i="24" s="1"/>
  <c r="KZ198" i="24"/>
  <c r="KY198" i="24"/>
  <c r="KX198" i="24"/>
  <c r="KW198" i="24"/>
  <c r="KN198" i="24"/>
  <c r="KM198" i="24"/>
  <c r="KL198" i="24"/>
  <c r="KK198" i="24"/>
  <c r="KG198" i="24" s="1"/>
  <c r="MJ197" i="24"/>
  <c r="MI197" i="24"/>
  <c r="MH197" i="24"/>
  <c r="MG197" i="24"/>
  <c r="MD197" i="24" s="1"/>
  <c r="LX197" i="24"/>
  <c r="LW197" i="24"/>
  <c r="LV197" i="24"/>
  <c r="LU197" i="24"/>
  <c r="LL197" i="24"/>
  <c r="LK197" i="24"/>
  <c r="LJ197" i="24"/>
  <c r="LI197" i="24"/>
  <c r="LE197" i="24" s="1"/>
  <c r="KZ197" i="24"/>
  <c r="KY197" i="24"/>
  <c r="KX197" i="24"/>
  <c r="KW197" i="24"/>
  <c r="KS197" i="24" s="1"/>
  <c r="KN197" i="24"/>
  <c r="KM197" i="24"/>
  <c r="KL197" i="24"/>
  <c r="KK197" i="24"/>
  <c r="KH197" i="24" s="1"/>
  <c r="MJ196" i="24"/>
  <c r="MI196" i="24"/>
  <c r="MH196" i="24"/>
  <c r="MG196" i="24"/>
  <c r="MC196" i="24" s="1"/>
  <c r="LX196" i="24"/>
  <c r="LW196" i="24"/>
  <c r="LV196" i="24"/>
  <c r="LU196" i="24"/>
  <c r="LL196" i="24"/>
  <c r="LK196" i="24"/>
  <c r="LJ196" i="24"/>
  <c r="LI196" i="24"/>
  <c r="LF196" i="24" s="1"/>
  <c r="KZ196" i="24"/>
  <c r="KY196" i="24"/>
  <c r="KX196" i="24"/>
  <c r="KW196" i="24"/>
  <c r="KN196" i="24"/>
  <c r="KM196" i="24"/>
  <c r="KL196" i="24"/>
  <c r="KK196" i="24"/>
  <c r="KG196" i="24" s="1"/>
  <c r="MJ195" i="24"/>
  <c r="MI195" i="24"/>
  <c r="MH195" i="24"/>
  <c r="MG195" i="24"/>
  <c r="MC195" i="24" s="1"/>
  <c r="LX195" i="24"/>
  <c r="LW195" i="24"/>
  <c r="LV195" i="24"/>
  <c r="LU195" i="24"/>
  <c r="LL195" i="24"/>
  <c r="LK195" i="24"/>
  <c r="LJ195" i="24"/>
  <c r="LI195" i="24"/>
  <c r="KZ195" i="24"/>
  <c r="KY195" i="24"/>
  <c r="KX195" i="24"/>
  <c r="KW195" i="24"/>
  <c r="KS195" i="24" s="1"/>
  <c r="KN195" i="24"/>
  <c r="KM195" i="24"/>
  <c r="KL195" i="24"/>
  <c r="KK195" i="24"/>
  <c r="MJ194" i="24"/>
  <c r="MI194" i="24"/>
  <c r="MH194" i="24"/>
  <c r="MG194" i="24"/>
  <c r="MK194" i="24" s="1"/>
  <c r="LX194" i="24"/>
  <c r="LW194" i="24"/>
  <c r="LV194" i="24"/>
  <c r="LU194" i="24"/>
  <c r="LS194" i="24" s="1"/>
  <c r="LL194" i="24"/>
  <c r="LK194" i="24"/>
  <c r="LJ194" i="24"/>
  <c r="LI194" i="24"/>
  <c r="LE194" i="24" s="1"/>
  <c r="KZ194" i="24"/>
  <c r="KY194" i="24"/>
  <c r="KX194" i="24"/>
  <c r="KW194" i="24"/>
  <c r="KN194" i="24"/>
  <c r="KM194" i="24"/>
  <c r="KL194" i="24"/>
  <c r="KK194" i="24"/>
  <c r="MJ193" i="24"/>
  <c r="MI193" i="24"/>
  <c r="MH193" i="24"/>
  <c r="MG193" i="24"/>
  <c r="MK193" i="24" s="1"/>
  <c r="LX193" i="24"/>
  <c r="LW193" i="24"/>
  <c r="LV193" i="24"/>
  <c r="LU193" i="24"/>
  <c r="LL193" i="24"/>
  <c r="LK193" i="24"/>
  <c r="LJ193" i="24"/>
  <c r="LI193" i="24"/>
  <c r="LG193" i="24" s="1"/>
  <c r="KZ193" i="24"/>
  <c r="KY193" i="24"/>
  <c r="KX193" i="24"/>
  <c r="KW193" i="24"/>
  <c r="KN193" i="24"/>
  <c r="KM193" i="24"/>
  <c r="KL193" i="24"/>
  <c r="KK193" i="24"/>
  <c r="KO193" i="24" s="1"/>
  <c r="MJ192" i="24"/>
  <c r="MI192" i="24"/>
  <c r="MH192" i="24"/>
  <c r="MG192" i="24"/>
  <c r="MC192" i="24" s="1"/>
  <c r="LX192" i="24"/>
  <c r="LW192" i="24"/>
  <c r="LV192" i="24"/>
  <c r="LU192" i="24"/>
  <c r="LY192" i="24" s="1"/>
  <c r="LL192" i="24"/>
  <c r="LK192" i="24"/>
  <c r="LJ192" i="24"/>
  <c r="LI192" i="24"/>
  <c r="LG192" i="24" s="1"/>
  <c r="KZ192" i="24"/>
  <c r="KY192" i="24"/>
  <c r="KX192" i="24"/>
  <c r="KW192" i="24"/>
  <c r="KN192" i="24"/>
  <c r="KM192" i="24"/>
  <c r="KL192" i="24"/>
  <c r="KK192" i="24"/>
  <c r="KG192" i="24" s="1"/>
  <c r="MJ191" i="24"/>
  <c r="MI191" i="24"/>
  <c r="MH191" i="24"/>
  <c r="MG191" i="24"/>
  <c r="LX191" i="24"/>
  <c r="LW191" i="24"/>
  <c r="LV191" i="24"/>
  <c r="LU191" i="24"/>
  <c r="LQ191" i="24" s="1"/>
  <c r="LL191" i="24"/>
  <c r="LK191" i="24"/>
  <c r="LJ191" i="24"/>
  <c r="LI191" i="24"/>
  <c r="KZ191" i="24"/>
  <c r="KY191" i="24"/>
  <c r="KX191" i="24"/>
  <c r="KW191" i="24"/>
  <c r="LA191" i="24" s="1"/>
  <c r="KN191" i="24"/>
  <c r="KM191" i="24"/>
  <c r="KL191" i="24"/>
  <c r="KK191" i="24"/>
  <c r="MJ190" i="24"/>
  <c r="MI190" i="24"/>
  <c r="MH190" i="24"/>
  <c r="MG190" i="24"/>
  <c r="MK190" i="24" s="1"/>
  <c r="LX190" i="24"/>
  <c r="LW190" i="24"/>
  <c r="LV190" i="24"/>
  <c r="LU190" i="24"/>
  <c r="LL190" i="24"/>
  <c r="LK190" i="24"/>
  <c r="LJ190" i="24"/>
  <c r="LI190" i="24"/>
  <c r="LE190" i="24" s="1"/>
  <c r="KZ190" i="24"/>
  <c r="KY190" i="24"/>
  <c r="KX190" i="24"/>
  <c r="KW190" i="24"/>
  <c r="KN190" i="24"/>
  <c r="KM190" i="24"/>
  <c r="KL190" i="24"/>
  <c r="KK190" i="24"/>
  <c r="MJ189" i="24"/>
  <c r="MI189" i="24"/>
  <c r="MH189" i="24"/>
  <c r="MG189" i="24"/>
  <c r="MK189" i="24" s="1"/>
  <c r="LX189" i="24"/>
  <c r="LW189" i="24"/>
  <c r="LV189" i="24"/>
  <c r="LU189" i="24"/>
  <c r="LL189" i="24"/>
  <c r="LK189" i="24"/>
  <c r="LJ189" i="24"/>
  <c r="LI189" i="24"/>
  <c r="KZ189" i="24"/>
  <c r="KY189" i="24"/>
  <c r="KX189" i="24"/>
  <c r="KW189" i="24"/>
  <c r="KN189" i="24"/>
  <c r="KM189" i="24"/>
  <c r="KL189" i="24"/>
  <c r="KK189" i="24"/>
  <c r="KO189" i="24" s="1"/>
  <c r="MJ188" i="24"/>
  <c r="MI188" i="24"/>
  <c r="MH188" i="24"/>
  <c r="MG188" i="24"/>
  <c r="LX188" i="24"/>
  <c r="LW188" i="24"/>
  <c r="LV188" i="24"/>
  <c r="LU188" i="24"/>
  <c r="LY188" i="24" s="1"/>
  <c r="LL188" i="24"/>
  <c r="LK188" i="24"/>
  <c r="LJ188" i="24"/>
  <c r="LI188" i="24"/>
  <c r="LF188" i="24" s="1"/>
  <c r="KZ188" i="24"/>
  <c r="KY188" i="24"/>
  <c r="KX188" i="24"/>
  <c r="KW188" i="24"/>
  <c r="KT188" i="24" s="1"/>
  <c r="KN188" i="24"/>
  <c r="KM188" i="24"/>
  <c r="KL188" i="24"/>
  <c r="KK188" i="24"/>
  <c r="KI188" i="24" s="1"/>
  <c r="MJ187" i="24"/>
  <c r="MI187" i="24"/>
  <c r="MH187" i="24"/>
  <c r="MG187" i="24"/>
  <c r="LX187" i="24"/>
  <c r="LW187" i="24"/>
  <c r="LV187" i="24"/>
  <c r="LU187" i="24"/>
  <c r="LR187" i="24" s="1"/>
  <c r="LL187" i="24"/>
  <c r="LK187" i="24"/>
  <c r="LJ187" i="24"/>
  <c r="LI187" i="24"/>
  <c r="LE187" i="24" s="1"/>
  <c r="KZ187" i="24"/>
  <c r="KY187" i="24"/>
  <c r="KX187" i="24"/>
  <c r="KW187" i="24"/>
  <c r="LA187" i="24" s="1"/>
  <c r="KN187" i="24"/>
  <c r="KM187" i="24"/>
  <c r="KL187" i="24"/>
  <c r="KK187" i="24"/>
  <c r="MJ186" i="24"/>
  <c r="MI186" i="24"/>
  <c r="MH186" i="24"/>
  <c r="MG186" i="24"/>
  <c r="LX186" i="24"/>
  <c r="LW186" i="24"/>
  <c r="LV186" i="24"/>
  <c r="LU186" i="24"/>
  <c r="LR186" i="24" s="1"/>
  <c r="LL186" i="24"/>
  <c r="LK186" i="24"/>
  <c r="LJ186" i="24"/>
  <c r="LI186" i="24"/>
  <c r="LM186" i="24" s="1"/>
  <c r="KZ186" i="24"/>
  <c r="KY186" i="24"/>
  <c r="KX186" i="24"/>
  <c r="KW186" i="24"/>
  <c r="KN186" i="24"/>
  <c r="KM186" i="24"/>
  <c r="KL186" i="24"/>
  <c r="KK186" i="24"/>
  <c r="MJ185" i="24"/>
  <c r="MI185" i="24"/>
  <c r="MH185" i="24"/>
  <c r="MG185" i="24"/>
  <c r="MC185" i="24" s="1"/>
  <c r="LX185" i="24"/>
  <c r="LW185" i="24"/>
  <c r="LV185" i="24"/>
  <c r="LU185" i="24"/>
  <c r="LY185" i="24" s="1"/>
  <c r="LL185" i="24"/>
  <c r="LK185" i="24"/>
  <c r="LJ185" i="24"/>
  <c r="LI185" i="24"/>
  <c r="LG185" i="24" s="1"/>
  <c r="KZ185" i="24"/>
  <c r="KY185" i="24"/>
  <c r="KX185" i="24"/>
  <c r="KW185" i="24"/>
  <c r="KN185" i="24"/>
  <c r="KM185" i="24"/>
  <c r="KL185" i="24"/>
  <c r="KK185" i="24"/>
  <c r="KG185" i="24" s="1"/>
  <c r="MJ184" i="24"/>
  <c r="MI184" i="24"/>
  <c r="MH184" i="24"/>
  <c r="MG184" i="24"/>
  <c r="MK184" i="24" s="1"/>
  <c r="LX184" i="24"/>
  <c r="LW184" i="24"/>
  <c r="LV184" i="24"/>
  <c r="LU184" i="24"/>
  <c r="LQ184" i="24" s="1"/>
  <c r="LL184" i="24"/>
  <c r="LK184" i="24"/>
  <c r="LJ184" i="24"/>
  <c r="LI184" i="24"/>
  <c r="LM184" i="24" s="1"/>
  <c r="KZ184" i="24"/>
  <c r="KY184" i="24"/>
  <c r="KX184" i="24"/>
  <c r="KW184" i="24"/>
  <c r="KN184" i="24"/>
  <c r="KM184" i="24"/>
  <c r="KL184" i="24"/>
  <c r="KK184" i="24"/>
  <c r="MJ183" i="24"/>
  <c r="MI183" i="24"/>
  <c r="MH183" i="24"/>
  <c r="MG183" i="24"/>
  <c r="ME183" i="24" s="1"/>
  <c r="LX183" i="24"/>
  <c r="LW183" i="24"/>
  <c r="LV183" i="24"/>
  <c r="LU183" i="24"/>
  <c r="LL183" i="24"/>
  <c r="LK183" i="24"/>
  <c r="LJ183" i="24"/>
  <c r="LI183" i="24"/>
  <c r="LE183" i="24" s="1"/>
  <c r="KZ183" i="24"/>
  <c r="KY183" i="24"/>
  <c r="KX183" i="24"/>
  <c r="KW183" i="24"/>
  <c r="LA183" i="24" s="1"/>
  <c r="KN183" i="24"/>
  <c r="KM183" i="24"/>
  <c r="KL183" i="24"/>
  <c r="KK183" i="24"/>
  <c r="KH183" i="24" s="1"/>
  <c r="MJ182" i="24"/>
  <c r="MI182" i="24"/>
  <c r="MH182" i="24"/>
  <c r="MG182" i="24"/>
  <c r="LX182" i="24"/>
  <c r="LW182" i="24"/>
  <c r="LV182" i="24"/>
  <c r="LU182" i="24"/>
  <c r="LR182" i="24" s="1"/>
  <c r="LL182" i="24"/>
  <c r="LK182" i="24"/>
  <c r="LJ182" i="24"/>
  <c r="LI182" i="24"/>
  <c r="LM182" i="24" s="1"/>
  <c r="KZ182" i="24"/>
  <c r="KY182" i="24"/>
  <c r="KX182" i="24"/>
  <c r="KW182" i="24"/>
  <c r="KS182" i="24" s="1"/>
  <c r="KN182" i="24"/>
  <c r="KM182" i="24"/>
  <c r="KL182" i="24"/>
  <c r="KK182" i="24"/>
  <c r="KO182" i="24" s="1"/>
  <c r="MJ181" i="24"/>
  <c r="MI181" i="24"/>
  <c r="MH181" i="24"/>
  <c r="MG181" i="24"/>
  <c r="LX181" i="24"/>
  <c r="LW181" i="24"/>
  <c r="LV181" i="24"/>
  <c r="LU181" i="24"/>
  <c r="LL181" i="24"/>
  <c r="LK181" i="24"/>
  <c r="LJ181" i="24"/>
  <c r="LI181" i="24"/>
  <c r="LF181" i="24" s="1"/>
  <c r="KZ181" i="24"/>
  <c r="KY181" i="24"/>
  <c r="KX181" i="24"/>
  <c r="KW181" i="24"/>
  <c r="KU181" i="24" s="1"/>
  <c r="KN181" i="24"/>
  <c r="KM181" i="24"/>
  <c r="KL181" i="24"/>
  <c r="KK181" i="24"/>
  <c r="KG181" i="24" s="1"/>
  <c r="MJ180" i="24"/>
  <c r="MI180" i="24"/>
  <c r="MH180" i="24"/>
  <c r="MG180" i="24"/>
  <c r="MK180" i="24" s="1"/>
  <c r="LX180" i="24"/>
  <c r="LW180" i="24"/>
  <c r="LV180" i="24"/>
  <c r="LU180" i="24"/>
  <c r="LQ180" i="24" s="1"/>
  <c r="LL180" i="24"/>
  <c r="LK180" i="24"/>
  <c r="LJ180" i="24"/>
  <c r="LI180" i="24"/>
  <c r="LM180" i="24" s="1"/>
  <c r="KZ180" i="24"/>
  <c r="KY180" i="24"/>
  <c r="KX180" i="24"/>
  <c r="KW180" i="24"/>
  <c r="KU180" i="24" s="1"/>
  <c r="KN180" i="24"/>
  <c r="KM180" i="24"/>
  <c r="KL180" i="24"/>
  <c r="KK180" i="24"/>
  <c r="KO180" i="24" s="1"/>
  <c r="MJ179" i="24"/>
  <c r="MI179" i="24"/>
  <c r="MH179" i="24"/>
  <c r="MG179" i="24"/>
  <c r="MF179" i="24" s="1"/>
  <c r="LX179" i="24"/>
  <c r="LW179" i="24"/>
  <c r="LV179" i="24"/>
  <c r="LU179" i="24"/>
  <c r="LL179" i="24"/>
  <c r="LK179" i="24"/>
  <c r="LJ179" i="24"/>
  <c r="LI179" i="24"/>
  <c r="LF179" i="24" s="1"/>
  <c r="KZ179" i="24"/>
  <c r="KY179" i="24"/>
  <c r="KX179" i="24"/>
  <c r="KW179" i="24"/>
  <c r="KN179" i="24"/>
  <c r="KM179" i="24"/>
  <c r="KL179" i="24"/>
  <c r="KK179" i="24"/>
  <c r="KJ179" i="24" s="1"/>
  <c r="MJ178" i="24"/>
  <c r="MI178" i="24"/>
  <c r="MH178" i="24"/>
  <c r="MG178" i="24"/>
  <c r="ME178" i="24" s="1"/>
  <c r="LX178" i="24"/>
  <c r="LW178" i="24"/>
  <c r="LV178" i="24"/>
  <c r="LU178" i="24"/>
  <c r="LL178" i="24"/>
  <c r="LK178" i="24"/>
  <c r="LJ178" i="24"/>
  <c r="LI178" i="24"/>
  <c r="KZ178" i="24"/>
  <c r="KY178" i="24"/>
  <c r="KX178" i="24"/>
  <c r="KW178" i="24"/>
  <c r="KN178" i="24"/>
  <c r="KM178" i="24"/>
  <c r="KL178" i="24"/>
  <c r="KK178" i="24"/>
  <c r="KG178" i="24" s="1"/>
  <c r="MJ170" i="24"/>
  <c r="MI170" i="24"/>
  <c r="MH170" i="24"/>
  <c r="MG170" i="24"/>
  <c r="LX170" i="24"/>
  <c r="LW170" i="24"/>
  <c r="LV170" i="24"/>
  <c r="LU170" i="24"/>
  <c r="LS170" i="24" s="1"/>
  <c r="LL170" i="24"/>
  <c r="LK170" i="24"/>
  <c r="LJ170" i="24"/>
  <c r="LI170" i="24"/>
  <c r="LE170" i="24" s="1"/>
  <c r="KZ170" i="24"/>
  <c r="KY170" i="24"/>
  <c r="KX170" i="24"/>
  <c r="KW170" i="24"/>
  <c r="LA170" i="24" s="1"/>
  <c r="KN170" i="24"/>
  <c r="KM170" i="24"/>
  <c r="KL170" i="24"/>
  <c r="KK170" i="24"/>
  <c r="KI170" i="24" s="1"/>
  <c r="MJ168" i="24"/>
  <c r="MI168" i="24"/>
  <c r="MH168" i="24"/>
  <c r="MG168" i="24"/>
  <c r="LX168" i="24"/>
  <c r="LW168" i="24"/>
  <c r="LV168" i="24"/>
  <c r="LU168" i="24"/>
  <c r="LY168" i="24" s="1"/>
  <c r="LL168" i="24"/>
  <c r="LK168" i="24"/>
  <c r="LJ168" i="24"/>
  <c r="LI168" i="24"/>
  <c r="LG168" i="24" s="1"/>
  <c r="KZ168" i="24"/>
  <c r="KY168" i="24"/>
  <c r="KX168" i="24"/>
  <c r="KW168" i="24"/>
  <c r="KN168" i="24"/>
  <c r="KM168" i="24"/>
  <c r="KL168" i="24"/>
  <c r="KK168" i="24"/>
  <c r="KO168" i="24" s="1"/>
  <c r="MJ167" i="24"/>
  <c r="MI167" i="24"/>
  <c r="MH167" i="24"/>
  <c r="MG167" i="24"/>
  <c r="MC167" i="24" s="1"/>
  <c r="LX167" i="24"/>
  <c r="LW167" i="24"/>
  <c r="LV167" i="24"/>
  <c r="LU167" i="24"/>
  <c r="LL167" i="24"/>
  <c r="LK167" i="24"/>
  <c r="LJ167" i="24"/>
  <c r="LI167" i="24"/>
  <c r="LM167" i="24" s="1"/>
  <c r="KZ167" i="24"/>
  <c r="KY167" i="24"/>
  <c r="KX167" i="24"/>
  <c r="KW167" i="24"/>
  <c r="KU167" i="24" s="1"/>
  <c r="KN167" i="24"/>
  <c r="KM167" i="24"/>
  <c r="KL167" i="24"/>
  <c r="KK167" i="24"/>
  <c r="KG167" i="24" s="1"/>
  <c r="MJ166" i="24"/>
  <c r="MI166" i="24"/>
  <c r="MH166" i="24"/>
  <c r="MG166" i="24"/>
  <c r="ME166" i="24" s="1"/>
  <c r="LX166" i="24"/>
  <c r="LW166" i="24"/>
  <c r="LV166" i="24"/>
  <c r="LU166" i="24"/>
  <c r="LQ166" i="24" s="1"/>
  <c r="LL166" i="24"/>
  <c r="LK166" i="24"/>
  <c r="LJ166" i="24"/>
  <c r="LI166" i="24"/>
  <c r="KZ166" i="24"/>
  <c r="KY166" i="24"/>
  <c r="KX166" i="24"/>
  <c r="KW166" i="24"/>
  <c r="LA166" i="24" s="1"/>
  <c r="KN166" i="24"/>
  <c r="KM166" i="24"/>
  <c r="KL166" i="24"/>
  <c r="KK166" i="24"/>
  <c r="KI166" i="24" s="1"/>
  <c r="MJ165" i="24"/>
  <c r="MI165" i="24"/>
  <c r="MH165" i="24"/>
  <c r="MG165" i="24"/>
  <c r="LX165" i="24"/>
  <c r="LW165" i="24"/>
  <c r="LV165" i="24"/>
  <c r="LU165" i="24"/>
  <c r="LS165" i="24" s="1"/>
  <c r="LL165" i="24"/>
  <c r="LK165" i="24"/>
  <c r="LJ165" i="24"/>
  <c r="LI165" i="24"/>
  <c r="LE165" i="24" s="1"/>
  <c r="KZ165" i="24"/>
  <c r="KY165" i="24"/>
  <c r="KX165" i="24"/>
  <c r="KW165" i="24"/>
  <c r="KN165" i="24"/>
  <c r="KM165" i="24"/>
  <c r="KL165" i="24"/>
  <c r="KK165" i="24"/>
  <c r="KO165" i="24" s="1"/>
  <c r="MJ164" i="24"/>
  <c r="MI164" i="24"/>
  <c r="MH164" i="24"/>
  <c r="MG164" i="24"/>
  <c r="MK164" i="24" s="1"/>
  <c r="LX164" i="24"/>
  <c r="LW164" i="24"/>
  <c r="LV164" i="24"/>
  <c r="LU164" i="24"/>
  <c r="LL164" i="24"/>
  <c r="LK164" i="24"/>
  <c r="LJ164" i="24"/>
  <c r="LI164" i="24"/>
  <c r="LG164" i="24" s="1"/>
  <c r="KZ164" i="24"/>
  <c r="KY164" i="24"/>
  <c r="KX164" i="24"/>
  <c r="KW164" i="24"/>
  <c r="KS164" i="24" s="1"/>
  <c r="KN164" i="24"/>
  <c r="KM164" i="24"/>
  <c r="KL164" i="24"/>
  <c r="KK164" i="24"/>
  <c r="KO164" i="24" s="1"/>
  <c r="MJ163" i="24"/>
  <c r="MI163" i="24"/>
  <c r="MH163" i="24"/>
  <c r="MG163" i="24"/>
  <c r="LX163" i="24"/>
  <c r="LW163" i="24"/>
  <c r="LV163" i="24"/>
  <c r="LU163" i="24"/>
  <c r="LL163" i="24"/>
  <c r="LK163" i="24"/>
  <c r="LJ163" i="24"/>
  <c r="LI163" i="24"/>
  <c r="LM163" i="24" s="1"/>
  <c r="KZ163" i="24"/>
  <c r="KY163" i="24"/>
  <c r="KX163" i="24"/>
  <c r="KW163" i="24"/>
  <c r="KU163" i="24" s="1"/>
  <c r="KN163" i="24"/>
  <c r="KM163" i="24"/>
  <c r="KL163" i="24"/>
  <c r="KK163" i="24"/>
  <c r="KG163" i="24" s="1"/>
  <c r="MJ162" i="24"/>
  <c r="MI162" i="24"/>
  <c r="MH162" i="24"/>
  <c r="MG162" i="24"/>
  <c r="LX162" i="24"/>
  <c r="LW162" i="24"/>
  <c r="LV162" i="24"/>
  <c r="LU162" i="24"/>
  <c r="LQ162" i="24" s="1"/>
  <c r="LL162" i="24"/>
  <c r="LK162" i="24"/>
  <c r="LJ162" i="24"/>
  <c r="LI162" i="24"/>
  <c r="KZ162" i="24"/>
  <c r="KY162" i="24"/>
  <c r="KX162" i="24"/>
  <c r="KW162" i="24"/>
  <c r="KS162" i="24" s="1"/>
  <c r="KN162" i="24"/>
  <c r="KM162" i="24"/>
  <c r="KL162" i="24"/>
  <c r="KK162" i="24"/>
  <c r="KI162" i="24" s="1"/>
  <c r="MJ161" i="24"/>
  <c r="MI161" i="24"/>
  <c r="MH161" i="24"/>
  <c r="MG161" i="24"/>
  <c r="LX161" i="24"/>
  <c r="LW161" i="24"/>
  <c r="LV161" i="24"/>
  <c r="LU161" i="24"/>
  <c r="LL161" i="24"/>
  <c r="LK161" i="24"/>
  <c r="LJ161" i="24"/>
  <c r="LI161" i="24"/>
  <c r="KZ161" i="24"/>
  <c r="KY161" i="24"/>
  <c r="KX161" i="24"/>
  <c r="KW161" i="24"/>
  <c r="KN161" i="24"/>
  <c r="KM161" i="24"/>
  <c r="KL161" i="24"/>
  <c r="KK161" i="24"/>
  <c r="KO161" i="24" s="1"/>
  <c r="MJ160" i="24"/>
  <c r="MI160" i="24"/>
  <c r="MH160" i="24"/>
  <c r="MG160" i="24"/>
  <c r="MK160" i="24" s="1"/>
  <c r="LX160" i="24"/>
  <c r="LW160" i="24"/>
  <c r="LV160" i="24"/>
  <c r="LU160" i="24"/>
  <c r="LT160" i="24" s="1"/>
  <c r="LL160" i="24"/>
  <c r="LK160" i="24"/>
  <c r="LJ160" i="24"/>
  <c r="LI160" i="24"/>
  <c r="LG160" i="24" s="1"/>
  <c r="KZ160" i="24"/>
  <c r="KY160" i="24"/>
  <c r="KX160" i="24"/>
  <c r="KW160" i="24"/>
  <c r="KS160" i="24" s="1"/>
  <c r="KN160" i="24"/>
  <c r="KM160" i="24"/>
  <c r="KL160" i="24"/>
  <c r="KK160" i="24"/>
  <c r="MJ159" i="24"/>
  <c r="MI159" i="24"/>
  <c r="MH159" i="24"/>
  <c r="MG159" i="24"/>
  <c r="MC159" i="24" s="1"/>
  <c r="LX159" i="24"/>
  <c r="LW159" i="24"/>
  <c r="LV159" i="24"/>
  <c r="LU159" i="24"/>
  <c r="LL159" i="24"/>
  <c r="LK159" i="24"/>
  <c r="LJ159" i="24"/>
  <c r="LI159" i="24"/>
  <c r="KZ159" i="24"/>
  <c r="KY159" i="24"/>
  <c r="KX159" i="24"/>
  <c r="KW159" i="24"/>
  <c r="KU159" i="24" s="1"/>
  <c r="KN159" i="24"/>
  <c r="KM159" i="24"/>
  <c r="KL159" i="24"/>
  <c r="KK159" i="24"/>
  <c r="MJ158" i="24"/>
  <c r="MI158" i="24"/>
  <c r="MH158" i="24"/>
  <c r="MG158" i="24"/>
  <c r="LX158" i="24"/>
  <c r="LW158" i="24"/>
  <c r="LV158" i="24"/>
  <c r="LU158" i="24"/>
  <c r="LQ158" i="24" s="1"/>
  <c r="LL158" i="24"/>
  <c r="LK158" i="24"/>
  <c r="LJ158" i="24"/>
  <c r="LI158" i="24"/>
  <c r="KZ158" i="24"/>
  <c r="KY158" i="24"/>
  <c r="KX158" i="24"/>
  <c r="KW158" i="24"/>
  <c r="LA158" i="24" s="1"/>
  <c r="KN158" i="24"/>
  <c r="KM158" i="24"/>
  <c r="KL158" i="24"/>
  <c r="KK158" i="24"/>
  <c r="KI158" i="24" s="1"/>
  <c r="MJ157" i="24"/>
  <c r="MI157" i="24"/>
  <c r="MH157" i="24"/>
  <c r="MG157" i="24"/>
  <c r="LX157" i="24"/>
  <c r="LW157" i="24"/>
  <c r="LV157" i="24"/>
  <c r="LU157" i="24"/>
  <c r="LL157" i="24"/>
  <c r="LK157" i="24"/>
  <c r="LJ157" i="24"/>
  <c r="LI157" i="24"/>
  <c r="LF157" i="24" s="1"/>
  <c r="KZ157" i="24"/>
  <c r="KY157" i="24"/>
  <c r="KX157" i="24"/>
  <c r="KW157" i="24"/>
  <c r="KN157" i="24"/>
  <c r="KM157" i="24"/>
  <c r="KL157" i="24"/>
  <c r="KK157" i="24"/>
  <c r="MJ156" i="24"/>
  <c r="MI156" i="24"/>
  <c r="MH156" i="24"/>
  <c r="MG156" i="24"/>
  <c r="MF156" i="24" s="1"/>
  <c r="LX156" i="24"/>
  <c r="LW156" i="24"/>
  <c r="LV156" i="24"/>
  <c r="LU156" i="24"/>
  <c r="LY156" i="24" s="1"/>
  <c r="LL156" i="24"/>
  <c r="LK156" i="24"/>
  <c r="LJ156" i="24"/>
  <c r="LI156" i="24"/>
  <c r="LE156" i="24" s="1"/>
  <c r="KZ156" i="24"/>
  <c r="KY156" i="24"/>
  <c r="KX156" i="24"/>
  <c r="KW156" i="24"/>
  <c r="KU156" i="24" s="1"/>
  <c r="KN156" i="24"/>
  <c r="KM156" i="24"/>
  <c r="KL156" i="24"/>
  <c r="KK156" i="24"/>
  <c r="MJ155" i="24"/>
  <c r="MI155" i="24"/>
  <c r="MH155" i="24"/>
  <c r="MG155" i="24"/>
  <c r="ME155" i="24" s="1"/>
  <c r="LX155" i="24"/>
  <c r="LW155" i="24"/>
  <c r="LV155" i="24"/>
  <c r="LU155" i="24"/>
  <c r="LL155" i="24"/>
  <c r="LK155" i="24"/>
  <c r="LJ155" i="24"/>
  <c r="LI155" i="24"/>
  <c r="KZ155" i="24"/>
  <c r="KY155" i="24"/>
  <c r="KX155" i="24"/>
  <c r="KW155" i="24"/>
  <c r="KN155" i="24"/>
  <c r="KM155" i="24"/>
  <c r="KL155" i="24"/>
  <c r="KK155" i="24"/>
  <c r="KJ155" i="24" s="1"/>
  <c r="MJ154" i="24"/>
  <c r="MI154" i="24"/>
  <c r="MH154" i="24"/>
  <c r="MG154" i="24"/>
  <c r="MD154" i="24" s="1"/>
  <c r="LX154" i="24"/>
  <c r="LW154" i="24"/>
  <c r="LV154" i="24"/>
  <c r="LU154" i="24"/>
  <c r="LS154" i="24" s="1"/>
  <c r="LL154" i="24"/>
  <c r="LK154" i="24"/>
  <c r="LJ154" i="24"/>
  <c r="LI154" i="24"/>
  <c r="KZ154" i="24"/>
  <c r="KY154" i="24"/>
  <c r="KX154" i="24"/>
  <c r="KW154" i="24"/>
  <c r="LA154" i="24" s="1"/>
  <c r="KN154" i="24"/>
  <c r="KM154" i="24"/>
  <c r="KL154" i="24"/>
  <c r="KK154" i="24"/>
  <c r="KH154" i="24" s="1"/>
  <c r="MJ153" i="24"/>
  <c r="MI153" i="24"/>
  <c r="MH153" i="24"/>
  <c r="MG153" i="24"/>
  <c r="LX153" i="24"/>
  <c r="LW153" i="24"/>
  <c r="LV153" i="24"/>
  <c r="LU153" i="24"/>
  <c r="LY153" i="24" s="1"/>
  <c r="LL153" i="24"/>
  <c r="LK153" i="24"/>
  <c r="LJ153" i="24"/>
  <c r="LI153" i="24"/>
  <c r="LG153" i="24" s="1"/>
  <c r="KZ153" i="24"/>
  <c r="KY153" i="24"/>
  <c r="KX153" i="24"/>
  <c r="KW153" i="24"/>
  <c r="KS153" i="24" s="1"/>
  <c r="KN153" i="24"/>
  <c r="KM153" i="24"/>
  <c r="KL153" i="24"/>
  <c r="KK153" i="24"/>
  <c r="KO153" i="24" s="1"/>
  <c r="MJ152" i="24"/>
  <c r="MI152" i="24"/>
  <c r="MH152" i="24"/>
  <c r="MG152" i="24"/>
  <c r="MC152" i="24" s="1"/>
  <c r="LX152" i="24"/>
  <c r="LW152" i="24"/>
  <c r="LV152" i="24"/>
  <c r="LU152" i="24"/>
  <c r="LS152" i="24" s="1"/>
  <c r="LL152" i="24"/>
  <c r="LK152" i="24"/>
  <c r="LJ152" i="24"/>
  <c r="LI152" i="24"/>
  <c r="KZ152" i="24"/>
  <c r="KY152" i="24"/>
  <c r="KX152" i="24"/>
  <c r="KW152" i="24"/>
  <c r="KU152" i="24" s="1"/>
  <c r="KN152" i="24"/>
  <c r="KM152" i="24"/>
  <c r="KL152" i="24"/>
  <c r="KK152" i="24"/>
  <c r="MJ151" i="24"/>
  <c r="MI151" i="24"/>
  <c r="MH151" i="24"/>
  <c r="MG151" i="24"/>
  <c r="ME151" i="24" s="1"/>
  <c r="LX151" i="24"/>
  <c r="LW151" i="24"/>
  <c r="LV151" i="24"/>
  <c r="LU151" i="24"/>
  <c r="LQ151" i="24" s="1"/>
  <c r="LL151" i="24"/>
  <c r="LK151" i="24"/>
  <c r="LJ151" i="24"/>
  <c r="LI151" i="24"/>
  <c r="LF151" i="24" s="1"/>
  <c r="KZ151" i="24"/>
  <c r="KY151" i="24"/>
  <c r="KX151" i="24"/>
  <c r="KW151" i="24"/>
  <c r="KN151" i="24"/>
  <c r="KM151" i="24"/>
  <c r="KL151" i="24"/>
  <c r="KK151" i="24"/>
  <c r="KI151" i="24" s="1"/>
  <c r="MJ149" i="24"/>
  <c r="MI149" i="24"/>
  <c r="MH149" i="24"/>
  <c r="MG149" i="24"/>
  <c r="MC149" i="24" s="1"/>
  <c r="LX149" i="24"/>
  <c r="LW149" i="24"/>
  <c r="LV149" i="24"/>
  <c r="LU149" i="24"/>
  <c r="LL149" i="24"/>
  <c r="LK149" i="24"/>
  <c r="LJ149" i="24"/>
  <c r="LI149" i="24"/>
  <c r="LE149" i="24" s="1"/>
  <c r="KZ149" i="24"/>
  <c r="KY149" i="24"/>
  <c r="KX149" i="24"/>
  <c r="KW149" i="24"/>
  <c r="LA149" i="24" s="1"/>
  <c r="KN149" i="24"/>
  <c r="KM149" i="24"/>
  <c r="KL149" i="24"/>
  <c r="KK149" i="24"/>
  <c r="MJ144" i="24"/>
  <c r="MI144" i="24"/>
  <c r="MH144" i="24"/>
  <c r="MG144" i="24"/>
  <c r="MK144" i="24" s="1"/>
  <c r="LX144" i="24"/>
  <c r="LW144" i="24"/>
  <c r="LV144" i="24"/>
  <c r="LU144" i="24"/>
  <c r="LL144" i="24"/>
  <c r="LK144" i="24"/>
  <c r="LJ144" i="24"/>
  <c r="LI144" i="24"/>
  <c r="LG144" i="24" s="1"/>
  <c r="KZ144" i="24"/>
  <c r="KY144" i="24"/>
  <c r="KX144" i="24"/>
  <c r="KW144" i="24"/>
  <c r="KS144" i="24" s="1"/>
  <c r="KN144" i="24"/>
  <c r="KM144" i="24"/>
  <c r="KL144" i="24"/>
  <c r="KK144" i="24"/>
  <c r="MJ143" i="24"/>
  <c r="MI143" i="24"/>
  <c r="MH143" i="24"/>
  <c r="MG143" i="24"/>
  <c r="MC143" i="24" s="1"/>
  <c r="LX143" i="24"/>
  <c r="LW143" i="24"/>
  <c r="LV143" i="24"/>
  <c r="LU143" i="24"/>
  <c r="LY143" i="24" s="1"/>
  <c r="LL143" i="24"/>
  <c r="LK143" i="24"/>
  <c r="LJ143" i="24"/>
  <c r="LI143" i="24"/>
  <c r="KZ143" i="24"/>
  <c r="KY143" i="24"/>
  <c r="KX143" i="24"/>
  <c r="KW143" i="24"/>
  <c r="KN143" i="24"/>
  <c r="KM143" i="24"/>
  <c r="KL143" i="24"/>
  <c r="KK143" i="24"/>
  <c r="KG143" i="24" s="1"/>
  <c r="MJ142" i="24"/>
  <c r="MI142" i="24"/>
  <c r="MH142" i="24"/>
  <c r="MG142" i="24"/>
  <c r="ME142" i="24" s="1"/>
  <c r="LX142" i="24"/>
  <c r="LW142" i="24"/>
  <c r="LV142" i="24"/>
  <c r="LU142" i="24"/>
  <c r="LL142" i="24"/>
  <c r="LK142" i="24"/>
  <c r="LJ142" i="24"/>
  <c r="LI142" i="24"/>
  <c r="LE142" i="24" s="1"/>
  <c r="KZ142" i="24"/>
  <c r="KY142" i="24"/>
  <c r="KX142" i="24"/>
  <c r="KW142" i="24"/>
  <c r="KN142" i="24"/>
  <c r="KM142" i="24"/>
  <c r="KL142" i="24"/>
  <c r="KK142" i="24"/>
  <c r="MJ141" i="24"/>
  <c r="MI141" i="24"/>
  <c r="MH141" i="24"/>
  <c r="MG141" i="24"/>
  <c r="MK141" i="24" s="1"/>
  <c r="LX141" i="24"/>
  <c r="LW141" i="24"/>
  <c r="LV141" i="24"/>
  <c r="LU141" i="24"/>
  <c r="LL141" i="24"/>
  <c r="LK141" i="24"/>
  <c r="LJ141" i="24"/>
  <c r="LI141" i="24"/>
  <c r="LE141" i="24" s="1"/>
  <c r="KZ141" i="24"/>
  <c r="KY141" i="24"/>
  <c r="KX141" i="24"/>
  <c r="KW141" i="24"/>
  <c r="LA141" i="24" s="1"/>
  <c r="KN141" i="24"/>
  <c r="KM141" i="24"/>
  <c r="KL141" i="24"/>
  <c r="KK141" i="24"/>
  <c r="MJ140" i="24"/>
  <c r="MI140" i="24"/>
  <c r="MH140" i="24"/>
  <c r="MG140" i="24"/>
  <c r="LX140" i="24"/>
  <c r="LW140" i="24"/>
  <c r="LV140" i="24"/>
  <c r="LU140" i="24"/>
  <c r="LQ140" i="24" s="1"/>
  <c r="LL140" i="24"/>
  <c r="LK140" i="24"/>
  <c r="LJ140" i="24"/>
  <c r="LI140" i="24"/>
  <c r="KZ140" i="24"/>
  <c r="KY140" i="24"/>
  <c r="KX140" i="24"/>
  <c r="KW140" i="24"/>
  <c r="KN140" i="24"/>
  <c r="KM140" i="24"/>
  <c r="KL140" i="24"/>
  <c r="KK140" i="24"/>
  <c r="KO140" i="24" s="1"/>
  <c r="MJ139" i="24"/>
  <c r="MI139" i="24"/>
  <c r="MH139" i="24"/>
  <c r="MG139" i="24"/>
  <c r="MC139" i="24" s="1"/>
  <c r="LX139" i="24"/>
  <c r="LW139" i="24"/>
  <c r="LV139" i="24"/>
  <c r="LU139" i="24"/>
  <c r="LL139" i="24"/>
  <c r="LK139" i="24"/>
  <c r="LJ139" i="24"/>
  <c r="LI139" i="24"/>
  <c r="LM139" i="24" s="1"/>
  <c r="KZ139" i="24"/>
  <c r="KY139" i="24"/>
  <c r="KX139" i="24"/>
  <c r="KW139" i="24"/>
  <c r="KU139" i="24" s="1"/>
  <c r="KN139" i="24"/>
  <c r="KM139" i="24"/>
  <c r="KL139" i="24"/>
  <c r="KK139" i="24"/>
  <c r="KG139" i="24" s="1"/>
  <c r="MJ138" i="24"/>
  <c r="MI138" i="24"/>
  <c r="MH138" i="24"/>
  <c r="MG138" i="24"/>
  <c r="LX138" i="24"/>
  <c r="LW138" i="24"/>
  <c r="LV138" i="24"/>
  <c r="LU138" i="24"/>
  <c r="LQ138" i="24" s="1"/>
  <c r="LL138" i="24"/>
  <c r="LK138" i="24"/>
  <c r="LJ138" i="24"/>
  <c r="LI138" i="24"/>
  <c r="KZ138" i="24"/>
  <c r="KY138" i="24"/>
  <c r="KX138" i="24"/>
  <c r="KW138" i="24"/>
  <c r="KS138" i="24" s="1"/>
  <c r="KN138" i="24"/>
  <c r="KM138" i="24"/>
  <c r="KL138" i="24"/>
  <c r="KK138" i="24"/>
  <c r="MJ137" i="24"/>
  <c r="MI137" i="24"/>
  <c r="MH137" i="24"/>
  <c r="MG137" i="24"/>
  <c r="ME137" i="24" s="1"/>
  <c r="LX137" i="24"/>
  <c r="LW137" i="24"/>
  <c r="LV137" i="24"/>
  <c r="LU137" i="24"/>
  <c r="LS137" i="24" s="1"/>
  <c r="LL137" i="24"/>
  <c r="LK137" i="24"/>
  <c r="LJ137" i="24"/>
  <c r="LI137" i="24"/>
  <c r="LE137" i="24" s="1"/>
  <c r="KZ137" i="24"/>
  <c r="KY137" i="24"/>
  <c r="KX137" i="24"/>
  <c r="KW137" i="24"/>
  <c r="KN137" i="24"/>
  <c r="KM137" i="24"/>
  <c r="KL137" i="24"/>
  <c r="KK137" i="24"/>
  <c r="KG137" i="24" s="1"/>
  <c r="MJ136" i="24"/>
  <c r="MI136" i="24"/>
  <c r="MH136" i="24"/>
  <c r="MG136" i="24"/>
  <c r="LX136" i="24"/>
  <c r="LW136" i="24"/>
  <c r="LV136" i="24"/>
  <c r="LU136" i="24"/>
  <c r="LL136" i="24"/>
  <c r="LK136" i="24"/>
  <c r="LJ136" i="24"/>
  <c r="LI136" i="24"/>
  <c r="LG136" i="24" s="1"/>
  <c r="KZ136" i="24"/>
  <c r="KY136" i="24"/>
  <c r="KX136" i="24"/>
  <c r="KW136" i="24"/>
  <c r="KS136" i="24" s="1"/>
  <c r="KN136" i="24"/>
  <c r="KM136" i="24"/>
  <c r="KL136" i="24"/>
  <c r="KK136" i="24"/>
  <c r="KI136" i="24" s="1"/>
  <c r="MJ134" i="24"/>
  <c r="MI134" i="24"/>
  <c r="MH134" i="24"/>
  <c r="MG134" i="24"/>
  <c r="LX134" i="24"/>
  <c r="LW134" i="24"/>
  <c r="LV134" i="24"/>
  <c r="LU134" i="24"/>
  <c r="LR134" i="24" s="1"/>
  <c r="LL134" i="24"/>
  <c r="LK134" i="24"/>
  <c r="LJ134" i="24"/>
  <c r="LI134" i="24"/>
  <c r="KZ134" i="24"/>
  <c r="KY134" i="24"/>
  <c r="KX134" i="24"/>
  <c r="KW134" i="24"/>
  <c r="KU134" i="24" s="1"/>
  <c r="KN134" i="24"/>
  <c r="KM134" i="24"/>
  <c r="KL134" i="24"/>
  <c r="KK134" i="24"/>
  <c r="KG134" i="24" s="1"/>
  <c r="MJ133" i="24"/>
  <c r="MI133" i="24"/>
  <c r="MH133" i="24"/>
  <c r="MG133" i="24"/>
  <c r="LX133" i="24"/>
  <c r="LW133" i="24"/>
  <c r="LV133" i="24"/>
  <c r="LU133" i="24"/>
  <c r="LR133" i="24" s="1"/>
  <c r="LL133" i="24"/>
  <c r="LK133" i="24"/>
  <c r="LJ133" i="24"/>
  <c r="LI133" i="24"/>
  <c r="LF133" i="24" s="1"/>
  <c r="KZ133" i="24"/>
  <c r="KY133" i="24"/>
  <c r="KX133" i="24"/>
  <c r="KW133" i="24"/>
  <c r="KN133" i="24"/>
  <c r="KM133" i="24"/>
  <c r="KL133" i="24"/>
  <c r="KK133" i="24"/>
  <c r="KJ133" i="24" s="1"/>
  <c r="MJ132" i="24"/>
  <c r="MI132" i="24"/>
  <c r="MH132" i="24"/>
  <c r="MG132" i="24"/>
  <c r="LX132" i="24"/>
  <c r="LW132" i="24"/>
  <c r="LV132" i="24"/>
  <c r="LU132" i="24"/>
  <c r="LT132" i="24" s="1"/>
  <c r="LL132" i="24"/>
  <c r="LK132" i="24"/>
  <c r="LJ132" i="24"/>
  <c r="LI132" i="24"/>
  <c r="LF132" i="24" s="1"/>
  <c r="KZ132" i="24"/>
  <c r="KY132" i="24"/>
  <c r="KX132" i="24"/>
  <c r="KW132" i="24"/>
  <c r="KT132" i="24" s="1"/>
  <c r="KN132" i="24"/>
  <c r="KM132" i="24"/>
  <c r="KL132" i="24"/>
  <c r="KK132" i="24"/>
  <c r="MJ131" i="24"/>
  <c r="MI131" i="24"/>
  <c r="MH131" i="24"/>
  <c r="MG131" i="24"/>
  <c r="ME131" i="24" s="1"/>
  <c r="LX131" i="24"/>
  <c r="LW131" i="24"/>
  <c r="LV131" i="24"/>
  <c r="LU131" i="24"/>
  <c r="LS131" i="24" s="1"/>
  <c r="LL131" i="24"/>
  <c r="LK131" i="24"/>
  <c r="LJ131" i="24"/>
  <c r="LI131" i="24"/>
  <c r="LG131" i="24" s="1"/>
  <c r="KZ131" i="24"/>
  <c r="KY131" i="24"/>
  <c r="KX131" i="24"/>
  <c r="KW131" i="24"/>
  <c r="KN131" i="24"/>
  <c r="KM131" i="24"/>
  <c r="KL131" i="24"/>
  <c r="KK131" i="24"/>
  <c r="KH131" i="24" s="1"/>
  <c r="MJ130" i="24"/>
  <c r="MI130" i="24"/>
  <c r="MH130" i="24"/>
  <c r="MG130" i="24"/>
  <c r="LX130" i="24"/>
  <c r="LW130" i="24"/>
  <c r="LV130" i="24"/>
  <c r="LU130" i="24"/>
  <c r="LL130" i="24"/>
  <c r="LK130" i="24"/>
  <c r="LJ130" i="24"/>
  <c r="LI130" i="24"/>
  <c r="LF130" i="24" s="1"/>
  <c r="KZ130" i="24"/>
  <c r="KY130" i="24"/>
  <c r="KX130" i="24"/>
  <c r="KW130" i="24"/>
  <c r="KN130" i="24"/>
  <c r="KM130" i="24"/>
  <c r="KL130" i="24"/>
  <c r="KK130" i="24"/>
  <c r="MJ129" i="24"/>
  <c r="MI129" i="24"/>
  <c r="MH129" i="24"/>
  <c r="MG129" i="24"/>
  <c r="MF129" i="24" s="1"/>
  <c r="LX129" i="24"/>
  <c r="LW129" i="24"/>
  <c r="LV129" i="24"/>
  <c r="LU129" i="24"/>
  <c r="LR129" i="24" s="1"/>
  <c r="LL129" i="24"/>
  <c r="LK129" i="24"/>
  <c r="LJ129" i="24"/>
  <c r="LI129" i="24"/>
  <c r="KZ129" i="24"/>
  <c r="KY129" i="24"/>
  <c r="KX129" i="24"/>
  <c r="KW129" i="24"/>
  <c r="KU129" i="24" s="1"/>
  <c r="KN129" i="24"/>
  <c r="KM129" i="24"/>
  <c r="KL129" i="24"/>
  <c r="KK129" i="24"/>
  <c r="MJ127" i="24"/>
  <c r="MI127" i="24"/>
  <c r="MH127" i="24"/>
  <c r="MG127" i="24"/>
  <c r="MD127" i="24" s="1"/>
  <c r="LX127" i="24"/>
  <c r="LW127" i="24"/>
  <c r="LV127" i="24"/>
  <c r="LU127" i="24"/>
  <c r="LT127" i="24" s="1"/>
  <c r="LL127" i="24"/>
  <c r="LK127" i="24"/>
  <c r="LJ127" i="24"/>
  <c r="LI127" i="24"/>
  <c r="LF127" i="24" s="1"/>
  <c r="KZ127" i="24"/>
  <c r="KY127" i="24"/>
  <c r="KX127" i="24"/>
  <c r="KW127" i="24"/>
  <c r="KV127" i="24" s="1"/>
  <c r="KN127" i="24"/>
  <c r="KM127" i="24"/>
  <c r="KL127" i="24"/>
  <c r="KK127" i="24"/>
  <c r="MJ126" i="24"/>
  <c r="MI126" i="24"/>
  <c r="MH126" i="24"/>
  <c r="MG126" i="24"/>
  <c r="LX126" i="24"/>
  <c r="LW126" i="24"/>
  <c r="LV126" i="24"/>
  <c r="LU126" i="24"/>
  <c r="LQ126" i="24" s="1"/>
  <c r="LL126" i="24"/>
  <c r="LK126" i="24"/>
  <c r="LJ126" i="24"/>
  <c r="LI126" i="24"/>
  <c r="LF126" i="24" s="1"/>
  <c r="KZ126" i="24"/>
  <c r="KY126" i="24"/>
  <c r="KX126" i="24"/>
  <c r="KW126" i="24"/>
  <c r="KN126" i="24"/>
  <c r="KM126" i="24"/>
  <c r="KL126" i="24"/>
  <c r="KK126" i="24"/>
  <c r="KG126" i="24" s="1"/>
  <c r="MJ125" i="24"/>
  <c r="MI125" i="24"/>
  <c r="MH125" i="24"/>
  <c r="MG125" i="24"/>
  <c r="ME125" i="24" s="1"/>
  <c r="LX125" i="24"/>
  <c r="LW125" i="24"/>
  <c r="LV125" i="24"/>
  <c r="LU125" i="24"/>
  <c r="LL125" i="24"/>
  <c r="LK125" i="24"/>
  <c r="LJ125" i="24"/>
  <c r="LI125" i="24"/>
  <c r="KZ125" i="24"/>
  <c r="KY125" i="24"/>
  <c r="KX125" i="24"/>
  <c r="KW125" i="24"/>
  <c r="KN125" i="24"/>
  <c r="KM125" i="24"/>
  <c r="KL125" i="24"/>
  <c r="KK125" i="24"/>
  <c r="KH125" i="24" s="1"/>
  <c r="MJ124" i="24"/>
  <c r="MI124" i="24"/>
  <c r="MH124" i="24"/>
  <c r="MG124" i="24"/>
  <c r="ME124" i="24" s="1"/>
  <c r="LX124" i="24"/>
  <c r="LW124" i="24"/>
  <c r="LV124" i="24"/>
  <c r="LU124" i="24"/>
  <c r="LL124" i="24"/>
  <c r="LK124" i="24"/>
  <c r="LJ124" i="24"/>
  <c r="LI124" i="24"/>
  <c r="KZ124" i="24"/>
  <c r="KY124" i="24"/>
  <c r="KX124" i="24"/>
  <c r="KW124" i="24"/>
  <c r="LA124" i="24" s="1"/>
  <c r="KN124" i="24"/>
  <c r="KM124" i="24"/>
  <c r="KL124" i="24"/>
  <c r="KK124" i="24"/>
  <c r="KH124" i="24" s="1"/>
  <c r="MJ123" i="24"/>
  <c r="MI123" i="24"/>
  <c r="MH123" i="24"/>
  <c r="MG123" i="24"/>
  <c r="MK123" i="24" s="1"/>
  <c r="LX123" i="24"/>
  <c r="LW123" i="24"/>
  <c r="LV123" i="24"/>
  <c r="LU123" i="24"/>
  <c r="LY123" i="24" s="1"/>
  <c r="LL123" i="24"/>
  <c r="LK123" i="24"/>
  <c r="LJ123" i="24"/>
  <c r="LI123" i="24"/>
  <c r="LG123" i="24" s="1"/>
  <c r="KZ123" i="24"/>
  <c r="KY123" i="24"/>
  <c r="KX123" i="24"/>
  <c r="KW123" i="24"/>
  <c r="KN123" i="24"/>
  <c r="KM123" i="24"/>
  <c r="KL123" i="24"/>
  <c r="KK123" i="24"/>
  <c r="KG123" i="24" s="1"/>
  <c r="MJ122" i="24"/>
  <c r="MI122" i="24"/>
  <c r="MH122" i="24"/>
  <c r="MG122" i="24"/>
  <c r="MC122" i="24" s="1"/>
  <c r="LX122" i="24"/>
  <c r="LW122" i="24"/>
  <c r="LV122" i="24"/>
  <c r="LU122" i="24"/>
  <c r="LL122" i="24"/>
  <c r="LK122" i="24"/>
  <c r="LJ122" i="24"/>
  <c r="LI122" i="24"/>
  <c r="LM122" i="24" s="1"/>
  <c r="KZ122" i="24"/>
  <c r="KY122" i="24"/>
  <c r="KX122" i="24"/>
  <c r="KW122" i="24"/>
  <c r="KN122" i="24"/>
  <c r="KM122" i="24"/>
  <c r="KL122" i="24"/>
  <c r="KK122" i="24"/>
  <c r="MJ121" i="24"/>
  <c r="MI121" i="24"/>
  <c r="MH121" i="24"/>
  <c r="MG121" i="24"/>
  <c r="LX121" i="24"/>
  <c r="LW121" i="24"/>
  <c r="LV121" i="24"/>
  <c r="LU121" i="24"/>
  <c r="LQ121" i="24" s="1"/>
  <c r="LL121" i="24"/>
  <c r="LK121" i="24"/>
  <c r="LJ121" i="24"/>
  <c r="LI121" i="24"/>
  <c r="LM121" i="24" s="1"/>
  <c r="KZ121" i="24"/>
  <c r="KY121" i="24"/>
  <c r="KX121" i="24"/>
  <c r="KW121" i="24"/>
  <c r="KS121" i="24" s="1"/>
  <c r="KN121" i="24"/>
  <c r="KM121" i="24"/>
  <c r="KL121" i="24"/>
  <c r="KK121" i="24"/>
  <c r="KO121" i="24" s="1"/>
  <c r="MJ120" i="24"/>
  <c r="MI120" i="24"/>
  <c r="MH120" i="24"/>
  <c r="MG120" i="24"/>
  <c r="LX120" i="24"/>
  <c r="LW120" i="24"/>
  <c r="LV120" i="24"/>
  <c r="LU120" i="24"/>
  <c r="LL120" i="24"/>
  <c r="LK120" i="24"/>
  <c r="LJ120" i="24"/>
  <c r="LI120" i="24"/>
  <c r="LE120" i="24" s="1"/>
  <c r="KZ120" i="24"/>
  <c r="KY120" i="24"/>
  <c r="KX120" i="24"/>
  <c r="KW120" i="24"/>
  <c r="LA120" i="24" s="1"/>
  <c r="KN120" i="24"/>
  <c r="KM120" i="24"/>
  <c r="KL120" i="24"/>
  <c r="KK120" i="24"/>
  <c r="MJ119" i="24"/>
  <c r="MI119" i="24"/>
  <c r="MH119" i="24"/>
  <c r="MG119" i="24"/>
  <c r="MK119" i="24" s="1"/>
  <c r="LX119" i="24"/>
  <c r="LW119" i="24"/>
  <c r="LV119" i="24"/>
  <c r="LU119" i="24"/>
  <c r="LY119" i="24" s="1"/>
  <c r="LL119" i="24"/>
  <c r="LK119" i="24"/>
  <c r="LJ119" i="24"/>
  <c r="LI119" i="24"/>
  <c r="KZ119" i="24"/>
  <c r="KY119" i="24"/>
  <c r="KX119" i="24"/>
  <c r="KW119" i="24"/>
  <c r="KN119" i="24"/>
  <c r="KM119" i="24"/>
  <c r="KL119" i="24"/>
  <c r="KK119" i="24"/>
  <c r="KO119" i="24" s="1"/>
  <c r="MJ118" i="24"/>
  <c r="MI118" i="24"/>
  <c r="MH118" i="24"/>
  <c r="MG118" i="24"/>
  <c r="MC118" i="24" s="1"/>
  <c r="LX118" i="24"/>
  <c r="LW118" i="24"/>
  <c r="LV118" i="24"/>
  <c r="LU118" i="24"/>
  <c r="LL118" i="24"/>
  <c r="LK118" i="24"/>
  <c r="LJ118" i="24"/>
  <c r="LI118" i="24"/>
  <c r="KZ118" i="24"/>
  <c r="KY118" i="24"/>
  <c r="KX118" i="24"/>
  <c r="KW118" i="24"/>
  <c r="KN118" i="24"/>
  <c r="KM118" i="24"/>
  <c r="KL118" i="24"/>
  <c r="KK118" i="24"/>
  <c r="MJ117" i="24"/>
  <c r="MI117" i="24"/>
  <c r="MH117" i="24"/>
  <c r="MG117" i="24"/>
  <c r="MD117" i="24" s="1"/>
  <c r="LX117" i="24"/>
  <c r="LW117" i="24"/>
  <c r="LV117" i="24"/>
  <c r="LU117" i="24"/>
  <c r="LQ117" i="24" s="1"/>
  <c r="LL117" i="24"/>
  <c r="LK117" i="24"/>
  <c r="LJ117" i="24"/>
  <c r="LI117" i="24"/>
  <c r="LM117" i="24" s="1"/>
  <c r="KZ117" i="24"/>
  <c r="KY117" i="24"/>
  <c r="KX117" i="24"/>
  <c r="KW117" i="24"/>
  <c r="KN117" i="24"/>
  <c r="KM117" i="24"/>
  <c r="KL117" i="24"/>
  <c r="KK117" i="24"/>
  <c r="MJ116" i="24"/>
  <c r="MI116" i="24"/>
  <c r="MH116" i="24"/>
  <c r="MG116" i="24"/>
  <c r="LX116" i="24"/>
  <c r="LW116" i="24"/>
  <c r="LV116" i="24"/>
  <c r="LU116" i="24"/>
  <c r="LL116" i="24"/>
  <c r="LK116" i="24"/>
  <c r="LJ116" i="24"/>
  <c r="LI116" i="24"/>
  <c r="LE116" i="24" s="1"/>
  <c r="KZ116" i="24"/>
  <c r="KY116" i="24"/>
  <c r="KX116" i="24"/>
  <c r="KW116" i="24"/>
  <c r="LA116" i="24" s="1"/>
  <c r="KN116" i="24"/>
  <c r="KM116" i="24"/>
  <c r="KL116" i="24"/>
  <c r="KK116" i="24"/>
  <c r="KI116" i="24" s="1"/>
  <c r="MJ115" i="24"/>
  <c r="MI115" i="24"/>
  <c r="MH115" i="24"/>
  <c r="MG115" i="24"/>
  <c r="LX115" i="24"/>
  <c r="LW115" i="24"/>
  <c r="LV115" i="24"/>
  <c r="LU115" i="24"/>
  <c r="LQ115" i="24" s="1"/>
  <c r="LL115" i="24"/>
  <c r="LK115" i="24"/>
  <c r="LJ115" i="24"/>
  <c r="LI115" i="24"/>
  <c r="LF115" i="24" s="1"/>
  <c r="KZ115" i="24"/>
  <c r="KY115" i="24"/>
  <c r="KX115" i="24"/>
  <c r="KW115" i="24"/>
  <c r="KS115" i="24" s="1"/>
  <c r="KN115" i="24"/>
  <c r="KM115" i="24"/>
  <c r="KL115" i="24"/>
  <c r="KK115" i="24"/>
  <c r="KO115" i="24" s="1"/>
  <c r="MJ114" i="24"/>
  <c r="MI114" i="24"/>
  <c r="MH114" i="24"/>
  <c r="MG114" i="24"/>
  <c r="LX114" i="24"/>
  <c r="LW114" i="24"/>
  <c r="LV114" i="24"/>
  <c r="LU114" i="24"/>
  <c r="LR114" i="24" s="1"/>
  <c r="LL114" i="24"/>
  <c r="LK114" i="24"/>
  <c r="LJ114" i="24"/>
  <c r="LI114" i="24"/>
  <c r="KZ114" i="24"/>
  <c r="KY114" i="24"/>
  <c r="KX114" i="24"/>
  <c r="KW114" i="24"/>
  <c r="KT114" i="24" s="1"/>
  <c r="KN114" i="24"/>
  <c r="KM114" i="24"/>
  <c r="KL114" i="24"/>
  <c r="KK114" i="24"/>
  <c r="KG114" i="24" s="1"/>
  <c r="MJ113" i="24"/>
  <c r="MI113" i="24"/>
  <c r="MH113" i="24"/>
  <c r="MG113" i="24"/>
  <c r="LX113" i="24"/>
  <c r="LW113" i="24"/>
  <c r="LV113" i="24"/>
  <c r="LU113" i="24"/>
  <c r="LL113" i="24"/>
  <c r="LK113" i="24"/>
  <c r="LJ113" i="24"/>
  <c r="LI113" i="24"/>
  <c r="LM113" i="24" s="1"/>
  <c r="KZ113" i="24"/>
  <c r="KY113" i="24"/>
  <c r="KX113" i="24"/>
  <c r="KW113" i="24"/>
  <c r="KN113" i="24"/>
  <c r="KM113" i="24"/>
  <c r="KL113" i="24"/>
  <c r="KK113" i="24"/>
  <c r="MJ112" i="24"/>
  <c r="MI112" i="24"/>
  <c r="MH112" i="24"/>
  <c r="MG112" i="24"/>
  <c r="MK112" i="24" s="1"/>
  <c r="LX112" i="24"/>
  <c r="LW112" i="24"/>
  <c r="LV112" i="24"/>
  <c r="LU112" i="24"/>
  <c r="LL112" i="24"/>
  <c r="LK112" i="24"/>
  <c r="LJ112" i="24"/>
  <c r="LI112" i="24"/>
  <c r="KZ112" i="24"/>
  <c r="KY112" i="24"/>
  <c r="KX112" i="24"/>
  <c r="KW112" i="24"/>
  <c r="LA112" i="24" s="1"/>
  <c r="KN112" i="24"/>
  <c r="KM112" i="24"/>
  <c r="KL112" i="24"/>
  <c r="KK112" i="24"/>
  <c r="KO112" i="24" s="1"/>
  <c r="MJ111" i="24"/>
  <c r="MI111" i="24"/>
  <c r="MH111" i="24"/>
  <c r="MG111" i="24"/>
  <c r="LX111" i="24"/>
  <c r="LW111" i="24"/>
  <c r="LV111" i="24"/>
  <c r="LU111" i="24"/>
  <c r="LY111" i="24" s="1"/>
  <c r="LL111" i="24"/>
  <c r="LK111" i="24"/>
  <c r="LJ111" i="24"/>
  <c r="LI111" i="24"/>
  <c r="LF111" i="24" s="1"/>
  <c r="KZ111" i="24"/>
  <c r="KY111" i="24"/>
  <c r="KX111" i="24"/>
  <c r="KW111" i="24"/>
  <c r="KN111" i="24"/>
  <c r="KM111" i="24"/>
  <c r="KL111" i="24"/>
  <c r="KK111" i="24"/>
  <c r="MJ109" i="24"/>
  <c r="MI109" i="24"/>
  <c r="MH109" i="24"/>
  <c r="MG109" i="24"/>
  <c r="MC109" i="24" s="1"/>
  <c r="LX109" i="24"/>
  <c r="LW109" i="24"/>
  <c r="LV109" i="24"/>
  <c r="LU109" i="24"/>
  <c r="LL109" i="24"/>
  <c r="LK109" i="24"/>
  <c r="LJ109" i="24"/>
  <c r="LI109" i="24"/>
  <c r="KZ109" i="24"/>
  <c r="KY109" i="24"/>
  <c r="KX109" i="24"/>
  <c r="KW109" i="24"/>
  <c r="KT109" i="24" s="1"/>
  <c r="KN109" i="24"/>
  <c r="KM109" i="24"/>
  <c r="KL109" i="24"/>
  <c r="KK109" i="24"/>
  <c r="MJ108" i="24"/>
  <c r="MI108" i="24"/>
  <c r="MH108" i="24"/>
  <c r="MG108" i="24"/>
  <c r="LX108" i="24"/>
  <c r="LW108" i="24"/>
  <c r="LV108" i="24"/>
  <c r="LU108" i="24"/>
  <c r="LQ108" i="24" s="1"/>
  <c r="LL108" i="24"/>
  <c r="LK108" i="24"/>
  <c r="LJ108" i="24"/>
  <c r="LI108" i="24"/>
  <c r="LM108" i="24" s="1"/>
  <c r="KZ108" i="24"/>
  <c r="KY108" i="24"/>
  <c r="KX108" i="24"/>
  <c r="KW108" i="24"/>
  <c r="KT108" i="24" s="1"/>
  <c r="KN108" i="24"/>
  <c r="KM108" i="24"/>
  <c r="KL108" i="24"/>
  <c r="KK108" i="24"/>
  <c r="MJ106" i="24"/>
  <c r="MI106" i="24"/>
  <c r="MH106" i="24"/>
  <c r="MG106" i="24"/>
  <c r="MK106" i="24" s="1"/>
  <c r="LX106" i="24"/>
  <c r="LW106" i="24"/>
  <c r="LV106" i="24"/>
  <c r="LU106" i="24"/>
  <c r="LR106" i="24" s="1"/>
  <c r="LL106" i="24"/>
  <c r="LK106" i="24"/>
  <c r="LJ106" i="24"/>
  <c r="LI106" i="24"/>
  <c r="LH106" i="24" s="1"/>
  <c r="KZ106" i="24"/>
  <c r="KY106" i="24"/>
  <c r="KX106" i="24"/>
  <c r="KW106" i="24"/>
  <c r="KN106" i="24"/>
  <c r="KM106" i="24"/>
  <c r="KL106" i="24"/>
  <c r="KK106" i="24"/>
  <c r="MJ105" i="24"/>
  <c r="MI105" i="24"/>
  <c r="MH105" i="24"/>
  <c r="MG105" i="24"/>
  <c r="MD105" i="24" s="1"/>
  <c r="LX105" i="24"/>
  <c r="LW105" i="24"/>
  <c r="LV105" i="24"/>
  <c r="LU105" i="24"/>
  <c r="LY105" i="24" s="1"/>
  <c r="LL105" i="24"/>
  <c r="LK105" i="24"/>
  <c r="LJ105" i="24"/>
  <c r="LI105" i="24"/>
  <c r="LF105" i="24" s="1"/>
  <c r="KZ105" i="24"/>
  <c r="KY105" i="24"/>
  <c r="KX105" i="24"/>
  <c r="KW105" i="24"/>
  <c r="KV105" i="24" s="1"/>
  <c r="KN105" i="24"/>
  <c r="KM105" i="24"/>
  <c r="KL105" i="24"/>
  <c r="KK105" i="24"/>
  <c r="KG105" i="24" s="1"/>
  <c r="MJ104" i="24"/>
  <c r="MI104" i="24"/>
  <c r="MH104" i="24"/>
  <c r="MG104" i="24"/>
  <c r="LX104" i="24"/>
  <c r="LW104" i="24"/>
  <c r="LV104" i="24"/>
  <c r="LU104" i="24"/>
  <c r="LR104" i="24" s="1"/>
  <c r="LL104" i="24"/>
  <c r="LK104" i="24"/>
  <c r="LJ104" i="24"/>
  <c r="LI104" i="24"/>
  <c r="LM104" i="24" s="1"/>
  <c r="KZ104" i="24"/>
  <c r="KY104" i="24"/>
  <c r="KX104" i="24"/>
  <c r="KW104" i="24"/>
  <c r="KN104" i="24"/>
  <c r="KM104" i="24"/>
  <c r="KL104" i="24"/>
  <c r="KK104" i="24"/>
  <c r="KJ104" i="24" s="1"/>
  <c r="MJ103" i="24"/>
  <c r="MI103" i="24"/>
  <c r="MH103" i="24"/>
  <c r="MG103" i="24"/>
  <c r="LX103" i="24"/>
  <c r="LW103" i="24"/>
  <c r="LV103" i="24"/>
  <c r="LU103" i="24"/>
  <c r="LQ103" i="24" s="1"/>
  <c r="LL103" i="24"/>
  <c r="LK103" i="24"/>
  <c r="LJ103" i="24"/>
  <c r="LI103" i="24"/>
  <c r="LF103" i="24" s="1"/>
  <c r="KZ103" i="24"/>
  <c r="KY103" i="24"/>
  <c r="KX103" i="24"/>
  <c r="KW103" i="24"/>
  <c r="KN103" i="24"/>
  <c r="KM103" i="24"/>
  <c r="KL103" i="24"/>
  <c r="KK103" i="24"/>
  <c r="KJ103" i="24" s="1"/>
  <c r="MJ102" i="24"/>
  <c r="MI102" i="24"/>
  <c r="MH102" i="24"/>
  <c r="MG102" i="24"/>
  <c r="MD102" i="24" s="1"/>
  <c r="LX102" i="24"/>
  <c r="LW102" i="24"/>
  <c r="LV102" i="24"/>
  <c r="LU102" i="24"/>
  <c r="LR102" i="24" s="1"/>
  <c r="LL102" i="24"/>
  <c r="LK102" i="24"/>
  <c r="LJ102" i="24"/>
  <c r="LI102" i="24"/>
  <c r="LG102" i="24" s="1"/>
  <c r="KZ102" i="24"/>
  <c r="KY102" i="24"/>
  <c r="KX102" i="24"/>
  <c r="KW102" i="24"/>
  <c r="KU102" i="24" s="1"/>
  <c r="KN102" i="24"/>
  <c r="KM102" i="24"/>
  <c r="KL102" i="24"/>
  <c r="KK102" i="24"/>
  <c r="MJ101" i="24"/>
  <c r="MI101" i="24"/>
  <c r="MH101" i="24"/>
  <c r="MG101" i="24"/>
  <c r="LX101" i="24"/>
  <c r="LW101" i="24"/>
  <c r="LV101" i="24"/>
  <c r="LU101" i="24"/>
  <c r="LL101" i="24"/>
  <c r="LK101" i="24"/>
  <c r="LJ101" i="24"/>
  <c r="LI101" i="24"/>
  <c r="KZ101" i="24"/>
  <c r="KY101" i="24"/>
  <c r="KX101" i="24"/>
  <c r="KW101" i="24"/>
  <c r="KU101" i="24" s="1"/>
  <c r="KN101" i="24"/>
  <c r="KM101" i="24"/>
  <c r="KL101" i="24"/>
  <c r="KK101" i="24"/>
  <c r="KJ101" i="24" s="1"/>
  <c r="MJ100" i="24"/>
  <c r="MI100" i="24"/>
  <c r="MH100" i="24"/>
  <c r="MG100" i="24"/>
  <c r="MC100" i="24" s="1"/>
  <c r="LX100" i="24"/>
  <c r="LW100" i="24"/>
  <c r="LV100" i="24"/>
  <c r="LU100" i="24"/>
  <c r="LT100" i="24" s="1"/>
  <c r="LL100" i="24"/>
  <c r="LK100" i="24"/>
  <c r="LJ100" i="24"/>
  <c r="LI100" i="24"/>
  <c r="LM100" i="24" s="1"/>
  <c r="KZ100" i="24"/>
  <c r="KY100" i="24"/>
  <c r="KX100" i="24"/>
  <c r="KW100" i="24"/>
  <c r="KT100" i="24" s="1"/>
  <c r="KN100" i="24"/>
  <c r="KM100" i="24"/>
  <c r="KL100" i="24"/>
  <c r="KK100" i="24"/>
  <c r="KG100" i="24" s="1"/>
  <c r="MJ98" i="24"/>
  <c r="MI98" i="24"/>
  <c r="MH98" i="24"/>
  <c r="MG98" i="24"/>
  <c r="LX98" i="24"/>
  <c r="LW98" i="24"/>
  <c r="LV98" i="24"/>
  <c r="LU98" i="24"/>
  <c r="LL98" i="24"/>
  <c r="LK98" i="24"/>
  <c r="LJ98" i="24"/>
  <c r="LI98" i="24"/>
  <c r="LE98" i="24" s="1"/>
  <c r="KZ98" i="24"/>
  <c r="KY98" i="24"/>
  <c r="KX98" i="24"/>
  <c r="KW98" i="24"/>
  <c r="KU98" i="24" s="1"/>
  <c r="KN98" i="24"/>
  <c r="KM98" i="24"/>
  <c r="KL98" i="24"/>
  <c r="KK98" i="24"/>
  <c r="KJ98" i="24" s="1"/>
  <c r="MJ97" i="24"/>
  <c r="MI97" i="24"/>
  <c r="MH97" i="24"/>
  <c r="MG97" i="24"/>
  <c r="MD97" i="24" s="1"/>
  <c r="LX97" i="24"/>
  <c r="LW97" i="24"/>
  <c r="LV97" i="24"/>
  <c r="LU97" i="24"/>
  <c r="LL97" i="24"/>
  <c r="LK97" i="24"/>
  <c r="LJ97" i="24"/>
  <c r="LI97" i="24"/>
  <c r="LM97" i="24" s="1"/>
  <c r="KZ97" i="24"/>
  <c r="KY97" i="24"/>
  <c r="KX97" i="24"/>
  <c r="KW97" i="24"/>
  <c r="KS97" i="24" s="1"/>
  <c r="KN97" i="24"/>
  <c r="KM97" i="24"/>
  <c r="KL97" i="24"/>
  <c r="KK97" i="24"/>
  <c r="KI97" i="24" s="1"/>
  <c r="MJ96" i="24"/>
  <c r="MI96" i="24"/>
  <c r="MH96" i="24"/>
  <c r="MG96" i="24"/>
  <c r="MC96" i="24" s="1"/>
  <c r="LX96" i="24"/>
  <c r="LW96" i="24"/>
  <c r="LV96" i="24"/>
  <c r="LU96" i="24"/>
  <c r="LL96" i="24"/>
  <c r="LK96" i="24"/>
  <c r="LJ96" i="24"/>
  <c r="LI96" i="24"/>
  <c r="KZ96" i="24"/>
  <c r="KY96" i="24"/>
  <c r="KX96" i="24"/>
  <c r="KW96" i="24"/>
  <c r="LA96" i="24" s="1"/>
  <c r="KN96" i="24"/>
  <c r="KM96" i="24"/>
  <c r="KL96" i="24"/>
  <c r="KK96" i="24"/>
  <c r="KG96" i="24" s="1"/>
  <c r="MJ95" i="24"/>
  <c r="MI95" i="24"/>
  <c r="MH95" i="24"/>
  <c r="MG95" i="24"/>
  <c r="LX95" i="24"/>
  <c r="LW95" i="24"/>
  <c r="LV95" i="24"/>
  <c r="LU95" i="24"/>
  <c r="LL95" i="24"/>
  <c r="LK95" i="24"/>
  <c r="LJ95" i="24"/>
  <c r="LI95" i="24"/>
  <c r="LG95" i="24" s="1"/>
  <c r="KZ95" i="24"/>
  <c r="KY95" i="24"/>
  <c r="KX95" i="24"/>
  <c r="KW95" i="24"/>
  <c r="KN95" i="24"/>
  <c r="KM95" i="24"/>
  <c r="KL95" i="24"/>
  <c r="KK95" i="24"/>
  <c r="KO95" i="24" s="1"/>
  <c r="MJ94" i="24"/>
  <c r="MI94" i="24"/>
  <c r="MH94" i="24"/>
  <c r="MG94" i="24"/>
  <c r="LX94" i="24"/>
  <c r="LW94" i="24"/>
  <c r="LV94" i="24"/>
  <c r="LU94" i="24"/>
  <c r="LL94" i="24"/>
  <c r="LK94" i="24"/>
  <c r="LJ94" i="24"/>
  <c r="LI94" i="24"/>
  <c r="LE94" i="24" s="1"/>
  <c r="KZ94" i="24"/>
  <c r="KY94" i="24"/>
  <c r="KX94" i="24"/>
  <c r="KW94" i="24"/>
  <c r="KU94" i="24" s="1"/>
  <c r="KN94" i="24"/>
  <c r="KM94" i="24"/>
  <c r="KL94" i="24"/>
  <c r="KK94" i="24"/>
  <c r="KJ94" i="24" s="1"/>
  <c r="MJ93" i="24"/>
  <c r="MI93" i="24"/>
  <c r="MH93" i="24"/>
  <c r="MG93" i="24"/>
  <c r="ME93" i="24" s="1"/>
  <c r="LX93" i="24"/>
  <c r="LW93" i="24"/>
  <c r="LV93" i="24"/>
  <c r="LU93" i="24"/>
  <c r="LR93" i="24" s="1"/>
  <c r="LL93" i="24"/>
  <c r="LK93" i="24"/>
  <c r="LJ93" i="24"/>
  <c r="LI93" i="24"/>
  <c r="KZ93" i="24"/>
  <c r="KY93" i="24"/>
  <c r="KX93" i="24"/>
  <c r="KW93" i="24"/>
  <c r="KN93" i="24"/>
  <c r="KM93" i="24"/>
  <c r="KL93" i="24"/>
  <c r="KK93" i="24"/>
  <c r="MJ92" i="24"/>
  <c r="MI92" i="24"/>
  <c r="MH92" i="24"/>
  <c r="MG92" i="24"/>
  <c r="MC92" i="24" s="1"/>
  <c r="LX92" i="24"/>
  <c r="LW92" i="24"/>
  <c r="LV92" i="24"/>
  <c r="LU92" i="24"/>
  <c r="LS92" i="24" s="1"/>
  <c r="LL92" i="24"/>
  <c r="LK92" i="24"/>
  <c r="LJ92" i="24"/>
  <c r="LI92" i="24"/>
  <c r="LG92" i="24" s="1"/>
  <c r="KZ92" i="24"/>
  <c r="KY92" i="24"/>
  <c r="KX92" i="24"/>
  <c r="KW92" i="24"/>
  <c r="KU92" i="24" s="1"/>
  <c r="KN92" i="24"/>
  <c r="KM92" i="24"/>
  <c r="KL92" i="24"/>
  <c r="KK92" i="24"/>
  <c r="KG92" i="24" s="1"/>
  <c r="MJ91" i="24"/>
  <c r="MI91" i="24"/>
  <c r="MH91" i="24"/>
  <c r="MG91" i="24"/>
  <c r="MK91" i="24" s="1"/>
  <c r="LX91" i="24"/>
  <c r="LW91" i="24"/>
  <c r="LV91" i="24"/>
  <c r="LU91" i="24"/>
  <c r="LQ91" i="24" s="1"/>
  <c r="LL91" i="24"/>
  <c r="LK91" i="24"/>
  <c r="LJ91" i="24"/>
  <c r="LI91" i="24"/>
  <c r="KZ91" i="24"/>
  <c r="KY91" i="24"/>
  <c r="KX91" i="24"/>
  <c r="KW91" i="24"/>
  <c r="KV91" i="24" s="1"/>
  <c r="KN91" i="24"/>
  <c r="KM91" i="24"/>
  <c r="KL91" i="24"/>
  <c r="KK91" i="24"/>
  <c r="KG91" i="24" s="1"/>
  <c r="MJ90" i="24"/>
  <c r="MI90" i="24"/>
  <c r="MH90" i="24"/>
  <c r="MG90" i="24"/>
  <c r="LX90" i="24"/>
  <c r="LW90" i="24"/>
  <c r="LV90" i="24"/>
  <c r="LU90" i="24"/>
  <c r="LL90" i="24"/>
  <c r="LK90" i="24"/>
  <c r="LJ90" i="24"/>
  <c r="LI90" i="24"/>
  <c r="LH90" i="24" s="1"/>
  <c r="KZ90" i="24"/>
  <c r="KY90" i="24"/>
  <c r="KX90" i="24"/>
  <c r="KW90" i="24"/>
  <c r="KN90" i="24"/>
  <c r="KM90" i="24"/>
  <c r="KL90" i="24"/>
  <c r="KK90" i="24"/>
  <c r="KH90" i="24" s="1"/>
  <c r="MJ89" i="24"/>
  <c r="MI89" i="24"/>
  <c r="MH89" i="24"/>
  <c r="MG89" i="24"/>
  <c r="MD89" i="24" s="1"/>
  <c r="LX89" i="24"/>
  <c r="LW89" i="24"/>
  <c r="LV89" i="24"/>
  <c r="LU89" i="24"/>
  <c r="LT89" i="24" s="1"/>
  <c r="LL89" i="24"/>
  <c r="LK89" i="24"/>
  <c r="LJ89" i="24"/>
  <c r="LI89" i="24"/>
  <c r="LM89" i="24" s="1"/>
  <c r="KZ89" i="24"/>
  <c r="KY89" i="24"/>
  <c r="KX89" i="24"/>
  <c r="KW89" i="24"/>
  <c r="KV89" i="24" s="1"/>
  <c r="KN89" i="24"/>
  <c r="KM89" i="24"/>
  <c r="KL89" i="24"/>
  <c r="KK89" i="24"/>
  <c r="KH89" i="24" s="1"/>
  <c r="MJ88" i="24"/>
  <c r="MI88" i="24"/>
  <c r="MH88" i="24"/>
  <c r="MG88" i="24"/>
  <c r="LX88" i="24"/>
  <c r="LW88" i="24"/>
  <c r="LV88" i="24"/>
  <c r="LU88" i="24"/>
  <c r="LL88" i="24"/>
  <c r="LK88" i="24"/>
  <c r="LJ88" i="24"/>
  <c r="LI88" i="24"/>
  <c r="KZ88" i="24"/>
  <c r="KY88" i="24"/>
  <c r="KX88" i="24"/>
  <c r="KW88" i="24"/>
  <c r="LA88" i="24" s="1"/>
  <c r="KN88" i="24"/>
  <c r="KM88" i="24"/>
  <c r="KL88" i="24"/>
  <c r="KK88" i="24"/>
  <c r="KJ88" i="24" s="1"/>
  <c r="MJ87" i="24"/>
  <c r="MI87" i="24"/>
  <c r="MH87" i="24"/>
  <c r="MG87" i="24"/>
  <c r="MK87" i="24" s="1"/>
  <c r="LX87" i="24"/>
  <c r="LW87" i="24"/>
  <c r="LV87" i="24"/>
  <c r="LU87" i="24"/>
  <c r="LR87" i="24" s="1"/>
  <c r="LL87" i="24"/>
  <c r="LK87" i="24"/>
  <c r="LJ87" i="24"/>
  <c r="LI87" i="24"/>
  <c r="LG87" i="24" s="1"/>
  <c r="KZ87" i="24"/>
  <c r="KY87" i="24"/>
  <c r="KX87" i="24"/>
  <c r="KW87" i="24"/>
  <c r="KN87" i="24"/>
  <c r="KM87" i="24"/>
  <c r="KL87" i="24"/>
  <c r="KK87" i="24"/>
  <c r="KO87" i="24" s="1"/>
  <c r="MJ86" i="24"/>
  <c r="MI86" i="24"/>
  <c r="MH86" i="24"/>
  <c r="MG86" i="24"/>
  <c r="MF86" i="24" s="1"/>
  <c r="LX86" i="24"/>
  <c r="LW86" i="24"/>
  <c r="LV86" i="24"/>
  <c r="LU86" i="24"/>
  <c r="LL86" i="24"/>
  <c r="LK86" i="24"/>
  <c r="LJ86" i="24"/>
  <c r="LI86" i="24"/>
  <c r="LF86" i="24" s="1"/>
  <c r="KZ86" i="24"/>
  <c r="KY86" i="24"/>
  <c r="KX86" i="24"/>
  <c r="KW86" i="24"/>
  <c r="KU86" i="24" s="1"/>
  <c r="KN86" i="24"/>
  <c r="KM86" i="24"/>
  <c r="KL86" i="24"/>
  <c r="KK86" i="24"/>
  <c r="MJ85" i="24"/>
  <c r="MI85" i="24"/>
  <c r="MH85" i="24"/>
  <c r="MG85" i="24"/>
  <c r="MK85" i="24" s="1"/>
  <c r="LX85" i="24"/>
  <c r="LW85" i="24"/>
  <c r="LV85" i="24"/>
  <c r="LU85" i="24"/>
  <c r="LL85" i="24"/>
  <c r="LK85" i="24"/>
  <c r="LJ85" i="24"/>
  <c r="LI85" i="24"/>
  <c r="LE85" i="24" s="1"/>
  <c r="KZ85" i="24"/>
  <c r="KY85" i="24"/>
  <c r="KX85" i="24"/>
  <c r="KW85" i="24"/>
  <c r="LA85" i="24" s="1"/>
  <c r="KN85" i="24"/>
  <c r="KM85" i="24"/>
  <c r="KL85" i="24"/>
  <c r="KK85" i="24"/>
  <c r="KO85" i="24" s="1"/>
  <c r="MJ84" i="24"/>
  <c r="MI84" i="24"/>
  <c r="MH84" i="24"/>
  <c r="MG84" i="24"/>
  <c r="MK84" i="24" s="1"/>
  <c r="LX84" i="24"/>
  <c r="LW84" i="24"/>
  <c r="LV84" i="24"/>
  <c r="LU84" i="24"/>
  <c r="LY84" i="24" s="1"/>
  <c r="LL84" i="24"/>
  <c r="LK84" i="24"/>
  <c r="LJ84" i="24"/>
  <c r="LI84" i="24"/>
  <c r="KZ84" i="24"/>
  <c r="KY84" i="24"/>
  <c r="KX84" i="24"/>
  <c r="KW84" i="24"/>
  <c r="KS84" i="24" s="1"/>
  <c r="KN84" i="24"/>
  <c r="KM84" i="24"/>
  <c r="KL84" i="24"/>
  <c r="KK84" i="24"/>
  <c r="KO84" i="24" s="1"/>
  <c r="MJ83" i="24"/>
  <c r="MI83" i="24"/>
  <c r="MH83" i="24"/>
  <c r="MG83" i="24"/>
  <c r="LX83" i="24"/>
  <c r="LW83" i="24"/>
  <c r="LV83" i="24"/>
  <c r="LU83" i="24"/>
  <c r="LY83" i="24" s="1"/>
  <c r="LL83" i="24"/>
  <c r="LK83" i="24"/>
  <c r="LJ83" i="24"/>
  <c r="LI83" i="24"/>
  <c r="LM83" i="24" s="1"/>
  <c r="KZ83" i="24"/>
  <c r="KY83" i="24"/>
  <c r="KX83" i="24"/>
  <c r="KW83" i="24"/>
  <c r="KT83" i="24" s="1"/>
  <c r="KN83" i="24"/>
  <c r="KM83" i="24"/>
  <c r="KL83" i="24"/>
  <c r="KK83" i="24"/>
  <c r="KG83" i="24" s="1"/>
  <c r="MJ81" i="24"/>
  <c r="MI81" i="24"/>
  <c r="MH81" i="24"/>
  <c r="MG81" i="24"/>
  <c r="MD81" i="24" s="1"/>
  <c r="LX81" i="24"/>
  <c r="LW81" i="24"/>
  <c r="LV81" i="24"/>
  <c r="LU81" i="24"/>
  <c r="LQ81" i="24" s="1"/>
  <c r="LL81" i="24"/>
  <c r="LK81" i="24"/>
  <c r="LJ81" i="24"/>
  <c r="LI81" i="24"/>
  <c r="LM81" i="24" s="1"/>
  <c r="KZ81" i="24"/>
  <c r="KY81" i="24"/>
  <c r="KX81" i="24"/>
  <c r="KW81" i="24"/>
  <c r="LA81" i="24" s="1"/>
  <c r="KN81" i="24"/>
  <c r="KM81" i="24"/>
  <c r="KL81" i="24"/>
  <c r="KK81" i="24"/>
  <c r="KH81" i="24" s="1"/>
  <c r="MJ80" i="24"/>
  <c r="MI80" i="24"/>
  <c r="MH80" i="24"/>
  <c r="MG80" i="24"/>
  <c r="LX80" i="24"/>
  <c r="LW80" i="24"/>
  <c r="LV80" i="24"/>
  <c r="LU80" i="24"/>
  <c r="LL80" i="24"/>
  <c r="LK80" i="24"/>
  <c r="LJ80" i="24"/>
  <c r="LI80" i="24"/>
  <c r="KZ80" i="24"/>
  <c r="KY80" i="24"/>
  <c r="KX80" i="24"/>
  <c r="KW80" i="24"/>
  <c r="LA80" i="24" s="1"/>
  <c r="KN80" i="24"/>
  <c r="KM80" i="24"/>
  <c r="KL80" i="24"/>
  <c r="KK80" i="24"/>
  <c r="KO80" i="24" s="1"/>
  <c r="MJ79" i="24"/>
  <c r="MI79" i="24"/>
  <c r="MH79" i="24"/>
  <c r="MG79" i="24"/>
  <c r="MK79" i="24" s="1"/>
  <c r="LX79" i="24"/>
  <c r="LW79" i="24"/>
  <c r="LV79" i="24"/>
  <c r="LU79" i="24"/>
  <c r="LY79" i="24" s="1"/>
  <c r="LL79" i="24"/>
  <c r="LK79" i="24"/>
  <c r="LJ79" i="24"/>
  <c r="LI79" i="24"/>
  <c r="LF79" i="24" s="1"/>
  <c r="KZ79" i="24"/>
  <c r="KY79" i="24"/>
  <c r="KX79" i="24"/>
  <c r="KW79" i="24"/>
  <c r="KS79" i="24" s="1"/>
  <c r="KN79" i="24"/>
  <c r="KM79" i="24"/>
  <c r="KL79" i="24"/>
  <c r="KK79" i="24"/>
  <c r="KO79" i="24" s="1"/>
  <c r="MJ78" i="24"/>
  <c r="MI78" i="24"/>
  <c r="MH78" i="24"/>
  <c r="MG78" i="24"/>
  <c r="MC78" i="24" s="1"/>
  <c r="LX78" i="24"/>
  <c r="LW78" i="24"/>
  <c r="LV78" i="24"/>
  <c r="LU78" i="24"/>
  <c r="LY78" i="24" s="1"/>
  <c r="LL78" i="24"/>
  <c r="LK78" i="24"/>
  <c r="LJ78" i="24"/>
  <c r="LI78" i="24"/>
  <c r="KZ78" i="24"/>
  <c r="KY78" i="24"/>
  <c r="KX78" i="24"/>
  <c r="KW78" i="24"/>
  <c r="KT78" i="24" s="1"/>
  <c r="KN78" i="24"/>
  <c r="KM78" i="24"/>
  <c r="KL78" i="24"/>
  <c r="KK78" i="24"/>
  <c r="MJ77" i="24"/>
  <c r="MI77" i="24"/>
  <c r="MH77" i="24"/>
  <c r="MG77" i="24"/>
  <c r="MD77" i="24" s="1"/>
  <c r="LX77" i="24"/>
  <c r="LW77" i="24"/>
  <c r="LV77" i="24"/>
  <c r="LU77" i="24"/>
  <c r="LQ77" i="24" s="1"/>
  <c r="LL77" i="24"/>
  <c r="LK77" i="24"/>
  <c r="LJ77" i="24"/>
  <c r="LI77" i="24"/>
  <c r="KZ77" i="24"/>
  <c r="KY77" i="24"/>
  <c r="KX77" i="24"/>
  <c r="KW77" i="24"/>
  <c r="LA77" i="24" s="1"/>
  <c r="KN77" i="24"/>
  <c r="KM77" i="24"/>
  <c r="KL77" i="24"/>
  <c r="KK77" i="24"/>
  <c r="KH77" i="24" s="1"/>
  <c r="MJ75" i="24"/>
  <c r="MI75" i="24"/>
  <c r="MH75" i="24"/>
  <c r="MG75" i="24"/>
  <c r="LX75" i="24"/>
  <c r="LW75" i="24"/>
  <c r="LV75" i="24"/>
  <c r="LU75" i="24"/>
  <c r="LR75" i="24" s="1"/>
  <c r="LL75" i="24"/>
  <c r="LK75" i="24"/>
  <c r="LJ75" i="24"/>
  <c r="LI75" i="24"/>
  <c r="LE75" i="24" s="1"/>
  <c r="KZ75" i="24"/>
  <c r="KY75" i="24"/>
  <c r="KX75" i="24"/>
  <c r="KW75" i="24"/>
  <c r="LA75" i="24" s="1"/>
  <c r="KN75" i="24"/>
  <c r="KM75" i="24"/>
  <c r="KL75" i="24"/>
  <c r="KK75" i="24"/>
  <c r="MJ74" i="24"/>
  <c r="MI74" i="24"/>
  <c r="MH74" i="24"/>
  <c r="MG74" i="24"/>
  <c r="MK74" i="24" s="1"/>
  <c r="LX74" i="24"/>
  <c r="LW74" i="24"/>
  <c r="LV74" i="24"/>
  <c r="LU74" i="24"/>
  <c r="LS74" i="24" s="1"/>
  <c r="LL74" i="24"/>
  <c r="LK74" i="24"/>
  <c r="LJ74" i="24"/>
  <c r="LI74" i="24"/>
  <c r="LF74" i="24" s="1"/>
  <c r="KZ74" i="24"/>
  <c r="KY74" i="24"/>
  <c r="KX74" i="24"/>
  <c r="KW74" i="24"/>
  <c r="KS74" i="24" s="1"/>
  <c r="KN74" i="24"/>
  <c r="KM74" i="24"/>
  <c r="KL74" i="24"/>
  <c r="KK74" i="24"/>
  <c r="KO74" i="24" s="1"/>
  <c r="MJ73" i="24"/>
  <c r="MI73" i="24"/>
  <c r="MH73" i="24"/>
  <c r="MG73" i="24"/>
  <c r="MC73" i="24" s="1"/>
  <c r="LX73" i="24"/>
  <c r="LW73" i="24"/>
  <c r="LV73" i="24"/>
  <c r="LU73" i="24"/>
  <c r="LL73" i="24"/>
  <c r="LK73" i="24"/>
  <c r="LJ73" i="24"/>
  <c r="LI73" i="24"/>
  <c r="LM73" i="24" s="1"/>
  <c r="KZ73" i="24"/>
  <c r="KY73" i="24"/>
  <c r="KX73" i="24"/>
  <c r="KW73" i="24"/>
  <c r="KT73" i="24" s="1"/>
  <c r="KN73" i="24"/>
  <c r="KM73" i="24"/>
  <c r="KL73" i="24"/>
  <c r="KK73" i="24"/>
  <c r="KG73" i="24" s="1"/>
  <c r="MJ72" i="24"/>
  <c r="MI72" i="24"/>
  <c r="MH72" i="24"/>
  <c r="MG72" i="24"/>
  <c r="MD72" i="24" s="1"/>
  <c r="LX72" i="24"/>
  <c r="LW72" i="24"/>
  <c r="LV72" i="24"/>
  <c r="LU72" i="24"/>
  <c r="LL72" i="24"/>
  <c r="LK72" i="24"/>
  <c r="LJ72" i="24"/>
  <c r="LI72" i="24"/>
  <c r="KZ72" i="24"/>
  <c r="KY72" i="24"/>
  <c r="KX72" i="24"/>
  <c r="KW72" i="24"/>
  <c r="LA72" i="24" s="1"/>
  <c r="KN72" i="24"/>
  <c r="KM72" i="24"/>
  <c r="KL72" i="24"/>
  <c r="KK72" i="24"/>
  <c r="KH72" i="24" s="1"/>
  <c r="MJ71" i="24"/>
  <c r="MI71" i="24"/>
  <c r="MH71" i="24"/>
  <c r="MG71" i="24"/>
  <c r="ME71" i="24" s="1"/>
  <c r="LX71" i="24"/>
  <c r="LW71" i="24"/>
  <c r="LV71" i="24"/>
  <c r="LU71" i="24"/>
  <c r="LR71" i="24" s="1"/>
  <c r="LL71" i="24"/>
  <c r="LK71" i="24"/>
  <c r="LJ71" i="24"/>
  <c r="LI71" i="24"/>
  <c r="LE71" i="24" s="1"/>
  <c r="KZ71" i="24"/>
  <c r="KY71" i="24"/>
  <c r="KX71" i="24"/>
  <c r="KW71" i="24"/>
  <c r="LA71" i="24" s="1"/>
  <c r="KN71" i="24"/>
  <c r="KM71" i="24"/>
  <c r="KL71" i="24"/>
  <c r="KK71" i="24"/>
  <c r="KG71" i="24" s="1"/>
  <c r="MJ68" i="24"/>
  <c r="MI68" i="24"/>
  <c r="MH68" i="24"/>
  <c r="MG68" i="24"/>
  <c r="MK68" i="24" s="1"/>
  <c r="LX68" i="24"/>
  <c r="LW68" i="24"/>
  <c r="LV68" i="24"/>
  <c r="LU68" i="24"/>
  <c r="LL68" i="24"/>
  <c r="LK68" i="24"/>
  <c r="LJ68" i="24"/>
  <c r="LI68" i="24"/>
  <c r="LF68" i="24" s="1"/>
  <c r="KZ68" i="24"/>
  <c r="KY68" i="24"/>
  <c r="KX68" i="24"/>
  <c r="KW68" i="24"/>
  <c r="KN68" i="24"/>
  <c r="KM68" i="24"/>
  <c r="KL68" i="24"/>
  <c r="KK68" i="24"/>
  <c r="KO68" i="24" s="1"/>
  <c r="MJ67" i="24"/>
  <c r="MI67" i="24"/>
  <c r="MH67" i="24"/>
  <c r="MG67" i="24"/>
  <c r="MC67" i="24" s="1"/>
  <c r="LX67" i="24"/>
  <c r="LW67" i="24"/>
  <c r="LV67" i="24"/>
  <c r="LU67" i="24"/>
  <c r="LY67" i="24" s="1"/>
  <c r="LL67" i="24"/>
  <c r="LK67" i="24"/>
  <c r="LJ67" i="24"/>
  <c r="LI67" i="24"/>
  <c r="KZ67" i="24"/>
  <c r="KY67" i="24"/>
  <c r="KX67" i="24"/>
  <c r="KW67" i="24"/>
  <c r="KT67" i="24" s="1"/>
  <c r="KN67" i="24"/>
  <c r="KM67" i="24"/>
  <c r="KL67" i="24"/>
  <c r="KK67" i="24"/>
  <c r="KG67" i="24" s="1"/>
  <c r="MJ66" i="24"/>
  <c r="MI66" i="24"/>
  <c r="MH66" i="24"/>
  <c r="MG66" i="24"/>
  <c r="MD66" i="24" s="1"/>
  <c r="LX66" i="24"/>
  <c r="LW66" i="24"/>
  <c r="LV66" i="24"/>
  <c r="LU66" i="24"/>
  <c r="LQ66" i="24" s="1"/>
  <c r="LL66" i="24"/>
  <c r="LK66" i="24"/>
  <c r="LJ66" i="24"/>
  <c r="LI66" i="24"/>
  <c r="LM66" i="24" s="1"/>
  <c r="KZ66" i="24"/>
  <c r="KY66" i="24"/>
  <c r="KX66" i="24"/>
  <c r="KW66" i="24"/>
  <c r="KN66" i="24"/>
  <c r="KM66" i="24"/>
  <c r="KL66" i="24"/>
  <c r="KK66" i="24"/>
  <c r="KH66" i="24" s="1"/>
  <c r="MJ65" i="24"/>
  <c r="MI65" i="24"/>
  <c r="MH65" i="24"/>
  <c r="MG65" i="24"/>
  <c r="MK65" i="24" s="1"/>
  <c r="LX65" i="24"/>
  <c r="LW65" i="24"/>
  <c r="LV65" i="24"/>
  <c r="LU65" i="24"/>
  <c r="LR65" i="24" s="1"/>
  <c r="LL65" i="24"/>
  <c r="LK65" i="24"/>
  <c r="LJ65" i="24"/>
  <c r="LI65" i="24"/>
  <c r="LE65" i="24" s="1"/>
  <c r="KZ65" i="24"/>
  <c r="KY65" i="24"/>
  <c r="KX65" i="24"/>
  <c r="KW65" i="24"/>
  <c r="KN65" i="24"/>
  <c r="KM65" i="24"/>
  <c r="KL65" i="24"/>
  <c r="KK65" i="24"/>
  <c r="KO65" i="24" s="1"/>
  <c r="MJ64" i="24"/>
  <c r="MI64" i="24"/>
  <c r="MH64" i="24"/>
  <c r="MG64" i="24"/>
  <c r="MK64" i="24" s="1"/>
  <c r="LX64" i="24"/>
  <c r="LW64" i="24"/>
  <c r="LV64" i="24"/>
  <c r="LU64" i="24"/>
  <c r="LL64" i="24"/>
  <c r="LK64" i="24"/>
  <c r="LJ64" i="24"/>
  <c r="LI64" i="24"/>
  <c r="LH64" i="24" s="1"/>
  <c r="KZ64" i="24"/>
  <c r="KY64" i="24"/>
  <c r="KX64" i="24"/>
  <c r="KW64" i="24"/>
  <c r="KS64" i="24" s="1"/>
  <c r="KN64" i="24"/>
  <c r="KM64" i="24"/>
  <c r="KL64" i="24"/>
  <c r="KK64" i="24"/>
  <c r="KO64" i="24" s="1"/>
  <c r="MJ63" i="24"/>
  <c r="MI63" i="24"/>
  <c r="MH63" i="24"/>
  <c r="MG63" i="24"/>
  <c r="LX63" i="24"/>
  <c r="LW63" i="24"/>
  <c r="LV63" i="24"/>
  <c r="LU63" i="24"/>
  <c r="LY63" i="24" s="1"/>
  <c r="LL63" i="24"/>
  <c r="LK63" i="24"/>
  <c r="LJ63" i="24"/>
  <c r="LI63" i="24"/>
  <c r="LM63" i="24" s="1"/>
  <c r="KZ63" i="24"/>
  <c r="KY63" i="24"/>
  <c r="KX63" i="24"/>
  <c r="KW63" i="24"/>
  <c r="KS63" i="24" s="1"/>
  <c r="KN63" i="24"/>
  <c r="KM63" i="24"/>
  <c r="KL63" i="24"/>
  <c r="KK63" i="24"/>
  <c r="KG63" i="24" s="1"/>
  <c r="MJ62" i="24"/>
  <c r="MI62" i="24"/>
  <c r="MH62" i="24"/>
  <c r="MG62" i="24"/>
  <c r="MD62" i="24" s="1"/>
  <c r="LX62" i="24"/>
  <c r="LW62" i="24"/>
  <c r="LV62" i="24"/>
  <c r="LU62" i="24"/>
  <c r="LQ62" i="24" s="1"/>
  <c r="LL62" i="24"/>
  <c r="LK62" i="24"/>
  <c r="LJ62" i="24"/>
  <c r="LI62" i="24"/>
  <c r="KZ62" i="24"/>
  <c r="KY62" i="24"/>
  <c r="KX62" i="24"/>
  <c r="KW62" i="24"/>
  <c r="LA62" i="24" s="1"/>
  <c r="KN62" i="24"/>
  <c r="KM62" i="24"/>
  <c r="KL62" i="24"/>
  <c r="KK62" i="24"/>
  <c r="KH62" i="24" s="1"/>
  <c r="MJ61" i="24"/>
  <c r="MI61" i="24"/>
  <c r="MH61" i="24"/>
  <c r="MG61" i="24"/>
  <c r="LX61" i="24"/>
  <c r="LW61" i="24"/>
  <c r="LV61" i="24"/>
  <c r="LU61" i="24"/>
  <c r="LR61" i="24" s="1"/>
  <c r="LL61" i="24"/>
  <c r="LK61" i="24"/>
  <c r="LJ61" i="24"/>
  <c r="LI61" i="24"/>
  <c r="KZ61" i="24"/>
  <c r="KY61" i="24"/>
  <c r="KX61" i="24"/>
  <c r="KW61" i="24"/>
  <c r="LA61" i="24" s="1"/>
  <c r="KN61" i="24"/>
  <c r="KM61" i="24"/>
  <c r="KL61" i="24"/>
  <c r="KK61" i="24"/>
  <c r="KO61" i="24" s="1"/>
  <c r="MJ60" i="24"/>
  <c r="MI60" i="24"/>
  <c r="MH60" i="24"/>
  <c r="MG60" i="24"/>
  <c r="MK60" i="24" s="1"/>
  <c r="LX60" i="24"/>
  <c r="LW60" i="24"/>
  <c r="LV60" i="24"/>
  <c r="LU60" i="24"/>
  <c r="LQ60" i="24" s="1"/>
  <c r="LL60" i="24"/>
  <c r="LK60" i="24"/>
  <c r="LJ60" i="24"/>
  <c r="LI60" i="24"/>
  <c r="LF60" i="24" s="1"/>
  <c r="KZ60" i="24"/>
  <c r="KY60" i="24"/>
  <c r="KX60" i="24"/>
  <c r="KW60" i="24"/>
  <c r="KS60" i="24" s="1"/>
  <c r="KN60" i="24"/>
  <c r="KM60" i="24"/>
  <c r="KL60" i="24"/>
  <c r="KK60" i="24"/>
  <c r="KO60" i="24" s="1"/>
  <c r="MJ53" i="24"/>
  <c r="MI53" i="24"/>
  <c r="MH53" i="24"/>
  <c r="MG53" i="24"/>
  <c r="MC53" i="24" s="1"/>
  <c r="LX53" i="24"/>
  <c r="LW53" i="24"/>
  <c r="LV53" i="24"/>
  <c r="LU53" i="24"/>
  <c r="LY53" i="24" s="1"/>
  <c r="LL53" i="24"/>
  <c r="LK53" i="24"/>
  <c r="LJ53" i="24"/>
  <c r="LI53" i="24"/>
  <c r="KZ53" i="24"/>
  <c r="KY53" i="24"/>
  <c r="KX53" i="24"/>
  <c r="KW53" i="24"/>
  <c r="KT53" i="24" s="1"/>
  <c r="KN53" i="24"/>
  <c r="KM53" i="24"/>
  <c r="KL53" i="24"/>
  <c r="KK53" i="24"/>
  <c r="MJ52" i="24"/>
  <c r="MI52" i="24"/>
  <c r="MH52" i="24"/>
  <c r="MG52" i="24"/>
  <c r="MF52" i="24" s="1"/>
  <c r="LX52" i="24"/>
  <c r="LW52" i="24"/>
  <c r="LV52" i="24"/>
  <c r="LU52" i="24"/>
  <c r="LQ52" i="24" s="1"/>
  <c r="LL52" i="24"/>
  <c r="LK52" i="24"/>
  <c r="LJ52" i="24"/>
  <c r="LI52" i="24"/>
  <c r="LM52" i="24" s="1"/>
  <c r="KZ52" i="24"/>
  <c r="KY52" i="24"/>
  <c r="KX52" i="24"/>
  <c r="KW52" i="24"/>
  <c r="KS52" i="24" s="1"/>
  <c r="KN52" i="24"/>
  <c r="KM52" i="24"/>
  <c r="KL52" i="24"/>
  <c r="KK52" i="24"/>
  <c r="KG52" i="24" s="1"/>
  <c r="MJ57" i="24"/>
  <c r="MI57" i="24"/>
  <c r="MH57" i="24"/>
  <c r="MG57" i="24"/>
  <c r="MK57" i="24" s="1"/>
  <c r="LX57" i="24"/>
  <c r="LW57" i="24"/>
  <c r="LV57" i="24"/>
  <c r="LU57" i="24"/>
  <c r="LR57" i="24" s="1"/>
  <c r="LL57" i="24"/>
  <c r="LK57" i="24"/>
  <c r="LJ57" i="24"/>
  <c r="LI57" i="24"/>
  <c r="LE57" i="24" s="1"/>
  <c r="KZ57" i="24"/>
  <c r="KY57" i="24"/>
  <c r="KX57" i="24"/>
  <c r="KW57" i="24"/>
  <c r="LA57" i="24" s="1"/>
  <c r="KN57" i="24"/>
  <c r="KM57" i="24"/>
  <c r="KL57" i="24"/>
  <c r="KK57" i="24"/>
  <c r="KG57" i="24" s="1"/>
  <c r="MJ56" i="24"/>
  <c r="MI56" i="24"/>
  <c r="MH56" i="24"/>
  <c r="MG56" i="24"/>
  <c r="LX56" i="24"/>
  <c r="LW56" i="24"/>
  <c r="LV56" i="24"/>
  <c r="LU56" i="24"/>
  <c r="LL56" i="24"/>
  <c r="LK56" i="24"/>
  <c r="LJ56" i="24"/>
  <c r="LI56" i="24"/>
  <c r="LF56" i="24" s="1"/>
  <c r="KZ56" i="24"/>
  <c r="KY56" i="24"/>
  <c r="KX56" i="24"/>
  <c r="KW56" i="24"/>
  <c r="KS56" i="24" s="1"/>
  <c r="KN56" i="24"/>
  <c r="KM56" i="24"/>
  <c r="KL56" i="24"/>
  <c r="KK56" i="24"/>
  <c r="KO56" i="24" s="1"/>
  <c r="MJ55" i="24"/>
  <c r="MI55" i="24"/>
  <c r="MH55" i="24"/>
  <c r="MG55" i="24"/>
  <c r="MC55" i="24" s="1"/>
  <c r="LX55" i="24"/>
  <c r="LW55" i="24"/>
  <c r="LV55" i="24"/>
  <c r="LU55" i="24"/>
  <c r="LY55" i="24" s="1"/>
  <c r="LL55" i="24"/>
  <c r="LK55" i="24"/>
  <c r="LJ55" i="24"/>
  <c r="LI55" i="24"/>
  <c r="KZ55" i="24"/>
  <c r="KY55" i="24"/>
  <c r="KX55" i="24"/>
  <c r="KW55" i="24"/>
  <c r="KN55" i="24"/>
  <c r="KM55" i="24"/>
  <c r="KL55" i="24"/>
  <c r="KK55" i="24"/>
  <c r="KG55" i="24" s="1"/>
  <c r="MJ54" i="24"/>
  <c r="MI54" i="24"/>
  <c r="MH54" i="24"/>
  <c r="MG54" i="24"/>
  <c r="MD54" i="24" s="1"/>
  <c r="LX54" i="24"/>
  <c r="LW54" i="24"/>
  <c r="LV54" i="24"/>
  <c r="LU54" i="24"/>
  <c r="LL54" i="24"/>
  <c r="LK54" i="24"/>
  <c r="LJ54" i="24"/>
  <c r="LI54" i="24"/>
  <c r="LM54" i="24" s="1"/>
  <c r="KZ54" i="24"/>
  <c r="KY54" i="24"/>
  <c r="KX54" i="24"/>
  <c r="KW54" i="24"/>
  <c r="LA54" i="24" s="1"/>
  <c r="KN54" i="24"/>
  <c r="KM54" i="24"/>
  <c r="KL54" i="24"/>
  <c r="KK54" i="24"/>
  <c r="KH54" i="24" s="1"/>
  <c r="MJ51" i="24"/>
  <c r="MI51" i="24"/>
  <c r="MH51" i="24"/>
  <c r="MG51" i="24"/>
  <c r="MC51" i="24" s="1"/>
  <c r="LX51" i="24"/>
  <c r="LW51" i="24"/>
  <c r="LV51" i="24"/>
  <c r="LU51" i="24"/>
  <c r="LR51" i="24" s="1"/>
  <c r="LL51" i="24"/>
  <c r="LK51" i="24"/>
  <c r="LJ51" i="24"/>
  <c r="LI51" i="24"/>
  <c r="LE51" i="24" s="1"/>
  <c r="KZ51" i="24"/>
  <c r="KY51" i="24"/>
  <c r="KX51" i="24"/>
  <c r="KW51" i="24"/>
  <c r="LA51" i="24" s="1"/>
  <c r="KN51" i="24"/>
  <c r="KM51" i="24"/>
  <c r="KL51" i="24"/>
  <c r="KK51" i="24"/>
  <c r="MJ50" i="24"/>
  <c r="MI50" i="24"/>
  <c r="MH50" i="24"/>
  <c r="MG50" i="24"/>
  <c r="MK50" i="24" s="1"/>
  <c r="LX50" i="24"/>
  <c r="LW50" i="24"/>
  <c r="LV50" i="24"/>
  <c r="LU50" i="24"/>
  <c r="LL50" i="24"/>
  <c r="LK50" i="24"/>
  <c r="LJ50" i="24"/>
  <c r="LI50" i="24"/>
  <c r="LF50" i="24" s="1"/>
  <c r="KZ50" i="24"/>
  <c r="KY50" i="24"/>
  <c r="KX50" i="24"/>
  <c r="KW50" i="24"/>
  <c r="KN50" i="24"/>
  <c r="KM50" i="24"/>
  <c r="KL50" i="24"/>
  <c r="KK50" i="24"/>
  <c r="KO50" i="24" s="1"/>
  <c r="MJ49" i="24"/>
  <c r="MI49" i="24"/>
  <c r="MH49" i="24"/>
  <c r="MG49" i="24"/>
  <c r="MC49" i="24" s="1"/>
  <c r="LX49" i="24"/>
  <c r="LW49" i="24"/>
  <c r="LV49" i="24"/>
  <c r="LU49" i="24"/>
  <c r="LL49" i="24"/>
  <c r="LK49" i="24"/>
  <c r="LJ49" i="24"/>
  <c r="LI49" i="24"/>
  <c r="LM49" i="24" s="1"/>
  <c r="KZ49" i="24"/>
  <c r="KY49" i="24"/>
  <c r="KX49" i="24"/>
  <c r="KW49" i="24"/>
  <c r="KT49" i="24" s="1"/>
  <c r="KN49" i="24"/>
  <c r="KM49" i="24"/>
  <c r="KL49" i="24"/>
  <c r="KK49" i="24"/>
  <c r="KG49" i="24" s="1"/>
  <c r="MJ48" i="24"/>
  <c r="MI48" i="24"/>
  <c r="MH48" i="24"/>
  <c r="MG48" i="24"/>
  <c r="MD48" i="24" s="1"/>
  <c r="LX48" i="24"/>
  <c r="LW48" i="24"/>
  <c r="LV48" i="24"/>
  <c r="LU48" i="24"/>
  <c r="LT48" i="24" s="1"/>
  <c r="LL48" i="24"/>
  <c r="LK48" i="24"/>
  <c r="LJ48" i="24"/>
  <c r="LI48" i="24"/>
  <c r="KZ48" i="24"/>
  <c r="KY48" i="24"/>
  <c r="KX48" i="24"/>
  <c r="KW48" i="24"/>
  <c r="LA48" i="24" s="1"/>
  <c r="KN48" i="24"/>
  <c r="KM48" i="24"/>
  <c r="KL48" i="24"/>
  <c r="KK48" i="24"/>
  <c r="KH48" i="24" s="1"/>
  <c r="MJ47" i="24"/>
  <c r="MI47" i="24"/>
  <c r="MH47" i="24"/>
  <c r="MG47" i="24"/>
  <c r="MF47" i="24" s="1"/>
  <c r="LX47" i="24"/>
  <c r="LW47" i="24"/>
  <c r="LV47" i="24"/>
  <c r="LU47" i="24"/>
  <c r="LL47" i="24"/>
  <c r="LK47" i="24"/>
  <c r="LJ47" i="24"/>
  <c r="LI47" i="24"/>
  <c r="LH47" i="24" s="1"/>
  <c r="KZ47" i="24"/>
  <c r="KY47" i="24"/>
  <c r="KX47" i="24"/>
  <c r="KW47" i="24"/>
  <c r="KT47" i="24" s="1"/>
  <c r="KN47" i="24"/>
  <c r="KM47" i="24"/>
  <c r="KL47" i="24"/>
  <c r="KK47" i="24"/>
  <c r="MJ46" i="24"/>
  <c r="MI46" i="24"/>
  <c r="MH46" i="24"/>
  <c r="MG46" i="24"/>
  <c r="MD46" i="24" s="1"/>
  <c r="LX46" i="24"/>
  <c r="LW46" i="24"/>
  <c r="LV46" i="24"/>
  <c r="LU46" i="24"/>
  <c r="LY46" i="24" s="1"/>
  <c r="LL46" i="24"/>
  <c r="LK46" i="24"/>
  <c r="LJ46" i="24"/>
  <c r="LI46" i="24"/>
  <c r="LF46" i="24" s="1"/>
  <c r="KZ46" i="24"/>
  <c r="KY46" i="24"/>
  <c r="KX46" i="24"/>
  <c r="KW46" i="24"/>
  <c r="KV46" i="24" s="1"/>
  <c r="KN46" i="24"/>
  <c r="KM46" i="24"/>
  <c r="KL46" i="24"/>
  <c r="KK46" i="24"/>
  <c r="MJ45" i="24"/>
  <c r="MI45" i="24"/>
  <c r="MH45" i="24"/>
  <c r="MG45" i="24"/>
  <c r="LX45" i="24"/>
  <c r="LW45" i="24"/>
  <c r="LV45" i="24"/>
  <c r="LU45" i="24"/>
  <c r="LR45" i="24" s="1"/>
  <c r="LL45" i="24"/>
  <c r="LK45" i="24"/>
  <c r="LJ45" i="24"/>
  <c r="LI45" i="24"/>
  <c r="LM45" i="24" s="1"/>
  <c r="KZ45" i="24"/>
  <c r="KY45" i="24"/>
  <c r="KX45" i="24"/>
  <c r="KW45" i="24"/>
  <c r="KT45" i="24" s="1"/>
  <c r="KN45" i="24"/>
  <c r="KM45" i="24"/>
  <c r="KL45" i="24"/>
  <c r="KK45" i="24"/>
  <c r="KJ45" i="24" s="1"/>
  <c r="MJ44" i="24"/>
  <c r="MI44" i="24"/>
  <c r="MH44" i="24"/>
  <c r="MG44" i="24"/>
  <c r="LX44" i="24"/>
  <c r="LW44" i="24"/>
  <c r="LV44" i="24"/>
  <c r="LU44" i="24"/>
  <c r="LL44" i="24"/>
  <c r="LK44" i="24"/>
  <c r="LJ44" i="24"/>
  <c r="LI44" i="24"/>
  <c r="LE44" i="24" s="1"/>
  <c r="KZ44" i="24"/>
  <c r="KY44" i="24"/>
  <c r="KX44" i="24"/>
  <c r="KW44" i="24"/>
  <c r="LA44" i="24" s="1"/>
  <c r="KN44" i="24"/>
  <c r="KM44" i="24"/>
  <c r="KL44" i="24"/>
  <c r="KK44" i="24"/>
  <c r="KH44" i="24" s="1"/>
  <c r="MJ43" i="24"/>
  <c r="MI43" i="24"/>
  <c r="MH43" i="24"/>
  <c r="MG43" i="24"/>
  <c r="MK43" i="24" s="1"/>
  <c r="LX43" i="24"/>
  <c r="LW43" i="24"/>
  <c r="LV43" i="24"/>
  <c r="LU43" i="24"/>
  <c r="LL43" i="24"/>
  <c r="LK43" i="24"/>
  <c r="LJ43" i="24"/>
  <c r="LI43" i="24"/>
  <c r="LE43" i="24" s="1"/>
  <c r="KZ43" i="24"/>
  <c r="KY43" i="24"/>
  <c r="KX43" i="24"/>
  <c r="KW43" i="24"/>
  <c r="KT43" i="24" s="1"/>
  <c r="KN43" i="24"/>
  <c r="KM43" i="24"/>
  <c r="KL43" i="24"/>
  <c r="KK43" i="24"/>
  <c r="KG43" i="24" s="1"/>
  <c r="MJ42" i="24"/>
  <c r="MI42" i="24"/>
  <c r="MH42" i="24"/>
  <c r="MG42" i="24"/>
  <c r="MD42" i="24" s="1"/>
  <c r="LX42" i="24"/>
  <c r="LW42" i="24"/>
  <c r="LV42" i="24"/>
  <c r="LU42" i="24"/>
  <c r="LY42" i="24" s="1"/>
  <c r="LL42" i="24"/>
  <c r="LK42" i="24"/>
  <c r="LJ42" i="24"/>
  <c r="LI42" i="24"/>
  <c r="LF42" i="24" s="1"/>
  <c r="KZ42" i="24"/>
  <c r="KY42" i="24"/>
  <c r="KX42" i="24"/>
  <c r="KW42" i="24"/>
  <c r="KT42" i="24" s="1"/>
  <c r="KN42" i="24"/>
  <c r="KM42" i="24"/>
  <c r="KL42" i="24"/>
  <c r="KK42" i="24"/>
  <c r="KJ42" i="24" s="1"/>
  <c r="MJ41" i="24"/>
  <c r="MI41" i="24"/>
  <c r="MH41" i="24"/>
  <c r="MG41" i="24"/>
  <c r="ME41" i="24" s="1"/>
  <c r="LX41" i="24"/>
  <c r="LW41" i="24"/>
  <c r="LV41" i="24"/>
  <c r="LU41" i="24"/>
  <c r="LT41" i="24" s="1"/>
  <c r="LL41" i="24"/>
  <c r="LK41" i="24"/>
  <c r="LJ41" i="24"/>
  <c r="LI41" i="24"/>
  <c r="LG41" i="24" s="1"/>
  <c r="KZ41" i="24"/>
  <c r="KY41" i="24"/>
  <c r="KX41" i="24"/>
  <c r="KW41" i="24"/>
  <c r="KT41" i="24" s="1"/>
  <c r="KN41" i="24"/>
  <c r="KM41" i="24"/>
  <c r="KL41" i="24"/>
  <c r="KK41" i="24"/>
  <c r="KI41" i="24" s="1"/>
  <c r="MJ40" i="24"/>
  <c r="MI40" i="24"/>
  <c r="MH40" i="24"/>
  <c r="MG40" i="24"/>
  <c r="LX40" i="24"/>
  <c r="LW40" i="24"/>
  <c r="LV40" i="24"/>
  <c r="LU40" i="24"/>
  <c r="LS40" i="24" s="1"/>
  <c r="LL40" i="24"/>
  <c r="LK40" i="24"/>
  <c r="LJ40" i="24"/>
  <c r="LI40" i="24"/>
  <c r="LH40" i="24" s="1"/>
  <c r="KZ40" i="24"/>
  <c r="KY40" i="24"/>
  <c r="KX40" i="24"/>
  <c r="KW40" i="24"/>
  <c r="KN40" i="24"/>
  <c r="KM40" i="24"/>
  <c r="KL40" i="24"/>
  <c r="KK40" i="24"/>
  <c r="KH40" i="24" s="1"/>
  <c r="MJ39" i="24"/>
  <c r="MI39" i="24"/>
  <c r="MH39" i="24"/>
  <c r="MG39" i="24"/>
  <c r="MK39" i="24" s="1"/>
  <c r="LX39" i="24"/>
  <c r="LW39" i="24"/>
  <c r="LV39" i="24"/>
  <c r="LU39" i="24"/>
  <c r="LL39" i="24"/>
  <c r="LK39" i="24"/>
  <c r="LJ39" i="24"/>
  <c r="LI39" i="24"/>
  <c r="LG39" i="24" s="1"/>
  <c r="KZ39" i="24"/>
  <c r="KY39" i="24"/>
  <c r="KX39" i="24"/>
  <c r="KW39" i="24"/>
  <c r="KV39" i="24" s="1"/>
  <c r="KN39" i="24"/>
  <c r="KM39" i="24"/>
  <c r="KL39" i="24"/>
  <c r="KK39" i="24"/>
  <c r="MJ38" i="24"/>
  <c r="MI38" i="24"/>
  <c r="MH38" i="24"/>
  <c r="MG38" i="24"/>
  <c r="MF38" i="24" s="1"/>
  <c r="LX38" i="24"/>
  <c r="LW38" i="24"/>
  <c r="LV38" i="24"/>
  <c r="LU38" i="24"/>
  <c r="LS38" i="24" s="1"/>
  <c r="LL38" i="24"/>
  <c r="LK38" i="24"/>
  <c r="LJ38" i="24"/>
  <c r="LI38" i="24"/>
  <c r="LF38" i="24" s="1"/>
  <c r="KZ38" i="24"/>
  <c r="KY38" i="24"/>
  <c r="KX38" i="24"/>
  <c r="KW38" i="24"/>
  <c r="KU38" i="24" s="1"/>
  <c r="KN38" i="24"/>
  <c r="KM38" i="24"/>
  <c r="KL38" i="24"/>
  <c r="KK38" i="24"/>
  <c r="KH38" i="24" s="1"/>
  <c r="MJ37" i="24"/>
  <c r="MI37" i="24"/>
  <c r="MH37" i="24"/>
  <c r="MG37" i="24"/>
  <c r="ME37" i="24" s="1"/>
  <c r="LX37" i="24"/>
  <c r="LW37" i="24"/>
  <c r="LV37" i="24"/>
  <c r="LU37" i="24"/>
  <c r="LT37" i="24" s="1"/>
  <c r="LL37" i="24"/>
  <c r="LK37" i="24"/>
  <c r="LJ37" i="24"/>
  <c r="LI37" i="24"/>
  <c r="LM37" i="24" s="1"/>
  <c r="KZ37" i="24"/>
  <c r="KY37" i="24"/>
  <c r="KX37" i="24"/>
  <c r="KW37" i="24"/>
  <c r="KT37" i="24" s="1"/>
  <c r="KN37" i="24"/>
  <c r="KM37" i="24"/>
  <c r="KL37" i="24"/>
  <c r="KK37" i="24"/>
  <c r="KI37" i="24" s="1"/>
  <c r="MJ36" i="24"/>
  <c r="MI36" i="24"/>
  <c r="MH36" i="24"/>
  <c r="MG36" i="24"/>
  <c r="MD36" i="24" s="1"/>
  <c r="LX36" i="24"/>
  <c r="LW36" i="24"/>
  <c r="LV36" i="24"/>
  <c r="LU36" i="24"/>
  <c r="LR36" i="24" s="1"/>
  <c r="LL36" i="24"/>
  <c r="LK36" i="24"/>
  <c r="LJ36" i="24"/>
  <c r="LI36" i="24"/>
  <c r="LH36" i="24" s="1"/>
  <c r="KZ36" i="24"/>
  <c r="KY36" i="24"/>
  <c r="KX36" i="24"/>
  <c r="KW36" i="24"/>
  <c r="KN36" i="24"/>
  <c r="KM36" i="24"/>
  <c r="KL36" i="24"/>
  <c r="KK36" i="24"/>
  <c r="KH36" i="24" s="1"/>
  <c r="MJ35" i="24"/>
  <c r="MI35" i="24"/>
  <c r="MH35" i="24"/>
  <c r="MG35" i="24"/>
  <c r="LX35" i="24"/>
  <c r="LW35" i="24"/>
  <c r="LV35" i="24"/>
  <c r="LU35" i="24"/>
  <c r="LR35" i="24" s="1"/>
  <c r="LL35" i="24"/>
  <c r="LK35" i="24"/>
  <c r="LJ35" i="24"/>
  <c r="LI35" i="24"/>
  <c r="KZ35" i="24"/>
  <c r="KY35" i="24"/>
  <c r="KX35" i="24"/>
  <c r="KW35" i="24"/>
  <c r="KV35" i="24" s="1"/>
  <c r="KN35" i="24"/>
  <c r="KM35" i="24"/>
  <c r="KL35" i="24"/>
  <c r="KK35" i="24"/>
  <c r="KO35" i="24" s="1"/>
  <c r="MJ34" i="24"/>
  <c r="MI34" i="24"/>
  <c r="MH34" i="24"/>
  <c r="MG34" i="24"/>
  <c r="MF34" i="24" s="1"/>
  <c r="LX34" i="24"/>
  <c r="LW34" i="24"/>
  <c r="LV34" i="24"/>
  <c r="LU34" i="24"/>
  <c r="LR34" i="24" s="1"/>
  <c r="LL34" i="24"/>
  <c r="LK34" i="24"/>
  <c r="LJ34" i="24"/>
  <c r="LI34" i="24"/>
  <c r="LM34" i="24" s="1"/>
  <c r="KZ34" i="24"/>
  <c r="KY34" i="24"/>
  <c r="KX34" i="24"/>
  <c r="KW34" i="24"/>
  <c r="KU34" i="24" s="1"/>
  <c r="KN34" i="24"/>
  <c r="KM34" i="24"/>
  <c r="KL34" i="24"/>
  <c r="KK34" i="24"/>
  <c r="KJ34" i="24" s="1"/>
  <c r="MJ33" i="24"/>
  <c r="MI33" i="24"/>
  <c r="MH33" i="24"/>
  <c r="MG33" i="24"/>
  <c r="ME33" i="24" s="1"/>
  <c r="LX33" i="24"/>
  <c r="LW33" i="24"/>
  <c r="LV33" i="24"/>
  <c r="LU33" i="24"/>
  <c r="LT33" i="24" s="1"/>
  <c r="LL33" i="24"/>
  <c r="LK33" i="24"/>
  <c r="LJ33" i="24"/>
  <c r="LI33" i="24"/>
  <c r="LM33" i="24" s="1"/>
  <c r="KZ33" i="24"/>
  <c r="KY33" i="24"/>
  <c r="KX33" i="24"/>
  <c r="KW33" i="24"/>
  <c r="KN33" i="24"/>
  <c r="KM33" i="24"/>
  <c r="KL33" i="24"/>
  <c r="KK33" i="24"/>
  <c r="KI33" i="24" s="1"/>
  <c r="MJ31" i="24"/>
  <c r="MI31" i="24"/>
  <c r="MH31" i="24"/>
  <c r="MG31" i="24"/>
  <c r="MK31" i="24" s="1"/>
  <c r="LX31" i="24"/>
  <c r="LW31" i="24"/>
  <c r="LV31" i="24"/>
  <c r="LU31" i="24"/>
  <c r="LS31" i="24" s="1"/>
  <c r="LL31" i="24"/>
  <c r="LK31" i="24"/>
  <c r="LJ31" i="24"/>
  <c r="LI31" i="24"/>
  <c r="LH31" i="24" s="1"/>
  <c r="KZ31" i="24"/>
  <c r="KY31" i="24"/>
  <c r="KX31" i="24"/>
  <c r="KW31" i="24"/>
  <c r="LA31" i="24" s="1"/>
  <c r="KN31" i="24"/>
  <c r="KM31" i="24"/>
  <c r="KL31" i="24"/>
  <c r="KK31" i="24"/>
  <c r="KO31" i="24" s="1"/>
  <c r="MJ30" i="24"/>
  <c r="MI30" i="24"/>
  <c r="MH30" i="24"/>
  <c r="MG30" i="24"/>
  <c r="MK30" i="24" s="1"/>
  <c r="LX30" i="24"/>
  <c r="LW30" i="24"/>
  <c r="LV30" i="24"/>
  <c r="LU30" i="24"/>
  <c r="LL30" i="24"/>
  <c r="LK30" i="24"/>
  <c r="LJ30" i="24"/>
  <c r="LI30" i="24"/>
  <c r="LG30" i="24" s="1"/>
  <c r="KZ30" i="24"/>
  <c r="KY30" i="24"/>
  <c r="KX30" i="24"/>
  <c r="KW30" i="24"/>
  <c r="KV30" i="24" s="1"/>
  <c r="KN30" i="24"/>
  <c r="KM30" i="24"/>
  <c r="KL30" i="24"/>
  <c r="KK30" i="24"/>
  <c r="KO30" i="24" s="1"/>
  <c r="MJ29" i="24"/>
  <c r="MI29" i="24"/>
  <c r="MH29" i="24"/>
  <c r="MG29" i="24"/>
  <c r="MF29" i="24" s="1"/>
  <c r="LX29" i="24"/>
  <c r="LW29" i="24"/>
  <c r="LV29" i="24"/>
  <c r="LU29" i="24"/>
  <c r="LY29" i="24" s="1"/>
  <c r="LL29" i="24"/>
  <c r="LK29" i="24"/>
  <c r="LJ29" i="24"/>
  <c r="LI29" i="24"/>
  <c r="LM29" i="24" s="1"/>
  <c r="KZ29" i="24"/>
  <c r="KY29" i="24"/>
  <c r="KX29" i="24"/>
  <c r="KW29" i="24"/>
  <c r="KU29" i="24" s="1"/>
  <c r="KN29" i="24"/>
  <c r="KM29" i="24"/>
  <c r="KL29" i="24"/>
  <c r="KK29" i="24"/>
  <c r="KJ29" i="24" s="1"/>
  <c r="MJ28" i="24"/>
  <c r="MI28" i="24"/>
  <c r="MH28" i="24"/>
  <c r="MG28" i="24"/>
  <c r="LX28" i="24"/>
  <c r="LW28" i="24"/>
  <c r="LV28" i="24"/>
  <c r="LU28" i="24"/>
  <c r="LL28" i="24"/>
  <c r="LK28" i="24"/>
  <c r="LJ28" i="24"/>
  <c r="LI28" i="24"/>
  <c r="LM28" i="24" s="1"/>
  <c r="KZ28" i="24"/>
  <c r="KY28" i="24"/>
  <c r="KX28" i="24"/>
  <c r="KW28" i="24"/>
  <c r="LA28" i="24" s="1"/>
  <c r="KN28" i="24"/>
  <c r="KM28" i="24"/>
  <c r="KL28" i="24"/>
  <c r="KK28" i="24"/>
  <c r="KH28" i="24" s="1"/>
  <c r="MJ27" i="24"/>
  <c r="MI27" i="24"/>
  <c r="MH27" i="24"/>
  <c r="MG27" i="24"/>
  <c r="MK27" i="24" s="1"/>
  <c r="LX27" i="24"/>
  <c r="LW27" i="24"/>
  <c r="LV27" i="24"/>
  <c r="LU27" i="24"/>
  <c r="LR27" i="24" s="1"/>
  <c r="LL27" i="24"/>
  <c r="LK27" i="24"/>
  <c r="LJ27" i="24"/>
  <c r="LI27" i="24"/>
  <c r="LH27" i="24" s="1"/>
  <c r="KZ27" i="24"/>
  <c r="KY27" i="24"/>
  <c r="KX27" i="24"/>
  <c r="KW27" i="24"/>
  <c r="LA27" i="24" s="1"/>
  <c r="KN27" i="24"/>
  <c r="KM27" i="24"/>
  <c r="KL27" i="24"/>
  <c r="KK27" i="24"/>
  <c r="KO27" i="24" s="1"/>
  <c r="MJ26" i="24"/>
  <c r="MI26" i="24"/>
  <c r="MH26" i="24"/>
  <c r="MG26" i="24"/>
  <c r="MK26" i="24" s="1"/>
  <c r="LX26" i="24"/>
  <c r="LW26" i="24"/>
  <c r="LV26" i="24"/>
  <c r="LU26" i="24"/>
  <c r="LL26" i="24"/>
  <c r="LK26" i="24"/>
  <c r="LJ26" i="24"/>
  <c r="LI26" i="24"/>
  <c r="LF26" i="24" s="1"/>
  <c r="KZ26" i="24"/>
  <c r="KY26" i="24"/>
  <c r="KX26" i="24"/>
  <c r="KW26" i="24"/>
  <c r="KV26" i="24" s="1"/>
  <c r="KN26" i="24"/>
  <c r="KM26" i="24"/>
  <c r="KL26" i="24"/>
  <c r="KK26" i="24"/>
  <c r="KO26" i="24" s="1"/>
  <c r="MJ25" i="24"/>
  <c r="MI25" i="24"/>
  <c r="MH25" i="24"/>
  <c r="MG25" i="24"/>
  <c r="MF25" i="24" s="1"/>
  <c r="LX25" i="24"/>
  <c r="LW25" i="24"/>
  <c r="LV25" i="24"/>
  <c r="LU25" i="24"/>
  <c r="LY25" i="24" s="1"/>
  <c r="LL25" i="24"/>
  <c r="LK25" i="24"/>
  <c r="LJ25" i="24"/>
  <c r="LI25" i="24"/>
  <c r="KZ25" i="24"/>
  <c r="KY25" i="24"/>
  <c r="KX25" i="24"/>
  <c r="KW25" i="24"/>
  <c r="KT25" i="24" s="1"/>
  <c r="KN25" i="24"/>
  <c r="KM25" i="24"/>
  <c r="KL25" i="24"/>
  <c r="KK25" i="24"/>
  <c r="KJ25" i="24" s="1"/>
  <c r="MJ24" i="24"/>
  <c r="MI24" i="24"/>
  <c r="MH24" i="24"/>
  <c r="MG24" i="24"/>
  <c r="MD24" i="24" s="1"/>
  <c r="LX24" i="24"/>
  <c r="LW24" i="24"/>
  <c r="LV24" i="24"/>
  <c r="LU24" i="24"/>
  <c r="LT24" i="24" s="1"/>
  <c r="LL24" i="24"/>
  <c r="LK24" i="24"/>
  <c r="LJ24" i="24"/>
  <c r="LI24" i="24"/>
  <c r="LM24" i="24" s="1"/>
  <c r="KZ24" i="24"/>
  <c r="KY24" i="24"/>
  <c r="KX24" i="24"/>
  <c r="KW24" i="24"/>
  <c r="LA24" i="24" s="1"/>
  <c r="KN24" i="24"/>
  <c r="KM24" i="24"/>
  <c r="KL24" i="24"/>
  <c r="KK24" i="24"/>
  <c r="KH24" i="24" s="1"/>
  <c r="MJ23" i="24"/>
  <c r="MI23" i="24"/>
  <c r="MH23" i="24"/>
  <c r="MG23" i="24"/>
  <c r="MK23" i="24" s="1"/>
  <c r="LX23" i="24"/>
  <c r="LW23" i="24"/>
  <c r="LV23" i="24"/>
  <c r="LU23" i="24"/>
  <c r="LR23" i="24" s="1"/>
  <c r="LL23" i="24"/>
  <c r="LK23" i="24"/>
  <c r="LJ23" i="24"/>
  <c r="LI23" i="24"/>
  <c r="LH23" i="24" s="1"/>
  <c r="KZ23" i="24"/>
  <c r="KY23" i="24"/>
  <c r="KX23" i="24"/>
  <c r="KW23" i="24"/>
  <c r="LA23" i="24" s="1"/>
  <c r="KN23" i="24"/>
  <c r="KM23" i="24"/>
  <c r="KL23" i="24"/>
  <c r="KK23" i="24"/>
  <c r="KO23" i="24" s="1"/>
  <c r="MJ22" i="24"/>
  <c r="MI22" i="24"/>
  <c r="MH22" i="24"/>
  <c r="MG22" i="24"/>
  <c r="MK22" i="24" s="1"/>
  <c r="LX22" i="24"/>
  <c r="LW22" i="24"/>
  <c r="LV22" i="24"/>
  <c r="LU22" i="24"/>
  <c r="LQ22" i="24" s="1"/>
  <c r="LL22" i="24"/>
  <c r="LK22" i="24"/>
  <c r="LJ22" i="24"/>
  <c r="LI22" i="24"/>
  <c r="KZ22" i="24"/>
  <c r="KY22" i="24"/>
  <c r="KX22" i="24"/>
  <c r="KW22" i="24"/>
  <c r="KV22" i="24" s="1"/>
  <c r="KN22" i="24"/>
  <c r="KM22" i="24"/>
  <c r="KL22" i="24"/>
  <c r="KK22" i="24"/>
  <c r="KO22" i="24" s="1"/>
  <c r="MJ21" i="24"/>
  <c r="MI21" i="24"/>
  <c r="MH21" i="24"/>
  <c r="MG21" i="24"/>
  <c r="MF21" i="24" s="1"/>
  <c r="LX21" i="24"/>
  <c r="LW21" i="24"/>
  <c r="LV21" i="24"/>
  <c r="LU21" i="24"/>
  <c r="LY21" i="24" s="1"/>
  <c r="LL21" i="24"/>
  <c r="LK21" i="24"/>
  <c r="LJ21" i="24"/>
  <c r="LI21" i="24"/>
  <c r="LM21" i="24" s="1"/>
  <c r="KZ21" i="24"/>
  <c r="KY21" i="24"/>
  <c r="KX21" i="24"/>
  <c r="KW21" i="24"/>
  <c r="KT21" i="24" s="1"/>
  <c r="KN21" i="24"/>
  <c r="KM21" i="24"/>
  <c r="KL21" i="24"/>
  <c r="KK21" i="24"/>
  <c r="KJ21" i="24" s="1"/>
  <c r="MJ18" i="24"/>
  <c r="MI18" i="24"/>
  <c r="MH18" i="24"/>
  <c r="MG18" i="24"/>
  <c r="MD18" i="24" s="1"/>
  <c r="LX18" i="24"/>
  <c r="LW18" i="24"/>
  <c r="LV18" i="24"/>
  <c r="LU18" i="24"/>
  <c r="LT18" i="24" s="1"/>
  <c r="LL18" i="24"/>
  <c r="LK18" i="24"/>
  <c r="LJ18" i="24"/>
  <c r="LI18" i="24"/>
  <c r="KZ18" i="24"/>
  <c r="KY18" i="24"/>
  <c r="KX18" i="24"/>
  <c r="KW18" i="24"/>
  <c r="LA18" i="24" s="1"/>
  <c r="KN18" i="24"/>
  <c r="KM18" i="24"/>
  <c r="KL18" i="24"/>
  <c r="KK18" i="24"/>
  <c r="KH18" i="24" s="1"/>
  <c r="MJ16" i="24"/>
  <c r="MI16" i="24"/>
  <c r="MH16" i="24"/>
  <c r="MG16" i="24"/>
  <c r="MK16" i="24" s="1"/>
  <c r="LX16" i="24"/>
  <c r="LW16" i="24"/>
  <c r="LV16" i="24"/>
  <c r="LU16" i="24"/>
  <c r="LR16" i="24" s="1"/>
  <c r="LL16" i="24"/>
  <c r="LK16" i="24"/>
  <c r="LJ16" i="24"/>
  <c r="LI16" i="24"/>
  <c r="LH16" i="24" s="1"/>
  <c r="KZ16" i="24"/>
  <c r="KY16" i="24"/>
  <c r="KX16" i="24"/>
  <c r="KW16" i="24"/>
  <c r="LA16" i="24" s="1"/>
  <c r="KN16" i="24"/>
  <c r="KM16" i="24"/>
  <c r="KL16" i="24"/>
  <c r="KK16" i="24"/>
  <c r="KO16" i="24" s="1"/>
  <c r="MJ15" i="24"/>
  <c r="MI15" i="24"/>
  <c r="MH15" i="24"/>
  <c r="MG15" i="24"/>
  <c r="MC15" i="24" s="1"/>
  <c r="LX15" i="24"/>
  <c r="LW15" i="24"/>
  <c r="LV15" i="24"/>
  <c r="LU15" i="24"/>
  <c r="LY15" i="24" s="1"/>
  <c r="LL15" i="24"/>
  <c r="LK15" i="24"/>
  <c r="LJ15" i="24"/>
  <c r="LI15" i="24"/>
  <c r="LF15" i="24" s="1"/>
  <c r="KZ15" i="24"/>
  <c r="KY15" i="24"/>
  <c r="KX15" i="24"/>
  <c r="KW15" i="24"/>
  <c r="KN15" i="24"/>
  <c r="KM15" i="24"/>
  <c r="KL15" i="24"/>
  <c r="KK15" i="24"/>
  <c r="KO15" i="24" s="1"/>
  <c r="MJ14" i="24"/>
  <c r="MI14" i="24"/>
  <c r="MH14" i="24"/>
  <c r="MG14" i="24"/>
  <c r="MF14" i="24" s="1"/>
  <c r="LX14" i="24"/>
  <c r="LW14" i="24"/>
  <c r="LV14" i="24"/>
  <c r="LU14" i="24"/>
  <c r="LY14" i="24" s="1"/>
  <c r="LL14" i="24"/>
  <c r="LK14" i="24"/>
  <c r="LJ14" i="24"/>
  <c r="LI14" i="24"/>
  <c r="LM14" i="24" s="1"/>
  <c r="KZ14" i="24"/>
  <c r="KY14" i="24"/>
  <c r="KX14" i="24"/>
  <c r="KW14" i="24"/>
  <c r="KT14" i="24" s="1"/>
  <c r="KN14" i="24"/>
  <c r="KM14" i="24"/>
  <c r="KL14" i="24"/>
  <c r="KK14" i="24"/>
  <c r="KJ14" i="24" s="1"/>
  <c r="MJ13" i="24"/>
  <c r="MI13" i="24"/>
  <c r="MH13" i="24"/>
  <c r="MG13" i="24"/>
  <c r="MD13" i="24" s="1"/>
  <c r="LX13" i="24"/>
  <c r="LW13" i="24"/>
  <c r="LV13" i="24"/>
  <c r="LU13" i="24"/>
  <c r="LT13" i="24" s="1"/>
  <c r="LL13" i="24"/>
  <c r="LK13" i="24"/>
  <c r="LJ13" i="24"/>
  <c r="LI13" i="24"/>
  <c r="LM13" i="24" s="1"/>
  <c r="KZ13" i="24"/>
  <c r="KY13" i="24"/>
  <c r="KX13" i="24"/>
  <c r="KW13" i="24"/>
  <c r="KN13" i="24"/>
  <c r="KM13" i="24"/>
  <c r="KL13" i="24"/>
  <c r="KK13" i="24"/>
  <c r="KH13" i="24" s="1"/>
  <c r="MJ12" i="24"/>
  <c r="MI12" i="24"/>
  <c r="MH12" i="24"/>
  <c r="MG12" i="24"/>
  <c r="MK12" i="24" s="1"/>
  <c r="LX12" i="24"/>
  <c r="LW12" i="24"/>
  <c r="LV12" i="24"/>
  <c r="LU12" i="24"/>
  <c r="LR12" i="24" s="1"/>
  <c r="LL12" i="24"/>
  <c r="LK12" i="24"/>
  <c r="LJ12" i="24"/>
  <c r="LI12" i="24"/>
  <c r="LH12" i="24" s="1"/>
  <c r="KZ12" i="24"/>
  <c r="KY12" i="24"/>
  <c r="KX12" i="24"/>
  <c r="KW12" i="24"/>
  <c r="LA12" i="24" s="1"/>
  <c r="KN12" i="24"/>
  <c r="KM12" i="24"/>
  <c r="KL12" i="24"/>
  <c r="KK12" i="24"/>
  <c r="MJ11" i="24"/>
  <c r="MI11" i="24"/>
  <c r="MH11" i="24"/>
  <c r="MG11" i="24"/>
  <c r="MK11" i="24" s="1"/>
  <c r="LX11" i="24"/>
  <c r="LW11" i="24"/>
  <c r="LV11" i="24"/>
  <c r="LU11" i="24"/>
  <c r="LY11" i="24" s="1"/>
  <c r="LL11" i="24"/>
  <c r="LK11" i="24"/>
  <c r="LJ11" i="24"/>
  <c r="LI11" i="24"/>
  <c r="LF11" i="24" s="1"/>
  <c r="KZ11" i="24"/>
  <c r="KY11" i="24"/>
  <c r="KX11" i="24"/>
  <c r="KW11" i="24"/>
  <c r="KV11" i="24" s="1"/>
  <c r="KN11" i="24"/>
  <c r="KM11" i="24"/>
  <c r="KL11" i="24"/>
  <c r="KK11" i="24"/>
  <c r="KB199" i="24"/>
  <c r="KA199" i="24"/>
  <c r="JZ199" i="24"/>
  <c r="JY199" i="24"/>
  <c r="JV199" i="24" s="1"/>
  <c r="JP199" i="24"/>
  <c r="JO199" i="24"/>
  <c r="JN199" i="24"/>
  <c r="JM199" i="24"/>
  <c r="JQ199" i="24" s="1"/>
  <c r="JD199" i="24"/>
  <c r="JC199" i="24"/>
  <c r="JB199" i="24"/>
  <c r="JA199" i="24"/>
  <c r="JE199" i="24" s="1"/>
  <c r="IR199" i="24"/>
  <c r="IQ199" i="24"/>
  <c r="IP199" i="24"/>
  <c r="IO199" i="24"/>
  <c r="IN199" i="24" s="1"/>
  <c r="KB198" i="24"/>
  <c r="KA198" i="24"/>
  <c r="JZ198" i="24"/>
  <c r="JY198" i="24"/>
  <c r="JP198" i="24"/>
  <c r="JO198" i="24"/>
  <c r="JN198" i="24"/>
  <c r="JM198" i="24"/>
  <c r="JJ198" i="24" s="1"/>
  <c r="JD198" i="24"/>
  <c r="JC198" i="24"/>
  <c r="JB198" i="24"/>
  <c r="JA198" i="24"/>
  <c r="JE198" i="24" s="1"/>
  <c r="IR198" i="24"/>
  <c r="IQ198" i="24"/>
  <c r="IP198" i="24"/>
  <c r="IO198" i="24"/>
  <c r="KB197" i="24"/>
  <c r="KA197" i="24"/>
  <c r="JZ197" i="24"/>
  <c r="JY197" i="24"/>
  <c r="JV197" i="24" s="1"/>
  <c r="JP197" i="24"/>
  <c r="JO197" i="24"/>
  <c r="JN197" i="24"/>
  <c r="JM197" i="24"/>
  <c r="JD197" i="24"/>
  <c r="JC197" i="24"/>
  <c r="JB197" i="24"/>
  <c r="JA197" i="24"/>
  <c r="IR197" i="24"/>
  <c r="IQ197" i="24"/>
  <c r="IP197" i="24"/>
  <c r="IO197" i="24"/>
  <c r="IS197" i="24" s="1"/>
  <c r="KB196" i="24"/>
  <c r="KA196" i="24"/>
  <c r="JZ196" i="24"/>
  <c r="JY196" i="24"/>
  <c r="KC196" i="24" s="1"/>
  <c r="JP196" i="24"/>
  <c r="JO196" i="24"/>
  <c r="JN196" i="24"/>
  <c r="JM196" i="24"/>
  <c r="JJ196" i="24" s="1"/>
  <c r="JD196" i="24"/>
  <c r="JC196" i="24"/>
  <c r="JB196" i="24"/>
  <c r="JA196" i="24"/>
  <c r="IR196" i="24"/>
  <c r="IQ196" i="24"/>
  <c r="IP196" i="24"/>
  <c r="IO196" i="24"/>
  <c r="IL196" i="24" s="1"/>
  <c r="KB195" i="24"/>
  <c r="KA195" i="24"/>
  <c r="JZ195" i="24"/>
  <c r="JY195" i="24"/>
  <c r="JU195" i="24" s="1"/>
  <c r="JP195" i="24"/>
  <c r="JO195" i="24"/>
  <c r="JN195" i="24"/>
  <c r="JM195" i="24"/>
  <c r="JD195" i="24"/>
  <c r="JC195" i="24"/>
  <c r="JB195" i="24"/>
  <c r="JA195" i="24"/>
  <c r="IX195" i="24" s="1"/>
  <c r="IR195" i="24"/>
  <c r="IQ195" i="24"/>
  <c r="IP195" i="24"/>
  <c r="IO195" i="24"/>
  <c r="KB194" i="24"/>
  <c r="KA194" i="24"/>
  <c r="JZ194" i="24"/>
  <c r="JY194" i="24"/>
  <c r="JX194" i="24" s="1"/>
  <c r="JP194" i="24"/>
  <c r="JO194" i="24"/>
  <c r="JN194" i="24"/>
  <c r="JM194" i="24"/>
  <c r="JD194" i="24"/>
  <c r="JC194" i="24"/>
  <c r="JB194" i="24"/>
  <c r="JA194" i="24"/>
  <c r="JE194" i="24" s="1"/>
  <c r="IR194" i="24"/>
  <c r="IQ194" i="24"/>
  <c r="IP194" i="24"/>
  <c r="IO194" i="24"/>
  <c r="KB193" i="24"/>
  <c r="KA193" i="24"/>
  <c r="JZ193" i="24"/>
  <c r="JY193" i="24"/>
  <c r="JU193" i="24" s="1"/>
  <c r="JP193" i="24"/>
  <c r="JO193" i="24"/>
  <c r="JN193" i="24"/>
  <c r="JM193" i="24"/>
  <c r="JL193" i="24" s="1"/>
  <c r="JD193" i="24"/>
  <c r="JC193" i="24"/>
  <c r="JB193" i="24"/>
  <c r="JA193" i="24"/>
  <c r="IX193" i="24" s="1"/>
  <c r="IR193" i="24"/>
  <c r="IQ193" i="24"/>
  <c r="IP193" i="24"/>
  <c r="IO193" i="24"/>
  <c r="KB192" i="24"/>
  <c r="KA192" i="24"/>
  <c r="JZ192" i="24"/>
  <c r="JY192" i="24"/>
  <c r="JP192" i="24"/>
  <c r="JO192" i="24"/>
  <c r="JN192" i="24"/>
  <c r="JM192" i="24"/>
  <c r="JJ192" i="24" s="1"/>
  <c r="JD192" i="24"/>
  <c r="JC192" i="24"/>
  <c r="JB192" i="24"/>
  <c r="JA192" i="24"/>
  <c r="IR192" i="24"/>
  <c r="IQ192" i="24"/>
  <c r="IP192" i="24"/>
  <c r="IO192" i="24"/>
  <c r="KB191" i="24"/>
  <c r="KA191" i="24"/>
  <c r="JZ191" i="24"/>
  <c r="JY191" i="24"/>
  <c r="JV191" i="24" s="1"/>
  <c r="JP191" i="24"/>
  <c r="JO191" i="24"/>
  <c r="JN191" i="24"/>
  <c r="JM191" i="24"/>
  <c r="JK191" i="24" s="1"/>
  <c r="JD191" i="24"/>
  <c r="JC191" i="24"/>
  <c r="JB191" i="24"/>
  <c r="JA191" i="24"/>
  <c r="IX191" i="24" s="1"/>
  <c r="IR191" i="24"/>
  <c r="IQ191" i="24"/>
  <c r="IP191" i="24"/>
  <c r="IO191" i="24"/>
  <c r="IN191" i="24" s="1"/>
  <c r="KB190" i="24"/>
  <c r="KA190" i="24"/>
  <c r="JZ190" i="24"/>
  <c r="JY190" i="24"/>
  <c r="JP190" i="24"/>
  <c r="JO190" i="24"/>
  <c r="JN190" i="24"/>
  <c r="JM190" i="24"/>
  <c r="JJ190" i="24" s="1"/>
  <c r="JD190" i="24"/>
  <c r="JC190" i="24"/>
  <c r="JB190" i="24"/>
  <c r="JA190" i="24"/>
  <c r="JE190" i="24" s="1"/>
  <c r="IR190" i="24"/>
  <c r="IQ190" i="24"/>
  <c r="IP190" i="24"/>
  <c r="IO190" i="24"/>
  <c r="IL190" i="24" s="1"/>
  <c r="KB189" i="24"/>
  <c r="KA189" i="24"/>
  <c r="JZ189" i="24"/>
  <c r="JY189" i="24"/>
  <c r="JP189" i="24"/>
  <c r="JO189" i="24"/>
  <c r="JN189" i="24"/>
  <c r="JM189" i="24"/>
  <c r="JL189" i="24" s="1"/>
  <c r="JD189" i="24"/>
  <c r="JC189" i="24"/>
  <c r="JB189" i="24"/>
  <c r="JA189" i="24"/>
  <c r="IW189" i="24" s="1"/>
  <c r="IR189" i="24"/>
  <c r="IQ189" i="24"/>
  <c r="IP189" i="24"/>
  <c r="IO189" i="24"/>
  <c r="IM189" i="24" s="1"/>
  <c r="KB188" i="24"/>
  <c r="KA188" i="24"/>
  <c r="JZ188" i="24"/>
  <c r="JY188" i="24"/>
  <c r="KC188" i="24" s="1"/>
  <c r="JP188" i="24"/>
  <c r="JO188" i="24"/>
  <c r="JN188" i="24"/>
  <c r="JM188" i="24"/>
  <c r="JJ188" i="24" s="1"/>
  <c r="JD188" i="24"/>
  <c r="JC188" i="24"/>
  <c r="JB188" i="24"/>
  <c r="JA188" i="24"/>
  <c r="IW188" i="24" s="1"/>
  <c r="IR188" i="24"/>
  <c r="IQ188" i="24"/>
  <c r="IP188" i="24"/>
  <c r="IO188" i="24"/>
  <c r="KB187" i="24"/>
  <c r="KA187" i="24"/>
  <c r="JZ187" i="24"/>
  <c r="JY187" i="24"/>
  <c r="JU187" i="24" s="1"/>
  <c r="JP187" i="24"/>
  <c r="JO187" i="24"/>
  <c r="JN187" i="24"/>
  <c r="JM187" i="24"/>
  <c r="JD187" i="24"/>
  <c r="JC187" i="24"/>
  <c r="JB187" i="24"/>
  <c r="JA187" i="24"/>
  <c r="IW187" i="24" s="1"/>
  <c r="IR187" i="24"/>
  <c r="IQ187" i="24"/>
  <c r="IP187" i="24"/>
  <c r="IO187" i="24"/>
  <c r="IL187" i="24" s="1"/>
  <c r="KB186" i="24"/>
  <c r="KA186" i="24"/>
  <c r="JZ186" i="24"/>
  <c r="JY186" i="24"/>
  <c r="JV186" i="24" s="1"/>
  <c r="JP186" i="24"/>
  <c r="JO186" i="24"/>
  <c r="JN186" i="24"/>
  <c r="JM186" i="24"/>
  <c r="JD186" i="24"/>
  <c r="JC186" i="24"/>
  <c r="JB186" i="24"/>
  <c r="JA186" i="24"/>
  <c r="IX186" i="24" s="1"/>
  <c r="IR186" i="24"/>
  <c r="IQ186" i="24"/>
  <c r="IP186" i="24"/>
  <c r="IO186" i="24"/>
  <c r="KB185" i="24"/>
  <c r="KA185" i="24"/>
  <c r="JZ185" i="24"/>
  <c r="JY185" i="24"/>
  <c r="KC185" i="24" s="1"/>
  <c r="JP185" i="24"/>
  <c r="JO185" i="24"/>
  <c r="JN185" i="24"/>
  <c r="JM185" i="24"/>
  <c r="JJ185" i="24" s="1"/>
  <c r="JD185" i="24"/>
  <c r="JC185" i="24"/>
  <c r="JB185" i="24"/>
  <c r="JA185" i="24"/>
  <c r="IZ185" i="24" s="1"/>
  <c r="IR185" i="24"/>
  <c r="IQ185" i="24"/>
  <c r="IP185" i="24"/>
  <c r="IO185" i="24"/>
  <c r="KB184" i="24"/>
  <c r="KA184" i="24"/>
  <c r="JZ184" i="24"/>
  <c r="JY184" i="24"/>
  <c r="JP184" i="24"/>
  <c r="JO184" i="24"/>
  <c r="JN184" i="24"/>
  <c r="JM184" i="24"/>
  <c r="JQ184" i="24" s="1"/>
  <c r="JD184" i="24"/>
  <c r="JC184" i="24"/>
  <c r="JB184" i="24"/>
  <c r="JA184" i="24"/>
  <c r="IX184" i="24" s="1"/>
  <c r="IR184" i="24"/>
  <c r="IQ184" i="24"/>
  <c r="IP184" i="24"/>
  <c r="IO184" i="24"/>
  <c r="IN184" i="24" s="1"/>
  <c r="KB183" i="24"/>
  <c r="KA183" i="24"/>
  <c r="JZ183" i="24"/>
  <c r="JY183" i="24"/>
  <c r="JP183" i="24"/>
  <c r="JO183" i="24"/>
  <c r="JN183" i="24"/>
  <c r="JM183" i="24"/>
  <c r="JJ183" i="24" s="1"/>
  <c r="JD183" i="24"/>
  <c r="JC183" i="24"/>
  <c r="JB183" i="24"/>
  <c r="JA183" i="24"/>
  <c r="IY183" i="24" s="1"/>
  <c r="IR183" i="24"/>
  <c r="IQ183" i="24"/>
  <c r="IP183" i="24"/>
  <c r="IO183" i="24"/>
  <c r="IL183" i="24" s="1"/>
  <c r="KB182" i="24"/>
  <c r="KA182" i="24"/>
  <c r="JZ182" i="24"/>
  <c r="JY182" i="24"/>
  <c r="JV182" i="24" s="1"/>
  <c r="JP182" i="24"/>
  <c r="JO182" i="24"/>
  <c r="JN182" i="24"/>
  <c r="JM182" i="24"/>
  <c r="JD182" i="24"/>
  <c r="JC182" i="24"/>
  <c r="JB182" i="24"/>
  <c r="JA182" i="24"/>
  <c r="IR182" i="24"/>
  <c r="IQ182" i="24"/>
  <c r="IP182" i="24"/>
  <c r="IO182" i="24"/>
  <c r="IK182" i="24" s="1"/>
  <c r="KB181" i="24"/>
  <c r="KA181" i="24"/>
  <c r="JZ181" i="24"/>
  <c r="JY181" i="24"/>
  <c r="JU181" i="24" s="1"/>
  <c r="JP181" i="24"/>
  <c r="JO181" i="24"/>
  <c r="JN181" i="24"/>
  <c r="JM181" i="24"/>
  <c r="JD181" i="24"/>
  <c r="JC181" i="24"/>
  <c r="JB181" i="24"/>
  <c r="JA181" i="24"/>
  <c r="IR181" i="24"/>
  <c r="IQ181" i="24"/>
  <c r="IP181" i="24"/>
  <c r="IO181" i="24"/>
  <c r="KB180" i="24"/>
  <c r="KA180" i="24"/>
  <c r="JZ180" i="24"/>
  <c r="JY180" i="24"/>
  <c r="JP180" i="24"/>
  <c r="JO180" i="24"/>
  <c r="JN180" i="24"/>
  <c r="JM180" i="24"/>
  <c r="JQ180" i="24" s="1"/>
  <c r="JD180" i="24"/>
  <c r="JC180" i="24"/>
  <c r="JB180" i="24"/>
  <c r="JA180" i="24"/>
  <c r="IX180" i="24" s="1"/>
  <c r="IR180" i="24"/>
  <c r="IQ180" i="24"/>
  <c r="IP180" i="24"/>
  <c r="IO180" i="24"/>
  <c r="IN180" i="24" s="1"/>
  <c r="KB179" i="24"/>
  <c r="KA179" i="24"/>
  <c r="JZ179" i="24"/>
  <c r="JY179" i="24"/>
  <c r="JX179" i="24" s="1"/>
  <c r="JP179" i="24"/>
  <c r="JO179" i="24"/>
  <c r="JN179" i="24"/>
  <c r="JM179" i="24"/>
  <c r="JD179" i="24"/>
  <c r="JC179" i="24"/>
  <c r="JB179" i="24"/>
  <c r="JA179" i="24"/>
  <c r="JE179" i="24" s="1"/>
  <c r="IR179" i="24"/>
  <c r="IQ179" i="24"/>
  <c r="IP179" i="24"/>
  <c r="IO179" i="24"/>
  <c r="IL179" i="24" s="1"/>
  <c r="KB178" i="24"/>
  <c r="KA178" i="24"/>
  <c r="JZ178" i="24"/>
  <c r="JY178" i="24"/>
  <c r="JV178" i="24" s="1"/>
  <c r="JP178" i="24"/>
  <c r="JO178" i="24"/>
  <c r="JN178" i="24"/>
  <c r="JM178" i="24"/>
  <c r="JL178" i="24" s="1"/>
  <c r="JD178" i="24"/>
  <c r="JC178" i="24"/>
  <c r="JB178" i="24"/>
  <c r="JA178" i="24"/>
  <c r="IR178" i="24"/>
  <c r="IQ178" i="24"/>
  <c r="IP178" i="24"/>
  <c r="IO178" i="24"/>
  <c r="IS178" i="24" s="1"/>
  <c r="KB170" i="24"/>
  <c r="KA170" i="24"/>
  <c r="JZ170" i="24"/>
  <c r="JY170" i="24"/>
  <c r="JP170" i="24"/>
  <c r="JO170" i="24"/>
  <c r="JN170" i="24"/>
  <c r="JM170" i="24"/>
  <c r="JI170" i="24" s="1"/>
  <c r="JD170" i="24"/>
  <c r="JC170" i="24"/>
  <c r="JB170" i="24"/>
  <c r="JA170" i="24"/>
  <c r="IZ170" i="24" s="1"/>
  <c r="IR170" i="24"/>
  <c r="IQ170" i="24"/>
  <c r="IP170" i="24"/>
  <c r="IO170" i="24"/>
  <c r="KB168" i="24"/>
  <c r="KA168" i="24"/>
  <c r="JZ168" i="24"/>
  <c r="JY168" i="24"/>
  <c r="JX168" i="24" s="1"/>
  <c r="JP168" i="24"/>
  <c r="JO168" i="24"/>
  <c r="JN168" i="24"/>
  <c r="JM168" i="24"/>
  <c r="JD168" i="24"/>
  <c r="JC168" i="24"/>
  <c r="JB168" i="24"/>
  <c r="JA168" i="24"/>
  <c r="JE168" i="24" s="1"/>
  <c r="IR168" i="24"/>
  <c r="IQ168" i="24"/>
  <c r="IP168" i="24"/>
  <c r="IO168" i="24"/>
  <c r="IN168" i="24" s="1"/>
  <c r="KB167" i="24"/>
  <c r="KA167" i="24"/>
  <c r="JZ167" i="24"/>
  <c r="JY167" i="24"/>
  <c r="JP167" i="24"/>
  <c r="JO167" i="24"/>
  <c r="JN167" i="24"/>
  <c r="JM167" i="24"/>
  <c r="JL167" i="24" s="1"/>
  <c r="JD167" i="24"/>
  <c r="JC167" i="24"/>
  <c r="JB167" i="24"/>
  <c r="JA167" i="24"/>
  <c r="IR167" i="24"/>
  <c r="IQ167" i="24"/>
  <c r="IP167" i="24"/>
  <c r="IO167" i="24"/>
  <c r="IK167" i="24" s="1"/>
  <c r="KB166" i="24"/>
  <c r="KA166" i="24"/>
  <c r="JZ166" i="24"/>
  <c r="JY166" i="24"/>
  <c r="JU166" i="24" s="1"/>
  <c r="JP166" i="24"/>
  <c r="JO166" i="24"/>
  <c r="JN166" i="24"/>
  <c r="JM166" i="24"/>
  <c r="JD166" i="24"/>
  <c r="JC166" i="24"/>
  <c r="JB166" i="24"/>
  <c r="JA166" i="24"/>
  <c r="IR166" i="24"/>
  <c r="IQ166" i="24"/>
  <c r="IP166" i="24"/>
  <c r="IO166" i="24"/>
  <c r="KB165" i="24"/>
  <c r="KA165" i="24"/>
  <c r="JZ165" i="24"/>
  <c r="JY165" i="24"/>
  <c r="JV165" i="24" s="1"/>
  <c r="JP165" i="24"/>
  <c r="JO165" i="24"/>
  <c r="JN165" i="24"/>
  <c r="JM165" i="24"/>
  <c r="JQ165" i="24" s="1"/>
  <c r="JD165" i="24"/>
  <c r="JC165" i="24"/>
  <c r="JB165" i="24"/>
  <c r="JA165" i="24"/>
  <c r="IX165" i="24" s="1"/>
  <c r="IR165" i="24"/>
  <c r="IQ165" i="24"/>
  <c r="IP165" i="24"/>
  <c r="IO165" i="24"/>
  <c r="IN165" i="24" s="1"/>
  <c r="KB164" i="24"/>
  <c r="KA164" i="24"/>
  <c r="JZ164" i="24"/>
  <c r="JY164" i="24"/>
  <c r="JP164" i="24"/>
  <c r="JO164" i="24"/>
  <c r="JN164" i="24"/>
  <c r="JM164" i="24"/>
  <c r="JJ164" i="24" s="1"/>
  <c r="JD164" i="24"/>
  <c r="JC164" i="24"/>
  <c r="JB164" i="24"/>
  <c r="JA164" i="24"/>
  <c r="IW164" i="24" s="1"/>
  <c r="IR164" i="24"/>
  <c r="IQ164" i="24"/>
  <c r="IP164" i="24"/>
  <c r="IO164" i="24"/>
  <c r="KB163" i="24"/>
  <c r="KA163" i="24"/>
  <c r="JZ163" i="24"/>
  <c r="JY163" i="24"/>
  <c r="JV163" i="24" s="1"/>
  <c r="JP163" i="24"/>
  <c r="JO163" i="24"/>
  <c r="JN163" i="24"/>
  <c r="JM163" i="24"/>
  <c r="JL163" i="24" s="1"/>
  <c r="JD163" i="24"/>
  <c r="JC163" i="24"/>
  <c r="JB163" i="24"/>
  <c r="JA163" i="24"/>
  <c r="IR163" i="24"/>
  <c r="IQ163" i="24"/>
  <c r="IP163" i="24"/>
  <c r="IO163" i="24"/>
  <c r="IK163" i="24" s="1"/>
  <c r="KB162" i="24"/>
  <c r="KA162" i="24"/>
  <c r="JZ162" i="24"/>
  <c r="JY162" i="24"/>
  <c r="JX162" i="24" s="1"/>
  <c r="JP162" i="24"/>
  <c r="JO162" i="24"/>
  <c r="JN162" i="24"/>
  <c r="JM162" i="24"/>
  <c r="JJ162" i="24" s="1"/>
  <c r="JD162" i="24"/>
  <c r="JC162" i="24"/>
  <c r="JB162" i="24"/>
  <c r="JA162" i="24"/>
  <c r="IR162" i="24"/>
  <c r="IQ162" i="24"/>
  <c r="IP162" i="24"/>
  <c r="IO162" i="24"/>
  <c r="KB161" i="24"/>
  <c r="KA161" i="24"/>
  <c r="JZ161" i="24"/>
  <c r="JY161" i="24"/>
  <c r="JP161" i="24"/>
  <c r="JO161" i="24"/>
  <c r="JN161" i="24"/>
  <c r="JM161" i="24"/>
  <c r="JD161" i="24"/>
  <c r="JC161" i="24"/>
  <c r="JB161" i="24"/>
  <c r="JA161" i="24"/>
  <c r="IX161" i="24" s="1"/>
  <c r="IR161" i="24"/>
  <c r="IQ161" i="24"/>
  <c r="IP161" i="24"/>
  <c r="IO161" i="24"/>
  <c r="KB160" i="24"/>
  <c r="KA160" i="24"/>
  <c r="JZ160" i="24"/>
  <c r="JY160" i="24"/>
  <c r="JX160" i="24" s="1"/>
  <c r="JP160" i="24"/>
  <c r="JO160" i="24"/>
  <c r="JN160" i="24"/>
  <c r="JM160" i="24"/>
  <c r="JI160" i="24" s="1"/>
  <c r="JD160" i="24"/>
  <c r="JC160" i="24"/>
  <c r="JB160" i="24"/>
  <c r="JA160" i="24"/>
  <c r="IY160" i="24" s="1"/>
  <c r="IR160" i="24"/>
  <c r="IQ160" i="24"/>
  <c r="IP160" i="24"/>
  <c r="IO160" i="24"/>
  <c r="KB159" i="24"/>
  <c r="KA159" i="24"/>
  <c r="JZ159" i="24"/>
  <c r="JY159" i="24"/>
  <c r="JX159" i="24" s="1"/>
  <c r="JP159" i="24"/>
  <c r="JO159" i="24"/>
  <c r="JN159" i="24"/>
  <c r="JM159" i="24"/>
  <c r="JI159" i="24" s="1"/>
  <c r="JD159" i="24"/>
  <c r="JC159" i="24"/>
  <c r="JB159" i="24"/>
  <c r="JA159" i="24"/>
  <c r="IR159" i="24"/>
  <c r="IQ159" i="24"/>
  <c r="IP159" i="24"/>
  <c r="IO159" i="24"/>
  <c r="IM159" i="24" s="1"/>
  <c r="KB158" i="24"/>
  <c r="KA158" i="24"/>
  <c r="JZ158" i="24"/>
  <c r="JY158" i="24"/>
  <c r="JW158" i="24" s="1"/>
  <c r="JP158" i="24"/>
  <c r="JO158" i="24"/>
  <c r="JN158" i="24"/>
  <c r="JM158" i="24"/>
  <c r="JI158" i="24" s="1"/>
  <c r="JD158" i="24"/>
  <c r="JC158" i="24"/>
  <c r="JB158" i="24"/>
  <c r="JA158" i="24"/>
  <c r="IR158" i="24"/>
  <c r="IQ158" i="24"/>
  <c r="IP158" i="24"/>
  <c r="IO158" i="24"/>
  <c r="IL158" i="24" s="1"/>
  <c r="KB157" i="24"/>
  <c r="KA157" i="24"/>
  <c r="JZ157" i="24"/>
  <c r="JY157" i="24"/>
  <c r="JP157" i="24"/>
  <c r="JO157" i="24"/>
  <c r="JN157" i="24"/>
  <c r="JM157" i="24"/>
  <c r="JL157" i="24" s="1"/>
  <c r="JD157" i="24"/>
  <c r="JC157" i="24"/>
  <c r="JB157" i="24"/>
  <c r="JA157" i="24"/>
  <c r="IX157" i="24" s="1"/>
  <c r="IR157" i="24"/>
  <c r="IQ157" i="24"/>
  <c r="IP157" i="24"/>
  <c r="IO157" i="24"/>
  <c r="IN157" i="24" s="1"/>
  <c r="KB156" i="24"/>
  <c r="KA156" i="24"/>
  <c r="JZ156" i="24"/>
  <c r="JY156" i="24"/>
  <c r="JU156" i="24" s="1"/>
  <c r="JP156" i="24"/>
  <c r="JO156" i="24"/>
  <c r="JN156" i="24"/>
  <c r="JM156" i="24"/>
  <c r="JJ156" i="24" s="1"/>
  <c r="JD156" i="24"/>
  <c r="JC156" i="24"/>
  <c r="JB156" i="24"/>
  <c r="JA156" i="24"/>
  <c r="JE156" i="24" s="1"/>
  <c r="IR156" i="24"/>
  <c r="IQ156" i="24"/>
  <c r="IP156" i="24"/>
  <c r="IO156" i="24"/>
  <c r="IL156" i="24" s="1"/>
  <c r="KB155" i="24"/>
  <c r="KA155" i="24"/>
  <c r="JZ155" i="24"/>
  <c r="JY155" i="24"/>
  <c r="JV155" i="24" s="1"/>
  <c r="JP155" i="24"/>
  <c r="JO155" i="24"/>
  <c r="JN155" i="24"/>
  <c r="JM155" i="24"/>
  <c r="JD155" i="24"/>
  <c r="JC155" i="24"/>
  <c r="JB155" i="24"/>
  <c r="JA155" i="24"/>
  <c r="IX155" i="24" s="1"/>
  <c r="IR155" i="24"/>
  <c r="IQ155" i="24"/>
  <c r="IP155" i="24"/>
  <c r="IO155" i="24"/>
  <c r="IK155" i="24" s="1"/>
  <c r="KB154" i="24"/>
  <c r="KA154" i="24"/>
  <c r="JZ154" i="24"/>
  <c r="JY154" i="24"/>
  <c r="KC154" i="24" s="1"/>
  <c r="JP154" i="24"/>
  <c r="JO154" i="24"/>
  <c r="JN154" i="24"/>
  <c r="JM154" i="24"/>
  <c r="JJ154" i="24" s="1"/>
  <c r="JD154" i="24"/>
  <c r="JC154" i="24"/>
  <c r="JB154" i="24"/>
  <c r="JA154" i="24"/>
  <c r="IR154" i="24"/>
  <c r="IQ154" i="24"/>
  <c r="IP154" i="24"/>
  <c r="IO154" i="24"/>
  <c r="IK154" i="24" s="1"/>
  <c r="KB153" i="24"/>
  <c r="KA153" i="24"/>
  <c r="JZ153" i="24"/>
  <c r="JY153" i="24"/>
  <c r="JV153" i="24" s="1"/>
  <c r="JP153" i="24"/>
  <c r="JO153" i="24"/>
  <c r="JN153" i="24"/>
  <c r="JM153" i="24"/>
  <c r="JQ153" i="24" s="1"/>
  <c r="JD153" i="24"/>
  <c r="JC153" i="24"/>
  <c r="JB153" i="24"/>
  <c r="JA153" i="24"/>
  <c r="IX153" i="24" s="1"/>
  <c r="IR153" i="24"/>
  <c r="IQ153" i="24"/>
  <c r="IP153" i="24"/>
  <c r="IO153" i="24"/>
  <c r="IM153" i="24" s="1"/>
  <c r="KB152" i="24"/>
  <c r="KA152" i="24"/>
  <c r="JZ152" i="24"/>
  <c r="JY152" i="24"/>
  <c r="JW152" i="24" s="1"/>
  <c r="JP152" i="24"/>
  <c r="JO152" i="24"/>
  <c r="JN152" i="24"/>
  <c r="JM152" i="24"/>
  <c r="JL152" i="24" s="1"/>
  <c r="JD152" i="24"/>
  <c r="JC152" i="24"/>
  <c r="JB152" i="24"/>
  <c r="JA152" i="24"/>
  <c r="JE152" i="24" s="1"/>
  <c r="IR152" i="24"/>
  <c r="IQ152" i="24"/>
  <c r="IP152" i="24"/>
  <c r="IO152" i="24"/>
  <c r="IL152" i="24" s="1"/>
  <c r="KB151" i="24"/>
  <c r="KA151" i="24"/>
  <c r="JZ151" i="24"/>
  <c r="JY151" i="24"/>
  <c r="JP151" i="24"/>
  <c r="JO151" i="24"/>
  <c r="JN151" i="24"/>
  <c r="JM151" i="24"/>
  <c r="JK151" i="24" s="1"/>
  <c r="JD151" i="24"/>
  <c r="JC151" i="24"/>
  <c r="JB151" i="24"/>
  <c r="JA151" i="24"/>
  <c r="IZ151" i="24" s="1"/>
  <c r="IR151" i="24"/>
  <c r="IQ151" i="24"/>
  <c r="IP151" i="24"/>
  <c r="IO151" i="24"/>
  <c r="IS151" i="24" s="1"/>
  <c r="KB149" i="24"/>
  <c r="KA149" i="24"/>
  <c r="JZ149" i="24"/>
  <c r="JY149" i="24"/>
  <c r="KC149" i="24" s="1"/>
  <c r="JP149" i="24"/>
  <c r="JO149" i="24"/>
  <c r="JN149" i="24"/>
  <c r="JM149" i="24"/>
  <c r="JJ149" i="24" s="1"/>
  <c r="JD149" i="24"/>
  <c r="JC149" i="24"/>
  <c r="JB149" i="24"/>
  <c r="JA149" i="24"/>
  <c r="IR149" i="24"/>
  <c r="IQ149" i="24"/>
  <c r="IP149" i="24"/>
  <c r="IO149" i="24"/>
  <c r="IS149" i="24" s="1"/>
  <c r="KB144" i="24"/>
  <c r="KA144" i="24"/>
  <c r="JZ144" i="24"/>
  <c r="JY144" i="24"/>
  <c r="KC144" i="24" s="1"/>
  <c r="JP144" i="24"/>
  <c r="JO144" i="24"/>
  <c r="JN144" i="24"/>
  <c r="JM144" i="24"/>
  <c r="JD144" i="24"/>
  <c r="JC144" i="24"/>
  <c r="JB144" i="24"/>
  <c r="JA144" i="24"/>
  <c r="IZ144" i="24" s="1"/>
  <c r="IR144" i="24"/>
  <c r="IQ144" i="24"/>
  <c r="IP144" i="24"/>
  <c r="IO144" i="24"/>
  <c r="IL144" i="24" s="1"/>
  <c r="KB143" i="24"/>
  <c r="KA143" i="24"/>
  <c r="JZ143" i="24"/>
  <c r="JY143" i="24"/>
  <c r="JV143" i="24" s="1"/>
  <c r="JP143" i="24"/>
  <c r="JO143" i="24"/>
  <c r="JN143" i="24"/>
  <c r="JM143" i="24"/>
  <c r="JQ143" i="24" s="1"/>
  <c r="JD143" i="24"/>
  <c r="JC143" i="24"/>
  <c r="JB143" i="24"/>
  <c r="JA143" i="24"/>
  <c r="IX143" i="24" s="1"/>
  <c r="IR143" i="24"/>
  <c r="IQ143" i="24"/>
  <c r="IP143" i="24"/>
  <c r="IO143" i="24"/>
  <c r="IN143" i="24" s="1"/>
  <c r="KB142" i="24"/>
  <c r="KA142" i="24"/>
  <c r="JZ142" i="24"/>
  <c r="JY142" i="24"/>
  <c r="JU142" i="24" s="1"/>
  <c r="JP142" i="24"/>
  <c r="JO142" i="24"/>
  <c r="JN142" i="24"/>
  <c r="JM142" i="24"/>
  <c r="JD142" i="24"/>
  <c r="JC142" i="24"/>
  <c r="JB142" i="24"/>
  <c r="JA142" i="24"/>
  <c r="JE142" i="24" s="1"/>
  <c r="IR142" i="24"/>
  <c r="IQ142" i="24"/>
  <c r="IP142" i="24"/>
  <c r="IO142" i="24"/>
  <c r="IL142" i="24" s="1"/>
  <c r="KB141" i="24"/>
  <c r="KA141" i="24"/>
  <c r="JZ141" i="24"/>
  <c r="JY141" i="24"/>
  <c r="JV141" i="24" s="1"/>
  <c r="JP141" i="24"/>
  <c r="JO141" i="24"/>
  <c r="JN141" i="24"/>
  <c r="JM141" i="24"/>
  <c r="JD141" i="24"/>
  <c r="JC141" i="24"/>
  <c r="JB141" i="24"/>
  <c r="JA141" i="24"/>
  <c r="IX141" i="24" s="1"/>
  <c r="IR141" i="24"/>
  <c r="IQ141" i="24"/>
  <c r="IP141" i="24"/>
  <c r="IO141" i="24"/>
  <c r="IS141" i="24" s="1"/>
  <c r="KB140" i="24"/>
  <c r="KA140" i="24"/>
  <c r="JZ140" i="24"/>
  <c r="JY140" i="24"/>
  <c r="KC140" i="24" s="1"/>
  <c r="JP140" i="24"/>
  <c r="JO140" i="24"/>
  <c r="JN140" i="24"/>
  <c r="JM140" i="24"/>
  <c r="JJ140" i="24" s="1"/>
  <c r="JD140" i="24"/>
  <c r="JC140" i="24"/>
  <c r="JB140" i="24"/>
  <c r="JA140" i="24"/>
  <c r="IZ140" i="24" s="1"/>
  <c r="IR140" i="24"/>
  <c r="IQ140" i="24"/>
  <c r="IP140" i="24"/>
  <c r="IO140" i="24"/>
  <c r="IL140" i="24" s="1"/>
  <c r="KB139" i="24"/>
  <c r="KA139" i="24"/>
  <c r="JZ139" i="24"/>
  <c r="JY139" i="24"/>
  <c r="JV139" i="24" s="1"/>
  <c r="JP139" i="24"/>
  <c r="JO139" i="24"/>
  <c r="JN139" i="24"/>
  <c r="JM139" i="24"/>
  <c r="JQ139" i="24" s="1"/>
  <c r="JD139" i="24"/>
  <c r="JC139" i="24"/>
  <c r="JB139" i="24"/>
  <c r="JA139" i="24"/>
  <c r="IR139" i="24"/>
  <c r="IQ139" i="24"/>
  <c r="IP139" i="24"/>
  <c r="IO139" i="24"/>
  <c r="KB138" i="24"/>
  <c r="KA138" i="24"/>
  <c r="JZ138" i="24"/>
  <c r="JY138" i="24"/>
  <c r="JX138" i="24" s="1"/>
  <c r="JP138" i="24"/>
  <c r="JO138" i="24"/>
  <c r="JN138" i="24"/>
  <c r="JM138" i="24"/>
  <c r="JD138" i="24"/>
  <c r="JC138" i="24"/>
  <c r="JB138" i="24"/>
  <c r="JA138" i="24"/>
  <c r="JE138" i="24" s="1"/>
  <c r="IR138" i="24"/>
  <c r="IQ138" i="24"/>
  <c r="IP138" i="24"/>
  <c r="IO138" i="24"/>
  <c r="IL138" i="24" s="1"/>
  <c r="KB137" i="24"/>
  <c r="KA137" i="24"/>
  <c r="JZ137" i="24"/>
  <c r="JY137" i="24"/>
  <c r="JV137" i="24" s="1"/>
  <c r="JP137" i="24"/>
  <c r="JO137" i="24"/>
  <c r="JN137" i="24"/>
  <c r="JM137" i="24"/>
  <c r="JL137" i="24" s="1"/>
  <c r="JD137" i="24"/>
  <c r="JC137" i="24"/>
  <c r="JB137" i="24"/>
  <c r="JA137" i="24"/>
  <c r="IX137" i="24" s="1"/>
  <c r="IR137" i="24"/>
  <c r="IQ137" i="24"/>
  <c r="IP137" i="24"/>
  <c r="IO137" i="24"/>
  <c r="IS137" i="24" s="1"/>
  <c r="KB136" i="24"/>
  <c r="KA136" i="24"/>
  <c r="JZ136" i="24"/>
  <c r="JY136" i="24"/>
  <c r="KC136" i="24" s="1"/>
  <c r="JP136" i="24"/>
  <c r="JO136" i="24"/>
  <c r="JN136" i="24"/>
  <c r="JM136" i="24"/>
  <c r="JJ136" i="24" s="1"/>
  <c r="JD136" i="24"/>
  <c r="JC136" i="24"/>
  <c r="JB136" i="24"/>
  <c r="JA136" i="24"/>
  <c r="IZ136" i="24" s="1"/>
  <c r="IR136" i="24"/>
  <c r="IQ136" i="24"/>
  <c r="IP136" i="24"/>
  <c r="IO136" i="24"/>
  <c r="KB134" i="24"/>
  <c r="KA134" i="24"/>
  <c r="JZ134" i="24"/>
  <c r="JY134" i="24"/>
  <c r="JV134" i="24" s="1"/>
  <c r="JP134" i="24"/>
  <c r="JO134" i="24"/>
  <c r="JN134" i="24"/>
  <c r="JM134" i="24"/>
  <c r="JQ134" i="24" s="1"/>
  <c r="JD134" i="24"/>
  <c r="JC134" i="24"/>
  <c r="JB134" i="24"/>
  <c r="JA134" i="24"/>
  <c r="IX134" i="24" s="1"/>
  <c r="IR134" i="24"/>
  <c r="IQ134" i="24"/>
  <c r="IP134" i="24"/>
  <c r="IO134" i="24"/>
  <c r="IN134" i="24" s="1"/>
  <c r="KB133" i="24"/>
  <c r="KA133" i="24"/>
  <c r="JZ133" i="24"/>
  <c r="JY133" i="24"/>
  <c r="JP133" i="24"/>
  <c r="JO133" i="24"/>
  <c r="JN133" i="24"/>
  <c r="JM133" i="24"/>
  <c r="JJ133" i="24" s="1"/>
  <c r="JD133" i="24"/>
  <c r="JC133" i="24"/>
  <c r="JB133" i="24"/>
  <c r="JA133" i="24"/>
  <c r="JE133" i="24" s="1"/>
  <c r="IR133" i="24"/>
  <c r="IQ133" i="24"/>
  <c r="IP133" i="24"/>
  <c r="IO133" i="24"/>
  <c r="IL133" i="24" s="1"/>
  <c r="KB132" i="24"/>
  <c r="KA132" i="24"/>
  <c r="JZ132" i="24"/>
  <c r="JY132" i="24"/>
  <c r="JV132" i="24" s="1"/>
  <c r="JP132" i="24"/>
  <c r="JO132" i="24"/>
  <c r="JN132" i="24"/>
  <c r="JM132" i="24"/>
  <c r="JI132" i="24" s="1"/>
  <c r="JD132" i="24"/>
  <c r="JC132" i="24"/>
  <c r="JB132" i="24"/>
  <c r="JA132" i="24"/>
  <c r="IX132" i="24" s="1"/>
  <c r="IR132" i="24"/>
  <c r="IQ132" i="24"/>
  <c r="IP132" i="24"/>
  <c r="IO132" i="24"/>
  <c r="IN132" i="24" s="1"/>
  <c r="KB131" i="24"/>
  <c r="KA131" i="24"/>
  <c r="JZ131" i="24"/>
  <c r="JY131" i="24"/>
  <c r="KC131" i="24" s="1"/>
  <c r="JP131" i="24"/>
  <c r="JO131" i="24"/>
  <c r="JN131" i="24"/>
  <c r="JM131" i="24"/>
  <c r="JJ131" i="24" s="1"/>
  <c r="JD131" i="24"/>
  <c r="JC131" i="24"/>
  <c r="JB131" i="24"/>
  <c r="JA131" i="24"/>
  <c r="IR131" i="24"/>
  <c r="IQ131" i="24"/>
  <c r="IP131" i="24"/>
  <c r="IO131" i="24"/>
  <c r="IL131" i="24" s="1"/>
  <c r="KB130" i="24"/>
  <c r="KA130" i="24"/>
  <c r="JZ130" i="24"/>
  <c r="JY130" i="24"/>
  <c r="JP130" i="24"/>
  <c r="JO130" i="24"/>
  <c r="JN130" i="24"/>
  <c r="JM130" i="24"/>
  <c r="JD130" i="24"/>
  <c r="JC130" i="24"/>
  <c r="JB130" i="24"/>
  <c r="JA130" i="24"/>
  <c r="IX130" i="24" s="1"/>
  <c r="IR130" i="24"/>
  <c r="IQ130" i="24"/>
  <c r="IP130" i="24"/>
  <c r="IO130" i="24"/>
  <c r="KB129" i="24"/>
  <c r="KA129" i="24"/>
  <c r="JZ129" i="24"/>
  <c r="JY129" i="24"/>
  <c r="JX129" i="24" s="1"/>
  <c r="JP129" i="24"/>
  <c r="JO129" i="24"/>
  <c r="JN129" i="24"/>
  <c r="JM129" i="24"/>
  <c r="JJ129" i="24" s="1"/>
  <c r="JD129" i="24"/>
  <c r="JC129" i="24"/>
  <c r="JB129" i="24"/>
  <c r="JA129" i="24"/>
  <c r="JE129" i="24" s="1"/>
  <c r="IR129" i="24"/>
  <c r="IQ129" i="24"/>
  <c r="IP129" i="24"/>
  <c r="IO129" i="24"/>
  <c r="IN129" i="24" s="1"/>
  <c r="KB127" i="24"/>
  <c r="KA127" i="24"/>
  <c r="JZ127" i="24"/>
  <c r="JY127" i="24"/>
  <c r="JV127" i="24" s="1"/>
  <c r="JP127" i="24"/>
  <c r="JO127" i="24"/>
  <c r="JN127" i="24"/>
  <c r="JM127" i="24"/>
  <c r="JL127" i="24" s="1"/>
  <c r="JD127" i="24"/>
  <c r="JC127" i="24"/>
  <c r="JB127" i="24"/>
  <c r="JA127" i="24"/>
  <c r="IR127" i="24"/>
  <c r="IQ127" i="24"/>
  <c r="IP127" i="24"/>
  <c r="IO127" i="24"/>
  <c r="IS127" i="24" s="1"/>
  <c r="KB126" i="24"/>
  <c r="KA126" i="24"/>
  <c r="JZ126" i="24"/>
  <c r="JY126" i="24"/>
  <c r="JP126" i="24"/>
  <c r="JO126" i="24"/>
  <c r="JN126" i="24"/>
  <c r="JM126" i="24"/>
  <c r="JJ126" i="24" s="1"/>
  <c r="JD126" i="24"/>
  <c r="JC126" i="24"/>
  <c r="JB126" i="24"/>
  <c r="JA126" i="24"/>
  <c r="IZ126" i="24" s="1"/>
  <c r="IR126" i="24"/>
  <c r="IQ126" i="24"/>
  <c r="IP126" i="24"/>
  <c r="IO126" i="24"/>
  <c r="IL126" i="24" s="1"/>
  <c r="KB125" i="24"/>
  <c r="KA125" i="24"/>
  <c r="JZ125" i="24"/>
  <c r="JY125" i="24"/>
  <c r="JV125" i="24" s="1"/>
  <c r="JP125" i="24"/>
  <c r="JO125" i="24"/>
  <c r="JN125" i="24"/>
  <c r="JM125" i="24"/>
  <c r="JD125" i="24"/>
  <c r="JC125" i="24"/>
  <c r="JB125" i="24"/>
  <c r="JA125" i="24"/>
  <c r="IX125" i="24" s="1"/>
  <c r="IR125" i="24"/>
  <c r="IQ125" i="24"/>
  <c r="IP125" i="24"/>
  <c r="IO125" i="24"/>
  <c r="IN125" i="24" s="1"/>
  <c r="KB124" i="24"/>
  <c r="KA124" i="24"/>
  <c r="JZ124" i="24"/>
  <c r="JY124" i="24"/>
  <c r="JU124" i="24" s="1"/>
  <c r="JP124" i="24"/>
  <c r="JO124" i="24"/>
  <c r="JN124" i="24"/>
  <c r="JM124" i="24"/>
  <c r="JJ124" i="24" s="1"/>
  <c r="JD124" i="24"/>
  <c r="JC124" i="24"/>
  <c r="JB124" i="24"/>
  <c r="JA124" i="24"/>
  <c r="JE124" i="24" s="1"/>
  <c r="IR124" i="24"/>
  <c r="IQ124" i="24"/>
  <c r="IP124" i="24"/>
  <c r="IO124" i="24"/>
  <c r="IL124" i="24" s="1"/>
  <c r="KB123" i="24"/>
  <c r="KA123" i="24"/>
  <c r="JZ123" i="24"/>
  <c r="JY123" i="24"/>
  <c r="JP123" i="24"/>
  <c r="JO123" i="24"/>
  <c r="JN123" i="24"/>
  <c r="JM123" i="24"/>
  <c r="JD123" i="24"/>
  <c r="JC123" i="24"/>
  <c r="JB123" i="24"/>
  <c r="JA123" i="24"/>
  <c r="IX123" i="24" s="1"/>
  <c r="IR123" i="24"/>
  <c r="IQ123" i="24"/>
  <c r="IP123" i="24"/>
  <c r="IO123" i="24"/>
  <c r="IS123" i="24" s="1"/>
  <c r="KB122" i="24"/>
  <c r="KA122" i="24"/>
  <c r="JZ122" i="24"/>
  <c r="JY122" i="24"/>
  <c r="KC122" i="24" s="1"/>
  <c r="JP122" i="24"/>
  <c r="JO122" i="24"/>
  <c r="JN122" i="24"/>
  <c r="JM122" i="24"/>
  <c r="JD122" i="24"/>
  <c r="JC122" i="24"/>
  <c r="JB122" i="24"/>
  <c r="JA122" i="24"/>
  <c r="IZ122" i="24" s="1"/>
  <c r="IR122" i="24"/>
  <c r="IQ122" i="24"/>
  <c r="IP122" i="24"/>
  <c r="IO122" i="24"/>
  <c r="IL122" i="24" s="1"/>
  <c r="KB121" i="24"/>
  <c r="KA121" i="24"/>
  <c r="JZ121" i="24"/>
  <c r="JY121" i="24"/>
  <c r="JV121" i="24" s="1"/>
  <c r="JP121" i="24"/>
  <c r="JO121" i="24"/>
  <c r="JN121" i="24"/>
  <c r="JM121" i="24"/>
  <c r="JQ121" i="24" s="1"/>
  <c r="JD121" i="24"/>
  <c r="JC121" i="24"/>
  <c r="JB121" i="24"/>
  <c r="JA121" i="24"/>
  <c r="IX121" i="24" s="1"/>
  <c r="IR121" i="24"/>
  <c r="IQ121" i="24"/>
  <c r="IP121" i="24"/>
  <c r="IO121" i="24"/>
  <c r="KB120" i="24"/>
  <c r="KA120" i="24"/>
  <c r="JZ120" i="24"/>
  <c r="JY120" i="24"/>
  <c r="JX120" i="24" s="1"/>
  <c r="JP120" i="24"/>
  <c r="JO120" i="24"/>
  <c r="JN120" i="24"/>
  <c r="JM120" i="24"/>
  <c r="JQ120" i="24" s="1"/>
  <c r="JD120" i="24"/>
  <c r="JC120" i="24"/>
  <c r="JB120" i="24"/>
  <c r="JA120" i="24"/>
  <c r="IR120" i="24"/>
  <c r="IQ120" i="24"/>
  <c r="IP120" i="24"/>
  <c r="IO120" i="24"/>
  <c r="IL120" i="24" s="1"/>
  <c r="KB119" i="24"/>
  <c r="KA119" i="24"/>
  <c r="JZ119" i="24"/>
  <c r="JY119" i="24"/>
  <c r="JX119" i="24" s="1"/>
  <c r="JP119" i="24"/>
  <c r="JO119" i="24"/>
  <c r="JN119" i="24"/>
  <c r="JM119" i="24"/>
  <c r="JK119" i="24" s="1"/>
  <c r="JD119" i="24"/>
  <c r="JC119" i="24"/>
  <c r="JB119" i="24"/>
  <c r="JA119" i="24"/>
  <c r="IZ119" i="24" s="1"/>
  <c r="IR119" i="24"/>
  <c r="IQ119" i="24"/>
  <c r="IP119" i="24"/>
  <c r="IO119" i="24"/>
  <c r="IN119" i="24" s="1"/>
  <c r="KB118" i="24"/>
  <c r="KA118" i="24"/>
  <c r="JZ118" i="24"/>
  <c r="JY118" i="24"/>
  <c r="KC118" i="24" s="1"/>
  <c r="JP118" i="24"/>
  <c r="JO118" i="24"/>
  <c r="JN118" i="24"/>
  <c r="JM118" i="24"/>
  <c r="JJ118" i="24" s="1"/>
  <c r="JD118" i="24"/>
  <c r="JC118" i="24"/>
  <c r="JB118" i="24"/>
  <c r="JA118" i="24"/>
  <c r="IY118" i="24" s="1"/>
  <c r="IR118" i="24"/>
  <c r="IQ118" i="24"/>
  <c r="IP118" i="24"/>
  <c r="IO118" i="24"/>
  <c r="IN118" i="24" s="1"/>
  <c r="KB117" i="24"/>
  <c r="KA117" i="24"/>
  <c r="JZ117" i="24"/>
  <c r="JY117" i="24"/>
  <c r="JX117" i="24" s="1"/>
  <c r="JP117" i="24"/>
  <c r="JO117" i="24"/>
  <c r="JN117" i="24"/>
  <c r="JM117" i="24"/>
  <c r="JD117" i="24"/>
  <c r="JC117" i="24"/>
  <c r="JB117" i="24"/>
  <c r="JA117" i="24"/>
  <c r="IX117" i="24" s="1"/>
  <c r="IR117" i="24"/>
  <c r="IQ117" i="24"/>
  <c r="IP117" i="24"/>
  <c r="IO117" i="24"/>
  <c r="IM117" i="24" s="1"/>
  <c r="KB116" i="24"/>
  <c r="KA116" i="24"/>
  <c r="JZ116" i="24"/>
  <c r="JY116" i="24"/>
  <c r="JW116" i="24" s="1"/>
  <c r="JP116" i="24"/>
  <c r="JO116" i="24"/>
  <c r="JN116" i="24"/>
  <c r="JM116" i="24"/>
  <c r="JL116" i="24" s="1"/>
  <c r="JD116" i="24"/>
  <c r="JC116" i="24"/>
  <c r="JB116" i="24"/>
  <c r="JA116" i="24"/>
  <c r="IR116" i="24"/>
  <c r="IQ116" i="24"/>
  <c r="IP116" i="24"/>
  <c r="IO116" i="24"/>
  <c r="IL116" i="24" s="1"/>
  <c r="KB115" i="24"/>
  <c r="KA115" i="24"/>
  <c r="JZ115" i="24"/>
  <c r="JY115" i="24"/>
  <c r="JV115" i="24" s="1"/>
  <c r="JP115" i="24"/>
  <c r="JO115" i="24"/>
  <c r="JN115" i="24"/>
  <c r="JM115" i="24"/>
  <c r="JK115" i="24" s="1"/>
  <c r="JD115" i="24"/>
  <c r="JC115" i="24"/>
  <c r="JB115" i="24"/>
  <c r="JA115" i="24"/>
  <c r="IZ115" i="24" s="1"/>
  <c r="IR115" i="24"/>
  <c r="IQ115" i="24"/>
  <c r="IP115" i="24"/>
  <c r="IO115" i="24"/>
  <c r="IM115" i="24" s="1"/>
  <c r="KB114" i="24"/>
  <c r="KA114" i="24"/>
  <c r="JZ114" i="24"/>
  <c r="JY114" i="24"/>
  <c r="KC114" i="24" s="1"/>
  <c r="JP114" i="24"/>
  <c r="JO114" i="24"/>
  <c r="JN114" i="24"/>
  <c r="JM114" i="24"/>
  <c r="JJ114" i="24" s="1"/>
  <c r="JD114" i="24"/>
  <c r="JC114" i="24"/>
  <c r="JB114" i="24"/>
  <c r="JA114" i="24"/>
  <c r="IY114" i="24" s="1"/>
  <c r="IR114" i="24"/>
  <c r="IQ114" i="24"/>
  <c r="IP114" i="24"/>
  <c r="IO114" i="24"/>
  <c r="IN114" i="24" s="1"/>
  <c r="KB113" i="24"/>
  <c r="KA113" i="24"/>
  <c r="JZ113" i="24"/>
  <c r="JY113" i="24"/>
  <c r="JP113" i="24"/>
  <c r="JO113" i="24"/>
  <c r="JN113" i="24"/>
  <c r="JM113" i="24"/>
  <c r="JQ113" i="24" s="1"/>
  <c r="JD113" i="24"/>
  <c r="JC113" i="24"/>
  <c r="JB113" i="24"/>
  <c r="JA113" i="24"/>
  <c r="JE113" i="24" s="1"/>
  <c r="IR113" i="24"/>
  <c r="IQ113" i="24"/>
  <c r="IP113" i="24"/>
  <c r="IO113" i="24"/>
  <c r="IM113" i="24" s="1"/>
  <c r="KB112" i="24"/>
  <c r="KA112" i="24"/>
  <c r="JZ112" i="24"/>
  <c r="JY112" i="24"/>
  <c r="JP112" i="24"/>
  <c r="JO112" i="24"/>
  <c r="JN112" i="24"/>
  <c r="JM112" i="24"/>
  <c r="JI112" i="24" s="1"/>
  <c r="JD112" i="24"/>
  <c r="JC112" i="24"/>
  <c r="JB112" i="24"/>
  <c r="JA112" i="24"/>
  <c r="JE112" i="24" s="1"/>
  <c r="IR112" i="24"/>
  <c r="IQ112" i="24"/>
  <c r="IP112" i="24"/>
  <c r="IO112" i="24"/>
  <c r="IS112" i="24" s="1"/>
  <c r="KB111" i="24"/>
  <c r="KA111" i="24"/>
  <c r="JZ111" i="24"/>
  <c r="JY111" i="24"/>
  <c r="KC111" i="24" s="1"/>
  <c r="JP111" i="24"/>
  <c r="JO111" i="24"/>
  <c r="JN111" i="24"/>
  <c r="JM111" i="24"/>
  <c r="JD111" i="24"/>
  <c r="JC111" i="24"/>
  <c r="JB111" i="24"/>
  <c r="JA111" i="24"/>
  <c r="IR111" i="24"/>
  <c r="IQ111" i="24"/>
  <c r="IP111" i="24"/>
  <c r="IO111" i="24"/>
  <c r="IS111" i="24" s="1"/>
  <c r="KB109" i="24"/>
  <c r="KA109" i="24"/>
  <c r="JZ109" i="24"/>
  <c r="JY109" i="24"/>
  <c r="KC109" i="24" s="1"/>
  <c r="JP109" i="24"/>
  <c r="JO109" i="24"/>
  <c r="JN109" i="24"/>
  <c r="JM109" i="24"/>
  <c r="JQ109" i="24" s="1"/>
  <c r="JD109" i="24"/>
  <c r="JC109" i="24"/>
  <c r="JB109" i="24"/>
  <c r="JA109" i="24"/>
  <c r="IR109" i="24"/>
  <c r="IQ109" i="24"/>
  <c r="IP109" i="24"/>
  <c r="IO109" i="24"/>
  <c r="IL109" i="24" s="1"/>
  <c r="KB108" i="24"/>
  <c r="KA108" i="24"/>
  <c r="JZ108" i="24"/>
  <c r="JY108" i="24"/>
  <c r="JP108" i="24"/>
  <c r="JO108" i="24"/>
  <c r="JN108" i="24"/>
  <c r="JM108" i="24"/>
  <c r="JQ108" i="24" s="1"/>
  <c r="JD108" i="24"/>
  <c r="JC108" i="24"/>
  <c r="JB108" i="24"/>
  <c r="JA108" i="24"/>
  <c r="IX108" i="24" s="1"/>
  <c r="IR108" i="24"/>
  <c r="IQ108" i="24"/>
  <c r="IP108" i="24"/>
  <c r="IO108" i="24"/>
  <c r="IN108" i="24" s="1"/>
  <c r="KB106" i="24"/>
  <c r="KA106" i="24"/>
  <c r="JZ106" i="24"/>
  <c r="JY106" i="24"/>
  <c r="JU106" i="24" s="1"/>
  <c r="JP106" i="24"/>
  <c r="JO106" i="24"/>
  <c r="JN106" i="24"/>
  <c r="JM106" i="24"/>
  <c r="JJ106" i="24" s="1"/>
  <c r="JD106" i="24"/>
  <c r="JC106" i="24"/>
  <c r="JB106" i="24"/>
  <c r="JA106" i="24"/>
  <c r="JE106" i="24" s="1"/>
  <c r="IR106" i="24"/>
  <c r="IQ106" i="24"/>
  <c r="IP106" i="24"/>
  <c r="IO106" i="24"/>
  <c r="IS106" i="24" s="1"/>
  <c r="KB105" i="24"/>
  <c r="KA105" i="24"/>
  <c r="JZ105" i="24"/>
  <c r="JY105" i="24"/>
  <c r="KC105" i="24" s="1"/>
  <c r="JP105" i="24"/>
  <c r="JO105" i="24"/>
  <c r="JN105" i="24"/>
  <c r="JM105" i="24"/>
  <c r="JI105" i="24" s="1"/>
  <c r="JD105" i="24"/>
  <c r="JC105" i="24"/>
  <c r="JB105" i="24"/>
  <c r="JA105" i="24"/>
  <c r="IR105" i="24"/>
  <c r="IQ105" i="24"/>
  <c r="IP105" i="24"/>
  <c r="IO105" i="24"/>
  <c r="IS105" i="24" s="1"/>
  <c r="KB104" i="24"/>
  <c r="KA104" i="24"/>
  <c r="JZ104" i="24"/>
  <c r="JY104" i="24"/>
  <c r="KC104" i="24" s="1"/>
  <c r="JP104" i="24"/>
  <c r="JO104" i="24"/>
  <c r="JN104" i="24"/>
  <c r="JM104" i="24"/>
  <c r="JL104" i="24" s="1"/>
  <c r="JD104" i="24"/>
  <c r="JC104" i="24"/>
  <c r="JB104" i="24"/>
  <c r="JA104" i="24"/>
  <c r="IW104" i="24" s="1"/>
  <c r="IR104" i="24"/>
  <c r="IQ104" i="24"/>
  <c r="IP104" i="24"/>
  <c r="IO104" i="24"/>
  <c r="IL104" i="24" s="1"/>
  <c r="KB103" i="24"/>
  <c r="KA103" i="24"/>
  <c r="JZ103" i="24"/>
  <c r="JY103" i="24"/>
  <c r="JU103" i="24" s="1"/>
  <c r="JP103" i="24"/>
  <c r="JO103" i="24"/>
  <c r="JN103" i="24"/>
  <c r="JM103" i="24"/>
  <c r="JQ103" i="24" s="1"/>
  <c r="JD103" i="24"/>
  <c r="JC103" i="24"/>
  <c r="JB103" i="24"/>
  <c r="JA103" i="24"/>
  <c r="JE103" i="24" s="1"/>
  <c r="IR103" i="24"/>
  <c r="IQ103" i="24"/>
  <c r="IP103" i="24"/>
  <c r="IO103" i="24"/>
  <c r="IK103" i="24" s="1"/>
  <c r="KB102" i="24"/>
  <c r="KA102" i="24"/>
  <c r="JZ102" i="24"/>
  <c r="JY102" i="24"/>
  <c r="JX102" i="24" s="1"/>
  <c r="JP102" i="24"/>
  <c r="JO102" i="24"/>
  <c r="JN102" i="24"/>
  <c r="JM102" i="24"/>
  <c r="JI102" i="24" s="1"/>
  <c r="JD102" i="24"/>
  <c r="JC102" i="24"/>
  <c r="JB102" i="24"/>
  <c r="JA102" i="24"/>
  <c r="JE102" i="24" s="1"/>
  <c r="IR102" i="24"/>
  <c r="IQ102" i="24"/>
  <c r="IP102" i="24"/>
  <c r="IO102" i="24"/>
  <c r="IS102" i="24" s="1"/>
  <c r="KB101" i="24"/>
  <c r="KA101" i="24"/>
  <c r="JZ101" i="24"/>
  <c r="JY101" i="24"/>
  <c r="KC101" i="24" s="1"/>
  <c r="JP101" i="24"/>
  <c r="JO101" i="24"/>
  <c r="JN101" i="24"/>
  <c r="JM101" i="24"/>
  <c r="JD101" i="24"/>
  <c r="JC101" i="24"/>
  <c r="JB101" i="24"/>
  <c r="JA101" i="24"/>
  <c r="IW101" i="24" s="1"/>
  <c r="IR101" i="24"/>
  <c r="IQ101" i="24"/>
  <c r="IP101" i="24"/>
  <c r="IO101" i="24"/>
  <c r="IS101" i="24" s="1"/>
  <c r="KB100" i="24"/>
  <c r="KA100" i="24"/>
  <c r="JZ100" i="24"/>
  <c r="JY100" i="24"/>
  <c r="KC100" i="24" s="1"/>
  <c r="JP100" i="24"/>
  <c r="JO100" i="24"/>
  <c r="JN100" i="24"/>
  <c r="JM100" i="24"/>
  <c r="JI100" i="24" s="1"/>
  <c r="JD100" i="24"/>
  <c r="JC100" i="24"/>
  <c r="JB100" i="24"/>
  <c r="JA100" i="24"/>
  <c r="IZ100" i="24" s="1"/>
  <c r="IR100" i="24"/>
  <c r="IQ100" i="24"/>
  <c r="IP100" i="24"/>
  <c r="IO100" i="24"/>
  <c r="IK100" i="24" s="1"/>
  <c r="KB98" i="24"/>
  <c r="KA98" i="24"/>
  <c r="JZ98" i="24"/>
  <c r="JY98" i="24"/>
  <c r="JV98" i="24" s="1"/>
  <c r="JP98" i="24"/>
  <c r="JO98" i="24"/>
  <c r="JN98" i="24"/>
  <c r="JM98" i="24"/>
  <c r="JQ98" i="24" s="1"/>
  <c r="JD98" i="24"/>
  <c r="JC98" i="24"/>
  <c r="JB98" i="24"/>
  <c r="JA98" i="24"/>
  <c r="IR98" i="24"/>
  <c r="IQ98" i="24"/>
  <c r="IP98" i="24"/>
  <c r="IO98" i="24"/>
  <c r="KB97" i="24"/>
  <c r="KA97" i="24"/>
  <c r="JZ97" i="24"/>
  <c r="JY97" i="24"/>
  <c r="JU97" i="24" s="1"/>
  <c r="JP97" i="24"/>
  <c r="JO97" i="24"/>
  <c r="JN97" i="24"/>
  <c r="JM97" i="24"/>
  <c r="JQ97" i="24" s="1"/>
  <c r="JD97" i="24"/>
  <c r="JC97" i="24"/>
  <c r="JB97" i="24"/>
  <c r="JA97" i="24"/>
  <c r="JE97" i="24" s="1"/>
  <c r="IR97" i="24"/>
  <c r="IQ97" i="24"/>
  <c r="IP97" i="24"/>
  <c r="IO97" i="24"/>
  <c r="IS97" i="24" s="1"/>
  <c r="KB96" i="24"/>
  <c r="KA96" i="24"/>
  <c r="JZ96" i="24"/>
  <c r="JY96" i="24"/>
  <c r="KC96" i="24" s="1"/>
  <c r="JP96" i="24"/>
  <c r="JO96" i="24"/>
  <c r="JN96" i="24"/>
  <c r="JM96" i="24"/>
  <c r="JL96" i="24" s="1"/>
  <c r="JD96" i="24"/>
  <c r="JC96" i="24"/>
  <c r="JB96" i="24"/>
  <c r="JA96" i="24"/>
  <c r="IX96" i="24" s="1"/>
  <c r="IR96" i="24"/>
  <c r="IQ96" i="24"/>
  <c r="IP96" i="24"/>
  <c r="IO96" i="24"/>
  <c r="IS96" i="24" s="1"/>
  <c r="KB95" i="24"/>
  <c r="KA95" i="24"/>
  <c r="JZ95" i="24"/>
  <c r="JY95" i="24"/>
  <c r="JP95" i="24"/>
  <c r="JO95" i="24"/>
  <c r="JN95" i="24"/>
  <c r="JM95" i="24"/>
  <c r="JQ95" i="24" s="1"/>
  <c r="JD95" i="24"/>
  <c r="JC95" i="24"/>
  <c r="JB95" i="24"/>
  <c r="JA95" i="24"/>
  <c r="IW95" i="24" s="1"/>
  <c r="IR95" i="24"/>
  <c r="IQ95" i="24"/>
  <c r="IP95" i="24"/>
  <c r="IO95" i="24"/>
  <c r="KB94" i="24"/>
  <c r="KA94" i="24"/>
  <c r="JZ94" i="24"/>
  <c r="JY94" i="24"/>
  <c r="JU94" i="24" s="1"/>
  <c r="JP94" i="24"/>
  <c r="JO94" i="24"/>
  <c r="JN94" i="24"/>
  <c r="JM94" i="24"/>
  <c r="JQ94" i="24" s="1"/>
  <c r="JD94" i="24"/>
  <c r="JC94" i="24"/>
  <c r="JB94" i="24"/>
  <c r="JA94" i="24"/>
  <c r="JE94" i="24" s="1"/>
  <c r="IR94" i="24"/>
  <c r="IQ94" i="24"/>
  <c r="IP94" i="24"/>
  <c r="IO94" i="24"/>
  <c r="IK94" i="24" s="1"/>
  <c r="KB93" i="24"/>
  <c r="KA93" i="24"/>
  <c r="JZ93" i="24"/>
  <c r="JY93" i="24"/>
  <c r="JP93" i="24"/>
  <c r="JO93" i="24"/>
  <c r="JN93" i="24"/>
  <c r="JM93" i="24"/>
  <c r="JD93" i="24"/>
  <c r="JC93" i="24"/>
  <c r="JB93" i="24"/>
  <c r="JA93" i="24"/>
  <c r="IR93" i="24"/>
  <c r="IQ93" i="24"/>
  <c r="IP93" i="24"/>
  <c r="IO93" i="24"/>
  <c r="IL93" i="24" s="1"/>
  <c r="KB92" i="24"/>
  <c r="KA92" i="24"/>
  <c r="JZ92" i="24"/>
  <c r="JY92" i="24"/>
  <c r="JV92" i="24" s="1"/>
  <c r="JP92" i="24"/>
  <c r="JO92" i="24"/>
  <c r="JN92" i="24"/>
  <c r="JM92" i="24"/>
  <c r="JD92" i="24"/>
  <c r="JC92" i="24"/>
  <c r="JB92" i="24"/>
  <c r="JA92" i="24"/>
  <c r="JE92" i="24" s="1"/>
  <c r="IR92" i="24"/>
  <c r="IQ92" i="24"/>
  <c r="IP92" i="24"/>
  <c r="IO92" i="24"/>
  <c r="KB91" i="24"/>
  <c r="KA91" i="24"/>
  <c r="JZ91" i="24"/>
  <c r="JY91" i="24"/>
  <c r="JP91" i="24"/>
  <c r="JO91" i="24"/>
  <c r="JN91" i="24"/>
  <c r="JM91" i="24"/>
  <c r="JI91" i="24" s="1"/>
  <c r="JD91" i="24"/>
  <c r="JC91" i="24"/>
  <c r="JB91" i="24"/>
  <c r="JA91" i="24"/>
  <c r="IR91" i="24"/>
  <c r="IQ91" i="24"/>
  <c r="IP91" i="24"/>
  <c r="IO91" i="24"/>
  <c r="KB90" i="24"/>
  <c r="KA90" i="24"/>
  <c r="JZ90" i="24"/>
  <c r="JY90" i="24"/>
  <c r="JP90" i="24"/>
  <c r="JO90" i="24"/>
  <c r="JN90" i="24"/>
  <c r="JM90" i="24"/>
  <c r="JD90" i="24"/>
  <c r="JC90" i="24"/>
  <c r="JB90" i="24"/>
  <c r="JA90" i="24"/>
  <c r="IX90" i="24" s="1"/>
  <c r="IR90" i="24"/>
  <c r="IQ90" i="24"/>
  <c r="IP90" i="24"/>
  <c r="IO90" i="24"/>
  <c r="KB89" i="24"/>
  <c r="KA89" i="24"/>
  <c r="JZ89" i="24"/>
  <c r="JY89" i="24"/>
  <c r="JP89" i="24"/>
  <c r="JO89" i="24"/>
  <c r="JN89" i="24"/>
  <c r="JM89" i="24"/>
  <c r="JD89" i="24"/>
  <c r="JC89" i="24"/>
  <c r="JB89" i="24"/>
  <c r="JA89" i="24"/>
  <c r="JE89" i="24" s="1"/>
  <c r="IR89" i="24"/>
  <c r="IQ89" i="24"/>
  <c r="IP89" i="24"/>
  <c r="IO89" i="24"/>
  <c r="KB88" i="24"/>
  <c r="KA88" i="24"/>
  <c r="JZ88" i="24"/>
  <c r="JY88" i="24"/>
  <c r="JX88" i="24" s="1"/>
  <c r="JP88" i="24"/>
  <c r="JO88" i="24"/>
  <c r="JN88" i="24"/>
  <c r="JM88" i="24"/>
  <c r="JD88" i="24"/>
  <c r="JC88" i="24"/>
  <c r="JB88" i="24"/>
  <c r="JA88" i="24"/>
  <c r="IR88" i="24"/>
  <c r="IQ88" i="24"/>
  <c r="IP88" i="24"/>
  <c r="IO88" i="24"/>
  <c r="KB87" i="24"/>
  <c r="KA87" i="24"/>
  <c r="JZ87" i="24"/>
  <c r="JY87" i="24"/>
  <c r="JP87" i="24"/>
  <c r="JO87" i="24"/>
  <c r="JN87" i="24"/>
  <c r="JM87" i="24"/>
  <c r="JQ87" i="24" s="1"/>
  <c r="JD87" i="24"/>
  <c r="JC87" i="24"/>
  <c r="JB87" i="24"/>
  <c r="JA87" i="24"/>
  <c r="IR87" i="24"/>
  <c r="IQ87" i="24"/>
  <c r="IP87" i="24"/>
  <c r="IO87" i="24"/>
  <c r="KB86" i="24"/>
  <c r="KA86" i="24"/>
  <c r="JZ86" i="24"/>
  <c r="JY86" i="24"/>
  <c r="JP86" i="24"/>
  <c r="JO86" i="24"/>
  <c r="JN86" i="24"/>
  <c r="JM86" i="24"/>
  <c r="JD86" i="24"/>
  <c r="JC86" i="24"/>
  <c r="JB86" i="24"/>
  <c r="JA86" i="24"/>
  <c r="JE86" i="24" s="1"/>
  <c r="IR86" i="24"/>
  <c r="IQ86" i="24"/>
  <c r="IP86" i="24"/>
  <c r="IO86" i="24"/>
  <c r="KB85" i="24"/>
  <c r="KA85" i="24"/>
  <c r="JZ85" i="24"/>
  <c r="JY85" i="24"/>
  <c r="JP85" i="24"/>
  <c r="JO85" i="24"/>
  <c r="JN85" i="24"/>
  <c r="JM85" i="24"/>
  <c r="JD85" i="24"/>
  <c r="JC85" i="24"/>
  <c r="JB85" i="24"/>
  <c r="JA85" i="24"/>
  <c r="IR85" i="24"/>
  <c r="IQ85" i="24"/>
  <c r="IP85" i="24"/>
  <c r="IO85" i="24"/>
  <c r="IK85" i="24" s="1"/>
  <c r="KB84" i="24"/>
  <c r="KA84" i="24"/>
  <c r="JZ84" i="24"/>
  <c r="JY84" i="24"/>
  <c r="JP84" i="24"/>
  <c r="JO84" i="24"/>
  <c r="JN84" i="24"/>
  <c r="JM84" i="24"/>
  <c r="JD84" i="24"/>
  <c r="JC84" i="24"/>
  <c r="JB84" i="24"/>
  <c r="JA84" i="24"/>
  <c r="IR84" i="24"/>
  <c r="IQ84" i="24"/>
  <c r="IP84" i="24"/>
  <c r="IO84" i="24"/>
  <c r="KB83" i="24"/>
  <c r="KA83" i="24"/>
  <c r="JZ83" i="24"/>
  <c r="JY83" i="24"/>
  <c r="JP83" i="24"/>
  <c r="JO83" i="24"/>
  <c r="JN83" i="24"/>
  <c r="JM83" i="24"/>
  <c r="JQ83" i="24" s="1"/>
  <c r="JD83" i="24"/>
  <c r="JC83" i="24"/>
  <c r="JB83" i="24"/>
  <c r="JA83" i="24"/>
  <c r="IY83" i="24" s="1"/>
  <c r="IR83" i="24"/>
  <c r="IQ83" i="24"/>
  <c r="IP83" i="24"/>
  <c r="IO83" i="24"/>
  <c r="KB81" i="24"/>
  <c r="KA81" i="24"/>
  <c r="JZ81" i="24"/>
  <c r="JY81" i="24"/>
  <c r="KC81" i="24" s="1"/>
  <c r="JP81" i="24"/>
  <c r="JO81" i="24"/>
  <c r="JN81" i="24"/>
  <c r="JM81" i="24"/>
  <c r="JD81" i="24"/>
  <c r="JC81" i="24"/>
  <c r="JB81" i="24"/>
  <c r="JA81" i="24"/>
  <c r="JE81" i="24" s="1"/>
  <c r="IR81" i="24"/>
  <c r="IQ81" i="24"/>
  <c r="IP81" i="24"/>
  <c r="IO81" i="24"/>
  <c r="IK81" i="24" s="1"/>
  <c r="KB80" i="24"/>
  <c r="KA80" i="24"/>
  <c r="JZ80" i="24"/>
  <c r="JY80" i="24"/>
  <c r="JW80" i="24" s="1"/>
  <c r="JP80" i="24"/>
  <c r="JO80" i="24"/>
  <c r="JN80" i="24"/>
  <c r="JM80" i="24"/>
  <c r="JQ80" i="24" s="1"/>
  <c r="JD80" i="24"/>
  <c r="JC80" i="24"/>
  <c r="JB80" i="24"/>
  <c r="JA80" i="24"/>
  <c r="IW80" i="24" s="1"/>
  <c r="IR80" i="24"/>
  <c r="IQ80" i="24"/>
  <c r="IP80" i="24"/>
  <c r="IO80" i="24"/>
  <c r="KB79" i="24"/>
  <c r="KA79" i="24"/>
  <c r="JZ79" i="24"/>
  <c r="JY79" i="24"/>
  <c r="KC79" i="24" s="1"/>
  <c r="JP79" i="24"/>
  <c r="JO79" i="24"/>
  <c r="JN79" i="24"/>
  <c r="JM79" i="24"/>
  <c r="JD79" i="24"/>
  <c r="JC79" i="24"/>
  <c r="JB79" i="24"/>
  <c r="JA79" i="24"/>
  <c r="JE79" i="24" s="1"/>
  <c r="IR79" i="24"/>
  <c r="IQ79" i="24"/>
  <c r="IP79" i="24"/>
  <c r="IO79" i="24"/>
  <c r="IM79" i="24" s="1"/>
  <c r="KB78" i="24"/>
  <c r="KA78" i="24"/>
  <c r="JZ78" i="24"/>
  <c r="JY78" i="24"/>
  <c r="JP78" i="24"/>
  <c r="JO78" i="24"/>
  <c r="JN78" i="24"/>
  <c r="JM78" i="24"/>
  <c r="JQ78" i="24" s="1"/>
  <c r="JD78" i="24"/>
  <c r="JC78" i="24"/>
  <c r="JB78" i="24"/>
  <c r="JA78" i="24"/>
  <c r="IY78" i="24" s="1"/>
  <c r="IR78" i="24"/>
  <c r="IQ78" i="24"/>
  <c r="IP78" i="24"/>
  <c r="IO78" i="24"/>
  <c r="IN78" i="24" s="1"/>
  <c r="KB77" i="24"/>
  <c r="KA77" i="24"/>
  <c r="JZ77" i="24"/>
  <c r="JY77" i="24"/>
  <c r="KC77" i="24" s="1"/>
  <c r="JP77" i="24"/>
  <c r="JO77" i="24"/>
  <c r="JN77" i="24"/>
  <c r="JM77" i="24"/>
  <c r="JK77" i="24" s="1"/>
  <c r="JD77" i="24"/>
  <c r="JC77" i="24"/>
  <c r="JB77" i="24"/>
  <c r="JA77" i="24"/>
  <c r="JE77" i="24" s="1"/>
  <c r="IR77" i="24"/>
  <c r="IQ77" i="24"/>
  <c r="IP77" i="24"/>
  <c r="IO77" i="24"/>
  <c r="KB75" i="24"/>
  <c r="KA75" i="24"/>
  <c r="JZ75" i="24"/>
  <c r="JY75" i="24"/>
  <c r="KC75" i="24" s="1"/>
  <c r="JP75" i="24"/>
  <c r="JO75" i="24"/>
  <c r="JN75" i="24"/>
  <c r="JM75" i="24"/>
  <c r="JD75" i="24"/>
  <c r="JC75" i="24"/>
  <c r="JB75" i="24"/>
  <c r="JA75" i="24"/>
  <c r="IR75" i="24"/>
  <c r="IQ75" i="24"/>
  <c r="IP75" i="24"/>
  <c r="IO75" i="24"/>
  <c r="KB74" i="24"/>
  <c r="KA74" i="24"/>
  <c r="JZ74" i="24"/>
  <c r="JY74" i="24"/>
  <c r="JP74" i="24"/>
  <c r="JO74" i="24"/>
  <c r="JN74" i="24"/>
  <c r="JM74" i="24"/>
  <c r="JD74" i="24"/>
  <c r="JC74" i="24"/>
  <c r="JB74" i="24"/>
  <c r="JA74" i="24"/>
  <c r="IZ74" i="24" s="1"/>
  <c r="IR74" i="24"/>
  <c r="IQ74" i="24"/>
  <c r="IP74" i="24"/>
  <c r="IO74" i="24"/>
  <c r="IS74" i="24" s="1"/>
  <c r="KB73" i="24"/>
  <c r="KA73" i="24"/>
  <c r="JZ73" i="24"/>
  <c r="JY73" i="24"/>
  <c r="JP73" i="24"/>
  <c r="JO73" i="24"/>
  <c r="JN73" i="24"/>
  <c r="JM73" i="24"/>
  <c r="JD73" i="24"/>
  <c r="JC73" i="24"/>
  <c r="JB73" i="24"/>
  <c r="JA73" i="24"/>
  <c r="IR73" i="24"/>
  <c r="IQ73" i="24"/>
  <c r="IP73" i="24"/>
  <c r="IO73" i="24"/>
  <c r="IS73" i="24" s="1"/>
  <c r="KB72" i="24"/>
  <c r="KA72" i="24"/>
  <c r="JZ72" i="24"/>
  <c r="JY72" i="24"/>
  <c r="KC72" i="24" s="1"/>
  <c r="JP72" i="24"/>
  <c r="JO72" i="24"/>
  <c r="JN72" i="24"/>
  <c r="JM72" i="24"/>
  <c r="JD72" i="24"/>
  <c r="JC72" i="24"/>
  <c r="JB72" i="24"/>
  <c r="JA72" i="24"/>
  <c r="IR72" i="24"/>
  <c r="IQ72" i="24"/>
  <c r="IP72" i="24"/>
  <c r="IO72" i="24"/>
  <c r="KB71" i="24"/>
  <c r="KA71" i="24"/>
  <c r="JZ71" i="24"/>
  <c r="JY71" i="24"/>
  <c r="JP71" i="24"/>
  <c r="JO71" i="24"/>
  <c r="JN71" i="24"/>
  <c r="JM71" i="24"/>
  <c r="JQ71" i="24" s="1"/>
  <c r="JD71" i="24"/>
  <c r="JC71" i="24"/>
  <c r="JB71" i="24"/>
  <c r="JA71" i="24"/>
  <c r="IW71" i="24" s="1"/>
  <c r="IR71" i="24"/>
  <c r="IQ71" i="24"/>
  <c r="IP71" i="24"/>
  <c r="IO71" i="24"/>
  <c r="IS71" i="24" s="1"/>
  <c r="KB68" i="24"/>
  <c r="KA68" i="24"/>
  <c r="JZ68" i="24"/>
  <c r="JY68" i="24"/>
  <c r="KC68" i="24" s="1"/>
  <c r="JP68" i="24"/>
  <c r="JO68" i="24"/>
  <c r="JN68" i="24"/>
  <c r="JM68" i="24"/>
  <c r="JD68" i="24"/>
  <c r="JC68" i="24"/>
  <c r="JB68" i="24"/>
  <c r="JA68" i="24"/>
  <c r="JE68" i="24" s="1"/>
  <c r="IR68" i="24"/>
  <c r="IQ68" i="24"/>
  <c r="IP68" i="24"/>
  <c r="IO68" i="24"/>
  <c r="KB67" i="24"/>
  <c r="KA67" i="24"/>
  <c r="JZ67" i="24"/>
  <c r="JY67" i="24"/>
  <c r="KC67" i="24" s="1"/>
  <c r="JP67" i="24"/>
  <c r="JO67" i="24"/>
  <c r="JN67" i="24"/>
  <c r="JM67" i="24"/>
  <c r="JQ67" i="24" s="1"/>
  <c r="JD67" i="24"/>
  <c r="JC67" i="24"/>
  <c r="JB67" i="24"/>
  <c r="JA67" i="24"/>
  <c r="IX67" i="24" s="1"/>
  <c r="IR67" i="24"/>
  <c r="IQ67" i="24"/>
  <c r="IP67" i="24"/>
  <c r="IO67" i="24"/>
  <c r="IN67" i="24" s="1"/>
  <c r="KB66" i="24"/>
  <c r="KA66" i="24"/>
  <c r="JZ66" i="24"/>
  <c r="JY66" i="24"/>
  <c r="KC66" i="24" s="1"/>
  <c r="JP66" i="24"/>
  <c r="JO66" i="24"/>
  <c r="JN66" i="24"/>
  <c r="JM66" i="24"/>
  <c r="JI66" i="24" s="1"/>
  <c r="JD66" i="24"/>
  <c r="JC66" i="24"/>
  <c r="JB66" i="24"/>
  <c r="JA66" i="24"/>
  <c r="JE66" i="24" s="1"/>
  <c r="IR66" i="24"/>
  <c r="IQ66" i="24"/>
  <c r="IP66" i="24"/>
  <c r="IO66" i="24"/>
  <c r="KB65" i="24"/>
  <c r="KA65" i="24"/>
  <c r="JZ65" i="24"/>
  <c r="JY65" i="24"/>
  <c r="JV65" i="24" s="1"/>
  <c r="JP65" i="24"/>
  <c r="JO65" i="24"/>
  <c r="JN65" i="24"/>
  <c r="JM65" i="24"/>
  <c r="JQ65" i="24" s="1"/>
  <c r="JD65" i="24"/>
  <c r="JC65" i="24"/>
  <c r="JB65" i="24"/>
  <c r="JA65" i="24"/>
  <c r="IW65" i="24" s="1"/>
  <c r="IR65" i="24"/>
  <c r="IQ65" i="24"/>
  <c r="IP65" i="24"/>
  <c r="IO65" i="24"/>
  <c r="IS65" i="24" s="1"/>
  <c r="KB64" i="24"/>
  <c r="KA64" i="24"/>
  <c r="JZ64" i="24"/>
  <c r="JY64" i="24"/>
  <c r="JP64" i="24"/>
  <c r="JO64" i="24"/>
  <c r="JN64" i="24"/>
  <c r="JM64" i="24"/>
  <c r="JJ64" i="24" s="1"/>
  <c r="JD64" i="24"/>
  <c r="JC64" i="24"/>
  <c r="JB64" i="24"/>
  <c r="JA64" i="24"/>
  <c r="JE64" i="24" s="1"/>
  <c r="IR64" i="24"/>
  <c r="IQ64" i="24"/>
  <c r="IP64" i="24"/>
  <c r="IO64" i="24"/>
  <c r="IK64" i="24" s="1"/>
  <c r="KB63" i="24"/>
  <c r="KA63" i="24"/>
  <c r="JZ63" i="24"/>
  <c r="JY63" i="24"/>
  <c r="JP63" i="24"/>
  <c r="JO63" i="24"/>
  <c r="JN63" i="24"/>
  <c r="JM63" i="24"/>
  <c r="JQ63" i="24" s="1"/>
  <c r="JD63" i="24"/>
  <c r="JC63" i="24"/>
  <c r="JB63" i="24"/>
  <c r="JA63" i="24"/>
  <c r="IX63" i="24" s="1"/>
  <c r="IR63" i="24"/>
  <c r="IQ63" i="24"/>
  <c r="IP63" i="24"/>
  <c r="IO63" i="24"/>
  <c r="IS63" i="24" s="1"/>
  <c r="KB62" i="24"/>
  <c r="KA62" i="24"/>
  <c r="JZ62" i="24"/>
  <c r="JY62" i="24"/>
  <c r="KC62" i="24" s="1"/>
  <c r="JP62" i="24"/>
  <c r="JO62" i="24"/>
  <c r="JN62" i="24"/>
  <c r="JM62" i="24"/>
  <c r="JI62" i="24" s="1"/>
  <c r="JD62" i="24"/>
  <c r="JC62" i="24"/>
  <c r="JB62" i="24"/>
  <c r="JA62" i="24"/>
  <c r="JE62" i="24" s="1"/>
  <c r="IR62" i="24"/>
  <c r="IQ62" i="24"/>
  <c r="IP62" i="24"/>
  <c r="IO62" i="24"/>
  <c r="IL62" i="24" s="1"/>
  <c r="KB61" i="24"/>
  <c r="KA61" i="24"/>
  <c r="JZ61" i="24"/>
  <c r="JY61" i="24"/>
  <c r="JP61" i="24"/>
  <c r="JO61" i="24"/>
  <c r="JN61" i="24"/>
  <c r="JM61" i="24"/>
  <c r="JQ61" i="24" s="1"/>
  <c r="JD61" i="24"/>
  <c r="JC61" i="24"/>
  <c r="JB61" i="24"/>
  <c r="JA61" i="24"/>
  <c r="IR61" i="24"/>
  <c r="IQ61" i="24"/>
  <c r="IP61" i="24"/>
  <c r="IO61" i="24"/>
  <c r="IS61" i="24" s="1"/>
  <c r="KB60" i="24"/>
  <c r="KA60" i="24"/>
  <c r="JZ60" i="24"/>
  <c r="JY60" i="24"/>
  <c r="KC60" i="24" s="1"/>
  <c r="JP60" i="24"/>
  <c r="JO60" i="24"/>
  <c r="JN60" i="24"/>
  <c r="JM60" i="24"/>
  <c r="JJ60" i="24" s="1"/>
  <c r="JD60" i="24"/>
  <c r="JC60" i="24"/>
  <c r="JB60" i="24"/>
  <c r="JA60" i="24"/>
  <c r="JE60" i="24" s="1"/>
  <c r="IR60" i="24"/>
  <c r="IQ60" i="24"/>
  <c r="IP60" i="24"/>
  <c r="IO60" i="24"/>
  <c r="IK60" i="24" s="1"/>
  <c r="KB53" i="24"/>
  <c r="KA53" i="24"/>
  <c r="JZ53" i="24"/>
  <c r="JY53" i="24"/>
  <c r="JU53" i="24" s="1"/>
  <c r="JP53" i="24"/>
  <c r="JO53" i="24"/>
  <c r="JN53" i="24"/>
  <c r="JM53" i="24"/>
  <c r="JQ53" i="24" s="1"/>
  <c r="JD53" i="24"/>
  <c r="JC53" i="24"/>
  <c r="JB53" i="24"/>
  <c r="JA53" i="24"/>
  <c r="IX53" i="24" s="1"/>
  <c r="IR53" i="24"/>
  <c r="IQ53" i="24"/>
  <c r="IP53" i="24"/>
  <c r="IO53" i="24"/>
  <c r="KB52" i="24"/>
  <c r="KA52" i="24"/>
  <c r="JZ52" i="24"/>
  <c r="JY52" i="24"/>
  <c r="KC52" i="24" s="1"/>
  <c r="JP52" i="24"/>
  <c r="JO52" i="24"/>
  <c r="JN52" i="24"/>
  <c r="JM52" i="24"/>
  <c r="JI52" i="24" s="1"/>
  <c r="JD52" i="24"/>
  <c r="JC52" i="24"/>
  <c r="JB52" i="24"/>
  <c r="JA52" i="24"/>
  <c r="JE52" i="24" s="1"/>
  <c r="IR52" i="24"/>
  <c r="IQ52" i="24"/>
  <c r="IP52" i="24"/>
  <c r="IO52" i="24"/>
  <c r="KB57" i="24"/>
  <c r="KA57" i="24"/>
  <c r="JZ57" i="24"/>
  <c r="JY57" i="24"/>
  <c r="JV57" i="24" s="1"/>
  <c r="JP57" i="24"/>
  <c r="JO57" i="24"/>
  <c r="JN57" i="24"/>
  <c r="JM57" i="24"/>
  <c r="JQ57" i="24" s="1"/>
  <c r="JD57" i="24"/>
  <c r="JC57" i="24"/>
  <c r="JB57" i="24"/>
  <c r="JA57" i="24"/>
  <c r="IW57" i="24" s="1"/>
  <c r="IR57" i="24"/>
  <c r="IQ57" i="24"/>
  <c r="IP57" i="24"/>
  <c r="IO57" i="24"/>
  <c r="IS57" i="24" s="1"/>
  <c r="KB56" i="24"/>
  <c r="KA56" i="24"/>
  <c r="JZ56" i="24"/>
  <c r="JY56" i="24"/>
  <c r="KC56" i="24" s="1"/>
  <c r="JP56" i="24"/>
  <c r="JO56" i="24"/>
  <c r="JN56" i="24"/>
  <c r="JM56" i="24"/>
  <c r="JJ56" i="24" s="1"/>
  <c r="JD56" i="24"/>
  <c r="JC56" i="24"/>
  <c r="JB56" i="24"/>
  <c r="JA56" i="24"/>
  <c r="IX56" i="24" s="1"/>
  <c r="IR56" i="24"/>
  <c r="IQ56" i="24"/>
  <c r="IP56" i="24"/>
  <c r="IO56" i="24"/>
  <c r="KB55" i="24"/>
  <c r="KA55" i="24"/>
  <c r="JZ55" i="24"/>
  <c r="JY55" i="24"/>
  <c r="JU55" i="24" s="1"/>
  <c r="JP55" i="24"/>
  <c r="JO55" i="24"/>
  <c r="JN55" i="24"/>
  <c r="JM55" i="24"/>
  <c r="JQ55" i="24" s="1"/>
  <c r="JD55" i="24"/>
  <c r="JC55" i="24"/>
  <c r="JB55" i="24"/>
  <c r="JA55" i="24"/>
  <c r="IX55" i="24" s="1"/>
  <c r="IR55" i="24"/>
  <c r="IQ55" i="24"/>
  <c r="IP55" i="24"/>
  <c r="IO55" i="24"/>
  <c r="IS55" i="24" s="1"/>
  <c r="KB54" i="24"/>
  <c r="KA54" i="24"/>
  <c r="JZ54" i="24"/>
  <c r="JY54" i="24"/>
  <c r="JP54" i="24"/>
  <c r="JO54" i="24"/>
  <c r="JN54" i="24"/>
  <c r="JM54" i="24"/>
  <c r="JD54" i="24"/>
  <c r="JC54" i="24"/>
  <c r="JB54" i="24"/>
  <c r="JA54" i="24"/>
  <c r="JE54" i="24" s="1"/>
  <c r="IR54" i="24"/>
  <c r="IQ54" i="24"/>
  <c r="IP54" i="24"/>
  <c r="IO54" i="24"/>
  <c r="IL54" i="24" s="1"/>
  <c r="KB51" i="24"/>
  <c r="KA51" i="24"/>
  <c r="JZ51" i="24"/>
  <c r="JY51" i="24"/>
  <c r="JV51" i="24" s="1"/>
  <c r="JP51" i="24"/>
  <c r="JO51" i="24"/>
  <c r="JN51" i="24"/>
  <c r="JM51" i="24"/>
  <c r="JQ51" i="24" s="1"/>
  <c r="JD51" i="24"/>
  <c r="JC51" i="24"/>
  <c r="JB51" i="24"/>
  <c r="JA51" i="24"/>
  <c r="IW51" i="24" s="1"/>
  <c r="IR51" i="24"/>
  <c r="IQ51" i="24"/>
  <c r="IP51" i="24"/>
  <c r="IO51" i="24"/>
  <c r="KB50" i="24"/>
  <c r="KA50" i="24"/>
  <c r="JZ50" i="24"/>
  <c r="JY50" i="24"/>
  <c r="KC50" i="24" s="1"/>
  <c r="JP50" i="24"/>
  <c r="JO50" i="24"/>
  <c r="JN50" i="24"/>
  <c r="JM50" i="24"/>
  <c r="JJ50" i="24" s="1"/>
  <c r="JD50" i="24"/>
  <c r="JC50" i="24"/>
  <c r="JB50" i="24"/>
  <c r="JA50" i="24"/>
  <c r="JE50" i="24" s="1"/>
  <c r="IR50" i="24"/>
  <c r="IQ50" i="24"/>
  <c r="IP50" i="24"/>
  <c r="IO50" i="24"/>
  <c r="KB49" i="24"/>
  <c r="KA49" i="24"/>
  <c r="JZ49" i="24"/>
  <c r="JY49" i="24"/>
  <c r="KC49" i="24" s="1"/>
  <c r="JP49" i="24"/>
  <c r="JO49" i="24"/>
  <c r="JN49" i="24"/>
  <c r="JM49" i="24"/>
  <c r="JD49" i="24"/>
  <c r="JC49" i="24"/>
  <c r="JB49" i="24"/>
  <c r="JA49" i="24"/>
  <c r="IX49" i="24" s="1"/>
  <c r="IR49" i="24"/>
  <c r="IQ49" i="24"/>
  <c r="IP49" i="24"/>
  <c r="IO49" i="24"/>
  <c r="IS49" i="24" s="1"/>
  <c r="KB48" i="24"/>
  <c r="KA48" i="24"/>
  <c r="JZ48" i="24"/>
  <c r="JY48" i="24"/>
  <c r="KC48" i="24" s="1"/>
  <c r="JP48" i="24"/>
  <c r="JO48" i="24"/>
  <c r="JN48" i="24"/>
  <c r="JM48" i="24"/>
  <c r="JI48" i="24" s="1"/>
  <c r="JD48" i="24"/>
  <c r="JC48" i="24"/>
  <c r="JB48" i="24"/>
  <c r="JA48" i="24"/>
  <c r="IR48" i="24"/>
  <c r="IQ48" i="24"/>
  <c r="IP48" i="24"/>
  <c r="IO48" i="24"/>
  <c r="IL48" i="24" s="1"/>
  <c r="KB47" i="24"/>
  <c r="KA47" i="24"/>
  <c r="JZ47" i="24"/>
  <c r="JY47" i="24"/>
  <c r="JV47" i="24" s="1"/>
  <c r="JP47" i="24"/>
  <c r="JO47" i="24"/>
  <c r="JN47" i="24"/>
  <c r="JM47" i="24"/>
  <c r="JQ47" i="24" s="1"/>
  <c r="JD47" i="24"/>
  <c r="JC47" i="24"/>
  <c r="JB47" i="24"/>
  <c r="JA47" i="24"/>
  <c r="JE47" i="24" s="1"/>
  <c r="IR47" i="24"/>
  <c r="IQ47" i="24"/>
  <c r="IP47" i="24"/>
  <c r="IO47" i="24"/>
  <c r="KB46" i="24"/>
  <c r="KA46" i="24"/>
  <c r="JZ46" i="24"/>
  <c r="JY46" i="24"/>
  <c r="KC46" i="24" s="1"/>
  <c r="JP46" i="24"/>
  <c r="JO46" i="24"/>
  <c r="JN46" i="24"/>
  <c r="JM46" i="24"/>
  <c r="JJ46" i="24" s="1"/>
  <c r="JD46" i="24"/>
  <c r="JC46" i="24"/>
  <c r="JB46" i="24"/>
  <c r="JA46" i="24"/>
  <c r="JE46" i="24" s="1"/>
  <c r="IR46" i="24"/>
  <c r="IQ46" i="24"/>
  <c r="IP46" i="24"/>
  <c r="IO46" i="24"/>
  <c r="IK46" i="24" s="1"/>
  <c r="KB45" i="24"/>
  <c r="KA45" i="24"/>
  <c r="JZ45" i="24"/>
  <c r="JY45" i="24"/>
  <c r="JP45" i="24"/>
  <c r="JO45" i="24"/>
  <c r="JN45" i="24"/>
  <c r="JM45" i="24"/>
  <c r="JQ45" i="24" s="1"/>
  <c r="JD45" i="24"/>
  <c r="JC45" i="24"/>
  <c r="JB45" i="24"/>
  <c r="JA45" i="24"/>
  <c r="IY45" i="24" s="1"/>
  <c r="IR45" i="24"/>
  <c r="IQ45" i="24"/>
  <c r="IP45" i="24"/>
  <c r="IO45" i="24"/>
  <c r="IS45" i="24" s="1"/>
  <c r="KB44" i="24"/>
  <c r="KA44" i="24"/>
  <c r="JZ44" i="24"/>
  <c r="JY44" i="24"/>
  <c r="KC44" i="24" s="1"/>
  <c r="JP44" i="24"/>
  <c r="JO44" i="24"/>
  <c r="JN44" i="24"/>
  <c r="JM44" i="24"/>
  <c r="JI44" i="24" s="1"/>
  <c r="JD44" i="24"/>
  <c r="JC44" i="24"/>
  <c r="JB44" i="24"/>
  <c r="JA44" i="24"/>
  <c r="JE44" i="24" s="1"/>
  <c r="IR44" i="24"/>
  <c r="IQ44" i="24"/>
  <c r="IP44" i="24"/>
  <c r="IO44" i="24"/>
  <c r="IL44" i="24" s="1"/>
  <c r="KB43" i="24"/>
  <c r="KA43" i="24"/>
  <c r="JZ43" i="24"/>
  <c r="JY43" i="24"/>
  <c r="JP43" i="24"/>
  <c r="JO43" i="24"/>
  <c r="JN43" i="24"/>
  <c r="JM43" i="24"/>
  <c r="JQ43" i="24" s="1"/>
  <c r="JD43" i="24"/>
  <c r="JC43" i="24"/>
  <c r="JB43" i="24"/>
  <c r="JA43" i="24"/>
  <c r="JE43" i="24" s="1"/>
  <c r="IR43" i="24"/>
  <c r="IQ43" i="24"/>
  <c r="IP43" i="24"/>
  <c r="IO43" i="24"/>
  <c r="IS43" i="24" s="1"/>
  <c r="KB42" i="24"/>
  <c r="KA42" i="24"/>
  <c r="JZ42" i="24"/>
  <c r="JY42" i="24"/>
  <c r="KC42" i="24" s="1"/>
  <c r="JP42" i="24"/>
  <c r="JO42" i="24"/>
  <c r="JN42" i="24"/>
  <c r="JM42" i="24"/>
  <c r="JJ42" i="24" s="1"/>
  <c r="JD42" i="24"/>
  <c r="JC42" i="24"/>
  <c r="JB42" i="24"/>
  <c r="JA42" i="24"/>
  <c r="IR42" i="24"/>
  <c r="IQ42" i="24"/>
  <c r="IP42" i="24"/>
  <c r="IO42" i="24"/>
  <c r="IK42" i="24" s="1"/>
  <c r="KB41" i="24"/>
  <c r="KA41" i="24"/>
  <c r="JZ41" i="24"/>
  <c r="JY41" i="24"/>
  <c r="JV41" i="24" s="1"/>
  <c r="JP41" i="24"/>
  <c r="JO41" i="24"/>
  <c r="JN41" i="24"/>
  <c r="JM41" i="24"/>
  <c r="JQ41" i="24" s="1"/>
  <c r="JD41" i="24"/>
  <c r="JC41" i="24"/>
  <c r="JB41" i="24"/>
  <c r="JA41" i="24"/>
  <c r="IX41" i="24" s="1"/>
  <c r="IR41" i="24"/>
  <c r="IQ41" i="24"/>
  <c r="IP41" i="24"/>
  <c r="IO41" i="24"/>
  <c r="KB40" i="24"/>
  <c r="KA40" i="24"/>
  <c r="JZ40" i="24"/>
  <c r="JY40" i="24"/>
  <c r="JU40" i="24" s="1"/>
  <c r="JP40" i="24"/>
  <c r="JO40" i="24"/>
  <c r="JN40" i="24"/>
  <c r="JM40" i="24"/>
  <c r="JJ40" i="24" s="1"/>
  <c r="JD40" i="24"/>
  <c r="JC40" i="24"/>
  <c r="JB40" i="24"/>
  <c r="JA40" i="24"/>
  <c r="JE40" i="24" s="1"/>
  <c r="IR40" i="24"/>
  <c r="IQ40" i="24"/>
  <c r="IP40" i="24"/>
  <c r="IO40" i="24"/>
  <c r="KB39" i="24"/>
  <c r="KA39" i="24"/>
  <c r="JZ39" i="24"/>
  <c r="JY39" i="24"/>
  <c r="JV39" i="24" s="1"/>
  <c r="JP39" i="24"/>
  <c r="JO39" i="24"/>
  <c r="JN39" i="24"/>
  <c r="JM39" i="24"/>
  <c r="JD39" i="24"/>
  <c r="JC39" i="24"/>
  <c r="JB39" i="24"/>
  <c r="JA39" i="24"/>
  <c r="JE39" i="24" s="1"/>
  <c r="IR39" i="24"/>
  <c r="IQ39" i="24"/>
  <c r="IP39" i="24"/>
  <c r="IO39" i="24"/>
  <c r="IS39" i="24" s="1"/>
  <c r="KB38" i="24"/>
  <c r="KA38" i="24"/>
  <c r="JZ38" i="24"/>
  <c r="JY38" i="24"/>
  <c r="JX38" i="24" s="1"/>
  <c r="JP38" i="24"/>
  <c r="JO38" i="24"/>
  <c r="JN38" i="24"/>
  <c r="JM38" i="24"/>
  <c r="JJ38" i="24" s="1"/>
  <c r="JD38" i="24"/>
  <c r="JC38" i="24"/>
  <c r="JB38" i="24"/>
  <c r="JA38" i="24"/>
  <c r="IZ38" i="24" s="1"/>
  <c r="IR38" i="24"/>
  <c r="IQ38" i="24"/>
  <c r="IP38" i="24"/>
  <c r="IO38" i="24"/>
  <c r="IK38" i="24" s="1"/>
  <c r="KB37" i="24"/>
  <c r="KA37" i="24"/>
  <c r="JZ37" i="24"/>
  <c r="JY37" i="24"/>
  <c r="JV37" i="24" s="1"/>
  <c r="JP37" i="24"/>
  <c r="JO37" i="24"/>
  <c r="JN37" i="24"/>
  <c r="JM37" i="24"/>
  <c r="JD37" i="24"/>
  <c r="JC37" i="24"/>
  <c r="JB37" i="24"/>
  <c r="JA37" i="24"/>
  <c r="IX37" i="24" s="1"/>
  <c r="IR37" i="24"/>
  <c r="IQ37" i="24"/>
  <c r="IP37" i="24"/>
  <c r="IO37" i="24"/>
  <c r="KB36" i="24"/>
  <c r="KA36" i="24"/>
  <c r="JZ36" i="24"/>
  <c r="JY36" i="24"/>
  <c r="JX36" i="24" s="1"/>
  <c r="JP36" i="24"/>
  <c r="JO36" i="24"/>
  <c r="JN36" i="24"/>
  <c r="JM36" i="24"/>
  <c r="JD36" i="24"/>
  <c r="JC36" i="24"/>
  <c r="JB36" i="24"/>
  <c r="JA36" i="24"/>
  <c r="IZ36" i="24" s="1"/>
  <c r="IR36" i="24"/>
  <c r="IQ36" i="24"/>
  <c r="IP36" i="24"/>
  <c r="IO36" i="24"/>
  <c r="IL36" i="24" s="1"/>
  <c r="KB35" i="24"/>
  <c r="KA35" i="24"/>
  <c r="JZ35" i="24"/>
  <c r="JY35" i="24"/>
  <c r="JV35" i="24" s="1"/>
  <c r="JP35" i="24"/>
  <c r="JO35" i="24"/>
  <c r="JN35" i="24"/>
  <c r="JM35" i="24"/>
  <c r="JL35" i="24" s="1"/>
  <c r="JD35" i="24"/>
  <c r="JC35" i="24"/>
  <c r="JB35" i="24"/>
  <c r="JA35" i="24"/>
  <c r="IW35" i="24" s="1"/>
  <c r="IR35" i="24"/>
  <c r="IQ35" i="24"/>
  <c r="IP35" i="24"/>
  <c r="IO35" i="24"/>
  <c r="IS35" i="24" s="1"/>
  <c r="KB34" i="24"/>
  <c r="KA34" i="24"/>
  <c r="JZ34" i="24"/>
  <c r="JY34" i="24"/>
  <c r="KC34" i="24" s="1"/>
  <c r="JP34" i="24"/>
  <c r="JO34" i="24"/>
  <c r="JN34" i="24"/>
  <c r="JM34" i="24"/>
  <c r="JJ34" i="24" s="1"/>
  <c r="JD34" i="24"/>
  <c r="JC34" i="24"/>
  <c r="JB34" i="24"/>
  <c r="JA34" i="24"/>
  <c r="IR34" i="24"/>
  <c r="IQ34" i="24"/>
  <c r="IP34" i="24"/>
  <c r="IO34" i="24"/>
  <c r="IS34" i="24" s="1"/>
  <c r="KB33" i="24"/>
  <c r="KA33" i="24"/>
  <c r="JZ33" i="24"/>
  <c r="JY33" i="24"/>
  <c r="JV33" i="24" s="1"/>
  <c r="JP33" i="24"/>
  <c r="JO33" i="24"/>
  <c r="JN33" i="24"/>
  <c r="JM33" i="24"/>
  <c r="JQ33" i="24" s="1"/>
  <c r="JD33" i="24"/>
  <c r="JC33" i="24"/>
  <c r="JB33" i="24"/>
  <c r="JA33" i="24"/>
  <c r="IX33" i="24" s="1"/>
  <c r="IR33" i="24"/>
  <c r="IQ33" i="24"/>
  <c r="IP33" i="24"/>
  <c r="IO33" i="24"/>
  <c r="IN33" i="24" s="1"/>
  <c r="KB31" i="24"/>
  <c r="KA31" i="24"/>
  <c r="JZ31" i="24"/>
  <c r="JY31" i="24"/>
  <c r="KC31" i="24" s="1"/>
  <c r="JP31" i="24"/>
  <c r="JO31" i="24"/>
  <c r="JN31" i="24"/>
  <c r="JM31" i="24"/>
  <c r="JJ31" i="24" s="1"/>
  <c r="JD31" i="24"/>
  <c r="JC31" i="24"/>
  <c r="JB31" i="24"/>
  <c r="JA31" i="24"/>
  <c r="JE31" i="24" s="1"/>
  <c r="IR31" i="24"/>
  <c r="IQ31" i="24"/>
  <c r="IP31" i="24"/>
  <c r="IO31" i="24"/>
  <c r="IL31" i="24" s="1"/>
  <c r="KB30" i="24"/>
  <c r="KA30" i="24"/>
  <c r="JZ30" i="24"/>
  <c r="JY30" i="24"/>
  <c r="JV30" i="24" s="1"/>
  <c r="JP30" i="24"/>
  <c r="JO30" i="24"/>
  <c r="JN30" i="24"/>
  <c r="JM30" i="24"/>
  <c r="JL30" i="24" s="1"/>
  <c r="JD30" i="24"/>
  <c r="JC30" i="24"/>
  <c r="JB30" i="24"/>
  <c r="JA30" i="24"/>
  <c r="IW30" i="24" s="1"/>
  <c r="IR30" i="24"/>
  <c r="IQ30" i="24"/>
  <c r="IP30" i="24"/>
  <c r="IO30" i="24"/>
  <c r="IS30" i="24" s="1"/>
  <c r="KB29" i="24"/>
  <c r="KA29" i="24"/>
  <c r="JZ29" i="24"/>
  <c r="JY29" i="24"/>
  <c r="KC29" i="24" s="1"/>
  <c r="JP29" i="24"/>
  <c r="JO29" i="24"/>
  <c r="JN29" i="24"/>
  <c r="JM29" i="24"/>
  <c r="JJ29" i="24" s="1"/>
  <c r="JD29" i="24"/>
  <c r="JC29" i="24"/>
  <c r="JB29" i="24"/>
  <c r="JA29" i="24"/>
  <c r="JE29" i="24" s="1"/>
  <c r="IR29" i="24"/>
  <c r="IQ29" i="24"/>
  <c r="IP29" i="24"/>
  <c r="IO29" i="24"/>
  <c r="IL29" i="24" s="1"/>
  <c r="KB28" i="24"/>
  <c r="KA28" i="24"/>
  <c r="JZ28" i="24"/>
  <c r="JY28" i="24"/>
  <c r="JU28" i="24" s="1"/>
  <c r="JP28" i="24"/>
  <c r="JO28" i="24"/>
  <c r="JN28" i="24"/>
  <c r="JM28" i="24"/>
  <c r="JQ28" i="24" s="1"/>
  <c r="JD28" i="24"/>
  <c r="JC28" i="24"/>
  <c r="JB28" i="24"/>
  <c r="JA28" i="24"/>
  <c r="IX28" i="24" s="1"/>
  <c r="IR28" i="24"/>
  <c r="IQ28" i="24"/>
  <c r="IP28" i="24"/>
  <c r="IO28" i="24"/>
  <c r="IK28" i="24" s="1"/>
  <c r="KB27" i="24"/>
  <c r="KA27" i="24"/>
  <c r="JZ27" i="24"/>
  <c r="JY27" i="24"/>
  <c r="JX27" i="24" s="1"/>
  <c r="JP27" i="24"/>
  <c r="JO27" i="24"/>
  <c r="JN27" i="24"/>
  <c r="JM27" i="24"/>
  <c r="JJ27" i="24" s="1"/>
  <c r="JD27" i="24"/>
  <c r="JC27" i="24"/>
  <c r="JB27" i="24"/>
  <c r="JA27" i="24"/>
  <c r="IR27" i="24"/>
  <c r="IQ27" i="24"/>
  <c r="IP27" i="24"/>
  <c r="IO27" i="24"/>
  <c r="IL27" i="24" s="1"/>
  <c r="KB26" i="24"/>
  <c r="KA26" i="24"/>
  <c r="JZ26" i="24"/>
  <c r="JY26" i="24"/>
  <c r="JV26" i="24" s="1"/>
  <c r="JP26" i="24"/>
  <c r="JO26" i="24"/>
  <c r="JN26" i="24"/>
  <c r="JM26" i="24"/>
  <c r="JL26" i="24" s="1"/>
  <c r="JD26" i="24"/>
  <c r="JC26" i="24"/>
  <c r="JB26" i="24"/>
  <c r="JA26" i="24"/>
  <c r="IR26" i="24"/>
  <c r="IQ26" i="24"/>
  <c r="IP26" i="24"/>
  <c r="IO26" i="24"/>
  <c r="IS26" i="24" s="1"/>
  <c r="KB25" i="24"/>
  <c r="KA25" i="24"/>
  <c r="JZ25" i="24"/>
  <c r="JY25" i="24"/>
  <c r="KC25" i="24" s="1"/>
  <c r="JP25" i="24"/>
  <c r="JO25" i="24"/>
  <c r="JN25" i="24"/>
  <c r="JM25" i="24"/>
  <c r="JJ25" i="24" s="1"/>
  <c r="JD25" i="24"/>
  <c r="JC25" i="24"/>
  <c r="JB25" i="24"/>
  <c r="JA25" i="24"/>
  <c r="IZ25" i="24" s="1"/>
  <c r="IR25" i="24"/>
  <c r="IQ25" i="24"/>
  <c r="IP25" i="24"/>
  <c r="IO25" i="24"/>
  <c r="IL25" i="24" s="1"/>
  <c r="KB24" i="24"/>
  <c r="KA24" i="24"/>
  <c r="JZ24" i="24"/>
  <c r="JY24" i="24"/>
  <c r="JV24" i="24" s="1"/>
  <c r="JP24" i="24"/>
  <c r="JO24" i="24"/>
  <c r="JN24" i="24"/>
  <c r="JM24" i="24"/>
  <c r="JD24" i="24"/>
  <c r="JC24" i="24"/>
  <c r="JB24" i="24"/>
  <c r="JA24" i="24"/>
  <c r="IX24" i="24" s="1"/>
  <c r="IR24" i="24"/>
  <c r="IQ24" i="24"/>
  <c r="IP24" i="24"/>
  <c r="IO24" i="24"/>
  <c r="IN24" i="24" s="1"/>
  <c r="KB23" i="24"/>
  <c r="KA23" i="24"/>
  <c r="JZ23" i="24"/>
  <c r="JY23" i="24"/>
  <c r="JX23" i="24" s="1"/>
  <c r="JP23" i="24"/>
  <c r="JO23" i="24"/>
  <c r="JN23" i="24"/>
  <c r="JM23" i="24"/>
  <c r="JJ23" i="24" s="1"/>
  <c r="JD23" i="24"/>
  <c r="JC23" i="24"/>
  <c r="JB23" i="24"/>
  <c r="JA23" i="24"/>
  <c r="JE23" i="24" s="1"/>
  <c r="IR23" i="24"/>
  <c r="IQ23" i="24"/>
  <c r="IP23" i="24"/>
  <c r="IO23" i="24"/>
  <c r="IL23" i="24" s="1"/>
  <c r="KB22" i="24"/>
  <c r="KA22" i="24"/>
  <c r="JZ22" i="24"/>
  <c r="JY22" i="24"/>
  <c r="JP22" i="24"/>
  <c r="JO22" i="24"/>
  <c r="JN22" i="24"/>
  <c r="JM22" i="24"/>
  <c r="JD22" i="24"/>
  <c r="JC22" i="24"/>
  <c r="JB22" i="24"/>
  <c r="JA22" i="24"/>
  <c r="IX22" i="24" s="1"/>
  <c r="IR22" i="24"/>
  <c r="IQ22" i="24"/>
  <c r="IP22" i="24"/>
  <c r="IO22" i="24"/>
  <c r="IS22" i="24" s="1"/>
  <c r="KB21" i="24"/>
  <c r="KA21" i="24"/>
  <c r="JZ21" i="24"/>
  <c r="JY21" i="24"/>
  <c r="KC21" i="24" s="1"/>
  <c r="JP21" i="24"/>
  <c r="JO21" i="24"/>
  <c r="JN21" i="24"/>
  <c r="JM21" i="24"/>
  <c r="JJ21" i="24" s="1"/>
  <c r="JD21" i="24"/>
  <c r="JC21" i="24"/>
  <c r="JB21" i="24"/>
  <c r="JA21" i="24"/>
  <c r="IW21" i="24" s="1"/>
  <c r="IR21" i="24"/>
  <c r="IQ21" i="24"/>
  <c r="IP21" i="24"/>
  <c r="IO21" i="24"/>
  <c r="IL21" i="24" s="1"/>
  <c r="KB18" i="24"/>
  <c r="KA18" i="24"/>
  <c r="JZ18" i="24"/>
  <c r="JY18" i="24"/>
  <c r="JV18" i="24" s="1"/>
  <c r="JP18" i="24"/>
  <c r="JO18" i="24"/>
  <c r="JN18" i="24"/>
  <c r="JM18" i="24"/>
  <c r="JQ18" i="24" s="1"/>
  <c r="JD18" i="24"/>
  <c r="JC18" i="24"/>
  <c r="JB18" i="24"/>
  <c r="JA18" i="24"/>
  <c r="IX18" i="24" s="1"/>
  <c r="IR18" i="24"/>
  <c r="IQ18" i="24"/>
  <c r="IP18" i="24"/>
  <c r="IO18" i="24"/>
  <c r="IK18" i="24" s="1"/>
  <c r="KB16" i="24"/>
  <c r="KA16" i="24"/>
  <c r="JZ16" i="24"/>
  <c r="JY16" i="24"/>
  <c r="JW16" i="24" s="1"/>
  <c r="JP16" i="24"/>
  <c r="JO16" i="24"/>
  <c r="JN16" i="24"/>
  <c r="JM16" i="24"/>
  <c r="JL16" i="24" s="1"/>
  <c r="JD16" i="24"/>
  <c r="JC16" i="24"/>
  <c r="JB16" i="24"/>
  <c r="JA16" i="24"/>
  <c r="JE16" i="24" s="1"/>
  <c r="IR16" i="24"/>
  <c r="IQ16" i="24"/>
  <c r="IP16" i="24"/>
  <c r="IO16" i="24"/>
  <c r="IS16" i="24" s="1"/>
  <c r="KB15" i="24"/>
  <c r="KA15" i="24"/>
  <c r="JZ15" i="24"/>
  <c r="JY15" i="24"/>
  <c r="JX15" i="24" s="1"/>
  <c r="JP15" i="24"/>
  <c r="JO15" i="24"/>
  <c r="JN15" i="24"/>
  <c r="JM15" i="24"/>
  <c r="JK15" i="24" s="1"/>
  <c r="JD15" i="24"/>
  <c r="JC15" i="24"/>
  <c r="JB15" i="24"/>
  <c r="JA15" i="24"/>
  <c r="IZ15" i="24" s="1"/>
  <c r="IR15" i="24"/>
  <c r="IQ15" i="24"/>
  <c r="IP15" i="24"/>
  <c r="IO15" i="24"/>
  <c r="IS15" i="24" s="1"/>
  <c r="KB14" i="24"/>
  <c r="KA14" i="24"/>
  <c r="JZ14" i="24"/>
  <c r="JY14" i="24"/>
  <c r="KC14" i="24" s="1"/>
  <c r="JP14" i="24"/>
  <c r="JO14" i="24"/>
  <c r="JN14" i="24"/>
  <c r="JM14" i="24"/>
  <c r="JJ14" i="24" s="1"/>
  <c r="JD14" i="24"/>
  <c r="JC14" i="24"/>
  <c r="JB14" i="24"/>
  <c r="JA14" i="24"/>
  <c r="IY14" i="24" s="1"/>
  <c r="IR14" i="24"/>
  <c r="IQ14" i="24"/>
  <c r="IP14" i="24"/>
  <c r="IO14" i="24"/>
  <c r="IN14" i="24" s="1"/>
  <c r="KB13" i="24"/>
  <c r="KA13" i="24"/>
  <c r="JZ13" i="24"/>
  <c r="JY13" i="24"/>
  <c r="JX13" i="24" s="1"/>
  <c r="JP13" i="24"/>
  <c r="JO13" i="24"/>
  <c r="JN13" i="24"/>
  <c r="JM13" i="24"/>
  <c r="JQ13" i="24" s="1"/>
  <c r="JD13" i="24"/>
  <c r="JC13" i="24"/>
  <c r="JB13" i="24"/>
  <c r="JA13" i="24"/>
  <c r="IX13" i="24" s="1"/>
  <c r="IR13" i="24"/>
  <c r="IQ13" i="24"/>
  <c r="IP13" i="24"/>
  <c r="IO13" i="24"/>
  <c r="IM13" i="24" s="1"/>
  <c r="KB12" i="24"/>
  <c r="KA12" i="24"/>
  <c r="JZ12" i="24"/>
  <c r="JY12" i="24"/>
  <c r="JW12" i="24" s="1"/>
  <c r="JP12" i="24"/>
  <c r="JO12" i="24"/>
  <c r="JN12" i="24"/>
  <c r="JM12" i="24"/>
  <c r="JL12" i="24" s="1"/>
  <c r="JD12" i="24"/>
  <c r="JC12" i="24"/>
  <c r="JB12" i="24"/>
  <c r="JA12" i="24"/>
  <c r="IY12" i="24" s="1"/>
  <c r="IR12" i="24"/>
  <c r="IQ12" i="24"/>
  <c r="IP12" i="24"/>
  <c r="IO12" i="24"/>
  <c r="IL12" i="24" s="1"/>
  <c r="KB11" i="24"/>
  <c r="KA11" i="24"/>
  <c r="JZ11" i="24"/>
  <c r="JY11" i="24"/>
  <c r="JV11" i="24" s="1"/>
  <c r="JP11" i="24"/>
  <c r="JO11" i="24"/>
  <c r="JN11" i="24"/>
  <c r="JM11" i="24"/>
  <c r="JK11" i="24" s="1"/>
  <c r="JD11" i="24"/>
  <c r="JC11" i="24"/>
  <c r="JB11" i="24"/>
  <c r="JA11" i="24"/>
  <c r="IZ11" i="24" s="1"/>
  <c r="IR11" i="24"/>
  <c r="IQ11" i="24"/>
  <c r="IP11" i="24"/>
  <c r="IO11" i="24"/>
  <c r="IF199" i="24"/>
  <c r="IE199" i="24"/>
  <c r="ID199" i="24"/>
  <c r="IC199" i="24"/>
  <c r="HZ199" i="24" s="1"/>
  <c r="HT199" i="24"/>
  <c r="HS199" i="24"/>
  <c r="HR199" i="24"/>
  <c r="HQ199" i="24"/>
  <c r="HN199" i="24" s="1"/>
  <c r="HH199" i="24"/>
  <c r="HG199" i="24"/>
  <c r="HF199" i="24"/>
  <c r="HE199" i="24"/>
  <c r="HA199" i="24" s="1"/>
  <c r="GV199" i="24"/>
  <c r="GU199" i="24"/>
  <c r="GT199" i="24"/>
  <c r="GS199" i="24"/>
  <c r="GJ199" i="24"/>
  <c r="GI199" i="24"/>
  <c r="GH199" i="24"/>
  <c r="GG199" i="24"/>
  <c r="GK199" i="24" s="1"/>
  <c r="FX199" i="24"/>
  <c r="FW199" i="24"/>
  <c r="FV199" i="24"/>
  <c r="FU199" i="24"/>
  <c r="IF198" i="24"/>
  <c r="IE198" i="24"/>
  <c r="ID198" i="24"/>
  <c r="IC198" i="24"/>
  <c r="IG198" i="24" s="1"/>
  <c r="HT198" i="24"/>
  <c r="HS198" i="24"/>
  <c r="HR198" i="24"/>
  <c r="HQ198" i="24"/>
  <c r="HP198" i="24" s="1"/>
  <c r="HH198" i="24"/>
  <c r="HG198" i="24"/>
  <c r="HF198" i="24"/>
  <c r="HE198" i="24"/>
  <c r="HD198" i="24" s="1"/>
  <c r="GV198" i="24"/>
  <c r="GU198" i="24"/>
  <c r="GT198" i="24"/>
  <c r="GS198" i="24"/>
  <c r="GO198" i="24" s="1"/>
  <c r="GJ198" i="24"/>
  <c r="GI198" i="24"/>
  <c r="GH198" i="24"/>
  <c r="GG198" i="24"/>
  <c r="GK198" i="24" s="1"/>
  <c r="FX198" i="24"/>
  <c r="FW198" i="24"/>
  <c r="FV198" i="24"/>
  <c r="FU198" i="24"/>
  <c r="FY198" i="24" s="1"/>
  <c r="IF197" i="24"/>
  <c r="IE197" i="24"/>
  <c r="ID197" i="24"/>
  <c r="IC197" i="24"/>
  <c r="HT197" i="24"/>
  <c r="HS197" i="24"/>
  <c r="HR197" i="24"/>
  <c r="HQ197" i="24"/>
  <c r="HU197" i="24" s="1"/>
  <c r="HH197" i="24"/>
  <c r="HG197" i="24"/>
  <c r="HF197" i="24"/>
  <c r="HE197" i="24"/>
  <c r="HA197" i="24" s="1"/>
  <c r="GV197" i="24"/>
  <c r="GU197" i="24"/>
  <c r="GT197" i="24"/>
  <c r="GS197" i="24"/>
  <c r="GQ197" i="24" s="1"/>
  <c r="GJ197" i="24"/>
  <c r="GI197" i="24"/>
  <c r="GH197" i="24"/>
  <c r="GG197" i="24"/>
  <c r="GC197" i="24" s="1"/>
  <c r="FX197" i="24"/>
  <c r="FW197" i="24"/>
  <c r="FV197" i="24"/>
  <c r="FU197" i="24"/>
  <c r="FR197" i="24" s="1"/>
  <c r="IF196" i="24"/>
  <c r="IE196" i="24"/>
  <c r="ID196" i="24"/>
  <c r="IC196" i="24"/>
  <c r="HZ196" i="24" s="1"/>
  <c r="HT196" i="24"/>
  <c r="HS196" i="24"/>
  <c r="HR196" i="24"/>
  <c r="HQ196" i="24"/>
  <c r="HM196" i="24" s="1"/>
  <c r="HH196" i="24"/>
  <c r="HG196" i="24"/>
  <c r="HF196" i="24"/>
  <c r="HE196" i="24"/>
  <c r="HI196" i="24" s="1"/>
  <c r="GV196" i="24"/>
  <c r="GU196" i="24"/>
  <c r="GT196" i="24"/>
  <c r="GS196" i="24"/>
  <c r="GR196" i="24" s="1"/>
  <c r="GJ196" i="24"/>
  <c r="GI196" i="24"/>
  <c r="GH196" i="24"/>
  <c r="GG196" i="24"/>
  <c r="GF196" i="24" s="1"/>
  <c r="FX196" i="24"/>
  <c r="FW196" i="24"/>
  <c r="FV196" i="24"/>
  <c r="FU196" i="24"/>
  <c r="FQ196" i="24" s="1"/>
  <c r="IF195" i="24"/>
  <c r="IE195" i="24"/>
  <c r="ID195" i="24"/>
  <c r="IC195" i="24"/>
  <c r="IB195" i="24" s="1"/>
  <c r="HT195" i="24"/>
  <c r="HS195" i="24"/>
  <c r="HR195" i="24"/>
  <c r="HQ195" i="24"/>
  <c r="HP195" i="24" s="1"/>
  <c r="HH195" i="24"/>
  <c r="HG195" i="24"/>
  <c r="HF195" i="24"/>
  <c r="HE195" i="24"/>
  <c r="GV195" i="24"/>
  <c r="GU195" i="24"/>
  <c r="GT195" i="24"/>
  <c r="GS195" i="24"/>
  <c r="GJ195" i="24"/>
  <c r="GI195" i="24"/>
  <c r="GH195" i="24"/>
  <c r="GG195" i="24"/>
  <c r="GK195" i="24" s="1"/>
  <c r="FX195" i="24"/>
  <c r="FW195" i="24"/>
  <c r="FV195" i="24"/>
  <c r="FU195" i="24"/>
  <c r="FR195" i="24" s="1"/>
  <c r="IF194" i="24"/>
  <c r="IE194" i="24"/>
  <c r="ID194" i="24"/>
  <c r="IC194" i="24"/>
  <c r="HT194" i="24"/>
  <c r="HS194" i="24"/>
  <c r="HR194" i="24"/>
  <c r="HQ194" i="24"/>
  <c r="HU194" i="24" s="1"/>
  <c r="HH194" i="24"/>
  <c r="HG194" i="24"/>
  <c r="HF194" i="24"/>
  <c r="HE194" i="24"/>
  <c r="HB194" i="24" s="1"/>
  <c r="GV194" i="24"/>
  <c r="GU194" i="24"/>
  <c r="GT194" i="24"/>
  <c r="GS194" i="24"/>
  <c r="GO194" i="24" s="1"/>
  <c r="GJ194" i="24"/>
  <c r="GI194" i="24"/>
  <c r="GH194" i="24"/>
  <c r="GG194" i="24"/>
  <c r="GK194" i="24" s="1"/>
  <c r="FX194" i="24"/>
  <c r="FW194" i="24"/>
  <c r="FV194" i="24"/>
  <c r="FU194" i="24"/>
  <c r="FY194" i="24" s="1"/>
  <c r="IF193" i="24"/>
  <c r="IE193" i="24"/>
  <c r="ID193" i="24"/>
  <c r="IC193" i="24"/>
  <c r="HY193" i="24" s="1"/>
  <c r="HT193" i="24"/>
  <c r="HS193" i="24"/>
  <c r="HR193" i="24"/>
  <c r="HQ193" i="24"/>
  <c r="HU193" i="24" s="1"/>
  <c r="HH193" i="24"/>
  <c r="HG193" i="24"/>
  <c r="HF193" i="24"/>
  <c r="HE193" i="24"/>
  <c r="HI193" i="24" s="1"/>
  <c r="GV193" i="24"/>
  <c r="GU193" i="24"/>
  <c r="GT193" i="24"/>
  <c r="GS193" i="24"/>
  <c r="GP193" i="24" s="1"/>
  <c r="GJ193" i="24"/>
  <c r="GI193" i="24"/>
  <c r="GH193" i="24"/>
  <c r="GG193" i="24"/>
  <c r="FX193" i="24"/>
  <c r="FW193" i="24"/>
  <c r="FV193" i="24"/>
  <c r="FU193" i="24"/>
  <c r="FY193" i="24" s="1"/>
  <c r="IF192" i="24"/>
  <c r="IE192" i="24"/>
  <c r="ID192" i="24"/>
  <c r="IC192" i="24"/>
  <c r="HZ192" i="24" s="1"/>
  <c r="HT192" i="24"/>
  <c r="HS192" i="24"/>
  <c r="HR192" i="24"/>
  <c r="HQ192" i="24"/>
  <c r="HM192" i="24" s="1"/>
  <c r="HH192" i="24"/>
  <c r="HG192" i="24"/>
  <c r="HF192" i="24"/>
  <c r="HE192" i="24"/>
  <c r="HI192" i="24" s="1"/>
  <c r="GV192" i="24"/>
  <c r="GU192" i="24"/>
  <c r="GT192" i="24"/>
  <c r="GS192" i="24"/>
  <c r="GJ192" i="24"/>
  <c r="GI192" i="24"/>
  <c r="GH192" i="24"/>
  <c r="GG192" i="24"/>
  <c r="GD192" i="24" s="1"/>
  <c r="FX192" i="24"/>
  <c r="FW192" i="24"/>
  <c r="FV192" i="24"/>
  <c r="FU192" i="24"/>
  <c r="FQ192" i="24" s="1"/>
  <c r="IF191" i="24"/>
  <c r="IE191" i="24"/>
  <c r="ID191" i="24"/>
  <c r="IC191" i="24"/>
  <c r="IG191" i="24" s="1"/>
  <c r="HT191" i="24"/>
  <c r="HS191" i="24"/>
  <c r="HR191" i="24"/>
  <c r="HQ191" i="24"/>
  <c r="HN191" i="24" s="1"/>
  <c r="HH191" i="24"/>
  <c r="HG191" i="24"/>
  <c r="HF191" i="24"/>
  <c r="HE191" i="24"/>
  <c r="HA191" i="24" s="1"/>
  <c r="GV191" i="24"/>
  <c r="GU191" i="24"/>
  <c r="GT191" i="24"/>
  <c r="GS191" i="24"/>
  <c r="GW191" i="24" s="1"/>
  <c r="GJ191" i="24"/>
  <c r="GI191" i="24"/>
  <c r="GH191" i="24"/>
  <c r="GG191" i="24"/>
  <c r="GK191" i="24" s="1"/>
  <c r="FX191" i="24"/>
  <c r="FW191" i="24"/>
  <c r="FV191" i="24"/>
  <c r="FU191" i="24"/>
  <c r="FR191" i="24" s="1"/>
  <c r="IF190" i="24"/>
  <c r="IE190" i="24"/>
  <c r="ID190" i="24"/>
  <c r="IC190" i="24"/>
  <c r="IG190" i="24" s="1"/>
  <c r="HT190" i="24"/>
  <c r="HS190" i="24"/>
  <c r="HR190" i="24"/>
  <c r="HQ190" i="24"/>
  <c r="HP190" i="24" s="1"/>
  <c r="HH190" i="24"/>
  <c r="HG190" i="24"/>
  <c r="HF190" i="24"/>
  <c r="HE190" i="24"/>
  <c r="HB190" i="24" s="1"/>
  <c r="GV190" i="24"/>
  <c r="GU190" i="24"/>
  <c r="GT190" i="24"/>
  <c r="GS190" i="24"/>
  <c r="GR190" i="24" s="1"/>
  <c r="GJ190" i="24"/>
  <c r="GI190" i="24"/>
  <c r="GH190" i="24"/>
  <c r="GG190" i="24"/>
  <c r="GC190" i="24" s="1"/>
  <c r="FX190" i="24"/>
  <c r="FW190" i="24"/>
  <c r="FV190" i="24"/>
  <c r="FU190" i="24"/>
  <c r="FY190" i="24" s="1"/>
  <c r="IF189" i="24"/>
  <c r="IE189" i="24"/>
  <c r="ID189" i="24"/>
  <c r="IC189" i="24"/>
  <c r="HT189" i="24"/>
  <c r="HS189" i="24"/>
  <c r="HR189" i="24"/>
  <c r="HQ189" i="24"/>
  <c r="HN189" i="24" s="1"/>
  <c r="HH189" i="24"/>
  <c r="HG189" i="24"/>
  <c r="HF189" i="24"/>
  <c r="HE189" i="24"/>
  <c r="HB189" i="24" s="1"/>
  <c r="GV189" i="24"/>
  <c r="GU189" i="24"/>
  <c r="GT189" i="24"/>
  <c r="GS189" i="24"/>
  <c r="GO189" i="24" s="1"/>
  <c r="GJ189" i="24"/>
  <c r="GI189" i="24"/>
  <c r="GH189" i="24"/>
  <c r="GG189" i="24"/>
  <c r="GF189" i="24" s="1"/>
  <c r="FX189" i="24"/>
  <c r="FW189" i="24"/>
  <c r="FV189" i="24"/>
  <c r="FU189" i="24"/>
  <c r="IF188" i="24"/>
  <c r="IE188" i="24"/>
  <c r="ID188" i="24"/>
  <c r="IC188" i="24"/>
  <c r="HZ188" i="24" s="1"/>
  <c r="HT188" i="24"/>
  <c r="HS188" i="24"/>
  <c r="HR188" i="24"/>
  <c r="HQ188" i="24"/>
  <c r="HO188" i="24" s="1"/>
  <c r="HH188" i="24"/>
  <c r="HG188" i="24"/>
  <c r="HF188" i="24"/>
  <c r="HE188" i="24"/>
  <c r="HD188" i="24" s="1"/>
  <c r="GV188" i="24"/>
  <c r="GU188" i="24"/>
  <c r="GT188" i="24"/>
  <c r="GS188" i="24"/>
  <c r="GJ188" i="24"/>
  <c r="GI188" i="24"/>
  <c r="GH188" i="24"/>
  <c r="GG188" i="24"/>
  <c r="GD188" i="24" s="1"/>
  <c r="FX188" i="24"/>
  <c r="FW188" i="24"/>
  <c r="FV188" i="24"/>
  <c r="FU188" i="24"/>
  <c r="FS188" i="24" s="1"/>
  <c r="IF187" i="24"/>
  <c r="IE187" i="24"/>
  <c r="ID187" i="24"/>
  <c r="IC187" i="24"/>
  <c r="IG187" i="24" s="1"/>
  <c r="HT187" i="24"/>
  <c r="HS187" i="24"/>
  <c r="HR187" i="24"/>
  <c r="HQ187" i="24"/>
  <c r="HO187" i="24" s="1"/>
  <c r="HH187" i="24"/>
  <c r="HG187" i="24"/>
  <c r="HF187" i="24"/>
  <c r="HE187" i="24"/>
  <c r="HA187" i="24" s="1"/>
  <c r="GV187" i="24"/>
  <c r="GU187" i="24"/>
  <c r="GT187" i="24"/>
  <c r="GS187" i="24"/>
  <c r="GR187" i="24" s="1"/>
  <c r="GJ187" i="24"/>
  <c r="GI187" i="24"/>
  <c r="GH187" i="24"/>
  <c r="GG187" i="24"/>
  <c r="FX187" i="24"/>
  <c r="FW187" i="24"/>
  <c r="FV187" i="24"/>
  <c r="FU187" i="24"/>
  <c r="FS187" i="24" s="1"/>
  <c r="IF186" i="24"/>
  <c r="IE186" i="24"/>
  <c r="ID186" i="24"/>
  <c r="IC186" i="24"/>
  <c r="IG186" i="24" s="1"/>
  <c r="HT186" i="24"/>
  <c r="HS186" i="24"/>
  <c r="HR186" i="24"/>
  <c r="HQ186" i="24"/>
  <c r="HH186" i="24"/>
  <c r="HG186" i="24"/>
  <c r="HF186" i="24"/>
  <c r="HE186" i="24"/>
  <c r="HC186" i="24" s="1"/>
  <c r="GV186" i="24"/>
  <c r="GU186" i="24"/>
  <c r="GT186" i="24"/>
  <c r="GS186" i="24"/>
  <c r="GO186" i="24" s="1"/>
  <c r="GJ186" i="24"/>
  <c r="GI186" i="24"/>
  <c r="GH186" i="24"/>
  <c r="GG186" i="24"/>
  <c r="GK186" i="24" s="1"/>
  <c r="FX186" i="24"/>
  <c r="FW186" i="24"/>
  <c r="FV186" i="24"/>
  <c r="FU186" i="24"/>
  <c r="FR186" i="24" s="1"/>
  <c r="IF185" i="24"/>
  <c r="IE185" i="24"/>
  <c r="ID185" i="24"/>
  <c r="IC185" i="24"/>
  <c r="HY185" i="24" s="1"/>
  <c r="HT185" i="24"/>
  <c r="HS185" i="24"/>
  <c r="HR185" i="24"/>
  <c r="HQ185" i="24"/>
  <c r="HH185" i="24"/>
  <c r="HG185" i="24"/>
  <c r="HF185" i="24"/>
  <c r="HE185" i="24"/>
  <c r="HB185" i="24" s="1"/>
  <c r="GV185" i="24"/>
  <c r="GU185" i="24"/>
  <c r="GT185" i="24"/>
  <c r="GS185" i="24"/>
  <c r="GQ185" i="24" s="1"/>
  <c r="GJ185" i="24"/>
  <c r="GI185" i="24"/>
  <c r="GH185" i="24"/>
  <c r="GG185" i="24"/>
  <c r="GC185" i="24" s="1"/>
  <c r="FX185" i="24"/>
  <c r="FW185" i="24"/>
  <c r="FV185" i="24"/>
  <c r="FU185" i="24"/>
  <c r="FY185" i="24" s="1"/>
  <c r="IF184" i="24"/>
  <c r="IE184" i="24"/>
  <c r="ID184" i="24"/>
  <c r="IC184" i="24"/>
  <c r="IA184" i="24" s="1"/>
  <c r="HT184" i="24"/>
  <c r="HS184" i="24"/>
  <c r="HR184" i="24"/>
  <c r="HQ184" i="24"/>
  <c r="HH184" i="24"/>
  <c r="HG184" i="24"/>
  <c r="HF184" i="24"/>
  <c r="HE184" i="24"/>
  <c r="HI184" i="24" s="1"/>
  <c r="GV184" i="24"/>
  <c r="GU184" i="24"/>
  <c r="GT184" i="24"/>
  <c r="GS184" i="24"/>
  <c r="GP184" i="24" s="1"/>
  <c r="GJ184" i="24"/>
  <c r="GI184" i="24"/>
  <c r="GH184" i="24"/>
  <c r="GG184" i="24"/>
  <c r="FX184" i="24"/>
  <c r="FW184" i="24"/>
  <c r="FV184" i="24"/>
  <c r="FU184" i="24"/>
  <c r="FQ184" i="24" s="1"/>
  <c r="IF183" i="24"/>
  <c r="IE183" i="24"/>
  <c r="ID183" i="24"/>
  <c r="IC183" i="24"/>
  <c r="HZ183" i="24" s="1"/>
  <c r="HT183" i="24"/>
  <c r="HS183" i="24"/>
  <c r="HR183" i="24"/>
  <c r="HQ183" i="24"/>
  <c r="HO183" i="24" s="1"/>
  <c r="HH183" i="24"/>
  <c r="HG183" i="24"/>
  <c r="HF183" i="24"/>
  <c r="HE183" i="24"/>
  <c r="HA183" i="24" s="1"/>
  <c r="GV183" i="24"/>
  <c r="GU183" i="24"/>
  <c r="GT183" i="24"/>
  <c r="GS183" i="24"/>
  <c r="GW183" i="24" s="1"/>
  <c r="GJ183" i="24"/>
  <c r="GI183" i="24"/>
  <c r="GH183" i="24"/>
  <c r="GG183" i="24"/>
  <c r="GD183" i="24" s="1"/>
  <c r="FX183" i="24"/>
  <c r="FW183" i="24"/>
  <c r="FV183" i="24"/>
  <c r="FU183" i="24"/>
  <c r="FS183" i="24" s="1"/>
  <c r="IF182" i="24"/>
  <c r="IE182" i="24"/>
  <c r="ID182" i="24"/>
  <c r="IC182" i="24"/>
  <c r="IA182" i="24" s="1"/>
  <c r="HT182" i="24"/>
  <c r="HS182" i="24"/>
  <c r="HR182" i="24"/>
  <c r="HQ182" i="24"/>
  <c r="HN182" i="24" s="1"/>
  <c r="HH182" i="24"/>
  <c r="HG182" i="24"/>
  <c r="HF182" i="24"/>
  <c r="HE182" i="24"/>
  <c r="HC182" i="24" s="1"/>
  <c r="GV182" i="24"/>
  <c r="GU182" i="24"/>
  <c r="GT182" i="24"/>
  <c r="GS182" i="24"/>
  <c r="GJ182" i="24"/>
  <c r="GI182" i="24"/>
  <c r="GH182" i="24"/>
  <c r="GG182" i="24"/>
  <c r="GK182" i="24" s="1"/>
  <c r="FX182" i="24"/>
  <c r="FW182" i="24"/>
  <c r="FV182" i="24"/>
  <c r="FU182" i="24"/>
  <c r="FR182" i="24" s="1"/>
  <c r="IF181" i="24"/>
  <c r="IE181" i="24"/>
  <c r="ID181" i="24"/>
  <c r="IC181" i="24"/>
  <c r="HY181" i="24" s="1"/>
  <c r="HT181" i="24"/>
  <c r="HS181" i="24"/>
  <c r="HR181" i="24"/>
  <c r="HQ181" i="24"/>
  <c r="HP181" i="24" s="1"/>
  <c r="HH181" i="24"/>
  <c r="HG181" i="24"/>
  <c r="HF181" i="24"/>
  <c r="HE181" i="24"/>
  <c r="HB181" i="24" s="1"/>
  <c r="GV181" i="24"/>
  <c r="GU181" i="24"/>
  <c r="GT181" i="24"/>
  <c r="GS181" i="24"/>
  <c r="GQ181" i="24" s="1"/>
  <c r="GJ181" i="24"/>
  <c r="GI181" i="24"/>
  <c r="GH181" i="24"/>
  <c r="GG181" i="24"/>
  <c r="GC181" i="24" s="1"/>
  <c r="FX181" i="24"/>
  <c r="FW181" i="24"/>
  <c r="FV181" i="24"/>
  <c r="FU181" i="24"/>
  <c r="FY181" i="24" s="1"/>
  <c r="IF180" i="24"/>
  <c r="IE180" i="24"/>
  <c r="ID180" i="24"/>
  <c r="IC180" i="24"/>
  <c r="HT180" i="24"/>
  <c r="HS180" i="24"/>
  <c r="HR180" i="24"/>
  <c r="HQ180" i="24"/>
  <c r="HM180" i="24" s="1"/>
  <c r="HH180" i="24"/>
  <c r="HG180" i="24"/>
  <c r="HF180" i="24"/>
  <c r="HE180" i="24"/>
  <c r="HI180" i="24" s="1"/>
  <c r="GV180" i="24"/>
  <c r="GU180" i="24"/>
  <c r="GT180" i="24"/>
  <c r="GS180" i="24"/>
  <c r="GP180" i="24" s="1"/>
  <c r="GJ180" i="24"/>
  <c r="GI180" i="24"/>
  <c r="GH180" i="24"/>
  <c r="GG180" i="24"/>
  <c r="GF180" i="24" s="1"/>
  <c r="FX180" i="24"/>
  <c r="FW180" i="24"/>
  <c r="FV180" i="24"/>
  <c r="FU180" i="24"/>
  <c r="FR180" i="24" s="1"/>
  <c r="IF179" i="24"/>
  <c r="IE179" i="24"/>
  <c r="ID179" i="24"/>
  <c r="IC179" i="24"/>
  <c r="HT179" i="24"/>
  <c r="HS179" i="24"/>
  <c r="HR179" i="24"/>
  <c r="HQ179" i="24"/>
  <c r="HP179" i="24" s="1"/>
  <c r="HH179" i="24"/>
  <c r="HG179" i="24"/>
  <c r="HF179" i="24"/>
  <c r="HE179" i="24"/>
  <c r="GV179" i="24"/>
  <c r="GU179" i="24"/>
  <c r="GT179" i="24"/>
  <c r="GS179" i="24"/>
  <c r="GW179" i="24" s="1"/>
  <c r="GJ179" i="24"/>
  <c r="GI179" i="24"/>
  <c r="GH179" i="24"/>
  <c r="GG179" i="24"/>
  <c r="FX179" i="24"/>
  <c r="FW179" i="24"/>
  <c r="FV179" i="24"/>
  <c r="FU179" i="24"/>
  <c r="IF178" i="24"/>
  <c r="IE178" i="24"/>
  <c r="ID178" i="24"/>
  <c r="IC178" i="24"/>
  <c r="IG178" i="24" s="1"/>
  <c r="HT178" i="24"/>
  <c r="HS178" i="24"/>
  <c r="HR178" i="24"/>
  <c r="HQ178" i="24"/>
  <c r="HN178" i="24" s="1"/>
  <c r="HH178" i="24"/>
  <c r="HG178" i="24"/>
  <c r="HF178" i="24"/>
  <c r="HE178" i="24"/>
  <c r="GV178" i="24"/>
  <c r="GU178" i="24"/>
  <c r="GT178" i="24"/>
  <c r="GS178" i="24"/>
  <c r="GJ178" i="24"/>
  <c r="GI178" i="24"/>
  <c r="GH178" i="24"/>
  <c r="GG178" i="24"/>
  <c r="GD178" i="24" s="1"/>
  <c r="FX178" i="24"/>
  <c r="FW178" i="24"/>
  <c r="FV178" i="24"/>
  <c r="FU178" i="24"/>
  <c r="FQ178" i="24" s="1"/>
  <c r="IF170" i="24"/>
  <c r="IE170" i="24"/>
  <c r="ID170" i="24"/>
  <c r="IC170" i="24"/>
  <c r="IG170" i="24" s="1"/>
  <c r="HT170" i="24"/>
  <c r="HS170" i="24"/>
  <c r="HR170" i="24"/>
  <c r="HQ170" i="24"/>
  <c r="HU170" i="24" s="1"/>
  <c r="HH170" i="24"/>
  <c r="HG170" i="24"/>
  <c r="HF170" i="24"/>
  <c r="HE170" i="24"/>
  <c r="GV170" i="24"/>
  <c r="GU170" i="24"/>
  <c r="GT170" i="24"/>
  <c r="GS170" i="24"/>
  <c r="GJ170" i="24"/>
  <c r="GI170" i="24"/>
  <c r="GH170" i="24"/>
  <c r="GG170" i="24"/>
  <c r="FX170" i="24"/>
  <c r="FW170" i="24"/>
  <c r="FV170" i="24"/>
  <c r="FU170" i="24"/>
  <c r="FY170" i="24" s="1"/>
  <c r="IF168" i="24"/>
  <c r="IE168" i="24"/>
  <c r="ID168" i="24"/>
  <c r="IC168" i="24"/>
  <c r="HY168" i="24" s="1"/>
  <c r="HT168" i="24"/>
  <c r="HS168" i="24"/>
  <c r="HR168" i="24"/>
  <c r="HQ168" i="24"/>
  <c r="HU168" i="24" s="1"/>
  <c r="HH168" i="24"/>
  <c r="HG168" i="24"/>
  <c r="HF168" i="24"/>
  <c r="HE168" i="24"/>
  <c r="HI168" i="24" s="1"/>
  <c r="GV168" i="24"/>
  <c r="GU168" i="24"/>
  <c r="GT168" i="24"/>
  <c r="GS168" i="24"/>
  <c r="GJ168" i="24"/>
  <c r="GI168" i="24"/>
  <c r="GH168" i="24"/>
  <c r="GG168" i="24"/>
  <c r="GC168" i="24" s="1"/>
  <c r="FX168" i="24"/>
  <c r="FW168" i="24"/>
  <c r="FV168" i="24"/>
  <c r="FU168" i="24"/>
  <c r="FY168" i="24" s="1"/>
  <c r="IF167" i="24"/>
  <c r="IE167" i="24"/>
  <c r="ID167" i="24"/>
  <c r="IC167" i="24"/>
  <c r="HZ167" i="24" s="1"/>
  <c r="HT167" i="24"/>
  <c r="HS167" i="24"/>
  <c r="HR167" i="24"/>
  <c r="HQ167" i="24"/>
  <c r="HM167" i="24" s="1"/>
  <c r="HH167" i="24"/>
  <c r="HG167" i="24"/>
  <c r="HF167" i="24"/>
  <c r="HE167" i="24"/>
  <c r="HI167" i="24" s="1"/>
  <c r="GV167" i="24"/>
  <c r="GU167" i="24"/>
  <c r="GT167" i="24"/>
  <c r="GS167" i="24"/>
  <c r="GO167" i="24" s="1"/>
  <c r="GJ167" i="24"/>
  <c r="GI167" i="24"/>
  <c r="GH167" i="24"/>
  <c r="GG167" i="24"/>
  <c r="FX167" i="24"/>
  <c r="FW167" i="24"/>
  <c r="FV167" i="24"/>
  <c r="FU167" i="24"/>
  <c r="IF166" i="24"/>
  <c r="IE166" i="24"/>
  <c r="ID166" i="24"/>
  <c r="IC166" i="24"/>
  <c r="IB166" i="24" s="1"/>
  <c r="HT166" i="24"/>
  <c r="HS166" i="24"/>
  <c r="HR166" i="24"/>
  <c r="HQ166" i="24"/>
  <c r="HN166" i="24" s="1"/>
  <c r="HH166" i="24"/>
  <c r="HG166" i="24"/>
  <c r="HF166" i="24"/>
  <c r="HE166" i="24"/>
  <c r="HA166" i="24" s="1"/>
  <c r="GV166" i="24"/>
  <c r="GU166" i="24"/>
  <c r="GT166" i="24"/>
  <c r="GS166" i="24"/>
  <c r="GW166" i="24" s="1"/>
  <c r="GJ166" i="24"/>
  <c r="GI166" i="24"/>
  <c r="GH166" i="24"/>
  <c r="GG166" i="24"/>
  <c r="GK166" i="24" s="1"/>
  <c r="FX166" i="24"/>
  <c r="FW166" i="24"/>
  <c r="FV166" i="24"/>
  <c r="FU166" i="24"/>
  <c r="IF165" i="24"/>
  <c r="IE165" i="24"/>
  <c r="ID165" i="24"/>
  <c r="IC165" i="24"/>
  <c r="HT165" i="24"/>
  <c r="HS165" i="24"/>
  <c r="HR165" i="24"/>
  <c r="HQ165" i="24"/>
  <c r="HU165" i="24" s="1"/>
  <c r="HH165" i="24"/>
  <c r="HG165" i="24"/>
  <c r="HF165" i="24"/>
  <c r="HE165" i="24"/>
  <c r="HB165" i="24" s="1"/>
  <c r="GV165" i="24"/>
  <c r="GU165" i="24"/>
  <c r="GT165" i="24"/>
  <c r="GS165" i="24"/>
  <c r="GO165" i="24" s="1"/>
  <c r="GJ165" i="24"/>
  <c r="GI165" i="24"/>
  <c r="GH165" i="24"/>
  <c r="GG165" i="24"/>
  <c r="GK165" i="24" s="1"/>
  <c r="FX165" i="24"/>
  <c r="FW165" i="24"/>
  <c r="FV165" i="24"/>
  <c r="FU165" i="24"/>
  <c r="FY165" i="24" s="1"/>
  <c r="IF164" i="24"/>
  <c r="IE164" i="24"/>
  <c r="ID164" i="24"/>
  <c r="IC164" i="24"/>
  <c r="HT164" i="24"/>
  <c r="HS164" i="24"/>
  <c r="HR164" i="24"/>
  <c r="HQ164" i="24"/>
  <c r="HH164" i="24"/>
  <c r="HG164" i="24"/>
  <c r="HF164" i="24"/>
  <c r="HE164" i="24"/>
  <c r="HI164" i="24" s="1"/>
  <c r="GV164" i="24"/>
  <c r="GU164" i="24"/>
  <c r="GT164" i="24"/>
  <c r="GS164" i="24"/>
  <c r="GP164" i="24" s="1"/>
  <c r="GJ164" i="24"/>
  <c r="GI164" i="24"/>
  <c r="GH164" i="24"/>
  <c r="GG164" i="24"/>
  <c r="GC164" i="24" s="1"/>
  <c r="FX164" i="24"/>
  <c r="FW164" i="24"/>
  <c r="FV164" i="24"/>
  <c r="FU164" i="24"/>
  <c r="IF163" i="24"/>
  <c r="IE163" i="24"/>
  <c r="ID163" i="24"/>
  <c r="IC163" i="24"/>
  <c r="HZ163" i="24" s="1"/>
  <c r="HT163" i="24"/>
  <c r="HS163" i="24"/>
  <c r="HR163" i="24"/>
  <c r="HQ163" i="24"/>
  <c r="HM163" i="24" s="1"/>
  <c r="HH163" i="24"/>
  <c r="HG163" i="24"/>
  <c r="HF163" i="24"/>
  <c r="HE163" i="24"/>
  <c r="HI163" i="24" s="1"/>
  <c r="GV163" i="24"/>
  <c r="GU163" i="24"/>
  <c r="GT163" i="24"/>
  <c r="GS163" i="24"/>
  <c r="GW163" i="24" s="1"/>
  <c r="GJ163" i="24"/>
  <c r="GI163" i="24"/>
  <c r="GH163" i="24"/>
  <c r="GG163" i="24"/>
  <c r="FX163" i="24"/>
  <c r="FW163" i="24"/>
  <c r="FV163" i="24"/>
  <c r="FU163" i="24"/>
  <c r="FQ163" i="24" s="1"/>
  <c r="IF162" i="24"/>
  <c r="IE162" i="24"/>
  <c r="ID162" i="24"/>
  <c r="IC162" i="24"/>
  <c r="HY162" i="24" s="1"/>
  <c r="HT162" i="24"/>
  <c r="HS162" i="24"/>
  <c r="HR162" i="24"/>
  <c r="HQ162" i="24"/>
  <c r="HH162" i="24"/>
  <c r="HG162" i="24"/>
  <c r="HF162" i="24"/>
  <c r="HE162" i="24"/>
  <c r="GV162" i="24"/>
  <c r="GU162" i="24"/>
  <c r="GT162" i="24"/>
  <c r="GS162" i="24"/>
  <c r="GW162" i="24" s="1"/>
  <c r="GJ162" i="24"/>
  <c r="GI162" i="24"/>
  <c r="GH162" i="24"/>
  <c r="GG162" i="24"/>
  <c r="GK162" i="24" s="1"/>
  <c r="FX162" i="24"/>
  <c r="FW162" i="24"/>
  <c r="FV162" i="24"/>
  <c r="FU162" i="24"/>
  <c r="IF161" i="24"/>
  <c r="IE161" i="24"/>
  <c r="ID161" i="24"/>
  <c r="IC161" i="24"/>
  <c r="HT161" i="24"/>
  <c r="HS161" i="24"/>
  <c r="HR161" i="24"/>
  <c r="HQ161" i="24"/>
  <c r="HU161" i="24" s="1"/>
  <c r="HH161" i="24"/>
  <c r="HG161" i="24"/>
  <c r="HF161" i="24"/>
  <c r="HE161" i="24"/>
  <c r="HB161" i="24" s="1"/>
  <c r="GV161" i="24"/>
  <c r="GU161" i="24"/>
  <c r="GT161" i="24"/>
  <c r="GS161" i="24"/>
  <c r="GO161" i="24" s="1"/>
  <c r="GJ161" i="24"/>
  <c r="GI161" i="24"/>
  <c r="GH161" i="24"/>
  <c r="GG161" i="24"/>
  <c r="GK161" i="24" s="1"/>
  <c r="FX161" i="24"/>
  <c r="FW161" i="24"/>
  <c r="FV161" i="24"/>
  <c r="FU161" i="24"/>
  <c r="FR161" i="24" s="1"/>
  <c r="IF160" i="24"/>
  <c r="IE160" i="24"/>
  <c r="ID160" i="24"/>
  <c r="IC160" i="24"/>
  <c r="HY160" i="24" s="1"/>
  <c r="HT160" i="24"/>
  <c r="HS160" i="24"/>
  <c r="HR160" i="24"/>
  <c r="HQ160" i="24"/>
  <c r="HH160" i="24"/>
  <c r="HG160" i="24"/>
  <c r="HF160" i="24"/>
  <c r="HE160" i="24"/>
  <c r="HA160" i="24" s="1"/>
  <c r="GV160" i="24"/>
  <c r="GU160" i="24"/>
  <c r="GT160" i="24"/>
  <c r="GS160" i="24"/>
  <c r="GR160" i="24" s="1"/>
  <c r="GJ160" i="24"/>
  <c r="GI160" i="24"/>
  <c r="GH160" i="24"/>
  <c r="GG160" i="24"/>
  <c r="FX160" i="24"/>
  <c r="FW160" i="24"/>
  <c r="FV160" i="24"/>
  <c r="FU160" i="24"/>
  <c r="IF159" i="24"/>
  <c r="IE159" i="24"/>
  <c r="ID159" i="24"/>
  <c r="IC159" i="24"/>
  <c r="IB159" i="24" s="1"/>
  <c r="HT159" i="24"/>
  <c r="HS159" i="24"/>
  <c r="HR159" i="24"/>
  <c r="HQ159" i="24"/>
  <c r="HM159" i="24" s="1"/>
  <c r="HH159" i="24"/>
  <c r="HG159" i="24"/>
  <c r="HF159" i="24"/>
  <c r="HE159" i="24"/>
  <c r="HI159" i="24" s="1"/>
  <c r="GV159" i="24"/>
  <c r="GU159" i="24"/>
  <c r="GT159" i="24"/>
  <c r="GS159" i="24"/>
  <c r="GP159" i="24" s="1"/>
  <c r="GJ159" i="24"/>
  <c r="GI159" i="24"/>
  <c r="GH159" i="24"/>
  <c r="GG159" i="24"/>
  <c r="GF159" i="24" s="1"/>
  <c r="FX159" i="24"/>
  <c r="FW159" i="24"/>
  <c r="FV159" i="24"/>
  <c r="FU159" i="24"/>
  <c r="FT159" i="24" s="1"/>
  <c r="IF158" i="24"/>
  <c r="IE158" i="24"/>
  <c r="ID158" i="24"/>
  <c r="IC158" i="24"/>
  <c r="IG158" i="24" s="1"/>
  <c r="HT158" i="24"/>
  <c r="HS158" i="24"/>
  <c r="HR158" i="24"/>
  <c r="HQ158" i="24"/>
  <c r="HN158" i="24" s="1"/>
  <c r="HH158" i="24"/>
  <c r="HG158" i="24"/>
  <c r="HF158" i="24"/>
  <c r="HE158" i="24"/>
  <c r="HD158" i="24" s="1"/>
  <c r="GV158" i="24"/>
  <c r="GU158" i="24"/>
  <c r="GT158" i="24"/>
  <c r="GS158" i="24"/>
  <c r="GO158" i="24" s="1"/>
  <c r="GJ158" i="24"/>
  <c r="GI158" i="24"/>
  <c r="GH158" i="24"/>
  <c r="GG158" i="24"/>
  <c r="GK158" i="24" s="1"/>
  <c r="FX158" i="24"/>
  <c r="FW158" i="24"/>
  <c r="FV158" i="24"/>
  <c r="FU158" i="24"/>
  <c r="IF157" i="24"/>
  <c r="IE157" i="24"/>
  <c r="ID157" i="24"/>
  <c r="IC157" i="24"/>
  <c r="HZ157" i="24" s="1"/>
  <c r="HT157" i="24"/>
  <c r="HS157" i="24"/>
  <c r="HR157" i="24"/>
  <c r="HQ157" i="24"/>
  <c r="HU157" i="24" s="1"/>
  <c r="HH157" i="24"/>
  <c r="HG157" i="24"/>
  <c r="HF157" i="24"/>
  <c r="HE157" i="24"/>
  <c r="HB157" i="24" s="1"/>
  <c r="GV157" i="24"/>
  <c r="GU157" i="24"/>
  <c r="GT157" i="24"/>
  <c r="GS157" i="24"/>
  <c r="GR157" i="24" s="1"/>
  <c r="GJ157" i="24"/>
  <c r="GI157" i="24"/>
  <c r="GH157" i="24"/>
  <c r="GG157" i="24"/>
  <c r="FX157" i="24"/>
  <c r="FW157" i="24"/>
  <c r="FV157" i="24"/>
  <c r="FU157" i="24"/>
  <c r="IF156" i="24"/>
  <c r="IE156" i="24"/>
  <c r="ID156" i="24"/>
  <c r="IC156" i="24"/>
  <c r="IA156" i="24" s="1"/>
  <c r="HT156" i="24"/>
  <c r="HS156" i="24"/>
  <c r="HR156" i="24"/>
  <c r="HQ156" i="24"/>
  <c r="HP156" i="24" s="1"/>
  <c r="HH156" i="24"/>
  <c r="HG156" i="24"/>
  <c r="HF156" i="24"/>
  <c r="HE156" i="24"/>
  <c r="HI156" i="24" s="1"/>
  <c r="GV156" i="24"/>
  <c r="GU156" i="24"/>
  <c r="GT156" i="24"/>
  <c r="GS156" i="24"/>
  <c r="GP156" i="24" s="1"/>
  <c r="GJ156" i="24"/>
  <c r="GI156" i="24"/>
  <c r="GH156" i="24"/>
  <c r="GG156" i="24"/>
  <c r="GC156" i="24" s="1"/>
  <c r="FX156" i="24"/>
  <c r="FW156" i="24"/>
  <c r="FV156" i="24"/>
  <c r="FU156" i="24"/>
  <c r="FT156" i="24" s="1"/>
  <c r="IF155" i="24"/>
  <c r="IE155" i="24"/>
  <c r="ID155" i="24"/>
  <c r="IC155" i="24"/>
  <c r="HZ155" i="24" s="1"/>
  <c r="HT155" i="24"/>
  <c r="HS155" i="24"/>
  <c r="HR155" i="24"/>
  <c r="HQ155" i="24"/>
  <c r="HO155" i="24" s="1"/>
  <c r="HH155" i="24"/>
  <c r="HG155" i="24"/>
  <c r="HF155" i="24"/>
  <c r="HE155" i="24"/>
  <c r="HC155" i="24" s="1"/>
  <c r="GV155" i="24"/>
  <c r="GU155" i="24"/>
  <c r="GT155" i="24"/>
  <c r="GS155" i="24"/>
  <c r="GW155" i="24" s="1"/>
  <c r="GJ155" i="24"/>
  <c r="GI155" i="24"/>
  <c r="GH155" i="24"/>
  <c r="GG155" i="24"/>
  <c r="GD155" i="24" s="1"/>
  <c r="FX155" i="24"/>
  <c r="FW155" i="24"/>
  <c r="FV155" i="24"/>
  <c r="FU155" i="24"/>
  <c r="IF154" i="24"/>
  <c r="IE154" i="24"/>
  <c r="ID154" i="24"/>
  <c r="IC154" i="24"/>
  <c r="IG154" i="24" s="1"/>
  <c r="HT154" i="24"/>
  <c r="HS154" i="24"/>
  <c r="HR154" i="24"/>
  <c r="HQ154" i="24"/>
  <c r="HN154" i="24" s="1"/>
  <c r="HH154" i="24"/>
  <c r="HG154" i="24"/>
  <c r="HF154" i="24"/>
  <c r="HE154" i="24"/>
  <c r="HC154" i="24" s="1"/>
  <c r="GV154" i="24"/>
  <c r="GU154" i="24"/>
  <c r="GT154" i="24"/>
  <c r="GS154" i="24"/>
  <c r="GR154" i="24" s="1"/>
  <c r="GJ154" i="24"/>
  <c r="GI154" i="24"/>
  <c r="GH154" i="24"/>
  <c r="GG154" i="24"/>
  <c r="FX154" i="24"/>
  <c r="FW154" i="24"/>
  <c r="FV154" i="24"/>
  <c r="FU154" i="24"/>
  <c r="FR154" i="24" s="1"/>
  <c r="IF153" i="24"/>
  <c r="IE153" i="24"/>
  <c r="ID153" i="24"/>
  <c r="IC153" i="24"/>
  <c r="IA153" i="24" s="1"/>
  <c r="HT153" i="24"/>
  <c r="HS153" i="24"/>
  <c r="HR153" i="24"/>
  <c r="HQ153" i="24"/>
  <c r="HM153" i="24" s="1"/>
  <c r="HH153" i="24"/>
  <c r="HG153" i="24"/>
  <c r="HF153" i="24"/>
  <c r="HE153" i="24"/>
  <c r="HI153" i="24" s="1"/>
  <c r="GV153" i="24"/>
  <c r="GU153" i="24"/>
  <c r="GT153" i="24"/>
  <c r="GS153" i="24"/>
  <c r="GW153" i="24" s="1"/>
  <c r="GJ153" i="24"/>
  <c r="GI153" i="24"/>
  <c r="GH153" i="24"/>
  <c r="GG153" i="24"/>
  <c r="FX153" i="24"/>
  <c r="FW153" i="24"/>
  <c r="FV153" i="24"/>
  <c r="FU153" i="24"/>
  <c r="FQ153" i="24" s="1"/>
  <c r="IF152" i="24"/>
  <c r="IE152" i="24"/>
  <c r="ID152" i="24"/>
  <c r="IC152" i="24"/>
  <c r="IG152" i="24" s="1"/>
  <c r="HT152" i="24"/>
  <c r="HS152" i="24"/>
  <c r="HR152" i="24"/>
  <c r="HQ152" i="24"/>
  <c r="HO152" i="24" s="1"/>
  <c r="HH152" i="24"/>
  <c r="HG152" i="24"/>
  <c r="HF152" i="24"/>
  <c r="HE152" i="24"/>
  <c r="GV152" i="24"/>
  <c r="GU152" i="24"/>
  <c r="GT152" i="24"/>
  <c r="GS152" i="24"/>
  <c r="GW152" i="24" s="1"/>
  <c r="GJ152" i="24"/>
  <c r="GI152" i="24"/>
  <c r="GH152" i="24"/>
  <c r="GG152" i="24"/>
  <c r="GK152" i="24" s="1"/>
  <c r="FX152" i="24"/>
  <c r="FW152" i="24"/>
  <c r="FV152" i="24"/>
  <c r="FU152" i="24"/>
  <c r="FS152" i="24" s="1"/>
  <c r="IF151" i="24"/>
  <c r="IE151" i="24"/>
  <c r="ID151" i="24"/>
  <c r="IC151" i="24"/>
  <c r="HY151" i="24" s="1"/>
  <c r="HT151" i="24"/>
  <c r="HS151" i="24"/>
  <c r="HR151" i="24"/>
  <c r="HQ151" i="24"/>
  <c r="HU151" i="24" s="1"/>
  <c r="HH151" i="24"/>
  <c r="HG151" i="24"/>
  <c r="HF151" i="24"/>
  <c r="HE151" i="24"/>
  <c r="GV151" i="24"/>
  <c r="GU151" i="24"/>
  <c r="GT151" i="24"/>
  <c r="GS151" i="24"/>
  <c r="GO151" i="24" s="1"/>
  <c r="GJ151" i="24"/>
  <c r="GI151" i="24"/>
  <c r="GH151" i="24"/>
  <c r="GG151" i="24"/>
  <c r="GK151" i="24" s="1"/>
  <c r="FX151" i="24"/>
  <c r="FW151" i="24"/>
  <c r="FV151" i="24"/>
  <c r="FU151" i="24"/>
  <c r="FY151" i="24" s="1"/>
  <c r="IF149" i="24"/>
  <c r="IE149" i="24"/>
  <c r="ID149" i="24"/>
  <c r="IC149" i="24"/>
  <c r="HY149" i="24" s="1"/>
  <c r="HT149" i="24"/>
  <c r="HS149" i="24"/>
  <c r="HR149" i="24"/>
  <c r="HQ149" i="24"/>
  <c r="HU149" i="24" s="1"/>
  <c r="HH149" i="24"/>
  <c r="HG149" i="24"/>
  <c r="HF149" i="24"/>
  <c r="HE149" i="24"/>
  <c r="HI149" i="24" s="1"/>
  <c r="GV149" i="24"/>
  <c r="GU149" i="24"/>
  <c r="GT149" i="24"/>
  <c r="GS149" i="24"/>
  <c r="GJ149" i="24"/>
  <c r="GI149" i="24"/>
  <c r="GH149" i="24"/>
  <c r="GG149" i="24"/>
  <c r="FX149" i="24"/>
  <c r="FW149" i="24"/>
  <c r="FV149" i="24"/>
  <c r="FU149" i="24"/>
  <c r="FY149" i="24" s="1"/>
  <c r="IF144" i="24"/>
  <c r="IE144" i="24"/>
  <c r="ID144" i="24"/>
  <c r="IC144" i="24"/>
  <c r="IA144" i="24" s="1"/>
  <c r="HT144" i="24"/>
  <c r="HS144" i="24"/>
  <c r="HR144" i="24"/>
  <c r="HQ144" i="24"/>
  <c r="HM144" i="24" s="1"/>
  <c r="HH144" i="24"/>
  <c r="HG144" i="24"/>
  <c r="HF144" i="24"/>
  <c r="HE144" i="24"/>
  <c r="HI144" i="24" s="1"/>
  <c r="GV144" i="24"/>
  <c r="GU144" i="24"/>
  <c r="GT144" i="24"/>
  <c r="GS144" i="24"/>
  <c r="GJ144" i="24"/>
  <c r="GI144" i="24"/>
  <c r="GH144" i="24"/>
  <c r="GG144" i="24"/>
  <c r="GE144" i="24" s="1"/>
  <c r="FX144" i="24"/>
  <c r="FW144" i="24"/>
  <c r="FV144" i="24"/>
  <c r="FU144" i="24"/>
  <c r="FQ144" i="24" s="1"/>
  <c r="IF143" i="24"/>
  <c r="IE143" i="24"/>
  <c r="ID143" i="24"/>
  <c r="IC143" i="24"/>
  <c r="IG143" i="24" s="1"/>
  <c r="HT143" i="24"/>
  <c r="HS143" i="24"/>
  <c r="HR143" i="24"/>
  <c r="HQ143" i="24"/>
  <c r="HO143" i="24" s="1"/>
  <c r="HH143" i="24"/>
  <c r="HG143" i="24"/>
  <c r="HF143" i="24"/>
  <c r="HE143" i="24"/>
  <c r="HA143" i="24" s="1"/>
  <c r="GV143" i="24"/>
  <c r="GU143" i="24"/>
  <c r="GT143" i="24"/>
  <c r="GS143" i="24"/>
  <c r="GW143" i="24" s="1"/>
  <c r="GJ143" i="24"/>
  <c r="GI143" i="24"/>
  <c r="GH143" i="24"/>
  <c r="GG143" i="24"/>
  <c r="GE143" i="24" s="1"/>
  <c r="FX143" i="24"/>
  <c r="FW143" i="24"/>
  <c r="FV143" i="24"/>
  <c r="FU143" i="24"/>
  <c r="IF142" i="24"/>
  <c r="IE142" i="24"/>
  <c r="ID142" i="24"/>
  <c r="IC142" i="24"/>
  <c r="IG142" i="24" s="1"/>
  <c r="HT142" i="24"/>
  <c r="HS142" i="24"/>
  <c r="HR142" i="24"/>
  <c r="HQ142" i="24"/>
  <c r="HU142" i="24" s="1"/>
  <c r="HH142" i="24"/>
  <c r="HG142" i="24"/>
  <c r="HF142" i="24"/>
  <c r="HE142" i="24"/>
  <c r="HC142" i="24" s="1"/>
  <c r="GV142" i="24"/>
  <c r="GU142" i="24"/>
  <c r="GT142" i="24"/>
  <c r="GS142" i="24"/>
  <c r="GO142" i="24" s="1"/>
  <c r="GJ142" i="24"/>
  <c r="GI142" i="24"/>
  <c r="GH142" i="24"/>
  <c r="GG142" i="24"/>
  <c r="FX142" i="24"/>
  <c r="FW142" i="24"/>
  <c r="FV142" i="24"/>
  <c r="FU142" i="24"/>
  <c r="FQ142" i="24" s="1"/>
  <c r="IF141" i="24"/>
  <c r="IE141" i="24"/>
  <c r="ID141" i="24"/>
  <c r="IC141" i="24"/>
  <c r="HY141" i="24" s="1"/>
  <c r="HT141" i="24"/>
  <c r="HS141" i="24"/>
  <c r="HR141" i="24"/>
  <c r="HQ141" i="24"/>
  <c r="HU141" i="24" s="1"/>
  <c r="HH141" i="24"/>
  <c r="HG141" i="24"/>
  <c r="HF141" i="24"/>
  <c r="HE141" i="24"/>
  <c r="HB141" i="24" s="1"/>
  <c r="GV141" i="24"/>
  <c r="GU141" i="24"/>
  <c r="GT141" i="24"/>
  <c r="GS141" i="24"/>
  <c r="GQ141" i="24" s="1"/>
  <c r="GJ141" i="24"/>
  <c r="GI141" i="24"/>
  <c r="GH141" i="24"/>
  <c r="GG141" i="24"/>
  <c r="GC141" i="24" s="1"/>
  <c r="FX141" i="24"/>
  <c r="FW141" i="24"/>
  <c r="FV141" i="24"/>
  <c r="FU141" i="24"/>
  <c r="FQ141" i="24" s="1"/>
  <c r="IF140" i="24"/>
  <c r="IE140" i="24"/>
  <c r="ID140" i="24"/>
  <c r="IC140" i="24"/>
  <c r="IA140" i="24" s="1"/>
  <c r="HT140" i="24"/>
  <c r="HS140" i="24"/>
  <c r="HR140" i="24"/>
  <c r="HQ140" i="24"/>
  <c r="HH140" i="24"/>
  <c r="HG140" i="24"/>
  <c r="HF140" i="24"/>
  <c r="HE140" i="24"/>
  <c r="HI140" i="24" s="1"/>
  <c r="GV140" i="24"/>
  <c r="GU140" i="24"/>
  <c r="GT140" i="24"/>
  <c r="GS140" i="24"/>
  <c r="GP140" i="24" s="1"/>
  <c r="GJ140" i="24"/>
  <c r="GI140" i="24"/>
  <c r="GH140" i="24"/>
  <c r="GG140" i="24"/>
  <c r="GC140" i="24" s="1"/>
  <c r="FX140" i="24"/>
  <c r="FW140" i="24"/>
  <c r="FV140" i="24"/>
  <c r="FU140" i="24"/>
  <c r="FQ140" i="24" s="1"/>
  <c r="IF139" i="24"/>
  <c r="IE139" i="24"/>
  <c r="ID139" i="24"/>
  <c r="IC139" i="24"/>
  <c r="IG139" i="24" s="1"/>
  <c r="HT139" i="24"/>
  <c r="HS139" i="24"/>
  <c r="HR139" i="24"/>
  <c r="HQ139" i="24"/>
  <c r="HO139" i="24" s="1"/>
  <c r="HH139" i="24"/>
  <c r="HG139" i="24"/>
  <c r="HF139" i="24"/>
  <c r="HE139" i="24"/>
  <c r="HA139" i="24" s="1"/>
  <c r="GV139" i="24"/>
  <c r="GU139" i="24"/>
  <c r="GT139" i="24"/>
  <c r="GS139" i="24"/>
  <c r="GW139" i="24" s="1"/>
  <c r="GJ139" i="24"/>
  <c r="GI139" i="24"/>
  <c r="GH139" i="24"/>
  <c r="GG139" i="24"/>
  <c r="GF139" i="24" s="1"/>
  <c r="FX139" i="24"/>
  <c r="FW139" i="24"/>
  <c r="FV139" i="24"/>
  <c r="FU139" i="24"/>
  <c r="FS139" i="24" s="1"/>
  <c r="IF138" i="24"/>
  <c r="IE138" i="24"/>
  <c r="ID138" i="24"/>
  <c r="IC138" i="24"/>
  <c r="IG138" i="24" s="1"/>
  <c r="HT138" i="24"/>
  <c r="HS138" i="24"/>
  <c r="HR138" i="24"/>
  <c r="HQ138" i="24"/>
  <c r="HU138" i="24" s="1"/>
  <c r="HH138" i="24"/>
  <c r="HG138" i="24"/>
  <c r="HF138" i="24"/>
  <c r="HE138" i="24"/>
  <c r="HC138" i="24" s="1"/>
  <c r="GV138" i="24"/>
  <c r="GU138" i="24"/>
  <c r="GT138" i="24"/>
  <c r="GS138" i="24"/>
  <c r="GJ138" i="24"/>
  <c r="GI138" i="24"/>
  <c r="GH138" i="24"/>
  <c r="GG138" i="24"/>
  <c r="GC138" i="24" s="1"/>
  <c r="FX138" i="24"/>
  <c r="FW138" i="24"/>
  <c r="FV138" i="24"/>
  <c r="FU138" i="24"/>
  <c r="FY138" i="24" s="1"/>
  <c r="IF137" i="24"/>
  <c r="IE137" i="24"/>
  <c r="ID137" i="24"/>
  <c r="IC137" i="24"/>
  <c r="HY137" i="24" s="1"/>
  <c r="HT137" i="24"/>
  <c r="HS137" i="24"/>
  <c r="HR137" i="24"/>
  <c r="HQ137" i="24"/>
  <c r="HU137" i="24" s="1"/>
  <c r="HH137" i="24"/>
  <c r="HG137" i="24"/>
  <c r="HF137" i="24"/>
  <c r="HE137" i="24"/>
  <c r="HC137" i="24" s="1"/>
  <c r="GV137" i="24"/>
  <c r="GU137" i="24"/>
  <c r="GT137" i="24"/>
  <c r="GS137" i="24"/>
  <c r="GQ137" i="24" s="1"/>
  <c r="GJ137" i="24"/>
  <c r="GI137" i="24"/>
  <c r="GH137" i="24"/>
  <c r="GG137" i="24"/>
  <c r="GC137" i="24" s="1"/>
  <c r="FX137" i="24"/>
  <c r="FW137" i="24"/>
  <c r="FV137" i="24"/>
  <c r="FU137" i="24"/>
  <c r="FY137" i="24" s="1"/>
  <c r="IF136" i="24"/>
  <c r="IE136" i="24"/>
  <c r="ID136" i="24"/>
  <c r="IC136" i="24"/>
  <c r="IA136" i="24" s="1"/>
  <c r="HT136" i="24"/>
  <c r="HS136" i="24"/>
  <c r="HR136" i="24"/>
  <c r="HQ136" i="24"/>
  <c r="HM136" i="24" s="1"/>
  <c r="HH136" i="24"/>
  <c r="HG136" i="24"/>
  <c r="HF136" i="24"/>
  <c r="HE136" i="24"/>
  <c r="HI136" i="24" s="1"/>
  <c r="GV136" i="24"/>
  <c r="GU136" i="24"/>
  <c r="GT136" i="24"/>
  <c r="GS136" i="24"/>
  <c r="GJ136" i="24"/>
  <c r="GI136" i="24"/>
  <c r="GH136" i="24"/>
  <c r="GG136" i="24"/>
  <c r="GE136" i="24" s="1"/>
  <c r="FX136" i="24"/>
  <c r="FW136" i="24"/>
  <c r="FV136" i="24"/>
  <c r="FU136" i="24"/>
  <c r="IF134" i="24"/>
  <c r="IE134" i="24"/>
  <c r="ID134" i="24"/>
  <c r="IC134" i="24"/>
  <c r="IG134" i="24" s="1"/>
  <c r="HT134" i="24"/>
  <c r="HS134" i="24"/>
  <c r="HR134" i="24"/>
  <c r="HQ134" i="24"/>
  <c r="HM134" i="24" s="1"/>
  <c r="HH134" i="24"/>
  <c r="HG134" i="24"/>
  <c r="HF134" i="24"/>
  <c r="HE134" i="24"/>
  <c r="HB134" i="24" s="1"/>
  <c r="GV134" i="24"/>
  <c r="GU134" i="24"/>
  <c r="GT134" i="24"/>
  <c r="GS134" i="24"/>
  <c r="GW134" i="24" s="1"/>
  <c r="GJ134" i="24"/>
  <c r="GI134" i="24"/>
  <c r="GH134" i="24"/>
  <c r="GG134" i="24"/>
  <c r="GK134" i="24" s="1"/>
  <c r="FX134" i="24"/>
  <c r="FW134" i="24"/>
  <c r="FV134" i="24"/>
  <c r="FU134" i="24"/>
  <c r="FT134" i="24" s="1"/>
  <c r="IF133" i="24"/>
  <c r="IE133" i="24"/>
  <c r="ID133" i="24"/>
  <c r="IC133" i="24"/>
  <c r="IG133" i="24" s="1"/>
  <c r="HT133" i="24"/>
  <c r="HS133" i="24"/>
  <c r="HR133" i="24"/>
  <c r="HQ133" i="24"/>
  <c r="HU133" i="24" s="1"/>
  <c r="HH133" i="24"/>
  <c r="HG133" i="24"/>
  <c r="HF133" i="24"/>
  <c r="HE133" i="24"/>
  <c r="GV133" i="24"/>
  <c r="GU133" i="24"/>
  <c r="GT133" i="24"/>
  <c r="GS133" i="24"/>
  <c r="GP133" i="24" s="1"/>
  <c r="GJ133" i="24"/>
  <c r="GI133" i="24"/>
  <c r="GH133" i="24"/>
  <c r="GG133" i="24"/>
  <c r="GK133" i="24" s="1"/>
  <c r="FX133" i="24"/>
  <c r="FW133" i="24"/>
  <c r="FV133" i="24"/>
  <c r="FU133" i="24"/>
  <c r="FY133" i="24" s="1"/>
  <c r="IF132" i="24"/>
  <c r="IE132" i="24"/>
  <c r="ID132" i="24"/>
  <c r="IC132" i="24"/>
  <c r="HT132" i="24"/>
  <c r="HS132" i="24"/>
  <c r="HR132" i="24"/>
  <c r="HQ132" i="24"/>
  <c r="HU132" i="24" s="1"/>
  <c r="HH132" i="24"/>
  <c r="HG132" i="24"/>
  <c r="HF132" i="24"/>
  <c r="HE132" i="24"/>
  <c r="HI132" i="24" s="1"/>
  <c r="GV132" i="24"/>
  <c r="GU132" i="24"/>
  <c r="GT132" i="24"/>
  <c r="GS132" i="24"/>
  <c r="GP132" i="24" s="1"/>
  <c r="GJ132" i="24"/>
  <c r="GI132" i="24"/>
  <c r="GH132" i="24"/>
  <c r="GG132" i="24"/>
  <c r="GE132" i="24" s="1"/>
  <c r="FX132" i="24"/>
  <c r="FW132" i="24"/>
  <c r="FV132" i="24"/>
  <c r="FU132" i="24"/>
  <c r="FT132" i="24" s="1"/>
  <c r="IF131" i="24"/>
  <c r="IE131" i="24"/>
  <c r="ID131" i="24"/>
  <c r="IC131" i="24"/>
  <c r="HZ131" i="24" s="1"/>
  <c r="HT131" i="24"/>
  <c r="HS131" i="24"/>
  <c r="HR131" i="24"/>
  <c r="HQ131" i="24"/>
  <c r="HO131" i="24" s="1"/>
  <c r="HH131" i="24"/>
  <c r="HG131" i="24"/>
  <c r="HF131" i="24"/>
  <c r="HE131" i="24"/>
  <c r="HD131" i="24" s="1"/>
  <c r="GV131" i="24"/>
  <c r="GU131" i="24"/>
  <c r="GT131" i="24"/>
  <c r="GS131" i="24"/>
  <c r="GW131" i="24" s="1"/>
  <c r="GJ131" i="24"/>
  <c r="GI131" i="24"/>
  <c r="GH131" i="24"/>
  <c r="GG131" i="24"/>
  <c r="GD131" i="24" s="1"/>
  <c r="FX131" i="24"/>
  <c r="FW131" i="24"/>
  <c r="FV131" i="24"/>
  <c r="FU131" i="24"/>
  <c r="FS131" i="24" s="1"/>
  <c r="IF130" i="24"/>
  <c r="IE130" i="24"/>
  <c r="ID130" i="24"/>
  <c r="IC130" i="24"/>
  <c r="IG130" i="24" s="1"/>
  <c r="HT130" i="24"/>
  <c r="HS130" i="24"/>
  <c r="HR130" i="24"/>
  <c r="HQ130" i="24"/>
  <c r="HN130" i="24" s="1"/>
  <c r="HH130" i="24"/>
  <c r="HG130" i="24"/>
  <c r="HF130" i="24"/>
  <c r="HE130" i="24"/>
  <c r="HC130" i="24" s="1"/>
  <c r="GV130" i="24"/>
  <c r="GU130" i="24"/>
  <c r="GT130" i="24"/>
  <c r="GS130" i="24"/>
  <c r="GR130" i="24" s="1"/>
  <c r="GJ130" i="24"/>
  <c r="GI130" i="24"/>
  <c r="GH130" i="24"/>
  <c r="GG130" i="24"/>
  <c r="GK130" i="24" s="1"/>
  <c r="FX130" i="24"/>
  <c r="FW130" i="24"/>
  <c r="FV130" i="24"/>
  <c r="FU130" i="24"/>
  <c r="FR130" i="24" s="1"/>
  <c r="IF129" i="24"/>
  <c r="IE129" i="24"/>
  <c r="ID129" i="24"/>
  <c r="IC129" i="24"/>
  <c r="IB129" i="24" s="1"/>
  <c r="HT129" i="24"/>
  <c r="HS129" i="24"/>
  <c r="HR129" i="24"/>
  <c r="HQ129" i="24"/>
  <c r="HU129" i="24" s="1"/>
  <c r="HH129" i="24"/>
  <c r="HG129" i="24"/>
  <c r="HF129" i="24"/>
  <c r="HE129" i="24"/>
  <c r="GV129" i="24"/>
  <c r="GU129" i="24"/>
  <c r="GT129" i="24"/>
  <c r="GS129" i="24"/>
  <c r="GQ129" i="24" s="1"/>
  <c r="GJ129" i="24"/>
  <c r="GI129" i="24"/>
  <c r="GH129" i="24"/>
  <c r="GG129" i="24"/>
  <c r="GF129" i="24" s="1"/>
  <c r="FX129" i="24"/>
  <c r="FW129" i="24"/>
  <c r="FV129" i="24"/>
  <c r="FU129" i="24"/>
  <c r="FY129" i="24" s="1"/>
  <c r="IF127" i="24"/>
  <c r="IE127" i="24"/>
  <c r="ID127" i="24"/>
  <c r="IC127" i="24"/>
  <c r="IA127" i="24" s="1"/>
  <c r="HT127" i="24"/>
  <c r="HS127" i="24"/>
  <c r="HR127" i="24"/>
  <c r="HQ127" i="24"/>
  <c r="HP127" i="24" s="1"/>
  <c r="HH127" i="24"/>
  <c r="HG127" i="24"/>
  <c r="HF127" i="24"/>
  <c r="HE127" i="24"/>
  <c r="HI127" i="24" s="1"/>
  <c r="GV127" i="24"/>
  <c r="GU127" i="24"/>
  <c r="GT127" i="24"/>
  <c r="GS127" i="24"/>
  <c r="GW127" i="24" s="1"/>
  <c r="GJ127" i="24"/>
  <c r="GI127" i="24"/>
  <c r="GH127" i="24"/>
  <c r="GG127" i="24"/>
  <c r="GE127" i="24" s="1"/>
  <c r="FX127" i="24"/>
  <c r="FW127" i="24"/>
  <c r="FV127" i="24"/>
  <c r="FU127" i="24"/>
  <c r="FQ127" i="24" s="1"/>
  <c r="IF126" i="24"/>
  <c r="IE126" i="24"/>
  <c r="ID126" i="24"/>
  <c r="IC126" i="24"/>
  <c r="HT126" i="24"/>
  <c r="HS126" i="24"/>
  <c r="HR126" i="24"/>
  <c r="HQ126" i="24"/>
  <c r="HO126" i="24" s="1"/>
  <c r="HH126" i="24"/>
  <c r="HG126" i="24"/>
  <c r="HF126" i="24"/>
  <c r="HE126" i="24"/>
  <c r="HA126" i="24" s="1"/>
  <c r="GV126" i="24"/>
  <c r="GU126" i="24"/>
  <c r="GT126" i="24"/>
  <c r="GS126" i="24"/>
  <c r="GW126" i="24" s="1"/>
  <c r="GJ126" i="24"/>
  <c r="GI126" i="24"/>
  <c r="GH126" i="24"/>
  <c r="GG126" i="24"/>
  <c r="GK126" i="24" s="1"/>
  <c r="FX126" i="24"/>
  <c r="FW126" i="24"/>
  <c r="FV126" i="24"/>
  <c r="FU126" i="24"/>
  <c r="FS126" i="24" s="1"/>
  <c r="IF125" i="24"/>
  <c r="IE125" i="24"/>
  <c r="ID125" i="24"/>
  <c r="IC125" i="24"/>
  <c r="IG125" i="24" s="1"/>
  <c r="HT125" i="24"/>
  <c r="HS125" i="24"/>
  <c r="HR125" i="24"/>
  <c r="HQ125" i="24"/>
  <c r="HU125" i="24" s="1"/>
  <c r="HH125" i="24"/>
  <c r="HG125" i="24"/>
  <c r="HF125" i="24"/>
  <c r="HE125" i="24"/>
  <c r="HC125" i="24" s="1"/>
  <c r="GV125" i="24"/>
  <c r="GU125" i="24"/>
  <c r="GT125" i="24"/>
  <c r="GS125" i="24"/>
  <c r="GO125" i="24" s="1"/>
  <c r="GJ125" i="24"/>
  <c r="GI125" i="24"/>
  <c r="GH125" i="24"/>
  <c r="GG125" i="24"/>
  <c r="GK125" i="24" s="1"/>
  <c r="FX125" i="24"/>
  <c r="FW125" i="24"/>
  <c r="FV125" i="24"/>
  <c r="FU125" i="24"/>
  <c r="FY125" i="24" s="1"/>
  <c r="IF124" i="24"/>
  <c r="IE124" i="24"/>
  <c r="ID124" i="24"/>
  <c r="IC124" i="24"/>
  <c r="HY124" i="24" s="1"/>
  <c r="HT124" i="24"/>
  <c r="HS124" i="24"/>
  <c r="HR124" i="24"/>
  <c r="HQ124" i="24"/>
  <c r="HU124" i="24" s="1"/>
  <c r="HH124" i="24"/>
  <c r="HG124" i="24"/>
  <c r="HF124" i="24"/>
  <c r="HE124" i="24"/>
  <c r="HI124" i="24" s="1"/>
  <c r="GV124" i="24"/>
  <c r="GU124" i="24"/>
  <c r="GT124" i="24"/>
  <c r="GS124" i="24"/>
  <c r="GQ124" i="24" s="1"/>
  <c r="GJ124" i="24"/>
  <c r="GI124" i="24"/>
  <c r="GH124" i="24"/>
  <c r="GG124" i="24"/>
  <c r="GC124" i="24" s="1"/>
  <c r="FX124" i="24"/>
  <c r="FW124" i="24"/>
  <c r="FV124" i="24"/>
  <c r="FU124" i="24"/>
  <c r="FY124" i="24" s="1"/>
  <c r="IF123" i="24"/>
  <c r="IE123" i="24"/>
  <c r="ID123" i="24"/>
  <c r="IC123" i="24"/>
  <c r="IA123" i="24" s="1"/>
  <c r="HT123" i="24"/>
  <c r="HS123" i="24"/>
  <c r="HR123" i="24"/>
  <c r="HQ123" i="24"/>
  <c r="HH123" i="24"/>
  <c r="HG123" i="24"/>
  <c r="HF123" i="24"/>
  <c r="HE123" i="24"/>
  <c r="HI123" i="24" s="1"/>
  <c r="GV123" i="24"/>
  <c r="GU123" i="24"/>
  <c r="GT123" i="24"/>
  <c r="GS123" i="24"/>
  <c r="GW123" i="24" s="1"/>
  <c r="GJ123" i="24"/>
  <c r="GI123" i="24"/>
  <c r="GH123" i="24"/>
  <c r="GG123" i="24"/>
  <c r="GE123" i="24" s="1"/>
  <c r="FX123" i="24"/>
  <c r="FW123" i="24"/>
  <c r="FV123" i="24"/>
  <c r="FU123" i="24"/>
  <c r="FQ123" i="24" s="1"/>
  <c r="IF122" i="24"/>
  <c r="IE122" i="24"/>
  <c r="ID122" i="24"/>
  <c r="IC122" i="24"/>
  <c r="IG122" i="24" s="1"/>
  <c r="HT122" i="24"/>
  <c r="HS122" i="24"/>
  <c r="HR122" i="24"/>
  <c r="HQ122" i="24"/>
  <c r="HO122" i="24" s="1"/>
  <c r="HH122" i="24"/>
  <c r="HG122" i="24"/>
  <c r="HF122" i="24"/>
  <c r="HE122" i="24"/>
  <c r="HA122" i="24" s="1"/>
  <c r="GV122" i="24"/>
  <c r="GU122" i="24"/>
  <c r="GT122" i="24"/>
  <c r="GS122" i="24"/>
  <c r="GW122" i="24" s="1"/>
  <c r="GJ122" i="24"/>
  <c r="GI122" i="24"/>
  <c r="GH122" i="24"/>
  <c r="GG122" i="24"/>
  <c r="GK122" i="24" s="1"/>
  <c r="FX122" i="24"/>
  <c r="FW122" i="24"/>
  <c r="FV122" i="24"/>
  <c r="FU122" i="24"/>
  <c r="FS122" i="24" s="1"/>
  <c r="IF121" i="24"/>
  <c r="IE121" i="24"/>
  <c r="ID121" i="24"/>
  <c r="IC121" i="24"/>
  <c r="IG121" i="24" s="1"/>
  <c r="HT121" i="24"/>
  <c r="HS121" i="24"/>
  <c r="HR121" i="24"/>
  <c r="HQ121" i="24"/>
  <c r="HU121" i="24" s="1"/>
  <c r="HH121" i="24"/>
  <c r="HG121" i="24"/>
  <c r="HF121" i="24"/>
  <c r="HE121" i="24"/>
  <c r="HC121" i="24" s="1"/>
  <c r="GV121" i="24"/>
  <c r="GU121" i="24"/>
  <c r="GT121" i="24"/>
  <c r="GS121" i="24"/>
  <c r="GJ121" i="24"/>
  <c r="GI121" i="24"/>
  <c r="GH121" i="24"/>
  <c r="GG121" i="24"/>
  <c r="GK121" i="24" s="1"/>
  <c r="FX121" i="24"/>
  <c r="FW121" i="24"/>
  <c r="FV121" i="24"/>
  <c r="FU121" i="24"/>
  <c r="FY121" i="24" s="1"/>
  <c r="IF120" i="24"/>
  <c r="IE120" i="24"/>
  <c r="ID120" i="24"/>
  <c r="IC120" i="24"/>
  <c r="HY120" i="24" s="1"/>
  <c r="HT120" i="24"/>
  <c r="HS120" i="24"/>
  <c r="HR120" i="24"/>
  <c r="HQ120" i="24"/>
  <c r="HU120" i="24" s="1"/>
  <c r="HH120" i="24"/>
  <c r="HG120" i="24"/>
  <c r="HF120" i="24"/>
  <c r="HE120" i="24"/>
  <c r="HI120" i="24" s="1"/>
  <c r="GV120" i="24"/>
  <c r="GU120" i="24"/>
  <c r="GT120" i="24"/>
  <c r="GS120" i="24"/>
  <c r="GQ120" i="24" s="1"/>
  <c r="GJ120" i="24"/>
  <c r="GI120" i="24"/>
  <c r="GH120" i="24"/>
  <c r="GG120" i="24"/>
  <c r="GC120" i="24" s="1"/>
  <c r="FX120" i="24"/>
  <c r="FW120" i="24"/>
  <c r="FV120" i="24"/>
  <c r="FU120" i="24"/>
  <c r="FY120" i="24" s="1"/>
  <c r="IF119" i="24"/>
  <c r="IE119" i="24"/>
  <c r="ID119" i="24"/>
  <c r="IC119" i="24"/>
  <c r="IA119" i="24" s="1"/>
  <c r="HT119" i="24"/>
  <c r="HS119" i="24"/>
  <c r="HR119" i="24"/>
  <c r="HQ119" i="24"/>
  <c r="HM119" i="24" s="1"/>
  <c r="HH119" i="24"/>
  <c r="HG119" i="24"/>
  <c r="HF119" i="24"/>
  <c r="HE119" i="24"/>
  <c r="GV119" i="24"/>
  <c r="GU119" i="24"/>
  <c r="GT119" i="24"/>
  <c r="GS119" i="24"/>
  <c r="GW119" i="24" s="1"/>
  <c r="GJ119" i="24"/>
  <c r="GI119" i="24"/>
  <c r="GH119" i="24"/>
  <c r="GG119" i="24"/>
  <c r="GE119" i="24" s="1"/>
  <c r="FX119" i="24"/>
  <c r="FW119" i="24"/>
  <c r="FV119" i="24"/>
  <c r="FU119" i="24"/>
  <c r="IF118" i="24"/>
  <c r="IE118" i="24"/>
  <c r="ID118" i="24"/>
  <c r="IC118" i="24"/>
  <c r="IG118" i="24" s="1"/>
  <c r="HT118" i="24"/>
  <c r="HS118" i="24"/>
  <c r="HR118" i="24"/>
  <c r="HQ118" i="24"/>
  <c r="HO118" i="24" s="1"/>
  <c r="HH118" i="24"/>
  <c r="HG118" i="24"/>
  <c r="HF118" i="24"/>
  <c r="HE118" i="24"/>
  <c r="HA118" i="24" s="1"/>
  <c r="GV118" i="24"/>
  <c r="GU118" i="24"/>
  <c r="GT118" i="24"/>
  <c r="GS118" i="24"/>
  <c r="GW118" i="24" s="1"/>
  <c r="GJ118" i="24"/>
  <c r="GI118" i="24"/>
  <c r="GH118" i="24"/>
  <c r="GG118" i="24"/>
  <c r="GK118" i="24" s="1"/>
  <c r="FX118" i="24"/>
  <c r="FW118" i="24"/>
  <c r="FV118" i="24"/>
  <c r="FU118" i="24"/>
  <c r="FS118" i="24" s="1"/>
  <c r="IF117" i="24"/>
  <c r="IE117" i="24"/>
  <c r="ID117" i="24"/>
  <c r="IC117" i="24"/>
  <c r="IG117" i="24" s="1"/>
  <c r="HT117" i="24"/>
  <c r="HS117" i="24"/>
  <c r="HR117" i="24"/>
  <c r="HQ117" i="24"/>
  <c r="HU117" i="24" s="1"/>
  <c r="HH117" i="24"/>
  <c r="HG117" i="24"/>
  <c r="HF117" i="24"/>
  <c r="HE117" i="24"/>
  <c r="HC117" i="24" s="1"/>
  <c r="GV117" i="24"/>
  <c r="GU117" i="24"/>
  <c r="GT117" i="24"/>
  <c r="GS117" i="24"/>
  <c r="GO117" i="24" s="1"/>
  <c r="GJ117" i="24"/>
  <c r="GI117" i="24"/>
  <c r="GH117" i="24"/>
  <c r="GG117" i="24"/>
  <c r="FX117" i="24"/>
  <c r="FW117" i="24"/>
  <c r="FV117" i="24"/>
  <c r="FU117" i="24"/>
  <c r="FY117" i="24" s="1"/>
  <c r="IF116" i="24"/>
  <c r="IE116" i="24"/>
  <c r="ID116" i="24"/>
  <c r="IC116" i="24"/>
  <c r="HT116" i="24"/>
  <c r="HS116" i="24"/>
  <c r="HR116" i="24"/>
  <c r="HQ116" i="24"/>
  <c r="HU116" i="24" s="1"/>
  <c r="HH116" i="24"/>
  <c r="HG116" i="24"/>
  <c r="HF116" i="24"/>
  <c r="HE116" i="24"/>
  <c r="HI116" i="24" s="1"/>
  <c r="GV116" i="24"/>
  <c r="GU116" i="24"/>
  <c r="GT116" i="24"/>
  <c r="GS116" i="24"/>
  <c r="GQ116" i="24" s="1"/>
  <c r="GJ116" i="24"/>
  <c r="GI116" i="24"/>
  <c r="GH116" i="24"/>
  <c r="GG116" i="24"/>
  <c r="GC116" i="24" s="1"/>
  <c r="FX116" i="24"/>
  <c r="FW116" i="24"/>
  <c r="FV116" i="24"/>
  <c r="FU116" i="24"/>
  <c r="FY116" i="24" s="1"/>
  <c r="IF115" i="24"/>
  <c r="IE115" i="24"/>
  <c r="ID115" i="24"/>
  <c r="IC115" i="24"/>
  <c r="HT115" i="24"/>
  <c r="HS115" i="24"/>
  <c r="HR115" i="24"/>
  <c r="HQ115" i="24"/>
  <c r="HM115" i="24" s="1"/>
  <c r="HH115" i="24"/>
  <c r="HG115" i="24"/>
  <c r="HF115" i="24"/>
  <c r="HE115" i="24"/>
  <c r="HI115" i="24" s="1"/>
  <c r="GV115" i="24"/>
  <c r="GU115" i="24"/>
  <c r="GT115" i="24"/>
  <c r="GS115" i="24"/>
  <c r="GW115" i="24" s="1"/>
  <c r="GJ115" i="24"/>
  <c r="GI115" i="24"/>
  <c r="GH115" i="24"/>
  <c r="GG115" i="24"/>
  <c r="GE115" i="24" s="1"/>
  <c r="FX115" i="24"/>
  <c r="FW115" i="24"/>
  <c r="FV115" i="24"/>
  <c r="FU115" i="24"/>
  <c r="FQ115" i="24" s="1"/>
  <c r="IF114" i="24"/>
  <c r="IE114" i="24"/>
  <c r="ID114" i="24"/>
  <c r="IC114" i="24"/>
  <c r="IG114" i="24" s="1"/>
  <c r="HT114" i="24"/>
  <c r="HS114" i="24"/>
  <c r="HR114" i="24"/>
  <c r="HQ114" i="24"/>
  <c r="HO114" i="24" s="1"/>
  <c r="HH114" i="24"/>
  <c r="HG114" i="24"/>
  <c r="HF114" i="24"/>
  <c r="HE114" i="24"/>
  <c r="GV114" i="24"/>
  <c r="GU114" i="24"/>
  <c r="GT114" i="24"/>
  <c r="GS114" i="24"/>
  <c r="GW114" i="24" s="1"/>
  <c r="GJ114" i="24"/>
  <c r="GI114" i="24"/>
  <c r="GH114" i="24"/>
  <c r="GG114" i="24"/>
  <c r="GK114" i="24" s="1"/>
  <c r="FX114" i="24"/>
  <c r="FW114" i="24"/>
  <c r="FV114" i="24"/>
  <c r="FU114" i="24"/>
  <c r="FS114" i="24" s="1"/>
  <c r="IF113" i="24"/>
  <c r="IE113" i="24"/>
  <c r="ID113" i="24"/>
  <c r="IC113" i="24"/>
  <c r="HT113" i="24"/>
  <c r="HS113" i="24"/>
  <c r="HR113" i="24"/>
  <c r="HQ113" i="24"/>
  <c r="HU113" i="24" s="1"/>
  <c r="HH113" i="24"/>
  <c r="HG113" i="24"/>
  <c r="HF113" i="24"/>
  <c r="HE113" i="24"/>
  <c r="HC113" i="24" s="1"/>
  <c r="GV113" i="24"/>
  <c r="GU113" i="24"/>
  <c r="GT113" i="24"/>
  <c r="GS113" i="24"/>
  <c r="GO113" i="24" s="1"/>
  <c r="GJ113" i="24"/>
  <c r="GI113" i="24"/>
  <c r="GH113" i="24"/>
  <c r="GG113" i="24"/>
  <c r="GK113" i="24" s="1"/>
  <c r="FX113" i="24"/>
  <c r="FW113" i="24"/>
  <c r="FV113" i="24"/>
  <c r="FU113" i="24"/>
  <c r="FY113" i="24" s="1"/>
  <c r="IF112" i="24"/>
  <c r="IE112" i="24"/>
  <c r="ID112" i="24"/>
  <c r="IC112" i="24"/>
  <c r="HY112" i="24" s="1"/>
  <c r="HT112" i="24"/>
  <c r="HS112" i="24"/>
  <c r="HR112" i="24"/>
  <c r="HQ112" i="24"/>
  <c r="HU112" i="24" s="1"/>
  <c r="HH112" i="24"/>
  <c r="HG112" i="24"/>
  <c r="HF112" i="24"/>
  <c r="HE112" i="24"/>
  <c r="HI112" i="24" s="1"/>
  <c r="GV112" i="24"/>
  <c r="GU112" i="24"/>
  <c r="GT112" i="24"/>
  <c r="GS112" i="24"/>
  <c r="GQ112" i="24" s="1"/>
  <c r="GJ112" i="24"/>
  <c r="GI112" i="24"/>
  <c r="GH112" i="24"/>
  <c r="GG112" i="24"/>
  <c r="FX112" i="24"/>
  <c r="FW112" i="24"/>
  <c r="FV112" i="24"/>
  <c r="FU112" i="24"/>
  <c r="IF111" i="24"/>
  <c r="IE111" i="24"/>
  <c r="ID111" i="24"/>
  <c r="IC111" i="24"/>
  <c r="IA111" i="24" s="1"/>
  <c r="HT111" i="24"/>
  <c r="HS111" i="24"/>
  <c r="HR111" i="24"/>
  <c r="HQ111" i="24"/>
  <c r="HM111" i="24" s="1"/>
  <c r="HH111" i="24"/>
  <c r="HG111" i="24"/>
  <c r="HF111" i="24"/>
  <c r="HE111" i="24"/>
  <c r="HI111" i="24" s="1"/>
  <c r="GV111" i="24"/>
  <c r="GU111" i="24"/>
  <c r="GT111" i="24"/>
  <c r="GS111" i="24"/>
  <c r="GW111" i="24" s="1"/>
  <c r="GJ111" i="24"/>
  <c r="GI111" i="24"/>
  <c r="GH111" i="24"/>
  <c r="GG111" i="24"/>
  <c r="GE111" i="24" s="1"/>
  <c r="FX111" i="24"/>
  <c r="FW111" i="24"/>
  <c r="FV111" i="24"/>
  <c r="FU111" i="24"/>
  <c r="FQ111" i="24" s="1"/>
  <c r="IF109" i="24"/>
  <c r="IE109" i="24"/>
  <c r="ID109" i="24"/>
  <c r="IC109" i="24"/>
  <c r="IG109" i="24" s="1"/>
  <c r="HT109" i="24"/>
  <c r="HS109" i="24"/>
  <c r="HR109" i="24"/>
  <c r="HQ109" i="24"/>
  <c r="HO109" i="24" s="1"/>
  <c r="HH109" i="24"/>
  <c r="HG109" i="24"/>
  <c r="HF109" i="24"/>
  <c r="HE109" i="24"/>
  <c r="HA109" i="24" s="1"/>
  <c r="GV109" i="24"/>
  <c r="GU109" i="24"/>
  <c r="GT109" i="24"/>
  <c r="GS109" i="24"/>
  <c r="GW109" i="24" s="1"/>
  <c r="GJ109" i="24"/>
  <c r="GI109" i="24"/>
  <c r="GH109" i="24"/>
  <c r="GG109" i="24"/>
  <c r="GK109" i="24" s="1"/>
  <c r="FX109" i="24"/>
  <c r="FW109" i="24"/>
  <c r="FV109" i="24"/>
  <c r="FU109" i="24"/>
  <c r="FS109" i="24" s="1"/>
  <c r="IF108" i="24"/>
  <c r="IE108" i="24"/>
  <c r="ID108" i="24"/>
  <c r="IC108" i="24"/>
  <c r="IG108" i="24" s="1"/>
  <c r="HT108" i="24"/>
  <c r="HS108" i="24"/>
  <c r="HR108" i="24"/>
  <c r="HQ108" i="24"/>
  <c r="HU108" i="24" s="1"/>
  <c r="HH108" i="24"/>
  <c r="HG108" i="24"/>
  <c r="HF108" i="24"/>
  <c r="HE108" i="24"/>
  <c r="HC108" i="24" s="1"/>
  <c r="GV108" i="24"/>
  <c r="GU108" i="24"/>
  <c r="GT108" i="24"/>
  <c r="GS108" i="24"/>
  <c r="GO108" i="24" s="1"/>
  <c r="GJ108" i="24"/>
  <c r="GI108" i="24"/>
  <c r="GH108" i="24"/>
  <c r="GG108" i="24"/>
  <c r="GK108" i="24" s="1"/>
  <c r="FX108" i="24"/>
  <c r="FW108" i="24"/>
  <c r="FV108" i="24"/>
  <c r="FU108" i="24"/>
  <c r="FY108" i="24" s="1"/>
  <c r="IF106" i="24"/>
  <c r="IE106" i="24"/>
  <c r="ID106" i="24"/>
  <c r="IC106" i="24"/>
  <c r="HY106" i="24" s="1"/>
  <c r="HT106" i="24"/>
  <c r="HS106" i="24"/>
  <c r="HR106" i="24"/>
  <c r="HQ106" i="24"/>
  <c r="HU106" i="24" s="1"/>
  <c r="HH106" i="24"/>
  <c r="HG106" i="24"/>
  <c r="HF106" i="24"/>
  <c r="HE106" i="24"/>
  <c r="HI106" i="24" s="1"/>
  <c r="GV106" i="24"/>
  <c r="GU106" i="24"/>
  <c r="GT106" i="24"/>
  <c r="GS106" i="24"/>
  <c r="GQ106" i="24" s="1"/>
  <c r="GJ106" i="24"/>
  <c r="GI106" i="24"/>
  <c r="GH106" i="24"/>
  <c r="GG106" i="24"/>
  <c r="GC106" i="24" s="1"/>
  <c r="FX106" i="24"/>
  <c r="FW106" i="24"/>
  <c r="FV106" i="24"/>
  <c r="FU106" i="24"/>
  <c r="FY106" i="24" s="1"/>
  <c r="IF105" i="24"/>
  <c r="IE105" i="24"/>
  <c r="ID105" i="24"/>
  <c r="IC105" i="24"/>
  <c r="IA105" i="24" s="1"/>
  <c r="HT105" i="24"/>
  <c r="HS105" i="24"/>
  <c r="HR105" i="24"/>
  <c r="HQ105" i="24"/>
  <c r="HH105" i="24"/>
  <c r="HG105" i="24"/>
  <c r="HF105" i="24"/>
  <c r="HE105" i="24"/>
  <c r="HI105" i="24" s="1"/>
  <c r="GV105" i="24"/>
  <c r="GU105" i="24"/>
  <c r="GT105" i="24"/>
  <c r="GS105" i="24"/>
  <c r="GW105" i="24" s="1"/>
  <c r="GJ105" i="24"/>
  <c r="GI105" i="24"/>
  <c r="GH105" i="24"/>
  <c r="GG105" i="24"/>
  <c r="GE105" i="24" s="1"/>
  <c r="FX105" i="24"/>
  <c r="FW105" i="24"/>
  <c r="FV105" i="24"/>
  <c r="FU105" i="24"/>
  <c r="FQ105" i="24" s="1"/>
  <c r="IF104" i="24"/>
  <c r="IE104" i="24"/>
  <c r="ID104" i="24"/>
  <c r="IC104" i="24"/>
  <c r="IG104" i="24" s="1"/>
  <c r="HT104" i="24"/>
  <c r="HS104" i="24"/>
  <c r="HR104" i="24"/>
  <c r="HQ104" i="24"/>
  <c r="HO104" i="24" s="1"/>
  <c r="HH104" i="24"/>
  <c r="HG104" i="24"/>
  <c r="HF104" i="24"/>
  <c r="HE104" i="24"/>
  <c r="HA104" i="24" s="1"/>
  <c r="GV104" i="24"/>
  <c r="GU104" i="24"/>
  <c r="GT104" i="24"/>
  <c r="GS104" i="24"/>
  <c r="GW104" i="24" s="1"/>
  <c r="GJ104" i="24"/>
  <c r="GI104" i="24"/>
  <c r="GH104" i="24"/>
  <c r="GG104" i="24"/>
  <c r="FX104" i="24"/>
  <c r="FW104" i="24"/>
  <c r="FV104" i="24"/>
  <c r="FU104" i="24"/>
  <c r="FS104" i="24" s="1"/>
  <c r="IF103" i="24"/>
  <c r="IE103" i="24"/>
  <c r="ID103" i="24"/>
  <c r="IC103" i="24"/>
  <c r="IG103" i="24" s="1"/>
  <c r="HT103" i="24"/>
  <c r="HS103" i="24"/>
  <c r="HR103" i="24"/>
  <c r="HQ103" i="24"/>
  <c r="HU103" i="24" s="1"/>
  <c r="HH103" i="24"/>
  <c r="HG103" i="24"/>
  <c r="HF103" i="24"/>
  <c r="HE103" i="24"/>
  <c r="HC103" i="24" s="1"/>
  <c r="GV103" i="24"/>
  <c r="GU103" i="24"/>
  <c r="GT103" i="24"/>
  <c r="GS103" i="24"/>
  <c r="GJ103" i="24"/>
  <c r="GI103" i="24"/>
  <c r="GH103" i="24"/>
  <c r="GG103" i="24"/>
  <c r="GK103" i="24" s="1"/>
  <c r="FX103" i="24"/>
  <c r="FW103" i="24"/>
  <c r="FV103" i="24"/>
  <c r="FU103" i="24"/>
  <c r="FY103" i="24" s="1"/>
  <c r="IF102" i="24"/>
  <c r="IE102" i="24"/>
  <c r="ID102" i="24"/>
  <c r="IC102" i="24"/>
  <c r="HY102" i="24" s="1"/>
  <c r="HT102" i="24"/>
  <c r="HS102" i="24"/>
  <c r="HR102" i="24"/>
  <c r="HQ102" i="24"/>
  <c r="HU102" i="24" s="1"/>
  <c r="HH102" i="24"/>
  <c r="HG102" i="24"/>
  <c r="HF102" i="24"/>
  <c r="HE102" i="24"/>
  <c r="HI102" i="24" s="1"/>
  <c r="GV102" i="24"/>
  <c r="GU102" i="24"/>
  <c r="GT102" i="24"/>
  <c r="GS102" i="24"/>
  <c r="GJ102" i="24"/>
  <c r="GI102" i="24"/>
  <c r="GH102" i="24"/>
  <c r="GG102" i="24"/>
  <c r="GD102" i="24" s="1"/>
  <c r="FX102" i="24"/>
  <c r="FW102" i="24"/>
  <c r="FV102" i="24"/>
  <c r="FU102" i="24"/>
  <c r="FY102" i="24" s="1"/>
  <c r="IF101" i="24"/>
  <c r="IE101" i="24"/>
  <c r="ID101" i="24"/>
  <c r="IC101" i="24"/>
  <c r="HY101" i="24" s="1"/>
  <c r="HT101" i="24"/>
  <c r="HS101" i="24"/>
  <c r="HR101" i="24"/>
  <c r="HQ101" i="24"/>
  <c r="HH101" i="24"/>
  <c r="HG101" i="24"/>
  <c r="HF101" i="24"/>
  <c r="HE101" i="24"/>
  <c r="HI101" i="24" s="1"/>
  <c r="GV101" i="24"/>
  <c r="GU101" i="24"/>
  <c r="GT101" i="24"/>
  <c r="GS101" i="24"/>
  <c r="GW101" i="24" s="1"/>
  <c r="GJ101" i="24"/>
  <c r="GI101" i="24"/>
  <c r="GH101" i="24"/>
  <c r="GG101" i="24"/>
  <c r="GF101" i="24" s="1"/>
  <c r="FX101" i="24"/>
  <c r="FW101" i="24"/>
  <c r="FV101" i="24"/>
  <c r="FU101" i="24"/>
  <c r="FQ101" i="24" s="1"/>
  <c r="IF100" i="24"/>
  <c r="IE100" i="24"/>
  <c r="ID100" i="24"/>
  <c r="IC100" i="24"/>
  <c r="IG100" i="24" s="1"/>
  <c r="HT100" i="24"/>
  <c r="HS100" i="24"/>
  <c r="HR100" i="24"/>
  <c r="HQ100" i="24"/>
  <c r="HP100" i="24" s="1"/>
  <c r="HH100" i="24"/>
  <c r="HG100" i="24"/>
  <c r="HF100" i="24"/>
  <c r="HE100" i="24"/>
  <c r="HB100" i="24" s="1"/>
  <c r="GV100" i="24"/>
  <c r="GU100" i="24"/>
  <c r="GT100" i="24"/>
  <c r="GS100" i="24"/>
  <c r="GW100" i="24" s="1"/>
  <c r="GJ100" i="24"/>
  <c r="GI100" i="24"/>
  <c r="GH100" i="24"/>
  <c r="GG100" i="24"/>
  <c r="GK100" i="24" s="1"/>
  <c r="FX100" i="24"/>
  <c r="FW100" i="24"/>
  <c r="FV100" i="24"/>
  <c r="FU100" i="24"/>
  <c r="IF98" i="24"/>
  <c r="IE98" i="24"/>
  <c r="ID98" i="24"/>
  <c r="IC98" i="24"/>
  <c r="IG98" i="24" s="1"/>
  <c r="HT98" i="24"/>
  <c r="HS98" i="24"/>
  <c r="HR98" i="24"/>
  <c r="HQ98" i="24"/>
  <c r="HU98" i="24" s="1"/>
  <c r="HH98" i="24"/>
  <c r="HG98" i="24"/>
  <c r="HF98" i="24"/>
  <c r="HE98" i="24"/>
  <c r="HD98" i="24" s="1"/>
  <c r="GV98" i="24"/>
  <c r="GU98" i="24"/>
  <c r="GT98" i="24"/>
  <c r="GS98" i="24"/>
  <c r="GJ98" i="24"/>
  <c r="GI98" i="24"/>
  <c r="GH98" i="24"/>
  <c r="GG98" i="24"/>
  <c r="GK98" i="24" s="1"/>
  <c r="FX98" i="24"/>
  <c r="FW98" i="24"/>
  <c r="FV98" i="24"/>
  <c r="FU98" i="24"/>
  <c r="FY98" i="24" s="1"/>
  <c r="IF97" i="24"/>
  <c r="IE97" i="24"/>
  <c r="ID97" i="24"/>
  <c r="IC97" i="24"/>
  <c r="HY97" i="24" s="1"/>
  <c r="HT97" i="24"/>
  <c r="HS97" i="24"/>
  <c r="HR97" i="24"/>
  <c r="HQ97" i="24"/>
  <c r="HU97" i="24" s="1"/>
  <c r="HH97" i="24"/>
  <c r="HG97" i="24"/>
  <c r="HF97" i="24"/>
  <c r="HE97" i="24"/>
  <c r="HI97" i="24" s="1"/>
  <c r="GV97" i="24"/>
  <c r="GU97" i="24"/>
  <c r="GT97" i="24"/>
  <c r="GS97" i="24"/>
  <c r="GR97" i="24" s="1"/>
  <c r="GJ97" i="24"/>
  <c r="GI97" i="24"/>
  <c r="GH97" i="24"/>
  <c r="GG97" i="24"/>
  <c r="GD97" i="24" s="1"/>
  <c r="FX97" i="24"/>
  <c r="FW97" i="24"/>
  <c r="FV97" i="24"/>
  <c r="FU97" i="24"/>
  <c r="IF96" i="24"/>
  <c r="IE96" i="24"/>
  <c r="ID96" i="24"/>
  <c r="IC96" i="24"/>
  <c r="HT96" i="24"/>
  <c r="HS96" i="24"/>
  <c r="HR96" i="24"/>
  <c r="HQ96" i="24"/>
  <c r="HH96" i="24"/>
  <c r="HG96" i="24"/>
  <c r="HF96" i="24"/>
  <c r="HE96" i="24"/>
  <c r="GV96" i="24"/>
  <c r="GU96" i="24"/>
  <c r="GT96" i="24"/>
  <c r="GS96" i="24"/>
  <c r="GW96" i="24" s="1"/>
  <c r="GJ96" i="24"/>
  <c r="GI96" i="24"/>
  <c r="GH96" i="24"/>
  <c r="GG96" i="24"/>
  <c r="FX96" i="24"/>
  <c r="FW96" i="24"/>
  <c r="FV96" i="24"/>
  <c r="FU96" i="24"/>
  <c r="IF95" i="24"/>
  <c r="IE95" i="24"/>
  <c r="ID95" i="24"/>
  <c r="IC95" i="24"/>
  <c r="IG95" i="24" s="1"/>
  <c r="HT95" i="24"/>
  <c r="HS95" i="24"/>
  <c r="HR95" i="24"/>
  <c r="HQ95" i="24"/>
  <c r="HH95" i="24"/>
  <c r="HG95" i="24"/>
  <c r="HF95" i="24"/>
  <c r="HE95" i="24"/>
  <c r="GV95" i="24"/>
  <c r="GU95" i="24"/>
  <c r="GT95" i="24"/>
  <c r="GS95" i="24"/>
  <c r="GJ95" i="24"/>
  <c r="GI95" i="24"/>
  <c r="GH95" i="24"/>
  <c r="GG95" i="24"/>
  <c r="GK95" i="24" s="1"/>
  <c r="FX95" i="24"/>
  <c r="FW95" i="24"/>
  <c r="FV95" i="24"/>
  <c r="FU95" i="24"/>
  <c r="IF94" i="24"/>
  <c r="IE94" i="24"/>
  <c r="ID94" i="24"/>
  <c r="IC94" i="24"/>
  <c r="HT94" i="24"/>
  <c r="HS94" i="24"/>
  <c r="HR94" i="24"/>
  <c r="HQ94" i="24"/>
  <c r="HU94" i="24" s="1"/>
  <c r="HH94" i="24"/>
  <c r="HG94" i="24"/>
  <c r="HF94" i="24"/>
  <c r="HE94" i="24"/>
  <c r="GV94" i="24"/>
  <c r="GU94" i="24"/>
  <c r="GT94" i="24"/>
  <c r="GS94" i="24"/>
  <c r="GJ94" i="24"/>
  <c r="GI94" i="24"/>
  <c r="GH94" i="24"/>
  <c r="GG94" i="24"/>
  <c r="FX94" i="24"/>
  <c r="FW94" i="24"/>
  <c r="FV94" i="24"/>
  <c r="FU94" i="24"/>
  <c r="FY94" i="24" s="1"/>
  <c r="IF93" i="24"/>
  <c r="IE93" i="24"/>
  <c r="ID93" i="24"/>
  <c r="IC93" i="24"/>
  <c r="HT93" i="24"/>
  <c r="HS93" i="24"/>
  <c r="HR93" i="24"/>
  <c r="HQ93" i="24"/>
  <c r="HH93" i="24"/>
  <c r="HG93" i="24"/>
  <c r="HF93" i="24"/>
  <c r="HE93" i="24"/>
  <c r="HI93" i="24" s="1"/>
  <c r="GV93" i="24"/>
  <c r="GU93" i="24"/>
  <c r="GT93" i="24"/>
  <c r="GS93" i="24"/>
  <c r="GJ93" i="24"/>
  <c r="GI93" i="24"/>
  <c r="GH93" i="24"/>
  <c r="GG93" i="24"/>
  <c r="FX93" i="24"/>
  <c r="FW93" i="24"/>
  <c r="FV93" i="24"/>
  <c r="FU93" i="24"/>
  <c r="IF92" i="24"/>
  <c r="IE92" i="24"/>
  <c r="ID92" i="24"/>
  <c r="IC92" i="24"/>
  <c r="HT92" i="24"/>
  <c r="HS92" i="24"/>
  <c r="HR92" i="24"/>
  <c r="HQ92" i="24"/>
  <c r="HH92" i="24"/>
  <c r="HG92" i="24"/>
  <c r="HF92" i="24"/>
  <c r="HE92" i="24"/>
  <c r="GV92" i="24"/>
  <c r="GU92" i="24"/>
  <c r="GT92" i="24"/>
  <c r="GS92" i="24"/>
  <c r="GO92" i="24" s="1"/>
  <c r="GJ92" i="24"/>
  <c r="GI92" i="24"/>
  <c r="GH92" i="24"/>
  <c r="GG92" i="24"/>
  <c r="GK92" i="24" s="1"/>
  <c r="FX92" i="24"/>
  <c r="FW92" i="24"/>
  <c r="FV92" i="24"/>
  <c r="FU92" i="24"/>
  <c r="FR92" i="24" s="1"/>
  <c r="IF91" i="24"/>
  <c r="IE91" i="24"/>
  <c r="ID91" i="24"/>
  <c r="IC91" i="24"/>
  <c r="HT91" i="24"/>
  <c r="HS91" i="24"/>
  <c r="HR91" i="24"/>
  <c r="HQ91" i="24"/>
  <c r="HU91" i="24" s="1"/>
  <c r="HH91" i="24"/>
  <c r="HG91" i="24"/>
  <c r="HF91" i="24"/>
  <c r="HE91" i="24"/>
  <c r="HB91" i="24" s="1"/>
  <c r="GV91" i="24"/>
  <c r="GU91" i="24"/>
  <c r="GT91" i="24"/>
  <c r="GS91" i="24"/>
  <c r="GW91" i="24" s="1"/>
  <c r="GJ91" i="24"/>
  <c r="GI91" i="24"/>
  <c r="GH91" i="24"/>
  <c r="GG91" i="24"/>
  <c r="GC91" i="24" s="1"/>
  <c r="FX91" i="24"/>
  <c r="FW91" i="24"/>
  <c r="FV91" i="24"/>
  <c r="FU91" i="24"/>
  <c r="FY91" i="24" s="1"/>
  <c r="IF90" i="24"/>
  <c r="IE90" i="24"/>
  <c r="ID90" i="24"/>
  <c r="IC90" i="24"/>
  <c r="IG90" i="24" s="1"/>
  <c r="HT90" i="24"/>
  <c r="HS90" i="24"/>
  <c r="HR90" i="24"/>
  <c r="HQ90" i="24"/>
  <c r="HM90" i="24" s="1"/>
  <c r="HH90" i="24"/>
  <c r="HG90" i="24"/>
  <c r="HF90" i="24"/>
  <c r="HE90" i="24"/>
  <c r="HI90" i="24" s="1"/>
  <c r="GV90" i="24"/>
  <c r="GU90" i="24"/>
  <c r="GT90" i="24"/>
  <c r="GS90" i="24"/>
  <c r="GP90" i="24" s="1"/>
  <c r="GJ90" i="24"/>
  <c r="GI90" i="24"/>
  <c r="GH90" i="24"/>
  <c r="GG90" i="24"/>
  <c r="GK90" i="24" s="1"/>
  <c r="FX90" i="24"/>
  <c r="FW90" i="24"/>
  <c r="FV90" i="24"/>
  <c r="FU90" i="24"/>
  <c r="FQ90" i="24" s="1"/>
  <c r="IF89" i="24"/>
  <c r="IE89" i="24"/>
  <c r="ID89" i="24"/>
  <c r="IC89" i="24"/>
  <c r="HZ89" i="24" s="1"/>
  <c r="HT89" i="24"/>
  <c r="HS89" i="24"/>
  <c r="HR89" i="24"/>
  <c r="HQ89" i="24"/>
  <c r="HU89" i="24" s="1"/>
  <c r="HH89" i="24"/>
  <c r="HG89" i="24"/>
  <c r="HF89" i="24"/>
  <c r="HE89" i="24"/>
  <c r="HA89" i="24" s="1"/>
  <c r="GV89" i="24"/>
  <c r="GU89" i="24"/>
  <c r="GT89" i="24"/>
  <c r="GS89" i="24"/>
  <c r="GW89" i="24" s="1"/>
  <c r="GJ89" i="24"/>
  <c r="GI89" i="24"/>
  <c r="GH89" i="24"/>
  <c r="GG89" i="24"/>
  <c r="GD89" i="24" s="1"/>
  <c r="FX89" i="24"/>
  <c r="FW89" i="24"/>
  <c r="FV89" i="24"/>
  <c r="FU89" i="24"/>
  <c r="FY89" i="24" s="1"/>
  <c r="IF88" i="24"/>
  <c r="IE88" i="24"/>
  <c r="ID88" i="24"/>
  <c r="IC88" i="24"/>
  <c r="IG88" i="24" s="1"/>
  <c r="HT88" i="24"/>
  <c r="HS88" i="24"/>
  <c r="HR88" i="24"/>
  <c r="HQ88" i="24"/>
  <c r="HN88" i="24" s="1"/>
  <c r="HH88" i="24"/>
  <c r="HG88" i="24"/>
  <c r="HF88" i="24"/>
  <c r="HE88" i="24"/>
  <c r="HI88" i="24" s="1"/>
  <c r="GV88" i="24"/>
  <c r="GU88" i="24"/>
  <c r="GT88" i="24"/>
  <c r="GS88" i="24"/>
  <c r="GO88" i="24" s="1"/>
  <c r="GJ88" i="24"/>
  <c r="GI88" i="24"/>
  <c r="GH88" i="24"/>
  <c r="GG88" i="24"/>
  <c r="GK88" i="24" s="1"/>
  <c r="FX88" i="24"/>
  <c r="FW88" i="24"/>
  <c r="FV88" i="24"/>
  <c r="FU88" i="24"/>
  <c r="FR88" i="24" s="1"/>
  <c r="IF87" i="24"/>
  <c r="IE87" i="24"/>
  <c r="ID87" i="24"/>
  <c r="IC87" i="24"/>
  <c r="HY87" i="24" s="1"/>
  <c r="HT87" i="24"/>
  <c r="HS87" i="24"/>
  <c r="HR87" i="24"/>
  <c r="HQ87" i="24"/>
  <c r="HU87" i="24" s="1"/>
  <c r="HH87" i="24"/>
  <c r="HG87" i="24"/>
  <c r="HF87" i="24"/>
  <c r="HE87" i="24"/>
  <c r="HB87" i="24" s="1"/>
  <c r="GV87" i="24"/>
  <c r="GU87" i="24"/>
  <c r="GT87" i="24"/>
  <c r="GS87" i="24"/>
  <c r="GW87" i="24" s="1"/>
  <c r="GJ87" i="24"/>
  <c r="GI87" i="24"/>
  <c r="GH87" i="24"/>
  <c r="GG87" i="24"/>
  <c r="GC87" i="24" s="1"/>
  <c r="FX87" i="24"/>
  <c r="FW87" i="24"/>
  <c r="FV87" i="24"/>
  <c r="FU87" i="24"/>
  <c r="FY87" i="24" s="1"/>
  <c r="IF86" i="24"/>
  <c r="IE86" i="24"/>
  <c r="ID86" i="24"/>
  <c r="IC86" i="24"/>
  <c r="IG86" i="24" s="1"/>
  <c r="HT86" i="24"/>
  <c r="HS86" i="24"/>
  <c r="HR86" i="24"/>
  <c r="HQ86" i="24"/>
  <c r="HM86" i="24" s="1"/>
  <c r="HH86" i="24"/>
  <c r="HG86" i="24"/>
  <c r="HF86" i="24"/>
  <c r="HE86" i="24"/>
  <c r="HI86" i="24" s="1"/>
  <c r="GV86" i="24"/>
  <c r="GU86" i="24"/>
  <c r="GT86" i="24"/>
  <c r="GS86" i="24"/>
  <c r="GP86" i="24" s="1"/>
  <c r="GJ86" i="24"/>
  <c r="GI86" i="24"/>
  <c r="GH86" i="24"/>
  <c r="GG86" i="24"/>
  <c r="GK86" i="24" s="1"/>
  <c r="FX86" i="24"/>
  <c r="FW86" i="24"/>
  <c r="FV86" i="24"/>
  <c r="FU86" i="24"/>
  <c r="FQ86" i="24" s="1"/>
  <c r="IF85" i="24"/>
  <c r="IE85" i="24"/>
  <c r="ID85" i="24"/>
  <c r="IC85" i="24"/>
  <c r="HZ85" i="24" s="1"/>
  <c r="HT85" i="24"/>
  <c r="HS85" i="24"/>
  <c r="HR85" i="24"/>
  <c r="HQ85" i="24"/>
  <c r="HU85" i="24" s="1"/>
  <c r="HH85" i="24"/>
  <c r="HG85" i="24"/>
  <c r="HF85" i="24"/>
  <c r="HE85" i="24"/>
  <c r="HA85" i="24" s="1"/>
  <c r="GV85" i="24"/>
  <c r="GU85" i="24"/>
  <c r="GT85" i="24"/>
  <c r="GS85" i="24"/>
  <c r="GW85" i="24" s="1"/>
  <c r="GJ85" i="24"/>
  <c r="GI85" i="24"/>
  <c r="GH85" i="24"/>
  <c r="GG85" i="24"/>
  <c r="GD85" i="24" s="1"/>
  <c r="FX85" i="24"/>
  <c r="FW85" i="24"/>
  <c r="FV85" i="24"/>
  <c r="FU85" i="24"/>
  <c r="FY85" i="24" s="1"/>
  <c r="IF84" i="24"/>
  <c r="IE84" i="24"/>
  <c r="ID84" i="24"/>
  <c r="IC84" i="24"/>
  <c r="IG84" i="24" s="1"/>
  <c r="HT84" i="24"/>
  <c r="HS84" i="24"/>
  <c r="HR84" i="24"/>
  <c r="HQ84" i="24"/>
  <c r="HN84" i="24" s="1"/>
  <c r="HH84" i="24"/>
  <c r="HG84" i="24"/>
  <c r="HF84" i="24"/>
  <c r="HE84" i="24"/>
  <c r="HI84" i="24" s="1"/>
  <c r="GV84" i="24"/>
  <c r="GU84" i="24"/>
  <c r="GT84" i="24"/>
  <c r="GS84" i="24"/>
  <c r="GO84" i="24" s="1"/>
  <c r="GJ84" i="24"/>
  <c r="GI84" i="24"/>
  <c r="GH84" i="24"/>
  <c r="GG84" i="24"/>
  <c r="GK84" i="24" s="1"/>
  <c r="FX84" i="24"/>
  <c r="FW84" i="24"/>
  <c r="FV84" i="24"/>
  <c r="FU84" i="24"/>
  <c r="FR84" i="24" s="1"/>
  <c r="IF83" i="24"/>
  <c r="IE83" i="24"/>
  <c r="ID83" i="24"/>
  <c r="IC83" i="24"/>
  <c r="HY83" i="24" s="1"/>
  <c r="HT83" i="24"/>
  <c r="HS83" i="24"/>
  <c r="HR83" i="24"/>
  <c r="HQ83" i="24"/>
  <c r="HU83" i="24" s="1"/>
  <c r="HH83" i="24"/>
  <c r="HG83" i="24"/>
  <c r="HF83" i="24"/>
  <c r="HE83" i="24"/>
  <c r="HB83" i="24" s="1"/>
  <c r="GV83" i="24"/>
  <c r="GU83" i="24"/>
  <c r="GT83" i="24"/>
  <c r="GS83" i="24"/>
  <c r="GW83" i="24" s="1"/>
  <c r="GJ83" i="24"/>
  <c r="GI83" i="24"/>
  <c r="GH83" i="24"/>
  <c r="GG83" i="24"/>
  <c r="GC83" i="24" s="1"/>
  <c r="FX83" i="24"/>
  <c r="FW83" i="24"/>
  <c r="FV83" i="24"/>
  <c r="FU83" i="24"/>
  <c r="FY83" i="24" s="1"/>
  <c r="IF81" i="24"/>
  <c r="IE81" i="24"/>
  <c r="ID81" i="24"/>
  <c r="IC81" i="24"/>
  <c r="IG81" i="24" s="1"/>
  <c r="HT81" i="24"/>
  <c r="HS81" i="24"/>
  <c r="HR81" i="24"/>
  <c r="HQ81" i="24"/>
  <c r="HM81" i="24" s="1"/>
  <c r="HH81" i="24"/>
  <c r="HG81" i="24"/>
  <c r="HF81" i="24"/>
  <c r="HE81" i="24"/>
  <c r="HI81" i="24" s="1"/>
  <c r="GV81" i="24"/>
  <c r="GU81" i="24"/>
  <c r="GT81" i="24"/>
  <c r="GS81" i="24"/>
  <c r="GP81" i="24" s="1"/>
  <c r="GJ81" i="24"/>
  <c r="GI81" i="24"/>
  <c r="GH81" i="24"/>
  <c r="GG81" i="24"/>
  <c r="GK81" i="24" s="1"/>
  <c r="FX81" i="24"/>
  <c r="FW81" i="24"/>
  <c r="FV81" i="24"/>
  <c r="FU81" i="24"/>
  <c r="FQ81" i="24" s="1"/>
  <c r="IF80" i="24"/>
  <c r="IE80" i="24"/>
  <c r="ID80" i="24"/>
  <c r="IC80" i="24"/>
  <c r="HZ80" i="24" s="1"/>
  <c r="HT80" i="24"/>
  <c r="HS80" i="24"/>
  <c r="HR80" i="24"/>
  <c r="HQ80" i="24"/>
  <c r="HU80" i="24" s="1"/>
  <c r="HH80" i="24"/>
  <c r="HG80" i="24"/>
  <c r="HF80" i="24"/>
  <c r="HE80" i="24"/>
  <c r="HA80" i="24" s="1"/>
  <c r="GV80" i="24"/>
  <c r="GU80" i="24"/>
  <c r="GT80" i="24"/>
  <c r="GS80" i="24"/>
  <c r="GW80" i="24" s="1"/>
  <c r="GJ80" i="24"/>
  <c r="GI80" i="24"/>
  <c r="GH80" i="24"/>
  <c r="GG80" i="24"/>
  <c r="GD80" i="24" s="1"/>
  <c r="FX80" i="24"/>
  <c r="FW80" i="24"/>
  <c r="FV80" i="24"/>
  <c r="FU80" i="24"/>
  <c r="FY80" i="24" s="1"/>
  <c r="IF79" i="24"/>
  <c r="IE79" i="24"/>
  <c r="ID79" i="24"/>
  <c r="IC79" i="24"/>
  <c r="IG79" i="24" s="1"/>
  <c r="HT79" i="24"/>
  <c r="HS79" i="24"/>
  <c r="HR79" i="24"/>
  <c r="HQ79" i="24"/>
  <c r="HN79" i="24" s="1"/>
  <c r="HH79" i="24"/>
  <c r="HG79" i="24"/>
  <c r="HF79" i="24"/>
  <c r="HE79" i="24"/>
  <c r="HI79" i="24" s="1"/>
  <c r="GV79" i="24"/>
  <c r="GU79" i="24"/>
  <c r="GT79" i="24"/>
  <c r="GS79" i="24"/>
  <c r="GO79" i="24" s="1"/>
  <c r="GJ79" i="24"/>
  <c r="GI79" i="24"/>
  <c r="GH79" i="24"/>
  <c r="GG79" i="24"/>
  <c r="GK79" i="24" s="1"/>
  <c r="FX79" i="24"/>
  <c r="FW79" i="24"/>
  <c r="FV79" i="24"/>
  <c r="FU79" i="24"/>
  <c r="FR79" i="24" s="1"/>
  <c r="IF78" i="24"/>
  <c r="IE78" i="24"/>
  <c r="ID78" i="24"/>
  <c r="IC78" i="24"/>
  <c r="HY78" i="24" s="1"/>
  <c r="HT78" i="24"/>
  <c r="HS78" i="24"/>
  <c r="HR78" i="24"/>
  <c r="HQ78" i="24"/>
  <c r="HU78" i="24" s="1"/>
  <c r="HH78" i="24"/>
  <c r="HG78" i="24"/>
  <c r="HF78" i="24"/>
  <c r="HE78" i="24"/>
  <c r="HB78" i="24" s="1"/>
  <c r="GV78" i="24"/>
  <c r="GU78" i="24"/>
  <c r="GT78" i="24"/>
  <c r="GS78" i="24"/>
  <c r="GW78" i="24" s="1"/>
  <c r="GJ78" i="24"/>
  <c r="GI78" i="24"/>
  <c r="GH78" i="24"/>
  <c r="GG78" i="24"/>
  <c r="GC78" i="24" s="1"/>
  <c r="FX78" i="24"/>
  <c r="FW78" i="24"/>
  <c r="FV78" i="24"/>
  <c r="FU78" i="24"/>
  <c r="FY78" i="24" s="1"/>
  <c r="IF77" i="24"/>
  <c r="IE77" i="24"/>
  <c r="ID77" i="24"/>
  <c r="IC77" i="24"/>
  <c r="IG77" i="24" s="1"/>
  <c r="HT77" i="24"/>
  <c r="HS77" i="24"/>
  <c r="HR77" i="24"/>
  <c r="HQ77" i="24"/>
  <c r="HO77" i="24" s="1"/>
  <c r="HH77" i="24"/>
  <c r="HG77" i="24"/>
  <c r="HF77" i="24"/>
  <c r="HE77" i="24"/>
  <c r="HI77" i="24" s="1"/>
  <c r="GV77" i="24"/>
  <c r="GU77" i="24"/>
  <c r="GT77" i="24"/>
  <c r="GS77" i="24"/>
  <c r="GJ77" i="24"/>
  <c r="GI77" i="24"/>
  <c r="GH77" i="24"/>
  <c r="GG77" i="24"/>
  <c r="GK77" i="24" s="1"/>
  <c r="FX77" i="24"/>
  <c r="FW77" i="24"/>
  <c r="FV77" i="24"/>
  <c r="FU77" i="24"/>
  <c r="FS77" i="24" s="1"/>
  <c r="IF75" i="24"/>
  <c r="IE75" i="24"/>
  <c r="ID75" i="24"/>
  <c r="IC75" i="24"/>
  <c r="IA75" i="24" s="1"/>
  <c r="HT75" i="24"/>
  <c r="HS75" i="24"/>
  <c r="HR75" i="24"/>
  <c r="HQ75" i="24"/>
  <c r="HU75" i="24" s="1"/>
  <c r="HH75" i="24"/>
  <c r="HG75" i="24"/>
  <c r="HF75" i="24"/>
  <c r="HE75" i="24"/>
  <c r="HC75" i="24" s="1"/>
  <c r="GV75" i="24"/>
  <c r="GU75" i="24"/>
  <c r="GT75" i="24"/>
  <c r="GS75" i="24"/>
  <c r="GW75" i="24" s="1"/>
  <c r="GJ75" i="24"/>
  <c r="GI75" i="24"/>
  <c r="GH75" i="24"/>
  <c r="GG75" i="24"/>
  <c r="FX75" i="24"/>
  <c r="FW75" i="24"/>
  <c r="FV75" i="24"/>
  <c r="FU75" i="24"/>
  <c r="FY75" i="24" s="1"/>
  <c r="IF74" i="24"/>
  <c r="IE74" i="24"/>
  <c r="ID74" i="24"/>
  <c r="IC74" i="24"/>
  <c r="IG74" i="24" s="1"/>
  <c r="HT74" i="24"/>
  <c r="HS74" i="24"/>
  <c r="HR74" i="24"/>
  <c r="HQ74" i="24"/>
  <c r="HO74" i="24" s="1"/>
  <c r="HH74" i="24"/>
  <c r="HG74" i="24"/>
  <c r="HF74" i="24"/>
  <c r="HE74" i="24"/>
  <c r="HI74" i="24" s="1"/>
  <c r="GV74" i="24"/>
  <c r="GU74" i="24"/>
  <c r="GT74" i="24"/>
  <c r="GS74" i="24"/>
  <c r="GQ74" i="24" s="1"/>
  <c r="GJ74" i="24"/>
  <c r="GI74" i="24"/>
  <c r="GH74" i="24"/>
  <c r="GG74" i="24"/>
  <c r="FX74" i="24"/>
  <c r="FW74" i="24"/>
  <c r="FV74" i="24"/>
  <c r="FU74" i="24"/>
  <c r="IF73" i="24"/>
  <c r="IE73" i="24"/>
  <c r="ID73" i="24"/>
  <c r="IC73" i="24"/>
  <c r="IA73" i="24" s="1"/>
  <c r="HT73" i="24"/>
  <c r="HS73" i="24"/>
  <c r="HR73" i="24"/>
  <c r="HQ73" i="24"/>
  <c r="HH73" i="24"/>
  <c r="HG73" i="24"/>
  <c r="HF73" i="24"/>
  <c r="HE73" i="24"/>
  <c r="HC73" i="24" s="1"/>
  <c r="GV73" i="24"/>
  <c r="GU73" i="24"/>
  <c r="GT73" i="24"/>
  <c r="GS73" i="24"/>
  <c r="GW73" i="24" s="1"/>
  <c r="GJ73" i="24"/>
  <c r="GI73" i="24"/>
  <c r="GH73" i="24"/>
  <c r="GG73" i="24"/>
  <c r="GE73" i="24" s="1"/>
  <c r="FX73" i="24"/>
  <c r="FW73" i="24"/>
  <c r="FV73" i="24"/>
  <c r="FU73" i="24"/>
  <c r="IF72" i="24"/>
  <c r="IE72" i="24"/>
  <c r="ID72" i="24"/>
  <c r="IC72" i="24"/>
  <c r="IG72" i="24" s="1"/>
  <c r="HT72" i="24"/>
  <c r="HS72" i="24"/>
  <c r="HR72" i="24"/>
  <c r="HQ72" i="24"/>
  <c r="HO72" i="24" s="1"/>
  <c r="HH72" i="24"/>
  <c r="HG72" i="24"/>
  <c r="HF72" i="24"/>
  <c r="HE72" i="24"/>
  <c r="HI72" i="24" s="1"/>
  <c r="GV72" i="24"/>
  <c r="GU72" i="24"/>
  <c r="GT72" i="24"/>
  <c r="GS72" i="24"/>
  <c r="GQ72" i="24" s="1"/>
  <c r="GJ72" i="24"/>
  <c r="GI72" i="24"/>
  <c r="GH72" i="24"/>
  <c r="GG72" i="24"/>
  <c r="GK72" i="24" s="1"/>
  <c r="FX72" i="24"/>
  <c r="FW72" i="24"/>
  <c r="FV72" i="24"/>
  <c r="FU72" i="24"/>
  <c r="FS72" i="24" s="1"/>
  <c r="IF71" i="24"/>
  <c r="IE71" i="24"/>
  <c r="ID71" i="24"/>
  <c r="IC71" i="24"/>
  <c r="HT71" i="24"/>
  <c r="HS71" i="24"/>
  <c r="HR71" i="24"/>
  <c r="HQ71" i="24"/>
  <c r="HU71" i="24" s="1"/>
  <c r="HH71" i="24"/>
  <c r="HG71" i="24"/>
  <c r="HF71" i="24"/>
  <c r="HE71" i="24"/>
  <c r="HA71" i="24" s="1"/>
  <c r="GV71" i="24"/>
  <c r="GU71" i="24"/>
  <c r="GT71" i="24"/>
  <c r="GS71" i="24"/>
  <c r="GJ71" i="24"/>
  <c r="GI71" i="24"/>
  <c r="GH71" i="24"/>
  <c r="GG71" i="24"/>
  <c r="GE71" i="24" s="1"/>
  <c r="FX71" i="24"/>
  <c r="FW71" i="24"/>
  <c r="FV71" i="24"/>
  <c r="FU71" i="24"/>
  <c r="FY71" i="24" s="1"/>
  <c r="IF68" i="24"/>
  <c r="IE68" i="24"/>
  <c r="ID68" i="24"/>
  <c r="IC68" i="24"/>
  <c r="IG68" i="24" s="1"/>
  <c r="HT68" i="24"/>
  <c r="HS68" i="24"/>
  <c r="HR68" i="24"/>
  <c r="HQ68" i="24"/>
  <c r="HH68" i="24"/>
  <c r="HG68" i="24"/>
  <c r="HF68" i="24"/>
  <c r="HE68" i="24"/>
  <c r="HI68" i="24" s="1"/>
  <c r="GV68" i="24"/>
  <c r="GU68" i="24"/>
  <c r="GT68" i="24"/>
  <c r="GS68" i="24"/>
  <c r="GO68" i="24" s="1"/>
  <c r="GJ68" i="24"/>
  <c r="GI68" i="24"/>
  <c r="GH68" i="24"/>
  <c r="GG68" i="24"/>
  <c r="GK68" i="24" s="1"/>
  <c r="FX68" i="24"/>
  <c r="FW68" i="24"/>
  <c r="FV68" i="24"/>
  <c r="FU68" i="24"/>
  <c r="FS68" i="24" s="1"/>
  <c r="IF67" i="24"/>
  <c r="IE67" i="24"/>
  <c r="ID67" i="24"/>
  <c r="IC67" i="24"/>
  <c r="IG67" i="24" s="1"/>
  <c r="HT67" i="24"/>
  <c r="HS67" i="24"/>
  <c r="HR67" i="24"/>
  <c r="HQ67" i="24"/>
  <c r="HH67" i="24"/>
  <c r="HG67" i="24"/>
  <c r="HF67" i="24"/>
  <c r="HE67" i="24"/>
  <c r="GV67" i="24"/>
  <c r="GU67" i="24"/>
  <c r="GT67" i="24"/>
  <c r="GS67" i="24"/>
  <c r="GW67" i="24" s="1"/>
  <c r="GJ67" i="24"/>
  <c r="GI67" i="24"/>
  <c r="GH67" i="24"/>
  <c r="GG67" i="24"/>
  <c r="GK67" i="24" s="1"/>
  <c r="FX67" i="24"/>
  <c r="FW67" i="24"/>
  <c r="FV67" i="24"/>
  <c r="FU67" i="24"/>
  <c r="FR67" i="24" s="1"/>
  <c r="IF66" i="24"/>
  <c r="IE66" i="24"/>
  <c r="ID66" i="24"/>
  <c r="IC66" i="24"/>
  <c r="IG66" i="24" s="1"/>
  <c r="HT66" i="24"/>
  <c r="HS66" i="24"/>
  <c r="HR66" i="24"/>
  <c r="HQ66" i="24"/>
  <c r="HH66" i="24"/>
  <c r="HG66" i="24"/>
  <c r="HF66" i="24"/>
  <c r="HE66" i="24"/>
  <c r="HI66" i="24" s="1"/>
  <c r="GV66" i="24"/>
  <c r="GU66" i="24"/>
  <c r="GT66" i="24"/>
  <c r="GS66" i="24"/>
  <c r="GO66" i="24" s="1"/>
  <c r="GJ66" i="24"/>
  <c r="GI66" i="24"/>
  <c r="GH66" i="24"/>
  <c r="GG66" i="24"/>
  <c r="GK66" i="24" s="1"/>
  <c r="FX66" i="24"/>
  <c r="FW66" i="24"/>
  <c r="FV66" i="24"/>
  <c r="FU66" i="24"/>
  <c r="IF65" i="24"/>
  <c r="IE65" i="24"/>
  <c r="ID65" i="24"/>
  <c r="IC65" i="24"/>
  <c r="HY65" i="24" s="1"/>
  <c r="HT65" i="24"/>
  <c r="HS65" i="24"/>
  <c r="HR65" i="24"/>
  <c r="HQ65" i="24"/>
  <c r="HH65" i="24"/>
  <c r="HG65" i="24"/>
  <c r="HF65" i="24"/>
  <c r="HE65" i="24"/>
  <c r="GV65" i="24"/>
  <c r="GU65" i="24"/>
  <c r="GT65" i="24"/>
  <c r="GS65" i="24"/>
  <c r="GW65" i="24" s="1"/>
  <c r="GJ65" i="24"/>
  <c r="GI65" i="24"/>
  <c r="GH65" i="24"/>
  <c r="GG65" i="24"/>
  <c r="FX65" i="24"/>
  <c r="FW65" i="24"/>
  <c r="FV65" i="24"/>
  <c r="FU65" i="24"/>
  <c r="IF64" i="24"/>
  <c r="IE64" i="24"/>
  <c r="ID64" i="24"/>
  <c r="IC64" i="24"/>
  <c r="IG64" i="24" s="1"/>
  <c r="HT64" i="24"/>
  <c r="HS64" i="24"/>
  <c r="HR64" i="24"/>
  <c r="HQ64" i="24"/>
  <c r="HM64" i="24" s="1"/>
  <c r="HH64" i="24"/>
  <c r="HG64" i="24"/>
  <c r="HF64" i="24"/>
  <c r="HE64" i="24"/>
  <c r="GV64" i="24"/>
  <c r="GU64" i="24"/>
  <c r="GT64" i="24"/>
  <c r="GS64" i="24"/>
  <c r="GP64" i="24" s="1"/>
  <c r="GJ64" i="24"/>
  <c r="GI64" i="24"/>
  <c r="GH64" i="24"/>
  <c r="GG64" i="24"/>
  <c r="GK64" i="24" s="1"/>
  <c r="FX64" i="24"/>
  <c r="FW64" i="24"/>
  <c r="FV64" i="24"/>
  <c r="FU64" i="24"/>
  <c r="FQ64" i="24" s="1"/>
  <c r="IF63" i="24"/>
  <c r="IE63" i="24"/>
  <c r="ID63" i="24"/>
  <c r="IC63" i="24"/>
  <c r="HY63" i="24" s="1"/>
  <c r="HT63" i="24"/>
  <c r="HS63" i="24"/>
  <c r="HR63" i="24"/>
  <c r="HQ63" i="24"/>
  <c r="HH63" i="24"/>
  <c r="HG63" i="24"/>
  <c r="HF63" i="24"/>
  <c r="HE63" i="24"/>
  <c r="HA63" i="24" s="1"/>
  <c r="GV63" i="24"/>
  <c r="GU63" i="24"/>
  <c r="GT63" i="24"/>
  <c r="GS63" i="24"/>
  <c r="GW63" i="24" s="1"/>
  <c r="GJ63" i="24"/>
  <c r="GI63" i="24"/>
  <c r="GH63" i="24"/>
  <c r="GG63" i="24"/>
  <c r="GE63" i="24" s="1"/>
  <c r="FX63" i="24"/>
  <c r="FW63" i="24"/>
  <c r="FV63" i="24"/>
  <c r="FU63" i="24"/>
  <c r="IF62" i="24"/>
  <c r="IE62" i="24"/>
  <c r="ID62" i="24"/>
  <c r="IC62" i="24"/>
  <c r="HY62" i="24" s="1"/>
  <c r="HT62" i="24"/>
  <c r="HS62" i="24"/>
  <c r="HR62" i="24"/>
  <c r="HQ62" i="24"/>
  <c r="HM62" i="24" s="1"/>
  <c r="HH62" i="24"/>
  <c r="HG62" i="24"/>
  <c r="HF62" i="24"/>
  <c r="HE62" i="24"/>
  <c r="HA62" i="24" s="1"/>
  <c r="GV62" i="24"/>
  <c r="GU62" i="24"/>
  <c r="GT62" i="24"/>
  <c r="GS62" i="24"/>
  <c r="GO62" i="24" s="1"/>
  <c r="GJ62" i="24"/>
  <c r="GI62" i="24"/>
  <c r="GH62" i="24"/>
  <c r="GG62" i="24"/>
  <c r="FX62" i="24"/>
  <c r="FW62" i="24"/>
  <c r="FV62" i="24"/>
  <c r="FU62" i="24"/>
  <c r="IF61" i="24"/>
  <c r="IE61" i="24"/>
  <c r="ID61" i="24"/>
  <c r="IC61" i="24"/>
  <c r="HY61" i="24" s="1"/>
  <c r="HT61" i="24"/>
  <c r="HS61" i="24"/>
  <c r="HR61" i="24"/>
  <c r="HQ61" i="24"/>
  <c r="HM61" i="24" s="1"/>
  <c r="HH61" i="24"/>
  <c r="HG61" i="24"/>
  <c r="HF61" i="24"/>
  <c r="HE61" i="24"/>
  <c r="HC61" i="24" s="1"/>
  <c r="GV61" i="24"/>
  <c r="GU61" i="24"/>
  <c r="GT61" i="24"/>
  <c r="GS61" i="24"/>
  <c r="GW61" i="24" s="1"/>
  <c r="GJ61" i="24"/>
  <c r="GI61" i="24"/>
  <c r="GH61" i="24"/>
  <c r="GG61" i="24"/>
  <c r="GC61" i="24" s="1"/>
  <c r="FX61" i="24"/>
  <c r="FW61" i="24"/>
  <c r="FV61" i="24"/>
  <c r="FU61" i="24"/>
  <c r="FR61" i="24" s="1"/>
  <c r="IF60" i="24"/>
  <c r="IE60" i="24"/>
  <c r="ID60" i="24"/>
  <c r="IC60" i="24"/>
  <c r="HY60" i="24" s="1"/>
  <c r="HT60" i="24"/>
  <c r="HS60" i="24"/>
  <c r="HR60" i="24"/>
  <c r="HQ60" i="24"/>
  <c r="HH60" i="24"/>
  <c r="HG60" i="24"/>
  <c r="HF60" i="24"/>
  <c r="HE60" i="24"/>
  <c r="HA60" i="24" s="1"/>
  <c r="GV60" i="24"/>
  <c r="GU60" i="24"/>
  <c r="GT60" i="24"/>
  <c r="GS60" i="24"/>
  <c r="GJ60" i="24"/>
  <c r="GI60" i="24"/>
  <c r="GH60" i="24"/>
  <c r="GG60" i="24"/>
  <c r="FX60" i="24"/>
  <c r="FW60" i="24"/>
  <c r="FV60" i="24"/>
  <c r="FU60" i="24"/>
  <c r="FQ60" i="24" s="1"/>
  <c r="IF53" i="24"/>
  <c r="IE53" i="24"/>
  <c r="ID53" i="24"/>
  <c r="IC53" i="24"/>
  <c r="IA53" i="24" s="1"/>
  <c r="HT53" i="24"/>
  <c r="HS53" i="24"/>
  <c r="HR53" i="24"/>
  <c r="HQ53" i="24"/>
  <c r="HU53" i="24" s="1"/>
  <c r="HH53" i="24"/>
  <c r="HG53" i="24"/>
  <c r="HF53" i="24"/>
  <c r="HE53" i="24"/>
  <c r="HA53" i="24" s="1"/>
  <c r="GV53" i="24"/>
  <c r="GU53" i="24"/>
  <c r="GT53" i="24"/>
  <c r="GS53" i="24"/>
  <c r="GW53" i="24" s="1"/>
  <c r="GJ53" i="24"/>
  <c r="GI53" i="24"/>
  <c r="GH53" i="24"/>
  <c r="GG53" i="24"/>
  <c r="GC53" i="24" s="1"/>
  <c r="FX53" i="24"/>
  <c r="FW53" i="24"/>
  <c r="FV53" i="24"/>
  <c r="FU53" i="24"/>
  <c r="FT53" i="24" s="1"/>
  <c r="IF52" i="24"/>
  <c r="IE52" i="24"/>
  <c r="ID52" i="24"/>
  <c r="IC52" i="24"/>
  <c r="HZ52" i="24" s="1"/>
  <c r="HT52" i="24"/>
  <c r="HS52" i="24"/>
  <c r="HR52" i="24"/>
  <c r="HQ52" i="24"/>
  <c r="HU52" i="24" s="1"/>
  <c r="HH52" i="24"/>
  <c r="HG52" i="24"/>
  <c r="HF52" i="24"/>
  <c r="HE52" i="24"/>
  <c r="HB52" i="24" s="1"/>
  <c r="GV52" i="24"/>
  <c r="GU52" i="24"/>
  <c r="GT52" i="24"/>
  <c r="GS52" i="24"/>
  <c r="GJ52" i="24"/>
  <c r="GI52" i="24"/>
  <c r="GH52" i="24"/>
  <c r="GG52" i="24"/>
  <c r="FX52" i="24"/>
  <c r="FW52" i="24"/>
  <c r="FV52" i="24"/>
  <c r="FU52" i="24"/>
  <c r="FY52" i="24" s="1"/>
  <c r="IF57" i="24"/>
  <c r="IE57" i="24"/>
  <c r="ID57" i="24"/>
  <c r="IC57" i="24"/>
  <c r="HY57" i="24" s="1"/>
  <c r="HT57" i="24"/>
  <c r="HS57" i="24"/>
  <c r="HR57" i="24"/>
  <c r="HQ57" i="24"/>
  <c r="HM57" i="24" s="1"/>
  <c r="HH57" i="24"/>
  <c r="HG57" i="24"/>
  <c r="HF57" i="24"/>
  <c r="HE57" i="24"/>
  <c r="HA57" i="24" s="1"/>
  <c r="GV57" i="24"/>
  <c r="GU57" i="24"/>
  <c r="GT57" i="24"/>
  <c r="GS57" i="24"/>
  <c r="GJ57" i="24"/>
  <c r="GI57" i="24"/>
  <c r="GH57" i="24"/>
  <c r="GG57" i="24"/>
  <c r="GC57" i="24" s="1"/>
  <c r="FX57" i="24"/>
  <c r="FW57" i="24"/>
  <c r="FV57" i="24"/>
  <c r="FU57" i="24"/>
  <c r="FR57" i="24" s="1"/>
  <c r="IF56" i="24"/>
  <c r="IE56" i="24"/>
  <c r="ID56" i="24"/>
  <c r="IC56" i="24"/>
  <c r="IG56" i="24" s="1"/>
  <c r="HT56" i="24"/>
  <c r="HS56" i="24"/>
  <c r="HR56" i="24"/>
  <c r="HQ56" i="24"/>
  <c r="HM56" i="24" s="1"/>
  <c r="HH56" i="24"/>
  <c r="HG56" i="24"/>
  <c r="HF56" i="24"/>
  <c r="HE56" i="24"/>
  <c r="HA56" i="24" s="1"/>
  <c r="GV56" i="24"/>
  <c r="GU56" i="24"/>
  <c r="GT56" i="24"/>
  <c r="GS56" i="24"/>
  <c r="GO56" i="24" s="1"/>
  <c r="GJ56" i="24"/>
  <c r="GI56" i="24"/>
  <c r="GH56" i="24"/>
  <c r="GG56" i="24"/>
  <c r="GF56" i="24" s="1"/>
  <c r="FX56" i="24"/>
  <c r="FW56" i="24"/>
  <c r="FV56" i="24"/>
  <c r="FU56" i="24"/>
  <c r="IF55" i="24"/>
  <c r="IE55" i="24"/>
  <c r="ID55" i="24"/>
  <c r="IC55" i="24"/>
  <c r="IA55" i="24" s="1"/>
  <c r="HT55" i="24"/>
  <c r="HS55" i="24"/>
  <c r="HR55" i="24"/>
  <c r="HQ55" i="24"/>
  <c r="HO55" i="24" s="1"/>
  <c r="HH55" i="24"/>
  <c r="HG55" i="24"/>
  <c r="HF55" i="24"/>
  <c r="HE55" i="24"/>
  <c r="HA55" i="24" s="1"/>
  <c r="GV55" i="24"/>
  <c r="GU55" i="24"/>
  <c r="GT55" i="24"/>
  <c r="GS55" i="24"/>
  <c r="GP55" i="24" s="1"/>
  <c r="GJ55" i="24"/>
  <c r="GI55" i="24"/>
  <c r="GH55" i="24"/>
  <c r="GG55" i="24"/>
  <c r="GD55" i="24" s="1"/>
  <c r="FX55" i="24"/>
  <c r="FW55" i="24"/>
  <c r="FV55" i="24"/>
  <c r="FU55" i="24"/>
  <c r="FR55" i="24" s="1"/>
  <c r="IF54" i="24"/>
  <c r="IE54" i="24"/>
  <c r="ID54" i="24"/>
  <c r="IC54" i="24"/>
  <c r="HT54" i="24"/>
  <c r="HS54" i="24"/>
  <c r="HR54" i="24"/>
  <c r="HQ54" i="24"/>
  <c r="HU54" i="24" s="1"/>
  <c r="HH54" i="24"/>
  <c r="HG54" i="24"/>
  <c r="HF54" i="24"/>
  <c r="HE54" i="24"/>
  <c r="HI54" i="24" s="1"/>
  <c r="GV54" i="24"/>
  <c r="GU54" i="24"/>
  <c r="GT54" i="24"/>
  <c r="GS54" i="24"/>
  <c r="GO54" i="24" s="1"/>
  <c r="GJ54" i="24"/>
  <c r="GI54" i="24"/>
  <c r="GH54" i="24"/>
  <c r="GG54" i="24"/>
  <c r="FX54" i="24"/>
  <c r="FW54" i="24"/>
  <c r="FV54" i="24"/>
  <c r="FU54" i="24"/>
  <c r="FQ54" i="24" s="1"/>
  <c r="IF51" i="24"/>
  <c r="IE51" i="24"/>
  <c r="ID51" i="24"/>
  <c r="IC51" i="24"/>
  <c r="HT51" i="24"/>
  <c r="HS51" i="24"/>
  <c r="HR51" i="24"/>
  <c r="HQ51" i="24"/>
  <c r="HN51" i="24" s="1"/>
  <c r="HH51" i="24"/>
  <c r="HG51" i="24"/>
  <c r="HF51" i="24"/>
  <c r="HE51" i="24"/>
  <c r="HB51" i="24" s="1"/>
  <c r="GV51" i="24"/>
  <c r="GU51" i="24"/>
  <c r="GT51" i="24"/>
  <c r="GS51" i="24"/>
  <c r="GP51" i="24" s="1"/>
  <c r="GJ51" i="24"/>
  <c r="GI51" i="24"/>
  <c r="GH51" i="24"/>
  <c r="GG51" i="24"/>
  <c r="GC51" i="24" s="1"/>
  <c r="FX51" i="24"/>
  <c r="FW51" i="24"/>
  <c r="FV51" i="24"/>
  <c r="FU51" i="24"/>
  <c r="FY51" i="24" s="1"/>
  <c r="IF50" i="24"/>
  <c r="IE50" i="24"/>
  <c r="ID50" i="24"/>
  <c r="IC50" i="24"/>
  <c r="IB50" i="24" s="1"/>
  <c r="HT50" i="24"/>
  <c r="HS50" i="24"/>
  <c r="HR50" i="24"/>
  <c r="HQ50" i="24"/>
  <c r="HM50" i="24" s="1"/>
  <c r="HH50" i="24"/>
  <c r="HG50" i="24"/>
  <c r="HF50" i="24"/>
  <c r="HE50" i="24"/>
  <c r="HB50" i="24" s="1"/>
  <c r="GV50" i="24"/>
  <c r="GU50" i="24"/>
  <c r="GT50" i="24"/>
  <c r="GS50" i="24"/>
  <c r="GO50" i="24" s="1"/>
  <c r="GJ50" i="24"/>
  <c r="GI50" i="24"/>
  <c r="GH50" i="24"/>
  <c r="GG50" i="24"/>
  <c r="GD50" i="24" s="1"/>
  <c r="FX50" i="24"/>
  <c r="FW50" i="24"/>
  <c r="FV50" i="24"/>
  <c r="FU50" i="24"/>
  <c r="FQ50" i="24" s="1"/>
  <c r="IF49" i="24"/>
  <c r="IE49" i="24"/>
  <c r="ID49" i="24"/>
  <c r="IC49" i="24"/>
  <c r="HY49" i="24" s="1"/>
  <c r="HT49" i="24"/>
  <c r="HS49" i="24"/>
  <c r="HR49" i="24"/>
  <c r="HQ49" i="24"/>
  <c r="HN49" i="24" s="1"/>
  <c r="HH49" i="24"/>
  <c r="HG49" i="24"/>
  <c r="HF49" i="24"/>
  <c r="HE49" i="24"/>
  <c r="GV49" i="24"/>
  <c r="GU49" i="24"/>
  <c r="GT49" i="24"/>
  <c r="GS49" i="24"/>
  <c r="GJ49" i="24"/>
  <c r="GI49" i="24"/>
  <c r="GH49" i="24"/>
  <c r="GG49" i="24"/>
  <c r="GD49" i="24" s="1"/>
  <c r="FX49" i="24"/>
  <c r="FW49" i="24"/>
  <c r="FV49" i="24"/>
  <c r="FU49" i="24"/>
  <c r="FY49" i="24" s="1"/>
  <c r="IF48" i="24"/>
  <c r="IE48" i="24"/>
  <c r="ID48" i="24"/>
  <c r="IC48" i="24"/>
  <c r="HT48" i="24"/>
  <c r="HS48" i="24"/>
  <c r="HR48" i="24"/>
  <c r="HQ48" i="24"/>
  <c r="HO48" i="24" s="1"/>
  <c r="HH48" i="24"/>
  <c r="HG48" i="24"/>
  <c r="HF48" i="24"/>
  <c r="HE48" i="24"/>
  <c r="HA48" i="24" s="1"/>
  <c r="GV48" i="24"/>
  <c r="GU48" i="24"/>
  <c r="GT48" i="24"/>
  <c r="GS48" i="24"/>
  <c r="GO48" i="24" s="1"/>
  <c r="GJ48" i="24"/>
  <c r="GI48" i="24"/>
  <c r="GH48" i="24"/>
  <c r="GG48" i="24"/>
  <c r="GC48" i="24" s="1"/>
  <c r="FX48" i="24"/>
  <c r="FW48" i="24"/>
  <c r="FV48" i="24"/>
  <c r="FU48" i="24"/>
  <c r="FQ48" i="24" s="1"/>
  <c r="IF47" i="24"/>
  <c r="IE47" i="24"/>
  <c r="ID47" i="24"/>
  <c r="IC47" i="24"/>
  <c r="HY47" i="24" s="1"/>
  <c r="HT47" i="24"/>
  <c r="HS47" i="24"/>
  <c r="HR47" i="24"/>
  <c r="HQ47" i="24"/>
  <c r="HN47" i="24" s="1"/>
  <c r="HH47" i="24"/>
  <c r="HG47" i="24"/>
  <c r="HF47" i="24"/>
  <c r="HE47" i="24"/>
  <c r="HI47" i="24" s="1"/>
  <c r="GV47" i="24"/>
  <c r="GU47" i="24"/>
  <c r="GT47" i="24"/>
  <c r="GS47" i="24"/>
  <c r="GP47" i="24" s="1"/>
  <c r="GJ47" i="24"/>
  <c r="GI47" i="24"/>
  <c r="GH47" i="24"/>
  <c r="GG47" i="24"/>
  <c r="FX47" i="24"/>
  <c r="FW47" i="24"/>
  <c r="FV47" i="24"/>
  <c r="FU47" i="24"/>
  <c r="IF46" i="24"/>
  <c r="IE46" i="24"/>
  <c r="ID46" i="24"/>
  <c r="IC46" i="24"/>
  <c r="IA46" i="24" s="1"/>
  <c r="HT46" i="24"/>
  <c r="HS46" i="24"/>
  <c r="HR46" i="24"/>
  <c r="HQ46" i="24"/>
  <c r="HM46" i="24" s="1"/>
  <c r="HH46" i="24"/>
  <c r="HG46" i="24"/>
  <c r="HF46" i="24"/>
  <c r="HE46" i="24"/>
  <c r="HB46" i="24" s="1"/>
  <c r="GV46" i="24"/>
  <c r="GU46" i="24"/>
  <c r="GT46" i="24"/>
  <c r="GS46" i="24"/>
  <c r="GW46" i="24" s="1"/>
  <c r="GJ46" i="24"/>
  <c r="GI46" i="24"/>
  <c r="GH46" i="24"/>
  <c r="GG46" i="24"/>
  <c r="GC46" i="24" s="1"/>
  <c r="FX46" i="24"/>
  <c r="FW46" i="24"/>
  <c r="FV46" i="24"/>
  <c r="FU46" i="24"/>
  <c r="FQ46" i="24" s="1"/>
  <c r="IF45" i="24"/>
  <c r="IE45" i="24"/>
  <c r="ID45" i="24"/>
  <c r="IC45" i="24"/>
  <c r="HY45" i="24" s="1"/>
  <c r="HT45" i="24"/>
  <c r="HS45" i="24"/>
  <c r="HR45" i="24"/>
  <c r="HQ45" i="24"/>
  <c r="HN45" i="24" s="1"/>
  <c r="HH45" i="24"/>
  <c r="HG45" i="24"/>
  <c r="HF45" i="24"/>
  <c r="HE45" i="24"/>
  <c r="HA45" i="24" s="1"/>
  <c r="GV45" i="24"/>
  <c r="GU45" i="24"/>
  <c r="GT45" i="24"/>
  <c r="GS45" i="24"/>
  <c r="GJ45" i="24"/>
  <c r="GI45" i="24"/>
  <c r="GH45" i="24"/>
  <c r="GG45" i="24"/>
  <c r="GD45" i="24" s="1"/>
  <c r="FX45" i="24"/>
  <c r="FW45" i="24"/>
  <c r="FV45" i="24"/>
  <c r="FU45" i="24"/>
  <c r="FY45" i="24" s="1"/>
  <c r="IF44" i="24"/>
  <c r="IE44" i="24"/>
  <c r="ID44" i="24"/>
  <c r="IC44" i="24"/>
  <c r="HT44" i="24"/>
  <c r="HS44" i="24"/>
  <c r="HR44" i="24"/>
  <c r="HQ44" i="24"/>
  <c r="HO44" i="24" s="1"/>
  <c r="HH44" i="24"/>
  <c r="HG44" i="24"/>
  <c r="HF44" i="24"/>
  <c r="HE44" i="24"/>
  <c r="HI44" i="24" s="1"/>
  <c r="GV44" i="24"/>
  <c r="GU44" i="24"/>
  <c r="GT44" i="24"/>
  <c r="GS44" i="24"/>
  <c r="GO44" i="24" s="1"/>
  <c r="GJ44" i="24"/>
  <c r="GI44" i="24"/>
  <c r="GH44" i="24"/>
  <c r="GG44" i="24"/>
  <c r="GD44" i="24" s="1"/>
  <c r="FX44" i="24"/>
  <c r="FW44" i="24"/>
  <c r="FV44" i="24"/>
  <c r="FU44" i="24"/>
  <c r="FY44" i="24" s="1"/>
  <c r="IF43" i="24"/>
  <c r="IE43" i="24"/>
  <c r="ID43" i="24"/>
  <c r="IC43" i="24"/>
  <c r="HY43" i="24" s="1"/>
  <c r="HT43" i="24"/>
  <c r="HS43" i="24"/>
  <c r="HR43" i="24"/>
  <c r="HQ43" i="24"/>
  <c r="HU43" i="24" s="1"/>
  <c r="HH43" i="24"/>
  <c r="HG43" i="24"/>
  <c r="HF43" i="24"/>
  <c r="HE43" i="24"/>
  <c r="HC43" i="24" s="1"/>
  <c r="GV43" i="24"/>
  <c r="GU43" i="24"/>
  <c r="GT43" i="24"/>
  <c r="GS43" i="24"/>
  <c r="GW43" i="24" s="1"/>
  <c r="GJ43" i="24"/>
  <c r="GI43" i="24"/>
  <c r="GH43" i="24"/>
  <c r="GG43" i="24"/>
  <c r="GC43" i="24" s="1"/>
  <c r="FX43" i="24"/>
  <c r="FW43" i="24"/>
  <c r="FV43" i="24"/>
  <c r="FU43" i="24"/>
  <c r="FY43" i="24" s="1"/>
  <c r="IF42" i="24"/>
  <c r="IE42" i="24"/>
  <c r="ID42" i="24"/>
  <c r="IC42" i="24"/>
  <c r="HZ42" i="24" s="1"/>
  <c r="HT42" i="24"/>
  <c r="HS42" i="24"/>
  <c r="HR42" i="24"/>
  <c r="HQ42" i="24"/>
  <c r="HH42" i="24"/>
  <c r="HG42" i="24"/>
  <c r="HF42" i="24"/>
  <c r="HE42" i="24"/>
  <c r="GV42" i="24"/>
  <c r="GU42" i="24"/>
  <c r="GT42" i="24"/>
  <c r="GS42" i="24"/>
  <c r="GJ42" i="24"/>
  <c r="GI42" i="24"/>
  <c r="GH42" i="24"/>
  <c r="GG42" i="24"/>
  <c r="GC42" i="24" s="1"/>
  <c r="FX42" i="24"/>
  <c r="FW42" i="24"/>
  <c r="FV42" i="24"/>
  <c r="FU42" i="24"/>
  <c r="FQ42" i="24" s="1"/>
  <c r="IF41" i="24"/>
  <c r="IE41" i="24"/>
  <c r="ID41" i="24"/>
  <c r="IC41" i="24"/>
  <c r="IG41" i="24" s="1"/>
  <c r="HT41" i="24"/>
  <c r="HS41" i="24"/>
  <c r="HR41" i="24"/>
  <c r="HQ41" i="24"/>
  <c r="HU41" i="24" s="1"/>
  <c r="HH41" i="24"/>
  <c r="HG41" i="24"/>
  <c r="HF41" i="24"/>
  <c r="HE41" i="24"/>
  <c r="HA41" i="24" s="1"/>
  <c r="GV41" i="24"/>
  <c r="GU41" i="24"/>
  <c r="GT41" i="24"/>
  <c r="GS41" i="24"/>
  <c r="GO41" i="24" s="1"/>
  <c r="GJ41" i="24"/>
  <c r="GI41" i="24"/>
  <c r="GH41" i="24"/>
  <c r="GG41" i="24"/>
  <c r="GC41" i="24" s="1"/>
  <c r="FX41" i="24"/>
  <c r="FW41" i="24"/>
  <c r="FV41" i="24"/>
  <c r="FU41" i="24"/>
  <c r="FT41" i="24" s="1"/>
  <c r="IF40" i="24"/>
  <c r="IE40" i="24"/>
  <c r="ID40" i="24"/>
  <c r="IC40" i="24"/>
  <c r="HT40" i="24"/>
  <c r="HS40" i="24"/>
  <c r="HR40" i="24"/>
  <c r="HQ40" i="24"/>
  <c r="HO40" i="24" s="1"/>
  <c r="HH40" i="24"/>
  <c r="HG40" i="24"/>
  <c r="HF40" i="24"/>
  <c r="HE40" i="24"/>
  <c r="HI40" i="24" s="1"/>
  <c r="GV40" i="24"/>
  <c r="GU40" i="24"/>
  <c r="GT40" i="24"/>
  <c r="GS40" i="24"/>
  <c r="GO40" i="24" s="1"/>
  <c r="GJ40" i="24"/>
  <c r="GI40" i="24"/>
  <c r="GH40" i="24"/>
  <c r="GG40" i="24"/>
  <c r="FX40" i="24"/>
  <c r="FW40" i="24"/>
  <c r="FV40" i="24"/>
  <c r="FU40" i="24"/>
  <c r="FY40" i="24" s="1"/>
  <c r="IF39" i="24"/>
  <c r="IE39" i="24"/>
  <c r="ID39" i="24"/>
  <c r="IC39" i="24"/>
  <c r="IB39" i="24" s="1"/>
  <c r="HT39" i="24"/>
  <c r="HS39" i="24"/>
  <c r="HR39" i="24"/>
  <c r="HQ39" i="24"/>
  <c r="HN39" i="24" s="1"/>
  <c r="HH39" i="24"/>
  <c r="HG39" i="24"/>
  <c r="HF39" i="24"/>
  <c r="HE39" i="24"/>
  <c r="HA39" i="24" s="1"/>
  <c r="GV39" i="24"/>
  <c r="GU39" i="24"/>
  <c r="GT39" i="24"/>
  <c r="GS39" i="24"/>
  <c r="GR39" i="24" s="1"/>
  <c r="GJ39" i="24"/>
  <c r="GI39" i="24"/>
  <c r="GH39" i="24"/>
  <c r="GG39" i="24"/>
  <c r="FX39" i="24"/>
  <c r="FW39" i="24"/>
  <c r="FV39" i="24"/>
  <c r="FU39" i="24"/>
  <c r="FR39" i="24" s="1"/>
  <c r="IF38" i="24"/>
  <c r="IE38" i="24"/>
  <c r="ID38" i="24"/>
  <c r="IC38" i="24"/>
  <c r="HZ38" i="24" s="1"/>
  <c r="HT38" i="24"/>
  <c r="HS38" i="24"/>
  <c r="HR38" i="24"/>
  <c r="HQ38" i="24"/>
  <c r="HH38" i="24"/>
  <c r="HG38" i="24"/>
  <c r="HF38" i="24"/>
  <c r="HE38" i="24"/>
  <c r="GV38" i="24"/>
  <c r="GU38" i="24"/>
  <c r="GT38" i="24"/>
  <c r="GS38" i="24"/>
  <c r="GW38" i="24" s="1"/>
  <c r="GJ38" i="24"/>
  <c r="GI38" i="24"/>
  <c r="GH38" i="24"/>
  <c r="GG38" i="24"/>
  <c r="GD38" i="24" s="1"/>
  <c r="FX38" i="24"/>
  <c r="FW38" i="24"/>
  <c r="FV38" i="24"/>
  <c r="FU38" i="24"/>
  <c r="IF37" i="24"/>
  <c r="IE37" i="24"/>
  <c r="ID37" i="24"/>
  <c r="IC37" i="24"/>
  <c r="HZ37" i="24" s="1"/>
  <c r="HT37" i="24"/>
  <c r="HS37" i="24"/>
  <c r="HR37" i="24"/>
  <c r="HQ37" i="24"/>
  <c r="HH37" i="24"/>
  <c r="HG37" i="24"/>
  <c r="HF37" i="24"/>
  <c r="HE37" i="24"/>
  <c r="HD37" i="24" s="1"/>
  <c r="GV37" i="24"/>
  <c r="GU37" i="24"/>
  <c r="GT37" i="24"/>
  <c r="GS37" i="24"/>
  <c r="GP37" i="24" s="1"/>
  <c r="GJ37" i="24"/>
  <c r="GI37" i="24"/>
  <c r="GH37" i="24"/>
  <c r="GG37" i="24"/>
  <c r="GC37" i="24" s="1"/>
  <c r="FX37" i="24"/>
  <c r="FW37" i="24"/>
  <c r="FV37" i="24"/>
  <c r="FU37" i="24"/>
  <c r="FT37" i="24" s="1"/>
  <c r="IF36" i="24"/>
  <c r="IE36" i="24"/>
  <c r="ID36" i="24"/>
  <c r="IC36" i="24"/>
  <c r="HZ36" i="24" s="1"/>
  <c r="HT36" i="24"/>
  <c r="HS36" i="24"/>
  <c r="HR36" i="24"/>
  <c r="HQ36" i="24"/>
  <c r="HM36" i="24" s="1"/>
  <c r="HH36" i="24"/>
  <c r="HG36" i="24"/>
  <c r="HF36" i="24"/>
  <c r="HE36" i="24"/>
  <c r="HD36" i="24" s="1"/>
  <c r="GV36" i="24"/>
  <c r="GU36" i="24"/>
  <c r="GT36" i="24"/>
  <c r="GS36" i="24"/>
  <c r="GR36" i="24" s="1"/>
  <c r="GJ36" i="24"/>
  <c r="GI36" i="24"/>
  <c r="GH36" i="24"/>
  <c r="GG36" i="24"/>
  <c r="FX36" i="24"/>
  <c r="FW36" i="24"/>
  <c r="FV36" i="24"/>
  <c r="FU36" i="24"/>
  <c r="FQ36" i="24" s="1"/>
  <c r="IF35" i="24"/>
  <c r="IE35" i="24"/>
  <c r="ID35" i="24"/>
  <c r="IC35" i="24"/>
  <c r="HY35" i="24" s="1"/>
  <c r="HT35" i="24"/>
  <c r="HS35" i="24"/>
  <c r="HR35" i="24"/>
  <c r="HQ35" i="24"/>
  <c r="HH35" i="24"/>
  <c r="HG35" i="24"/>
  <c r="HF35" i="24"/>
  <c r="HE35" i="24"/>
  <c r="HI35" i="24" s="1"/>
  <c r="GV35" i="24"/>
  <c r="GU35" i="24"/>
  <c r="GT35" i="24"/>
  <c r="GS35" i="24"/>
  <c r="GW35" i="24" s="1"/>
  <c r="GJ35" i="24"/>
  <c r="GI35" i="24"/>
  <c r="GH35" i="24"/>
  <c r="GG35" i="24"/>
  <c r="GF35" i="24" s="1"/>
  <c r="FX35" i="24"/>
  <c r="FW35" i="24"/>
  <c r="FV35" i="24"/>
  <c r="FU35" i="24"/>
  <c r="FR35" i="24" s="1"/>
  <c r="IF34" i="24"/>
  <c r="IE34" i="24"/>
  <c r="ID34" i="24"/>
  <c r="IC34" i="24"/>
  <c r="HZ34" i="24" s="1"/>
  <c r="HT34" i="24"/>
  <c r="HS34" i="24"/>
  <c r="HR34" i="24"/>
  <c r="HQ34" i="24"/>
  <c r="HH34" i="24"/>
  <c r="HG34" i="24"/>
  <c r="HF34" i="24"/>
  <c r="HE34" i="24"/>
  <c r="HB34" i="24" s="1"/>
  <c r="GV34" i="24"/>
  <c r="GU34" i="24"/>
  <c r="GT34" i="24"/>
  <c r="GS34" i="24"/>
  <c r="GW34" i="24" s="1"/>
  <c r="GJ34" i="24"/>
  <c r="GI34" i="24"/>
  <c r="GH34" i="24"/>
  <c r="GG34" i="24"/>
  <c r="GD34" i="24" s="1"/>
  <c r="FX34" i="24"/>
  <c r="FW34" i="24"/>
  <c r="FV34" i="24"/>
  <c r="FU34" i="24"/>
  <c r="IF33" i="24"/>
  <c r="IE33" i="24"/>
  <c r="ID33" i="24"/>
  <c r="IC33" i="24"/>
  <c r="HT33" i="24"/>
  <c r="HS33" i="24"/>
  <c r="HR33" i="24"/>
  <c r="HQ33" i="24"/>
  <c r="HM33" i="24" s="1"/>
  <c r="HH33" i="24"/>
  <c r="HG33" i="24"/>
  <c r="HF33" i="24"/>
  <c r="HE33" i="24"/>
  <c r="GV33" i="24"/>
  <c r="GU33" i="24"/>
  <c r="GT33" i="24"/>
  <c r="GS33" i="24"/>
  <c r="GO33" i="24" s="1"/>
  <c r="GJ33" i="24"/>
  <c r="GI33" i="24"/>
  <c r="GH33" i="24"/>
  <c r="GG33" i="24"/>
  <c r="GC33" i="24" s="1"/>
  <c r="FX33" i="24"/>
  <c r="FW33" i="24"/>
  <c r="FV33" i="24"/>
  <c r="FU33" i="24"/>
  <c r="IF31" i="24"/>
  <c r="IE31" i="24"/>
  <c r="ID31" i="24"/>
  <c r="IC31" i="24"/>
  <c r="HY31" i="24" s="1"/>
  <c r="HT31" i="24"/>
  <c r="HS31" i="24"/>
  <c r="HR31" i="24"/>
  <c r="HQ31" i="24"/>
  <c r="HU31" i="24" s="1"/>
  <c r="HH31" i="24"/>
  <c r="HG31" i="24"/>
  <c r="HF31" i="24"/>
  <c r="HE31" i="24"/>
  <c r="HB31" i="24" s="1"/>
  <c r="GV31" i="24"/>
  <c r="GU31" i="24"/>
  <c r="GT31" i="24"/>
  <c r="GS31" i="24"/>
  <c r="GJ31" i="24"/>
  <c r="GI31" i="24"/>
  <c r="GH31" i="24"/>
  <c r="GG31" i="24"/>
  <c r="GD31" i="24" s="1"/>
  <c r="FX31" i="24"/>
  <c r="FW31" i="24"/>
  <c r="FV31" i="24"/>
  <c r="FU31" i="24"/>
  <c r="IF30" i="24"/>
  <c r="IE30" i="24"/>
  <c r="ID30" i="24"/>
  <c r="IC30" i="24"/>
  <c r="HT30" i="24"/>
  <c r="HS30" i="24"/>
  <c r="HR30" i="24"/>
  <c r="HQ30" i="24"/>
  <c r="HH30" i="24"/>
  <c r="HG30" i="24"/>
  <c r="HF30" i="24"/>
  <c r="HE30" i="24"/>
  <c r="HI30" i="24" s="1"/>
  <c r="GV30" i="24"/>
  <c r="GU30" i="24"/>
  <c r="GT30" i="24"/>
  <c r="GS30" i="24"/>
  <c r="GW30" i="24" s="1"/>
  <c r="GJ30" i="24"/>
  <c r="GI30" i="24"/>
  <c r="GH30" i="24"/>
  <c r="GG30" i="24"/>
  <c r="GF30" i="24" s="1"/>
  <c r="FX30" i="24"/>
  <c r="FW30" i="24"/>
  <c r="FV30" i="24"/>
  <c r="FU30" i="24"/>
  <c r="FQ30" i="24" s="1"/>
  <c r="IF29" i="24"/>
  <c r="IE29" i="24"/>
  <c r="ID29" i="24"/>
  <c r="IC29" i="24"/>
  <c r="HY29" i="24" s="1"/>
  <c r="HT29" i="24"/>
  <c r="HS29" i="24"/>
  <c r="HR29" i="24"/>
  <c r="HQ29" i="24"/>
  <c r="HP29" i="24" s="1"/>
  <c r="HH29" i="24"/>
  <c r="HG29" i="24"/>
  <c r="HF29" i="24"/>
  <c r="HE29" i="24"/>
  <c r="HB29" i="24" s="1"/>
  <c r="GV29" i="24"/>
  <c r="GU29" i="24"/>
  <c r="GT29" i="24"/>
  <c r="GS29" i="24"/>
  <c r="GO29" i="24" s="1"/>
  <c r="GJ29" i="24"/>
  <c r="GI29" i="24"/>
  <c r="GH29" i="24"/>
  <c r="GG29" i="24"/>
  <c r="FX29" i="24"/>
  <c r="FW29" i="24"/>
  <c r="FV29" i="24"/>
  <c r="FU29" i="24"/>
  <c r="IF28" i="24"/>
  <c r="IE28" i="24"/>
  <c r="ID28" i="24"/>
  <c r="IC28" i="24"/>
  <c r="IA28" i="24" s="1"/>
  <c r="HT28" i="24"/>
  <c r="HS28" i="24"/>
  <c r="HR28" i="24"/>
  <c r="HQ28" i="24"/>
  <c r="HU28" i="24" s="1"/>
  <c r="HH28" i="24"/>
  <c r="HG28" i="24"/>
  <c r="HF28" i="24"/>
  <c r="HE28" i="24"/>
  <c r="HD28" i="24" s="1"/>
  <c r="GV28" i="24"/>
  <c r="GU28" i="24"/>
  <c r="GT28" i="24"/>
  <c r="GS28" i="24"/>
  <c r="GJ28" i="24"/>
  <c r="GI28" i="24"/>
  <c r="GH28" i="24"/>
  <c r="GG28" i="24"/>
  <c r="GC28" i="24" s="1"/>
  <c r="FX28" i="24"/>
  <c r="FW28" i="24"/>
  <c r="FV28" i="24"/>
  <c r="FU28" i="24"/>
  <c r="FT28" i="24" s="1"/>
  <c r="IF27" i="24"/>
  <c r="IE27" i="24"/>
  <c r="ID27" i="24"/>
  <c r="IC27" i="24"/>
  <c r="HT27" i="24"/>
  <c r="HS27" i="24"/>
  <c r="HR27" i="24"/>
  <c r="HQ27" i="24"/>
  <c r="HU27" i="24" s="1"/>
  <c r="HH27" i="24"/>
  <c r="HG27" i="24"/>
  <c r="HF27" i="24"/>
  <c r="HE27" i="24"/>
  <c r="GV27" i="24"/>
  <c r="GU27" i="24"/>
  <c r="GT27" i="24"/>
  <c r="GS27" i="24"/>
  <c r="GR27" i="24" s="1"/>
  <c r="GJ27" i="24"/>
  <c r="GI27" i="24"/>
  <c r="GH27" i="24"/>
  <c r="GG27" i="24"/>
  <c r="GD27" i="24" s="1"/>
  <c r="FX27" i="24"/>
  <c r="FW27" i="24"/>
  <c r="FV27" i="24"/>
  <c r="FU27" i="24"/>
  <c r="FS27" i="24" s="1"/>
  <c r="IF26" i="24"/>
  <c r="IE26" i="24"/>
  <c r="ID26" i="24"/>
  <c r="IC26" i="24"/>
  <c r="HT26" i="24"/>
  <c r="HS26" i="24"/>
  <c r="HR26" i="24"/>
  <c r="HQ26" i="24"/>
  <c r="HN26" i="24" s="1"/>
  <c r="HH26" i="24"/>
  <c r="HG26" i="24"/>
  <c r="HF26" i="24"/>
  <c r="HE26" i="24"/>
  <c r="HC26" i="24" s="1"/>
  <c r="GV26" i="24"/>
  <c r="GU26" i="24"/>
  <c r="GT26" i="24"/>
  <c r="GS26" i="24"/>
  <c r="GQ26" i="24" s="1"/>
  <c r="GJ26" i="24"/>
  <c r="GI26" i="24"/>
  <c r="GH26" i="24"/>
  <c r="GG26" i="24"/>
  <c r="GC26" i="24" s="1"/>
  <c r="FX26" i="24"/>
  <c r="FW26" i="24"/>
  <c r="FV26" i="24"/>
  <c r="FU26" i="24"/>
  <c r="IF25" i="24"/>
  <c r="IE25" i="24"/>
  <c r="ID25" i="24"/>
  <c r="IC25" i="24"/>
  <c r="HZ25" i="24" s="1"/>
  <c r="HT25" i="24"/>
  <c r="HS25" i="24"/>
  <c r="HR25" i="24"/>
  <c r="HQ25" i="24"/>
  <c r="HP25" i="24" s="1"/>
  <c r="HH25" i="24"/>
  <c r="HG25" i="24"/>
  <c r="HF25" i="24"/>
  <c r="HE25" i="24"/>
  <c r="HB25" i="24" s="1"/>
  <c r="GV25" i="24"/>
  <c r="GU25" i="24"/>
  <c r="GT25" i="24"/>
  <c r="GS25" i="24"/>
  <c r="GJ25" i="24"/>
  <c r="GI25" i="24"/>
  <c r="GH25" i="24"/>
  <c r="GG25" i="24"/>
  <c r="GF25" i="24" s="1"/>
  <c r="FX25" i="24"/>
  <c r="FW25" i="24"/>
  <c r="FV25" i="24"/>
  <c r="FU25" i="24"/>
  <c r="FT25" i="24" s="1"/>
  <c r="IF24" i="24"/>
  <c r="IE24" i="24"/>
  <c r="ID24" i="24"/>
  <c r="IC24" i="24"/>
  <c r="HZ24" i="24" s="1"/>
  <c r="HT24" i="24"/>
  <c r="HS24" i="24"/>
  <c r="HR24" i="24"/>
  <c r="HQ24" i="24"/>
  <c r="HH24" i="24"/>
  <c r="HG24" i="24"/>
  <c r="HF24" i="24"/>
  <c r="HE24" i="24"/>
  <c r="GV24" i="24"/>
  <c r="GU24" i="24"/>
  <c r="GT24" i="24"/>
  <c r="GS24" i="24"/>
  <c r="GP24" i="24" s="1"/>
  <c r="GJ24" i="24"/>
  <c r="GI24" i="24"/>
  <c r="GH24" i="24"/>
  <c r="GG24" i="24"/>
  <c r="FX24" i="24"/>
  <c r="FW24" i="24"/>
  <c r="FV24" i="24"/>
  <c r="FU24" i="24"/>
  <c r="FY24" i="24" s="1"/>
  <c r="IF23" i="24"/>
  <c r="IE23" i="24"/>
  <c r="ID23" i="24"/>
  <c r="IC23" i="24"/>
  <c r="HT23" i="24"/>
  <c r="HS23" i="24"/>
  <c r="HR23" i="24"/>
  <c r="HQ23" i="24"/>
  <c r="HU23" i="24" s="1"/>
  <c r="HH23" i="24"/>
  <c r="HG23" i="24"/>
  <c r="HF23" i="24"/>
  <c r="HE23" i="24"/>
  <c r="HA23" i="24" s="1"/>
  <c r="GV23" i="24"/>
  <c r="GU23" i="24"/>
  <c r="GT23" i="24"/>
  <c r="GS23" i="24"/>
  <c r="GQ23" i="24" s="1"/>
  <c r="GJ23" i="24"/>
  <c r="GI23" i="24"/>
  <c r="GH23" i="24"/>
  <c r="GG23" i="24"/>
  <c r="FX23" i="24"/>
  <c r="FW23" i="24"/>
  <c r="FV23" i="24"/>
  <c r="FU23" i="24"/>
  <c r="FT23" i="24" s="1"/>
  <c r="IF22" i="24"/>
  <c r="IE22" i="24"/>
  <c r="ID22" i="24"/>
  <c r="IC22" i="24"/>
  <c r="HZ22" i="24" s="1"/>
  <c r="HT22" i="24"/>
  <c r="HS22" i="24"/>
  <c r="HR22" i="24"/>
  <c r="HQ22" i="24"/>
  <c r="HN22" i="24" s="1"/>
  <c r="HH22" i="24"/>
  <c r="HG22" i="24"/>
  <c r="HF22" i="24"/>
  <c r="HE22" i="24"/>
  <c r="GV22" i="24"/>
  <c r="GU22" i="24"/>
  <c r="GT22" i="24"/>
  <c r="GS22" i="24"/>
  <c r="GW22" i="24" s="1"/>
  <c r="GJ22" i="24"/>
  <c r="GI22" i="24"/>
  <c r="GH22" i="24"/>
  <c r="GG22" i="24"/>
  <c r="GD22" i="24" s="1"/>
  <c r="FX22" i="24"/>
  <c r="FW22" i="24"/>
  <c r="FV22" i="24"/>
  <c r="FU22" i="24"/>
  <c r="FS22" i="24" s="1"/>
  <c r="IF21" i="24"/>
  <c r="IE21" i="24"/>
  <c r="ID21" i="24"/>
  <c r="IC21" i="24"/>
  <c r="IG21" i="24" s="1"/>
  <c r="HT21" i="24"/>
  <c r="HS21" i="24"/>
  <c r="HR21" i="24"/>
  <c r="HQ21" i="24"/>
  <c r="HN21" i="24" s="1"/>
  <c r="HH21" i="24"/>
  <c r="HG21" i="24"/>
  <c r="HF21" i="24"/>
  <c r="HE21" i="24"/>
  <c r="HB21" i="24" s="1"/>
  <c r="GV21" i="24"/>
  <c r="GU21" i="24"/>
  <c r="GT21" i="24"/>
  <c r="GS21" i="24"/>
  <c r="GQ21" i="24" s="1"/>
  <c r="GJ21" i="24"/>
  <c r="GI21" i="24"/>
  <c r="GH21" i="24"/>
  <c r="GG21" i="24"/>
  <c r="GF21" i="24" s="1"/>
  <c r="FX21" i="24"/>
  <c r="FW21" i="24"/>
  <c r="FV21" i="24"/>
  <c r="FU21" i="24"/>
  <c r="FQ21" i="24" s="1"/>
  <c r="IF18" i="24"/>
  <c r="IE18" i="24"/>
  <c r="ID18" i="24"/>
  <c r="IC18" i="24"/>
  <c r="HY18" i="24" s="1"/>
  <c r="HT18" i="24"/>
  <c r="HS18" i="24"/>
  <c r="HR18" i="24"/>
  <c r="HQ18" i="24"/>
  <c r="HP18" i="24" s="1"/>
  <c r="HH18" i="24"/>
  <c r="HG18" i="24"/>
  <c r="HF18" i="24"/>
  <c r="HE18" i="24"/>
  <c r="HB18" i="24" s="1"/>
  <c r="GV18" i="24"/>
  <c r="GU18" i="24"/>
  <c r="GT18" i="24"/>
  <c r="GS18" i="24"/>
  <c r="GP18" i="24" s="1"/>
  <c r="GJ18" i="24"/>
  <c r="GI18" i="24"/>
  <c r="GH18" i="24"/>
  <c r="GG18" i="24"/>
  <c r="GE18" i="24" s="1"/>
  <c r="FX18" i="24"/>
  <c r="FW18" i="24"/>
  <c r="FV18" i="24"/>
  <c r="FU18" i="24"/>
  <c r="FT18" i="24" s="1"/>
  <c r="IF16" i="24"/>
  <c r="IE16" i="24"/>
  <c r="ID16" i="24"/>
  <c r="IC16" i="24"/>
  <c r="HZ16" i="24" s="1"/>
  <c r="HT16" i="24"/>
  <c r="HS16" i="24"/>
  <c r="HR16" i="24"/>
  <c r="HQ16" i="24"/>
  <c r="HM16" i="24" s="1"/>
  <c r="HH16" i="24"/>
  <c r="HG16" i="24"/>
  <c r="HF16" i="24"/>
  <c r="HE16" i="24"/>
  <c r="HD16" i="24" s="1"/>
  <c r="GV16" i="24"/>
  <c r="GU16" i="24"/>
  <c r="GT16" i="24"/>
  <c r="GS16" i="24"/>
  <c r="GP16" i="24" s="1"/>
  <c r="GJ16" i="24"/>
  <c r="GI16" i="24"/>
  <c r="GH16" i="24"/>
  <c r="GG16" i="24"/>
  <c r="GD16" i="24" s="1"/>
  <c r="FX16" i="24"/>
  <c r="FW16" i="24"/>
  <c r="FV16" i="24"/>
  <c r="FU16" i="24"/>
  <c r="FS16" i="24" s="1"/>
  <c r="IF15" i="24"/>
  <c r="IE15" i="24"/>
  <c r="ID15" i="24"/>
  <c r="IC15" i="24"/>
  <c r="IG15" i="24" s="1"/>
  <c r="HT15" i="24"/>
  <c r="HS15" i="24"/>
  <c r="HR15" i="24"/>
  <c r="HQ15" i="24"/>
  <c r="HN15" i="24" s="1"/>
  <c r="HH15" i="24"/>
  <c r="HG15" i="24"/>
  <c r="HF15" i="24"/>
  <c r="HE15" i="24"/>
  <c r="GV15" i="24"/>
  <c r="GU15" i="24"/>
  <c r="GT15" i="24"/>
  <c r="GS15" i="24"/>
  <c r="GR15" i="24" s="1"/>
  <c r="GJ15" i="24"/>
  <c r="GI15" i="24"/>
  <c r="GH15" i="24"/>
  <c r="GG15" i="24"/>
  <c r="GK15" i="24" s="1"/>
  <c r="FX15" i="24"/>
  <c r="FW15" i="24"/>
  <c r="FV15" i="24"/>
  <c r="FU15" i="24"/>
  <c r="FR15" i="24" s="1"/>
  <c r="IF14" i="24"/>
  <c r="IE14" i="24"/>
  <c r="ID14" i="24"/>
  <c r="IC14" i="24"/>
  <c r="IB14" i="24" s="1"/>
  <c r="HT14" i="24"/>
  <c r="HS14" i="24"/>
  <c r="HR14" i="24"/>
  <c r="HQ14" i="24"/>
  <c r="HM14" i="24" s="1"/>
  <c r="HH14" i="24"/>
  <c r="HG14" i="24"/>
  <c r="HF14" i="24"/>
  <c r="HE14" i="24"/>
  <c r="GV14" i="24"/>
  <c r="GU14" i="24"/>
  <c r="GT14" i="24"/>
  <c r="GS14" i="24"/>
  <c r="GQ14" i="24" s="1"/>
  <c r="GJ14" i="24"/>
  <c r="GI14" i="24"/>
  <c r="GH14" i="24"/>
  <c r="GG14" i="24"/>
  <c r="GF14" i="24" s="1"/>
  <c r="FX14" i="24"/>
  <c r="FW14" i="24"/>
  <c r="FV14" i="24"/>
  <c r="FU14" i="24"/>
  <c r="FY14" i="24" s="1"/>
  <c r="IF13" i="24"/>
  <c r="IE13" i="24"/>
  <c r="ID13" i="24"/>
  <c r="IC13" i="24"/>
  <c r="IA13" i="24" s="1"/>
  <c r="HT13" i="24"/>
  <c r="HS13" i="24"/>
  <c r="HR13" i="24"/>
  <c r="HQ13" i="24"/>
  <c r="HP13" i="24" s="1"/>
  <c r="HH13" i="24"/>
  <c r="HG13" i="24"/>
  <c r="HF13" i="24"/>
  <c r="HE13" i="24"/>
  <c r="HI13" i="24" s="1"/>
  <c r="GV13" i="24"/>
  <c r="GU13" i="24"/>
  <c r="GT13" i="24"/>
  <c r="GS13" i="24"/>
  <c r="GO13" i="24" s="1"/>
  <c r="GJ13" i="24"/>
  <c r="GI13" i="24"/>
  <c r="GH13" i="24"/>
  <c r="GG13" i="24"/>
  <c r="GE13" i="24" s="1"/>
  <c r="FX13" i="24"/>
  <c r="FW13" i="24"/>
  <c r="FV13" i="24"/>
  <c r="FU13" i="24"/>
  <c r="IF12" i="24"/>
  <c r="IE12" i="24"/>
  <c r="ID12" i="24"/>
  <c r="IC12" i="24"/>
  <c r="HZ12" i="24" s="1"/>
  <c r="HT12" i="24"/>
  <c r="HS12" i="24"/>
  <c r="HR12" i="24"/>
  <c r="HQ12" i="24"/>
  <c r="HO12" i="24" s="1"/>
  <c r="HH12" i="24"/>
  <c r="HG12" i="24"/>
  <c r="HF12" i="24"/>
  <c r="HE12" i="24"/>
  <c r="HD12" i="24" s="1"/>
  <c r="GV12" i="24"/>
  <c r="GU12" i="24"/>
  <c r="GT12" i="24"/>
  <c r="GS12" i="24"/>
  <c r="GW12" i="24" s="1"/>
  <c r="GJ12" i="24"/>
  <c r="GI12" i="24"/>
  <c r="GH12" i="24"/>
  <c r="GG12" i="24"/>
  <c r="GC12" i="24" s="1"/>
  <c r="FX12" i="24"/>
  <c r="FW12" i="24"/>
  <c r="FV12" i="24"/>
  <c r="FU12" i="24"/>
  <c r="FS12" i="24" s="1"/>
  <c r="IF11" i="24"/>
  <c r="IE11" i="24"/>
  <c r="ID11" i="24"/>
  <c r="IC11" i="24"/>
  <c r="HT11" i="24"/>
  <c r="HS11" i="24"/>
  <c r="HR11" i="24"/>
  <c r="HQ11" i="24"/>
  <c r="HO11" i="24" s="1"/>
  <c r="HH11" i="24"/>
  <c r="HG11" i="24"/>
  <c r="HF11" i="24"/>
  <c r="HE11" i="24"/>
  <c r="HC11" i="24" s="1"/>
  <c r="GV11" i="24"/>
  <c r="GU11" i="24"/>
  <c r="GT11" i="24"/>
  <c r="GS11" i="24"/>
  <c r="GR11" i="24" s="1"/>
  <c r="GJ11" i="24"/>
  <c r="GI11" i="24"/>
  <c r="GH11" i="24"/>
  <c r="GG11" i="24"/>
  <c r="FX11" i="24"/>
  <c r="FW11" i="24"/>
  <c r="FV11" i="24"/>
  <c r="FU11" i="24"/>
  <c r="FL199" i="24"/>
  <c r="FK199" i="24"/>
  <c r="FJ199" i="24"/>
  <c r="FI199" i="24"/>
  <c r="FM199" i="24" s="1"/>
  <c r="EZ199" i="24"/>
  <c r="EY199" i="24"/>
  <c r="EX199" i="24"/>
  <c r="EW199" i="24"/>
  <c r="ES199" i="24" s="1"/>
  <c r="EN199" i="24"/>
  <c r="EM199" i="24"/>
  <c r="EL199" i="24"/>
  <c r="EK199" i="24"/>
  <c r="EG199" i="24" s="1"/>
  <c r="EB199" i="24"/>
  <c r="EA199" i="24"/>
  <c r="DZ199" i="24"/>
  <c r="DY199" i="24"/>
  <c r="DV199" i="24" s="1"/>
  <c r="DP199" i="24"/>
  <c r="DO199" i="24"/>
  <c r="DN199" i="24"/>
  <c r="DM199" i="24"/>
  <c r="DI199" i="24" s="1"/>
  <c r="FL198" i="24"/>
  <c r="FK198" i="24"/>
  <c r="FJ198" i="24"/>
  <c r="FI198" i="24"/>
  <c r="FE198" i="24" s="1"/>
  <c r="EZ198" i="24"/>
  <c r="EY198" i="24"/>
  <c r="EX198" i="24"/>
  <c r="EW198" i="24"/>
  <c r="ES198" i="24" s="1"/>
  <c r="EN198" i="24"/>
  <c r="EM198" i="24"/>
  <c r="EL198" i="24"/>
  <c r="EK198" i="24"/>
  <c r="EG198" i="24" s="1"/>
  <c r="EB198" i="24"/>
  <c r="EA198" i="24"/>
  <c r="DZ198" i="24"/>
  <c r="DY198" i="24"/>
  <c r="DV198" i="24" s="1"/>
  <c r="DP198" i="24"/>
  <c r="DO198" i="24"/>
  <c r="DN198" i="24"/>
  <c r="DM198" i="24"/>
  <c r="DJ198" i="24" s="1"/>
  <c r="FL197" i="24"/>
  <c r="FK197" i="24"/>
  <c r="FJ197" i="24"/>
  <c r="FI197" i="24"/>
  <c r="EZ197" i="24"/>
  <c r="EY197" i="24"/>
  <c r="EX197" i="24"/>
  <c r="EW197" i="24"/>
  <c r="ET197" i="24" s="1"/>
  <c r="EN197" i="24"/>
  <c r="EM197" i="24"/>
  <c r="EL197" i="24"/>
  <c r="EK197" i="24"/>
  <c r="EO197" i="24" s="1"/>
  <c r="EB197" i="24"/>
  <c r="EA197" i="24"/>
  <c r="DZ197" i="24"/>
  <c r="DY197" i="24"/>
  <c r="DU197" i="24" s="1"/>
  <c r="DP197" i="24"/>
  <c r="DO197" i="24"/>
  <c r="DN197" i="24"/>
  <c r="DM197" i="24"/>
  <c r="DK197" i="24" s="1"/>
  <c r="FL196" i="24"/>
  <c r="FK196" i="24"/>
  <c r="FJ196" i="24"/>
  <c r="FI196" i="24"/>
  <c r="FE196" i="24" s="1"/>
  <c r="EZ196" i="24"/>
  <c r="EY196" i="24"/>
  <c r="EX196" i="24"/>
  <c r="EW196" i="24"/>
  <c r="FA196" i="24" s="1"/>
  <c r="EN196" i="24"/>
  <c r="EM196" i="24"/>
  <c r="EL196" i="24"/>
  <c r="EK196" i="24"/>
  <c r="EH196" i="24" s="1"/>
  <c r="EB196" i="24"/>
  <c r="EA196" i="24"/>
  <c r="DZ196" i="24"/>
  <c r="DY196" i="24"/>
  <c r="DV196" i="24" s="1"/>
  <c r="DP196" i="24"/>
  <c r="DO196" i="24"/>
  <c r="DN196" i="24"/>
  <c r="DM196" i="24"/>
  <c r="DI196" i="24" s="1"/>
  <c r="FL195" i="24"/>
  <c r="FK195" i="24"/>
  <c r="FJ195" i="24"/>
  <c r="FI195" i="24"/>
  <c r="FM195" i="24" s="1"/>
  <c r="EZ195" i="24"/>
  <c r="EY195" i="24"/>
  <c r="EX195" i="24"/>
  <c r="EW195" i="24"/>
  <c r="ES195" i="24" s="1"/>
  <c r="EN195" i="24"/>
  <c r="EM195" i="24"/>
  <c r="EL195" i="24"/>
  <c r="EK195" i="24"/>
  <c r="EO195" i="24" s="1"/>
  <c r="EB195" i="24"/>
  <c r="EA195" i="24"/>
  <c r="DZ195" i="24"/>
  <c r="DY195" i="24"/>
  <c r="DU195" i="24" s="1"/>
  <c r="DP195" i="24"/>
  <c r="DO195" i="24"/>
  <c r="DN195" i="24"/>
  <c r="DM195" i="24"/>
  <c r="FL194" i="24"/>
  <c r="FK194" i="24"/>
  <c r="FJ194" i="24"/>
  <c r="FI194" i="24"/>
  <c r="FF194" i="24" s="1"/>
  <c r="EZ194" i="24"/>
  <c r="EY194" i="24"/>
  <c r="EX194" i="24"/>
  <c r="EW194" i="24"/>
  <c r="ES194" i="24" s="1"/>
  <c r="EN194" i="24"/>
  <c r="EM194" i="24"/>
  <c r="EL194" i="24"/>
  <c r="EK194" i="24"/>
  <c r="EG194" i="24" s="1"/>
  <c r="EB194" i="24"/>
  <c r="EA194" i="24"/>
  <c r="DZ194" i="24"/>
  <c r="DY194" i="24"/>
  <c r="EC194" i="24" s="1"/>
  <c r="DP194" i="24"/>
  <c r="DO194" i="24"/>
  <c r="DN194" i="24"/>
  <c r="DM194" i="24"/>
  <c r="DJ194" i="24" s="1"/>
  <c r="FL193" i="24"/>
  <c r="FK193" i="24"/>
  <c r="FJ193" i="24"/>
  <c r="FI193" i="24"/>
  <c r="EZ193" i="24"/>
  <c r="EY193" i="24"/>
  <c r="EX193" i="24"/>
  <c r="EW193" i="24"/>
  <c r="ET193" i="24" s="1"/>
  <c r="EN193" i="24"/>
  <c r="EM193" i="24"/>
  <c r="EL193" i="24"/>
  <c r="EK193" i="24"/>
  <c r="EB193" i="24"/>
  <c r="EA193" i="24"/>
  <c r="DZ193" i="24"/>
  <c r="DY193" i="24"/>
  <c r="DU193" i="24" s="1"/>
  <c r="DP193" i="24"/>
  <c r="DO193" i="24"/>
  <c r="DN193" i="24"/>
  <c r="DM193" i="24"/>
  <c r="DQ193" i="24" s="1"/>
  <c r="FL192" i="24"/>
  <c r="FK192" i="24"/>
  <c r="FJ192" i="24"/>
  <c r="FI192" i="24"/>
  <c r="FE192" i="24" s="1"/>
  <c r="EZ192" i="24"/>
  <c r="EY192" i="24"/>
  <c r="EX192" i="24"/>
  <c r="EW192" i="24"/>
  <c r="FA192" i="24" s="1"/>
  <c r="EN192" i="24"/>
  <c r="EM192" i="24"/>
  <c r="EL192" i="24"/>
  <c r="EK192" i="24"/>
  <c r="EB192" i="24"/>
  <c r="EA192" i="24"/>
  <c r="DZ192" i="24"/>
  <c r="DY192" i="24"/>
  <c r="EC192" i="24" s="1"/>
  <c r="DP192" i="24"/>
  <c r="DO192" i="24"/>
  <c r="DN192" i="24"/>
  <c r="DM192" i="24"/>
  <c r="DI192" i="24" s="1"/>
  <c r="FL191" i="24"/>
  <c r="FK191" i="24"/>
  <c r="FJ191" i="24"/>
  <c r="FI191" i="24"/>
  <c r="FE191" i="24" s="1"/>
  <c r="EZ191" i="24"/>
  <c r="EY191" i="24"/>
  <c r="EX191" i="24"/>
  <c r="EW191" i="24"/>
  <c r="ES191" i="24" s="1"/>
  <c r="EN191" i="24"/>
  <c r="EM191" i="24"/>
  <c r="EL191" i="24"/>
  <c r="EK191" i="24"/>
  <c r="EB191" i="24"/>
  <c r="EA191" i="24"/>
  <c r="DZ191" i="24"/>
  <c r="DY191" i="24"/>
  <c r="DV191" i="24" s="1"/>
  <c r="DP191" i="24"/>
  <c r="DO191" i="24"/>
  <c r="DN191" i="24"/>
  <c r="DM191" i="24"/>
  <c r="DI191" i="24" s="1"/>
  <c r="FL190" i="24"/>
  <c r="FK190" i="24"/>
  <c r="FJ190" i="24"/>
  <c r="FI190" i="24"/>
  <c r="FE190" i="24" s="1"/>
  <c r="EZ190" i="24"/>
  <c r="EY190" i="24"/>
  <c r="EX190" i="24"/>
  <c r="EW190" i="24"/>
  <c r="EN190" i="24"/>
  <c r="EM190" i="24"/>
  <c r="EL190" i="24"/>
  <c r="EK190" i="24"/>
  <c r="EG190" i="24" s="1"/>
  <c r="EB190" i="24"/>
  <c r="EA190" i="24"/>
  <c r="DZ190" i="24"/>
  <c r="DY190" i="24"/>
  <c r="DU190" i="24" s="1"/>
  <c r="DP190" i="24"/>
  <c r="DO190" i="24"/>
  <c r="DN190" i="24"/>
  <c r="DM190" i="24"/>
  <c r="DJ190" i="24" s="1"/>
  <c r="FL189" i="24"/>
  <c r="FK189" i="24"/>
  <c r="FJ189" i="24"/>
  <c r="FI189" i="24"/>
  <c r="FG189" i="24" s="1"/>
  <c r="EZ189" i="24"/>
  <c r="EY189" i="24"/>
  <c r="EX189" i="24"/>
  <c r="EW189" i="24"/>
  <c r="EN189" i="24"/>
  <c r="EM189" i="24"/>
  <c r="EL189" i="24"/>
  <c r="EK189" i="24"/>
  <c r="EG189" i="24" s="1"/>
  <c r="EB189" i="24"/>
  <c r="EA189" i="24"/>
  <c r="DZ189" i="24"/>
  <c r="DY189" i="24"/>
  <c r="DU189" i="24" s="1"/>
  <c r="DP189" i="24"/>
  <c r="DO189" i="24"/>
  <c r="DN189" i="24"/>
  <c r="DM189" i="24"/>
  <c r="DI189" i="24" s="1"/>
  <c r="FL188" i="24"/>
  <c r="FK188" i="24"/>
  <c r="FJ188" i="24"/>
  <c r="FI188" i="24"/>
  <c r="FG188" i="24" s="1"/>
  <c r="EZ188" i="24"/>
  <c r="EY188" i="24"/>
  <c r="EX188" i="24"/>
  <c r="EW188" i="24"/>
  <c r="EU188" i="24" s="1"/>
  <c r="EN188" i="24"/>
  <c r="EM188" i="24"/>
  <c r="EL188" i="24"/>
  <c r="EK188" i="24"/>
  <c r="EB188" i="24"/>
  <c r="EA188" i="24"/>
  <c r="DZ188" i="24"/>
  <c r="DY188" i="24"/>
  <c r="DP188" i="24"/>
  <c r="DO188" i="24"/>
  <c r="DN188" i="24"/>
  <c r="DM188" i="24"/>
  <c r="DK188" i="24" s="1"/>
  <c r="FL187" i="24"/>
  <c r="FK187" i="24"/>
  <c r="FJ187" i="24"/>
  <c r="FI187" i="24"/>
  <c r="EZ187" i="24"/>
  <c r="EY187" i="24"/>
  <c r="EX187" i="24"/>
  <c r="EW187" i="24"/>
  <c r="EU187" i="24" s="1"/>
  <c r="EN187" i="24"/>
  <c r="EM187" i="24"/>
  <c r="EL187" i="24"/>
  <c r="EK187" i="24"/>
  <c r="EO187" i="24" s="1"/>
  <c r="EB187" i="24"/>
  <c r="EA187" i="24"/>
  <c r="DZ187" i="24"/>
  <c r="DY187" i="24"/>
  <c r="DW187" i="24" s="1"/>
  <c r="DP187" i="24"/>
  <c r="DO187" i="24"/>
  <c r="DN187" i="24"/>
  <c r="DM187" i="24"/>
  <c r="DK187" i="24" s="1"/>
  <c r="FL186" i="24"/>
  <c r="FK186" i="24"/>
  <c r="FJ186" i="24"/>
  <c r="FI186" i="24"/>
  <c r="EZ186" i="24"/>
  <c r="EY186" i="24"/>
  <c r="EX186" i="24"/>
  <c r="EW186" i="24"/>
  <c r="FA186" i="24" s="1"/>
  <c r="EN186" i="24"/>
  <c r="EM186" i="24"/>
  <c r="EL186" i="24"/>
  <c r="EK186" i="24"/>
  <c r="EI186" i="24" s="1"/>
  <c r="EB186" i="24"/>
  <c r="EA186" i="24"/>
  <c r="DZ186" i="24"/>
  <c r="DY186" i="24"/>
  <c r="DP186" i="24"/>
  <c r="DO186" i="24"/>
  <c r="DN186" i="24"/>
  <c r="DM186" i="24"/>
  <c r="DK186" i="24" s="1"/>
  <c r="FL185" i="24"/>
  <c r="FK185" i="24"/>
  <c r="FJ185" i="24"/>
  <c r="FI185" i="24"/>
  <c r="EZ185" i="24"/>
  <c r="EY185" i="24"/>
  <c r="EX185" i="24"/>
  <c r="EW185" i="24"/>
  <c r="EN185" i="24"/>
  <c r="EM185" i="24"/>
  <c r="EL185" i="24"/>
  <c r="EK185" i="24"/>
  <c r="EO185" i="24" s="1"/>
  <c r="EB185" i="24"/>
  <c r="EA185" i="24"/>
  <c r="DZ185" i="24"/>
  <c r="DY185" i="24"/>
  <c r="DW185" i="24" s="1"/>
  <c r="DP185" i="24"/>
  <c r="DO185" i="24"/>
  <c r="DN185" i="24"/>
  <c r="DM185" i="24"/>
  <c r="FL184" i="24"/>
  <c r="FK184" i="24"/>
  <c r="FJ184" i="24"/>
  <c r="FI184" i="24"/>
  <c r="FG184" i="24" s="1"/>
  <c r="EZ184" i="24"/>
  <c r="EY184" i="24"/>
  <c r="EX184" i="24"/>
  <c r="EW184" i="24"/>
  <c r="EN184" i="24"/>
  <c r="EM184" i="24"/>
  <c r="EL184" i="24"/>
  <c r="EK184" i="24"/>
  <c r="EB184" i="24"/>
  <c r="EA184" i="24"/>
  <c r="DZ184" i="24"/>
  <c r="DY184" i="24"/>
  <c r="DU184" i="24" s="1"/>
  <c r="DP184" i="24"/>
  <c r="DO184" i="24"/>
  <c r="DN184" i="24"/>
  <c r="DM184" i="24"/>
  <c r="DK184" i="24" s="1"/>
  <c r="FL183" i="24"/>
  <c r="FK183" i="24"/>
  <c r="FJ183" i="24"/>
  <c r="FI183" i="24"/>
  <c r="FG183" i="24" s="1"/>
  <c r="EZ183" i="24"/>
  <c r="EY183" i="24"/>
  <c r="EX183" i="24"/>
  <c r="EW183" i="24"/>
  <c r="ES183" i="24" s="1"/>
  <c r="EN183" i="24"/>
  <c r="EM183" i="24"/>
  <c r="EL183" i="24"/>
  <c r="EK183" i="24"/>
  <c r="EB183" i="24"/>
  <c r="EA183" i="24"/>
  <c r="DZ183" i="24"/>
  <c r="DY183" i="24"/>
  <c r="DV183" i="24" s="1"/>
  <c r="DP183" i="24"/>
  <c r="DO183" i="24"/>
  <c r="DN183" i="24"/>
  <c r="DM183" i="24"/>
  <c r="DK183" i="24" s="1"/>
  <c r="FL182" i="24"/>
  <c r="FK182" i="24"/>
  <c r="FJ182" i="24"/>
  <c r="FI182" i="24"/>
  <c r="EZ182" i="24"/>
  <c r="EY182" i="24"/>
  <c r="EX182" i="24"/>
  <c r="EW182" i="24"/>
  <c r="EU182" i="24" s="1"/>
  <c r="EN182" i="24"/>
  <c r="EM182" i="24"/>
  <c r="EL182" i="24"/>
  <c r="EK182" i="24"/>
  <c r="EG182" i="24" s="1"/>
  <c r="EB182" i="24"/>
  <c r="EA182" i="24"/>
  <c r="DZ182" i="24"/>
  <c r="DY182" i="24"/>
  <c r="DX182" i="24" s="1"/>
  <c r="DP182" i="24"/>
  <c r="DO182" i="24"/>
  <c r="DN182" i="24"/>
  <c r="DM182" i="24"/>
  <c r="DJ182" i="24" s="1"/>
  <c r="FL181" i="24"/>
  <c r="FK181" i="24"/>
  <c r="FJ181" i="24"/>
  <c r="FI181" i="24"/>
  <c r="FF181" i="24" s="1"/>
  <c r="EZ181" i="24"/>
  <c r="EY181" i="24"/>
  <c r="EX181" i="24"/>
  <c r="EW181" i="24"/>
  <c r="ET181" i="24" s="1"/>
  <c r="EN181" i="24"/>
  <c r="EM181" i="24"/>
  <c r="EL181" i="24"/>
  <c r="EK181" i="24"/>
  <c r="EB181" i="24"/>
  <c r="EA181" i="24"/>
  <c r="DZ181" i="24"/>
  <c r="DY181" i="24"/>
  <c r="DU181" i="24" s="1"/>
  <c r="DP181" i="24"/>
  <c r="DO181" i="24"/>
  <c r="DN181" i="24"/>
  <c r="DM181" i="24"/>
  <c r="FL180" i="24"/>
  <c r="FK180" i="24"/>
  <c r="FJ180" i="24"/>
  <c r="FI180" i="24"/>
  <c r="FE180" i="24" s="1"/>
  <c r="EZ180" i="24"/>
  <c r="EY180" i="24"/>
  <c r="EX180" i="24"/>
  <c r="EW180" i="24"/>
  <c r="ES180" i="24" s="1"/>
  <c r="EN180" i="24"/>
  <c r="EM180" i="24"/>
  <c r="EL180" i="24"/>
  <c r="EK180" i="24"/>
  <c r="EH180" i="24" s="1"/>
  <c r="EB180" i="24"/>
  <c r="EA180" i="24"/>
  <c r="DZ180" i="24"/>
  <c r="DY180" i="24"/>
  <c r="DV180" i="24" s="1"/>
  <c r="DP180" i="24"/>
  <c r="DO180" i="24"/>
  <c r="DN180" i="24"/>
  <c r="DM180" i="24"/>
  <c r="DI180" i="24" s="1"/>
  <c r="FL179" i="24"/>
  <c r="FK179" i="24"/>
  <c r="FJ179" i="24"/>
  <c r="FI179" i="24"/>
  <c r="EZ179" i="24"/>
  <c r="EY179" i="24"/>
  <c r="EX179" i="24"/>
  <c r="EW179" i="24"/>
  <c r="EN179" i="24"/>
  <c r="EM179" i="24"/>
  <c r="EL179" i="24"/>
  <c r="EK179" i="24"/>
  <c r="EB179" i="24"/>
  <c r="EA179" i="24"/>
  <c r="DZ179" i="24"/>
  <c r="DY179" i="24"/>
  <c r="DV179" i="24" s="1"/>
  <c r="DP179" i="24"/>
  <c r="DO179" i="24"/>
  <c r="DN179" i="24"/>
  <c r="DM179" i="24"/>
  <c r="DK179" i="24" s="1"/>
  <c r="FL178" i="24"/>
  <c r="FK178" i="24"/>
  <c r="FJ178" i="24"/>
  <c r="FI178" i="24"/>
  <c r="EZ178" i="24"/>
  <c r="EY178" i="24"/>
  <c r="EX178" i="24"/>
  <c r="EW178" i="24"/>
  <c r="EU178" i="24" s="1"/>
  <c r="EN178" i="24"/>
  <c r="EM178" i="24"/>
  <c r="EL178" i="24"/>
  <c r="EK178" i="24"/>
  <c r="EG178" i="24" s="1"/>
  <c r="EB178" i="24"/>
  <c r="EA178" i="24"/>
  <c r="DZ178" i="24"/>
  <c r="DY178" i="24"/>
  <c r="DP178" i="24"/>
  <c r="DO178" i="24"/>
  <c r="DN178" i="24"/>
  <c r="DM178" i="24"/>
  <c r="FL170" i="24"/>
  <c r="FK170" i="24"/>
  <c r="FJ170" i="24"/>
  <c r="FI170" i="24"/>
  <c r="FG170" i="24" s="1"/>
  <c r="EZ170" i="24"/>
  <c r="EY170" i="24"/>
  <c r="EX170" i="24"/>
  <c r="EW170" i="24"/>
  <c r="EN170" i="24"/>
  <c r="EM170" i="24"/>
  <c r="EL170" i="24"/>
  <c r="EK170" i="24"/>
  <c r="EI170" i="24" s="1"/>
  <c r="EB170" i="24"/>
  <c r="EA170" i="24"/>
  <c r="DZ170" i="24"/>
  <c r="DY170" i="24"/>
  <c r="DV170" i="24" s="1"/>
  <c r="DP170" i="24"/>
  <c r="DO170" i="24"/>
  <c r="DN170" i="24"/>
  <c r="DM170" i="24"/>
  <c r="FL168" i="24"/>
  <c r="FK168" i="24"/>
  <c r="FJ168" i="24"/>
  <c r="FI168" i="24"/>
  <c r="FH168" i="24" s="1"/>
  <c r="EZ168" i="24"/>
  <c r="EY168" i="24"/>
  <c r="EX168" i="24"/>
  <c r="EW168" i="24"/>
  <c r="EN168" i="24"/>
  <c r="EM168" i="24"/>
  <c r="EL168" i="24"/>
  <c r="EK168" i="24"/>
  <c r="EO168" i="24" s="1"/>
  <c r="EB168" i="24"/>
  <c r="EA168" i="24"/>
  <c r="DZ168" i="24"/>
  <c r="DY168" i="24"/>
  <c r="DV168" i="24" s="1"/>
  <c r="DP168" i="24"/>
  <c r="DO168" i="24"/>
  <c r="DN168" i="24"/>
  <c r="DM168" i="24"/>
  <c r="DL168" i="24" s="1"/>
  <c r="FL167" i="24"/>
  <c r="FK167" i="24"/>
  <c r="FJ167" i="24"/>
  <c r="FI167" i="24"/>
  <c r="FF167" i="24" s="1"/>
  <c r="EZ167" i="24"/>
  <c r="EY167" i="24"/>
  <c r="EX167" i="24"/>
  <c r="EW167" i="24"/>
  <c r="EN167" i="24"/>
  <c r="EM167" i="24"/>
  <c r="EL167" i="24"/>
  <c r="EK167" i="24"/>
  <c r="EJ167" i="24" s="1"/>
  <c r="EB167" i="24"/>
  <c r="EA167" i="24"/>
  <c r="DZ167" i="24"/>
  <c r="DY167" i="24"/>
  <c r="EC167" i="24" s="1"/>
  <c r="DP167" i="24"/>
  <c r="DO167" i="24"/>
  <c r="DN167" i="24"/>
  <c r="DM167" i="24"/>
  <c r="DK167" i="24" s="1"/>
  <c r="FL166" i="24"/>
  <c r="FK166" i="24"/>
  <c r="FJ166" i="24"/>
  <c r="FI166" i="24"/>
  <c r="FF166" i="24" s="1"/>
  <c r="EZ166" i="24"/>
  <c r="EY166" i="24"/>
  <c r="EX166" i="24"/>
  <c r="EW166" i="24"/>
  <c r="EU166" i="24" s="1"/>
  <c r="EN166" i="24"/>
  <c r="EM166" i="24"/>
  <c r="EL166" i="24"/>
  <c r="EK166" i="24"/>
  <c r="EG166" i="24" s="1"/>
  <c r="EB166" i="24"/>
  <c r="EA166" i="24"/>
  <c r="DZ166" i="24"/>
  <c r="DY166" i="24"/>
  <c r="EC166" i="24" s="1"/>
  <c r="DP166" i="24"/>
  <c r="DO166" i="24"/>
  <c r="DN166" i="24"/>
  <c r="DM166" i="24"/>
  <c r="DJ166" i="24" s="1"/>
  <c r="FL165" i="24"/>
  <c r="FK165" i="24"/>
  <c r="FJ165" i="24"/>
  <c r="FI165" i="24"/>
  <c r="FF165" i="24" s="1"/>
  <c r="EZ165" i="24"/>
  <c r="EY165" i="24"/>
  <c r="EX165" i="24"/>
  <c r="EW165" i="24"/>
  <c r="ET165" i="24" s="1"/>
  <c r="EN165" i="24"/>
  <c r="EM165" i="24"/>
  <c r="EL165" i="24"/>
  <c r="EK165" i="24"/>
  <c r="EI165" i="24" s="1"/>
  <c r="EB165" i="24"/>
  <c r="EA165" i="24"/>
  <c r="DZ165" i="24"/>
  <c r="DY165" i="24"/>
  <c r="DU165" i="24" s="1"/>
  <c r="DP165" i="24"/>
  <c r="DO165" i="24"/>
  <c r="DN165" i="24"/>
  <c r="DM165" i="24"/>
  <c r="FL164" i="24"/>
  <c r="FK164" i="24"/>
  <c r="FJ164" i="24"/>
  <c r="FI164" i="24"/>
  <c r="EZ164" i="24"/>
  <c r="EY164" i="24"/>
  <c r="EX164" i="24"/>
  <c r="EW164" i="24"/>
  <c r="EU164" i="24" s="1"/>
  <c r="EN164" i="24"/>
  <c r="EM164" i="24"/>
  <c r="EL164" i="24"/>
  <c r="EK164" i="24"/>
  <c r="EH164" i="24" s="1"/>
  <c r="EB164" i="24"/>
  <c r="EA164" i="24"/>
  <c r="DZ164" i="24"/>
  <c r="DY164" i="24"/>
  <c r="DP164" i="24"/>
  <c r="DO164" i="24"/>
  <c r="DN164" i="24"/>
  <c r="DM164" i="24"/>
  <c r="FL163" i="24"/>
  <c r="FK163" i="24"/>
  <c r="FJ163" i="24"/>
  <c r="FI163" i="24"/>
  <c r="FM163" i="24" s="1"/>
  <c r="EZ163" i="24"/>
  <c r="EY163" i="24"/>
  <c r="EX163" i="24"/>
  <c r="EW163" i="24"/>
  <c r="EN163" i="24"/>
  <c r="EM163" i="24"/>
  <c r="EL163" i="24"/>
  <c r="EK163" i="24"/>
  <c r="EG163" i="24" s="1"/>
  <c r="EB163" i="24"/>
  <c r="EA163" i="24"/>
  <c r="DZ163" i="24"/>
  <c r="DY163" i="24"/>
  <c r="DV163" i="24" s="1"/>
  <c r="DP163" i="24"/>
  <c r="DO163" i="24"/>
  <c r="DN163" i="24"/>
  <c r="DM163" i="24"/>
  <c r="FL162" i="24"/>
  <c r="FK162" i="24"/>
  <c r="FJ162" i="24"/>
  <c r="FI162" i="24"/>
  <c r="FF162" i="24" s="1"/>
  <c r="EZ162" i="24"/>
  <c r="EY162" i="24"/>
  <c r="EX162" i="24"/>
  <c r="EW162" i="24"/>
  <c r="ES162" i="24" s="1"/>
  <c r="EN162" i="24"/>
  <c r="EM162" i="24"/>
  <c r="EL162" i="24"/>
  <c r="EK162" i="24"/>
  <c r="EB162" i="24"/>
  <c r="EA162" i="24"/>
  <c r="DZ162" i="24"/>
  <c r="DY162" i="24"/>
  <c r="EC162" i="24" s="1"/>
  <c r="DP162" i="24"/>
  <c r="DO162" i="24"/>
  <c r="DN162" i="24"/>
  <c r="DM162" i="24"/>
  <c r="DJ162" i="24" s="1"/>
  <c r="FL161" i="24"/>
  <c r="FK161" i="24"/>
  <c r="FJ161" i="24"/>
  <c r="FI161" i="24"/>
  <c r="EZ161" i="24"/>
  <c r="EY161" i="24"/>
  <c r="EX161" i="24"/>
  <c r="EW161" i="24"/>
  <c r="ES161" i="24" s="1"/>
  <c r="EN161" i="24"/>
  <c r="EM161" i="24"/>
  <c r="EL161" i="24"/>
  <c r="EK161" i="24"/>
  <c r="EO161" i="24" s="1"/>
  <c r="EB161" i="24"/>
  <c r="EA161" i="24"/>
  <c r="DZ161" i="24"/>
  <c r="DY161" i="24"/>
  <c r="DP161" i="24"/>
  <c r="DO161" i="24"/>
  <c r="DN161" i="24"/>
  <c r="DM161" i="24"/>
  <c r="DI161" i="24" s="1"/>
  <c r="FL160" i="24"/>
  <c r="FK160" i="24"/>
  <c r="FJ160" i="24"/>
  <c r="FI160" i="24"/>
  <c r="EZ160" i="24"/>
  <c r="EY160" i="24"/>
  <c r="EX160" i="24"/>
  <c r="EW160" i="24"/>
  <c r="FA160" i="24" s="1"/>
  <c r="EN160" i="24"/>
  <c r="EM160" i="24"/>
  <c r="EL160" i="24"/>
  <c r="EK160" i="24"/>
  <c r="EH160" i="24" s="1"/>
  <c r="EB160" i="24"/>
  <c r="EA160" i="24"/>
  <c r="DZ160" i="24"/>
  <c r="DY160" i="24"/>
  <c r="DV160" i="24" s="1"/>
  <c r="DP160" i="24"/>
  <c r="DO160" i="24"/>
  <c r="DN160" i="24"/>
  <c r="DM160" i="24"/>
  <c r="FL159" i="24"/>
  <c r="FK159" i="24"/>
  <c r="FJ159" i="24"/>
  <c r="FI159" i="24"/>
  <c r="EZ159" i="24"/>
  <c r="EY159" i="24"/>
  <c r="EX159" i="24"/>
  <c r="EW159" i="24"/>
  <c r="EN159" i="24"/>
  <c r="EM159" i="24"/>
  <c r="EL159" i="24"/>
  <c r="EK159" i="24"/>
  <c r="EG159" i="24" s="1"/>
  <c r="EB159" i="24"/>
  <c r="EA159" i="24"/>
  <c r="DZ159" i="24"/>
  <c r="DY159" i="24"/>
  <c r="DU159" i="24" s="1"/>
  <c r="DP159" i="24"/>
  <c r="DO159" i="24"/>
  <c r="DN159" i="24"/>
  <c r="DM159" i="24"/>
  <c r="DK159" i="24" s="1"/>
  <c r="FL158" i="24"/>
  <c r="FK158" i="24"/>
  <c r="FJ158" i="24"/>
  <c r="FI158" i="24"/>
  <c r="FF158" i="24" s="1"/>
  <c r="EZ158" i="24"/>
  <c r="EY158" i="24"/>
  <c r="EX158" i="24"/>
  <c r="EW158" i="24"/>
  <c r="EN158" i="24"/>
  <c r="EM158" i="24"/>
  <c r="EL158" i="24"/>
  <c r="EK158" i="24"/>
  <c r="EG158" i="24" s="1"/>
  <c r="EB158" i="24"/>
  <c r="EA158" i="24"/>
  <c r="DZ158" i="24"/>
  <c r="DY158" i="24"/>
  <c r="EC158" i="24" s="1"/>
  <c r="DP158" i="24"/>
  <c r="DO158" i="24"/>
  <c r="DN158" i="24"/>
  <c r="DM158" i="24"/>
  <c r="DJ158" i="24" s="1"/>
  <c r="FL157" i="24"/>
  <c r="FK157" i="24"/>
  <c r="FJ157" i="24"/>
  <c r="FI157" i="24"/>
  <c r="FM157" i="24" s="1"/>
  <c r="EZ157" i="24"/>
  <c r="EY157" i="24"/>
  <c r="EX157" i="24"/>
  <c r="EW157" i="24"/>
  <c r="ET157" i="24" s="1"/>
  <c r="EN157" i="24"/>
  <c r="EM157" i="24"/>
  <c r="EL157" i="24"/>
  <c r="EK157" i="24"/>
  <c r="EH157" i="24" s="1"/>
  <c r="EB157" i="24"/>
  <c r="EA157" i="24"/>
  <c r="DZ157" i="24"/>
  <c r="DY157" i="24"/>
  <c r="DP157" i="24"/>
  <c r="DO157" i="24"/>
  <c r="DN157" i="24"/>
  <c r="DM157" i="24"/>
  <c r="DQ157" i="24" s="1"/>
  <c r="FL156" i="24"/>
  <c r="FK156" i="24"/>
  <c r="FJ156" i="24"/>
  <c r="FI156" i="24"/>
  <c r="FE156" i="24" s="1"/>
  <c r="EZ156" i="24"/>
  <c r="EY156" i="24"/>
  <c r="EX156" i="24"/>
  <c r="EW156" i="24"/>
  <c r="EU156" i="24" s="1"/>
  <c r="EN156" i="24"/>
  <c r="EM156" i="24"/>
  <c r="EL156" i="24"/>
  <c r="EK156" i="24"/>
  <c r="EH156" i="24" s="1"/>
  <c r="EB156" i="24"/>
  <c r="EA156" i="24"/>
  <c r="DZ156" i="24"/>
  <c r="DY156" i="24"/>
  <c r="DW156" i="24" s="1"/>
  <c r="DP156" i="24"/>
  <c r="DO156" i="24"/>
  <c r="DN156" i="24"/>
  <c r="DM156" i="24"/>
  <c r="DI156" i="24" s="1"/>
  <c r="FL155" i="24"/>
  <c r="FK155" i="24"/>
  <c r="FJ155" i="24"/>
  <c r="FI155" i="24"/>
  <c r="FG155" i="24" s="1"/>
  <c r="EZ155" i="24"/>
  <c r="EY155" i="24"/>
  <c r="EX155" i="24"/>
  <c r="EW155" i="24"/>
  <c r="ES155" i="24" s="1"/>
  <c r="EN155" i="24"/>
  <c r="EM155" i="24"/>
  <c r="EL155" i="24"/>
  <c r="EK155" i="24"/>
  <c r="EI155" i="24" s="1"/>
  <c r="EB155" i="24"/>
  <c r="EA155" i="24"/>
  <c r="DZ155" i="24"/>
  <c r="DY155" i="24"/>
  <c r="DU155" i="24" s="1"/>
  <c r="DP155" i="24"/>
  <c r="DO155" i="24"/>
  <c r="DN155" i="24"/>
  <c r="DM155" i="24"/>
  <c r="DK155" i="24" s="1"/>
  <c r="FL154" i="24"/>
  <c r="FK154" i="24"/>
  <c r="FJ154" i="24"/>
  <c r="FI154" i="24"/>
  <c r="FF154" i="24" s="1"/>
  <c r="EZ154" i="24"/>
  <c r="EY154" i="24"/>
  <c r="EX154" i="24"/>
  <c r="EW154" i="24"/>
  <c r="ET154" i="24" s="1"/>
  <c r="EN154" i="24"/>
  <c r="EM154" i="24"/>
  <c r="EL154" i="24"/>
  <c r="EK154" i="24"/>
  <c r="EG154" i="24" s="1"/>
  <c r="EB154" i="24"/>
  <c r="EA154" i="24"/>
  <c r="DZ154" i="24"/>
  <c r="DY154" i="24"/>
  <c r="EC154" i="24" s="1"/>
  <c r="DP154" i="24"/>
  <c r="DO154" i="24"/>
  <c r="DN154" i="24"/>
  <c r="DM154" i="24"/>
  <c r="FL153" i="24"/>
  <c r="FK153" i="24"/>
  <c r="FJ153" i="24"/>
  <c r="FI153" i="24"/>
  <c r="FM153" i="24" s="1"/>
  <c r="EZ153" i="24"/>
  <c r="EY153" i="24"/>
  <c r="EX153" i="24"/>
  <c r="EW153" i="24"/>
  <c r="ET153" i="24" s="1"/>
  <c r="EN153" i="24"/>
  <c r="EM153" i="24"/>
  <c r="EL153" i="24"/>
  <c r="EK153" i="24"/>
  <c r="EI153" i="24" s="1"/>
  <c r="EB153" i="24"/>
  <c r="EA153" i="24"/>
  <c r="DZ153" i="24"/>
  <c r="DY153" i="24"/>
  <c r="DU153" i="24" s="1"/>
  <c r="DP153" i="24"/>
  <c r="DO153" i="24"/>
  <c r="DN153" i="24"/>
  <c r="DM153" i="24"/>
  <c r="DI153" i="24" s="1"/>
  <c r="FL152" i="24"/>
  <c r="FK152" i="24"/>
  <c r="FJ152" i="24"/>
  <c r="FI152" i="24"/>
  <c r="EZ152" i="24"/>
  <c r="EY152" i="24"/>
  <c r="EX152" i="24"/>
  <c r="EW152" i="24"/>
  <c r="FA152" i="24" s="1"/>
  <c r="EN152" i="24"/>
  <c r="EM152" i="24"/>
  <c r="EL152" i="24"/>
  <c r="EK152" i="24"/>
  <c r="EH152" i="24" s="1"/>
  <c r="EB152" i="24"/>
  <c r="EA152" i="24"/>
  <c r="DZ152" i="24"/>
  <c r="DY152" i="24"/>
  <c r="DU152" i="24" s="1"/>
  <c r="DP152" i="24"/>
  <c r="DO152" i="24"/>
  <c r="DN152" i="24"/>
  <c r="DM152" i="24"/>
  <c r="DI152" i="24" s="1"/>
  <c r="FL151" i="24"/>
  <c r="FK151" i="24"/>
  <c r="FJ151" i="24"/>
  <c r="FI151" i="24"/>
  <c r="FH151" i="24" s="1"/>
  <c r="EZ151" i="24"/>
  <c r="EY151" i="24"/>
  <c r="EX151" i="24"/>
  <c r="EW151" i="24"/>
  <c r="ES151" i="24" s="1"/>
  <c r="EN151" i="24"/>
  <c r="EM151" i="24"/>
  <c r="EL151" i="24"/>
  <c r="EK151" i="24"/>
  <c r="EJ151" i="24" s="1"/>
  <c r="EB151" i="24"/>
  <c r="EA151" i="24"/>
  <c r="DZ151" i="24"/>
  <c r="DY151" i="24"/>
  <c r="DV151" i="24" s="1"/>
  <c r="DP151" i="24"/>
  <c r="DO151" i="24"/>
  <c r="DN151" i="24"/>
  <c r="DM151" i="24"/>
  <c r="FL149" i="24"/>
  <c r="FK149" i="24"/>
  <c r="FJ149" i="24"/>
  <c r="FI149" i="24"/>
  <c r="FF149" i="24" s="1"/>
  <c r="EZ149" i="24"/>
  <c r="EY149" i="24"/>
  <c r="EX149" i="24"/>
  <c r="EW149" i="24"/>
  <c r="EU149" i="24" s="1"/>
  <c r="EN149" i="24"/>
  <c r="EM149" i="24"/>
  <c r="EL149" i="24"/>
  <c r="EK149" i="24"/>
  <c r="EB149" i="24"/>
  <c r="EA149" i="24"/>
  <c r="DZ149" i="24"/>
  <c r="DY149" i="24"/>
  <c r="DP149" i="24"/>
  <c r="DO149" i="24"/>
  <c r="DN149" i="24"/>
  <c r="DM149" i="24"/>
  <c r="DJ149" i="24" s="1"/>
  <c r="FL144" i="24"/>
  <c r="FK144" i="24"/>
  <c r="FJ144" i="24"/>
  <c r="FI144" i="24"/>
  <c r="FM144" i="24" s="1"/>
  <c r="EZ144" i="24"/>
  <c r="EY144" i="24"/>
  <c r="EX144" i="24"/>
  <c r="EW144" i="24"/>
  <c r="EN144" i="24"/>
  <c r="EM144" i="24"/>
  <c r="EL144" i="24"/>
  <c r="EK144" i="24"/>
  <c r="EI144" i="24" s="1"/>
  <c r="EB144" i="24"/>
  <c r="EA144" i="24"/>
  <c r="DZ144" i="24"/>
  <c r="DY144" i="24"/>
  <c r="DU144" i="24" s="1"/>
  <c r="DP144" i="24"/>
  <c r="DO144" i="24"/>
  <c r="DN144" i="24"/>
  <c r="DM144" i="24"/>
  <c r="DJ144" i="24" s="1"/>
  <c r="FL143" i="24"/>
  <c r="FK143" i="24"/>
  <c r="FJ143" i="24"/>
  <c r="FI143" i="24"/>
  <c r="FE143" i="24" s="1"/>
  <c r="EZ143" i="24"/>
  <c r="EY143" i="24"/>
  <c r="EX143" i="24"/>
  <c r="EW143" i="24"/>
  <c r="FA143" i="24" s="1"/>
  <c r="EN143" i="24"/>
  <c r="EM143" i="24"/>
  <c r="EL143" i="24"/>
  <c r="EK143" i="24"/>
  <c r="EI143" i="24" s="1"/>
  <c r="EB143" i="24"/>
  <c r="EA143" i="24"/>
  <c r="DZ143" i="24"/>
  <c r="DY143" i="24"/>
  <c r="DU143" i="24" s="1"/>
  <c r="DP143" i="24"/>
  <c r="DO143" i="24"/>
  <c r="DN143" i="24"/>
  <c r="DM143" i="24"/>
  <c r="DK143" i="24" s="1"/>
  <c r="FL142" i="24"/>
  <c r="FK142" i="24"/>
  <c r="FJ142" i="24"/>
  <c r="FI142" i="24"/>
  <c r="FH142" i="24" s="1"/>
  <c r="EZ142" i="24"/>
  <c r="EY142" i="24"/>
  <c r="EX142" i="24"/>
  <c r="EW142" i="24"/>
  <c r="EU142" i="24" s="1"/>
  <c r="EN142" i="24"/>
  <c r="EM142" i="24"/>
  <c r="EL142" i="24"/>
  <c r="EK142" i="24"/>
  <c r="EO142" i="24" s="1"/>
  <c r="EB142" i="24"/>
  <c r="EA142" i="24"/>
  <c r="DZ142" i="24"/>
  <c r="DY142" i="24"/>
  <c r="DP142" i="24"/>
  <c r="DO142" i="24"/>
  <c r="DN142" i="24"/>
  <c r="DM142" i="24"/>
  <c r="DK142" i="24" s="1"/>
  <c r="FL141" i="24"/>
  <c r="FK141" i="24"/>
  <c r="FJ141" i="24"/>
  <c r="FI141" i="24"/>
  <c r="FG141" i="24" s="1"/>
  <c r="EZ141" i="24"/>
  <c r="EY141" i="24"/>
  <c r="EX141" i="24"/>
  <c r="EW141" i="24"/>
  <c r="EU141" i="24" s="1"/>
  <c r="EN141" i="24"/>
  <c r="EM141" i="24"/>
  <c r="EL141" i="24"/>
  <c r="EK141" i="24"/>
  <c r="EB141" i="24"/>
  <c r="EA141" i="24"/>
  <c r="DZ141" i="24"/>
  <c r="DY141" i="24"/>
  <c r="DP141" i="24"/>
  <c r="DO141" i="24"/>
  <c r="DN141" i="24"/>
  <c r="DM141" i="24"/>
  <c r="DK141" i="24" s="1"/>
  <c r="FL140" i="24"/>
  <c r="FK140" i="24"/>
  <c r="FJ140" i="24"/>
  <c r="FI140" i="24"/>
  <c r="FM140" i="24" s="1"/>
  <c r="EZ140" i="24"/>
  <c r="EY140" i="24"/>
  <c r="EX140" i="24"/>
  <c r="EW140" i="24"/>
  <c r="EN140" i="24"/>
  <c r="EM140" i="24"/>
  <c r="EL140" i="24"/>
  <c r="EK140" i="24"/>
  <c r="EI140" i="24" s="1"/>
  <c r="EB140" i="24"/>
  <c r="EA140" i="24"/>
  <c r="DZ140" i="24"/>
  <c r="DY140" i="24"/>
  <c r="DX140" i="24" s="1"/>
  <c r="DP140" i="24"/>
  <c r="DO140" i="24"/>
  <c r="DN140" i="24"/>
  <c r="DM140" i="24"/>
  <c r="DK140" i="24" s="1"/>
  <c r="FL139" i="24"/>
  <c r="FK139" i="24"/>
  <c r="FJ139" i="24"/>
  <c r="FI139" i="24"/>
  <c r="EZ139" i="24"/>
  <c r="EY139" i="24"/>
  <c r="EX139" i="24"/>
  <c r="EW139" i="24"/>
  <c r="FA139" i="24" s="1"/>
  <c r="EN139" i="24"/>
  <c r="EM139" i="24"/>
  <c r="EL139" i="24"/>
  <c r="EK139" i="24"/>
  <c r="EH139" i="24" s="1"/>
  <c r="EB139" i="24"/>
  <c r="EA139" i="24"/>
  <c r="DZ139" i="24"/>
  <c r="DY139" i="24"/>
  <c r="DP139" i="24"/>
  <c r="DO139" i="24"/>
  <c r="DN139" i="24"/>
  <c r="DM139" i="24"/>
  <c r="DK139" i="24" s="1"/>
  <c r="FL138" i="24"/>
  <c r="FK138" i="24"/>
  <c r="FJ138" i="24"/>
  <c r="FI138" i="24"/>
  <c r="FM138" i="24" s="1"/>
  <c r="EZ138" i="24"/>
  <c r="EY138" i="24"/>
  <c r="EX138" i="24"/>
  <c r="EW138" i="24"/>
  <c r="EU138" i="24" s="1"/>
  <c r="EN138" i="24"/>
  <c r="EM138" i="24"/>
  <c r="EL138" i="24"/>
  <c r="EK138" i="24"/>
  <c r="EB138" i="24"/>
  <c r="EA138" i="24"/>
  <c r="DZ138" i="24"/>
  <c r="DY138" i="24"/>
  <c r="EC138" i="24" s="1"/>
  <c r="DP138" i="24"/>
  <c r="DO138" i="24"/>
  <c r="DN138" i="24"/>
  <c r="DM138" i="24"/>
  <c r="DQ138" i="24" s="1"/>
  <c r="FL137" i="24"/>
  <c r="FK137" i="24"/>
  <c r="FJ137" i="24"/>
  <c r="FI137" i="24"/>
  <c r="FM137" i="24" s="1"/>
  <c r="EZ137" i="24"/>
  <c r="EY137" i="24"/>
  <c r="EX137" i="24"/>
  <c r="EW137" i="24"/>
  <c r="FA137" i="24" s="1"/>
  <c r="EN137" i="24"/>
  <c r="EM137" i="24"/>
  <c r="EL137" i="24"/>
  <c r="EK137" i="24"/>
  <c r="EI137" i="24" s="1"/>
  <c r="EB137" i="24"/>
  <c r="EA137" i="24"/>
  <c r="DZ137" i="24"/>
  <c r="DY137" i="24"/>
  <c r="DU137" i="24" s="1"/>
  <c r="DP137" i="24"/>
  <c r="DO137" i="24"/>
  <c r="DN137" i="24"/>
  <c r="DM137" i="24"/>
  <c r="DQ137" i="24" s="1"/>
  <c r="FL136" i="24"/>
  <c r="FK136" i="24"/>
  <c r="FJ136" i="24"/>
  <c r="FI136" i="24"/>
  <c r="FE136" i="24" s="1"/>
  <c r="EZ136" i="24"/>
  <c r="EY136" i="24"/>
  <c r="EX136" i="24"/>
  <c r="EW136" i="24"/>
  <c r="FA136" i="24" s="1"/>
  <c r="EN136" i="24"/>
  <c r="EM136" i="24"/>
  <c r="EL136" i="24"/>
  <c r="EK136" i="24"/>
  <c r="EO136" i="24" s="1"/>
  <c r="EB136" i="24"/>
  <c r="EA136" i="24"/>
  <c r="DZ136" i="24"/>
  <c r="DY136" i="24"/>
  <c r="DW136" i="24" s="1"/>
  <c r="DP136" i="24"/>
  <c r="DO136" i="24"/>
  <c r="DN136" i="24"/>
  <c r="DM136" i="24"/>
  <c r="FL134" i="24"/>
  <c r="FK134" i="24"/>
  <c r="FJ134" i="24"/>
  <c r="FI134" i="24"/>
  <c r="FG134" i="24" s="1"/>
  <c r="EZ134" i="24"/>
  <c r="EY134" i="24"/>
  <c r="EX134" i="24"/>
  <c r="EW134" i="24"/>
  <c r="ES134" i="24" s="1"/>
  <c r="EN134" i="24"/>
  <c r="EM134" i="24"/>
  <c r="EL134" i="24"/>
  <c r="EK134" i="24"/>
  <c r="EO134" i="24" s="1"/>
  <c r="EB134" i="24"/>
  <c r="EA134" i="24"/>
  <c r="DZ134" i="24"/>
  <c r="DY134" i="24"/>
  <c r="EC134" i="24" s="1"/>
  <c r="DP134" i="24"/>
  <c r="DO134" i="24"/>
  <c r="DN134" i="24"/>
  <c r="DM134" i="24"/>
  <c r="DK134" i="24" s="1"/>
  <c r="FL133" i="24"/>
  <c r="FK133" i="24"/>
  <c r="FJ133" i="24"/>
  <c r="FI133" i="24"/>
  <c r="FM133" i="24" s="1"/>
  <c r="EZ133" i="24"/>
  <c r="EY133" i="24"/>
  <c r="EX133" i="24"/>
  <c r="EW133" i="24"/>
  <c r="EU133" i="24" s="1"/>
  <c r="EN133" i="24"/>
  <c r="EM133" i="24"/>
  <c r="EL133" i="24"/>
  <c r="EK133" i="24"/>
  <c r="EG133" i="24" s="1"/>
  <c r="EB133" i="24"/>
  <c r="EA133" i="24"/>
  <c r="DZ133" i="24"/>
  <c r="DY133" i="24"/>
  <c r="EC133" i="24" s="1"/>
  <c r="DP133" i="24"/>
  <c r="DO133" i="24"/>
  <c r="DN133" i="24"/>
  <c r="DM133" i="24"/>
  <c r="DQ133" i="24" s="1"/>
  <c r="FL132" i="24"/>
  <c r="FK132" i="24"/>
  <c r="FJ132" i="24"/>
  <c r="FI132" i="24"/>
  <c r="FM132" i="24" s="1"/>
  <c r="EZ132" i="24"/>
  <c r="EY132" i="24"/>
  <c r="EX132" i="24"/>
  <c r="EW132" i="24"/>
  <c r="FA132" i="24" s="1"/>
  <c r="EN132" i="24"/>
  <c r="EM132" i="24"/>
  <c r="EL132" i="24"/>
  <c r="EK132" i="24"/>
  <c r="EI132" i="24" s="1"/>
  <c r="EB132" i="24"/>
  <c r="EA132" i="24"/>
  <c r="DZ132" i="24"/>
  <c r="DY132" i="24"/>
  <c r="DU132" i="24" s="1"/>
  <c r="DP132" i="24"/>
  <c r="DO132" i="24"/>
  <c r="DN132" i="24"/>
  <c r="DM132" i="24"/>
  <c r="DQ132" i="24" s="1"/>
  <c r="FL131" i="24"/>
  <c r="FK131" i="24"/>
  <c r="FJ131" i="24"/>
  <c r="FI131" i="24"/>
  <c r="FE131" i="24" s="1"/>
  <c r="EZ131" i="24"/>
  <c r="EY131" i="24"/>
  <c r="EX131" i="24"/>
  <c r="EW131" i="24"/>
  <c r="FA131" i="24" s="1"/>
  <c r="EN131" i="24"/>
  <c r="EM131" i="24"/>
  <c r="EL131" i="24"/>
  <c r="EK131" i="24"/>
  <c r="EO131" i="24" s="1"/>
  <c r="EB131" i="24"/>
  <c r="EA131" i="24"/>
  <c r="DZ131" i="24"/>
  <c r="DY131" i="24"/>
  <c r="DW131" i="24" s="1"/>
  <c r="DP131" i="24"/>
  <c r="DO131" i="24"/>
  <c r="DN131" i="24"/>
  <c r="DM131" i="24"/>
  <c r="DI131" i="24" s="1"/>
  <c r="FL130" i="24"/>
  <c r="FK130" i="24"/>
  <c r="FJ130" i="24"/>
  <c r="FI130" i="24"/>
  <c r="FH130" i="24" s="1"/>
  <c r="EZ130" i="24"/>
  <c r="EY130" i="24"/>
  <c r="EX130" i="24"/>
  <c r="EW130" i="24"/>
  <c r="ET130" i="24" s="1"/>
  <c r="EN130" i="24"/>
  <c r="EM130" i="24"/>
  <c r="EL130" i="24"/>
  <c r="EK130" i="24"/>
  <c r="EO130" i="24" s="1"/>
  <c r="EB130" i="24"/>
  <c r="EA130" i="24"/>
  <c r="DZ130" i="24"/>
  <c r="DY130" i="24"/>
  <c r="DV130" i="24" s="1"/>
  <c r="DP130" i="24"/>
  <c r="DO130" i="24"/>
  <c r="DN130" i="24"/>
  <c r="DM130" i="24"/>
  <c r="DL130" i="24" s="1"/>
  <c r="FL129" i="24"/>
  <c r="FK129" i="24"/>
  <c r="FJ129" i="24"/>
  <c r="FI129" i="24"/>
  <c r="FF129" i="24" s="1"/>
  <c r="EZ129" i="24"/>
  <c r="EY129" i="24"/>
  <c r="EX129" i="24"/>
  <c r="EW129" i="24"/>
  <c r="FA129" i="24" s="1"/>
  <c r="EN129" i="24"/>
  <c r="EM129" i="24"/>
  <c r="EL129" i="24"/>
  <c r="EK129" i="24"/>
  <c r="EB129" i="24"/>
  <c r="EA129" i="24"/>
  <c r="DZ129" i="24"/>
  <c r="DY129" i="24"/>
  <c r="EC129" i="24" s="1"/>
  <c r="DP129" i="24"/>
  <c r="DO129" i="24"/>
  <c r="DN129" i="24"/>
  <c r="DM129" i="24"/>
  <c r="DJ129" i="24" s="1"/>
  <c r="FL127" i="24"/>
  <c r="FK127" i="24"/>
  <c r="FJ127" i="24"/>
  <c r="FI127" i="24"/>
  <c r="FM127" i="24" s="1"/>
  <c r="EZ127" i="24"/>
  <c r="EY127" i="24"/>
  <c r="EX127" i="24"/>
  <c r="EW127" i="24"/>
  <c r="ET127" i="24" s="1"/>
  <c r="EN127" i="24"/>
  <c r="EM127" i="24"/>
  <c r="EL127" i="24"/>
  <c r="EK127" i="24"/>
  <c r="EO127" i="24" s="1"/>
  <c r="EB127" i="24"/>
  <c r="EA127" i="24"/>
  <c r="DZ127" i="24"/>
  <c r="DY127" i="24"/>
  <c r="DU127" i="24" s="1"/>
  <c r="DP127" i="24"/>
  <c r="DO127" i="24"/>
  <c r="DN127" i="24"/>
  <c r="DM127" i="24"/>
  <c r="DQ127" i="24" s="1"/>
  <c r="FL126" i="24"/>
  <c r="FK126" i="24"/>
  <c r="FJ126" i="24"/>
  <c r="FI126" i="24"/>
  <c r="FE126" i="24" s="1"/>
  <c r="EZ126" i="24"/>
  <c r="EY126" i="24"/>
  <c r="EX126" i="24"/>
  <c r="EW126" i="24"/>
  <c r="FA126" i="24" s="1"/>
  <c r="EN126" i="24"/>
  <c r="EM126" i="24"/>
  <c r="EL126" i="24"/>
  <c r="EK126" i="24"/>
  <c r="EH126" i="24" s="1"/>
  <c r="EB126" i="24"/>
  <c r="EA126" i="24"/>
  <c r="DZ126" i="24"/>
  <c r="DY126" i="24"/>
  <c r="EC126" i="24" s="1"/>
  <c r="DP126" i="24"/>
  <c r="DO126" i="24"/>
  <c r="DN126" i="24"/>
  <c r="DM126" i="24"/>
  <c r="FL125" i="24"/>
  <c r="FK125" i="24"/>
  <c r="FJ125" i="24"/>
  <c r="FI125" i="24"/>
  <c r="FM125" i="24" s="1"/>
  <c r="EZ125" i="24"/>
  <c r="EY125" i="24"/>
  <c r="EX125" i="24"/>
  <c r="EW125" i="24"/>
  <c r="ES125" i="24" s="1"/>
  <c r="EN125" i="24"/>
  <c r="EM125" i="24"/>
  <c r="EL125" i="24"/>
  <c r="EK125" i="24"/>
  <c r="EO125" i="24" s="1"/>
  <c r="EB125" i="24"/>
  <c r="EA125" i="24"/>
  <c r="DZ125" i="24"/>
  <c r="DY125" i="24"/>
  <c r="DV125" i="24" s="1"/>
  <c r="DP125" i="24"/>
  <c r="DO125" i="24"/>
  <c r="DN125" i="24"/>
  <c r="DM125" i="24"/>
  <c r="DQ125" i="24" s="1"/>
  <c r="FL124" i="24"/>
  <c r="FK124" i="24"/>
  <c r="FJ124" i="24"/>
  <c r="FI124" i="24"/>
  <c r="FF124" i="24" s="1"/>
  <c r="EZ124" i="24"/>
  <c r="EY124" i="24"/>
  <c r="EX124" i="24"/>
  <c r="EW124" i="24"/>
  <c r="FA124" i="24" s="1"/>
  <c r="EN124" i="24"/>
  <c r="EM124" i="24"/>
  <c r="EL124" i="24"/>
  <c r="EK124" i="24"/>
  <c r="EG124" i="24" s="1"/>
  <c r="EB124" i="24"/>
  <c r="EA124" i="24"/>
  <c r="DZ124" i="24"/>
  <c r="DY124" i="24"/>
  <c r="EC124" i="24" s="1"/>
  <c r="DP124" i="24"/>
  <c r="DO124" i="24"/>
  <c r="DN124" i="24"/>
  <c r="DM124" i="24"/>
  <c r="DJ124" i="24" s="1"/>
  <c r="FL123" i="24"/>
  <c r="FK123" i="24"/>
  <c r="FJ123" i="24"/>
  <c r="FI123" i="24"/>
  <c r="FM123" i="24" s="1"/>
  <c r="EZ123" i="24"/>
  <c r="EY123" i="24"/>
  <c r="EX123" i="24"/>
  <c r="EW123" i="24"/>
  <c r="ET123" i="24" s="1"/>
  <c r="EN123" i="24"/>
  <c r="EM123" i="24"/>
  <c r="EL123" i="24"/>
  <c r="EK123" i="24"/>
  <c r="EO123" i="24" s="1"/>
  <c r="EB123" i="24"/>
  <c r="EA123" i="24"/>
  <c r="DZ123" i="24"/>
  <c r="DY123" i="24"/>
  <c r="DU123" i="24" s="1"/>
  <c r="DP123" i="24"/>
  <c r="DO123" i="24"/>
  <c r="DN123" i="24"/>
  <c r="DM123" i="24"/>
  <c r="DQ123" i="24" s="1"/>
  <c r="FL122" i="24"/>
  <c r="FK122" i="24"/>
  <c r="FJ122" i="24"/>
  <c r="FI122" i="24"/>
  <c r="FE122" i="24" s="1"/>
  <c r="EZ122" i="24"/>
  <c r="EY122" i="24"/>
  <c r="EX122" i="24"/>
  <c r="EW122" i="24"/>
  <c r="FA122" i="24" s="1"/>
  <c r="EN122" i="24"/>
  <c r="EM122" i="24"/>
  <c r="EL122" i="24"/>
  <c r="EK122" i="24"/>
  <c r="EH122" i="24" s="1"/>
  <c r="EB122" i="24"/>
  <c r="EA122" i="24"/>
  <c r="DZ122" i="24"/>
  <c r="DY122" i="24"/>
  <c r="EC122" i="24" s="1"/>
  <c r="DP122" i="24"/>
  <c r="DO122" i="24"/>
  <c r="DN122" i="24"/>
  <c r="DM122" i="24"/>
  <c r="DI122" i="24" s="1"/>
  <c r="FL121" i="24"/>
  <c r="FK121" i="24"/>
  <c r="FJ121" i="24"/>
  <c r="FI121" i="24"/>
  <c r="FM121" i="24" s="1"/>
  <c r="EZ121" i="24"/>
  <c r="EY121" i="24"/>
  <c r="EX121" i="24"/>
  <c r="EW121" i="24"/>
  <c r="ES121" i="24" s="1"/>
  <c r="EN121" i="24"/>
  <c r="EM121" i="24"/>
  <c r="EL121" i="24"/>
  <c r="EK121" i="24"/>
  <c r="EO121" i="24" s="1"/>
  <c r="EB121" i="24"/>
  <c r="EA121" i="24"/>
  <c r="DZ121" i="24"/>
  <c r="DY121" i="24"/>
  <c r="DV121" i="24" s="1"/>
  <c r="DP121" i="24"/>
  <c r="DO121" i="24"/>
  <c r="DN121" i="24"/>
  <c r="DM121" i="24"/>
  <c r="DQ121" i="24" s="1"/>
  <c r="FL120" i="24"/>
  <c r="FK120" i="24"/>
  <c r="FJ120" i="24"/>
  <c r="FI120" i="24"/>
  <c r="FF120" i="24" s="1"/>
  <c r="EZ120" i="24"/>
  <c r="EY120" i="24"/>
  <c r="EX120" i="24"/>
  <c r="EW120" i="24"/>
  <c r="FA120" i="24" s="1"/>
  <c r="EN120" i="24"/>
  <c r="EM120" i="24"/>
  <c r="EL120" i="24"/>
  <c r="EK120" i="24"/>
  <c r="EG120" i="24" s="1"/>
  <c r="EB120" i="24"/>
  <c r="EA120" i="24"/>
  <c r="DZ120" i="24"/>
  <c r="DY120" i="24"/>
  <c r="EC120" i="24" s="1"/>
  <c r="DP120" i="24"/>
  <c r="DO120" i="24"/>
  <c r="DN120" i="24"/>
  <c r="DM120" i="24"/>
  <c r="DJ120" i="24" s="1"/>
  <c r="FL119" i="24"/>
  <c r="FK119" i="24"/>
  <c r="FJ119" i="24"/>
  <c r="FI119" i="24"/>
  <c r="FM119" i="24" s="1"/>
  <c r="EZ119" i="24"/>
  <c r="EY119" i="24"/>
  <c r="EX119" i="24"/>
  <c r="EW119" i="24"/>
  <c r="ET119" i="24" s="1"/>
  <c r="EN119" i="24"/>
  <c r="EM119" i="24"/>
  <c r="EL119" i="24"/>
  <c r="EK119" i="24"/>
  <c r="EO119" i="24" s="1"/>
  <c r="EB119" i="24"/>
  <c r="EA119" i="24"/>
  <c r="DZ119" i="24"/>
  <c r="DY119" i="24"/>
  <c r="DU119" i="24" s="1"/>
  <c r="DP119" i="24"/>
  <c r="DO119" i="24"/>
  <c r="DN119" i="24"/>
  <c r="DM119" i="24"/>
  <c r="DQ119" i="24" s="1"/>
  <c r="FL118" i="24"/>
  <c r="FK118" i="24"/>
  <c r="FJ118" i="24"/>
  <c r="FI118" i="24"/>
  <c r="FE118" i="24" s="1"/>
  <c r="EZ118" i="24"/>
  <c r="EY118" i="24"/>
  <c r="EX118" i="24"/>
  <c r="EW118" i="24"/>
  <c r="FA118" i="24" s="1"/>
  <c r="EN118" i="24"/>
  <c r="EM118" i="24"/>
  <c r="EL118" i="24"/>
  <c r="EK118" i="24"/>
  <c r="EH118" i="24" s="1"/>
  <c r="EB118" i="24"/>
  <c r="EA118" i="24"/>
  <c r="DZ118" i="24"/>
  <c r="DY118" i="24"/>
  <c r="EC118" i="24" s="1"/>
  <c r="DP118" i="24"/>
  <c r="DO118" i="24"/>
  <c r="DN118" i="24"/>
  <c r="DM118" i="24"/>
  <c r="DI118" i="24" s="1"/>
  <c r="FL117" i="24"/>
  <c r="FK117" i="24"/>
  <c r="FJ117" i="24"/>
  <c r="FI117" i="24"/>
  <c r="FM117" i="24" s="1"/>
  <c r="EZ117" i="24"/>
  <c r="EY117" i="24"/>
  <c r="EX117" i="24"/>
  <c r="EW117" i="24"/>
  <c r="ES117" i="24" s="1"/>
  <c r="EN117" i="24"/>
  <c r="EM117" i="24"/>
  <c r="EL117" i="24"/>
  <c r="EK117" i="24"/>
  <c r="EO117" i="24" s="1"/>
  <c r="EB117" i="24"/>
  <c r="EA117" i="24"/>
  <c r="DZ117" i="24"/>
  <c r="DY117" i="24"/>
  <c r="DV117" i="24" s="1"/>
  <c r="DP117" i="24"/>
  <c r="DO117" i="24"/>
  <c r="DN117" i="24"/>
  <c r="DM117" i="24"/>
  <c r="DQ117" i="24" s="1"/>
  <c r="FL116" i="24"/>
  <c r="FK116" i="24"/>
  <c r="FJ116" i="24"/>
  <c r="FI116" i="24"/>
  <c r="FF116" i="24" s="1"/>
  <c r="EZ116" i="24"/>
  <c r="EY116" i="24"/>
  <c r="EX116" i="24"/>
  <c r="EW116" i="24"/>
  <c r="FA116" i="24" s="1"/>
  <c r="EN116" i="24"/>
  <c r="EM116" i="24"/>
  <c r="EL116" i="24"/>
  <c r="EK116" i="24"/>
  <c r="EG116" i="24" s="1"/>
  <c r="EB116" i="24"/>
  <c r="EA116" i="24"/>
  <c r="DZ116" i="24"/>
  <c r="DY116" i="24"/>
  <c r="EC116" i="24" s="1"/>
  <c r="DP116" i="24"/>
  <c r="DO116" i="24"/>
  <c r="DN116" i="24"/>
  <c r="DM116" i="24"/>
  <c r="DJ116" i="24" s="1"/>
  <c r="FL115" i="24"/>
  <c r="FK115" i="24"/>
  <c r="FJ115" i="24"/>
  <c r="FI115" i="24"/>
  <c r="FM115" i="24" s="1"/>
  <c r="EZ115" i="24"/>
  <c r="EY115" i="24"/>
  <c r="EX115" i="24"/>
  <c r="EW115" i="24"/>
  <c r="ET115" i="24" s="1"/>
  <c r="EN115" i="24"/>
  <c r="EM115" i="24"/>
  <c r="EL115" i="24"/>
  <c r="EK115" i="24"/>
  <c r="EO115" i="24" s="1"/>
  <c r="EB115" i="24"/>
  <c r="EA115" i="24"/>
  <c r="DZ115" i="24"/>
  <c r="DY115" i="24"/>
  <c r="DU115" i="24" s="1"/>
  <c r="DP115" i="24"/>
  <c r="DO115" i="24"/>
  <c r="DN115" i="24"/>
  <c r="DM115" i="24"/>
  <c r="DQ115" i="24" s="1"/>
  <c r="FL114" i="24"/>
  <c r="FK114" i="24"/>
  <c r="FJ114" i="24"/>
  <c r="FI114" i="24"/>
  <c r="FE114" i="24" s="1"/>
  <c r="EZ114" i="24"/>
  <c r="EY114" i="24"/>
  <c r="EX114" i="24"/>
  <c r="EW114" i="24"/>
  <c r="FA114" i="24" s="1"/>
  <c r="EN114" i="24"/>
  <c r="EM114" i="24"/>
  <c r="EL114" i="24"/>
  <c r="EK114" i="24"/>
  <c r="EH114" i="24" s="1"/>
  <c r="EB114" i="24"/>
  <c r="EA114" i="24"/>
  <c r="DZ114" i="24"/>
  <c r="DY114" i="24"/>
  <c r="EC114" i="24" s="1"/>
  <c r="DP114" i="24"/>
  <c r="DO114" i="24"/>
  <c r="DN114" i="24"/>
  <c r="DM114" i="24"/>
  <c r="DI114" i="24" s="1"/>
  <c r="FL113" i="24"/>
  <c r="FK113" i="24"/>
  <c r="FJ113" i="24"/>
  <c r="FI113" i="24"/>
  <c r="FM113" i="24" s="1"/>
  <c r="EZ113" i="24"/>
  <c r="EY113" i="24"/>
  <c r="EX113" i="24"/>
  <c r="EW113" i="24"/>
  <c r="ES113" i="24" s="1"/>
  <c r="EN113" i="24"/>
  <c r="EM113" i="24"/>
  <c r="EL113" i="24"/>
  <c r="EK113" i="24"/>
  <c r="EO113" i="24" s="1"/>
  <c r="EB113" i="24"/>
  <c r="EA113" i="24"/>
  <c r="DZ113" i="24"/>
  <c r="DY113" i="24"/>
  <c r="DV113" i="24" s="1"/>
  <c r="DP113" i="24"/>
  <c r="DO113" i="24"/>
  <c r="DN113" i="24"/>
  <c r="DM113" i="24"/>
  <c r="DQ113" i="24" s="1"/>
  <c r="FL112" i="24"/>
  <c r="FK112" i="24"/>
  <c r="FJ112" i="24"/>
  <c r="FI112" i="24"/>
  <c r="FF112" i="24" s="1"/>
  <c r="EZ112" i="24"/>
  <c r="EY112" i="24"/>
  <c r="EX112" i="24"/>
  <c r="EW112" i="24"/>
  <c r="FA112" i="24" s="1"/>
  <c r="EN112" i="24"/>
  <c r="EM112" i="24"/>
  <c r="EL112" i="24"/>
  <c r="EK112" i="24"/>
  <c r="EG112" i="24" s="1"/>
  <c r="EB112" i="24"/>
  <c r="EA112" i="24"/>
  <c r="DZ112" i="24"/>
  <c r="DY112" i="24"/>
  <c r="EC112" i="24" s="1"/>
  <c r="DP112" i="24"/>
  <c r="DO112" i="24"/>
  <c r="DN112" i="24"/>
  <c r="DM112" i="24"/>
  <c r="DJ112" i="24" s="1"/>
  <c r="FL111" i="24"/>
  <c r="FK111" i="24"/>
  <c r="FJ111" i="24"/>
  <c r="FI111" i="24"/>
  <c r="FM111" i="24" s="1"/>
  <c r="EZ111" i="24"/>
  <c r="EY111" i="24"/>
  <c r="EX111" i="24"/>
  <c r="EW111" i="24"/>
  <c r="ET111" i="24" s="1"/>
  <c r="EN111" i="24"/>
  <c r="EM111" i="24"/>
  <c r="EL111" i="24"/>
  <c r="EK111" i="24"/>
  <c r="EO111" i="24" s="1"/>
  <c r="EB111" i="24"/>
  <c r="EA111" i="24"/>
  <c r="DZ111" i="24"/>
  <c r="DY111" i="24"/>
  <c r="DU111" i="24" s="1"/>
  <c r="DP111" i="24"/>
  <c r="DO111" i="24"/>
  <c r="DN111" i="24"/>
  <c r="DM111" i="24"/>
  <c r="DQ111" i="24" s="1"/>
  <c r="FL109" i="24"/>
  <c r="FK109" i="24"/>
  <c r="FJ109" i="24"/>
  <c r="FI109" i="24"/>
  <c r="FE109" i="24" s="1"/>
  <c r="EZ109" i="24"/>
  <c r="EY109" i="24"/>
  <c r="EX109" i="24"/>
  <c r="EW109" i="24"/>
  <c r="FA109" i="24" s="1"/>
  <c r="EN109" i="24"/>
  <c r="EM109" i="24"/>
  <c r="EL109" i="24"/>
  <c r="EK109" i="24"/>
  <c r="EH109" i="24" s="1"/>
  <c r="EB109" i="24"/>
  <c r="EA109" i="24"/>
  <c r="DZ109" i="24"/>
  <c r="DY109" i="24"/>
  <c r="EC109" i="24" s="1"/>
  <c r="DP109" i="24"/>
  <c r="DO109" i="24"/>
  <c r="DN109" i="24"/>
  <c r="DM109" i="24"/>
  <c r="DI109" i="24" s="1"/>
  <c r="FL108" i="24"/>
  <c r="FK108" i="24"/>
  <c r="FJ108" i="24"/>
  <c r="FI108" i="24"/>
  <c r="FM108" i="24" s="1"/>
  <c r="EZ108" i="24"/>
  <c r="EY108" i="24"/>
  <c r="EX108" i="24"/>
  <c r="EW108" i="24"/>
  <c r="ES108" i="24" s="1"/>
  <c r="EN108" i="24"/>
  <c r="EM108" i="24"/>
  <c r="EL108" i="24"/>
  <c r="EK108" i="24"/>
  <c r="EO108" i="24" s="1"/>
  <c r="EB108" i="24"/>
  <c r="EA108" i="24"/>
  <c r="DZ108" i="24"/>
  <c r="DY108" i="24"/>
  <c r="DV108" i="24" s="1"/>
  <c r="DP108" i="24"/>
  <c r="DO108" i="24"/>
  <c r="DN108" i="24"/>
  <c r="DM108" i="24"/>
  <c r="DQ108" i="24" s="1"/>
  <c r="FL106" i="24"/>
  <c r="FK106" i="24"/>
  <c r="FJ106" i="24"/>
  <c r="FI106" i="24"/>
  <c r="FF106" i="24" s="1"/>
  <c r="EZ106" i="24"/>
  <c r="EY106" i="24"/>
  <c r="EX106" i="24"/>
  <c r="EW106" i="24"/>
  <c r="FA106" i="24" s="1"/>
  <c r="EN106" i="24"/>
  <c r="EM106" i="24"/>
  <c r="EL106" i="24"/>
  <c r="EK106" i="24"/>
  <c r="EG106" i="24" s="1"/>
  <c r="EB106" i="24"/>
  <c r="EA106" i="24"/>
  <c r="DZ106" i="24"/>
  <c r="DY106" i="24"/>
  <c r="EC106" i="24" s="1"/>
  <c r="DP106" i="24"/>
  <c r="DO106" i="24"/>
  <c r="DN106" i="24"/>
  <c r="DM106" i="24"/>
  <c r="DJ106" i="24" s="1"/>
  <c r="FL105" i="24"/>
  <c r="FK105" i="24"/>
  <c r="FJ105" i="24"/>
  <c r="FI105" i="24"/>
  <c r="FM105" i="24" s="1"/>
  <c r="EZ105" i="24"/>
  <c r="EY105" i="24"/>
  <c r="EX105" i="24"/>
  <c r="EW105" i="24"/>
  <c r="ET105" i="24" s="1"/>
  <c r="EN105" i="24"/>
  <c r="EM105" i="24"/>
  <c r="EL105" i="24"/>
  <c r="EK105" i="24"/>
  <c r="EO105" i="24" s="1"/>
  <c r="EB105" i="24"/>
  <c r="EA105" i="24"/>
  <c r="DZ105" i="24"/>
  <c r="DY105" i="24"/>
  <c r="DU105" i="24" s="1"/>
  <c r="DP105" i="24"/>
  <c r="DO105" i="24"/>
  <c r="DN105" i="24"/>
  <c r="DM105" i="24"/>
  <c r="DQ105" i="24" s="1"/>
  <c r="FL104" i="24"/>
  <c r="FK104" i="24"/>
  <c r="FJ104" i="24"/>
  <c r="FI104" i="24"/>
  <c r="FG104" i="24" s="1"/>
  <c r="EZ104" i="24"/>
  <c r="EY104" i="24"/>
  <c r="EX104" i="24"/>
  <c r="EW104" i="24"/>
  <c r="FA104" i="24" s="1"/>
  <c r="EN104" i="24"/>
  <c r="EM104" i="24"/>
  <c r="EL104" i="24"/>
  <c r="EK104" i="24"/>
  <c r="EB104" i="24"/>
  <c r="EA104" i="24"/>
  <c r="DZ104" i="24"/>
  <c r="DY104" i="24"/>
  <c r="EC104" i="24" s="1"/>
  <c r="DP104" i="24"/>
  <c r="DO104" i="24"/>
  <c r="DN104" i="24"/>
  <c r="DM104" i="24"/>
  <c r="DK104" i="24" s="1"/>
  <c r="FL103" i="24"/>
  <c r="FK103" i="24"/>
  <c r="FJ103" i="24"/>
  <c r="FI103" i="24"/>
  <c r="FM103" i="24" s="1"/>
  <c r="EZ103" i="24"/>
  <c r="EY103" i="24"/>
  <c r="EX103" i="24"/>
  <c r="EW103" i="24"/>
  <c r="EU103" i="24" s="1"/>
  <c r="EN103" i="24"/>
  <c r="EM103" i="24"/>
  <c r="EL103" i="24"/>
  <c r="EK103" i="24"/>
  <c r="EO103" i="24" s="1"/>
  <c r="EB103" i="24"/>
  <c r="EA103" i="24"/>
  <c r="DZ103" i="24"/>
  <c r="DY103" i="24"/>
  <c r="DP103" i="24"/>
  <c r="DO103" i="24"/>
  <c r="DN103" i="24"/>
  <c r="DM103" i="24"/>
  <c r="DQ103" i="24" s="1"/>
  <c r="FL102" i="24"/>
  <c r="FK102" i="24"/>
  <c r="FJ102" i="24"/>
  <c r="FI102" i="24"/>
  <c r="FG102" i="24" s="1"/>
  <c r="EZ102" i="24"/>
  <c r="EY102" i="24"/>
  <c r="EX102" i="24"/>
  <c r="EW102" i="24"/>
  <c r="FA102" i="24" s="1"/>
  <c r="EN102" i="24"/>
  <c r="EM102" i="24"/>
  <c r="EL102" i="24"/>
  <c r="EK102" i="24"/>
  <c r="EI102" i="24" s="1"/>
  <c r="EB102" i="24"/>
  <c r="EA102" i="24"/>
  <c r="DZ102" i="24"/>
  <c r="DY102" i="24"/>
  <c r="EC102" i="24" s="1"/>
  <c r="DP102" i="24"/>
  <c r="DO102" i="24"/>
  <c r="DN102" i="24"/>
  <c r="DM102" i="24"/>
  <c r="FL101" i="24"/>
  <c r="FK101" i="24"/>
  <c r="FJ101" i="24"/>
  <c r="FI101" i="24"/>
  <c r="FM101" i="24" s="1"/>
  <c r="EZ101" i="24"/>
  <c r="EY101" i="24"/>
  <c r="EX101" i="24"/>
  <c r="EW101" i="24"/>
  <c r="EU101" i="24" s="1"/>
  <c r="EN101" i="24"/>
  <c r="EM101" i="24"/>
  <c r="EL101" i="24"/>
  <c r="EK101" i="24"/>
  <c r="EO101" i="24" s="1"/>
  <c r="EB101" i="24"/>
  <c r="EA101" i="24"/>
  <c r="DZ101" i="24"/>
  <c r="DY101" i="24"/>
  <c r="DW101" i="24" s="1"/>
  <c r="DP101" i="24"/>
  <c r="DO101" i="24"/>
  <c r="DN101" i="24"/>
  <c r="DM101" i="24"/>
  <c r="DQ101" i="24" s="1"/>
  <c r="FL100" i="24"/>
  <c r="FK100" i="24"/>
  <c r="FJ100" i="24"/>
  <c r="FI100" i="24"/>
  <c r="FG100" i="24" s="1"/>
  <c r="EZ100" i="24"/>
  <c r="EY100" i="24"/>
  <c r="EX100" i="24"/>
  <c r="EW100" i="24"/>
  <c r="FA100" i="24" s="1"/>
  <c r="EN100" i="24"/>
  <c r="EM100" i="24"/>
  <c r="EL100" i="24"/>
  <c r="EK100" i="24"/>
  <c r="EI100" i="24" s="1"/>
  <c r="EB100" i="24"/>
  <c r="EA100" i="24"/>
  <c r="DZ100" i="24"/>
  <c r="DY100" i="24"/>
  <c r="EC100" i="24" s="1"/>
  <c r="DP100" i="24"/>
  <c r="DO100" i="24"/>
  <c r="DN100" i="24"/>
  <c r="DM100" i="24"/>
  <c r="DK100" i="24" s="1"/>
  <c r="FL98" i="24"/>
  <c r="FK98" i="24"/>
  <c r="FJ98" i="24"/>
  <c r="FI98" i="24"/>
  <c r="FM98" i="24" s="1"/>
  <c r="EZ98" i="24"/>
  <c r="EY98" i="24"/>
  <c r="EX98" i="24"/>
  <c r="EW98" i="24"/>
  <c r="EU98" i="24" s="1"/>
  <c r="EN98" i="24"/>
  <c r="EM98" i="24"/>
  <c r="EL98" i="24"/>
  <c r="EK98" i="24"/>
  <c r="EO98" i="24" s="1"/>
  <c r="EB98" i="24"/>
  <c r="EA98" i="24"/>
  <c r="DZ98" i="24"/>
  <c r="DY98" i="24"/>
  <c r="DW98" i="24" s="1"/>
  <c r="DP98" i="24"/>
  <c r="DO98" i="24"/>
  <c r="DN98" i="24"/>
  <c r="DM98" i="24"/>
  <c r="DQ98" i="24" s="1"/>
  <c r="FL97" i="24"/>
  <c r="FK97" i="24"/>
  <c r="FJ97" i="24"/>
  <c r="FI97" i="24"/>
  <c r="FM97" i="24" s="1"/>
  <c r="EZ97" i="24"/>
  <c r="EY97" i="24"/>
  <c r="EX97" i="24"/>
  <c r="EW97" i="24"/>
  <c r="FA97" i="24" s="1"/>
  <c r="EN97" i="24"/>
  <c r="EM97" i="24"/>
  <c r="EL97" i="24"/>
  <c r="EK97" i="24"/>
  <c r="EH97" i="24" s="1"/>
  <c r="EB97" i="24"/>
  <c r="EA97" i="24"/>
  <c r="DZ97" i="24"/>
  <c r="DY97" i="24"/>
  <c r="DP97" i="24"/>
  <c r="DO97" i="24"/>
  <c r="DN97" i="24"/>
  <c r="DM97" i="24"/>
  <c r="DQ97" i="24" s="1"/>
  <c r="FL96" i="24"/>
  <c r="FK96" i="24"/>
  <c r="FJ96" i="24"/>
  <c r="FI96" i="24"/>
  <c r="FE96" i="24" s="1"/>
  <c r="EZ96" i="24"/>
  <c r="EY96" i="24"/>
  <c r="EX96" i="24"/>
  <c r="EW96" i="24"/>
  <c r="FA96" i="24" s="1"/>
  <c r="EN96" i="24"/>
  <c r="EM96" i="24"/>
  <c r="EL96" i="24"/>
  <c r="EK96" i="24"/>
  <c r="EO96" i="24" s="1"/>
  <c r="EB96" i="24"/>
  <c r="EA96" i="24"/>
  <c r="DZ96" i="24"/>
  <c r="DY96" i="24"/>
  <c r="DV96" i="24" s="1"/>
  <c r="DP96" i="24"/>
  <c r="DO96" i="24"/>
  <c r="DN96" i="24"/>
  <c r="DM96" i="24"/>
  <c r="DI96" i="24" s="1"/>
  <c r="FL95" i="24"/>
  <c r="FK95" i="24"/>
  <c r="FJ95" i="24"/>
  <c r="FI95" i="24"/>
  <c r="FF95" i="24" s="1"/>
  <c r="EZ95" i="24"/>
  <c r="EY95" i="24"/>
  <c r="EX95" i="24"/>
  <c r="EW95" i="24"/>
  <c r="ES95" i="24" s="1"/>
  <c r="EN95" i="24"/>
  <c r="EM95" i="24"/>
  <c r="EL95" i="24"/>
  <c r="EK95" i="24"/>
  <c r="EO95" i="24" s="1"/>
  <c r="EB95" i="24"/>
  <c r="EA95" i="24"/>
  <c r="DZ95" i="24"/>
  <c r="DY95" i="24"/>
  <c r="EC95" i="24" s="1"/>
  <c r="DP95" i="24"/>
  <c r="DO95" i="24"/>
  <c r="DN95" i="24"/>
  <c r="DM95" i="24"/>
  <c r="DJ95" i="24" s="1"/>
  <c r="FL94" i="24"/>
  <c r="FK94" i="24"/>
  <c r="FJ94" i="24"/>
  <c r="FI94" i="24"/>
  <c r="FM94" i="24" s="1"/>
  <c r="EZ94" i="24"/>
  <c r="EY94" i="24"/>
  <c r="EX94" i="24"/>
  <c r="EW94" i="24"/>
  <c r="ET94" i="24" s="1"/>
  <c r="EN94" i="24"/>
  <c r="EM94" i="24"/>
  <c r="EL94" i="24"/>
  <c r="EK94" i="24"/>
  <c r="EG94" i="24" s="1"/>
  <c r="EB94" i="24"/>
  <c r="EA94" i="24"/>
  <c r="DZ94" i="24"/>
  <c r="DY94" i="24"/>
  <c r="EC94" i="24" s="1"/>
  <c r="DP94" i="24"/>
  <c r="DO94" i="24"/>
  <c r="DN94" i="24"/>
  <c r="DM94" i="24"/>
  <c r="DQ94" i="24" s="1"/>
  <c r="FL93" i="24"/>
  <c r="FK93" i="24"/>
  <c r="FJ93" i="24"/>
  <c r="FI93" i="24"/>
  <c r="FM93" i="24" s="1"/>
  <c r="EZ93" i="24"/>
  <c r="EY93" i="24"/>
  <c r="EX93" i="24"/>
  <c r="EW93" i="24"/>
  <c r="FA93" i="24" s="1"/>
  <c r="EN93" i="24"/>
  <c r="EM93" i="24"/>
  <c r="EL93" i="24"/>
  <c r="EK93" i="24"/>
  <c r="EO93" i="24" s="1"/>
  <c r="EB93" i="24"/>
  <c r="EA93" i="24"/>
  <c r="DZ93" i="24"/>
  <c r="DY93" i="24"/>
  <c r="DU93" i="24" s="1"/>
  <c r="DP93" i="24"/>
  <c r="DO93" i="24"/>
  <c r="DN93" i="24"/>
  <c r="DM93" i="24"/>
  <c r="DQ93" i="24" s="1"/>
  <c r="FL92" i="24"/>
  <c r="FK92" i="24"/>
  <c r="FJ92" i="24"/>
  <c r="FI92" i="24"/>
  <c r="FE92" i="24" s="1"/>
  <c r="EZ92" i="24"/>
  <c r="EY92" i="24"/>
  <c r="EX92" i="24"/>
  <c r="EW92" i="24"/>
  <c r="FA92" i="24" s="1"/>
  <c r="EN92" i="24"/>
  <c r="EM92" i="24"/>
  <c r="EL92" i="24"/>
  <c r="EK92" i="24"/>
  <c r="EO92" i="24" s="1"/>
  <c r="EB92" i="24"/>
  <c r="EA92" i="24"/>
  <c r="DZ92" i="24"/>
  <c r="DY92" i="24"/>
  <c r="EC92" i="24" s="1"/>
  <c r="DP92" i="24"/>
  <c r="DO92" i="24"/>
  <c r="DN92" i="24"/>
  <c r="DM92" i="24"/>
  <c r="DI92" i="24" s="1"/>
  <c r="FL91" i="24"/>
  <c r="FK91" i="24"/>
  <c r="FJ91" i="24"/>
  <c r="FI91" i="24"/>
  <c r="FF91" i="24" s="1"/>
  <c r="EZ91" i="24"/>
  <c r="EY91" i="24"/>
  <c r="EX91" i="24"/>
  <c r="EW91" i="24"/>
  <c r="ES91" i="24" s="1"/>
  <c r="EN91" i="24"/>
  <c r="EM91" i="24"/>
  <c r="EL91" i="24"/>
  <c r="EK91" i="24"/>
  <c r="EO91" i="24" s="1"/>
  <c r="EB91" i="24"/>
  <c r="EA91" i="24"/>
  <c r="DZ91" i="24"/>
  <c r="DY91" i="24"/>
  <c r="EC91" i="24" s="1"/>
  <c r="DP91" i="24"/>
  <c r="DO91" i="24"/>
  <c r="DN91" i="24"/>
  <c r="DM91" i="24"/>
  <c r="DJ91" i="24" s="1"/>
  <c r="FL90" i="24"/>
  <c r="FK90" i="24"/>
  <c r="FJ90" i="24"/>
  <c r="FI90" i="24"/>
  <c r="FM90" i="24" s="1"/>
  <c r="EZ90" i="24"/>
  <c r="EY90" i="24"/>
  <c r="EX90" i="24"/>
  <c r="EW90" i="24"/>
  <c r="ET90" i="24" s="1"/>
  <c r="EN90" i="24"/>
  <c r="EM90" i="24"/>
  <c r="EL90" i="24"/>
  <c r="EK90" i="24"/>
  <c r="EG90" i="24" s="1"/>
  <c r="EB90" i="24"/>
  <c r="EA90" i="24"/>
  <c r="DZ90" i="24"/>
  <c r="DY90" i="24"/>
  <c r="EC90" i="24" s="1"/>
  <c r="DP90" i="24"/>
  <c r="DO90" i="24"/>
  <c r="DN90" i="24"/>
  <c r="DM90" i="24"/>
  <c r="DQ90" i="24" s="1"/>
  <c r="FL89" i="24"/>
  <c r="FK89" i="24"/>
  <c r="FJ89" i="24"/>
  <c r="FI89" i="24"/>
  <c r="FM89" i="24" s="1"/>
  <c r="EZ89" i="24"/>
  <c r="EY89" i="24"/>
  <c r="EX89" i="24"/>
  <c r="EW89" i="24"/>
  <c r="FA89" i="24" s="1"/>
  <c r="EN89" i="24"/>
  <c r="EM89" i="24"/>
  <c r="EL89" i="24"/>
  <c r="EK89" i="24"/>
  <c r="EH89" i="24" s="1"/>
  <c r="EB89" i="24"/>
  <c r="EA89" i="24"/>
  <c r="DZ89" i="24"/>
  <c r="DY89" i="24"/>
  <c r="DU89" i="24" s="1"/>
  <c r="DP89" i="24"/>
  <c r="DO89" i="24"/>
  <c r="DN89" i="24"/>
  <c r="DM89" i="24"/>
  <c r="DQ89" i="24" s="1"/>
  <c r="FL88" i="24"/>
  <c r="FK88" i="24"/>
  <c r="FJ88" i="24"/>
  <c r="FI88" i="24"/>
  <c r="FE88" i="24" s="1"/>
  <c r="EZ88" i="24"/>
  <c r="EY88" i="24"/>
  <c r="EX88" i="24"/>
  <c r="EW88" i="24"/>
  <c r="FA88" i="24" s="1"/>
  <c r="EN88" i="24"/>
  <c r="EM88" i="24"/>
  <c r="EL88" i="24"/>
  <c r="EK88" i="24"/>
  <c r="EO88" i="24" s="1"/>
  <c r="EB88" i="24"/>
  <c r="EA88" i="24"/>
  <c r="DZ88" i="24"/>
  <c r="DY88" i="24"/>
  <c r="EC88" i="24" s="1"/>
  <c r="DP88" i="24"/>
  <c r="DO88" i="24"/>
  <c r="DN88" i="24"/>
  <c r="DM88" i="24"/>
  <c r="DI88" i="24" s="1"/>
  <c r="FL87" i="24"/>
  <c r="FK87" i="24"/>
  <c r="FJ87" i="24"/>
  <c r="FI87" i="24"/>
  <c r="FM87" i="24" s="1"/>
  <c r="EZ87" i="24"/>
  <c r="EY87" i="24"/>
  <c r="EX87" i="24"/>
  <c r="EW87" i="24"/>
  <c r="EN87" i="24"/>
  <c r="EM87" i="24"/>
  <c r="EL87" i="24"/>
  <c r="EK87" i="24"/>
  <c r="EO87" i="24" s="1"/>
  <c r="EB87" i="24"/>
  <c r="EA87" i="24"/>
  <c r="DZ87" i="24"/>
  <c r="DY87" i="24"/>
  <c r="EC87" i="24" s="1"/>
  <c r="DP87" i="24"/>
  <c r="DO87" i="24"/>
  <c r="DN87" i="24"/>
  <c r="DM87" i="24"/>
  <c r="DQ87" i="24" s="1"/>
  <c r="FL86" i="24"/>
  <c r="FK86" i="24"/>
  <c r="FJ86" i="24"/>
  <c r="FI86" i="24"/>
  <c r="FM86" i="24" s="1"/>
  <c r="EZ86" i="24"/>
  <c r="EY86" i="24"/>
  <c r="EX86" i="24"/>
  <c r="EW86" i="24"/>
  <c r="FA86" i="24" s="1"/>
  <c r="EN86" i="24"/>
  <c r="EM86" i="24"/>
  <c r="EL86" i="24"/>
  <c r="EK86" i="24"/>
  <c r="EO86" i="24" s="1"/>
  <c r="EB86" i="24"/>
  <c r="EA86" i="24"/>
  <c r="DZ86" i="24"/>
  <c r="DY86" i="24"/>
  <c r="EC86" i="24" s="1"/>
  <c r="DP86" i="24"/>
  <c r="DO86" i="24"/>
  <c r="DN86" i="24"/>
  <c r="DM86" i="24"/>
  <c r="DQ86" i="24" s="1"/>
  <c r="FL85" i="24"/>
  <c r="FK85" i="24"/>
  <c r="FJ85" i="24"/>
  <c r="FI85" i="24"/>
  <c r="FM85" i="24" s="1"/>
  <c r="EZ85" i="24"/>
  <c r="EY85" i="24"/>
  <c r="EX85" i="24"/>
  <c r="EW85" i="24"/>
  <c r="FA85" i="24" s="1"/>
  <c r="EN85" i="24"/>
  <c r="EM85" i="24"/>
  <c r="EL85" i="24"/>
  <c r="EK85" i="24"/>
  <c r="EO85" i="24" s="1"/>
  <c r="EB85" i="24"/>
  <c r="EA85" i="24"/>
  <c r="DZ85" i="24"/>
  <c r="DY85" i="24"/>
  <c r="DU85" i="24" s="1"/>
  <c r="DP85" i="24"/>
  <c r="DO85" i="24"/>
  <c r="DN85" i="24"/>
  <c r="DM85" i="24"/>
  <c r="DQ85" i="24" s="1"/>
  <c r="FL84" i="24"/>
  <c r="FK84" i="24"/>
  <c r="FJ84" i="24"/>
  <c r="FI84" i="24"/>
  <c r="FE84" i="24" s="1"/>
  <c r="EZ84" i="24"/>
  <c r="EY84" i="24"/>
  <c r="EX84" i="24"/>
  <c r="EW84" i="24"/>
  <c r="FA84" i="24" s="1"/>
  <c r="EN84" i="24"/>
  <c r="EM84" i="24"/>
  <c r="EL84" i="24"/>
  <c r="EK84" i="24"/>
  <c r="EO84" i="24" s="1"/>
  <c r="EB84" i="24"/>
  <c r="EA84" i="24"/>
  <c r="DZ84" i="24"/>
  <c r="DY84" i="24"/>
  <c r="DV84" i="24" s="1"/>
  <c r="DP84" i="24"/>
  <c r="DO84" i="24"/>
  <c r="DN84" i="24"/>
  <c r="DM84" i="24"/>
  <c r="FL83" i="24"/>
  <c r="FK83" i="24"/>
  <c r="FJ83" i="24"/>
  <c r="FI83" i="24"/>
  <c r="FF83" i="24" s="1"/>
  <c r="EZ83" i="24"/>
  <c r="EY83" i="24"/>
  <c r="EX83" i="24"/>
  <c r="EW83" i="24"/>
  <c r="ES83" i="24" s="1"/>
  <c r="EN83" i="24"/>
  <c r="EM83" i="24"/>
  <c r="EL83" i="24"/>
  <c r="EK83" i="24"/>
  <c r="EB83" i="24"/>
  <c r="EA83" i="24"/>
  <c r="DZ83" i="24"/>
  <c r="DY83" i="24"/>
  <c r="EC83" i="24" s="1"/>
  <c r="DP83" i="24"/>
  <c r="DO83" i="24"/>
  <c r="DN83" i="24"/>
  <c r="DM83" i="24"/>
  <c r="DQ83" i="24" s="1"/>
  <c r="FL81" i="24"/>
  <c r="FK81" i="24"/>
  <c r="FJ81" i="24"/>
  <c r="FI81" i="24"/>
  <c r="FM81" i="24" s="1"/>
  <c r="EZ81" i="24"/>
  <c r="EY81" i="24"/>
  <c r="EX81" i="24"/>
  <c r="EW81" i="24"/>
  <c r="FA81" i="24" s="1"/>
  <c r="EN81" i="24"/>
  <c r="EM81" i="24"/>
  <c r="EL81" i="24"/>
  <c r="EK81" i="24"/>
  <c r="EB81" i="24"/>
  <c r="EA81" i="24"/>
  <c r="DZ81" i="24"/>
  <c r="DY81" i="24"/>
  <c r="DV81" i="24" s="1"/>
  <c r="DP81" i="24"/>
  <c r="DO81" i="24"/>
  <c r="DN81" i="24"/>
  <c r="DM81" i="24"/>
  <c r="DQ81" i="24" s="1"/>
  <c r="FL80" i="24"/>
  <c r="FK80" i="24"/>
  <c r="FJ80" i="24"/>
  <c r="FI80" i="24"/>
  <c r="FM80" i="24" s="1"/>
  <c r="EZ80" i="24"/>
  <c r="EY80" i="24"/>
  <c r="EX80" i="24"/>
  <c r="EW80" i="24"/>
  <c r="FA80" i="24" s="1"/>
  <c r="EN80" i="24"/>
  <c r="EM80" i="24"/>
  <c r="EL80" i="24"/>
  <c r="EK80" i="24"/>
  <c r="EO80" i="24" s="1"/>
  <c r="EB80" i="24"/>
  <c r="EA80" i="24"/>
  <c r="DZ80" i="24"/>
  <c r="DY80" i="24"/>
  <c r="DU80" i="24" s="1"/>
  <c r="DP80" i="24"/>
  <c r="DO80" i="24"/>
  <c r="DN80" i="24"/>
  <c r="DM80" i="24"/>
  <c r="DJ80" i="24" s="1"/>
  <c r="FL79" i="24"/>
  <c r="FK79" i="24"/>
  <c r="FJ79" i="24"/>
  <c r="FI79" i="24"/>
  <c r="EZ79" i="24"/>
  <c r="EY79" i="24"/>
  <c r="EX79" i="24"/>
  <c r="EW79" i="24"/>
  <c r="ET79" i="24" s="1"/>
  <c r="EN79" i="24"/>
  <c r="EM79" i="24"/>
  <c r="EL79" i="24"/>
  <c r="EK79" i="24"/>
  <c r="EO79" i="24" s="1"/>
  <c r="EB79" i="24"/>
  <c r="EA79" i="24"/>
  <c r="DZ79" i="24"/>
  <c r="DY79" i="24"/>
  <c r="DV79" i="24" s="1"/>
  <c r="DP79" i="24"/>
  <c r="DO79" i="24"/>
  <c r="DN79" i="24"/>
  <c r="DM79" i="24"/>
  <c r="DI79" i="24" s="1"/>
  <c r="FL78" i="24"/>
  <c r="FK78" i="24"/>
  <c r="FJ78" i="24"/>
  <c r="FI78" i="24"/>
  <c r="FF78" i="24" s="1"/>
  <c r="EZ78" i="24"/>
  <c r="EY78" i="24"/>
  <c r="EX78" i="24"/>
  <c r="EW78" i="24"/>
  <c r="EV78" i="24" s="1"/>
  <c r="EN78" i="24"/>
  <c r="EM78" i="24"/>
  <c r="EL78" i="24"/>
  <c r="EK78" i="24"/>
  <c r="EJ78" i="24" s="1"/>
  <c r="EB78" i="24"/>
  <c r="EA78" i="24"/>
  <c r="DZ78" i="24"/>
  <c r="DY78" i="24"/>
  <c r="EC78" i="24" s="1"/>
  <c r="DP78" i="24"/>
  <c r="DO78" i="24"/>
  <c r="DN78" i="24"/>
  <c r="DM78" i="24"/>
  <c r="DJ78" i="24" s="1"/>
  <c r="FL77" i="24"/>
  <c r="FK77" i="24"/>
  <c r="FJ77" i="24"/>
  <c r="FI77" i="24"/>
  <c r="FM77" i="24" s="1"/>
  <c r="EZ77" i="24"/>
  <c r="EY77" i="24"/>
  <c r="EX77" i="24"/>
  <c r="EW77" i="24"/>
  <c r="ET77" i="24" s="1"/>
  <c r="EN77" i="24"/>
  <c r="EM77" i="24"/>
  <c r="EL77" i="24"/>
  <c r="EK77" i="24"/>
  <c r="EO77" i="24" s="1"/>
  <c r="EB77" i="24"/>
  <c r="EA77" i="24"/>
  <c r="DZ77" i="24"/>
  <c r="DY77" i="24"/>
  <c r="DP77" i="24"/>
  <c r="DO77" i="24"/>
  <c r="DN77" i="24"/>
  <c r="DM77" i="24"/>
  <c r="DQ77" i="24" s="1"/>
  <c r="FL75" i="24"/>
  <c r="FK75" i="24"/>
  <c r="FJ75" i="24"/>
  <c r="FI75" i="24"/>
  <c r="FE75" i="24" s="1"/>
  <c r="EZ75" i="24"/>
  <c r="EY75" i="24"/>
  <c r="EX75" i="24"/>
  <c r="EW75" i="24"/>
  <c r="FA75" i="24" s="1"/>
  <c r="EN75" i="24"/>
  <c r="EM75" i="24"/>
  <c r="EL75" i="24"/>
  <c r="EK75" i="24"/>
  <c r="EH75" i="24" s="1"/>
  <c r="EB75" i="24"/>
  <c r="EA75" i="24"/>
  <c r="DZ75" i="24"/>
  <c r="DY75" i="24"/>
  <c r="EC75" i="24" s="1"/>
  <c r="DP75" i="24"/>
  <c r="DO75" i="24"/>
  <c r="DN75" i="24"/>
  <c r="DM75" i="24"/>
  <c r="DI75" i="24" s="1"/>
  <c r="FL74" i="24"/>
  <c r="FK74" i="24"/>
  <c r="FJ74" i="24"/>
  <c r="FI74" i="24"/>
  <c r="FM74" i="24" s="1"/>
  <c r="EZ74" i="24"/>
  <c r="EY74" i="24"/>
  <c r="EX74" i="24"/>
  <c r="EW74" i="24"/>
  <c r="ES74" i="24" s="1"/>
  <c r="EN74" i="24"/>
  <c r="EM74" i="24"/>
  <c r="EL74" i="24"/>
  <c r="EK74" i="24"/>
  <c r="EO74" i="24" s="1"/>
  <c r="EB74" i="24"/>
  <c r="EA74" i="24"/>
  <c r="DZ74" i="24"/>
  <c r="DY74" i="24"/>
  <c r="DV74" i="24" s="1"/>
  <c r="DP74" i="24"/>
  <c r="DO74" i="24"/>
  <c r="DN74" i="24"/>
  <c r="DM74" i="24"/>
  <c r="DQ74" i="24" s="1"/>
  <c r="FL73" i="24"/>
  <c r="FK73" i="24"/>
  <c r="FJ73" i="24"/>
  <c r="FI73" i="24"/>
  <c r="FF73" i="24" s="1"/>
  <c r="EZ73" i="24"/>
  <c r="EY73" i="24"/>
  <c r="EX73" i="24"/>
  <c r="EW73" i="24"/>
  <c r="FA73" i="24" s="1"/>
  <c r="EN73" i="24"/>
  <c r="EM73" i="24"/>
  <c r="EL73" i="24"/>
  <c r="EK73" i="24"/>
  <c r="EG73" i="24" s="1"/>
  <c r="EB73" i="24"/>
  <c r="EA73" i="24"/>
  <c r="DZ73" i="24"/>
  <c r="DY73" i="24"/>
  <c r="EC73" i="24" s="1"/>
  <c r="DP73" i="24"/>
  <c r="DO73" i="24"/>
  <c r="DN73" i="24"/>
  <c r="DM73" i="24"/>
  <c r="DJ73" i="24" s="1"/>
  <c r="FL72" i="24"/>
  <c r="FK72" i="24"/>
  <c r="FJ72" i="24"/>
  <c r="FI72" i="24"/>
  <c r="FM72" i="24" s="1"/>
  <c r="EZ72" i="24"/>
  <c r="EY72" i="24"/>
  <c r="EX72" i="24"/>
  <c r="EW72" i="24"/>
  <c r="ET72" i="24" s="1"/>
  <c r="EN72" i="24"/>
  <c r="EM72" i="24"/>
  <c r="EL72" i="24"/>
  <c r="EK72" i="24"/>
  <c r="EO72" i="24" s="1"/>
  <c r="EB72" i="24"/>
  <c r="EA72" i="24"/>
  <c r="DZ72" i="24"/>
  <c r="DY72" i="24"/>
  <c r="EC72" i="24" s="1"/>
  <c r="DP72" i="24"/>
  <c r="DO72" i="24"/>
  <c r="DN72" i="24"/>
  <c r="DM72" i="24"/>
  <c r="DQ72" i="24" s="1"/>
  <c r="FL71" i="24"/>
  <c r="FK71" i="24"/>
  <c r="FJ71" i="24"/>
  <c r="FI71" i="24"/>
  <c r="EZ71" i="24"/>
  <c r="EY71" i="24"/>
  <c r="EX71" i="24"/>
  <c r="EW71" i="24"/>
  <c r="FA71" i="24" s="1"/>
  <c r="EN71" i="24"/>
  <c r="EM71" i="24"/>
  <c r="EL71" i="24"/>
  <c r="EK71" i="24"/>
  <c r="EH71" i="24" s="1"/>
  <c r="EB71" i="24"/>
  <c r="EA71" i="24"/>
  <c r="DZ71" i="24"/>
  <c r="DY71" i="24"/>
  <c r="EC71" i="24" s="1"/>
  <c r="DP71" i="24"/>
  <c r="DO71" i="24"/>
  <c r="DN71" i="24"/>
  <c r="DM71" i="24"/>
  <c r="DI71" i="24" s="1"/>
  <c r="FL68" i="24"/>
  <c r="FK68" i="24"/>
  <c r="FJ68" i="24"/>
  <c r="FI68" i="24"/>
  <c r="FM68" i="24" s="1"/>
  <c r="EZ68" i="24"/>
  <c r="EY68" i="24"/>
  <c r="EX68" i="24"/>
  <c r="EW68" i="24"/>
  <c r="ES68" i="24" s="1"/>
  <c r="EN68" i="24"/>
  <c r="EM68" i="24"/>
  <c r="EL68" i="24"/>
  <c r="EK68" i="24"/>
  <c r="EO68" i="24" s="1"/>
  <c r="EB68" i="24"/>
  <c r="EA68" i="24"/>
  <c r="DZ68" i="24"/>
  <c r="DY68" i="24"/>
  <c r="DV68" i="24" s="1"/>
  <c r="DP68" i="24"/>
  <c r="DO68" i="24"/>
  <c r="DN68" i="24"/>
  <c r="DM68" i="24"/>
  <c r="DQ68" i="24" s="1"/>
  <c r="FL67" i="24"/>
  <c r="FK67" i="24"/>
  <c r="FJ67" i="24"/>
  <c r="FI67" i="24"/>
  <c r="FF67" i="24" s="1"/>
  <c r="EZ67" i="24"/>
  <c r="EY67" i="24"/>
  <c r="EX67" i="24"/>
  <c r="EW67" i="24"/>
  <c r="FA67" i="24" s="1"/>
  <c r="EN67" i="24"/>
  <c r="EM67" i="24"/>
  <c r="EL67" i="24"/>
  <c r="EK67" i="24"/>
  <c r="EG67" i="24" s="1"/>
  <c r="EB67" i="24"/>
  <c r="EA67" i="24"/>
  <c r="DZ67" i="24"/>
  <c r="DY67" i="24"/>
  <c r="EC67" i="24" s="1"/>
  <c r="DP67" i="24"/>
  <c r="DO67" i="24"/>
  <c r="DN67" i="24"/>
  <c r="DM67" i="24"/>
  <c r="DJ67" i="24" s="1"/>
  <c r="FL66" i="24"/>
  <c r="FK66" i="24"/>
  <c r="FJ66" i="24"/>
  <c r="FI66" i="24"/>
  <c r="FM66" i="24" s="1"/>
  <c r="EZ66" i="24"/>
  <c r="EY66" i="24"/>
  <c r="EX66" i="24"/>
  <c r="EW66" i="24"/>
  <c r="ET66" i="24" s="1"/>
  <c r="EN66" i="24"/>
  <c r="EM66" i="24"/>
  <c r="EL66" i="24"/>
  <c r="EK66" i="24"/>
  <c r="EO66" i="24" s="1"/>
  <c r="EB66" i="24"/>
  <c r="EA66" i="24"/>
  <c r="DZ66" i="24"/>
  <c r="DY66" i="24"/>
  <c r="DU66" i="24" s="1"/>
  <c r="DP66" i="24"/>
  <c r="DO66" i="24"/>
  <c r="DN66" i="24"/>
  <c r="DM66" i="24"/>
  <c r="DQ66" i="24" s="1"/>
  <c r="FL65" i="24"/>
  <c r="FK65" i="24"/>
  <c r="FJ65" i="24"/>
  <c r="FI65" i="24"/>
  <c r="FE65" i="24" s="1"/>
  <c r="EZ65" i="24"/>
  <c r="EY65" i="24"/>
  <c r="EX65" i="24"/>
  <c r="EW65" i="24"/>
  <c r="FA65" i="24" s="1"/>
  <c r="EN65" i="24"/>
  <c r="EM65" i="24"/>
  <c r="EL65" i="24"/>
  <c r="EK65" i="24"/>
  <c r="EH65" i="24" s="1"/>
  <c r="EB65" i="24"/>
  <c r="EA65" i="24"/>
  <c r="DZ65" i="24"/>
  <c r="DY65" i="24"/>
  <c r="EC65" i="24" s="1"/>
  <c r="DP65" i="24"/>
  <c r="DO65" i="24"/>
  <c r="DN65" i="24"/>
  <c r="DM65" i="24"/>
  <c r="FL64" i="24"/>
  <c r="FK64" i="24"/>
  <c r="FJ64" i="24"/>
  <c r="FI64" i="24"/>
  <c r="FM64" i="24" s="1"/>
  <c r="EZ64" i="24"/>
  <c r="EY64" i="24"/>
  <c r="EX64" i="24"/>
  <c r="EW64" i="24"/>
  <c r="FA64" i="24" s="1"/>
  <c r="EN64" i="24"/>
  <c r="EM64" i="24"/>
  <c r="EL64" i="24"/>
  <c r="EK64" i="24"/>
  <c r="EO64" i="24" s="1"/>
  <c r="EB64" i="24"/>
  <c r="EA64" i="24"/>
  <c r="DZ64" i="24"/>
  <c r="DY64" i="24"/>
  <c r="DV64" i="24" s="1"/>
  <c r="DP64" i="24"/>
  <c r="DO64" i="24"/>
  <c r="DN64" i="24"/>
  <c r="DM64" i="24"/>
  <c r="DQ64" i="24" s="1"/>
  <c r="FL63" i="24"/>
  <c r="FK63" i="24"/>
  <c r="FJ63" i="24"/>
  <c r="FI63" i="24"/>
  <c r="FF63" i="24" s="1"/>
  <c r="EZ63" i="24"/>
  <c r="EY63" i="24"/>
  <c r="EX63" i="24"/>
  <c r="EW63" i="24"/>
  <c r="FA63" i="24" s="1"/>
  <c r="EN63" i="24"/>
  <c r="EM63" i="24"/>
  <c r="EL63" i="24"/>
  <c r="EK63" i="24"/>
  <c r="EG63" i="24" s="1"/>
  <c r="EB63" i="24"/>
  <c r="EA63" i="24"/>
  <c r="DZ63" i="24"/>
  <c r="DY63" i="24"/>
  <c r="EC63" i="24" s="1"/>
  <c r="DP63" i="24"/>
  <c r="DO63" i="24"/>
  <c r="DN63" i="24"/>
  <c r="DM63" i="24"/>
  <c r="DJ63" i="24" s="1"/>
  <c r="FL62" i="24"/>
  <c r="FK62" i="24"/>
  <c r="FJ62" i="24"/>
  <c r="FI62" i="24"/>
  <c r="FM62" i="24" s="1"/>
  <c r="EZ62" i="24"/>
  <c r="EY62" i="24"/>
  <c r="EX62" i="24"/>
  <c r="EW62" i="24"/>
  <c r="ET62" i="24" s="1"/>
  <c r="EN62" i="24"/>
  <c r="EM62" i="24"/>
  <c r="EL62" i="24"/>
  <c r="EK62" i="24"/>
  <c r="EO62" i="24" s="1"/>
  <c r="EB62" i="24"/>
  <c r="EA62" i="24"/>
  <c r="DZ62" i="24"/>
  <c r="DY62" i="24"/>
  <c r="DU62" i="24" s="1"/>
  <c r="DP62" i="24"/>
  <c r="DO62" i="24"/>
  <c r="DN62" i="24"/>
  <c r="DM62" i="24"/>
  <c r="DQ62" i="24" s="1"/>
  <c r="FL61" i="24"/>
  <c r="FK61" i="24"/>
  <c r="FJ61" i="24"/>
  <c r="FI61" i="24"/>
  <c r="FE61" i="24" s="1"/>
  <c r="EZ61" i="24"/>
  <c r="EY61" i="24"/>
  <c r="EX61" i="24"/>
  <c r="EW61" i="24"/>
  <c r="FA61" i="24" s="1"/>
  <c r="EN61" i="24"/>
  <c r="EM61" i="24"/>
  <c r="EL61" i="24"/>
  <c r="EK61" i="24"/>
  <c r="EH61" i="24" s="1"/>
  <c r="EB61" i="24"/>
  <c r="EA61" i="24"/>
  <c r="DZ61" i="24"/>
  <c r="DY61" i="24"/>
  <c r="EC61" i="24" s="1"/>
  <c r="DP61" i="24"/>
  <c r="DO61" i="24"/>
  <c r="DN61" i="24"/>
  <c r="DM61" i="24"/>
  <c r="DI61" i="24" s="1"/>
  <c r="FL60" i="24"/>
  <c r="FK60" i="24"/>
  <c r="FJ60" i="24"/>
  <c r="FI60" i="24"/>
  <c r="FM60" i="24" s="1"/>
  <c r="EZ60" i="24"/>
  <c r="EY60" i="24"/>
  <c r="EX60" i="24"/>
  <c r="EW60" i="24"/>
  <c r="FA60" i="24" s="1"/>
  <c r="EN60" i="24"/>
  <c r="EM60" i="24"/>
  <c r="EL60" i="24"/>
  <c r="EK60" i="24"/>
  <c r="EO60" i="24" s="1"/>
  <c r="EB60" i="24"/>
  <c r="EA60" i="24"/>
  <c r="DZ60" i="24"/>
  <c r="DY60" i="24"/>
  <c r="DV60" i="24" s="1"/>
  <c r="DP60" i="24"/>
  <c r="DO60" i="24"/>
  <c r="DN60" i="24"/>
  <c r="DM60" i="24"/>
  <c r="DQ60" i="24" s="1"/>
  <c r="FL53" i="24"/>
  <c r="FK53" i="24"/>
  <c r="FJ53" i="24"/>
  <c r="FI53" i="24"/>
  <c r="FF53" i="24" s="1"/>
  <c r="EZ53" i="24"/>
  <c r="EY53" i="24"/>
  <c r="EX53" i="24"/>
  <c r="EW53" i="24"/>
  <c r="FA53" i="24" s="1"/>
  <c r="EN53" i="24"/>
  <c r="EM53" i="24"/>
  <c r="EL53" i="24"/>
  <c r="EK53" i="24"/>
  <c r="EG53" i="24" s="1"/>
  <c r="EB53" i="24"/>
  <c r="EA53" i="24"/>
  <c r="DZ53" i="24"/>
  <c r="DY53" i="24"/>
  <c r="EC53" i="24" s="1"/>
  <c r="DP53" i="24"/>
  <c r="DO53" i="24"/>
  <c r="DN53" i="24"/>
  <c r="DM53" i="24"/>
  <c r="DJ53" i="24" s="1"/>
  <c r="FL52" i="24"/>
  <c r="FK52" i="24"/>
  <c r="FJ52" i="24"/>
  <c r="FI52" i="24"/>
  <c r="FM52" i="24" s="1"/>
  <c r="EZ52" i="24"/>
  <c r="EY52" i="24"/>
  <c r="EX52" i="24"/>
  <c r="EW52" i="24"/>
  <c r="ET52" i="24" s="1"/>
  <c r="EN52" i="24"/>
  <c r="EM52" i="24"/>
  <c r="EL52" i="24"/>
  <c r="EK52" i="24"/>
  <c r="EO52" i="24" s="1"/>
  <c r="EB52" i="24"/>
  <c r="EA52" i="24"/>
  <c r="DZ52" i="24"/>
  <c r="DY52" i="24"/>
  <c r="DP52" i="24"/>
  <c r="DO52" i="24"/>
  <c r="DN52" i="24"/>
  <c r="DM52" i="24"/>
  <c r="DQ52" i="24" s="1"/>
  <c r="FL57" i="24"/>
  <c r="FK57" i="24"/>
  <c r="FJ57" i="24"/>
  <c r="FI57" i="24"/>
  <c r="FE57" i="24" s="1"/>
  <c r="EZ57" i="24"/>
  <c r="EY57" i="24"/>
  <c r="EX57" i="24"/>
  <c r="EW57" i="24"/>
  <c r="FA57" i="24" s="1"/>
  <c r="EN57" i="24"/>
  <c r="EM57" i="24"/>
  <c r="EL57" i="24"/>
  <c r="EK57" i="24"/>
  <c r="EH57" i="24" s="1"/>
  <c r="EB57" i="24"/>
  <c r="EA57" i="24"/>
  <c r="DZ57" i="24"/>
  <c r="DY57" i="24"/>
  <c r="EC57" i="24" s="1"/>
  <c r="DP57" i="24"/>
  <c r="DO57" i="24"/>
  <c r="DN57" i="24"/>
  <c r="DM57" i="24"/>
  <c r="DI57" i="24" s="1"/>
  <c r="FL56" i="24"/>
  <c r="FK56" i="24"/>
  <c r="FJ56" i="24"/>
  <c r="FI56" i="24"/>
  <c r="FM56" i="24" s="1"/>
  <c r="EZ56" i="24"/>
  <c r="EY56" i="24"/>
  <c r="EX56" i="24"/>
  <c r="EW56" i="24"/>
  <c r="ES56" i="24" s="1"/>
  <c r="EN56" i="24"/>
  <c r="EM56" i="24"/>
  <c r="EL56" i="24"/>
  <c r="EK56" i="24"/>
  <c r="EO56" i="24" s="1"/>
  <c r="EB56" i="24"/>
  <c r="EA56" i="24"/>
  <c r="DZ56" i="24"/>
  <c r="DY56" i="24"/>
  <c r="DV56" i="24" s="1"/>
  <c r="DP56" i="24"/>
  <c r="DO56" i="24"/>
  <c r="DN56" i="24"/>
  <c r="DM56" i="24"/>
  <c r="DQ56" i="24" s="1"/>
  <c r="FL55" i="24"/>
  <c r="FK55" i="24"/>
  <c r="FJ55" i="24"/>
  <c r="FI55" i="24"/>
  <c r="FF55" i="24" s="1"/>
  <c r="EZ55" i="24"/>
  <c r="EY55" i="24"/>
  <c r="EX55" i="24"/>
  <c r="EW55" i="24"/>
  <c r="FA55" i="24" s="1"/>
  <c r="EN55" i="24"/>
  <c r="EM55" i="24"/>
  <c r="EL55" i="24"/>
  <c r="EK55" i="24"/>
  <c r="EG55" i="24" s="1"/>
  <c r="EB55" i="24"/>
  <c r="EA55" i="24"/>
  <c r="DZ55" i="24"/>
  <c r="DY55" i="24"/>
  <c r="EC55" i="24" s="1"/>
  <c r="DP55" i="24"/>
  <c r="DO55" i="24"/>
  <c r="DN55" i="24"/>
  <c r="DM55" i="24"/>
  <c r="DJ55" i="24" s="1"/>
  <c r="FL54" i="24"/>
  <c r="FK54" i="24"/>
  <c r="FJ54" i="24"/>
  <c r="FI54" i="24"/>
  <c r="FM54" i="24" s="1"/>
  <c r="EZ54" i="24"/>
  <c r="EY54" i="24"/>
  <c r="EX54" i="24"/>
  <c r="EW54" i="24"/>
  <c r="ET54" i="24" s="1"/>
  <c r="EN54" i="24"/>
  <c r="EM54" i="24"/>
  <c r="EL54" i="24"/>
  <c r="EK54" i="24"/>
  <c r="EO54" i="24" s="1"/>
  <c r="EB54" i="24"/>
  <c r="EA54" i="24"/>
  <c r="DZ54" i="24"/>
  <c r="DY54" i="24"/>
  <c r="DU54" i="24" s="1"/>
  <c r="DP54" i="24"/>
  <c r="DO54" i="24"/>
  <c r="DN54" i="24"/>
  <c r="DM54" i="24"/>
  <c r="DQ54" i="24" s="1"/>
  <c r="FL51" i="24"/>
  <c r="FK51" i="24"/>
  <c r="FJ51" i="24"/>
  <c r="FI51" i="24"/>
  <c r="EZ51" i="24"/>
  <c r="EY51" i="24"/>
  <c r="EX51" i="24"/>
  <c r="EW51" i="24"/>
  <c r="FA51" i="24" s="1"/>
  <c r="EN51" i="24"/>
  <c r="EM51" i="24"/>
  <c r="EL51" i="24"/>
  <c r="EK51" i="24"/>
  <c r="EH51" i="24" s="1"/>
  <c r="EB51" i="24"/>
  <c r="EA51" i="24"/>
  <c r="DZ51" i="24"/>
  <c r="DY51" i="24"/>
  <c r="EC51" i="24" s="1"/>
  <c r="DP51" i="24"/>
  <c r="DO51" i="24"/>
  <c r="DN51" i="24"/>
  <c r="DM51" i="24"/>
  <c r="DQ51" i="24" s="1"/>
  <c r="FL50" i="24"/>
  <c r="FK50" i="24"/>
  <c r="FJ50" i="24"/>
  <c r="FI50" i="24"/>
  <c r="FM50" i="24" s="1"/>
  <c r="EZ50" i="24"/>
  <c r="EY50" i="24"/>
  <c r="EX50" i="24"/>
  <c r="EW50" i="24"/>
  <c r="ES50" i="24" s="1"/>
  <c r="EN50" i="24"/>
  <c r="EM50" i="24"/>
  <c r="EL50" i="24"/>
  <c r="EK50" i="24"/>
  <c r="EO50" i="24" s="1"/>
  <c r="EB50" i="24"/>
  <c r="EA50" i="24"/>
  <c r="DZ50" i="24"/>
  <c r="DY50" i="24"/>
  <c r="DV50" i="24" s="1"/>
  <c r="DP50" i="24"/>
  <c r="DO50" i="24"/>
  <c r="DN50" i="24"/>
  <c r="DM50" i="24"/>
  <c r="DQ50" i="24" s="1"/>
  <c r="FL49" i="24"/>
  <c r="FK49" i="24"/>
  <c r="FJ49" i="24"/>
  <c r="FI49" i="24"/>
  <c r="FF49" i="24" s="1"/>
  <c r="EZ49" i="24"/>
  <c r="EY49" i="24"/>
  <c r="EX49" i="24"/>
  <c r="EW49" i="24"/>
  <c r="FA49" i="24" s="1"/>
  <c r="EN49" i="24"/>
  <c r="EM49" i="24"/>
  <c r="EL49" i="24"/>
  <c r="EK49" i="24"/>
  <c r="EO49" i="24" s="1"/>
  <c r="EB49" i="24"/>
  <c r="EA49" i="24"/>
  <c r="DZ49" i="24"/>
  <c r="DY49" i="24"/>
  <c r="EC49" i="24" s="1"/>
  <c r="DP49" i="24"/>
  <c r="DO49" i="24"/>
  <c r="DN49" i="24"/>
  <c r="DM49" i="24"/>
  <c r="DJ49" i="24" s="1"/>
  <c r="FL48" i="24"/>
  <c r="FK48" i="24"/>
  <c r="FJ48" i="24"/>
  <c r="FI48" i="24"/>
  <c r="FM48" i="24" s="1"/>
  <c r="EZ48" i="24"/>
  <c r="EY48" i="24"/>
  <c r="EX48" i="24"/>
  <c r="EW48" i="24"/>
  <c r="ET48" i="24" s="1"/>
  <c r="EN48" i="24"/>
  <c r="EM48" i="24"/>
  <c r="EL48" i="24"/>
  <c r="EK48" i="24"/>
  <c r="EO48" i="24" s="1"/>
  <c r="EB48" i="24"/>
  <c r="EA48" i="24"/>
  <c r="DZ48" i="24"/>
  <c r="DY48" i="24"/>
  <c r="DU48" i="24" s="1"/>
  <c r="DP48" i="24"/>
  <c r="DO48" i="24"/>
  <c r="DN48" i="24"/>
  <c r="DM48" i="24"/>
  <c r="DQ48" i="24" s="1"/>
  <c r="FL47" i="24"/>
  <c r="FK47" i="24"/>
  <c r="FJ47" i="24"/>
  <c r="FI47" i="24"/>
  <c r="FE47" i="24" s="1"/>
  <c r="EZ47" i="24"/>
  <c r="EY47" i="24"/>
  <c r="EX47" i="24"/>
  <c r="EW47" i="24"/>
  <c r="FA47" i="24" s="1"/>
  <c r="EN47" i="24"/>
  <c r="EM47" i="24"/>
  <c r="EL47" i="24"/>
  <c r="EK47" i="24"/>
  <c r="EH47" i="24" s="1"/>
  <c r="EB47" i="24"/>
  <c r="EA47" i="24"/>
  <c r="DZ47" i="24"/>
  <c r="DY47" i="24"/>
  <c r="EC47" i="24" s="1"/>
  <c r="DP47" i="24"/>
  <c r="DO47" i="24"/>
  <c r="DN47" i="24"/>
  <c r="DM47" i="24"/>
  <c r="FL46" i="24"/>
  <c r="FK46" i="24"/>
  <c r="FJ46" i="24"/>
  <c r="FI46" i="24"/>
  <c r="FM46" i="24" s="1"/>
  <c r="EZ46" i="24"/>
  <c r="EY46" i="24"/>
  <c r="EX46" i="24"/>
  <c r="EW46" i="24"/>
  <c r="FA46" i="24" s="1"/>
  <c r="EN46" i="24"/>
  <c r="EM46" i="24"/>
  <c r="EL46" i="24"/>
  <c r="EK46" i="24"/>
  <c r="EO46" i="24" s="1"/>
  <c r="EB46" i="24"/>
  <c r="EA46" i="24"/>
  <c r="DZ46" i="24"/>
  <c r="DY46" i="24"/>
  <c r="DV46" i="24" s="1"/>
  <c r="DP46" i="24"/>
  <c r="DO46" i="24"/>
  <c r="DN46" i="24"/>
  <c r="DM46" i="24"/>
  <c r="DQ46" i="24" s="1"/>
  <c r="FL45" i="24"/>
  <c r="FK45" i="24"/>
  <c r="FJ45" i="24"/>
  <c r="FI45" i="24"/>
  <c r="FF45" i="24" s="1"/>
  <c r="EZ45" i="24"/>
  <c r="EY45" i="24"/>
  <c r="EX45" i="24"/>
  <c r="EW45" i="24"/>
  <c r="FA45" i="24" s="1"/>
  <c r="EN45" i="24"/>
  <c r="EM45" i="24"/>
  <c r="EL45" i="24"/>
  <c r="EK45" i="24"/>
  <c r="EG45" i="24" s="1"/>
  <c r="EB45" i="24"/>
  <c r="EA45" i="24"/>
  <c r="DZ45" i="24"/>
  <c r="DY45" i="24"/>
  <c r="EC45" i="24" s="1"/>
  <c r="DP45" i="24"/>
  <c r="DO45" i="24"/>
  <c r="DN45" i="24"/>
  <c r="DM45" i="24"/>
  <c r="DJ45" i="24" s="1"/>
  <c r="FL44" i="24"/>
  <c r="FK44" i="24"/>
  <c r="FJ44" i="24"/>
  <c r="FI44" i="24"/>
  <c r="FM44" i="24" s="1"/>
  <c r="EZ44" i="24"/>
  <c r="EY44" i="24"/>
  <c r="EX44" i="24"/>
  <c r="EW44" i="24"/>
  <c r="ET44" i="24" s="1"/>
  <c r="EN44" i="24"/>
  <c r="EM44" i="24"/>
  <c r="EL44" i="24"/>
  <c r="EK44" i="24"/>
  <c r="EJ44" i="24" s="1"/>
  <c r="EB44" i="24"/>
  <c r="EA44" i="24"/>
  <c r="DZ44" i="24"/>
  <c r="DY44" i="24"/>
  <c r="DP44" i="24"/>
  <c r="DO44" i="24"/>
  <c r="DN44" i="24"/>
  <c r="DM44" i="24"/>
  <c r="DQ44" i="24" s="1"/>
  <c r="FL43" i="24"/>
  <c r="FK43" i="24"/>
  <c r="FJ43" i="24"/>
  <c r="FI43" i="24"/>
  <c r="FF43" i="24" s="1"/>
  <c r="EZ43" i="24"/>
  <c r="EY43" i="24"/>
  <c r="EX43" i="24"/>
  <c r="EW43" i="24"/>
  <c r="FA43" i="24" s="1"/>
  <c r="EN43" i="24"/>
  <c r="EM43" i="24"/>
  <c r="EL43" i="24"/>
  <c r="EK43" i="24"/>
  <c r="EH43" i="24" s="1"/>
  <c r="EB43" i="24"/>
  <c r="EA43" i="24"/>
  <c r="DZ43" i="24"/>
  <c r="DY43" i="24"/>
  <c r="DX43" i="24" s="1"/>
  <c r="DP43" i="24"/>
  <c r="DO43" i="24"/>
  <c r="DN43" i="24"/>
  <c r="DM43" i="24"/>
  <c r="DI43" i="24" s="1"/>
  <c r="FL42" i="24"/>
  <c r="FK42" i="24"/>
  <c r="FJ42" i="24"/>
  <c r="FI42" i="24"/>
  <c r="EZ42" i="24"/>
  <c r="EY42" i="24"/>
  <c r="EX42" i="24"/>
  <c r="EW42" i="24"/>
  <c r="FA42" i="24" s="1"/>
  <c r="EN42" i="24"/>
  <c r="EM42" i="24"/>
  <c r="EL42" i="24"/>
  <c r="EK42" i="24"/>
  <c r="EO42" i="24" s="1"/>
  <c r="EB42" i="24"/>
  <c r="EA42" i="24"/>
  <c r="DZ42" i="24"/>
  <c r="DY42" i="24"/>
  <c r="DV42" i="24" s="1"/>
  <c r="DP42" i="24"/>
  <c r="DO42" i="24"/>
  <c r="DN42" i="24"/>
  <c r="DM42" i="24"/>
  <c r="DL42" i="24" s="1"/>
  <c r="FL41" i="24"/>
  <c r="FK41" i="24"/>
  <c r="FJ41" i="24"/>
  <c r="FI41" i="24"/>
  <c r="FF41" i="24" s="1"/>
  <c r="EZ41" i="24"/>
  <c r="EY41" i="24"/>
  <c r="EX41" i="24"/>
  <c r="EW41" i="24"/>
  <c r="EV41" i="24" s="1"/>
  <c r="EN41" i="24"/>
  <c r="EM41" i="24"/>
  <c r="EL41" i="24"/>
  <c r="EK41" i="24"/>
  <c r="EH41" i="24" s="1"/>
  <c r="EB41" i="24"/>
  <c r="EA41" i="24"/>
  <c r="DZ41" i="24"/>
  <c r="DY41" i="24"/>
  <c r="EC41" i="24" s="1"/>
  <c r="DP41" i="24"/>
  <c r="DO41" i="24"/>
  <c r="DN41" i="24"/>
  <c r="DM41" i="24"/>
  <c r="DJ41" i="24" s="1"/>
  <c r="FL40" i="24"/>
  <c r="FK40" i="24"/>
  <c r="FJ40" i="24"/>
  <c r="FI40" i="24"/>
  <c r="FM40" i="24" s="1"/>
  <c r="EZ40" i="24"/>
  <c r="EY40" i="24"/>
  <c r="EX40" i="24"/>
  <c r="EW40" i="24"/>
  <c r="ET40" i="24" s="1"/>
  <c r="EN40" i="24"/>
  <c r="EM40" i="24"/>
  <c r="EL40" i="24"/>
  <c r="EK40" i="24"/>
  <c r="EG40" i="24" s="1"/>
  <c r="EB40" i="24"/>
  <c r="EA40" i="24"/>
  <c r="DZ40" i="24"/>
  <c r="DY40" i="24"/>
  <c r="EC40" i="24" s="1"/>
  <c r="DP40" i="24"/>
  <c r="DO40" i="24"/>
  <c r="DN40" i="24"/>
  <c r="DM40" i="24"/>
  <c r="DQ40" i="24" s="1"/>
  <c r="FL39" i="24"/>
  <c r="FK39" i="24"/>
  <c r="FJ39" i="24"/>
  <c r="FI39" i="24"/>
  <c r="FE39" i="24" s="1"/>
  <c r="EZ39" i="24"/>
  <c r="EY39" i="24"/>
  <c r="EX39" i="24"/>
  <c r="EW39" i="24"/>
  <c r="FA39" i="24" s="1"/>
  <c r="EN39" i="24"/>
  <c r="EM39" i="24"/>
  <c r="EL39" i="24"/>
  <c r="EK39" i="24"/>
  <c r="EH39" i="24" s="1"/>
  <c r="EB39" i="24"/>
  <c r="EA39" i="24"/>
  <c r="DZ39" i="24"/>
  <c r="DY39" i="24"/>
  <c r="DU39" i="24" s="1"/>
  <c r="DP39" i="24"/>
  <c r="DO39" i="24"/>
  <c r="DN39" i="24"/>
  <c r="DM39" i="24"/>
  <c r="DJ39" i="24" s="1"/>
  <c r="FL38" i="24"/>
  <c r="FK38" i="24"/>
  <c r="FJ38" i="24"/>
  <c r="FI38" i="24"/>
  <c r="FH38" i="24" s="1"/>
  <c r="EZ38" i="24"/>
  <c r="EY38" i="24"/>
  <c r="EX38" i="24"/>
  <c r="EW38" i="24"/>
  <c r="ES38" i="24" s="1"/>
  <c r="EN38" i="24"/>
  <c r="EM38" i="24"/>
  <c r="EL38" i="24"/>
  <c r="EK38" i="24"/>
  <c r="EO38" i="24" s="1"/>
  <c r="EB38" i="24"/>
  <c r="EA38" i="24"/>
  <c r="DZ38" i="24"/>
  <c r="DY38" i="24"/>
  <c r="DV38" i="24" s="1"/>
  <c r="DP38" i="24"/>
  <c r="DO38" i="24"/>
  <c r="DN38" i="24"/>
  <c r="DM38" i="24"/>
  <c r="FL37" i="24"/>
  <c r="FK37" i="24"/>
  <c r="FJ37" i="24"/>
  <c r="FI37" i="24"/>
  <c r="FF37" i="24" s="1"/>
  <c r="EZ37" i="24"/>
  <c r="EY37" i="24"/>
  <c r="EX37" i="24"/>
  <c r="EW37" i="24"/>
  <c r="EV37" i="24" s="1"/>
  <c r="EN37" i="24"/>
  <c r="EM37" i="24"/>
  <c r="EL37" i="24"/>
  <c r="EK37" i="24"/>
  <c r="EG37" i="24" s="1"/>
  <c r="EB37" i="24"/>
  <c r="EA37" i="24"/>
  <c r="DZ37" i="24"/>
  <c r="DY37" i="24"/>
  <c r="EC37" i="24" s="1"/>
  <c r="DP37" i="24"/>
  <c r="DO37" i="24"/>
  <c r="DN37" i="24"/>
  <c r="DM37" i="24"/>
  <c r="DJ37" i="24" s="1"/>
  <c r="FL36" i="24"/>
  <c r="FK36" i="24"/>
  <c r="FJ36" i="24"/>
  <c r="FI36" i="24"/>
  <c r="FM36" i="24" s="1"/>
  <c r="EZ36" i="24"/>
  <c r="EY36" i="24"/>
  <c r="EX36" i="24"/>
  <c r="EW36" i="24"/>
  <c r="ET36" i="24" s="1"/>
  <c r="EN36" i="24"/>
  <c r="EM36" i="24"/>
  <c r="EL36" i="24"/>
  <c r="EK36" i="24"/>
  <c r="EJ36" i="24" s="1"/>
  <c r="EB36" i="24"/>
  <c r="EA36" i="24"/>
  <c r="DZ36" i="24"/>
  <c r="DY36" i="24"/>
  <c r="DU36" i="24" s="1"/>
  <c r="DP36" i="24"/>
  <c r="DO36" i="24"/>
  <c r="DN36" i="24"/>
  <c r="DM36" i="24"/>
  <c r="DQ36" i="24" s="1"/>
  <c r="FL35" i="24"/>
  <c r="FK35" i="24"/>
  <c r="FJ35" i="24"/>
  <c r="FI35" i="24"/>
  <c r="FM35" i="24" s="1"/>
  <c r="EZ35" i="24"/>
  <c r="EY35" i="24"/>
  <c r="EX35" i="24"/>
  <c r="EW35" i="24"/>
  <c r="FA35" i="24" s="1"/>
  <c r="EN35" i="24"/>
  <c r="EM35" i="24"/>
  <c r="EL35" i="24"/>
  <c r="EK35" i="24"/>
  <c r="EH35" i="24" s="1"/>
  <c r="EB35" i="24"/>
  <c r="EA35" i="24"/>
  <c r="DZ35" i="24"/>
  <c r="DY35" i="24"/>
  <c r="DX35" i="24" s="1"/>
  <c r="DP35" i="24"/>
  <c r="DO35" i="24"/>
  <c r="DN35" i="24"/>
  <c r="DM35" i="24"/>
  <c r="FL34" i="24"/>
  <c r="FK34" i="24"/>
  <c r="FJ34" i="24"/>
  <c r="FI34" i="24"/>
  <c r="FH34" i="24" s="1"/>
  <c r="EZ34" i="24"/>
  <c r="EY34" i="24"/>
  <c r="EX34" i="24"/>
  <c r="EW34" i="24"/>
  <c r="ET34" i="24" s="1"/>
  <c r="EN34" i="24"/>
  <c r="EM34" i="24"/>
  <c r="EL34" i="24"/>
  <c r="EK34" i="24"/>
  <c r="EO34" i="24" s="1"/>
  <c r="EB34" i="24"/>
  <c r="EA34" i="24"/>
  <c r="DZ34" i="24"/>
  <c r="DY34" i="24"/>
  <c r="DV34" i="24" s="1"/>
  <c r="DP34" i="24"/>
  <c r="DO34" i="24"/>
  <c r="DN34" i="24"/>
  <c r="DM34" i="24"/>
  <c r="DL34" i="24" s="1"/>
  <c r="FL33" i="24"/>
  <c r="FK33" i="24"/>
  <c r="FJ33" i="24"/>
  <c r="FI33" i="24"/>
  <c r="FF33" i="24" s="1"/>
  <c r="EZ33" i="24"/>
  <c r="EY33" i="24"/>
  <c r="EX33" i="24"/>
  <c r="EW33" i="24"/>
  <c r="EN33" i="24"/>
  <c r="EM33" i="24"/>
  <c r="EL33" i="24"/>
  <c r="EK33" i="24"/>
  <c r="EH33" i="24" s="1"/>
  <c r="EB33" i="24"/>
  <c r="EA33" i="24"/>
  <c r="DZ33" i="24"/>
  <c r="DY33" i="24"/>
  <c r="EC33" i="24" s="1"/>
  <c r="DP33" i="24"/>
  <c r="DO33" i="24"/>
  <c r="DN33" i="24"/>
  <c r="DM33" i="24"/>
  <c r="DJ33" i="24" s="1"/>
  <c r="FL31" i="24"/>
  <c r="FK31" i="24"/>
  <c r="FJ31" i="24"/>
  <c r="FI31" i="24"/>
  <c r="FM31" i="24" s="1"/>
  <c r="EZ31" i="24"/>
  <c r="EY31" i="24"/>
  <c r="EX31" i="24"/>
  <c r="EW31" i="24"/>
  <c r="ET31" i="24" s="1"/>
  <c r="EN31" i="24"/>
  <c r="EM31" i="24"/>
  <c r="EL31" i="24"/>
  <c r="EK31" i="24"/>
  <c r="EG31" i="24" s="1"/>
  <c r="EB31" i="24"/>
  <c r="EA31" i="24"/>
  <c r="DZ31" i="24"/>
  <c r="DY31" i="24"/>
  <c r="DV31" i="24" s="1"/>
  <c r="DP31" i="24"/>
  <c r="DO31" i="24"/>
  <c r="DN31" i="24"/>
  <c r="DM31" i="24"/>
  <c r="DQ31" i="24" s="1"/>
  <c r="FL30" i="24"/>
  <c r="FK30" i="24"/>
  <c r="FJ30" i="24"/>
  <c r="FI30" i="24"/>
  <c r="FF30" i="24" s="1"/>
  <c r="EZ30" i="24"/>
  <c r="EY30" i="24"/>
  <c r="EX30" i="24"/>
  <c r="EW30" i="24"/>
  <c r="FA30" i="24" s="1"/>
  <c r="EN30" i="24"/>
  <c r="EM30" i="24"/>
  <c r="EL30" i="24"/>
  <c r="EK30" i="24"/>
  <c r="EH30" i="24" s="1"/>
  <c r="EB30" i="24"/>
  <c r="EA30" i="24"/>
  <c r="DZ30" i="24"/>
  <c r="DY30" i="24"/>
  <c r="DP30" i="24"/>
  <c r="DO30" i="24"/>
  <c r="DN30" i="24"/>
  <c r="DM30" i="24"/>
  <c r="DJ30" i="24" s="1"/>
  <c r="FL29" i="24"/>
  <c r="FK29" i="24"/>
  <c r="FJ29" i="24"/>
  <c r="FI29" i="24"/>
  <c r="FH29" i="24" s="1"/>
  <c r="EZ29" i="24"/>
  <c r="EY29" i="24"/>
  <c r="EX29" i="24"/>
  <c r="EW29" i="24"/>
  <c r="EN29" i="24"/>
  <c r="EM29" i="24"/>
  <c r="EL29" i="24"/>
  <c r="EK29" i="24"/>
  <c r="EO29" i="24" s="1"/>
  <c r="EB29" i="24"/>
  <c r="EA29" i="24"/>
  <c r="DZ29" i="24"/>
  <c r="DY29" i="24"/>
  <c r="DV29" i="24" s="1"/>
  <c r="DP29" i="24"/>
  <c r="DO29" i="24"/>
  <c r="DN29" i="24"/>
  <c r="DM29" i="24"/>
  <c r="DL29" i="24" s="1"/>
  <c r="FL28" i="24"/>
  <c r="FK28" i="24"/>
  <c r="FJ28" i="24"/>
  <c r="FI28" i="24"/>
  <c r="FF28" i="24" s="1"/>
  <c r="EZ28" i="24"/>
  <c r="EY28" i="24"/>
  <c r="EX28" i="24"/>
  <c r="EW28" i="24"/>
  <c r="EV28" i="24" s="1"/>
  <c r="EN28" i="24"/>
  <c r="EM28" i="24"/>
  <c r="EL28" i="24"/>
  <c r="EK28" i="24"/>
  <c r="EH28" i="24" s="1"/>
  <c r="EB28" i="24"/>
  <c r="EA28" i="24"/>
  <c r="DZ28" i="24"/>
  <c r="DY28" i="24"/>
  <c r="EC28" i="24" s="1"/>
  <c r="DP28" i="24"/>
  <c r="DO28" i="24"/>
  <c r="DN28" i="24"/>
  <c r="DM28" i="24"/>
  <c r="DJ28" i="24" s="1"/>
  <c r="FL27" i="24"/>
  <c r="FK27" i="24"/>
  <c r="FJ27" i="24"/>
  <c r="FI27" i="24"/>
  <c r="FM27" i="24" s="1"/>
  <c r="EZ27" i="24"/>
  <c r="EY27" i="24"/>
  <c r="EX27" i="24"/>
  <c r="EW27" i="24"/>
  <c r="ET27" i="24" s="1"/>
  <c r="EN27" i="24"/>
  <c r="EM27" i="24"/>
  <c r="EL27" i="24"/>
  <c r="EK27" i="24"/>
  <c r="EJ27" i="24" s="1"/>
  <c r="EB27" i="24"/>
  <c r="EA27" i="24"/>
  <c r="DZ27" i="24"/>
  <c r="DY27" i="24"/>
  <c r="DP27" i="24"/>
  <c r="DO27" i="24"/>
  <c r="DN27" i="24"/>
  <c r="DM27" i="24"/>
  <c r="DQ27" i="24" s="1"/>
  <c r="FL26" i="24"/>
  <c r="FK26" i="24"/>
  <c r="FJ26" i="24"/>
  <c r="FI26" i="24"/>
  <c r="FF26" i="24" s="1"/>
  <c r="EZ26" i="24"/>
  <c r="EY26" i="24"/>
  <c r="EX26" i="24"/>
  <c r="EW26" i="24"/>
  <c r="FA26" i="24" s="1"/>
  <c r="EN26" i="24"/>
  <c r="EM26" i="24"/>
  <c r="EL26" i="24"/>
  <c r="EK26" i="24"/>
  <c r="EH26" i="24" s="1"/>
  <c r="EB26" i="24"/>
  <c r="EA26" i="24"/>
  <c r="DZ26" i="24"/>
  <c r="DY26" i="24"/>
  <c r="DX26" i="24" s="1"/>
  <c r="DP26" i="24"/>
  <c r="DO26" i="24"/>
  <c r="DN26" i="24"/>
  <c r="DM26" i="24"/>
  <c r="DJ26" i="24" s="1"/>
  <c r="FL25" i="24"/>
  <c r="FK25" i="24"/>
  <c r="FJ25" i="24"/>
  <c r="FI25" i="24"/>
  <c r="FE25" i="24" s="1"/>
  <c r="EZ25" i="24"/>
  <c r="EY25" i="24"/>
  <c r="EX25" i="24"/>
  <c r="EW25" i="24"/>
  <c r="FA25" i="24" s="1"/>
  <c r="EN25" i="24"/>
  <c r="EM25" i="24"/>
  <c r="EL25" i="24"/>
  <c r="EK25" i="24"/>
  <c r="EO25" i="24" s="1"/>
  <c r="EB25" i="24"/>
  <c r="EA25" i="24"/>
  <c r="DZ25" i="24"/>
  <c r="DY25" i="24"/>
  <c r="DV25" i="24" s="1"/>
  <c r="DP25" i="24"/>
  <c r="DO25" i="24"/>
  <c r="DN25" i="24"/>
  <c r="DM25" i="24"/>
  <c r="DL25" i="24" s="1"/>
  <c r="FL24" i="24"/>
  <c r="FK24" i="24"/>
  <c r="FJ24" i="24"/>
  <c r="FI24" i="24"/>
  <c r="FF24" i="24" s="1"/>
  <c r="EZ24" i="24"/>
  <c r="EY24" i="24"/>
  <c r="EX24" i="24"/>
  <c r="EW24" i="24"/>
  <c r="EV24" i="24" s="1"/>
  <c r="EN24" i="24"/>
  <c r="EM24" i="24"/>
  <c r="EL24" i="24"/>
  <c r="EK24" i="24"/>
  <c r="EH24" i="24" s="1"/>
  <c r="EB24" i="24"/>
  <c r="EA24" i="24"/>
  <c r="DZ24" i="24"/>
  <c r="DY24" i="24"/>
  <c r="EC24" i="24" s="1"/>
  <c r="DP24" i="24"/>
  <c r="DO24" i="24"/>
  <c r="DN24" i="24"/>
  <c r="DM24" i="24"/>
  <c r="DJ24" i="24" s="1"/>
  <c r="FL23" i="24"/>
  <c r="FK23" i="24"/>
  <c r="FJ23" i="24"/>
  <c r="FI23" i="24"/>
  <c r="FM23" i="24" s="1"/>
  <c r="EZ23" i="24"/>
  <c r="EY23" i="24"/>
  <c r="EX23" i="24"/>
  <c r="EW23" i="24"/>
  <c r="ET23" i="24" s="1"/>
  <c r="EN23" i="24"/>
  <c r="EM23" i="24"/>
  <c r="EL23" i="24"/>
  <c r="EK23" i="24"/>
  <c r="EG23" i="24" s="1"/>
  <c r="EB23" i="24"/>
  <c r="EA23" i="24"/>
  <c r="DZ23" i="24"/>
  <c r="DY23" i="24"/>
  <c r="EC23" i="24" s="1"/>
  <c r="DP23" i="24"/>
  <c r="DO23" i="24"/>
  <c r="DN23" i="24"/>
  <c r="DM23" i="24"/>
  <c r="DQ23" i="24" s="1"/>
  <c r="FL22" i="24"/>
  <c r="FK22" i="24"/>
  <c r="FJ22" i="24"/>
  <c r="FI22" i="24"/>
  <c r="EZ22" i="24"/>
  <c r="EY22" i="24"/>
  <c r="EX22" i="24"/>
  <c r="EW22" i="24"/>
  <c r="FA22" i="24" s="1"/>
  <c r="EN22" i="24"/>
  <c r="EM22" i="24"/>
  <c r="EL22" i="24"/>
  <c r="EK22" i="24"/>
  <c r="EH22" i="24" s="1"/>
  <c r="EB22" i="24"/>
  <c r="EA22" i="24"/>
  <c r="DZ22" i="24"/>
  <c r="DY22" i="24"/>
  <c r="DW22" i="24" s="1"/>
  <c r="DP22" i="24"/>
  <c r="DO22" i="24"/>
  <c r="DN22" i="24"/>
  <c r="DM22" i="24"/>
  <c r="FL21" i="24"/>
  <c r="FK21" i="24"/>
  <c r="FJ21" i="24"/>
  <c r="FI21" i="24"/>
  <c r="FG21" i="24" s="1"/>
  <c r="EZ21" i="24"/>
  <c r="EY21" i="24"/>
  <c r="EX21" i="24"/>
  <c r="EW21" i="24"/>
  <c r="EV21" i="24" s="1"/>
  <c r="EN21" i="24"/>
  <c r="EM21" i="24"/>
  <c r="EL21" i="24"/>
  <c r="EK21" i="24"/>
  <c r="EO21" i="24" s="1"/>
  <c r="EB21" i="24"/>
  <c r="EA21" i="24"/>
  <c r="DZ21" i="24"/>
  <c r="DY21" i="24"/>
  <c r="DV21" i="24" s="1"/>
  <c r="DP21" i="24"/>
  <c r="DO21" i="24"/>
  <c r="DN21" i="24"/>
  <c r="DM21" i="24"/>
  <c r="FL18" i="24"/>
  <c r="FK18" i="24"/>
  <c r="FJ18" i="24"/>
  <c r="FI18" i="24"/>
  <c r="FF18" i="24" s="1"/>
  <c r="EZ18" i="24"/>
  <c r="EY18" i="24"/>
  <c r="EX18" i="24"/>
  <c r="EW18" i="24"/>
  <c r="EU18" i="24" s="1"/>
  <c r="EN18" i="24"/>
  <c r="EM18" i="24"/>
  <c r="EL18" i="24"/>
  <c r="EK18" i="24"/>
  <c r="EB18" i="24"/>
  <c r="EA18" i="24"/>
  <c r="DZ18" i="24"/>
  <c r="DY18" i="24"/>
  <c r="EC18" i="24" s="1"/>
  <c r="DP18" i="24"/>
  <c r="DO18" i="24"/>
  <c r="DN18" i="24"/>
  <c r="DM18" i="24"/>
  <c r="DI18" i="24" s="1"/>
  <c r="FL16" i="24"/>
  <c r="FK16" i="24"/>
  <c r="FJ16" i="24"/>
  <c r="FI16" i="24"/>
  <c r="EZ16" i="24"/>
  <c r="EY16" i="24"/>
  <c r="EX16" i="24"/>
  <c r="EW16" i="24"/>
  <c r="FA16" i="24" s="1"/>
  <c r="EN16" i="24"/>
  <c r="EM16" i="24"/>
  <c r="EL16" i="24"/>
  <c r="EK16" i="24"/>
  <c r="EI16" i="24" s="1"/>
  <c r="EB16" i="24"/>
  <c r="EA16" i="24"/>
  <c r="DZ16" i="24"/>
  <c r="DY16" i="24"/>
  <c r="DP16" i="24"/>
  <c r="DO16" i="24"/>
  <c r="DN16" i="24"/>
  <c r="DM16" i="24"/>
  <c r="DQ16" i="24" s="1"/>
  <c r="FL15" i="24"/>
  <c r="FK15" i="24"/>
  <c r="FJ15" i="24"/>
  <c r="FI15" i="24"/>
  <c r="EZ15" i="24"/>
  <c r="EY15" i="24"/>
  <c r="EX15" i="24"/>
  <c r="EW15" i="24"/>
  <c r="FA15" i="24" s="1"/>
  <c r="EN15" i="24"/>
  <c r="EM15" i="24"/>
  <c r="EL15" i="24"/>
  <c r="EK15" i="24"/>
  <c r="EG15" i="24" s="1"/>
  <c r="EB15" i="24"/>
  <c r="EA15" i="24"/>
  <c r="DZ15" i="24"/>
  <c r="DY15" i="24"/>
  <c r="DP15" i="24"/>
  <c r="DO15" i="24"/>
  <c r="DN15" i="24"/>
  <c r="DM15" i="24"/>
  <c r="DL15" i="24" s="1"/>
  <c r="FL14" i="24"/>
  <c r="FK14" i="24"/>
  <c r="FJ14" i="24"/>
  <c r="FI14" i="24"/>
  <c r="FG14" i="24" s="1"/>
  <c r="EZ14" i="24"/>
  <c r="EY14" i="24"/>
  <c r="EX14" i="24"/>
  <c r="EW14" i="24"/>
  <c r="EV14" i="24" s="1"/>
  <c r="EN14" i="24"/>
  <c r="EM14" i="24"/>
  <c r="EL14" i="24"/>
  <c r="EK14" i="24"/>
  <c r="EO14" i="24" s="1"/>
  <c r="EB14" i="24"/>
  <c r="EA14" i="24"/>
  <c r="DZ14" i="24"/>
  <c r="DY14" i="24"/>
  <c r="EC14" i="24" s="1"/>
  <c r="DP14" i="24"/>
  <c r="DO14" i="24"/>
  <c r="DN14" i="24"/>
  <c r="DM14" i="24"/>
  <c r="DK14" i="24" s="1"/>
  <c r="FL13" i="24"/>
  <c r="FK13" i="24"/>
  <c r="FJ13" i="24"/>
  <c r="FI13" i="24"/>
  <c r="FM13" i="24" s="1"/>
  <c r="EZ13" i="24"/>
  <c r="EY13" i="24"/>
  <c r="EX13" i="24"/>
  <c r="EW13" i="24"/>
  <c r="EU13" i="24" s="1"/>
  <c r="EN13" i="24"/>
  <c r="EM13" i="24"/>
  <c r="EL13" i="24"/>
  <c r="EK13" i="24"/>
  <c r="EJ13" i="24" s="1"/>
  <c r="EB13" i="24"/>
  <c r="EA13" i="24"/>
  <c r="DZ13" i="24"/>
  <c r="DY13" i="24"/>
  <c r="EC13" i="24" s="1"/>
  <c r="DP13" i="24"/>
  <c r="DO13" i="24"/>
  <c r="DN13" i="24"/>
  <c r="DM13" i="24"/>
  <c r="DI13" i="24" s="1"/>
  <c r="FL12" i="24"/>
  <c r="FK12" i="24"/>
  <c r="FJ12" i="24"/>
  <c r="FI12" i="24"/>
  <c r="EZ12" i="24"/>
  <c r="EY12" i="24"/>
  <c r="EX12" i="24"/>
  <c r="EW12" i="24"/>
  <c r="FA12" i="24" s="1"/>
  <c r="EN12" i="24"/>
  <c r="EM12" i="24"/>
  <c r="EL12" i="24"/>
  <c r="EK12" i="24"/>
  <c r="EI12" i="24" s="1"/>
  <c r="EB12" i="24"/>
  <c r="EA12" i="24"/>
  <c r="DZ12" i="24"/>
  <c r="DY12" i="24"/>
  <c r="DX12" i="24" s="1"/>
  <c r="DP12" i="24"/>
  <c r="DO12" i="24"/>
  <c r="DN12" i="24"/>
  <c r="DM12" i="24"/>
  <c r="FL11" i="24"/>
  <c r="FK11" i="24"/>
  <c r="FJ11" i="24"/>
  <c r="FI11" i="24"/>
  <c r="FH11" i="24" s="1"/>
  <c r="EZ11" i="24"/>
  <c r="EY11" i="24"/>
  <c r="EX11" i="24"/>
  <c r="EW11" i="24"/>
  <c r="ET11" i="24" s="1"/>
  <c r="EN11" i="24"/>
  <c r="EM11" i="24"/>
  <c r="EL11" i="24"/>
  <c r="EK11" i="24"/>
  <c r="EO11" i="24" s="1"/>
  <c r="EB11" i="24"/>
  <c r="EA11" i="24"/>
  <c r="DZ11" i="24"/>
  <c r="DY11" i="24"/>
  <c r="DW11" i="24" s="1"/>
  <c r="DP11" i="24"/>
  <c r="DO11" i="24"/>
  <c r="DN11" i="24"/>
  <c r="DM11" i="24"/>
  <c r="DD199" i="24"/>
  <c r="DC199" i="24"/>
  <c r="DB199" i="24"/>
  <c r="DA199" i="24"/>
  <c r="DD198" i="24"/>
  <c r="DC198" i="24"/>
  <c r="DB198" i="24"/>
  <c r="DA198" i="24"/>
  <c r="CX198" i="24" s="1"/>
  <c r="DD197" i="24"/>
  <c r="DC197" i="24"/>
  <c r="DB197" i="24"/>
  <c r="DA197" i="24"/>
  <c r="CW197" i="24" s="1"/>
  <c r="DD196" i="24"/>
  <c r="DC196" i="24"/>
  <c r="DB196" i="24"/>
  <c r="DA196" i="24"/>
  <c r="CW196" i="24" s="1"/>
  <c r="DD195" i="24"/>
  <c r="DC195" i="24"/>
  <c r="DB195" i="24"/>
  <c r="DA195" i="24"/>
  <c r="CX195" i="24" s="1"/>
  <c r="DD194" i="24"/>
  <c r="DC194" i="24"/>
  <c r="DB194" i="24"/>
  <c r="DA194" i="24"/>
  <c r="DD193" i="24"/>
  <c r="DC193" i="24"/>
  <c r="DB193" i="24"/>
  <c r="DA193" i="24"/>
  <c r="CX193" i="24" s="1"/>
  <c r="DD192" i="24"/>
  <c r="DC192" i="24"/>
  <c r="DB192" i="24"/>
  <c r="DA192" i="24"/>
  <c r="CW192" i="24" s="1"/>
  <c r="DD191" i="24"/>
  <c r="DC191" i="24"/>
  <c r="DB191" i="24"/>
  <c r="DA191" i="24"/>
  <c r="DD190" i="24"/>
  <c r="DC190" i="24"/>
  <c r="DB190" i="24"/>
  <c r="DA190" i="24"/>
  <c r="DE190" i="24" s="1"/>
  <c r="DD189" i="24"/>
  <c r="DC189" i="24"/>
  <c r="DB189" i="24"/>
  <c r="DA189" i="24"/>
  <c r="CX189" i="24" s="1"/>
  <c r="DD188" i="24"/>
  <c r="DC188" i="24"/>
  <c r="DB188" i="24"/>
  <c r="DA188" i="24"/>
  <c r="CW188" i="24" s="1"/>
  <c r="DD187" i="24"/>
  <c r="DC187" i="24"/>
  <c r="DB187" i="24"/>
  <c r="DA187" i="24"/>
  <c r="DD186" i="24"/>
  <c r="DC186" i="24"/>
  <c r="DB186" i="24"/>
  <c r="DA186" i="24"/>
  <c r="CY186" i="24" s="1"/>
  <c r="DD185" i="24"/>
  <c r="DC185" i="24"/>
  <c r="DB185" i="24"/>
  <c r="DA185" i="24"/>
  <c r="CY185" i="24" s="1"/>
  <c r="DD184" i="24"/>
  <c r="DC184" i="24"/>
  <c r="DB184" i="24"/>
  <c r="DA184" i="24"/>
  <c r="CW184" i="24" s="1"/>
  <c r="DD183" i="24"/>
  <c r="DC183" i="24"/>
  <c r="DB183" i="24"/>
  <c r="DA183" i="24"/>
  <c r="CW183" i="24" s="1"/>
  <c r="DD182" i="24"/>
  <c r="DC182" i="24"/>
  <c r="DB182" i="24"/>
  <c r="DA182" i="24"/>
  <c r="CY182" i="24" s="1"/>
  <c r="DD181" i="24"/>
  <c r="DC181" i="24"/>
  <c r="DB181" i="24"/>
  <c r="DA181" i="24"/>
  <c r="DD180" i="24"/>
  <c r="DC180" i="24"/>
  <c r="DB180" i="24"/>
  <c r="DA180" i="24"/>
  <c r="DD179" i="24"/>
  <c r="DC179" i="24"/>
  <c r="DB179" i="24"/>
  <c r="DA179" i="24"/>
  <c r="DE179" i="24" s="1"/>
  <c r="DD178" i="24"/>
  <c r="DC178" i="24"/>
  <c r="DB178" i="24"/>
  <c r="DA178" i="24"/>
  <c r="CW178" i="24" s="1"/>
  <c r="DD170" i="24"/>
  <c r="DC170" i="24"/>
  <c r="DB170" i="24"/>
  <c r="DA170" i="24"/>
  <c r="CW170" i="24" s="1"/>
  <c r="DD168" i="24"/>
  <c r="DC168" i="24"/>
  <c r="DB168" i="24"/>
  <c r="DA168" i="24"/>
  <c r="DE168" i="24" s="1"/>
  <c r="DD167" i="24"/>
  <c r="DC167" i="24"/>
  <c r="DB167" i="24"/>
  <c r="DA167" i="24"/>
  <c r="DE167" i="24" s="1"/>
  <c r="DD166" i="24"/>
  <c r="DC166" i="24"/>
  <c r="DB166" i="24"/>
  <c r="DA166" i="24"/>
  <c r="DD165" i="24"/>
  <c r="DC165" i="24"/>
  <c r="DB165" i="24"/>
  <c r="DA165" i="24"/>
  <c r="CW165" i="24" s="1"/>
  <c r="DD164" i="24"/>
  <c r="DC164" i="24"/>
  <c r="DB164" i="24"/>
  <c r="DA164" i="24"/>
  <c r="DD163" i="24"/>
  <c r="DC163" i="24"/>
  <c r="DB163" i="24"/>
  <c r="DA163" i="24"/>
  <c r="CY163" i="24" s="1"/>
  <c r="DD162" i="24"/>
  <c r="DC162" i="24"/>
  <c r="DB162" i="24"/>
  <c r="DA162" i="24"/>
  <c r="CY162" i="24" s="1"/>
  <c r="DD161" i="24"/>
  <c r="DC161" i="24"/>
  <c r="DB161" i="24"/>
  <c r="DA161" i="24"/>
  <c r="CW161" i="24" s="1"/>
  <c r="DD160" i="24"/>
  <c r="DC160" i="24"/>
  <c r="DB160" i="24"/>
  <c r="DA160" i="24"/>
  <c r="CW160" i="24" s="1"/>
  <c r="DD159" i="24"/>
  <c r="DC159" i="24"/>
  <c r="DB159" i="24"/>
  <c r="DA159" i="24"/>
  <c r="CY159" i="24" s="1"/>
  <c r="DD158" i="24"/>
  <c r="DC158" i="24"/>
  <c r="DB158" i="24"/>
  <c r="DA158" i="24"/>
  <c r="DD157" i="24"/>
  <c r="DC157" i="24"/>
  <c r="DB157" i="24"/>
  <c r="DA157" i="24"/>
  <c r="DD156" i="24"/>
  <c r="DC156" i="24"/>
  <c r="DB156" i="24"/>
  <c r="DA156" i="24"/>
  <c r="DD155" i="24"/>
  <c r="DC155" i="24"/>
  <c r="DB155" i="24"/>
  <c r="DA155" i="24"/>
  <c r="DE155" i="24" s="1"/>
  <c r="DD154" i="24"/>
  <c r="DC154" i="24"/>
  <c r="DB154" i="24"/>
  <c r="DA154" i="24"/>
  <c r="CX154" i="24" s="1"/>
  <c r="DD153" i="24"/>
  <c r="DC153" i="24"/>
  <c r="DB153" i="24"/>
  <c r="DA153" i="24"/>
  <c r="CW153" i="24" s="1"/>
  <c r="DD152" i="24"/>
  <c r="DC152" i="24"/>
  <c r="DB152" i="24"/>
  <c r="DA152" i="24"/>
  <c r="DE152" i="24" s="1"/>
  <c r="DD151" i="24"/>
  <c r="DC151" i="24"/>
  <c r="DB151" i="24"/>
  <c r="DA151" i="24"/>
  <c r="DD149" i="24"/>
  <c r="DC149" i="24"/>
  <c r="DB149" i="24"/>
  <c r="DA149" i="24"/>
  <c r="CX149" i="24" s="1"/>
  <c r="DD144" i="24"/>
  <c r="DC144" i="24"/>
  <c r="DB144" i="24"/>
  <c r="DA144" i="24"/>
  <c r="CW144" i="24" s="1"/>
  <c r="DD143" i="24"/>
  <c r="DC143" i="24"/>
  <c r="DB143" i="24"/>
  <c r="DA143" i="24"/>
  <c r="DD142" i="24"/>
  <c r="DC142" i="24"/>
  <c r="DB142" i="24"/>
  <c r="DA142" i="24"/>
  <c r="CW142" i="24" s="1"/>
  <c r="DD141" i="24"/>
  <c r="DC141" i="24"/>
  <c r="DB141" i="24"/>
  <c r="DA141" i="24"/>
  <c r="CY141" i="24" s="1"/>
  <c r="DD140" i="24"/>
  <c r="DC140" i="24"/>
  <c r="DB140" i="24"/>
  <c r="DA140" i="24"/>
  <c r="CW140" i="24" s="1"/>
  <c r="DD139" i="24"/>
  <c r="DC139" i="24"/>
  <c r="DB139" i="24"/>
  <c r="DA139" i="24"/>
  <c r="CW139" i="24" s="1"/>
  <c r="DD138" i="24"/>
  <c r="DC138" i="24"/>
  <c r="DB138" i="24"/>
  <c r="DA138" i="24"/>
  <c r="CY138" i="24" s="1"/>
  <c r="DD137" i="24"/>
  <c r="DC137" i="24"/>
  <c r="DB137" i="24"/>
  <c r="DA137" i="24"/>
  <c r="DD136" i="24"/>
  <c r="DC136" i="24"/>
  <c r="DB136" i="24"/>
  <c r="DA136" i="24"/>
  <c r="DD134" i="24"/>
  <c r="DC134" i="24"/>
  <c r="DB134" i="24"/>
  <c r="DA134" i="24"/>
  <c r="DD133" i="24"/>
  <c r="DC133" i="24"/>
  <c r="DB133" i="24"/>
  <c r="DA133" i="24"/>
  <c r="DD132" i="24"/>
  <c r="DC132" i="24"/>
  <c r="DB132" i="24"/>
  <c r="DA132" i="24"/>
  <c r="DD131" i="24"/>
  <c r="DC131" i="24"/>
  <c r="DB131" i="24"/>
  <c r="DA131" i="24"/>
  <c r="CW131" i="24" s="1"/>
  <c r="DD130" i="24"/>
  <c r="DC130" i="24"/>
  <c r="DB130" i="24"/>
  <c r="DA130" i="24"/>
  <c r="DD129" i="24"/>
  <c r="DC129" i="24"/>
  <c r="DB129" i="24"/>
  <c r="DA129" i="24"/>
  <c r="DE129" i="24" s="1"/>
  <c r="DD127" i="24"/>
  <c r="DC127" i="24"/>
  <c r="DB127" i="24"/>
  <c r="DA127" i="24"/>
  <c r="DD126" i="24"/>
  <c r="DC126" i="24"/>
  <c r="DB126" i="24"/>
  <c r="DA126" i="24"/>
  <c r="CW126" i="24" s="1"/>
  <c r="DD125" i="24"/>
  <c r="DC125" i="24"/>
  <c r="DB125" i="24"/>
  <c r="DA125" i="24"/>
  <c r="DD124" i="24"/>
  <c r="DC124" i="24"/>
  <c r="DB124" i="24"/>
  <c r="DA124" i="24"/>
  <c r="CY124" i="24" s="1"/>
  <c r="DD123" i="24"/>
  <c r="DC123" i="24"/>
  <c r="DB123" i="24"/>
  <c r="DA123" i="24"/>
  <c r="CY123" i="24" s="1"/>
  <c r="DD122" i="24"/>
  <c r="DC122" i="24"/>
  <c r="DB122" i="24"/>
  <c r="DA122" i="24"/>
  <c r="CW122" i="24" s="1"/>
  <c r="DD121" i="24"/>
  <c r="DC121" i="24"/>
  <c r="DB121" i="24"/>
  <c r="DA121" i="24"/>
  <c r="CW121" i="24" s="1"/>
  <c r="DD120" i="24"/>
  <c r="DC120" i="24"/>
  <c r="DB120" i="24"/>
  <c r="DA120" i="24"/>
  <c r="CY120" i="24" s="1"/>
  <c r="DD119" i="24"/>
  <c r="DC119" i="24"/>
  <c r="DB119" i="24"/>
  <c r="DA119" i="24"/>
  <c r="DD118" i="24"/>
  <c r="DC118" i="24"/>
  <c r="DB118" i="24"/>
  <c r="DA118" i="24"/>
  <c r="DD117" i="24"/>
  <c r="DC117" i="24"/>
  <c r="DB117" i="24"/>
  <c r="DA117" i="24"/>
  <c r="DD116" i="24"/>
  <c r="DC116" i="24"/>
  <c r="DB116" i="24"/>
  <c r="DA116" i="24"/>
  <c r="DD115" i="24"/>
  <c r="DC115" i="24"/>
  <c r="DB115" i="24"/>
  <c r="DA115" i="24"/>
  <c r="CX115" i="24" s="1"/>
  <c r="DD114" i="24"/>
  <c r="DC114" i="24"/>
  <c r="DB114" i="24"/>
  <c r="DA114" i="24"/>
  <c r="CZ114" i="24" s="1"/>
  <c r="DD113" i="24"/>
  <c r="DC113" i="24"/>
  <c r="DB113" i="24"/>
  <c r="DA113" i="24"/>
  <c r="CX113" i="24" s="1"/>
  <c r="DD112" i="24"/>
  <c r="DC112" i="24"/>
  <c r="DB112" i="24"/>
  <c r="DA112" i="24"/>
  <c r="DD111" i="24"/>
  <c r="DC111" i="24"/>
  <c r="DB111" i="24"/>
  <c r="DA111" i="24"/>
  <c r="CY111" i="24" s="1"/>
  <c r="DD109" i="24"/>
  <c r="DC109" i="24"/>
  <c r="DB109" i="24"/>
  <c r="DA109" i="24"/>
  <c r="DD108" i="24"/>
  <c r="DC108" i="24"/>
  <c r="DB108" i="24"/>
  <c r="DA108" i="24"/>
  <c r="CX108" i="24" s="1"/>
  <c r="DD106" i="24"/>
  <c r="DC106" i="24"/>
  <c r="DB106" i="24"/>
  <c r="DA106" i="24"/>
  <c r="DD105" i="24"/>
  <c r="DC105" i="24"/>
  <c r="DB105" i="24"/>
  <c r="DA105" i="24"/>
  <c r="CY105" i="24" s="1"/>
  <c r="DD104" i="24"/>
  <c r="DC104" i="24"/>
  <c r="DB104" i="24"/>
  <c r="DA104" i="24"/>
  <c r="CW104" i="24" s="1"/>
  <c r="DD103" i="24"/>
  <c r="DC103" i="24"/>
  <c r="DB103" i="24"/>
  <c r="DA103" i="24"/>
  <c r="DD102" i="24"/>
  <c r="DC102" i="24"/>
  <c r="DB102" i="24"/>
  <c r="DA102" i="24"/>
  <c r="CW102" i="24" s="1"/>
  <c r="DD101" i="24"/>
  <c r="DC101" i="24"/>
  <c r="DB101" i="24"/>
  <c r="DA101" i="24"/>
  <c r="DD100" i="24"/>
  <c r="DC100" i="24"/>
  <c r="DB100" i="24"/>
  <c r="DA100" i="24"/>
  <c r="DD98" i="24"/>
  <c r="DC98" i="24"/>
  <c r="DB98" i="24"/>
  <c r="DA98" i="24"/>
  <c r="CW98" i="24" s="1"/>
  <c r="DD97" i="24"/>
  <c r="DC97" i="24"/>
  <c r="DB97" i="24"/>
  <c r="DA97" i="24"/>
  <c r="CW97" i="24" s="1"/>
  <c r="DD96" i="24"/>
  <c r="DC96" i="24"/>
  <c r="DB96" i="24"/>
  <c r="DA96" i="24"/>
  <c r="DE96" i="24" s="1"/>
  <c r="DD95" i="24"/>
  <c r="DC95" i="24"/>
  <c r="DB95" i="24"/>
  <c r="DA95" i="24"/>
  <c r="CX95" i="24" s="1"/>
  <c r="DD94" i="24"/>
  <c r="DC94" i="24"/>
  <c r="DB94" i="24"/>
  <c r="DA94" i="24"/>
  <c r="DD93" i="24"/>
  <c r="DC93" i="24"/>
  <c r="DB93" i="24"/>
  <c r="DA93" i="24"/>
  <c r="CW93" i="24" s="1"/>
  <c r="DD92" i="24"/>
  <c r="DC92" i="24"/>
  <c r="DB92" i="24"/>
  <c r="DA92" i="24"/>
  <c r="DD91" i="24"/>
  <c r="DC91" i="24"/>
  <c r="DB91" i="24"/>
  <c r="DA91" i="24"/>
  <c r="CW91" i="24" s="1"/>
  <c r="DD90" i="24"/>
  <c r="DC90" i="24"/>
  <c r="DB90" i="24"/>
  <c r="DA90" i="24"/>
  <c r="CX90" i="24" s="1"/>
  <c r="DD89" i="24"/>
  <c r="DC89" i="24"/>
  <c r="DB89" i="24"/>
  <c r="DA89" i="24"/>
  <c r="CW89" i="24" s="1"/>
  <c r="DD88" i="24"/>
  <c r="DC88" i="24"/>
  <c r="DB88" i="24"/>
  <c r="DA88" i="24"/>
  <c r="DD87" i="24"/>
  <c r="DC87" i="24"/>
  <c r="DB87" i="24"/>
  <c r="DA87" i="24"/>
  <c r="CW87" i="24" s="1"/>
  <c r="DD86" i="24"/>
  <c r="DC86" i="24"/>
  <c r="DB86" i="24"/>
  <c r="DA86" i="24"/>
  <c r="CX86" i="24" s="1"/>
  <c r="DD85" i="24"/>
  <c r="DC85" i="24"/>
  <c r="DB85" i="24"/>
  <c r="DA85" i="24"/>
  <c r="DD84" i="24"/>
  <c r="DC84" i="24"/>
  <c r="DB84" i="24"/>
  <c r="DA84" i="24"/>
  <c r="DE84" i="24" s="1"/>
  <c r="DD83" i="24"/>
  <c r="DC83" i="24"/>
  <c r="DB83" i="24"/>
  <c r="DA83" i="24"/>
  <c r="CX83" i="24" s="1"/>
  <c r="DD81" i="24"/>
  <c r="DC81" i="24"/>
  <c r="DB81" i="24"/>
  <c r="DA81" i="24"/>
  <c r="DD80" i="24"/>
  <c r="DC80" i="24"/>
  <c r="DB80" i="24"/>
  <c r="DA80" i="24"/>
  <c r="CW80" i="24" s="1"/>
  <c r="DD79" i="24"/>
  <c r="DC79" i="24"/>
  <c r="DB79" i="24"/>
  <c r="DA79" i="24"/>
  <c r="DE79" i="24" s="1"/>
  <c r="DD78" i="24"/>
  <c r="DC78" i="24"/>
  <c r="DB78" i="24"/>
  <c r="DA78" i="24"/>
  <c r="CX78" i="24" s="1"/>
  <c r="DD77" i="24"/>
  <c r="DC77" i="24"/>
  <c r="DB77" i="24"/>
  <c r="DA77" i="24"/>
  <c r="CY77" i="24" s="1"/>
  <c r="DD75" i="24"/>
  <c r="DC75" i="24"/>
  <c r="DB75" i="24"/>
  <c r="DA75" i="24"/>
  <c r="CW75" i="24" s="1"/>
  <c r="DD74" i="24"/>
  <c r="DC74" i="24"/>
  <c r="DB74" i="24"/>
  <c r="DA74" i="24"/>
  <c r="DD73" i="24"/>
  <c r="DC73" i="24"/>
  <c r="DB73" i="24"/>
  <c r="DA73" i="24"/>
  <c r="CW73" i="24" s="1"/>
  <c r="DD72" i="24"/>
  <c r="DC72" i="24"/>
  <c r="DB72" i="24"/>
  <c r="DA72" i="24"/>
  <c r="CX72" i="24" s="1"/>
  <c r="DD71" i="24"/>
  <c r="DC71" i="24"/>
  <c r="DB71" i="24"/>
  <c r="DA71" i="24"/>
  <c r="CW71" i="24" s="1"/>
  <c r="DD68" i="24"/>
  <c r="DC68" i="24"/>
  <c r="DB68" i="24"/>
  <c r="DA68" i="24"/>
  <c r="DD67" i="24"/>
  <c r="DC67" i="24"/>
  <c r="DB67" i="24"/>
  <c r="DA67" i="24"/>
  <c r="CW67" i="24" s="1"/>
  <c r="DD66" i="24"/>
  <c r="DC66" i="24"/>
  <c r="DB66" i="24"/>
  <c r="DA66" i="24"/>
  <c r="CX66" i="24" s="1"/>
  <c r="DD65" i="24"/>
  <c r="DC65" i="24"/>
  <c r="DB65" i="24"/>
  <c r="DA65" i="24"/>
  <c r="DE65" i="24" s="1"/>
  <c r="DD64" i="24"/>
  <c r="DC64" i="24"/>
  <c r="DB64" i="24"/>
  <c r="DA64" i="24"/>
  <c r="DE64" i="24" s="1"/>
  <c r="DD63" i="24"/>
  <c r="DC63" i="24"/>
  <c r="DB63" i="24"/>
  <c r="DA63" i="24"/>
  <c r="CX63" i="24" s="1"/>
  <c r="DD62" i="24"/>
  <c r="DC62" i="24"/>
  <c r="DB62" i="24"/>
  <c r="DA62" i="24"/>
  <c r="DD61" i="24"/>
  <c r="DC61" i="24"/>
  <c r="DB61" i="24"/>
  <c r="DA61" i="24"/>
  <c r="CW61" i="24" s="1"/>
  <c r="DD60" i="24"/>
  <c r="DC60" i="24"/>
  <c r="DB60" i="24"/>
  <c r="DA60" i="24"/>
  <c r="DE60" i="24" s="1"/>
  <c r="DD53" i="24"/>
  <c r="DC53" i="24"/>
  <c r="DB53" i="24"/>
  <c r="DA53" i="24"/>
  <c r="CX53" i="24" s="1"/>
  <c r="DD52" i="24"/>
  <c r="DC52" i="24"/>
  <c r="DB52" i="24"/>
  <c r="DA52" i="24"/>
  <c r="CY52" i="24" s="1"/>
  <c r="DD57" i="24"/>
  <c r="DC57" i="24"/>
  <c r="DB57" i="24"/>
  <c r="DA57" i="24"/>
  <c r="CW57" i="24" s="1"/>
  <c r="DD56" i="24"/>
  <c r="DC56" i="24"/>
  <c r="DB56" i="24"/>
  <c r="DA56" i="24"/>
  <c r="CW56" i="24" s="1"/>
  <c r="DD55" i="24"/>
  <c r="DC55" i="24"/>
  <c r="DB55" i="24"/>
  <c r="DA55" i="24"/>
  <c r="CW55" i="24" s="1"/>
  <c r="DD54" i="24"/>
  <c r="DC54" i="24"/>
  <c r="DB54" i="24"/>
  <c r="DA54" i="24"/>
  <c r="CX54" i="24" s="1"/>
  <c r="DD51" i="24"/>
  <c r="DC51" i="24"/>
  <c r="DB51" i="24"/>
  <c r="DA51" i="24"/>
  <c r="CW51" i="24" s="1"/>
  <c r="DD50" i="24"/>
  <c r="DC50" i="24"/>
  <c r="DB50" i="24"/>
  <c r="DA50" i="24"/>
  <c r="DD49" i="24"/>
  <c r="DC49" i="24"/>
  <c r="DB49" i="24"/>
  <c r="DA49" i="24"/>
  <c r="CW49" i="24" s="1"/>
  <c r="DD48" i="24"/>
  <c r="DC48" i="24"/>
  <c r="DB48" i="24"/>
  <c r="DA48" i="24"/>
  <c r="CX48" i="24" s="1"/>
  <c r="DD47" i="24"/>
  <c r="DC47" i="24"/>
  <c r="DB47" i="24"/>
  <c r="DA47" i="24"/>
  <c r="DD46" i="24"/>
  <c r="DC46" i="24"/>
  <c r="DB46" i="24"/>
  <c r="DA46" i="24"/>
  <c r="CW46" i="24" s="1"/>
  <c r="DD45" i="24"/>
  <c r="DC45" i="24"/>
  <c r="DB45" i="24"/>
  <c r="DA45" i="24"/>
  <c r="DD44" i="24"/>
  <c r="DC44" i="24"/>
  <c r="DB44" i="24"/>
  <c r="DA44" i="24"/>
  <c r="CY44" i="24" s="1"/>
  <c r="DD43" i="24"/>
  <c r="DC43" i="24"/>
  <c r="DB43" i="24"/>
  <c r="DA43" i="24"/>
  <c r="CW43" i="24" s="1"/>
  <c r="DD42" i="24"/>
  <c r="DC42" i="24"/>
  <c r="DB42" i="24"/>
  <c r="DA42" i="24"/>
  <c r="DE42" i="24" s="1"/>
  <c r="DD41" i="24"/>
  <c r="DC41" i="24"/>
  <c r="DB41" i="24"/>
  <c r="DA41" i="24"/>
  <c r="DD40" i="24"/>
  <c r="DC40" i="24"/>
  <c r="DB40" i="24"/>
  <c r="DA40" i="24"/>
  <c r="CY40" i="24" s="1"/>
  <c r="DD39" i="24"/>
  <c r="DC39" i="24"/>
  <c r="DB39" i="24"/>
  <c r="DA39" i="24"/>
  <c r="CW39" i="24" s="1"/>
  <c r="DD38" i="24"/>
  <c r="DC38" i="24"/>
  <c r="DB38" i="24"/>
  <c r="DA38" i="24"/>
  <c r="DD37" i="24"/>
  <c r="DC37" i="24"/>
  <c r="DB37" i="24"/>
  <c r="DA37" i="24"/>
  <c r="CW37" i="24" s="1"/>
  <c r="DD36" i="24"/>
  <c r="DC36" i="24"/>
  <c r="DB36" i="24"/>
  <c r="DA36" i="24"/>
  <c r="CZ36" i="24" s="1"/>
  <c r="DD35" i="24"/>
  <c r="DC35" i="24"/>
  <c r="DB35" i="24"/>
  <c r="DA35" i="24"/>
  <c r="CW35" i="24" s="1"/>
  <c r="DD34" i="24"/>
  <c r="DC34" i="24"/>
  <c r="DB34" i="24"/>
  <c r="DA34" i="24"/>
  <c r="CZ34" i="24" s="1"/>
  <c r="DD33" i="24"/>
  <c r="DC33" i="24"/>
  <c r="DB33" i="24"/>
  <c r="DA33" i="24"/>
  <c r="CX33" i="24" s="1"/>
  <c r="DD31" i="24"/>
  <c r="DC31" i="24"/>
  <c r="DB31" i="24"/>
  <c r="DA31" i="24"/>
  <c r="DD30" i="24"/>
  <c r="DC30" i="24"/>
  <c r="DB30" i="24"/>
  <c r="DA30" i="24"/>
  <c r="DD29" i="24"/>
  <c r="DC29" i="24"/>
  <c r="DB29" i="24"/>
  <c r="DA29" i="24"/>
  <c r="DD28" i="24"/>
  <c r="DC28" i="24"/>
  <c r="DB28" i="24"/>
  <c r="DA28" i="24"/>
  <c r="CY28" i="24" s="1"/>
  <c r="DD27" i="24"/>
  <c r="DC27" i="24"/>
  <c r="DB27" i="24"/>
  <c r="DA27" i="24"/>
  <c r="CY27" i="24" s="1"/>
  <c r="DD26" i="24"/>
  <c r="DC26" i="24"/>
  <c r="DB26" i="24"/>
  <c r="DA26" i="24"/>
  <c r="CY26" i="24" s="1"/>
  <c r="DD25" i="24"/>
  <c r="DC25" i="24"/>
  <c r="DB25" i="24"/>
  <c r="DA25" i="24"/>
  <c r="DD24" i="24"/>
  <c r="DC24" i="24"/>
  <c r="DB24" i="24"/>
  <c r="DA24" i="24"/>
  <c r="CX24" i="24" s="1"/>
  <c r="DD23" i="24"/>
  <c r="DC23" i="24"/>
  <c r="DB23" i="24"/>
  <c r="DA23" i="24"/>
  <c r="CY23" i="24" s="1"/>
  <c r="DD22" i="24"/>
  <c r="DC22" i="24"/>
  <c r="DB22" i="24"/>
  <c r="DA22" i="24"/>
  <c r="DD21" i="24"/>
  <c r="DC21" i="24"/>
  <c r="DB21" i="24"/>
  <c r="DA21" i="24"/>
  <c r="DD18" i="24"/>
  <c r="DC18" i="24"/>
  <c r="DB18" i="24"/>
  <c r="DA18" i="24"/>
  <c r="CZ18" i="24" s="1"/>
  <c r="DD16" i="24"/>
  <c r="DC16" i="24"/>
  <c r="DB16" i="24"/>
  <c r="DA16" i="24"/>
  <c r="CZ16" i="24" s="1"/>
  <c r="DD15" i="24"/>
  <c r="DC15" i="24"/>
  <c r="DB15" i="24"/>
  <c r="DA15" i="24"/>
  <c r="DE15" i="24" s="1"/>
  <c r="DD14" i="24"/>
  <c r="DC14" i="24"/>
  <c r="DB14" i="24"/>
  <c r="DA14" i="24"/>
  <c r="DD13" i="24"/>
  <c r="DC13" i="24"/>
  <c r="DB13" i="24"/>
  <c r="DA13" i="24"/>
  <c r="DE13" i="24" s="1"/>
  <c r="DD12" i="24"/>
  <c r="DC12" i="24"/>
  <c r="DB12" i="24"/>
  <c r="DA12" i="24"/>
  <c r="CZ12" i="24" s="1"/>
  <c r="DD11" i="24"/>
  <c r="DC11" i="24"/>
  <c r="DB11" i="24"/>
  <c r="DA11" i="24"/>
  <c r="DE11" i="24" s="1"/>
  <c r="CR199" i="24"/>
  <c r="CQ199" i="24"/>
  <c r="CP199" i="24"/>
  <c r="CO199" i="24"/>
  <c r="CS199" i="24" s="1"/>
  <c r="CR198" i="24"/>
  <c r="CQ198" i="24"/>
  <c r="CP198" i="24"/>
  <c r="CO198" i="24"/>
  <c r="CS198" i="24" s="1"/>
  <c r="CR197" i="24"/>
  <c r="CQ197" i="24"/>
  <c r="CP197" i="24"/>
  <c r="CO197" i="24"/>
  <c r="CM197" i="24" s="1"/>
  <c r="CR196" i="24"/>
  <c r="CQ196" i="24"/>
  <c r="CP196" i="24"/>
  <c r="CO196" i="24"/>
  <c r="CK196" i="24" s="1"/>
  <c r="CR195" i="24"/>
  <c r="CQ195" i="24"/>
  <c r="CP195" i="24"/>
  <c r="CO195" i="24"/>
  <c r="CS195" i="24" s="1"/>
  <c r="CR194" i="24"/>
  <c r="CQ194" i="24"/>
  <c r="CP194" i="24"/>
  <c r="CO194" i="24"/>
  <c r="CS194" i="24" s="1"/>
  <c r="CR193" i="24"/>
  <c r="CQ193" i="24"/>
  <c r="CP193" i="24"/>
  <c r="CO193" i="24"/>
  <c r="CM193" i="24" s="1"/>
  <c r="CR192" i="24"/>
  <c r="CQ192" i="24"/>
  <c r="CP192" i="24"/>
  <c r="CO192" i="24"/>
  <c r="CK192" i="24" s="1"/>
  <c r="CR191" i="24"/>
  <c r="CQ191" i="24"/>
  <c r="CP191" i="24"/>
  <c r="CO191" i="24"/>
  <c r="CS191" i="24" s="1"/>
  <c r="CR190" i="24"/>
  <c r="CQ190" i="24"/>
  <c r="CP190" i="24"/>
  <c r="CO190" i="24"/>
  <c r="CR189" i="24"/>
  <c r="CQ189" i="24"/>
  <c r="CP189" i="24"/>
  <c r="CO189" i="24"/>
  <c r="CM189" i="24" s="1"/>
  <c r="CR188" i="24"/>
  <c r="CQ188" i="24"/>
  <c r="CP188" i="24"/>
  <c r="CO188" i="24"/>
  <c r="CK188" i="24" s="1"/>
  <c r="CR187" i="24"/>
  <c r="CQ187" i="24"/>
  <c r="CP187" i="24"/>
  <c r="CO187" i="24"/>
  <c r="CS187" i="24" s="1"/>
  <c r="CR186" i="24"/>
  <c r="CQ186" i="24"/>
  <c r="CP186" i="24"/>
  <c r="CO186" i="24"/>
  <c r="CR185" i="24"/>
  <c r="CQ185" i="24"/>
  <c r="CP185" i="24"/>
  <c r="CO185" i="24"/>
  <c r="CM185" i="24" s="1"/>
  <c r="CR184" i="24"/>
  <c r="CQ184" i="24"/>
  <c r="CP184" i="24"/>
  <c r="CO184" i="24"/>
  <c r="CR183" i="24"/>
  <c r="CQ183" i="24"/>
  <c r="CP183" i="24"/>
  <c r="CO183" i="24"/>
  <c r="CR182" i="24"/>
  <c r="CQ182" i="24"/>
  <c r="CP182" i="24"/>
  <c r="CO182" i="24"/>
  <c r="CR181" i="24"/>
  <c r="CQ181" i="24"/>
  <c r="CP181" i="24"/>
  <c r="CO181" i="24"/>
  <c r="CM181" i="24" s="1"/>
  <c r="CR180" i="24"/>
  <c r="CQ180" i="24"/>
  <c r="CP180" i="24"/>
  <c r="CO180" i="24"/>
  <c r="CK180" i="24" s="1"/>
  <c r="CR179" i="24"/>
  <c r="CQ179" i="24"/>
  <c r="CP179" i="24"/>
  <c r="CO179" i="24"/>
  <c r="CS179" i="24" s="1"/>
  <c r="CR178" i="24"/>
  <c r="CQ178" i="24"/>
  <c r="CP178" i="24"/>
  <c r="CO178" i="24"/>
  <c r="CS178" i="24" s="1"/>
  <c r="CR170" i="24"/>
  <c r="CQ170" i="24"/>
  <c r="CP170" i="24"/>
  <c r="CO170" i="24"/>
  <c r="CK170" i="24" s="1"/>
  <c r="CR168" i="24"/>
  <c r="CQ168" i="24"/>
  <c r="CP168" i="24"/>
  <c r="CO168" i="24"/>
  <c r="CR167" i="24"/>
  <c r="CQ167" i="24"/>
  <c r="CP167" i="24"/>
  <c r="CO167" i="24"/>
  <c r="CR166" i="24"/>
  <c r="CQ166" i="24"/>
  <c r="CP166" i="24"/>
  <c r="CO166" i="24"/>
  <c r="CM166" i="24" s="1"/>
  <c r="CR165" i="24"/>
  <c r="CQ165" i="24"/>
  <c r="CP165" i="24"/>
  <c r="CO165" i="24"/>
  <c r="CK165" i="24" s="1"/>
  <c r="CR164" i="24"/>
  <c r="CQ164" i="24"/>
  <c r="CP164" i="24"/>
  <c r="CO164" i="24"/>
  <c r="CS164" i="24" s="1"/>
  <c r="CR163" i="24"/>
  <c r="CQ163" i="24"/>
  <c r="CP163" i="24"/>
  <c r="CO163" i="24"/>
  <c r="CS163" i="24" s="1"/>
  <c r="CR162" i="24"/>
  <c r="CQ162" i="24"/>
  <c r="CP162" i="24"/>
  <c r="CO162" i="24"/>
  <c r="CM162" i="24" s="1"/>
  <c r="CR161" i="24"/>
  <c r="CQ161" i="24"/>
  <c r="CP161" i="24"/>
  <c r="CO161" i="24"/>
  <c r="CR160" i="24"/>
  <c r="CQ160" i="24"/>
  <c r="CP160" i="24"/>
  <c r="CO160" i="24"/>
  <c r="CR159" i="24"/>
  <c r="CQ159" i="24"/>
  <c r="CP159" i="24"/>
  <c r="CO159" i="24"/>
  <c r="CS159" i="24" s="1"/>
  <c r="CR158" i="24"/>
  <c r="CQ158" i="24"/>
  <c r="CP158" i="24"/>
  <c r="CO158" i="24"/>
  <c r="CM158" i="24" s="1"/>
  <c r="CR157" i="24"/>
  <c r="CQ157" i="24"/>
  <c r="CP157" i="24"/>
  <c r="CO157" i="24"/>
  <c r="CK157" i="24" s="1"/>
  <c r="CR156" i="24"/>
  <c r="CQ156" i="24"/>
  <c r="CP156" i="24"/>
  <c r="CO156" i="24"/>
  <c r="CR155" i="24"/>
  <c r="CQ155" i="24"/>
  <c r="CP155" i="24"/>
  <c r="CO155" i="24"/>
  <c r="CS155" i="24" s="1"/>
  <c r="CR154" i="24"/>
  <c r="CQ154" i="24"/>
  <c r="CP154" i="24"/>
  <c r="CO154" i="24"/>
  <c r="CM154" i="24" s="1"/>
  <c r="CR153" i="24"/>
  <c r="CQ153" i="24"/>
  <c r="CP153" i="24"/>
  <c r="CO153" i="24"/>
  <c r="CK153" i="24" s="1"/>
  <c r="CR152" i="24"/>
  <c r="CQ152" i="24"/>
  <c r="CP152" i="24"/>
  <c r="CO152" i="24"/>
  <c r="CS152" i="24" s="1"/>
  <c r="CR151" i="24"/>
  <c r="CQ151" i="24"/>
  <c r="CP151" i="24"/>
  <c r="CO151" i="24"/>
  <c r="CS151" i="24" s="1"/>
  <c r="CR149" i="24"/>
  <c r="CQ149" i="24"/>
  <c r="CP149" i="24"/>
  <c r="CO149" i="24"/>
  <c r="CM149" i="24" s="1"/>
  <c r="CR144" i="24"/>
  <c r="CQ144" i="24"/>
  <c r="CP144" i="24"/>
  <c r="CO144" i="24"/>
  <c r="CK144" i="24" s="1"/>
  <c r="CR143" i="24"/>
  <c r="CQ143" i="24"/>
  <c r="CP143" i="24"/>
  <c r="CO143" i="24"/>
  <c r="CS143" i="24" s="1"/>
  <c r="CR142" i="24"/>
  <c r="CQ142" i="24"/>
  <c r="CP142" i="24"/>
  <c r="CO142" i="24"/>
  <c r="CK142" i="24" s="1"/>
  <c r="CR141" i="24"/>
  <c r="CQ141" i="24"/>
  <c r="CP141" i="24"/>
  <c r="CO141" i="24"/>
  <c r="CR140" i="24"/>
  <c r="CQ140" i="24"/>
  <c r="CP140" i="24"/>
  <c r="CO140" i="24"/>
  <c r="CR139" i="24"/>
  <c r="CQ139" i="24"/>
  <c r="CP139" i="24"/>
  <c r="CO139" i="24"/>
  <c r="CS139" i="24" s="1"/>
  <c r="CR138" i="24"/>
  <c r="CQ138" i="24"/>
  <c r="CP138" i="24"/>
  <c r="CO138" i="24"/>
  <c r="CR137" i="24"/>
  <c r="CQ137" i="24"/>
  <c r="CP137" i="24"/>
  <c r="CO137" i="24"/>
  <c r="CM137" i="24" s="1"/>
  <c r="CR136" i="24"/>
  <c r="CQ136" i="24"/>
  <c r="CP136" i="24"/>
  <c r="CO136" i="24"/>
  <c r="CK136" i="24" s="1"/>
  <c r="CR134" i="24"/>
  <c r="CQ134" i="24"/>
  <c r="CP134" i="24"/>
  <c r="CO134" i="24"/>
  <c r="CS134" i="24" s="1"/>
  <c r="CR133" i="24"/>
  <c r="CQ133" i="24"/>
  <c r="CP133" i="24"/>
  <c r="CO133" i="24"/>
  <c r="CS133" i="24" s="1"/>
  <c r="CR132" i="24"/>
  <c r="CQ132" i="24"/>
  <c r="CP132" i="24"/>
  <c r="CO132" i="24"/>
  <c r="CM132" i="24" s="1"/>
  <c r="CR131" i="24"/>
  <c r="CQ131" i="24"/>
  <c r="CP131" i="24"/>
  <c r="CO131" i="24"/>
  <c r="CK131" i="24" s="1"/>
  <c r="CR130" i="24"/>
  <c r="CQ130" i="24"/>
  <c r="CP130" i="24"/>
  <c r="CO130" i="24"/>
  <c r="CR129" i="24"/>
  <c r="CQ129" i="24"/>
  <c r="CP129" i="24"/>
  <c r="CO129" i="24"/>
  <c r="CS129" i="24" s="1"/>
  <c r="CR127" i="24"/>
  <c r="CQ127" i="24"/>
  <c r="CP127" i="24"/>
  <c r="CO127" i="24"/>
  <c r="CR126" i="24"/>
  <c r="CQ126" i="24"/>
  <c r="CP126" i="24"/>
  <c r="CO126" i="24"/>
  <c r="CK126" i="24" s="1"/>
  <c r="CR125" i="24"/>
  <c r="CQ125" i="24"/>
  <c r="CP125" i="24"/>
  <c r="CO125" i="24"/>
  <c r="CS125" i="24" s="1"/>
  <c r="CR124" i="24"/>
  <c r="CQ124" i="24"/>
  <c r="CP124" i="24"/>
  <c r="CO124" i="24"/>
  <c r="CK124" i="24" s="1"/>
  <c r="CR123" i="24"/>
  <c r="CQ123" i="24"/>
  <c r="CP123" i="24"/>
  <c r="CO123" i="24"/>
  <c r="CR122" i="24"/>
  <c r="CQ122" i="24"/>
  <c r="CP122" i="24"/>
  <c r="CO122" i="24"/>
  <c r="CR121" i="24"/>
  <c r="CQ121" i="24"/>
  <c r="CP121" i="24"/>
  <c r="CO121" i="24"/>
  <c r="CS121" i="24" s="1"/>
  <c r="CR120" i="24"/>
  <c r="CQ120" i="24"/>
  <c r="CP120" i="24"/>
  <c r="CO120" i="24"/>
  <c r="CS120" i="24" s="1"/>
  <c r="CR119" i="24"/>
  <c r="CQ119" i="24"/>
  <c r="CP119" i="24"/>
  <c r="CO119" i="24"/>
  <c r="CM119" i="24" s="1"/>
  <c r="CR118" i="24"/>
  <c r="CQ118" i="24"/>
  <c r="CP118" i="24"/>
  <c r="CO118" i="24"/>
  <c r="CL118" i="24" s="1"/>
  <c r="CR117" i="24"/>
  <c r="CQ117" i="24"/>
  <c r="CP117" i="24"/>
  <c r="CO117" i="24"/>
  <c r="CS117" i="24" s="1"/>
  <c r="CR116" i="24"/>
  <c r="CQ116" i="24"/>
  <c r="CP116" i="24"/>
  <c r="CO116" i="24"/>
  <c r="CR115" i="24"/>
  <c r="CQ115" i="24"/>
  <c r="CP115" i="24"/>
  <c r="CO115" i="24"/>
  <c r="CN115" i="24" s="1"/>
  <c r="CR114" i="24"/>
  <c r="CQ114" i="24"/>
  <c r="CP114" i="24"/>
  <c r="CO114" i="24"/>
  <c r="CK114" i="24" s="1"/>
  <c r="CR113" i="24"/>
  <c r="CQ113" i="24"/>
  <c r="CP113" i="24"/>
  <c r="CO113" i="24"/>
  <c r="CR112" i="24"/>
  <c r="CQ112" i="24"/>
  <c r="CP112" i="24"/>
  <c r="CO112" i="24"/>
  <c r="CS112" i="24" s="1"/>
  <c r="CR111" i="24"/>
  <c r="CQ111" i="24"/>
  <c r="CP111" i="24"/>
  <c r="CO111" i="24"/>
  <c r="CR109" i="24"/>
  <c r="CQ109" i="24"/>
  <c r="CP109" i="24"/>
  <c r="CO109" i="24"/>
  <c r="CL109" i="24" s="1"/>
  <c r="CR108" i="24"/>
  <c r="CQ108" i="24"/>
  <c r="CP108" i="24"/>
  <c r="CO108" i="24"/>
  <c r="CS108" i="24" s="1"/>
  <c r="CR106" i="24"/>
  <c r="CQ106" i="24"/>
  <c r="CP106" i="24"/>
  <c r="CO106" i="24"/>
  <c r="CR105" i="24"/>
  <c r="CQ105" i="24"/>
  <c r="CP105" i="24"/>
  <c r="CO105" i="24"/>
  <c r="CN105" i="24" s="1"/>
  <c r="CR104" i="24"/>
  <c r="CQ104" i="24"/>
  <c r="CP104" i="24"/>
  <c r="CO104" i="24"/>
  <c r="CK104" i="24" s="1"/>
  <c r="CR103" i="24"/>
  <c r="CQ103" i="24"/>
  <c r="CP103" i="24"/>
  <c r="CO103" i="24"/>
  <c r="CS103" i="24" s="1"/>
  <c r="CR102" i="24"/>
  <c r="CQ102" i="24"/>
  <c r="CP102" i="24"/>
  <c r="CO102" i="24"/>
  <c r="CR101" i="24"/>
  <c r="CQ101" i="24"/>
  <c r="CP101" i="24"/>
  <c r="CO101" i="24"/>
  <c r="CR100" i="24"/>
  <c r="CQ100" i="24"/>
  <c r="CP100" i="24"/>
  <c r="CO100" i="24"/>
  <c r="CL100" i="24" s="1"/>
  <c r="CR98" i="24"/>
  <c r="CQ98" i="24"/>
  <c r="CP98" i="24"/>
  <c r="CO98" i="24"/>
  <c r="CM98" i="24" s="1"/>
  <c r="CR97" i="24"/>
  <c r="CQ97" i="24"/>
  <c r="CP97" i="24"/>
  <c r="CO97" i="24"/>
  <c r="CS97" i="24" s="1"/>
  <c r="CR96" i="24"/>
  <c r="CQ96" i="24"/>
  <c r="CP96" i="24"/>
  <c r="CO96" i="24"/>
  <c r="CR95" i="24"/>
  <c r="CQ95" i="24"/>
  <c r="CP95" i="24"/>
  <c r="CO95" i="24"/>
  <c r="CR94" i="24"/>
  <c r="CQ94" i="24"/>
  <c r="CP94" i="24"/>
  <c r="CO94" i="24"/>
  <c r="CM94" i="24" s="1"/>
  <c r="CR93" i="24"/>
  <c r="CQ93" i="24"/>
  <c r="CP93" i="24"/>
  <c r="CO93" i="24"/>
  <c r="CN93" i="24" s="1"/>
  <c r="CR92" i="24"/>
  <c r="CQ92" i="24"/>
  <c r="CP92" i="24"/>
  <c r="CO92" i="24"/>
  <c r="CS92" i="24" s="1"/>
  <c r="CR91" i="24"/>
  <c r="CQ91" i="24"/>
  <c r="CP91" i="24"/>
  <c r="CO91" i="24"/>
  <c r="CM91" i="24" s="1"/>
  <c r="CR90" i="24"/>
  <c r="CQ90" i="24"/>
  <c r="CP90" i="24"/>
  <c r="CO90" i="24"/>
  <c r="CM90" i="24" s="1"/>
  <c r="CR89" i="24"/>
  <c r="CQ89" i="24"/>
  <c r="CP89" i="24"/>
  <c r="CO89" i="24"/>
  <c r="CN89" i="24" s="1"/>
  <c r="CR88" i="24"/>
  <c r="CQ88" i="24"/>
  <c r="CP88" i="24"/>
  <c r="CO88" i="24"/>
  <c r="CR87" i="24"/>
  <c r="CQ87" i="24"/>
  <c r="CP87" i="24"/>
  <c r="CO87" i="24"/>
  <c r="CS87" i="24" s="1"/>
  <c r="CR86" i="24"/>
  <c r="CQ86" i="24"/>
  <c r="CP86" i="24"/>
  <c r="CO86" i="24"/>
  <c r="CR85" i="24"/>
  <c r="CQ85" i="24"/>
  <c r="CP85" i="24"/>
  <c r="CO85" i="24"/>
  <c r="CN85" i="24" s="1"/>
  <c r="CR84" i="24"/>
  <c r="CQ84" i="24"/>
  <c r="CP84" i="24"/>
  <c r="CO84" i="24"/>
  <c r="CS84" i="24" s="1"/>
  <c r="CR83" i="24"/>
  <c r="CQ83" i="24"/>
  <c r="CP83" i="24"/>
  <c r="CO83" i="24"/>
  <c r="CS83" i="24" s="1"/>
  <c r="CR81" i="24"/>
  <c r="CQ81" i="24"/>
  <c r="CP81" i="24"/>
  <c r="CO81" i="24"/>
  <c r="CM81" i="24" s="1"/>
  <c r="CR80" i="24"/>
  <c r="CQ80" i="24"/>
  <c r="CP80" i="24"/>
  <c r="CO80" i="24"/>
  <c r="CN80" i="24" s="1"/>
  <c r="CR79" i="24"/>
  <c r="CQ79" i="24"/>
  <c r="CP79" i="24"/>
  <c r="CO79" i="24"/>
  <c r="CR78" i="24"/>
  <c r="CQ78" i="24"/>
  <c r="CP78" i="24"/>
  <c r="CO78" i="24"/>
  <c r="CR77" i="24"/>
  <c r="CQ77" i="24"/>
  <c r="CP77" i="24"/>
  <c r="CO77" i="24"/>
  <c r="CM77" i="24" s="1"/>
  <c r="CR75" i="24"/>
  <c r="CQ75" i="24"/>
  <c r="CP75" i="24"/>
  <c r="CO75" i="24"/>
  <c r="CN75" i="24" s="1"/>
  <c r="CR74" i="24"/>
  <c r="CQ74" i="24"/>
  <c r="CP74" i="24"/>
  <c r="CO74" i="24"/>
  <c r="CR73" i="24"/>
  <c r="CQ73" i="24"/>
  <c r="CP73" i="24"/>
  <c r="CO73" i="24"/>
  <c r="CS73" i="24" s="1"/>
  <c r="CR72" i="24"/>
  <c r="CQ72" i="24"/>
  <c r="CP72" i="24"/>
  <c r="CO72" i="24"/>
  <c r="CM72" i="24" s="1"/>
  <c r="CR71" i="24"/>
  <c r="CQ71" i="24"/>
  <c r="CP71" i="24"/>
  <c r="CO71" i="24"/>
  <c r="CR68" i="24"/>
  <c r="CQ68" i="24"/>
  <c r="CP68" i="24"/>
  <c r="CO68" i="24"/>
  <c r="CR67" i="24"/>
  <c r="CQ67" i="24"/>
  <c r="CP67" i="24"/>
  <c r="CO67" i="24"/>
  <c r="CS67" i="24" s="1"/>
  <c r="CR66" i="24"/>
  <c r="CQ66" i="24"/>
  <c r="CP66" i="24"/>
  <c r="CO66" i="24"/>
  <c r="CR65" i="24"/>
  <c r="CQ65" i="24"/>
  <c r="CP65" i="24"/>
  <c r="CO65" i="24"/>
  <c r="CK65" i="24" s="1"/>
  <c r="CR64" i="24"/>
  <c r="CQ64" i="24"/>
  <c r="CP64" i="24"/>
  <c r="CO64" i="24"/>
  <c r="CM64" i="24" s="1"/>
  <c r="CR63" i="24"/>
  <c r="CQ63" i="24"/>
  <c r="CP63" i="24"/>
  <c r="CO63" i="24"/>
  <c r="CR62" i="24"/>
  <c r="CQ62" i="24"/>
  <c r="CP62" i="24"/>
  <c r="CO62" i="24"/>
  <c r="CM62" i="24" s="1"/>
  <c r="CR61" i="24"/>
  <c r="CQ61" i="24"/>
  <c r="CP61" i="24"/>
  <c r="CO61" i="24"/>
  <c r="CK61" i="24" s="1"/>
  <c r="CR60" i="24"/>
  <c r="CQ60" i="24"/>
  <c r="CP60" i="24"/>
  <c r="CO60" i="24"/>
  <c r="CS60" i="24" s="1"/>
  <c r="CR53" i="24"/>
  <c r="CQ53" i="24"/>
  <c r="CP53" i="24"/>
  <c r="CO53" i="24"/>
  <c r="CR52" i="24"/>
  <c r="CQ52" i="24"/>
  <c r="CP52" i="24"/>
  <c r="CO52" i="24"/>
  <c r="CM52" i="24" s="1"/>
  <c r="CR57" i="24"/>
  <c r="CQ57" i="24"/>
  <c r="CP57" i="24"/>
  <c r="CO57" i="24"/>
  <c r="CK57" i="24" s="1"/>
  <c r="CR56" i="24"/>
  <c r="CQ56" i="24"/>
  <c r="CP56" i="24"/>
  <c r="CO56" i="24"/>
  <c r="CS56" i="24" s="1"/>
  <c r="CR55" i="24"/>
  <c r="CQ55" i="24"/>
  <c r="CP55" i="24"/>
  <c r="CO55" i="24"/>
  <c r="CS55" i="24" s="1"/>
  <c r="CR54" i="24"/>
  <c r="CQ54" i="24"/>
  <c r="CP54" i="24"/>
  <c r="CO54" i="24"/>
  <c r="CM54" i="24" s="1"/>
  <c r="CR51" i="24"/>
  <c r="CQ51" i="24"/>
  <c r="CP51" i="24"/>
  <c r="CO51" i="24"/>
  <c r="CR50" i="24"/>
  <c r="CQ50" i="24"/>
  <c r="CP50" i="24"/>
  <c r="CO50" i="24"/>
  <c r="CM50" i="24" s="1"/>
  <c r="CR49" i="24"/>
  <c r="CQ49" i="24"/>
  <c r="CP49" i="24"/>
  <c r="CO49" i="24"/>
  <c r="CR48" i="24"/>
  <c r="CQ48" i="24"/>
  <c r="CP48" i="24"/>
  <c r="CO48" i="24"/>
  <c r="CM48" i="24" s="1"/>
  <c r="CR47" i="24"/>
  <c r="CQ47" i="24"/>
  <c r="CP47" i="24"/>
  <c r="CO47" i="24"/>
  <c r="CK47" i="24" s="1"/>
  <c r="CR46" i="24"/>
  <c r="CQ46" i="24"/>
  <c r="CP46" i="24"/>
  <c r="CO46" i="24"/>
  <c r="CS46" i="24" s="1"/>
  <c r="CR45" i="24"/>
  <c r="CQ45" i="24"/>
  <c r="CP45" i="24"/>
  <c r="CO45" i="24"/>
  <c r="CR44" i="24"/>
  <c r="CQ44" i="24"/>
  <c r="CP44" i="24"/>
  <c r="CO44" i="24"/>
  <c r="CM44" i="24" s="1"/>
  <c r="CR43" i="24"/>
  <c r="CQ43" i="24"/>
  <c r="CP43" i="24"/>
  <c r="CO43" i="24"/>
  <c r="CK43" i="24" s="1"/>
  <c r="CR42" i="24"/>
  <c r="CQ42" i="24"/>
  <c r="CP42" i="24"/>
  <c r="CO42" i="24"/>
  <c r="CS42" i="24" s="1"/>
  <c r="CR41" i="24"/>
  <c r="CQ41" i="24"/>
  <c r="CP41" i="24"/>
  <c r="CO41" i="24"/>
  <c r="CS41" i="24" s="1"/>
  <c r="CR40" i="24"/>
  <c r="CQ40" i="24"/>
  <c r="CP40" i="24"/>
  <c r="CO40" i="24"/>
  <c r="CM40" i="24" s="1"/>
  <c r="CR39" i="24"/>
  <c r="CQ39" i="24"/>
  <c r="CP39" i="24"/>
  <c r="CO39" i="24"/>
  <c r="CK39" i="24" s="1"/>
  <c r="CR38" i="24"/>
  <c r="CQ38" i="24"/>
  <c r="CP38" i="24"/>
  <c r="CO38" i="24"/>
  <c r="CR37" i="24"/>
  <c r="CQ37" i="24"/>
  <c r="CP37" i="24"/>
  <c r="CO37" i="24"/>
  <c r="CR36" i="24"/>
  <c r="CQ36" i="24"/>
  <c r="CP36" i="24"/>
  <c r="CO36" i="24"/>
  <c r="CR35" i="24"/>
  <c r="CQ35" i="24"/>
  <c r="CP35" i="24"/>
  <c r="CO35" i="24"/>
  <c r="CR34" i="24"/>
  <c r="CQ34" i="24"/>
  <c r="CP34" i="24"/>
  <c r="CO34" i="24"/>
  <c r="CS34" i="24" s="1"/>
  <c r="CR33" i="24"/>
  <c r="CQ33" i="24"/>
  <c r="CP33" i="24"/>
  <c r="CO33" i="24"/>
  <c r="CS33" i="24" s="1"/>
  <c r="CR31" i="24"/>
  <c r="CQ31" i="24"/>
  <c r="CP31" i="24"/>
  <c r="CO31" i="24"/>
  <c r="CR30" i="24"/>
  <c r="CQ30" i="24"/>
  <c r="CP30" i="24"/>
  <c r="CO30" i="24"/>
  <c r="CK30" i="24" s="1"/>
  <c r="CR29" i="24"/>
  <c r="CQ29" i="24"/>
  <c r="CP29" i="24"/>
  <c r="CO29" i="24"/>
  <c r="CR28" i="24"/>
  <c r="CQ28" i="24"/>
  <c r="CP28" i="24"/>
  <c r="CO28" i="24"/>
  <c r="CS28" i="24" s="1"/>
  <c r="CR27" i="24"/>
  <c r="CQ27" i="24"/>
  <c r="CP27" i="24"/>
  <c r="CO27" i="24"/>
  <c r="CM27" i="24" s="1"/>
  <c r="CR26" i="24"/>
  <c r="CQ26" i="24"/>
  <c r="CP26" i="24"/>
  <c r="CO26" i="24"/>
  <c r="CK26" i="24" s="1"/>
  <c r="CR25" i="24"/>
  <c r="CQ25" i="24"/>
  <c r="CP25" i="24"/>
  <c r="CO25" i="24"/>
  <c r="CR24" i="24"/>
  <c r="CQ24" i="24"/>
  <c r="CP24" i="24"/>
  <c r="CO24" i="24"/>
  <c r="CS24" i="24" s="1"/>
  <c r="CR23" i="24"/>
  <c r="CQ23" i="24"/>
  <c r="CP23" i="24"/>
  <c r="CO23" i="24"/>
  <c r="CR22" i="24"/>
  <c r="CQ22" i="24"/>
  <c r="CP22" i="24"/>
  <c r="CO22" i="24"/>
  <c r="CK22" i="24" s="1"/>
  <c r="CR21" i="24"/>
  <c r="CQ21" i="24"/>
  <c r="CP21" i="24"/>
  <c r="CO21" i="24"/>
  <c r="CS21" i="24" s="1"/>
  <c r="CR18" i="24"/>
  <c r="CQ18" i="24"/>
  <c r="CP18" i="24"/>
  <c r="CO18" i="24"/>
  <c r="CS18" i="24" s="1"/>
  <c r="CR16" i="24"/>
  <c r="CQ16" i="24"/>
  <c r="CP16" i="24"/>
  <c r="CO16" i="24"/>
  <c r="CM16" i="24" s="1"/>
  <c r="CR15" i="24"/>
  <c r="CQ15" i="24"/>
  <c r="CP15" i="24"/>
  <c r="CO15" i="24"/>
  <c r="CS15" i="24" s="1"/>
  <c r="CR14" i="24"/>
  <c r="CQ14" i="24"/>
  <c r="CP14" i="24"/>
  <c r="CO14" i="24"/>
  <c r="CR13" i="24"/>
  <c r="CQ13" i="24"/>
  <c r="CP13" i="24"/>
  <c r="CO13" i="24"/>
  <c r="CR12" i="24"/>
  <c r="CQ12" i="24"/>
  <c r="CP12" i="24"/>
  <c r="CO12" i="24"/>
  <c r="CM12" i="24" s="1"/>
  <c r="CR11" i="24"/>
  <c r="CQ11" i="24"/>
  <c r="CP11" i="24"/>
  <c r="CO11" i="24"/>
  <c r="CK11" i="24" s="1"/>
  <c r="CF199" i="24"/>
  <c r="CE199" i="24"/>
  <c r="CD199" i="24"/>
  <c r="CC199" i="24"/>
  <c r="BY199" i="24" s="1"/>
  <c r="CF198" i="24"/>
  <c r="CE198" i="24"/>
  <c r="CD198" i="24"/>
  <c r="CC198" i="24"/>
  <c r="CF197" i="24"/>
  <c r="CE197" i="24"/>
  <c r="CD197" i="24"/>
  <c r="CC197" i="24"/>
  <c r="CA197" i="24" s="1"/>
  <c r="CF196" i="24"/>
  <c r="CE196" i="24"/>
  <c r="CD196" i="24"/>
  <c r="CC196" i="24"/>
  <c r="BY196" i="24" s="1"/>
  <c r="CF195" i="24"/>
  <c r="CE195" i="24"/>
  <c r="CD195" i="24"/>
  <c r="CC195" i="24"/>
  <c r="CF194" i="24"/>
  <c r="CE194" i="24"/>
  <c r="CD194" i="24"/>
  <c r="CC194" i="24"/>
  <c r="BZ194" i="24" s="1"/>
  <c r="CF193" i="24"/>
  <c r="CE193" i="24"/>
  <c r="CD193" i="24"/>
  <c r="CC193" i="24"/>
  <c r="CA193" i="24" s="1"/>
  <c r="CF192" i="24"/>
  <c r="CE192" i="24"/>
  <c r="CD192" i="24"/>
  <c r="CC192" i="24"/>
  <c r="BY192" i="24" s="1"/>
  <c r="CF191" i="24"/>
  <c r="CE191" i="24"/>
  <c r="CD191" i="24"/>
  <c r="CC191" i="24"/>
  <c r="CF190" i="24"/>
  <c r="CE190" i="24"/>
  <c r="CD190" i="24"/>
  <c r="CC190" i="24"/>
  <c r="BZ190" i="24" s="1"/>
  <c r="CF189" i="24"/>
  <c r="CE189" i="24"/>
  <c r="CD189" i="24"/>
  <c r="CC189" i="24"/>
  <c r="CA189" i="24" s="1"/>
  <c r="CF188" i="24"/>
  <c r="CE188" i="24"/>
  <c r="CD188" i="24"/>
  <c r="CC188" i="24"/>
  <c r="CF187" i="24"/>
  <c r="CE187" i="24"/>
  <c r="CD187" i="24"/>
  <c r="CC187" i="24"/>
  <c r="CG187" i="24" s="1"/>
  <c r="CF186" i="24"/>
  <c r="CE186" i="24"/>
  <c r="CD186" i="24"/>
  <c r="CC186" i="24"/>
  <c r="CF185" i="24"/>
  <c r="CE185" i="24"/>
  <c r="CD185" i="24"/>
  <c r="CC185" i="24"/>
  <c r="CF184" i="24"/>
  <c r="CE184" i="24"/>
  <c r="CD184" i="24"/>
  <c r="CC184" i="24"/>
  <c r="BY184" i="24" s="1"/>
  <c r="CF183" i="24"/>
  <c r="CE183" i="24"/>
  <c r="CD183" i="24"/>
  <c r="CC183" i="24"/>
  <c r="CG183" i="24" s="1"/>
  <c r="CF182" i="24"/>
  <c r="CE182" i="24"/>
  <c r="CD182" i="24"/>
  <c r="CC182" i="24"/>
  <c r="BZ182" i="24" s="1"/>
  <c r="CF181" i="24"/>
  <c r="CE181" i="24"/>
  <c r="CD181" i="24"/>
  <c r="CC181" i="24"/>
  <c r="CF180" i="24"/>
  <c r="CE180" i="24"/>
  <c r="CD180" i="24"/>
  <c r="CC180" i="24"/>
  <c r="BY180" i="24" s="1"/>
  <c r="CF179" i="24"/>
  <c r="CE179" i="24"/>
  <c r="CD179" i="24"/>
  <c r="CC179" i="24"/>
  <c r="CF178" i="24"/>
  <c r="CE178" i="24"/>
  <c r="CD178" i="24"/>
  <c r="CC178" i="24"/>
  <c r="BZ178" i="24" s="1"/>
  <c r="CF170" i="24"/>
  <c r="CE170" i="24"/>
  <c r="CD170" i="24"/>
  <c r="CC170" i="24"/>
  <c r="BY170" i="24" s="1"/>
  <c r="CF168" i="24"/>
  <c r="CE168" i="24"/>
  <c r="CD168" i="24"/>
  <c r="CC168" i="24"/>
  <c r="CG168" i="24" s="1"/>
  <c r="CF167" i="24"/>
  <c r="CE167" i="24"/>
  <c r="CD167" i="24"/>
  <c r="CC167" i="24"/>
  <c r="BZ167" i="24" s="1"/>
  <c r="CF166" i="24"/>
  <c r="CE166" i="24"/>
  <c r="CD166" i="24"/>
  <c r="CC166" i="24"/>
  <c r="CF165" i="24"/>
  <c r="CE165" i="24"/>
  <c r="CD165" i="24"/>
  <c r="CC165" i="24"/>
  <c r="CF164" i="24"/>
  <c r="CE164" i="24"/>
  <c r="CD164" i="24"/>
  <c r="CC164" i="24"/>
  <c r="CF163" i="24"/>
  <c r="CE163" i="24"/>
  <c r="CD163" i="24"/>
  <c r="CC163" i="24"/>
  <c r="BY163" i="24" s="1"/>
  <c r="CF162" i="24"/>
  <c r="CE162" i="24"/>
  <c r="CD162" i="24"/>
  <c r="CC162" i="24"/>
  <c r="CA162" i="24" s="1"/>
  <c r="CF161" i="24"/>
  <c r="CE161" i="24"/>
  <c r="CD161" i="24"/>
  <c r="CC161" i="24"/>
  <c r="BY161" i="24" s="1"/>
  <c r="CF160" i="24"/>
  <c r="CE160" i="24"/>
  <c r="CD160" i="24"/>
  <c r="CC160" i="24"/>
  <c r="CG160" i="24" s="1"/>
  <c r="CF159" i="24"/>
  <c r="CE159" i="24"/>
  <c r="CD159" i="24"/>
  <c r="CC159" i="24"/>
  <c r="CF158" i="24"/>
  <c r="CE158" i="24"/>
  <c r="CD158" i="24"/>
  <c r="CC158" i="24"/>
  <c r="CA158" i="24" s="1"/>
  <c r="CF157" i="24"/>
  <c r="CE157" i="24"/>
  <c r="CD157" i="24"/>
  <c r="CC157" i="24"/>
  <c r="BY157" i="24" s="1"/>
  <c r="CF156" i="24"/>
  <c r="CE156" i="24"/>
  <c r="CD156" i="24"/>
  <c r="CC156" i="24"/>
  <c r="CF155" i="24"/>
  <c r="CE155" i="24"/>
  <c r="CD155" i="24"/>
  <c r="CC155" i="24"/>
  <c r="BZ155" i="24" s="1"/>
  <c r="CF154" i="24"/>
  <c r="CE154" i="24"/>
  <c r="CD154" i="24"/>
  <c r="CC154" i="24"/>
  <c r="CA154" i="24" s="1"/>
  <c r="CF153" i="24"/>
  <c r="CE153" i="24"/>
  <c r="CD153" i="24"/>
  <c r="CC153" i="24"/>
  <c r="BY153" i="24" s="1"/>
  <c r="CF152" i="24"/>
  <c r="CE152" i="24"/>
  <c r="CD152" i="24"/>
  <c r="CC152" i="24"/>
  <c r="CF151" i="24"/>
  <c r="CE151" i="24"/>
  <c r="CD151" i="24"/>
  <c r="CC151" i="24"/>
  <c r="BZ151" i="24" s="1"/>
  <c r="CF149" i="24"/>
  <c r="CE149" i="24"/>
  <c r="CD149" i="24"/>
  <c r="CC149" i="24"/>
  <c r="CA149" i="24" s="1"/>
  <c r="CF144" i="24"/>
  <c r="CE144" i="24"/>
  <c r="CD144" i="24"/>
  <c r="CC144" i="24"/>
  <c r="CF143" i="24"/>
  <c r="CE143" i="24"/>
  <c r="CD143" i="24"/>
  <c r="CC143" i="24"/>
  <c r="CG143" i="24" s="1"/>
  <c r="CF142" i="24"/>
  <c r="CE142" i="24"/>
  <c r="CD142" i="24"/>
  <c r="CC142" i="24"/>
  <c r="CF141" i="24"/>
  <c r="CE141" i="24"/>
  <c r="CD141" i="24"/>
  <c r="CC141" i="24"/>
  <c r="CA141" i="24" s="1"/>
  <c r="CF140" i="24"/>
  <c r="CE140" i="24"/>
  <c r="CD140" i="24"/>
  <c r="CC140" i="24"/>
  <c r="BY140" i="24" s="1"/>
  <c r="CF139" i="24"/>
  <c r="CE139" i="24"/>
  <c r="CD139" i="24"/>
  <c r="CC139" i="24"/>
  <c r="BY139" i="24" s="1"/>
  <c r="CF138" i="24"/>
  <c r="CE138" i="24"/>
  <c r="CD138" i="24"/>
  <c r="CC138" i="24"/>
  <c r="CF137" i="24"/>
  <c r="CE137" i="24"/>
  <c r="CD137" i="24"/>
  <c r="CC137" i="24"/>
  <c r="CA137" i="24" s="1"/>
  <c r="CF136" i="24"/>
  <c r="CE136" i="24"/>
  <c r="CD136" i="24"/>
  <c r="CC136" i="24"/>
  <c r="BY136" i="24" s="1"/>
  <c r="CF134" i="24"/>
  <c r="CE134" i="24"/>
  <c r="CD134" i="24"/>
  <c r="CC134" i="24"/>
  <c r="CG134" i="24" s="1"/>
  <c r="CF133" i="24"/>
  <c r="CE133" i="24"/>
  <c r="CD133" i="24"/>
  <c r="CC133" i="24"/>
  <c r="BZ133" i="24" s="1"/>
  <c r="CF132" i="24"/>
  <c r="CE132" i="24"/>
  <c r="CD132" i="24"/>
  <c r="CC132" i="24"/>
  <c r="CA132" i="24" s="1"/>
  <c r="CF131" i="24"/>
  <c r="CE131" i="24"/>
  <c r="CD131" i="24"/>
  <c r="CC131" i="24"/>
  <c r="BY131" i="24" s="1"/>
  <c r="CF130" i="24"/>
  <c r="CE130" i="24"/>
  <c r="CD130" i="24"/>
  <c r="CC130" i="24"/>
  <c r="CG130" i="24" s="1"/>
  <c r="CF129" i="24"/>
  <c r="CE129" i="24"/>
  <c r="CD129" i="24"/>
  <c r="CC129" i="24"/>
  <c r="BZ129" i="24" s="1"/>
  <c r="CF127" i="24"/>
  <c r="CE127" i="24"/>
  <c r="CD127" i="24"/>
  <c r="CC127" i="24"/>
  <c r="CA127" i="24" s="1"/>
  <c r="CF126" i="24"/>
  <c r="CE126" i="24"/>
  <c r="CD126" i="24"/>
  <c r="CC126" i="24"/>
  <c r="CF125" i="24"/>
  <c r="CE125" i="24"/>
  <c r="CD125" i="24"/>
  <c r="CC125" i="24"/>
  <c r="CG125" i="24" s="1"/>
  <c r="CF124" i="24"/>
  <c r="CE124" i="24"/>
  <c r="CD124" i="24"/>
  <c r="CC124" i="24"/>
  <c r="BZ124" i="24" s="1"/>
  <c r="CF123" i="24"/>
  <c r="CE123" i="24"/>
  <c r="CD123" i="24"/>
  <c r="CC123" i="24"/>
  <c r="CA123" i="24" s="1"/>
  <c r="CF122" i="24"/>
  <c r="CE122" i="24"/>
  <c r="CD122" i="24"/>
  <c r="CC122" i="24"/>
  <c r="BY122" i="24" s="1"/>
  <c r="CF121" i="24"/>
  <c r="CE121" i="24"/>
  <c r="CD121" i="24"/>
  <c r="CC121" i="24"/>
  <c r="CG121" i="24" s="1"/>
  <c r="CF120" i="24"/>
  <c r="CE120" i="24"/>
  <c r="CD120" i="24"/>
  <c r="CC120" i="24"/>
  <c r="BZ120" i="24" s="1"/>
  <c r="CF119" i="24"/>
  <c r="CE119" i="24"/>
  <c r="CD119" i="24"/>
  <c r="CC119" i="24"/>
  <c r="CA119" i="24" s="1"/>
  <c r="CF118" i="24"/>
  <c r="CE118" i="24"/>
  <c r="CD118" i="24"/>
  <c r="CC118" i="24"/>
  <c r="BY118" i="24" s="1"/>
  <c r="CF117" i="24"/>
  <c r="CE117" i="24"/>
  <c r="CD117" i="24"/>
  <c r="CC117" i="24"/>
  <c r="CG117" i="24" s="1"/>
  <c r="CF116" i="24"/>
  <c r="CE116" i="24"/>
  <c r="CD116" i="24"/>
  <c r="CC116" i="24"/>
  <c r="BZ116" i="24" s="1"/>
  <c r="CF115" i="24"/>
  <c r="CE115" i="24"/>
  <c r="CD115" i="24"/>
  <c r="CC115" i="24"/>
  <c r="CA115" i="24" s="1"/>
  <c r="CF114" i="24"/>
  <c r="CE114" i="24"/>
  <c r="CD114" i="24"/>
  <c r="CC114" i="24"/>
  <c r="CF113" i="24"/>
  <c r="CE113" i="24"/>
  <c r="CD113" i="24"/>
  <c r="CC113" i="24"/>
  <c r="CG113" i="24" s="1"/>
  <c r="CF112" i="24"/>
  <c r="CE112" i="24"/>
  <c r="CD112" i="24"/>
  <c r="CC112" i="24"/>
  <c r="CF111" i="24"/>
  <c r="CE111" i="24"/>
  <c r="CD111" i="24"/>
  <c r="CC111" i="24"/>
  <c r="CF109" i="24"/>
  <c r="CE109" i="24"/>
  <c r="CD109" i="24"/>
  <c r="CC109" i="24"/>
  <c r="CA109" i="24" s="1"/>
  <c r="CF108" i="24"/>
  <c r="CE108" i="24"/>
  <c r="CD108" i="24"/>
  <c r="CC108" i="24"/>
  <c r="CG108" i="24" s="1"/>
  <c r="CF106" i="24"/>
  <c r="CE106" i="24"/>
  <c r="CD106" i="24"/>
  <c r="CC106" i="24"/>
  <c r="CF105" i="24"/>
  <c r="CE105" i="24"/>
  <c r="CD105" i="24"/>
  <c r="CC105" i="24"/>
  <c r="CA105" i="24" s="1"/>
  <c r="CF104" i="24"/>
  <c r="CE104" i="24"/>
  <c r="CD104" i="24"/>
  <c r="CC104" i="24"/>
  <c r="CA104" i="24" s="1"/>
  <c r="CF103" i="24"/>
  <c r="CE103" i="24"/>
  <c r="CD103" i="24"/>
  <c r="CC103" i="24"/>
  <c r="BY103" i="24" s="1"/>
  <c r="CF102" i="24"/>
  <c r="CE102" i="24"/>
  <c r="CD102" i="24"/>
  <c r="CC102" i="24"/>
  <c r="CF101" i="24"/>
  <c r="CE101" i="24"/>
  <c r="CD101" i="24"/>
  <c r="CC101" i="24"/>
  <c r="CA101" i="24" s="1"/>
  <c r="CF100" i="24"/>
  <c r="CE100" i="24"/>
  <c r="CD100" i="24"/>
  <c r="CC100" i="24"/>
  <c r="CB100" i="24" s="1"/>
  <c r="CF98" i="24"/>
  <c r="CE98" i="24"/>
  <c r="CD98" i="24"/>
  <c r="CC98" i="24"/>
  <c r="CG98" i="24" s="1"/>
  <c r="CF97" i="24"/>
  <c r="CE97" i="24"/>
  <c r="CD97" i="24"/>
  <c r="CC97" i="24"/>
  <c r="CB97" i="24" s="1"/>
  <c r="CF96" i="24"/>
  <c r="CE96" i="24"/>
  <c r="CD96" i="24"/>
  <c r="CC96" i="24"/>
  <c r="CG96" i="24" s="1"/>
  <c r="CF95" i="24"/>
  <c r="CE95" i="24"/>
  <c r="CD95" i="24"/>
  <c r="CC95" i="24"/>
  <c r="BZ95" i="24" s="1"/>
  <c r="CF94" i="24"/>
  <c r="CE94" i="24"/>
  <c r="CD94" i="24"/>
  <c r="CC94" i="24"/>
  <c r="CA94" i="24" s="1"/>
  <c r="CF93" i="24"/>
  <c r="CE93" i="24"/>
  <c r="CD93" i="24"/>
  <c r="CC93" i="24"/>
  <c r="CB93" i="24" s="1"/>
  <c r="CF92" i="24"/>
  <c r="CE92" i="24"/>
  <c r="CD92" i="24"/>
  <c r="CC92" i="24"/>
  <c r="CG92" i="24" s="1"/>
  <c r="CF91" i="24"/>
  <c r="CE91" i="24"/>
  <c r="CD91" i="24"/>
  <c r="CC91" i="24"/>
  <c r="BZ91" i="24" s="1"/>
  <c r="CF90" i="24"/>
  <c r="CE90" i="24"/>
  <c r="CD90" i="24"/>
  <c r="CC90" i="24"/>
  <c r="CA90" i="24" s="1"/>
  <c r="CF89" i="24"/>
  <c r="CE89" i="24"/>
  <c r="CD89" i="24"/>
  <c r="CC89" i="24"/>
  <c r="CB89" i="24" s="1"/>
  <c r="CF88" i="24"/>
  <c r="CE88" i="24"/>
  <c r="CD88" i="24"/>
  <c r="CC88" i="24"/>
  <c r="CF87" i="24"/>
  <c r="CE87" i="24"/>
  <c r="CD87" i="24"/>
  <c r="CC87" i="24"/>
  <c r="BZ87" i="24" s="1"/>
  <c r="CF86" i="24"/>
  <c r="CE86" i="24"/>
  <c r="CD86" i="24"/>
  <c r="CC86" i="24"/>
  <c r="CA86" i="24" s="1"/>
  <c r="CF85" i="24"/>
  <c r="CE85" i="24"/>
  <c r="CD85" i="24"/>
  <c r="CC85" i="24"/>
  <c r="CB85" i="24" s="1"/>
  <c r="CF84" i="24"/>
  <c r="CE84" i="24"/>
  <c r="CD84" i="24"/>
  <c r="CC84" i="24"/>
  <c r="CG84" i="24" s="1"/>
  <c r="CF83" i="24"/>
  <c r="CE83" i="24"/>
  <c r="CD83" i="24"/>
  <c r="CC83" i="24"/>
  <c r="BZ83" i="24" s="1"/>
  <c r="CF81" i="24"/>
  <c r="CE81" i="24"/>
  <c r="CD81" i="24"/>
  <c r="CC81" i="24"/>
  <c r="CF80" i="24"/>
  <c r="CE80" i="24"/>
  <c r="CD80" i="24"/>
  <c r="CC80" i="24"/>
  <c r="CB80" i="24" s="1"/>
  <c r="CF79" i="24"/>
  <c r="CE79" i="24"/>
  <c r="CD79" i="24"/>
  <c r="CC79" i="24"/>
  <c r="CG79" i="24" s="1"/>
  <c r="CF78" i="24"/>
  <c r="CE78" i="24"/>
  <c r="CD78" i="24"/>
  <c r="CC78" i="24"/>
  <c r="BZ78" i="24" s="1"/>
  <c r="CF77" i="24"/>
  <c r="CE77" i="24"/>
  <c r="CD77" i="24"/>
  <c r="CC77" i="24"/>
  <c r="CF75" i="24"/>
  <c r="CE75" i="24"/>
  <c r="CD75" i="24"/>
  <c r="CC75" i="24"/>
  <c r="CB75" i="24" s="1"/>
  <c r="CF74" i="24"/>
  <c r="CE74" i="24"/>
  <c r="CD74" i="24"/>
  <c r="CC74" i="24"/>
  <c r="CG74" i="24" s="1"/>
  <c r="CF73" i="24"/>
  <c r="CE73" i="24"/>
  <c r="CD73" i="24"/>
  <c r="CC73" i="24"/>
  <c r="BZ73" i="24" s="1"/>
  <c r="CF72" i="24"/>
  <c r="CE72" i="24"/>
  <c r="CD72" i="24"/>
  <c r="CC72" i="24"/>
  <c r="CF71" i="24"/>
  <c r="CE71" i="24"/>
  <c r="CD71" i="24"/>
  <c r="CC71" i="24"/>
  <c r="CB71" i="24" s="1"/>
  <c r="CF68" i="24"/>
  <c r="CE68" i="24"/>
  <c r="CD68" i="24"/>
  <c r="CC68" i="24"/>
  <c r="CG68" i="24" s="1"/>
  <c r="CF67" i="24"/>
  <c r="CE67" i="24"/>
  <c r="CD67" i="24"/>
  <c r="CC67" i="24"/>
  <c r="CF66" i="24"/>
  <c r="CE66" i="24"/>
  <c r="CD66" i="24"/>
  <c r="CC66" i="24"/>
  <c r="CA66" i="24" s="1"/>
  <c r="CF65" i="24"/>
  <c r="CE65" i="24"/>
  <c r="CD65" i="24"/>
  <c r="CC65" i="24"/>
  <c r="CF64" i="24"/>
  <c r="CE64" i="24"/>
  <c r="CD64" i="24"/>
  <c r="CC64" i="24"/>
  <c r="CG64" i="24" s="1"/>
  <c r="CF63" i="24"/>
  <c r="CE63" i="24"/>
  <c r="CD63" i="24"/>
  <c r="CC63" i="24"/>
  <c r="CF62" i="24"/>
  <c r="CE62" i="24"/>
  <c r="CD62" i="24"/>
  <c r="CC62" i="24"/>
  <c r="CA62" i="24" s="1"/>
  <c r="CF61" i="24"/>
  <c r="CE61" i="24"/>
  <c r="CD61" i="24"/>
  <c r="CC61" i="24"/>
  <c r="BY61" i="24" s="1"/>
  <c r="CF60" i="24"/>
  <c r="CE60" i="24"/>
  <c r="CD60" i="24"/>
  <c r="CC60" i="24"/>
  <c r="BY60" i="24" s="1"/>
  <c r="CF53" i="24"/>
  <c r="CE53" i="24"/>
  <c r="CD53" i="24"/>
  <c r="CC53" i="24"/>
  <c r="CF52" i="24"/>
  <c r="CE52" i="24"/>
  <c r="CD52" i="24"/>
  <c r="CC52" i="24"/>
  <c r="CA52" i="24" s="1"/>
  <c r="CF57" i="24"/>
  <c r="CE57" i="24"/>
  <c r="CD57" i="24"/>
  <c r="CC57" i="24"/>
  <c r="BY57" i="24" s="1"/>
  <c r="CF56" i="24"/>
  <c r="CE56" i="24"/>
  <c r="CD56" i="24"/>
  <c r="CC56" i="24"/>
  <c r="CF55" i="24"/>
  <c r="CE55" i="24"/>
  <c r="CD55" i="24"/>
  <c r="CC55" i="24"/>
  <c r="BZ55" i="24" s="1"/>
  <c r="CF54" i="24"/>
  <c r="CE54" i="24"/>
  <c r="CD54" i="24"/>
  <c r="CC54" i="24"/>
  <c r="CA54" i="24" s="1"/>
  <c r="CF51" i="24"/>
  <c r="CE51" i="24"/>
  <c r="CD51" i="24"/>
  <c r="CC51" i="24"/>
  <c r="BY51" i="24" s="1"/>
  <c r="CF50" i="24"/>
  <c r="CE50" i="24"/>
  <c r="CD50" i="24"/>
  <c r="CC50" i="24"/>
  <c r="CF49" i="24"/>
  <c r="CE49" i="24"/>
  <c r="CD49" i="24"/>
  <c r="CC49" i="24"/>
  <c r="CF48" i="24"/>
  <c r="CE48" i="24"/>
  <c r="CD48" i="24"/>
  <c r="CC48" i="24"/>
  <c r="CA48" i="24" s="1"/>
  <c r="CF47" i="24"/>
  <c r="CE47" i="24"/>
  <c r="CD47" i="24"/>
  <c r="CC47" i="24"/>
  <c r="CF46" i="24"/>
  <c r="CE46" i="24"/>
  <c r="CD46" i="24"/>
  <c r="CC46" i="24"/>
  <c r="CF45" i="24"/>
  <c r="CE45" i="24"/>
  <c r="CD45" i="24"/>
  <c r="CC45" i="24"/>
  <c r="BZ45" i="24" s="1"/>
  <c r="CF44" i="24"/>
  <c r="CE44" i="24"/>
  <c r="CD44" i="24"/>
  <c r="CC44" i="24"/>
  <c r="CA44" i="24" s="1"/>
  <c r="CF43" i="24"/>
  <c r="CE43" i="24"/>
  <c r="CD43" i="24"/>
  <c r="CC43" i="24"/>
  <c r="BY43" i="24" s="1"/>
  <c r="CF42" i="24"/>
  <c r="CE42" i="24"/>
  <c r="CD42" i="24"/>
  <c r="CC42" i="24"/>
  <c r="CG42" i="24" s="1"/>
  <c r="CF41" i="24"/>
  <c r="CE41" i="24"/>
  <c r="CD41" i="24"/>
  <c r="CC41" i="24"/>
  <c r="BZ41" i="24" s="1"/>
  <c r="CF40" i="24"/>
  <c r="CE40" i="24"/>
  <c r="CD40" i="24"/>
  <c r="CC40" i="24"/>
  <c r="CA40" i="24" s="1"/>
  <c r="CF39" i="24"/>
  <c r="CE39" i="24"/>
  <c r="CD39" i="24"/>
  <c r="CC39" i="24"/>
  <c r="BY39" i="24" s="1"/>
  <c r="CF38" i="24"/>
  <c r="CE38" i="24"/>
  <c r="CD38" i="24"/>
  <c r="CC38" i="24"/>
  <c r="CF37" i="24"/>
  <c r="CE37" i="24"/>
  <c r="CD37" i="24"/>
  <c r="CC37" i="24"/>
  <c r="BZ37" i="24" s="1"/>
  <c r="CF36" i="24"/>
  <c r="CE36" i="24"/>
  <c r="CD36" i="24"/>
  <c r="CC36" i="24"/>
  <c r="CA36" i="24" s="1"/>
  <c r="CF35" i="24"/>
  <c r="CE35" i="24"/>
  <c r="CD35" i="24"/>
  <c r="CC35" i="24"/>
  <c r="BY35" i="24" s="1"/>
  <c r="CF34" i="24"/>
  <c r="CE34" i="24"/>
  <c r="CD34" i="24"/>
  <c r="CC34" i="24"/>
  <c r="CF33" i="24"/>
  <c r="CE33" i="24"/>
  <c r="CD33" i="24"/>
  <c r="CC33" i="24"/>
  <c r="BZ33" i="24" s="1"/>
  <c r="CF31" i="24"/>
  <c r="CE31" i="24"/>
  <c r="CD31" i="24"/>
  <c r="CC31" i="24"/>
  <c r="CA31" i="24" s="1"/>
  <c r="CF30" i="24"/>
  <c r="CE30" i="24"/>
  <c r="CD30" i="24"/>
  <c r="CC30" i="24"/>
  <c r="CF29" i="24"/>
  <c r="CE29" i="24"/>
  <c r="CD29" i="24"/>
  <c r="CC29" i="24"/>
  <c r="CG29" i="24" s="1"/>
  <c r="CF28" i="24"/>
  <c r="CE28" i="24"/>
  <c r="CD28" i="24"/>
  <c r="CC28" i="24"/>
  <c r="BZ28" i="24" s="1"/>
  <c r="CF27" i="24"/>
  <c r="CE27" i="24"/>
  <c r="CD27" i="24"/>
  <c r="CC27" i="24"/>
  <c r="CA27" i="24" s="1"/>
  <c r="CF26" i="24"/>
  <c r="CE26" i="24"/>
  <c r="CD26" i="24"/>
  <c r="CC26" i="24"/>
  <c r="BY26" i="24" s="1"/>
  <c r="CF25" i="24"/>
  <c r="CE25" i="24"/>
  <c r="CD25" i="24"/>
  <c r="CC25" i="24"/>
  <c r="CG25" i="24" s="1"/>
  <c r="CF24" i="24"/>
  <c r="CE24" i="24"/>
  <c r="CD24" i="24"/>
  <c r="CC24" i="24"/>
  <c r="BZ24" i="24" s="1"/>
  <c r="CF23" i="24"/>
  <c r="CE23" i="24"/>
  <c r="CD23" i="24"/>
  <c r="CC23" i="24"/>
  <c r="CA23" i="24" s="1"/>
  <c r="CF22" i="24"/>
  <c r="CE22" i="24"/>
  <c r="CD22" i="24"/>
  <c r="CC22" i="24"/>
  <c r="BY22" i="24" s="1"/>
  <c r="CF21" i="24"/>
  <c r="CE21" i="24"/>
  <c r="CD21" i="24"/>
  <c r="CC21" i="24"/>
  <c r="CF18" i="24"/>
  <c r="CE18" i="24"/>
  <c r="CD18" i="24"/>
  <c r="CC18" i="24"/>
  <c r="BZ18" i="24" s="1"/>
  <c r="CF16" i="24"/>
  <c r="CE16" i="24"/>
  <c r="CD16" i="24"/>
  <c r="CC16" i="24"/>
  <c r="CF15" i="24"/>
  <c r="CE15" i="24"/>
  <c r="CD15" i="24"/>
  <c r="CC15" i="24"/>
  <c r="BY15" i="24" s="1"/>
  <c r="CF14" i="24"/>
  <c r="CE14" i="24"/>
  <c r="CD14" i="24"/>
  <c r="CC14" i="24"/>
  <c r="CF13" i="24"/>
  <c r="CE13" i="24"/>
  <c r="CD13" i="24"/>
  <c r="CC13" i="24"/>
  <c r="CF12" i="24"/>
  <c r="CE12" i="24"/>
  <c r="CD12" i="24"/>
  <c r="CC12" i="24"/>
  <c r="CA12" i="24" s="1"/>
  <c r="CF11" i="24"/>
  <c r="CE11" i="24"/>
  <c r="CD11" i="24"/>
  <c r="CC11" i="24"/>
  <c r="BT199" i="24"/>
  <c r="BS199" i="24"/>
  <c r="BR199" i="24"/>
  <c r="BQ199" i="24"/>
  <c r="BU199" i="24" s="1"/>
  <c r="BT198" i="24"/>
  <c r="BS198" i="24"/>
  <c r="BR198" i="24"/>
  <c r="BQ198" i="24"/>
  <c r="BN198" i="24" s="1"/>
  <c r="BT197" i="24"/>
  <c r="BS197" i="24"/>
  <c r="BR197" i="24"/>
  <c r="BQ197" i="24"/>
  <c r="BT196" i="24"/>
  <c r="BS196" i="24"/>
  <c r="BR196" i="24"/>
  <c r="BQ196" i="24"/>
  <c r="BM196" i="24" s="1"/>
  <c r="BT195" i="24"/>
  <c r="BS195" i="24"/>
  <c r="BR195" i="24"/>
  <c r="BQ195" i="24"/>
  <c r="BU195" i="24" s="1"/>
  <c r="BT194" i="24"/>
  <c r="BS194" i="24"/>
  <c r="BR194" i="24"/>
  <c r="BQ194" i="24"/>
  <c r="BN194" i="24" s="1"/>
  <c r="BT193" i="24"/>
  <c r="BS193" i="24"/>
  <c r="BR193" i="24"/>
  <c r="BQ193" i="24"/>
  <c r="BO193" i="24" s="1"/>
  <c r="BT192" i="24"/>
  <c r="BS192" i="24"/>
  <c r="BR192" i="24"/>
  <c r="BQ192" i="24"/>
  <c r="BM192" i="24" s="1"/>
  <c r="BT191" i="24"/>
  <c r="BS191" i="24"/>
  <c r="BR191" i="24"/>
  <c r="BQ191" i="24"/>
  <c r="BU191" i="24" s="1"/>
  <c r="BT190" i="24"/>
  <c r="BS190" i="24"/>
  <c r="BR190" i="24"/>
  <c r="BQ190" i="24"/>
  <c r="BN190" i="24" s="1"/>
  <c r="BT189" i="24"/>
  <c r="BS189" i="24"/>
  <c r="BR189" i="24"/>
  <c r="BQ189" i="24"/>
  <c r="BT188" i="24"/>
  <c r="BS188" i="24"/>
  <c r="BR188" i="24"/>
  <c r="BQ188" i="24"/>
  <c r="BT187" i="24"/>
  <c r="BS187" i="24"/>
  <c r="BR187" i="24"/>
  <c r="BQ187" i="24"/>
  <c r="BU187" i="24" s="1"/>
  <c r="BT186" i="24"/>
  <c r="BS186" i="24"/>
  <c r="BR186" i="24"/>
  <c r="BQ186" i="24"/>
  <c r="BN186" i="24" s="1"/>
  <c r="BT185" i="24"/>
  <c r="BS185" i="24"/>
  <c r="BR185" i="24"/>
  <c r="BQ185" i="24"/>
  <c r="BO185" i="24" s="1"/>
  <c r="BT184" i="24"/>
  <c r="BS184" i="24"/>
  <c r="BR184" i="24"/>
  <c r="BQ184" i="24"/>
  <c r="BM184" i="24" s="1"/>
  <c r="BT183" i="24"/>
  <c r="BS183" i="24"/>
  <c r="BR183" i="24"/>
  <c r="BQ183" i="24"/>
  <c r="BM183" i="24" s="1"/>
  <c r="BT182" i="24"/>
  <c r="BS182" i="24"/>
  <c r="BR182" i="24"/>
  <c r="BQ182" i="24"/>
  <c r="BN182" i="24" s="1"/>
  <c r="BT181" i="24"/>
  <c r="BS181" i="24"/>
  <c r="BR181" i="24"/>
  <c r="BQ181" i="24"/>
  <c r="BO181" i="24" s="1"/>
  <c r="BT180" i="24"/>
  <c r="BS180" i="24"/>
  <c r="BR180" i="24"/>
  <c r="BQ180" i="24"/>
  <c r="BM180" i="24" s="1"/>
  <c r="BT179" i="24"/>
  <c r="BS179" i="24"/>
  <c r="BR179" i="24"/>
  <c r="BQ179" i="24"/>
  <c r="BM179" i="24" s="1"/>
  <c r="BT178" i="24"/>
  <c r="BS178" i="24"/>
  <c r="BR178" i="24"/>
  <c r="BQ178" i="24"/>
  <c r="BT170" i="24"/>
  <c r="BS170" i="24"/>
  <c r="BR170" i="24"/>
  <c r="BQ170" i="24"/>
  <c r="BM170" i="24" s="1"/>
  <c r="BT168" i="24"/>
  <c r="BS168" i="24"/>
  <c r="BR168" i="24"/>
  <c r="BQ168" i="24"/>
  <c r="BU168" i="24" s="1"/>
  <c r="BT167" i="24"/>
  <c r="BS167" i="24"/>
  <c r="BR167" i="24"/>
  <c r="BQ167" i="24"/>
  <c r="BT166" i="24"/>
  <c r="BS166" i="24"/>
  <c r="BR166" i="24"/>
  <c r="BQ166" i="24"/>
  <c r="BT165" i="24"/>
  <c r="BS165" i="24"/>
  <c r="BR165" i="24"/>
  <c r="BQ165" i="24"/>
  <c r="BT164" i="24"/>
  <c r="BS164" i="24"/>
  <c r="BR164" i="24"/>
  <c r="BQ164" i="24"/>
  <c r="BO164" i="24" s="1"/>
  <c r="BT163" i="24"/>
  <c r="BS163" i="24"/>
  <c r="BR163" i="24"/>
  <c r="BQ163" i="24"/>
  <c r="BM163" i="24" s="1"/>
  <c r="BT162" i="24"/>
  <c r="BS162" i="24"/>
  <c r="BR162" i="24"/>
  <c r="BQ162" i="24"/>
  <c r="BO162" i="24" s="1"/>
  <c r="BT161" i="24"/>
  <c r="BS161" i="24"/>
  <c r="BR161" i="24"/>
  <c r="BQ161" i="24"/>
  <c r="BM161" i="24" s="1"/>
  <c r="BT160" i="24"/>
  <c r="BS160" i="24"/>
  <c r="BR160" i="24"/>
  <c r="BQ160" i="24"/>
  <c r="BU160" i="24" s="1"/>
  <c r="BT159" i="24"/>
  <c r="BS159" i="24"/>
  <c r="BR159" i="24"/>
  <c r="BQ159" i="24"/>
  <c r="BN159" i="24" s="1"/>
  <c r="BT158" i="24"/>
  <c r="BS158" i="24"/>
  <c r="BR158" i="24"/>
  <c r="BQ158" i="24"/>
  <c r="BN158" i="24" s="1"/>
  <c r="BT157" i="24"/>
  <c r="BS157" i="24"/>
  <c r="BR157" i="24"/>
  <c r="BQ157" i="24"/>
  <c r="BM157" i="24" s="1"/>
  <c r="BT156" i="24"/>
  <c r="BS156" i="24"/>
  <c r="BR156" i="24"/>
  <c r="BQ156" i="24"/>
  <c r="BU156" i="24" s="1"/>
  <c r="BT155" i="24"/>
  <c r="BS155" i="24"/>
  <c r="BR155" i="24"/>
  <c r="BQ155" i="24"/>
  <c r="BT154" i="24"/>
  <c r="BS154" i="24"/>
  <c r="BR154" i="24"/>
  <c r="BQ154" i="24"/>
  <c r="BO154" i="24" s="1"/>
  <c r="BT153" i="24"/>
  <c r="BS153" i="24"/>
  <c r="BR153" i="24"/>
  <c r="BQ153" i="24"/>
  <c r="BM153" i="24" s="1"/>
  <c r="BT152" i="24"/>
  <c r="BS152" i="24"/>
  <c r="BR152" i="24"/>
  <c r="BQ152" i="24"/>
  <c r="BU152" i="24" s="1"/>
  <c r="BT151" i="24"/>
  <c r="BS151" i="24"/>
  <c r="BR151" i="24"/>
  <c r="BQ151" i="24"/>
  <c r="BN151" i="24" s="1"/>
  <c r="BT149" i="24"/>
  <c r="BS149" i="24"/>
  <c r="BR149" i="24"/>
  <c r="BQ149" i="24"/>
  <c r="BM149" i="24" s="1"/>
  <c r="BT144" i="24"/>
  <c r="BS144" i="24"/>
  <c r="BR144" i="24"/>
  <c r="BQ144" i="24"/>
  <c r="BT143" i="24"/>
  <c r="BS143" i="24"/>
  <c r="BR143" i="24"/>
  <c r="BQ143" i="24"/>
  <c r="BT142" i="24"/>
  <c r="BS142" i="24"/>
  <c r="BR142" i="24"/>
  <c r="BQ142" i="24"/>
  <c r="BN142" i="24" s="1"/>
  <c r="BT141" i="24"/>
  <c r="BS141" i="24"/>
  <c r="BR141" i="24"/>
  <c r="BQ141" i="24"/>
  <c r="BO141" i="24" s="1"/>
  <c r="BT140" i="24"/>
  <c r="BS140" i="24"/>
  <c r="BR140" i="24"/>
  <c r="BQ140" i="24"/>
  <c r="BM140" i="24" s="1"/>
  <c r="BT139" i="24"/>
  <c r="BS139" i="24"/>
  <c r="BR139" i="24"/>
  <c r="BQ139" i="24"/>
  <c r="BM139" i="24" s="1"/>
  <c r="BT138" i="24"/>
  <c r="BS138" i="24"/>
  <c r="BR138" i="24"/>
  <c r="BQ138" i="24"/>
  <c r="BM138" i="24" s="1"/>
  <c r="BT137" i="24"/>
  <c r="BS137" i="24"/>
  <c r="BR137" i="24"/>
  <c r="BQ137" i="24"/>
  <c r="BO137" i="24" s="1"/>
  <c r="BT136" i="24"/>
  <c r="BS136" i="24"/>
  <c r="BR136" i="24"/>
  <c r="BQ136" i="24"/>
  <c r="BM136" i="24" s="1"/>
  <c r="BT134" i="24"/>
  <c r="BS134" i="24"/>
  <c r="BR134" i="24"/>
  <c r="BQ134" i="24"/>
  <c r="BM134" i="24" s="1"/>
  <c r="BT133" i="24"/>
  <c r="BS133" i="24"/>
  <c r="BR133" i="24"/>
  <c r="BQ133" i="24"/>
  <c r="BT132" i="24"/>
  <c r="BS132" i="24"/>
  <c r="BR132" i="24"/>
  <c r="BQ132" i="24"/>
  <c r="BO132" i="24" s="1"/>
  <c r="BT131" i="24"/>
  <c r="BS131" i="24"/>
  <c r="BR131" i="24"/>
  <c r="BQ131" i="24"/>
  <c r="BO131" i="24" s="1"/>
  <c r="BT130" i="24"/>
  <c r="BS130" i="24"/>
  <c r="BR130" i="24"/>
  <c r="BQ130" i="24"/>
  <c r="BU130" i="24" s="1"/>
  <c r="BT129" i="24"/>
  <c r="BS129" i="24"/>
  <c r="BR129" i="24"/>
  <c r="BQ129" i="24"/>
  <c r="BT127" i="24"/>
  <c r="BS127" i="24"/>
  <c r="BR127" i="24"/>
  <c r="BQ127" i="24"/>
  <c r="BO127" i="24" s="1"/>
  <c r="BT126" i="24"/>
  <c r="BS126" i="24"/>
  <c r="BR126" i="24"/>
  <c r="BQ126" i="24"/>
  <c r="BO126" i="24" s="1"/>
  <c r="BT125" i="24"/>
  <c r="BS125" i="24"/>
  <c r="BR125" i="24"/>
  <c r="BQ125" i="24"/>
  <c r="BO125" i="24" s="1"/>
  <c r="BT124" i="24"/>
  <c r="BS124" i="24"/>
  <c r="BR124" i="24"/>
  <c r="BQ124" i="24"/>
  <c r="BO124" i="24" s="1"/>
  <c r="BT123" i="24"/>
  <c r="BS123" i="24"/>
  <c r="BR123" i="24"/>
  <c r="BQ123" i="24"/>
  <c r="BO123" i="24" s="1"/>
  <c r="BT122" i="24"/>
  <c r="BS122" i="24"/>
  <c r="BR122" i="24"/>
  <c r="BQ122" i="24"/>
  <c r="BO122" i="24" s="1"/>
  <c r="BT121" i="24"/>
  <c r="BS121" i="24"/>
  <c r="BR121" i="24"/>
  <c r="BQ121" i="24"/>
  <c r="BU121" i="24" s="1"/>
  <c r="BT120" i="24"/>
  <c r="BS120" i="24"/>
  <c r="BR120" i="24"/>
  <c r="BQ120" i="24"/>
  <c r="BO120" i="24" s="1"/>
  <c r="BT119" i="24"/>
  <c r="BS119" i="24"/>
  <c r="BR119" i="24"/>
  <c r="BQ119" i="24"/>
  <c r="BM119" i="24" s="1"/>
  <c r="BT118" i="24"/>
  <c r="BS118" i="24"/>
  <c r="BR118" i="24"/>
  <c r="BQ118" i="24"/>
  <c r="BT117" i="24"/>
  <c r="BS117" i="24"/>
  <c r="BR117" i="24"/>
  <c r="BQ117" i="24"/>
  <c r="BT116" i="24"/>
  <c r="BS116" i="24"/>
  <c r="BR116" i="24"/>
  <c r="BQ116" i="24"/>
  <c r="BO116" i="24" s="1"/>
  <c r="BT115" i="24"/>
  <c r="BS115" i="24"/>
  <c r="BR115" i="24"/>
  <c r="BQ115" i="24"/>
  <c r="BO115" i="24" s="1"/>
  <c r="BT114" i="24"/>
  <c r="BS114" i="24"/>
  <c r="BR114" i="24"/>
  <c r="BQ114" i="24"/>
  <c r="BO114" i="24" s="1"/>
  <c r="BT113" i="24"/>
  <c r="BS113" i="24"/>
  <c r="BR113" i="24"/>
  <c r="BQ113" i="24"/>
  <c r="BU113" i="24" s="1"/>
  <c r="BT112" i="24"/>
  <c r="BS112" i="24"/>
  <c r="BR112" i="24"/>
  <c r="BQ112" i="24"/>
  <c r="BT111" i="24"/>
  <c r="BS111" i="24"/>
  <c r="BR111" i="24"/>
  <c r="BQ111" i="24"/>
  <c r="BO111" i="24" s="1"/>
  <c r="BT109" i="24"/>
  <c r="BS109" i="24"/>
  <c r="BR109" i="24"/>
  <c r="BQ109" i="24"/>
  <c r="BT108" i="24"/>
  <c r="BS108" i="24"/>
  <c r="BR108" i="24"/>
  <c r="BQ108" i="24"/>
  <c r="BU108" i="24" s="1"/>
  <c r="BT106" i="24"/>
  <c r="BS106" i="24"/>
  <c r="BR106" i="24"/>
  <c r="BQ106" i="24"/>
  <c r="BO106" i="24" s="1"/>
  <c r="BT105" i="24"/>
  <c r="BS105" i="24"/>
  <c r="BR105" i="24"/>
  <c r="BQ105" i="24"/>
  <c r="BO105" i="24" s="1"/>
  <c r="BT104" i="24"/>
  <c r="BS104" i="24"/>
  <c r="BR104" i="24"/>
  <c r="BQ104" i="24"/>
  <c r="BO104" i="24" s="1"/>
  <c r="BT103" i="24"/>
  <c r="BS103" i="24"/>
  <c r="BR103" i="24"/>
  <c r="BQ103" i="24"/>
  <c r="BT102" i="24"/>
  <c r="BS102" i="24"/>
  <c r="BR102" i="24"/>
  <c r="BQ102" i="24"/>
  <c r="BO102" i="24" s="1"/>
  <c r="BT101" i="24"/>
  <c r="BS101" i="24"/>
  <c r="BR101" i="24"/>
  <c r="BQ101" i="24"/>
  <c r="BO101" i="24" s="1"/>
  <c r="BT100" i="24"/>
  <c r="BS100" i="24"/>
  <c r="BR100" i="24"/>
  <c r="BQ100" i="24"/>
  <c r="BP100" i="24" s="1"/>
  <c r="BT98" i="24"/>
  <c r="BS98" i="24"/>
  <c r="BR98" i="24"/>
  <c r="BQ98" i="24"/>
  <c r="BU98" i="24" s="1"/>
  <c r="BT97" i="24"/>
  <c r="BS97" i="24"/>
  <c r="BR97" i="24"/>
  <c r="BQ97" i="24"/>
  <c r="BM97" i="24" s="1"/>
  <c r="BT96" i="24"/>
  <c r="BS96" i="24"/>
  <c r="BR96" i="24"/>
  <c r="BQ96" i="24"/>
  <c r="BU96" i="24" s="1"/>
  <c r="BT95" i="24"/>
  <c r="BS95" i="24"/>
  <c r="BR95" i="24"/>
  <c r="BQ95" i="24"/>
  <c r="BN95" i="24" s="1"/>
  <c r="BT94" i="24"/>
  <c r="BS94" i="24"/>
  <c r="BR94" i="24"/>
  <c r="BQ94" i="24"/>
  <c r="BT93" i="24"/>
  <c r="BS93" i="24"/>
  <c r="BR93" i="24"/>
  <c r="BQ93" i="24"/>
  <c r="BM93" i="24" s="1"/>
  <c r="BT92" i="24"/>
  <c r="BS92" i="24"/>
  <c r="BR92" i="24"/>
  <c r="BQ92" i="24"/>
  <c r="BU92" i="24" s="1"/>
  <c r="BT91" i="24"/>
  <c r="BS91" i="24"/>
  <c r="BR91" i="24"/>
  <c r="BQ91" i="24"/>
  <c r="BN91" i="24" s="1"/>
  <c r="BT90" i="24"/>
  <c r="BS90" i="24"/>
  <c r="BR90" i="24"/>
  <c r="BQ90" i="24"/>
  <c r="BN90" i="24" s="1"/>
  <c r="BT89" i="24"/>
  <c r="BS89" i="24"/>
  <c r="BR89" i="24"/>
  <c r="BQ89" i="24"/>
  <c r="BM89" i="24" s="1"/>
  <c r="BT88" i="24"/>
  <c r="BS88" i="24"/>
  <c r="BR88" i="24"/>
  <c r="BQ88" i="24"/>
  <c r="BU88" i="24" s="1"/>
  <c r="BT87" i="24"/>
  <c r="BS87" i="24"/>
  <c r="BR87" i="24"/>
  <c r="BQ87" i="24"/>
  <c r="BN87" i="24" s="1"/>
  <c r="BT86" i="24"/>
  <c r="BS86" i="24"/>
  <c r="BR86" i="24"/>
  <c r="BQ86" i="24"/>
  <c r="BO86" i="24" s="1"/>
  <c r="BT85" i="24"/>
  <c r="BS85" i="24"/>
  <c r="BR85" i="24"/>
  <c r="BQ85" i="24"/>
  <c r="BT84" i="24"/>
  <c r="BS84" i="24"/>
  <c r="BR84" i="24"/>
  <c r="BQ84" i="24"/>
  <c r="BT83" i="24"/>
  <c r="BS83" i="24"/>
  <c r="BR83" i="24"/>
  <c r="BQ83" i="24"/>
  <c r="BN83" i="24" s="1"/>
  <c r="BT81" i="24"/>
  <c r="BS81" i="24"/>
  <c r="BR81" i="24"/>
  <c r="BQ81" i="24"/>
  <c r="BO81" i="24" s="1"/>
  <c r="BT80" i="24"/>
  <c r="BS80" i="24"/>
  <c r="BR80" i="24"/>
  <c r="BQ80" i="24"/>
  <c r="BM80" i="24" s="1"/>
  <c r="BT79" i="24"/>
  <c r="BS79" i="24"/>
  <c r="BR79" i="24"/>
  <c r="BQ79" i="24"/>
  <c r="BU79" i="24" s="1"/>
  <c r="BT78" i="24"/>
  <c r="BS78" i="24"/>
  <c r="BR78" i="24"/>
  <c r="BQ78" i="24"/>
  <c r="BN78" i="24" s="1"/>
  <c r="BT77" i="24"/>
  <c r="BS77" i="24"/>
  <c r="BR77" i="24"/>
  <c r="BQ77" i="24"/>
  <c r="BO77" i="24" s="1"/>
  <c r="BT75" i="24"/>
  <c r="BS75" i="24"/>
  <c r="BR75" i="24"/>
  <c r="BQ75" i="24"/>
  <c r="BM75" i="24" s="1"/>
  <c r="BT74" i="24"/>
  <c r="BS74" i="24"/>
  <c r="BR74" i="24"/>
  <c r="BQ74" i="24"/>
  <c r="BO74" i="24" s="1"/>
  <c r="BT73" i="24"/>
  <c r="BS73" i="24"/>
  <c r="BR73" i="24"/>
  <c r="BQ73" i="24"/>
  <c r="BM73" i="24" s="1"/>
  <c r="BT72" i="24"/>
  <c r="BS72" i="24"/>
  <c r="BR72" i="24"/>
  <c r="BQ72" i="24"/>
  <c r="BM72" i="24" s="1"/>
  <c r="BT71" i="24"/>
  <c r="BS71" i="24"/>
  <c r="BR71" i="24"/>
  <c r="BQ71" i="24"/>
  <c r="BM71" i="24" s="1"/>
  <c r="BT68" i="24"/>
  <c r="BS68" i="24"/>
  <c r="BR68" i="24"/>
  <c r="BQ68" i="24"/>
  <c r="BO68" i="24" s="1"/>
  <c r="BT67" i="24"/>
  <c r="BS67" i="24"/>
  <c r="BR67" i="24"/>
  <c r="BQ67" i="24"/>
  <c r="BM67" i="24" s="1"/>
  <c r="BT66" i="24"/>
  <c r="BS66" i="24"/>
  <c r="BR66" i="24"/>
  <c r="BQ66" i="24"/>
  <c r="BN66" i="24" s="1"/>
  <c r="BT65" i="24"/>
  <c r="BS65" i="24"/>
  <c r="BR65" i="24"/>
  <c r="BQ65" i="24"/>
  <c r="BT64" i="24"/>
  <c r="BS64" i="24"/>
  <c r="BR64" i="24"/>
  <c r="BQ64" i="24"/>
  <c r="BU64" i="24" s="1"/>
  <c r="BT63" i="24"/>
  <c r="BS63" i="24"/>
  <c r="BR63" i="24"/>
  <c r="BQ63" i="24"/>
  <c r="BN63" i="24" s="1"/>
  <c r="BT62" i="24"/>
  <c r="BS62" i="24"/>
  <c r="BR62" i="24"/>
  <c r="BQ62" i="24"/>
  <c r="BO62" i="24" s="1"/>
  <c r="BT61" i="24"/>
  <c r="BS61" i="24"/>
  <c r="BR61" i="24"/>
  <c r="BQ61" i="24"/>
  <c r="BM61" i="24" s="1"/>
  <c r="BT60" i="24"/>
  <c r="BS60" i="24"/>
  <c r="BR60" i="24"/>
  <c r="BQ60" i="24"/>
  <c r="BU60" i="24" s="1"/>
  <c r="BT53" i="24"/>
  <c r="BS53" i="24"/>
  <c r="BR53" i="24"/>
  <c r="BQ53" i="24"/>
  <c r="BN53" i="24" s="1"/>
  <c r="BT52" i="24"/>
  <c r="BS52" i="24"/>
  <c r="BR52" i="24"/>
  <c r="BQ52" i="24"/>
  <c r="BT57" i="24"/>
  <c r="BS57" i="24"/>
  <c r="BR57" i="24"/>
  <c r="BQ57" i="24"/>
  <c r="BM57" i="24" s="1"/>
  <c r="BT56" i="24"/>
  <c r="BS56" i="24"/>
  <c r="BR56" i="24"/>
  <c r="BQ56" i="24"/>
  <c r="BU56" i="24" s="1"/>
  <c r="BT55" i="24"/>
  <c r="BS55" i="24"/>
  <c r="BR55" i="24"/>
  <c r="BQ55" i="24"/>
  <c r="BN55" i="24" s="1"/>
  <c r="BT54" i="24"/>
  <c r="BS54" i="24"/>
  <c r="BR54" i="24"/>
  <c r="BQ54" i="24"/>
  <c r="BO54" i="24" s="1"/>
  <c r="BT51" i="24"/>
  <c r="BS51" i="24"/>
  <c r="BR51" i="24"/>
  <c r="BQ51" i="24"/>
  <c r="BM51" i="24" s="1"/>
  <c r="BT50" i="24"/>
  <c r="BS50" i="24"/>
  <c r="BR50" i="24"/>
  <c r="BQ50" i="24"/>
  <c r="BO50" i="24" s="1"/>
  <c r="BT49" i="24"/>
  <c r="BS49" i="24"/>
  <c r="BR49" i="24"/>
  <c r="BQ49" i="24"/>
  <c r="BM49" i="24" s="1"/>
  <c r="BT48" i="24"/>
  <c r="BS48" i="24"/>
  <c r="BR48" i="24"/>
  <c r="BQ48" i="24"/>
  <c r="BM48" i="24" s="1"/>
  <c r="BT47" i="24"/>
  <c r="BS47" i="24"/>
  <c r="BR47" i="24"/>
  <c r="BQ47" i="24"/>
  <c r="BT46" i="24"/>
  <c r="BS46" i="24"/>
  <c r="BR46" i="24"/>
  <c r="BQ46" i="24"/>
  <c r="BT45" i="24"/>
  <c r="BS45" i="24"/>
  <c r="BR45" i="24"/>
  <c r="BQ45" i="24"/>
  <c r="BN45" i="24" s="1"/>
  <c r="BT44" i="24"/>
  <c r="BS44" i="24"/>
  <c r="BR44" i="24"/>
  <c r="BQ44" i="24"/>
  <c r="BO44" i="24" s="1"/>
  <c r="BT43" i="24"/>
  <c r="BS43" i="24"/>
  <c r="BR43" i="24"/>
  <c r="BQ43" i="24"/>
  <c r="BM43" i="24" s="1"/>
  <c r="BT42" i="24"/>
  <c r="BS42" i="24"/>
  <c r="BR42" i="24"/>
  <c r="BQ42" i="24"/>
  <c r="BT41" i="24"/>
  <c r="BS41" i="24"/>
  <c r="BR41" i="24"/>
  <c r="BQ41" i="24"/>
  <c r="BN41" i="24" s="1"/>
  <c r="BT40" i="24"/>
  <c r="BS40" i="24"/>
  <c r="BR40" i="24"/>
  <c r="BQ40" i="24"/>
  <c r="BO40" i="24" s="1"/>
  <c r="BT39" i="24"/>
  <c r="BS39" i="24"/>
  <c r="BR39" i="24"/>
  <c r="BQ39" i="24"/>
  <c r="BT38" i="24"/>
  <c r="BS38" i="24"/>
  <c r="BR38" i="24"/>
  <c r="BQ38" i="24"/>
  <c r="BT37" i="24"/>
  <c r="BS37" i="24"/>
  <c r="BR37" i="24"/>
  <c r="BQ37" i="24"/>
  <c r="BN37" i="24" s="1"/>
  <c r="BT36" i="24"/>
  <c r="BS36" i="24"/>
  <c r="BR36" i="24"/>
  <c r="BQ36" i="24"/>
  <c r="BO36" i="24" s="1"/>
  <c r="BT35" i="24"/>
  <c r="BS35" i="24"/>
  <c r="BR35" i="24"/>
  <c r="BQ35" i="24"/>
  <c r="BM35" i="24" s="1"/>
  <c r="BT34" i="24"/>
  <c r="BS34" i="24"/>
  <c r="BR34" i="24"/>
  <c r="BQ34" i="24"/>
  <c r="BU34" i="24" s="1"/>
  <c r="BT33" i="24"/>
  <c r="BS33" i="24"/>
  <c r="BR33" i="24"/>
  <c r="BQ33" i="24"/>
  <c r="BN33" i="24" s="1"/>
  <c r="BT31" i="24"/>
  <c r="BS31" i="24"/>
  <c r="BR31" i="24"/>
  <c r="BQ31" i="24"/>
  <c r="BT30" i="24"/>
  <c r="BS30" i="24"/>
  <c r="BR30" i="24"/>
  <c r="BQ30" i="24"/>
  <c r="BM30" i="24" s="1"/>
  <c r="BT29" i="24"/>
  <c r="BS29" i="24"/>
  <c r="BR29" i="24"/>
  <c r="BQ29" i="24"/>
  <c r="BU29" i="24" s="1"/>
  <c r="BT28" i="24"/>
  <c r="BS28" i="24"/>
  <c r="BR28" i="24"/>
  <c r="BQ28" i="24"/>
  <c r="BN28" i="24" s="1"/>
  <c r="BT27" i="24"/>
  <c r="BS27" i="24"/>
  <c r="BR27" i="24"/>
  <c r="BQ27" i="24"/>
  <c r="BT26" i="24"/>
  <c r="BS26" i="24"/>
  <c r="BR26" i="24"/>
  <c r="BQ26" i="24"/>
  <c r="BM26" i="24" s="1"/>
  <c r="BT25" i="24"/>
  <c r="BS25" i="24"/>
  <c r="BR25" i="24"/>
  <c r="BQ25" i="24"/>
  <c r="BM25" i="24" s="1"/>
  <c r="BT24" i="24"/>
  <c r="BS24" i="24"/>
  <c r="BR24" i="24"/>
  <c r="BQ24" i="24"/>
  <c r="BN24" i="24" s="1"/>
  <c r="BT23" i="24"/>
  <c r="BS23" i="24"/>
  <c r="BR23" i="24"/>
  <c r="BQ23" i="24"/>
  <c r="BO23" i="24" s="1"/>
  <c r="BT22" i="24"/>
  <c r="BS22" i="24"/>
  <c r="BR22" i="24"/>
  <c r="BQ22" i="24"/>
  <c r="BT21" i="24"/>
  <c r="BS21" i="24"/>
  <c r="BR21" i="24"/>
  <c r="BQ21" i="24"/>
  <c r="BO21" i="24" s="1"/>
  <c r="BT18" i="24"/>
  <c r="BS18" i="24"/>
  <c r="BR18" i="24"/>
  <c r="BQ18" i="24"/>
  <c r="BT16" i="24"/>
  <c r="BS16" i="24"/>
  <c r="BR16" i="24"/>
  <c r="BQ16" i="24"/>
  <c r="BU16" i="24" s="1"/>
  <c r="BT15" i="24"/>
  <c r="BS15" i="24"/>
  <c r="BR15" i="24"/>
  <c r="BQ15" i="24"/>
  <c r="BM15" i="24" s="1"/>
  <c r="BT14" i="24"/>
  <c r="BS14" i="24"/>
  <c r="BR14" i="24"/>
  <c r="BQ14" i="24"/>
  <c r="BO14" i="24" s="1"/>
  <c r="BT13" i="24"/>
  <c r="BS13" i="24"/>
  <c r="BR13" i="24"/>
  <c r="BQ13" i="24"/>
  <c r="BT12" i="24"/>
  <c r="BS12" i="24"/>
  <c r="BR12" i="24"/>
  <c r="BQ12" i="24"/>
  <c r="BU12" i="24" s="1"/>
  <c r="BT11" i="24"/>
  <c r="BS11" i="24"/>
  <c r="BR11" i="24"/>
  <c r="BQ11" i="24"/>
  <c r="BM11" i="24" s="1"/>
  <c r="BH199" i="24"/>
  <c r="BG199" i="24"/>
  <c r="BF199" i="24"/>
  <c r="BE199" i="24"/>
  <c r="BI199" i="24" s="1"/>
  <c r="BH198" i="24"/>
  <c r="BG198" i="24"/>
  <c r="BF198" i="24"/>
  <c r="BE198" i="24"/>
  <c r="BB198" i="24" s="1"/>
  <c r="BH197" i="24"/>
  <c r="BG197" i="24"/>
  <c r="BF197" i="24"/>
  <c r="BE197" i="24"/>
  <c r="BA197" i="24" s="1"/>
  <c r="BH196" i="24"/>
  <c r="BG196" i="24"/>
  <c r="BF196" i="24"/>
  <c r="BE196" i="24"/>
  <c r="BA196" i="24" s="1"/>
  <c r="BH12" i="24"/>
  <c r="BG12" i="24"/>
  <c r="BF12" i="24"/>
  <c r="BE12" i="24"/>
  <c r="BI12" i="24" s="1"/>
  <c r="BH11" i="24"/>
  <c r="BG11" i="24"/>
  <c r="BF11" i="24"/>
  <c r="BE11" i="24"/>
  <c r="BB11" i="24" s="1"/>
  <c r="AV199" i="24"/>
  <c r="AU199" i="24"/>
  <c r="AT199" i="24"/>
  <c r="AS199" i="24"/>
  <c r="AW199" i="24" s="1"/>
  <c r="AV198" i="24"/>
  <c r="AU198" i="24"/>
  <c r="AT198" i="24"/>
  <c r="AS198" i="24"/>
  <c r="AW198" i="24" s="1"/>
  <c r="AV197" i="24"/>
  <c r="AU197" i="24"/>
  <c r="AT197" i="24"/>
  <c r="AS197" i="24"/>
  <c r="AV196" i="24"/>
  <c r="AU196" i="24"/>
  <c r="AT196" i="24"/>
  <c r="AS196" i="24"/>
  <c r="AP196" i="24" s="1"/>
  <c r="AV195" i="24"/>
  <c r="AU195" i="24"/>
  <c r="AT195" i="24"/>
  <c r="AS195" i="24"/>
  <c r="AW195" i="24" s="1"/>
  <c r="AV194" i="24"/>
  <c r="AU194" i="24"/>
  <c r="AT194" i="24"/>
  <c r="AS194" i="24"/>
  <c r="AW194" i="24" s="1"/>
  <c r="AV193" i="24"/>
  <c r="AU193" i="24"/>
  <c r="AT193" i="24"/>
  <c r="AS193" i="24"/>
  <c r="AR193" i="24" s="1"/>
  <c r="AV192" i="24"/>
  <c r="AU192" i="24"/>
  <c r="AT192" i="24"/>
  <c r="AS192" i="24"/>
  <c r="AV191" i="24"/>
  <c r="AU191" i="24"/>
  <c r="AT191" i="24"/>
  <c r="AS191" i="24"/>
  <c r="AW191" i="24" s="1"/>
  <c r="AV190" i="24"/>
  <c r="AU190" i="24"/>
  <c r="AT190" i="24"/>
  <c r="AS190" i="24"/>
  <c r="AW190" i="24" s="1"/>
  <c r="AV189" i="24"/>
  <c r="AU189" i="24"/>
  <c r="AT189" i="24"/>
  <c r="AS189" i="24"/>
  <c r="AR189" i="24" s="1"/>
  <c r="AV188" i="24"/>
  <c r="AU188" i="24"/>
  <c r="AT188" i="24"/>
  <c r="AS188" i="24"/>
  <c r="AO188" i="24" s="1"/>
  <c r="AV187" i="24"/>
  <c r="AU187" i="24"/>
  <c r="AT187" i="24"/>
  <c r="AS187" i="24"/>
  <c r="AW187" i="24" s="1"/>
  <c r="AV186" i="24"/>
  <c r="AU186" i="24"/>
  <c r="AT186" i="24"/>
  <c r="AS186" i="24"/>
  <c r="AW186" i="24" s="1"/>
  <c r="AV185" i="24"/>
  <c r="AU185" i="24"/>
  <c r="AT185" i="24"/>
  <c r="AS185" i="24"/>
  <c r="AR185" i="24" s="1"/>
  <c r="AV184" i="24"/>
  <c r="AU184" i="24"/>
  <c r="AT184" i="24"/>
  <c r="AS184" i="24"/>
  <c r="AP184" i="24" s="1"/>
  <c r="AV183" i="24"/>
  <c r="AU183" i="24"/>
  <c r="AT183" i="24"/>
  <c r="AS183" i="24"/>
  <c r="AW183" i="24" s="1"/>
  <c r="AV182" i="24"/>
  <c r="AU182" i="24"/>
  <c r="AT182" i="24"/>
  <c r="AS182" i="24"/>
  <c r="AP182" i="24" s="1"/>
  <c r="AV181" i="24"/>
  <c r="AU181" i="24"/>
  <c r="AT181" i="24"/>
  <c r="AS181" i="24"/>
  <c r="AW181" i="24" s="1"/>
  <c r="AV180" i="24"/>
  <c r="AU180" i="24"/>
  <c r="AT180" i="24"/>
  <c r="AS180" i="24"/>
  <c r="AP180" i="24" s="1"/>
  <c r="AV179" i="24"/>
  <c r="AU179" i="24"/>
  <c r="AT179" i="24"/>
  <c r="AS179" i="24"/>
  <c r="AW179" i="24" s="1"/>
  <c r="AV178" i="24"/>
  <c r="AU178" i="24"/>
  <c r="AT178" i="24"/>
  <c r="AS178" i="24"/>
  <c r="AP178" i="24" s="1"/>
  <c r="AV168" i="24"/>
  <c r="AU168" i="24"/>
  <c r="AT168" i="24"/>
  <c r="AS168" i="24"/>
  <c r="AW168" i="24" s="1"/>
  <c r="AV167" i="24"/>
  <c r="AU167" i="24"/>
  <c r="AT167" i="24"/>
  <c r="AS167" i="24"/>
  <c r="AP167" i="24" s="1"/>
  <c r="AV166" i="24"/>
  <c r="AU166" i="24"/>
  <c r="AT166" i="24"/>
  <c r="AS166" i="24"/>
  <c r="AR166" i="24" s="1"/>
  <c r="AV165" i="24"/>
  <c r="AU165" i="24"/>
  <c r="AT165" i="24"/>
  <c r="AS165" i="24"/>
  <c r="AP165" i="24" s="1"/>
  <c r="AV164" i="24"/>
  <c r="AU164" i="24"/>
  <c r="AT164" i="24"/>
  <c r="AS164" i="24"/>
  <c r="AW164" i="24" s="1"/>
  <c r="AV163" i="24"/>
  <c r="AU163" i="24"/>
  <c r="AT163" i="24"/>
  <c r="AS163" i="24"/>
  <c r="AP163" i="24" s="1"/>
  <c r="AV162" i="24"/>
  <c r="AU162" i="24"/>
  <c r="AT162" i="24"/>
  <c r="AS162" i="24"/>
  <c r="AR162" i="24" s="1"/>
  <c r="AV161" i="24"/>
  <c r="AU161" i="24"/>
  <c r="AT161" i="24"/>
  <c r="AS161" i="24"/>
  <c r="AP161" i="24" s="1"/>
  <c r="AV160" i="24"/>
  <c r="AU160" i="24"/>
  <c r="AT160" i="24"/>
  <c r="AS160" i="24"/>
  <c r="AW160" i="24" s="1"/>
  <c r="AV159" i="24"/>
  <c r="AU159" i="24"/>
  <c r="AT159" i="24"/>
  <c r="AS159" i="24"/>
  <c r="AP159" i="24" s="1"/>
  <c r="AV158" i="24"/>
  <c r="AU158" i="24"/>
  <c r="AT158" i="24"/>
  <c r="AS158" i="24"/>
  <c r="AV157" i="24"/>
  <c r="AU157" i="24"/>
  <c r="AT157" i="24"/>
  <c r="AS157" i="24"/>
  <c r="AP157" i="24" s="1"/>
  <c r="AV156" i="24"/>
  <c r="AU156" i="24"/>
  <c r="AT156" i="24"/>
  <c r="AS156" i="24"/>
  <c r="AW156" i="24" s="1"/>
  <c r="AV155" i="24"/>
  <c r="AU155" i="24"/>
  <c r="AT155" i="24"/>
  <c r="AS155" i="24"/>
  <c r="AP155" i="24" s="1"/>
  <c r="AV154" i="24"/>
  <c r="AU154" i="24"/>
  <c r="AT154" i="24"/>
  <c r="AS154" i="24"/>
  <c r="AR154" i="24" s="1"/>
  <c r="AV153" i="24"/>
  <c r="AU153" i="24"/>
  <c r="AT153" i="24"/>
  <c r="AS153" i="24"/>
  <c r="AV152" i="24"/>
  <c r="AU152" i="24"/>
  <c r="AT152" i="24"/>
  <c r="AS152" i="24"/>
  <c r="AV151" i="24"/>
  <c r="AU151" i="24"/>
  <c r="AT151" i="24"/>
  <c r="AS151" i="24"/>
  <c r="AP151" i="24" s="1"/>
  <c r="AV149" i="24"/>
  <c r="AU149" i="24"/>
  <c r="AT149" i="24"/>
  <c r="AS149" i="24"/>
  <c r="AR149" i="24" s="1"/>
  <c r="AV144" i="24"/>
  <c r="AU144" i="24"/>
  <c r="AT144" i="24"/>
  <c r="AS144" i="24"/>
  <c r="AO144" i="24" s="1"/>
  <c r="AV143" i="24"/>
  <c r="AU143" i="24"/>
  <c r="AT143" i="24"/>
  <c r="AS143" i="24"/>
  <c r="AW143" i="24" s="1"/>
  <c r="AV142" i="24"/>
  <c r="AU142" i="24"/>
  <c r="AT142" i="24"/>
  <c r="AS142" i="24"/>
  <c r="AP142" i="24" s="1"/>
  <c r="AV141" i="24"/>
  <c r="AU141" i="24"/>
  <c r="AT141" i="24"/>
  <c r="AS141" i="24"/>
  <c r="AR141" i="24" s="1"/>
  <c r="AV140" i="24"/>
  <c r="AU140" i="24"/>
  <c r="AT140" i="24"/>
  <c r="AS140" i="24"/>
  <c r="AP140" i="24" s="1"/>
  <c r="AV139" i="24"/>
  <c r="AU139" i="24"/>
  <c r="AT139" i="24"/>
  <c r="AS139" i="24"/>
  <c r="AW139" i="24" s="1"/>
  <c r="AV138" i="24"/>
  <c r="AU138" i="24"/>
  <c r="AT138" i="24"/>
  <c r="AS138" i="24"/>
  <c r="AP138" i="24" s="1"/>
  <c r="AV137" i="24"/>
  <c r="AU137" i="24"/>
  <c r="AT137" i="24"/>
  <c r="AS137" i="24"/>
  <c r="AV136" i="24"/>
  <c r="AU136" i="24"/>
  <c r="AT136" i="24"/>
  <c r="AS136" i="24"/>
  <c r="AP136" i="24" s="1"/>
  <c r="AV134" i="24"/>
  <c r="AU134" i="24"/>
  <c r="AT134" i="24"/>
  <c r="AS134" i="24"/>
  <c r="AW134" i="24" s="1"/>
  <c r="AV133" i="24"/>
  <c r="AU133" i="24"/>
  <c r="AT133" i="24"/>
  <c r="AS133" i="24"/>
  <c r="AP133" i="24" s="1"/>
  <c r="AV132" i="24"/>
  <c r="AU132" i="24"/>
  <c r="AT132" i="24"/>
  <c r="AS132" i="24"/>
  <c r="AR132" i="24" s="1"/>
  <c r="AV131" i="24"/>
  <c r="AU131" i="24"/>
  <c r="AT131" i="24"/>
  <c r="AS131" i="24"/>
  <c r="AW131" i="24" s="1"/>
  <c r="AV130" i="24"/>
  <c r="AU130" i="24"/>
  <c r="AT130" i="24"/>
  <c r="AS130" i="24"/>
  <c r="AW130" i="24" s="1"/>
  <c r="AV129" i="24"/>
  <c r="AU129" i="24"/>
  <c r="AT129" i="24"/>
  <c r="AS129" i="24"/>
  <c r="AP129" i="24" s="1"/>
  <c r="AV127" i="24"/>
  <c r="AU127" i="24"/>
  <c r="AT127" i="24"/>
  <c r="AS127" i="24"/>
  <c r="AO127" i="24" s="1"/>
  <c r="AV126" i="24"/>
  <c r="AU126" i="24"/>
  <c r="AT126" i="24"/>
  <c r="AS126" i="24"/>
  <c r="AP126" i="24" s="1"/>
  <c r="AV125" i="24"/>
  <c r="AU125" i="24"/>
  <c r="AT125" i="24"/>
  <c r="AS125" i="24"/>
  <c r="AW125" i="24" s="1"/>
  <c r="AV124" i="24"/>
  <c r="AU124" i="24"/>
  <c r="AT124" i="24"/>
  <c r="AS124" i="24"/>
  <c r="AP124" i="24" s="1"/>
  <c r="AV121" i="24"/>
  <c r="AU121" i="24"/>
  <c r="AT121" i="24"/>
  <c r="AS121" i="24"/>
  <c r="AW121" i="24" s="1"/>
  <c r="AV120" i="24"/>
  <c r="AU120" i="24"/>
  <c r="AT120" i="24"/>
  <c r="AS120" i="24"/>
  <c r="AP120" i="24" s="1"/>
  <c r="AV119" i="24"/>
  <c r="AU119" i="24"/>
  <c r="AT119" i="24"/>
  <c r="AS119" i="24"/>
  <c r="AV118" i="24"/>
  <c r="AU118" i="24"/>
  <c r="AT118" i="24"/>
  <c r="AS118" i="24"/>
  <c r="AP118" i="24" s="1"/>
  <c r="AV117" i="24"/>
  <c r="AU117" i="24"/>
  <c r="AT117" i="24"/>
  <c r="AS117" i="24"/>
  <c r="AW117" i="24" s="1"/>
  <c r="AV116" i="24"/>
  <c r="AU116" i="24"/>
  <c r="AT116" i="24"/>
  <c r="AS116" i="24"/>
  <c r="AP116" i="24" s="1"/>
  <c r="AV115" i="24"/>
  <c r="AU115" i="24"/>
  <c r="AT115" i="24"/>
  <c r="AS115" i="24"/>
  <c r="AR115" i="24" s="1"/>
  <c r="AV114" i="24"/>
  <c r="AU114" i="24"/>
  <c r="AT114" i="24"/>
  <c r="AS114" i="24"/>
  <c r="AV113" i="24"/>
  <c r="AU113" i="24"/>
  <c r="AT113" i="24"/>
  <c r="AS113" i="24"/>
  <c r="AW113" i="24" s="1"/>
  <c r="AV112" i="24"/>
  <c r="AU112" i="24"/>
  <c r="AT112" i="24"/>
  <c r="AS112" i="24"/>
  <c r="AP112" i="24" s="1"/>
  <c r="AV111" i="24"/>
  <c r="AU111" i="24"/>
  <c r="AT111" i="24"/>
  <c r="AS111" i="24"/>
  <c r="AR111" i="24" s="1"/>
  <c r="AV109" i="24"/>
  <c r="AU109" i="24"/>
  <c r="AT109" i="24"/>
  <c r="AS109" i="24"/>
  <c r="AO109" i="24" s="1"/>
  <c r="AV108" i="24"/>
  <c r="AU108" i="24"/>
  <c r="AT108" i="24"/>
  <c r="AS108" i="24"/>
  <c r="AW108" i="24" s="1"/>
  <c r="AV106" i="24"/>
  <c r="AU106" i="24"/>
  <c r="AT106" i="24"/>
  <c r="AS106" i="24"/>
  <c r="AP106" i="24" s="1"/>
  <c r="AV105" i="24"/>
  <c r="AU105" i="24"/>
  <c r="AT105" i="24"/>
  <c r="AS105" i="24"/>
  <c r="AR105" i="24" s="1"/>
  <c r="AV104" i="24"/>
  <c r="AU104" i="24"/>
  <c r="AT104" i="24"/>
  <c r="AS104" i="24"/>
  <c r="AO104" i="24" s="1"/>
  <c r="AV103" i="24"/>
  <c r="AU103" i="24"/>
  <c r="AT103" i="24"/>
  <c r="AS103" i="24"/>
  <c r="AW103" i="24" s="1"/>
  <c r="AV102" i="24"/>
  <c r="AU102" i="24"/>
  <c r="AT102" i="24"/>
  <c r="AS102" i="24"/>
  <c r="AP102" i="24" s="1"/>
  <c r="AV101" i="24"/>
  <c r="AU101" i="24"/>
  <c r="AT101" i="24"/>
  <c r="AS101" i="24"/>
  <c r="AV100" i="24"/>
  <c r="AU100" i="24"/>
  <c r="AT100" i="24"/>
  <c r="AS100" i="24"/>
  <c r="AO100" i="24" s="1"/>
  <c r="AV97" i="24"/>
  <c r="AU97" i="24"/>
  <c r="AT97" i="24"/>
  <c r="AS97" i="24"/>
  <c r="AV96" i="24"/>
  <c r="AU96" i="24"/>
  <c r="AT96" i="24"/>
  <c r="AS96" i="24"/>
  <c r="AO96" i="24" s="1"/>
  <c r="AV95" i="24"/>
  <c r="AU95" i="24"/>
  <c r="AT95" i="24"/>
  <c r="AS95" i="24"/>
  <c r="AW95" i="24" s="1"/>
  <c r="AV94" i="24"/>
  <c r="AU94" i="24"/>
  <c r="AT94" i="24"/>
  <c r="AS94" i="24"/>
  <c r="AR94" i="24" s="1"/>
  <c r="AV93" i="24"/>
  <c r="AU93" i="24"/>
  <c r="AT93" i="24"/>
  <c r="AS93" i="24"/>
  <c r="AV92" i="24"/>
  <c r="AU92" i="24"/>
  <c r="AT92" i="24"/>
  <c r="AS92" i="24"/>
  <c r="AW92" i="24" s="1"/>
  <c r="AV91" i="24"/>
  <c r="AU91" i="24"/>
  <c r="AT91" i="24"/>
  <c r="AS91" i="24"/>
  <c r="AP91" i="24" s="1"/>
  <c r="AV90" i="24"/>
  <c r="AU90" i="24"/>
  <c r="AT90" i="24"/>
  <c r="AS90" i="24"/>
  <c r="AR90" i="24" s="1"/>
  <c r="AV89" i="24"/>
  <c r="AU89" i="24"/>
  <c r="AT89" i="24"/>
  <c r="AS89" i="24"/>
  <c r="AO89" i="24" s="1"/>
  <c r="AV88" i="24"/>
  <c r="AU88" i="24"/>
  <c r="AT88" i="24"/>
  <c r="AS88" i="24"/>
  <c r="AW88" i="24" s="1"/>
  <c r="AV87" i="24"/>
  <c r="AU87" i="24"/>
  <c r="AT87" i="24"/>
  <c r="AS87" i="24"/>
  <c r="AP87" i="24" s="1"/>
  <c r="AV86" i="24"/>
  <c r="AU86" i="24"/>
  <c r="AT86" i="24"/>
  <c r="AS86" i="24"/>
  <c r="AW86" i="24" s="1"/>
  <c r="AV85" i="24"/>
  <c r="AU85" i="24"/>
  <c r="AT85" i="24"/>
  <c r="AS85" i="24"/>
  <c r="AP85" i="24" s="1"/>
  <c r="AV84" i="24"/>
  <c r="AU84" i="24"/>
  <c r="AT84" i="24"/>
  <c r="AS84" i="24"/>
  <c r="AW84" i="24" s="1"/>
  <c r="AV83" i="24"/>
  <c r="AU83" i="24"/>
  <c r="AT83" i="24"/>
  <c r="AS83" i="24"/>
  <c r="AP83" i="24" s="1"/>
  <c r="AV81" i="24"/>
  <c r="AU81" i="24"/>
  <c r="AT81" i="24"/>
  <c r="AS81" i="24"/>
  <c r="AO81" i="24" s="1"/>
  <c r="AV80" i="24"/>
  <c r="AU80" i="24"/>
  <c r="AT80" i="24"/>
  <c r="AS80" i="24"/>
  <c r="AP80" i="24" s="1"/>
  <c r="AV79" i="24"/>
  <c r="AU79" i="24"/>
  <c r="AT79" i="24"/>
  <c r="AS79" i="24"/>
  <c r="AW79" i="24" s="1"/>
  <c r="AV78" i="24"/>
  <c r="AU78" i="24"/>
  <c r="AT78" i="24"/>
  <c r="AS78" i="24"/>
  <c r="AP78" i="24" s="1"/>
  <c r="AV77" i="24"/>
  <c r="AU77" i="24"/>
  <c r="AT77" i="24"/>
  <c r="AS77" i="24"/>
  <c r="AR77" i="24" s="1"/>
  <c r="AV75" i="24"/>
  <c r="AU75" i="24"/>
  <c r="AT75" i="24"/>
  <c r="AS75" i="24"/>
  <c r="AO75" i="24" s="1"/>
  <c r="AV74" i="24"/>
  <c r="AU74" i="24"/>
  <c r="AT74" i="24"/>
  <c r="AS74" i="24"/>
  <c r="AW74" i="24" s="1"/>
  <c r="AV73" i="24"/>
  <c r="AU73" i="24"/>
  <c r="AT73" i="24"/>
  <c r="AS73" i="24"/>
  <c r="AP73" i="24" s="1"/>
  <c r="AV72" i="24"/>
  <c r="AU72" i="24"/>
  <c r="AT72" i="24"/>
  <c r="AS72" i="24"/>
  <c r="AO72" i="24" s="1"/>
  <c r="AV71" i="24"/>
  <c r="AU71" i="24"/>
  <c r="AT71" i="24"/>
  <c r="AS71" i="24"/>
  <c r="AP71" i="24" s="1"/>
  <c r="AV64" i="24"/>
  <c r="AU64" i="24"/>
  <c r="AT64" i="24"/>
  <c r="AS64" i="24"/>
  <c r="AW64" i="24" s="1"/>
  <c r="AV63" i="24"/>
  <c r="AU63" i="24"/>
  <c r="AT63" i="24"/>
  <c r="AS63" i="24"/>
  <c r="AP63" i="24" s="1"/>
  <c r="AV62" i="24"/>
  <c r="AU62" i="24"/>
  <c r="AT62" i="24"/>
  <c r="AS62" i="24"/>
  <c r="AO62" i="24" s="1"/>
  <c r="AV61" i="24"/>
  <c r="AU61" i="24"/>
  <c r="AT61" i="24"/>
  <c r="AS61" i="24"/>
  <c r="AP61" i="24" s="1"/>
  <c r="AV60" i="24"/>
  <c r="AU60" i="24"/>
  <c r="AT60" i="24"/>
  <c r="AS60" i="24"/>
  <c r="AW60" i="24" s="1"/>
  <c r="AV53" i="24"/>
  <c r="AU53" i="24"/>
  <c r="AT53" i="24"/>
  <c r="AS53" i="24"/>
  <c r="AP53" i="24" s="1"/>
  <c r="AV52" i="24"/>
  <c r="AU52" i="24"/>
  <c r="AT52" i="24"/>
  <c r="AS52" i="24"/>
  <c r="AR52" i="24" s="1"/>
  <c r="AV57" i="24"/>
  <c r="AU57" i="24"/>
  <c r="AT57" i="24"/>
  <c r="AS57" i="24"/>
  <c r="AO57" i="24" s="1"/>
  <c r="AV56" i="24"/>
  <c r="AU56" i="24"/>
  <c r="AT56" i="24"/>
  <c r="AS56" i="24"/>
  <c r="AW56" i="24" s="1"/>
  <c r="AV55" i="24"/>
  <c r="AU55" i="24"/>
  <c r="AT55" i="24"/>
  <c r="AS55" i="24"/>
  <c r="AP55" i="24" s="1"/>
  <c r="AV54" i="24"/>
  <c r="AU54" i="24"/>
  <c r="AT54" i="24"/>
  <c r="AS54" i="24"/>
  <c r="AR54" i="24" s="1"/>
  <c r="AV51" i="24"/>
  <c r="AU51" i="24"/>
  <c r="AT51" i="24"/>
  <c r="AS51" i="24"/>
  <c r="AO51" i="24" s="1"/>
  <c r="AV50" i="24"/>
  <c r="AU50" i="24"/>
  <c r="AT50" i="24"/>
  <c r="AS50" i="24"/>
  <c r="AV49" i="24"/>
  <c r="AU49" i="24"/>
  <c r="AT49" i="24"/>
  <c r="AS49" i="24"/>
  <c r="AP49" i="24" s="1"/>
  <c r="AV48" i="24"/>
  <c r="AU48" i="24"/>
  <c r="AT48" i="24"/>
  <c r="AS48" i="24"/>
  <c r="AR48" i="24" s="1"/>
  <c r="AV47" i="24"/>
  <c r="AU47" i="24"/>
  <c r="AT47" i="24"/>
  <c r="AS47" i="24"/>
  <c r="AP47" i="24" s="1"/>
  <c r="AV46" i="24"/>
  <c r="AU46" i="24"/>
  <c r="AT46" i="24"/>
  <c r="AS46" i="24"/>
  <c r="AW46" i="24" s="1"/>
  <c r="AV45" i="24"/>
  <c r="AU45" i="24"/>
  <c r="AT45" i="24"/>
  <c r="AS45" i="24"/>
  <c r="AP45" i="24" s="1"/>
  <c r="AV44" i="24"/>
  <c r="AU44" i="24"/>
  <c r="AT44" i="24"/>
  <c r="AS44" i="24"/>
  <c r="AV43" i="24"/>
  <c r="AU43" i="24"/>
  <c r="AT43" i="24"/>
  <c r="AS43" i="24"/>
  <c r="AP43" i="24" s="1"/>
  <c r="AV42" i="24"/>
  <c r="AU42" i="24"/>
  <c r="AT42" i="24"/>
  <c r="AS42" i="24"/>
  <c r="AW42" i="24" s="1"/>
  <c r="AV41" i="24"/>
  <c r="AU41" i="24"/>
  <c r="AT41" i="24"/>
  <c r="AS41" i="24"/>
  <c r="AP41" i="24" s="1"/>
  <c r="AV40" i="24"/>
  <c r="AU40" i="24"/>
  <c r="AT40" i="24"/>
  <c r="AS40" i="24"/>
  <c r="AR40" i="24" s="1"/>
  <c r="AV39" i="24"/>
  <c r="AU39" i="24"/>
  <c r="AT39" i="24"/>
  <c r="AS39" i="24"/>
  <c r="AO39" i="24" s="1"/>
  <c r="AV38" i="24"/>
  <c r="AU38" i="24"/>
  <c r="AT38" i="24"/>
  <c r="AS38" i="24"/>
  <c r="AW38" i="24" s="1"/>
  <c r="AV37" i="24"/>
  <c r="AU37" i="24"/>
  <c r="AT37" i="24"/>
  <c r="AS37" i="24"/>
  <c r="AP37" i="24" s="1"/>
  <c r="AV36" i="24"/>
  <c r="AU36" i="24"/>
  <c r="AT36" i="24"/>
  <c r="AS36" i="24"/>
  <c r="AO36" i="24" s="1"/>
  <c r="AV35" i="24"/>
  <c r="AU35" i="24"/>
  <c r="AT35" i="24"/>
  <c r="AS35" i="24"/>
  <c r="AP35" i="24" s="1"/>
  <c r="AV34" i="24"/>
  <c r="AU34" i="24"/>
  <c r="AT34" i="24"/>
  <c r="AS34" i="24"/>
  <c r="AW34" i="24" s="1"/>
  <c r="AV33" i="24"/>
  <c r="AU33" i="24"/>
  <c r="AT33" i="24"/>
  <c r="AS33" i="24"/>
  <c r="AP33" i="24" s="1"/>
  <c r="AV31" i="24"/>
  <c r="AU31" i="24"/>
  <c r="AT31" i="24"/>
  <c r="AS31" i="24"/>
  <c r="AR31" i="24" s="1"/>
  <c r="AV30" i="24"/>
  <c r="AU30" i="24"/>
  <c r="AT30" i="24"/>
  <c r="AS30" i="24"/>
  <c r="AO30" i="24" s="1"/>
  <c r="AV29" i="24"/>
  <c r="AU29" i="24"/>
  <c r="AT29" i="24"/>
  <c r="AS29" i="24"/>
  <c r="AW29" i="24" s="1"/>
  <c r="AV28" i="24"/>
  <c r="AU28" i="24"/>
  <c r="AT28" i="24"/>
  <c r="AS28" i="24"/>
  <c r="AP28" i="24" s="1"/>
  <c r="AV27" i="24"/>
  <c r="AU27" i="24"/>
  <c r="AT27" i="24"/>
  <c r="AS27" i="24"/>
  <c r="AO27" i="24" s="1"/>
  <c r="AV26" i="24"/>
  <c r="AU26" i="24"/>
  <c r="AT26" i="24"/>
  <c r="AS26" i="24"/>
  <c r="AW26" i="24" s="1"/>
  <c r="AV25" i="24"/>
  <c r="AU25" i="24"/>
  <c r="AT25" i="24"/>
  <c r="AS25" i="24"/>
  <c r="AW25" i="24" s="1"/>
  <c r="AV24" i="24"/>
  <c r="AU24" i="24"/>
  <c r="AT24" i="24"/>
  <c r="AS24" i="24"/>
  <c r="AP24" i="24" s="1"/>
  <c r="AV23" i="24"/>
  <c r="AU23" i="24"/>
  <c r="AT23" i="24"/>
  <c r="AS23" i="24"/>
  <c r="AR23" i="24" s="1"/>
  <c r="AV22" i="24"/>
  <c r="AU22" i="24"/>
  <c r="AT22" i="24"/>
  <c r="AS22" i="24"/>
  <c r="AO22" i="24" s="1"/>
  <c r="AV21" i="24"/>
  <c r="AU21" i="24"/>
  <c r="AT21" i="24"/>
  <c r="AS21" i="24"/>
  <c r="AW21" i="24" s="1"/>
  <c r="AV18" i="24"/>
  <c r="AU18" i="24"/>
  <c r="AT18" i="24"/>
  <c r="AS18" i="24"/>
  <c r="AP18" i="24" s="1"/>
  <c r="AV16" i="24"/>
  <c r="AU16" i="24"/>
  <c r="AT16" i="24"/>
  <c r="AS16" i="24"/>
  <c r="AV15" i="24"/>
  <c r="AU15" i="24"/>
  <c r="AT15" i="24"/>
  <c r="AS15" i="24"/>
  <c r="AO15" i="24" s="1"/>
  <c r="AV14" i="24"/>
  <c r="AU14" i="24"/>
  <c r="AT14" i="24"/>
  <c r="AS14" i="24"/>
  <c r="AW14" i="24" s="1"/>
  <c r="AV13" i="24"/>
  <c r="AU13" i="24"/>
  <c r="AT13" i="24"/>
  <c r="AS13" i="24"/>
  <c r="AP13" i="24" s="1"/>
  <c r="AV12" i="24"/>
  <c r="AU12" i="24"/>
  <c r="AT12" i="24"/>
  <c r="AS12" i="24"/>
  <c r="AR12" i="24" s="1"/>
  <c r="AV11" i="24"/>
  <c r="AU11" i="24"/>
  <c r="AT11" i="24"/>
  <c r="AS11" i="24"/>
  <c r="AP11" i="24" s="1"/>
  <c r="AJ140" i="24"/>
  <c r="AJ141" i="24"/>
  <c r="AJ11" i="24"/>
  <c r="AJ199" i="24"/>
  <c r="AI199" i="24"/>
  <c r="AH199" i="24"/>
  <c r="AG199" i="24"/>
  <c r="AK199" i="24" s="1"/>
  <c r="AJ198" i="24"/>
  <c r="AI198" i="24"/>
  <c r="AH198" i="24"/>
  <c r="AG198" i="24"/>
  <c r="AD198" i="24" s="1"/>
  <c r="AJ197" i="24"/>
  <c r="AI197" i="24"/>
  <c r="AH197" i="24"/>
  <c r="AG197" i="24"/>
  <c r="AK197" i="24" s="1"/>
  <c r="AJ196" i="24"/>
  <c r="AI196" i="24"/>
  <c r="AH196" i="24"/>
  <c r="AG196" i="24"/>
  <c r="AC196" i="24" s="1"/>
  <c r="AJ195" i="24"/>
  <c r="AI195" i="24"/>
  <c r="AH195" i="24"/>
  <c r="AG195" i="24"/>
  <c r="AK195" i="24" s="1"/>
  <c r="AJ194" i="24"/>
  <c r="AI194" i="24"/>
  <c r="AH194" i="24"/>
  <c r="AG194" i="24"/>
  <c r="AD194" i="24" s="1"/>
  <c r="AJ193" i="24"/>
  <c r="AI193" i="24"/>
  <c r="AH193" i="24"/>
  <c r="AG193" i="24"/>
  <c r="AK193" i="24" s="1"/>
  <c r="AJ192" i="24"/>
  <c r="AI192" i="24"/>
  <c r="AH192" i="24"/>
  <c r="AG192" i="24"/>
  <c r="AC192" i="24" s="1"/>
  <c r="AJ191" i="24"/>
  <c r="AI191" i="24"/>
  <c r="AH191" i="24"/>
  <c r="AG191" i="24"/>
  <c r="AK191" i="24" s="1"/>
  <c r="AJ190" i="24"/>
  <c r="AI190" i="24"/>
  <c r="AH190" i="24"/>
  <c r="AG190" i="24"/>
  <c r="AD190" i="24" s="1"/>
  <c r="AJ189" i="24"/>
  <c r="AI189" i="24"/>
  <c r="AH189" i="24"/>
  <c r="AG189" i="24"/>
  <c r="AK189" i="24" s="1"/>
  <c r="AJ188" i="24"/>
  <c r="AI188" i="24"/>
  <c r="AH188" i="24"/>
  <c r="AG188" i="24"/>
  <c r="AC188" i="24" s="1"/>
  <c r="AJ187" i="24"/>
  <c r="AI187" i="24"/>
  <c r="AH187" i="24"/>
  <c r="AG187" i="24"/>
  <c r="AK187" i="24" s="1"/>
  <c r="AJ186" i="24"/>
  <c r="AI186" i="24"/>
  <c r="AH186" i="24"/>
  <c r="AG186" i="24"/>
  <c r="AD186" i="24" s="1"/>
  <c r="AJ185" i="24"/>
  <c r="AI185" i="24"/>
  <c r="AH185" i="24"/>
  <c r="AG185" i="24"/>
  <c r="AK185" i="24" s="1"/>
  <c r="AJ184" i="24"/>
  <c r="AI184" i="24"/>
  <c r="AH184" i="24"/>
  <c r="AG184" i="24"/>
  <c r="AJ183" i="24"/>
  <c r="AI183" i="24"/>
  <c r="AH183" i="24"/>
  <c r="AG183" i="24"/>
  <c r="AK183" i="24" s="1"/>
  <c r="AJ182" i="24"/>
  <c r="AI182" i="24"/>
  <c r="AH182" i="24"/>
  <c r="AG182" i="24"/>
  <c r="AD182" i="24" s="1"/>
  <c r="AJ181" i="24"/>
  <c r="AI181" i="24"/>
  <c r="AH181" i="24"/>
  <c r="AG181" i="24"/>
  <c r="AK181" i="24" s="1"/>
  <c r="AJ180" i="24"/>
  <c r="AI180" i="24"/>
  <c r="AH180" i="24"/>
  <c r="AG180" i="24"/>
  <c r="AC180" i="24" s="1"/>
  <c r="AJ179" i="24"/>
  <c r="AI179" i="24"/>
  <c r="AH179" i="24"/>
  <c r="AG179" i="24"/>
  <c r="AK179" i="24" s="1"/>
  <c r="AJ178" i="24"/>
  <c r="AI178" i="24"/>
  <c r="AH178" i="24"/>
  <c r="AG178" i="24"/>
  <c r="AD178" i="24" s="1"/>
  <c r="AJ170" i="24"/>
  <c r="AI170" i="24"/>
  <c r="AH170" i="24"/>
  <c r="AG170" i="24"/>
  <c r="AC170" i="24" s="1"/>
  <c r="AJ168" i="24"/>
  <c r="AI168" i="24"/>
  <c r="AH168" i="24"/>
  <c r="AG168" i="24"/>
  <c r="AJ167" i="24"/>
  <c r="AI167" i="24"/>
  <c r="AH167" i="24"/>
  <c r="AG167" i="24"/>
  <c r="AD167" i="24" s="1"/>
  <c r="AJ166" i="24"/>
  <c r="AI166" i="24"/>
  <c r="AH166" i="24"/>
  <c r="AG166" i="24"/>
  <c r="AK166" i="24" s="1"/>
  <c r="AJ165" i="24"/>
  <c r="AI165" i="24"/>
  <c r="AH165" i="24"/>
  <c r="AG165" i="24"/>
  <c r="AC165" i="24" s="1"/>
  <c r="AJ164" i="24"/>
  <c r="AI164" i="24"/>
  <c r="AH164" i="24"/>
  <c r="AG164" i="24"/>
  <c r="AK164" i="24" s="1"/>
  <c r="AJ163" i="24"/>
  <c r="AI163" i="24"/>
  <c r="AH163" i="24"/>
  <c r="AG163" i="24"/>
  <c r="AD163" i="24" s="1"/>
  <c r="AJ162" i="24"/>
  <c r="AI162" i="24"/>
  <c r="AH162" i="24"/>
  <c r="AG162" i="24"/>
  <c r="AK162" i="24" s="1"/>
  <c r="AJ161" i="24"/>
  <c r="AI161" i="24"/>
  <c r="AH161" i="24"/>
  <c r="AG161" i="24"/>
  <c r="AJ160" i="24"/>
  <c r="AI160" i="24"/>
  <c r="AH160" i="24"/>
  <c r="AG160" i="24"/>
  <c r="AK160" i="24" s="1"/>
  <c r="AJ159" i="24"/>
  <c r="AI159" i="24"/>
  <c r="AH159" i="24"/>
  <c r="AG159" i="24"/>
  <c r="AD159" i="24" s="1"/>
  <c r="AJ158" i="24"/>
  <c r="AI158" i="24"/>
  <c r="AH158" i="24"/>
  <c r="AG158" i="24"/>
  <c r="AK158" i="24" s="1"/>
  <c r="AJ157" i="24"/>
  <c r="AI157" i="24"/>
  <c r="AH157" i="24"/>
  <c r="AG157" i="24"/>
  <c r="AC157" i="24" s="1"/>
  <c r="AJ156" i="24"/>
  <c r="AI156" i="24"/>
  <c r="AH156" i="24"/>
  <c r="AG156" i="24"/>
  <c r="AK156" i="24" s="1"/>
  <c r="AJ155" i="24"/>
  <c r="AI155" i="24"/>
  <c r="AH155" i="24"/>
  <c r="AG155" i="24"/>
  <c r="AD155" i="24" s="1"/>
  <c r="AJ154" i="24"/>
  <c r="AI154" i="24"/>
  <c r="AH154" i="24"/>
  <c r="AG154" i="24"/>
  <c r="AK154" i="24" s="1"/>
  <c r="AJ153" i="24"/>
  <c r="AI153" i="24"/>
  <c r="AH153" i="24"/>
  <c r="AG153" i="24"/>
  <c r="AC153" i="24" s="1"/>
  <c r="AJ152" i="24"/>
  <c r="AI152" i="24"/>
  <c r="AH152" i="24"/>
  <c r="AG152" i="24"/>
  <c r="AJ151" i="24"/>
  <c r="AI151" i="24"/>
  <c r="AH151" i="24"/>
  <c r="AG151" i="24"/>
  <c r="AD151" i="24" s="1"/>
  <c r="AJ149" i="24"/>
  <c r="AI149" i="24"/>
  <c r="AH149" i="24"/>
  <c r="AG149" i="24"/>
  <c r="AJ143" i="24"/>
  <c r="AI143" i="24"/>
  <c r="AH143" i="24"/>
  <c r="AG143" i="24"/>
  <c r="AK143" i="24" s="1"/>
  <c r="AJ142" i="24"/>
  <c r="AI142" i="24"/>
  <c r="AH142" i="24"/>
  <c r="AG142" i="24"/>
  <c r="AD142" i="24" s="1"/>
  <c r="AI141" i="24"/>
  <c r="AH141" i="24"/>
  <c r="AG141" i="24"/>
  <c r="AK141" i="24" s="1"/>
  <c r="AI140" i="24"/>
  <c r="AH140" i="24"/>
  <c r="AG140" i="24"/>
  <c r="AC140" i="24" s="1"/>
  <c r="AJ139" i="24"/>
  <c r="AI139" i="24"/>
  <c r="AH139" i="24"/>
  <c r="AG139" i="24"/>
  <c r="AK139" i="24" s="1"/>
  <c r="AJ138" i="24"/>
  <c r="AI138" i="24"/>
  <c r="AH138" i="24"/>
  <c r="AG138" i="24"/>
  <c r="AD138" i="24" s="1"/>
  <c r="AJ137" i="24"/>
  <c r="AI137" i="24"/>
  <c r="AH137" i="24"/>
  <c r="AG137" i="24"/>
  <c r="AK137" i="24" s="1"/>
  <c r="AJ136" i="24"/>
  <c r="AI136" i="24"/>
  <c r="AH136" i="24"/>
  <c r="AG136" i="24"/>
  <c r="AC136" i="24" s="1"/>
  <c r="AJ134" i="24"/>
  <c r="AI134" i="24"/>
  <c r="AH134" i="24"/>
  <c r="AG134" i="24"/>
  <c r="AK134" i="24" s="1"/>
  <c r="AJ133" i="24"/>
  <c r="AI133" i="24"/>
  <c r="AH133" i="24"/>
  <c r="AG133" i="24"/>
  <c r="AD133" i="24" s="1"/>
  <c r="AJ132" i="24"/>
  <c r="AI132" i="24"/>
  <c r="AH132" i="24"/>
  <c r="AG132" i="24"/>
  <c r="AK132" i="24" s="1"/>
  <c r="AJ131" i="24"/>
  <c r="AI131" i="24"/>
  <c r="AH131" i="24"/>
  <c r="AG131" i="24"/>
  <c r="AC131" i="24" s="1"/>
  <c r="AJ130" i="24"/>
  <c r="AI130" i="24"/>
  <c r="AH130" i="24"/>
  <c r="AG130" i="24"/>
  <c r="AK130" i="24" s="1"/>
  <c r="AJ129" i="24"/>
  <c r="AI129" i="24"/>
  <c r="AH129" i="24"/>
  <c r="AG129" i="24"/>
  <c r="AD129" i="24" s="1"/>
  <c r="AJ127" i="24"/>
  <c r="AI127" i="24"/>
  <c r="AH127" i="24"/>
  <c r="AG127" i="24"/>
  <c r="AK127" i="24" s="1"/>
  <c r="AJ126" i="24"/>
  <c r="AI126" i="24"/>
  <c r="AH126" i="24"/>
  <c r="AG126" i="24"/>
  <c r="AC126" i="24" s="1"/>
  <c r="AJ125" i="24"/>
  <c r="AI125" i="24"/>
  <c r="AH125" i="24"/>
  <c r="AG125" i="24"/>
  <c r="AJ124" i="24"/>
  <c r="AI124" i="24"/>
  <c r="AH124" i="24"/>
  <c r="AG124" i="24"/>
  <c r="AD124" i="24" s="1"/>
  <c r="AJ123" i="24"/>
  <c r="AI123" i="24"/>
  <c r="AH123" i="24"/>
  <c r="AG123" i="24"/>
  <c r="AK123" i="24" s="1"/>
  <c r="AJ122" i="24"/>
  <c r="AI122" i="24"/>
  <c r="AH122" i="24"/>
  <c r="AG122" i="24"/>
  <c r="AC122" i="24" s="1"/>
  <c r="AJ121" i="24"/>
  <c r="AI121" i="24"/>
  <c r="AH121" i="24"/>
  <c r="AG121" i="24"/>
  <c r="AK121" i="24" s="1"/>
  <c r="AJ120" i="24"/>
  <c r="AI120" i="24"/>
  <c r="AH120" i="24"/>
  <c r="AG120" i="24"/>
  <c r="AD120" i="24" s="1"/>
  <c r="AJ119" i="24"/>
  <c r="AI119" i="24"/>
  <c r="AH119" i="24"/>
  <c r="AG119" i="24"/>
  <c r="AK119" i="24" s="1"/>
  <c r="AJ118" i="24"/>
  <c r="AI118" i="24"/>
  <c r="AH118" i="24"/>
  <c r="AG118" i="24"/>
  <c r="AC118" i="24" s="1"/>
  <c r="AJ117" i="24"/>
  <c r="AI117" i="24"/>
  <c r="AH117" i="24"/>
  <c r="AG117" i="24"/>
  <c r="AJ116" i="24"/>
  <c r="AI116" i="24"/>
  <c r="AH116" i="24"/>
  <c r="AG116" i="24"/>
  <c r="AD116" i="24" s="1"/>
  <c r="AJ115" i="24"/>
  <c r="AI115" i="24"/>
  <c r="AH115" i="24"/>
  <c r="AG115" i="24"/>
  <c r="AK115" i="24" s="1"/>
  <c r="AJ114" i="24"/>
  <c r="AI114" i="24"/>
  <c r="AH114" i="24"/>
  <c r="AG114" i="24"/>
  <c r="AC114" i="24" s="1"/>
  <c r="AJ113" i="24"/>
  <c r="AI113" i="24"/>
  <c r="AH113" i="24"/>
  <c r="AG113" i="24"/>
  <c r="AK113" i="24" s="1"/>
  <c r="AJ112" i="24"/>
  <c r="AI112" i="24"/>
  <c r="AH112" i="24"/>
  <c r="AG112" i="24"/>
  <c r="AD112" i="24" s="1"/>
  <c r="AJ111" i="24"/>
  <c r="AI111" i="24"/>
  <c r="AH111" i="24"/>
  <c r="AG111" i="24"/>
  <c r="AK111" i="24" s="1"/>
  <c r="AJ109" i="24"/>
  <c r="AI109" i="24"/>
  <c r="AH109" i="24"/>
  <c r="AG109" i="24"/>
  <c r="AC109" i="24" s="1"/>
  <c r="AJ108" i="24"/>
  <c r="AI108" i="24"/>
  <c r="AH108" i="24"/>
  <c r="AG108" i="24"/>
  <c r="AK108" i="24" s="1"/>
  <c r="AJ106" i="24"/>
  <c r="AI106" i="24"/>
  <c r="AH106" i="24"/>
  <c r="AG106" i="24"/>
  <c r="AD106" i="24" s="1"/>
  <c r="AJ105" i="24"/>
  <c r="AI105" i="24"/>
  <c r="AH105" i="24"/>
  <c r="AG105" i="24"/>
  <c r="AK105" i="24" s="1"/>
  <c r="AJ104" i="24"/>
  <c r="AI104" i="24"/>
  <c r="AH104" i="24"/>
  <c r="AG104" i="24"/>
  <c r="AC104" i="24" s="1"/>
  <c r="AJ103" i="24"/>
  <c r="AI103" i="24"/>
  <c r="AH103" i="24"/>
  <c r="AG103" i="24"/>
  <c r="AK103" i="24" s="1"/>
  <c r="AJ102" i="24"/>
  <c r="AI102" i="24"/>
  <c r="AH102" i="24"/>
  <c r="AG102" i="24"/>
  <c r="AD102" i="24" s="1"/>
  <c r="AJ101" i="24"/>
  <c r="AI101" i="24"/>
  <c r="AH101" i="24"/>
  <c r="AG101" i="24"/>
  <c r="AK101" i="24" s="1"/>
  <c r="AJ100" i="24"/>
  <c r="AI100" i="24"/>
  <c r="AH100" i="24"/>
  <c r="AG100" i="24"/>
  <c r="AC100" i="24" s="1"/>
  <c r="AJ98" i="24"/>
  <c r="AI98" i="24"/>
  <c r="AH98" i="24"/>
  <c r="AG98" i="24"/>
  <c r="AJ97" i="24"/>
  <c r="AI97" i="24"/>
  <c r="AH97" i="24"/>
  <c r="AG97" i="24"/>
  <c r="AD97" i="24" s="1"/>
  <c r="AJ96" i="24"/>
  <c r="AI96" i="24"/>
  <c r="AH96" i="24"/>
  <c r="AG96" i="24"/>
  <c r="AK96" i="24" s="1"/>
  <c r="AJ95" i="24"/>
  <c r="AI95" i="24"/>
  <c r="AH95" i="24"/>
  <c r="AG95" i="24"/>
  <c r="AC95" i="24" s="1"/>
  <c r="AJ94" i="24"/>
  <c r="AI94" i="24"/>
  <c r="AH94" i="24"/>
  <c r="AG94" i="24"/>
  <c r="AK94" i="24" s="1"/>
  <c r="AJ93" i="24"/>
  <c r="AI93" i="24"/>
  <c r="AH93" i="24"/>
  <c r="AG93" i="24"/>
  <c r="AC93" i="24" s="1"/>
  <c r="AJ92" i="24"/>
  <c r="AI92" i="24"/>
  <c r="AH92" i="24"/>
  <c r="AG92" i="24"/>
  <c r="AK92" i="24" s="1"/>
  <c r="AJ91" i="24"/>
  <c r="AI91" i="24"/>
  <c r="AH91" i="24"/>
  <c r="AG91" i="24"/>
  <c r="AE91" i="24" s="1"/>
  <c r="AJ90" i="24"/>
  <c r="AI90" i="24"/>
  <c r="AH90" i="24"/>
  <c r="AG90" i="24"/>
  <c r="AK90" i="24" s="1"/>
  <c r="AJ89" i="24"/>
  <c r="AI89" i="24"/>
  <c r="AH89" i="24"/>
  <c r="AG89" i="24"/>
  <c r="AE89" i="24" s="1"/>
  <c r="AJ88" i="24"/>
  <c r="AI88" i="24"/>
  <c r="AH88" i="24"/>
  <c r="AG88" i="24"/>
  <c r="AE88" i="24" s="1"/>
  <c r="AJ87" i="24"/>
  <c r="AI87" i="24"/>
  <c r="AH87" i="24"/>
  <c r="AG87" i="24"/>
  <c r="AE87" i="24" s="1"/>
  <c r="AJ86" i="24"/>
  <c r="AI86" i="24"/>
  <c r="AH86" i="24"/>
  <c r="AG86" i="24"/>
  <c r="AK86" i="24" s="1"/>
  <c r="AJ85" i="24"/>
  <c r="AI85" i="24"/>
  <c r="AH85" i="24"/>
  <c r="AG85" i="24"/>
  <c r="AE85" i="24" s="1"/>
  <c r="AJ84" i="24"/>
  <c r="AI84" i="24"/>
  <c r="AH84" i="24"/>
  <c r="AG84" i="24"/>
  <c r="AE84" i="24" s="1"/>
  <c r="AJ83" i="24"/>
  <c r="AI83" i="24"/>
  <c r="AH83" i="24"/>
  <c r="AG83" i="24"/>
  <c r="AC83" i="24" s="1"/>
  <c r="AJ81" i="24"/>
  <c r="AI81" i="24"/>
  <c r="AH81" i="24"/>
  <c r="AG81" i="24"/>
  <c r="AK81" i="24" s="1"/>
  <c r="AJ80" i="24"/>
  <c r="AI80" i="24"/>
  <c r="AH80" i="24"/>
  <c r="AG80" i="24"/>
  <c r="AK80" i="24" s="1"/>
  <c r="AJ79" i="24"/>
  <c r="AI79" i="24"/>
  <c r="AH79" i="24"/>
  <c r="AG79" i="24"/>
  <c r="AF79" i="24" s="1"/>
  <c r="AJ78" i="24"/>
  <c r="AI78" i="24"/>
  <c r="AH78" i="24"/>
  <c r="AG78" i="24"/>
  <c r="AK78" i="24" s="1"/>
  <c r="AJ77" i="24"/>
  <c r="AI77" i="24"/>
  <c r="AH77" i="24"/>
  <c r="AG77" i="24"/>
  <c r="AK77" i="24" s="1"/>
  <c r="AJ75" i="24"/>
  <c r="AI75" i="24"/>
  <c r="AH75" i="24"/>
  <c r="AG75" i="24"/>
  <c r="AK75" i="24" s="1"/>
  <c r="AJ74" i="24"/>
  <c r="AI74" i="24"/>
  <c r="AH74" i="24"/>
  <c r="AG74" i="24"/>
  <c r="AF74" i="24" s="1"/>
  <c r="AJ73" i="24"/>
  <c r="AI73" i="24"/>
  <c r="AH73" i="24"/>
  <c r="AG73" i="24"/>
  <c r="AJ72" i="24"/>
  <c r="AI72" i="24"/>
  <c r="AH72" i="24"/>
  <c r="AG72" i="24"/>
  <c r="AK72" i="24" s="1"/>
  <c r="AJ71" i="24"/>
  <c r="AI71" i="24"/>
  <c r="AH71" i="24"/>
  <c r="AG71" i="24"/>
  <c r="AJ68" i="24"/>
  <c r="AI68" i="24"/>
  <c r="AH68" i="24"/>
  <c r="AG68" i="24"/>
  <c r="AF68" i="24" s="1"/>
  <c r="AJ67" i="24"/>
  <c r="AI67" i="24"/>
  <c r="AH67" i="24"/>
  <c r="AG67" i="24"/>
  <c r="AK67" i="24" s="1"/>
  <c r="AJ66" i="24"/>
  <c r="AI66" i="24"/>
  <c r="AH66" i="24"/>
  <c r="AG66" i="24"/>
  <c r="AK66" i="24" s="1"/>
  <c r="AJ65" i="24"/>
  <c r="AI65" i="24"/>
  <c r="AH65" i="24"/>
  <c r="AG65" i="24"/>
  <c r="AK65" i="24" s="1"/>
  <c r="AJ64" i="24"/>
  <c r="AI64" i="24"/>
  <c r="AH64" i="24"/>
  <c r="AG64" i="24"/>
  <c r="AF64" i="24" s="1"/>
  <c r="AJ63" i="24"/>
  <c r="AI63" i="24"/>
  <c r="AH63" i="24"/>
  <c r="AG63" i="24"/>
  <c r="AK63" i="24" s="1"/>
  <c r="AJ62" i="24"/>
  <c r="AI62" i="24"/>
  <c r="AH62" i="24"/>
  <c r="AG62" i="24"/>
  <c r="AK62" i="24" s="1"/>
  <c r="AJ61" i="24"/>
  <c r="AI61" i="24"/>
  <c r="AH61" i="24"/>
  <c r="AG61" i="24"/>
  <c r="AK61" i="24" s="1"/>
  <c r="AJ60" i="24"/>
  <c r="AI60" i="24"/>
  <c r="AH60" i="24"/>
  <c r="AG60" i="24"/>
  <c r="AF60" i="24" s="1"/>
  <c r="AJ53" i="24"/>
  <c r="AI53" i="24"/>
  <c r="AH53" i="24"/>
  <c r="AG53" i="24"/>
  <c r="AK53" i="24" s="1"/>
  <c r="AJ52" i="24"/>
  <c r="AI52" i="24"/>
  <c r="AH52" i="24"/>
  <c r="AG52" i="24"/>
  <c r="AK52" i="24" s="1"/>
  <c r="AJ57" i="24"/>
  <c r="AI57" i="24"/>
  <c r="AH57" i="24"/>
  <c r="AG57" i="24"/>
  <c r="AK57" i="24" s="1"/>
  <c r="AJ56" i="24"/>
  <c r="AI56" i="24"/>
  <c r="AH56" i="24"/>
  <c r="AG56" i="24"/>
  <c r="AF56" i="24" s="1"/>
  <c r="AJ55" i="24"/>
  <c r="AI55" i="24"/>
  <c r="AH55" i="24"/>
  <c r="AG55" i="24"/>
  <c r="AJ54" i="24"/>
  <c r="AI54" i="24"/>
  <c r="AH54" i="24"/>
  <c r="AG54" i="24"/>
  <c r="AK54" i="24" s="1"/>
  <c r="AJ51" i="24"/>
  <c r="AI51" i="24"/>
  <c r="AH51" i="24"/>
  <c r="AG51" i="24"/>
  <c r="AK51" i="24" s="1"/>
  <c r="AJ50" i="24"/>
  <c r="AI50" i="24"/>
  <c r="AH50" i="24"/>
  <c r="AG50" i="24"/>
  <c r="AF50" i="24" s="1"/>
  <c r="AJ49" i="24"/>
  <c r="AI49" i="24"/>
  <c r="AH49" i="24"/>
  <c r="AG49" i="24"/>
  <c r="AK49" i="24" s="1"/>
  <c r="AJ48" i="24"/>
  <c r="AI48" i="24"/>
  <c r="AH48" i="24"/>
  <c r="AG48" i="24"/>
  <c r="AK48" i="24" s="1"/>
  <c r="AJ47" i="24"/>
  <c r="AI47" i="24"/>
  <c r="AH47" i="24"/>
  <c r="AG47" i="24"/>
  <c r="AK47" i="24" s="1"/>
  <c r="AJ46" i="24"/>
  <c r="AI46" i="24"/>
  <c r="AH46" i="24"/>
  <c r="AG46" i="24"/>
  <c r="AF46" i="24" s="1"/>
  <c r="AJ45" i="24"/>
  <c r="AI45" i="24"/>
  <c r="AH45" i="24"/>
  <c r="AG45" i="24"/>
  <c r="AJ44" i="24"/>
  <c r="AI44" i="24"/>
  <c r="AH44" i="24"/>
  <c r="AG44" i="24"/>
  <c r="AK44" i="24" s="1"/>
  <c r="AJ43" i="24"/>
  <c r="AI43" i="24"/>
  <c r="AH43" i="24"/>
  <c r="AG43" i="24"/>
  <c r="AK43" i="24" s="1"/>
  <c r="AJ42" i="24"/>
  <c r="AI42" i="24"/>
  <c r="AH42" i="24"/>
  <c r="AG42" i="24"/>
  <c r="AF42" i="24" s="1"/>
  <c r="AJ41" i="24"/>
  <c r="AI41" i="24"/>
  <c r="AH41" i="24"/>
  <c r="AG41" i="24"/>
  <c r="AK41" i="24" s="1"/>
  <c r="AJ40" i="24"/>
  <c r="AI40" i="24"/>
  <c r="AH40" i="24"/>
  <c r="AG40" i="24"/>
  <c r="AK40" i="24" s="1"/>
  <c r="AJ39" i="24"/>
  <c r="AI39" i="24"/>
  <c r="AH39" i="24"/>
  <c r="AG39" i="24"/>
  <c r="AJ38" i="24"/>
  <c r="AI38" i="24"/>
  <c r="AH38" i="24"/>
  <c r="AG38" i="24"/>
  <c r="AF38" i="24" s="1"/>
  <c r="AJ37" i="24"/>
  <c r="AI37" i="24"/>
  <c r="AH37" i="24"/>
  <c r="AG37" i="24"/>
  <c r="AK37" i="24" s="1"/>
  <c r="AJ36" i="24"/>
  <c r="AI36" i="24"/>
  <c r="AH36" i="24"/>
  <c r="AG36" i="24"/>
  <c r="AK36" i="24" s="1"/>
  <c r="AJ35" i="24"/>
  <c r="AI35" i="24"/>
  <c r="AH35" i="24"/>
  <c r="AG35" i="24"/>
  <c r="AK35" i="24" s="1"/>
  <c r="AJ34" i="24"/>
  <c r="AI34" i="24"/>
  <c r="AH34" i="24"/>
  <c r="AG34" i="24"/>
  <c r="AF34" i="24" s="1"/>
  <c r="AJ33" i="24"/>
  <c r="AI33" i="24"/>
  <c r="AH33" i="24"/>
  <c r="AG33" i="24"/>
  <c r="AK33" i="24" s="1"/>
  <c r="AJ31" i="24"/>
  <c r="AI31" i="24"/>
  <c r="AH31" i="24"/>
  <c r="AG31" i="24"/>
  <c r="AK31" i="24" s="1"/>
  <c r="AJ30" i="24"/>
  <c r="AI30" i="24"/>
  <c r="AH30" i="24"/>
  <c r="AG30" i="24"/>
  <c r="AK30" i="24" s="1"/>
  <c r="AJ29" i="24"/>
  <c r="AI29" i="24"/>
  <c r="AH29" i="24"/>
  <c r="AG29" i="24"/>
  <c r="AF29" i="24" s="1"/>
  <c r="AJ28" i="24"/>
  <c r="AI28" i="24"/>
  <c r="AH28" i="24"/>
  <c r="AG28" i="24"/>
  <c r="AK28" i="24" s="1"/>
  <c r="AJ27" i="24"/>
  <c r="AI27" i="24"/>
  <c r="AH27" i="24"/>
  <c r="AG27" i="24"/>
  <c r="AK27" i="24" s="1"/>
  <c r="AJ26" i="24"/>
  <c r="AI26" i="24"/>
  <c r="AH26" i="24"/>
  <c r="AG26" i="24"/>
  <c r="AK26" i="24" s="1"/>
  <c r="AJ25" i="24"/>
  <c r="AI25" i="24"/>
  <c r="AH25" i="24"/>
  <c r="AG25" i="24"/>
  <c r="AF25" i="24" s="1"/>
  <c r="AJ24" i="24"/>
  <c r="AI24" i="24"/>
  <c r="AH24" i="24"/>
  <c r="AG24" i="24"/>
  <c r="AK24" i="24" s="1"/>
  <c r="AJ23" i="24"/>
  <c r="AI23" i="24"/>
  <c r="AH23" i="24"/>
  <c r="AG23" i="24"/>
  <c r="AK23" i="24" s="1"/>
  <c r="AJ22" i="24"/>
  <c r="AI22" i="24"/>
  <c r="AH22" i="24"/>
  <c r="AG22" i="24"/>
  <c r="AK22" i="24" s="1"/>
  <c r="AJ21" i="24"/>
  <c r="AI21" i="24"/>
  <c r="AH21" i="24"/>
  <c r="AG21" i="24"/>
  <c r="AF21" i="24" s="1"/>
  <c r="AJ18" i="24"/>
  <c r="AI18" i="24"/>
  <c r="AH18" i="24"/>
  <c r="AG18" i="24"/>
  <c r="AK18" i="24" s="1"/>
  <c r="AJ16" i="24"/>
  <c r="AI16" i="24"/>
  <c r="AH16" i="24"/>
  <c r="AG16" i="24"/>
  <c r="AJ15" i="24"/>
  <c r="AI15" i="24"/>
  <c r="AH15" i="24"/>
  <c r="AG15" i="24"/>
  <c r="AK15" i="24" s="1"/>
  <c r="AJ14" i="24"/>
  <c r="AI14" i="24"/>
  <c r="AH14" i="24"/>
  <c r="AG14" i="24"/>
  <c r="AF14" i="24" s="1"/>
  <c r="AJ13" i="24"/>
  <c r="AI13" i="24"/>
  <c r="AH13" i="24"/>
  <c r="AG13" i="24"/>
  <c r="AK13" i="24" s="1"/>
  <c r="AJ12" i="24"/>
  <c r="AI12" i="24"/>
  <c r="AH12" i="24"/>
  <c r="AG12" i="24"/>
  <c r="AW50" i="24" l="1"/>
  <c r="AW152" i="24"/>
  <c r="AK152" i="24"/>
  <c r="AK168" i="24"/>
  <c r="AK71" i="24"/>
  <c r="AK98" i="24"/>
  <c r="AK117" i="24"/>
  <c r="AK125" i="24"/>
  <c r="AK73" i="24"/>
  <c r="AK45" i="24"/>
  <c r="AK149" i="24"/>
  <c r="AK12" i="24"/>
  <c r="AK16" i="24"/>
  <c r="AK39" i="24"/>
  <c r="AK55" i="24"/>
  <c r="BM106" i="24"/>
  <c r="HY178" i="24"/>
  <c r="MC23" i="24"/>
  <c r="BB12" i="24"/>
  <c r="PU188" i="24"/>
  <c r="EG68" i="24"/>
  <c r="FT121" i="24"/>
  <c r="MR85" i="24"/>
  <c r="PU137" i="24"/>
  <c r="BY92" i="24"/>
  <c r="EG136" i="24"/>
  <c r="HB123" i="24"/>
  <c r="IW40" i="24"/>
  <c r="RS16" i="24"/>
  <c r="RE187" i="24"/>
  <c r="CX84" i="24"/>
  <c r="GC27" i="24"/>
  <c r="HC123" i="24"/>
  <c r="JX96" i="24"/>
  <c r="MC119" i="24"/>
  <c r="RR80" i="24"/>
  <c r="ET45" i="24"/>
  <c r="HY68" i="24"/>
  <c r="HM157" i="24"/>
  <c r="JI180" i="24"/>
  <c r="KG170" i="24"/>
  <c r="PW188" i="24"/>
  <c r="GC97" i="24"/>
  <c r="GC191" i="24"/>
  <c r="JJ180" i="24"/>
  <c r="MO187" i="24"/>
  <c r="QT43" i="24"/>
  <c r="RQ91" i="24"/>
  <c r="PW137" i="24"/>
  <c r="BC12" i="24"/>
  <c r="ET16" i="24"/>
  <c r="DU100" i="24"/>
  <c r="HP28" i="24"/>
  <c r="JV114" i="24"/>
  <c r="LT23" i="24"/>
  <c r="KS49" i="24"/>
  <c r="KI154" i="24"/>
  <c r="MP16" i="24"/>
  <c r="NC93" i="24"/>
  <c r="PV188" i="24"/>
  <c r="HY56" i="24"/>
  <c r="HN165" i="24"/>
  <c r="IZ52" i="24"/>
  <c r="JI163" i="24"/>
  <c r="KI81" i="24"/>
  <c r="KG165" i="24"/>
  <c r="NA126" i="24"/>
  <c r="OY68" i="24"/>
  <c r="PJ119" i="24"/>
  <c r="AD160" i="24"/>
  <c r="BA12" i="24"/>
  <c r="CK108" i="24"/>
  <c r="DK56" i="24"/>
  <c r="DX167" i="24"/>
  <c r="JU96" i="24"/>
  <c r="MF23" i="24"/>
  <c r="KG101" i="24"/>
  <c r="KJ165" i="24"/>
  <c r="OM74" i="24"/>
  <c r="NY154" i="24"/>
  <c r="QU38" i="24"/>
  <c r="RG187" i="24"/>
  <c r="PX188" i="24"/>
  <c r="CX15" i="24"/>
  <c r="FE31" i="24"/>
  <c r="DV65" i="24"/>
  <c r="EH121" i="24"/>
  <c r="DW158" i="24"/>
  <c r="GD15" i="24"/>
  <c r="FS84" i="24"/>
  <c r="HA144" i="24"/>
  <c r="HP165" i="24"/>
  <c r="GC198" i="24"/>
  <c r="JK87" i="24"/>
  <c r="JU105" i="24"/>
  <c r="KS44" i="24"/>
  <c r="MC91" i="24"/>
  <c r="KH136" i="24"/>
  <c r="KH165" i="24"/>
  <c r="KG189" i="24"/>
  <c r="OA72" i="24"/>
  <c r="MO91" i="24"/>
  <c r="OK141" i="24"/>
  <c r="NP197" i="24"/>
  <c r="QH24" i="24"/>
  <c r="PL75" i="24"/>
  <c r="QS96" i="24"/>
  <c r="PI129" i="24"/>
  <c r="RH152" i="24"/>
  <c r="AD12" i="24"/>
  <c r="AF160" i="24"/>
  <c r="AO50" i="24"/>
  <c r="BY130" i="24"/>
  <c r="HA84" i="24"/>
  <c r="FT108" i="24"/>
  <c r="OX34" i="24"/>
  <c r="RH156" i="24"/>
  <c r="BM55" i="24"/>
  <c r="BM130" i="24"/>
  <c r="CK33" i="24"/>
  <c r="DJ50" i="24"/>
  <c r="DU88" i="24"/>
  <c r="FH138" i="24"/>
  <c r="ES181" i="24"/>
  <c r="HC84" i="24"/>
  <c r="FQ121" i="24"/>
  <c r="HB131" i="24"/>
  <c r="HM165" i="24"/>
  <c r="FQ186" i="24"/>
  <c r="JK47" i="24"/>
  <c r="JW96" i="24"/>
  <c r="IW130" i="24"/>
  <c r="KI13" i="24"/>
  <c r="LE27" i="24"/>
  <c r="ME66" i="24"/>
  <c r="KH112" i="24"/>
  <c r="LR156" i="24"/>
  <c r="KS167" i="24"/>
  <c r="NB30" i="24"/>
  <c r="OB79" i="24"/>
  <c r="NY104" i="24"/>
  <c r="NM178" i="24"/>
  <c r="OY18" i="24"/>
  <c r="OY34" i="24"/>
  <c r="RS53" i="24"/>
  <c r="QH87" i="24"/>
  <c r="OX108" i="24"/>
  <c r="QS164" i="24"/>
  <c r="BM87" i="24"/>
  <c r="BZ31" i="24"/>
  <c r="DU158" i="24"/>
  <c r="IA41" i="24"/>
  <c r="FQ75" i="24"/>
  <c r="HM88" i="24"/>
  <c r="RT141" i="24"/>
  <c r="OW193" i="24"/>
  <c r="AO166" i="24"/>
  <c r="BY74" i="24"/>
  <c r="CB162" i="24"/>
  <c r="CK159" i="24"/>
  <c r="CW113" i="24"/>
  <c r="EG11" i="24"/>
  <c r="EH60" i="24"/>
  <c r="EU67" i="24"/>
  <c r="ET85" i="24"/>
  <c r="ES97" i="24"/>
  <c r="DI119" i="24"/>
  <c r="GO35" i="24"/>
  <c r="HA66" i="24"/>
  <c r="HO79" i="24"/>
  <c r="HY86" i="24"/>
  <c r="HA101" i="24"/>
  <c r="MC127" i="24"/>
  <c r="NM41" i="24"/>
  <c r="NY168" i="24"/>
  <c r="ON199" i="24"/>
  <c r="PL22" i="24"/>
  <c r="PU89" i="24"/>
  <c r="RH97" i="24"/>
  <c r="RR113" i="24"/>
  <c r="PL124" i="24"/>
  <c r="OY160" i="24"/>
  <c r="RQ168" i="24"/>
  <c r="AC31" i="24"/>
  <c r="AC158" i="24"/>
  <c r="AO178" i="24"/>
  <c r="BN92" i="24"/>
  <c r="BM152" i="24"/>
  <c r="CW129" i="24"/>
  <c r="EG38" i="24"/>
  <c r="ES149" i="24"/>
  <c r="FF163" i="24"/>
  <c r="DU187" i="24"/>
  <c r="HY21" i="24"/>
  <c r="HY38" i="24"/>
  <c r="HY134" i="24"/>
  <c r="HA153" i="24"/>
  <c r="HB180" i="24"/>
  <c r="FQ194" i="24"/>
  <c r="IZ40" i="24"/>
  <c r="JI109" i="24"/>
  <c r="JI152" i="24"/>
  <c r="IW195" i="24"/>
  <c r="KU44" i="24"/>
  <c r="LE74" i="24"/>
  <c r="MD91" i="24"/>
  <c r="KI112" i="24"/>
  <c r="KU154" i="24"/>
  <c r="KV167" i="24"/>
  <c r="KH189" i="24"/>
  <c r="MQ18" i="24"/>
  <c r="OK57" i="24"/>
  <c r="MO74" i="24"/>
  <c r="MP83" i="24"/>
  <c r="MP91" i="24"/>
  <c r="OK120" i="24"/>
  <c r="OM141" i="24"/>
  <c r="MO190" i="24"/>
  <c r="QS14" i="24"/>
  <c r="PW41" i="24"/>
  <c r="RG54" i="24"/>
  <c r="OZ142" i="24"/>
  <c r="QS154" i="24"/>
  <c r="RE162" i="24"/>
  <c r="RS168" i="24"/>
  <c r="QG184" i="24"/>
  <c r="PU190" i="24"/>
  <c r="AC108" i="24"/>
  <c r="AQ178" i="24"/>
  <c r="BM12" i="24"/>
  <c r="BY12" i="24"/>
  <c r="BY121" i="24"/>
  <c r="CK67" i="24"/>
  <c r="CW79" i="24"/>
  <c r="CX129" i="24"/>
  <c r="DI23" i="24"/>
  <c r="FE44" i="24"/>
  <c r="FH54" i="24"/>
  <c r="DI66" i="24"/>
  <c r="EG71" i="24"/>
  <c r="DU90" i="24"/>
  <c r="EG103" i="24"/>
  <c r="EI126" i="24"/>
  <c r="HP53" i="24"/>
  <c r="HA72" i="24"/>
  <c r="GQ90" i="24"/>
  <c r="FQ113" i="24"/>
  <c r="LG196" i="24"/>
  <c r="OM24" i="24"/>
  <c r="NZ91" i="24"/>
  <c r="NN178" i="24"/>
  <c r="NA196" i="24"/>
  <c r="PI52" i="24"/>
  <c r="RR85" i="24"/>
  <c r="RQ93" i="24"/>
  <c r="RE104" i="24"/>
  <c r="PV131" i="24"/>
  <c r="QI138" i="24"/>
  <c r="QG187" i="24"/>
  <c r="DU29" i="24"/>
  <c r="ES67" i="24"/>
  <c r="DK78" i="24"/>
  <c r="FE94" i="24"/>
  <c r="DU112" i="24"/>
  <c r="DJ179" i="24"/>
  <c r="HA11" i="24"/>
  <c r="GP46" i="24"/>
  <c r="HM127" i="24"/>
  <c r="HA142" i="24"/>
  <c r="HA159" i="24"/>
  <c r="HM170" i="24"/>
  <c r="FS186" i="24"/>
  <c r="IW31" i="24"/>
  <c r="IW56" i="24"/>
  <c r="IK93" i="24"/>
  <c r="IM97" i="24"/>
  <c r="LE16" i="24"/>
  <c r="KU24" i="24"/>
  <c r="KI44" i="24"/>
  <c r="KG85" i="24"/>
  <c r="KG112" i="24"/>
  <c r="KT141" i="24"/>
  <c r="LT156" i="24"/>
  <c r="KV166" i="24"/>
  <c r="LE182" i="24"/>
  <c r="NA13" i="24"/>
  <c r="MO68" i="24"/>
  <c r="NZ77" i="24"/>
  <c r="NP90" i="24"/>
  <c r="OB91" i="24"/>
  <c r="NM108" i="24"/>
  <c r="MO136" i="24"/>
  <c r="NO159" i="24"/>
  <c r="QH27" i="24"/>
  <c r="RQ44" i="24"/>
  <c r="PI124" i="24"/>
  <c r="RR134" i="24"/>
  <c r="RQ141" i="24"/>
  <c r="PU152" i="24"/>
  <c r="OW158" i="24"/>
  <c r="RE195" i="24"/>
  <c r="AQ28" i="24"/>
  <c r="AO74" i="24"/>
  <c r="BO166" i="24"/>
  <c r="BP166" i="24"/>
  <c r="CG46" i="24"/>
  <c r="CA46" i="24"/>
  <c r="CG50" i="24"/>
  <c r="CA50" i="24"/>
  <c r="BZ50" i="24"/>
  <c r="AE12" i="24"/>
  <c r="AC124" i="24"/>
  <c r="AO47" i="24"/>
  <c r="AO103" i="24"/>
  <c r="BU183" i="24"/>
  <c r="BO183" i="24"/>
  <c r="AO121" i="24"/>
  <c r="CG14" i="24"/>
  <c r="BY14" i="24"/>
  <c r="AD49" i="24"/>
  <c r="AD179" i="24"/>
  <c r="AO14" i="24"/>
  <c r="AQ50" i="24"/>
  <c r="AO149" i="24"/>
  <c r="AP187" i="24"/>
  <c r="BM33" i="24"/>
  <c r="BM88" i="24"/>
  <c r="BO108" i="24"/>
  <c r="BN156" i="24"/>
  <c r="CG38" i="24"/>
  <c r="BY38" i="24"/>
  <c r="BY46" i="24"/>
  <c r="CA74" i="24"/>
  <c r="CA124" i="24"/>
  <c r="BY187" i="24"/>
  <c r="CK73" i="24"/>
  <c r="CK139" i="24"/>
  <c r="CY84" i="24"/>
  <c r="CY142" i="24"/>
  <c r="FH14" i="24"/>
  <c r="EJ25" i="24"/>
  <c r="DW29" i="24"/>
  <c r="FE41" i="24"/>
  <c r="EV45" i="24"/>
  <c r="DK50" i="24"/>
  <c r="DL56" i="24"/>
  <c r="DW61" i="24"/>
  <c r="EI68" i="24"/>
  <c r="DJ81" i="24"/>
  <c r="DX88" i="24"/>
  <c r="FF94" i="24"/>
  <c r="DW100" i="24"/>
  <c r="DI115" i="24"/>
  <c r="ES123" i="24"/>
  <c r="FE138" i="24"/>
  <c r="DV154" i="24"/>
  <c r="DI179" i="24"/>
  <c r="EG197" i="24"/>
  <c r="HA28" i="24"/>
  <c r="GO37" i="24"/>
  <c r="HM43" i="24"/>
  <c r="GR61" i="24"/>
  <c r="HY67" i="24"/>
  <c r="HC72" i="24"/>
  <c r="HC77" i="24"/>
  <c r="GO87" i="24"/>
  <c r="GP91" i="24"/>
  <c r="FQ108" i="24"/>
  <c r="GC126" i="24"/>
  <c r="HM133" i="24"/>
  <c r="HC140" i="24"/>
  <c r="GD152" i="24"/>
  <c r="GE155" i="24"/>
  <c r="JX16" i="24"/>
  <c r="IW38" i="24"/>
  <c r="IW86" i="24"/>
  <c r="JU114" i="24"/>
  <c r="IW124" i="24"/>
  <c r="IK159" i="24"/>
  <c r="JX178" i="24"/>
  <c r="MC71" i="24"/>
  <c r="KS77" i="24"/>
  <c r="KV86" i="24"/>
  <c r="ME91" i="24"/>
  <c r="MC164" i="24"/>
  <c r="MC180" i="24"/>
  <c r="RG120" i="24"/>
  <c r="PK129" i="24"/>
  <c r="PI134" i="24"/>
  <c r="QG140" i="24"/>
  <c r="CL73" i="24"/>
  <c r="FE27" i="24"/>
  <c r="ES53" i="24"/>
  <c r="DI62" i="24"/>
  <c r="DX65" i="24"/>
  <c r="HN170" i="24"/>
  <c r="HC180" i="24"/>
  <c r="HA189" i="24"/>
  <c r="GF195" i="24"/>
  <c r="IK26" i="24"/>
  <c r="IK49" i="24"/>
  <c r="IZ66" i="24"/>
  <c r="IY86" i="24"/>
  <c r="IN97" i="24"/>
  <c r="IW199" i="24"/>
  <c r="LG21" i="24"/>
  <c r="KJ24" i="24"/>
  <c r="LE31" i="24"/>
  <c r="KJ44" i="24"/>
  <c r="KV44" i="24"/>
  <c r="KG64" i="24"/>
  <c r="KT77" i="24"/>
  <c r="LQ89" i="24"/>
  <c r="LE97" i="24"/>
  <c r="KG125" i="24"/>
  <c r="LG130" i="24"/>
  <c r="MC142" i="24"/>
  <c r="ME164" i="24"/>
  <c r="KS166" i="24"/>
  <c r="KH168" i="24"/>
  <c r="MF180" i="24"/>
  <c r="MO12" i="24"/>
  <c r="OK27" i="24"/>
  <c r="NA50" i="24"/>
  <c r="ON72" i="24"/>
  <c r="ON75" i="24"/>
  <c r="MO81" i="24"/>
  <c r="MO88" i="24"/>
  <c r="NC92" i="24"/>
  <c r="NA101" i="24"/>
  <c r="MR105" i="24"/>
  <c r="OM114" i="24"/>
  <c r="OK127" i="24"/>
  <c r="ON163" i="24"/>
  <c r="NM182" i="24"/>
  <c r="OB196" i="24"/>
  <c r="QI12" i="24"/>
  <c r="OW18" i="24"/>
  <c r="QG22" i="24"/>
  <c r="RF26" i="24"/>
  <c r="OX38" i="24"/>
  <c r="OX42" i="24"/>
  <c r="RE48" i="24"/>
  <c r="RQ55" i="24"/>
  <c r="RT53" i="24"/>
  <c r="OZ68" i="24"/>
  <c r="RR77" i="24"/>
  <c r="QG83" i="24"/>
  <c r="QV88" i="24"/>
  <c r="QS92" i="24"/>
  <c r="QT96" i="24"/>
  <c r="QG103" i="24"/>
  <c r="PW108" i="24"/>
  <c r="RS113" i="24"/>
  <c r="PK131" i="24"/>
  <c r="PJ134" i="24"/>
  <c r="PL143" i="24"/>
  <c r="PV152" i="24"/>
  <c r="QV156" i="24"/>
  <c r="QI158" i="24"/>
  <c r="QG163" i="24"/>
  <c r="PU178" i="24"/>
  <c r="QT185" i="24"/>
  <c r="QU189" i="24"/>
  <c r="PJ194" i="24"/>
  <c r="BY108" i="24"/>
  <c r="BY151" i="24"/>
  <c r="CK54" i="24"/>
  <c r="CM73" i="24"/>
  <c r="CK189" i="24"/>
  <c r="CW84" i="24"/>
  <c r="DX21" i="24"/>
  <c r="FF27" i="24"/>
  <c r="DU35" i="24"/>
  <c r="ES45" i="24"/>
  <c r="FE49" i="24"/>
  <c r="DI56" i="24"/>
  <c r="EV53" i="24"/>
  <c r="DL62" i="24"/>
  <c r="DU68" i="24"/>
  <c r="EG75" i="24"/>
  <c r="ES94" i="24"/>
  <c r="ES98" i="24"/>
  <c r="FE106" i="24"/>
  <c r="DV120" i="24"/>
  <c r="EG131" i="24"/>
  <c r="FF142" i="24"/>
  <c r="EV164" i="24"/>
  <c r="DL179" i="24"/>
  <c r="FQ14" i="24"/>
  <c r="GP22" i="24"/>
  <c r="GO30" i="24"/>
  <c r="HA40" i="24"/>
  <c r="FQ49" i="24"/>
  <c r="HO52" i="24"/>
  <c r="IB64" i="24"/>
  <c r="HC71" i="24"/>
  <c r="FQ77" i="24"/>
  <c r="GO83" i="24"/>
  <c r="GQ85" i="24"/>
  <c r="FT89" i="24"/>
  <c r="HN127" i="24"/>
  <c r="IA134" i="24"/>
  <c r="HN142" i="24"/>
  <c r="HB153" i="24"/>
  <c r="GO183" i="24"/>
  <c r="JI96" i="24"/>
  <c r="JW114" i="24"/>
  <c r="IK141" i="24"/>
  <c r="KG33" i="24"/>
  <c r="MQ88" i="24"/>
  <c r="NB101" i="24"/>
  <c r="QT111" i="24"/>
  <c r="PI118" i="24"/>
  <c r="PI122" i="24"/>
  <c r="DU65" i="24"/>
  <c r="DL66" i="24"/>
  <c r="HB77" i="24"/>
  <c r="HC106" i="24"/>
  <c r="GC155" i="24"/>
  <c r="GO164" i="24"/>
  <c r="HN168" i="24"/>
  <c r="GQ180" i="24"/>
  <c r="HA192" i="24"/>
  <c r="HO199" i="24"/>
  <c r="IX35" i="24"/>
  <c r="IW47" i="24"/>
  <c r="IX52" i="24"/>
  <c r="JI80" i="24"/>
  <c r="JL87" i="24"/>
  <c r="IK97" i="24"/>
  <c r="JU178" i="24"/>
  <c r="JJ191" i="24"/>
  <c r="LG14" i="24"/>
  <c r="KV24" i="24"/>
  <c r="KJ33" i="24"/>
  <c r="KG44" i="24"/>
  <c r="KT44" i="24"/>
  <c r="KT54" i="24"/>
  <c r="KS75" i="24"/>
  <c r="LR105" i="24"/>
  <c r="KJ116" i="24"/>
  <c r="LE139" i="24"/>
  <c r="KS154" i="24"/>
  <c r="LH160" i="24"/>
  <c r="KJ170" i="24"/>
  <c r="LG182" i="24"/>
  <c r="LE192" i="24"/>
  <c r="NY14" i="24"/>
  <c r="OK22" i="24"/>
  <c r="OK31" i="24"/>
  <c r="MO63" i="24"/>
  <c r="OA74" i="24"/>
  <c r="NB78" i="24"/>
  <c r="OB84" i="24"/>
  <c r="MR88" i="24"/>
  <c r="NC101" i="24"/>
  <c r="NP109" i="24"/>
  <c r="NZ154" i="24"/>
  <c r="NA186" i="24"/>
  <c r="ON193" i="24"/>
  <c r="NC199" i="24"/>
  <c r="PX15" i="24"/>
  <c r="OZ18" i="24"/>
  <c r="PK24" i="24"/>
  <c r="RF29" i="24"/>
  <c r="PK35" i="24"/>
  <c r="OW40" i="24"/>
  <c r="QV43" i="24"/>
  <c r="PI54" i="24"/>
  <c r="RQ53" i="24"/>
  <c r="OW64" i="24"/>
  <c r="RE74" i="24"/>
  <c r="PU80" i="24"/>
  <c r="QS86" i="24"/>
  <c r="OX91" i="24"/>
  <c r="RR93" i="24"/>
  <c r="QG98" i="24"/>
  <c r="PU106" i="24"/>
  <c r="QV111" i="24"/>
  <c r="OX132" i="24"/>
  <c r="QJ138" i="24"/>
  <c r="OX142" i="24"/>
  <c r="OW151" i="24"/>
  <c r="QH153" i="24"/>
  <c r="PU157" i="24"/>
  <c r="RQ165" i="24"/>
  <c r="QG183" i="24"/>
  <c r="RR191" i="24"/>
  <c r="RH195" i="24"/>
  <c r="AD31" i="24"/>
  <c r="AE108" i="24"/>
  <c r="AC189" i="24"/>
  <c r="AR14" i="24"/>
  <c r="AP84" i="24"/>
  <c r="AO134" i="24"/>
  <c r="AO194" i="24"/>
  <c r="BM50" i="24"/>
  <c r="BN81" i="24"/>
  <c r="BN88" i="24"/>
  <c r="BP108" i="24"/>
  <c r="BO156" i="24"/>
  <c r="BO190" i="24"/>
  <c r="CB27" i="24"/>
  <c r="BZ101" i="24"/>
  <c r="CB121" i="24"/>
  <c r="CA134" i="24"/>
  <c r="BY168" i="24"/>
  <c r="CK46" i="24"/>
  <c r="CK72" i="24"/>
  <c r="CK87" i="24"/>
  <c r="CL108" i="24"/>
  <c r="CK151" i="24"/>
  <c r="CW26" i="24"/>
  <c r="CX79" i="24"/>
  <c r="DE134" i="24"/>
  <c r="CX134" i="24"/>
  <c r="AC197" i="24"/>
  <c r="BO88" i="24"/>
  <c r="CK98" i="24"/>
  <c r="CK121" i="24"/>
  <c r="CK198" i="24"/>
  <c r="CW40" i="24"/>
  <c r="CW60" i="24"/>
  <c r="CZ98" i="24"/>
  <c r="CX98" i="24"/>
  <c r="AD18" i="24"/>
  <c r="AC81" i="24"/>
  <c r="AC134" i="24"/>
  <c r="AE141" i="24"/>
  <c r="AD164" i="24"/>
  <c r="AD197" i="24"/>
  <c r="AO11" i="24"/>
  <c r="AO38" i="24"/>
  <c r="AO64" i="24"/>
  <c r="AO117" i="24"/>
  <c r="AO163" i="24"/>
  <c r="AP179" i="24"/>
  <c r="BM21" i="24"/>
  <c r="BN56" i="24"/>
  <c r="BO87" i="24"/>
  <c r="BP88" i="24"/>
  <c r="BM108" i="24"/>
  <c r="BP152" i="24"/>
  <c r="BZ12" i="24"/>
  <c r="CB31" i="24"/>
  <c r="CB84" i="24"/>
  <c r="BY117" i="24"/>
  <c r="CA125" i="24"/>
  <c r="BY160" i="24"/>
  <c r="CK18" i="24"/>
  <c r="CK60" i="24"/>
  <c r="CL98" i="24"/>
  <c r="CL121" i="24"/>
  <c r="CL198" i="24"/>
  <c r="CX40" i="24"/>
  <c r="CX60" i="24"/>
  <c r="ES188" i="24"/>
  <c r="HO21" i="24"/>
  <c r="IA21" i="24"/>
  <c r="HY114" i="24"/>
  <c r="IW44" i="24"/>
  <c r="JL47" i="24"/>
  <c r="JJ67" i="24"/>
  <c r="JI143" i="24"/>
  <c r="IL159" i="24"/>
  <c r="JL188" i="24"/>
  <c r="JW197" i="24"/>
  <c r="ME12" i="24"/>
  <c r="KV21" i="24"/>
  <c r="MC29" i="24"/>
  <c r="LQ33" i="24"/>
  <c r="KT39" i="24"/>
  <c r="MC50" i="24"/>
  <c r="KS61" i="24"/>
  <c r="MF66" i="24"/>
  <c r="LE73" i="24"/>
  <c r="LQ84" i="24"/>
  <c r="LE87" i="24"/>
  <c r="LF108" i="24"/>
  <c r="KV134" i="24"/>
  <c r="KV139" i="24"/>
  <c r="LH139" i="24"/>
  <c r="KG154" i="24"/>
  <c r="KT154" i="24"/>
  <c r="LE163" i="24"/>
  <c r="KJ166" i="24"/>
  <c r="LH179" i="24"/>
  <c r="ME193" i="24"/>
  <c r="ON12" i="24"/>
  <c r="NA21" i="24"/>
  <c r="MP27" i="24"/>
  <c r="ND28" i="24"/>
  <c r="NN31" i="24"/>
  <c r="NM39" i="24"/>
  <c r="OK48" i="24"/>
  <c r="EV13" i="24"/>
  <c r="EU16" i="24"/>
  <c r="DU24" i="24"/>
  <c r="DW33" i="24"/>
  <c r="ES39" i="24"/>
  <c r="FF44" i="24"/>
  <c r="DV47" i="24"/>
  <c r="FE55" i="24"/>
  <c r="EG57" i="24"/>
  <c r="DI60" i="24"/>
  <c r="EV67" i="24"/>
  <c r="EH68" i="24"/>
  <c r="FG73" i="24"/>
  <c r="DI80" i="24"/>
  <c r="FG86" i="24"/>
  <c r="EJ88" i="24"/>
  <c r="DJ98" i="24"/>
  <c r="DU102" i="24"/>
  <c r="DK111" i="24"/>
  <c r="DK117" i="24"/>
  <c r="EG121" i="24"/>
  <c r="DI125" i="24"/>
  <c r="FE133" i="24"/>
  <c r="DI140" i="24"/>
  <c r="DV152" i="24"/>
  <c r="EH159" i="24"/>
  <c r="ES164" i="24"/>
  <c r="DI186" i="24"/>
  <c r="ES196" i="24"/>
  <c r="HY13" i="24"/>
  <c r="HZ15" i="24"/>
  <c r="HP21" i="24"/>
  <c r="IB21" i="24"/>
  <c r="HN27" i="24"/>
  <c r="IA29" i="24"/>
  <c r="FR43" i="24"/>
  <c r="HY46" i="24"/>
  <c r="HO54" i="24"/>
  <c r="HZ56" i="24"/>
  <c r="GC64" i="24"/>
  <c r="GC68" i="24"/>
  <c r="HM75" i="24"/>
  <c r="GP78" i="24"/>
  <c r="FT80" i="24"/>
  <c r="GQ83" i="24"/>
  <c r="GO85" i="24"/>
  <c r="FR87" i="24"/>
  <c r="HY88" i="24"/>
  <c r="GF92" i="24"/>
  <c r="HC101" i="24"/>
  <c r="HC131" i="24"/>
  <c r="HO137" i="24"/>
  <c r="HN141" i="24"/>
  <c r="HO142" i="24"/>
  <c r="HD156" i="24"/>
  <c r="GC162" i="24"/>
  <c r="GO180" i="24"/>
  <c r="HY186" i="24"/>
  <c r="GD191" i="24"/>
  <c r="FR194" i="24"/>
  <c r="GD198" i="24"/>
  <c r="JX21" i="24"/>
  <c r="IX31" i="24"/>
  <c r="JI53" i="24"/>
  <c r="JU72" i="24"/>
  <c r="IX101" i="24"/>
  <c r="IZ121" i="24"/>
  <c r="JI162" i="24"/>
  <c r="ES152" i="24"/>
  <c r="GD64" i="24"/>
  <c r="HM78" i="24"/>
  <c r="GC81" i="24"/>
  <c r="IA88" i="24"/>
  <c r="HB105" i="24"/>
  <c r="GP109" i="24"/>
  <c r="GC118" i="24"/>
  <c r="JI47" i="24"/>
  <c r="IN49" i="24"/>
  <c r="JI57" i="24"/>
  <c r="IW64" i="24"/>
  <c r="JW72" i="24"/>
  <c r="JI83" i="24"/>
  <c r="IX94" i="24"/>
  <c r="JV96" i="24"/>
  <c r="IL97" i="24"/>
  <c r="IW103" i="24"/>
  <c r="IN113" i="24"/>
  <c r="IN116" i="24"/>
  <c r="IW138" i="24"/>
  <c r="JI156" i="24"/>
  <c r="JW178" i="24"/>
  <c r="MC12" i="24"/>
  <c r="KJ13" i="24"/>
  <c r="KG21" i="24"/>
  <c r="LH21" i="24"/>
  <c r="KI24" i="24"/>
  <c r="MC25" i="24"/>
  <c r="LT35" i="24"/>
  <c r="LQ46" i="24"/>
  <c r="MC65" i="24"/>
  <c r="LG74" i="24"/>
  <c r="LQ78" i="24"/>
  <c r="KJ85" i="24"/>
  <c r="KG95" i="24"/>
  <c r="LQ102" i="24"/>
  <c r="LF139" i="24"/>
  <c r="KJ154" i="24"/>
  <c r="KV154" i="24"/>
  <c r="KS158" i="24"/>
  <c r="MD164" i="24"/>
  <c r="KI165" i="24"/>
  <c r="KT166" i="24"/>
  <c r="LG167" i="24"/>
  <c r="KG179" i="24"/>
  <c r="MD180" i="24"/>
  <c r="MC184" i="24"/>
  <c r="MC190" i="24"/>
  <c r="KI198" i="24"/>
  <c r="NB13" i="24"/>
  <c r="OK16" i="24"/>
  <c r="MR23" i="24"/>
  <c r="ON27" i="24"/>
  <c r="MO31" i="24"/>
  <c r="ON31" i="24"/>
  <c r="OG55" i="24"/>
  <c r="OB55" i="24"/>
  <c r="NY55" i="24"/>
  <c r="CX152" i="24"/>
  <c r="CW198" i="24"/>
  <c r="ES15" i="24"/>
  <c r="DX22" i="24"/>
  <c r="EH29" i="24"/>
  <c r="FE36" i="24"/>
  <c r="ES44" i="24"/>
  <c r="EV49" i="24"/>
  <c r="EG54" i="24"/>
  <c r="ET53" i="24"/>
  <c r="DU61" i="24"/>
  <c r="ES63" i="24"/>
  <c r="ET67" i="24"/>
  <c r="DW68" i="24"/>
  <c r="EJ68" i="24"/>
  <c r="EG77" i="24"/>
  <c r="DJ83" i="24"/>
  <c r="EG91" i="24"/>
  <c r="EG96" i="24"/>
  <c r="ES104" i="24"/>
  <c r="EI113" i="24"/>
  <c r="DK119" i="24"/>
  <c r="EI121" i="24"/>
  <c r="EI127" i="24"/>
  <c r="ET152" i="24"/>
  <c r="FE162" i="24"/>
  <c r="FE166" i="24"/>
  <c r="EV182" i="24"/>
  <c r="DI188" i="24"/>
  <c r="DJ193" i="24"/>
  <c r="EI197" i="24"/>
  <c r="FS14" i="24"/>
  <c r="HZ21" i="24"/>
  <c r="FQ24" i="24"/>
  <c r="HO28" i="24"/>
  <c r="HM41" i="24"/>
  <c r="FS49" i="24"/>
  <c r="FQ53" i="24"/>
  <c r="HD62" i="24"/>
  <c r="GE64" i="24"/>
  <c r="FQ71" i="24"/>
  <c r="HY72" i="24"/>
  <c r="HP78" i="24"/>
  <c r="GF81" i="24"/>
  <c r="HB86" i="24"/>
  <c r="IB88" i="24"/>
  <c r="HY90" i="24"/>
  <c r="FQ98" i="24"/>
  <c r="HA125" i="24"/>
  <c r="GC130" i="24"/>
  <c r="HZ139" i="24"/>
  <c r="HM142" i="24"/>
  <c r="HN151" i="24"/>
  <c r="GP158" i="24"/>
  <c r="GQ164" i="24"/>
  <c r="HB167" i="24"/>
  <c r="HM178" i="24"/>
  <c r="HB192" i="24"/>
  <c r="HY195" i="24"/>
  <c r="IK12" i="24"/>
  <c r="JI27" i="24"/>
  <c r="JU51" i="24"/>
  <c r="IY103" i="24"/>
  <c r="JL118" i="24"/>
  <c r="IK127" i="24"/>
  <c r="JI188" i="24"/>
  <c r="MD12" i="24"/>
  <c r="KU21" i="24"/>
  <c r="KS127" i="24"/>
  <c r="KS139" i="24"/>
  <c r="LG139" i="24"/>
  <c r="LE144" i="24"/>
  <c r="KT156" i="24"/>
  <c r="LE179" i="24"/>
  <c r="NB28" i="24"/>
  <c r="MP31" i="24"/>
  <c r="OK36" i="24"/>
  <c r="OL44" i="24"/>
  <c r="OM53" i="24"/>
  <c r="NY65" i="24"/>
  <c r="NB71" i="24"/>
  <c r="NB73" i="24"/>
  <c r="OM75" i="24"/>
  <c r="OL83" i="24"/>
  <c r="MQ87" i="24"/>
  <c r="NM90" i="24"/>
  <c r="NY91" i="24"/>
  <c r="NA93" i="24"/>
  <c r="MQ96" i="24"/>
  <c r="NA102" i="24"/>
  <c r="OM105" i="24"/>
  <c r="NB112" i="24"/>
  <c r="MO120" i="24"/>
  <c r="MQ125" i="24"/>
  <c r="NP131" i="24"/>
  <c r="NA141" i="24"/>
  <c r="NB142" i="24"/>
  <c r="NM153" i="24"/>
  <c r="MR161" i="24"/>
  <c r="NA166" i="24"/>
  <c r="OA185" i="24"/>
  <c r="MR189" i="24"/>
  <c r="NP191" i="24"/>
  <c r="NZ196" i="24"/>
  <c r="MQ198" i="24"/>
  <c r="QG12" i="24"/>
  <c r="PW15" i="24"/>
  <c r="OX18" i="24"/>
  <c r="PI22" i="24"/>
  <c r="QJ23" i="24"/>
  <c r="PX25" i="24"/>
  <c r="RS28" i="24"/>
  <c r="PJ35" i="24"/>
  <c r="QT38" i="24"/>
  <c r="PL40" i="24"/>
  <c r="OY43" i="24"/>
  <c r="OX46" i="24"/>
  <c r="QH50" i="24"/>
  <c r="OW57" i="24"/>
  <c r="RH52" i="24"/>
  <c r="RF61" i="24"/>
  <c r="RE71" i="24"/>
  <c r="PJ75" i="24"/>
  <c r="RQ78" i="24"/>
  <c r="PJ85" i="24"/>
  <c r="OX88" i="24"/>
  <c r="RH89" i="24"/>
  <c r="OY95" i="24"/>
  <c r="QS100" i="24"/>
  <c r="QS105" i="24"/>
  <c r="OW111" i="24"/>
  <c r="PX113" i="24"/>
  <c r="PU117" i="24"/>
  <c r="RE120" i="24"/>
  <c r="QT123" i="24"/>
  <c r="RE126" i="24"/>
  <c r="PI130" i="24"/>
  <c r="QU132" i="24"/>
  <c r="QH137" i="24"/>
  <c r="QV138" i="24"/>
  <c r="OW142" i="24"/>
  <c r="RF142" i="24"/>
  <c r="QV151" i="24"/>
  <c r="QG153" i="24"/>
  <c r="RF156" i="24"/>
  <c r="QG158" i="24"/>
  <c r="PJ164" i="24"/>
  <c r="PI167" i="24"/>
  <c r="QG189" i="24"/>
  <c r="PV191" i="24"/>
  <c r="ON53" i="24"/>
  <c r="MO114" i="24"/>
  <c r="NA133" i="24"/>
  <c r="ND142" i="24"/>
  <c r="NC159" i="24"/>
  <c r="OB162" i="24"/>
  <c r="ND166" i="24"/>
  <c r="QJ170" i="24"/>
  <c r="QG179" i="24"/>
  <c r="PJ186" i="24"/>
  <c r="RF187" i="24"/>
  <c r="RE52" i="24"/>
  <c r="QV164" i="24"/>
  <c r="RG168" i="24"/>
  <c r="OW190" i="24"/>
  <c r="RS191" i="24"/>
  <c r="RG194" i="24"/>
  <c r="NY54" i="24"/>
  <c r="OB53" i="24"/>
  <c r="MP87" i="24"/>
  <c r="OK105" i="24"/>
  <c r="MO124" i="24"/>
  <c r="NM131" i="24"/>
  <c r="MP139" i="24"/>
  <c r="ON141" i="24"/>
  <c r="ND156" i="24"/>
  <c r="NP159" i="24"/>
  <c r="OM170" i="24"/>
  <c r="NO178" i="24"/>
  <c r="MO185" i="24"/>
  <c r="NM191" i="24"/>
  <c r="ND196" i="24"/>
  <c r="OK197" i="24"/>
  <c r="PW12" i="24"/>
  <c r="PU15" i="24"/>
  <c r="QH22" i="24"/>
  <c r="QH28" i="24"/>
  <c r="PU33" i="24"/>
  <c r="QT34" i="24"/>
  <c r="PI40" i="24"/>
  <c r="OW43" i="24"/>
  <c r="RG52" i="24"/>
  <c r="QS68" i="24"/>
  <c r="PI75" i="24"/>
  <c r="OX95" i="24"/>
  <c r="QV96" i="24"/>
  <c r="QI98" i="24"/>
  <c r="PU113" i="24"/>
  <c r="QT115" i="24"/>
  <c r="RF119" i="24"/>
  <c r="PK134" i="24"/>
  <c r="RE142" i="24"/>
  <c r="PU182" i="24"/>
  <c r="RH187" i="24"/>
  <c r="QS195" i="24"/>
  <c r="RE198" i="24"/>
  <c r="AE22" i="24"/>
  <c r="AF39" i="24"/>
  <c r="AC62" i="24"/>
  <c r="AC101" i="24"/>
  <c r="AC143" i="24"/>
  <c r="AE154" i="24"/>
  <c r="AC167" i="24"/>
  <c r="AC186" i="24"/>
  <c r="AF197" i="24"/>
  <c r="AQ63" i="24"/>
  <c r="AQ64" i="24"/>
  <c r="AO111" i="24"/>
  <c r="AO143" i="24"/>
  <c r="AO156" i="24"/>
  <c r="AP164" i="24"/>
  <c r="AO187" i="24"/>
  <c r="BA11" i="24"/>
  <c r="BO12" i="24"/>
  <c r="BM40" i="24"/>
  <c r="BO56" i="24"/>
  <c r="BM74" i="24"/>
  <c r="BO92" i="24"/>
  <c r="BM127" i="24"/>
  <c r="BN130" i="24"/>
  <c r="EG151" i="24"/>
  <c r="DW154" i="24"/>
  <c r="ES160" i="24"/>
  <c r="FG162" i="24"/>
  <c r="FG165" i="24"/>
  <c r="EG168" i="24"/>
  <c r="ES186" i="24"/>
  <c r="EJ187" i="24"/>
  <c r="ES193" i="24"/>
  <c r="FH195" i="24"/>
  <c r="HP12" i="24"/>
  <c r="FR14" i="24"/>
  <c r="HY15" i="24"/>
  <c r="FQ18" i="24"/>
  <c r="GO22" i="24"/>
  <c r="FS23" i="24"/>
  <c r="GF26" i="24"/>
  <c r="HO27" i="24"/>
  <c r="HC30" i="24"/>
  <c r="HC35" i="24"/>
  <c r="GR40" i="24"/>
  <c r="HD40" i="24"/>
  <c r="FQ43" i="24"/>
  <c r="GR43" i="24"/>
  <c r="FS45" i="24"/>
  <c r="HC48" i="24"/>
  <c r="HN54" i="24"/>
  <c r="FS52" i="24"/>
  <c r="HN53" i="24"/>
  <c r="GO61" i="24"/>
  <c r="GP63" i="24"/>
  <c r="GD66" i="24"/>
  <c r="HD66" i="24"/>
  <c r="HA68" i="24"/>
  <c r="HP71" i="24"/>
  <c r="HY73" i="24"/>
  <c r="HA77" i="24"/>
  <c r="FS78" i="24"/>
  <c r="GE79" i="24"/>
  <c r="GQ80" i="24"/>
  <c r="HZ81" i="24"/>
  <c r="FQ84" i="24"/>
  <c r="GF84" i="24"/>
  <c r="HY84" i="24"/>
  <c r="HA86" i="24"/>
  <c r="FQ87" i="24"/>
  <c r="FS89" i="24"/>
  <c r="GF90" i="24"/>
  <c r="GO91" i="24"/>
  <c r="HY95" i="24"/>
  <c r="IG113" i="24"/>
  <c r="HZ113" i="24"/>
  <c r="HY113" i="24"/>
  <c r="AC47" i="24"/>
  <c r="AC71" i="24"/>
  <c r="AC130" i="24"/>
  <c r="AD143" i="24"/>
  <c r="AF154" i="24"/>
  <c r="AE162" i="24"/>
  <c r="AE167" i="24"/>
  <c r="AE186" i="24"/>
  <c r="AO35" i="24"/>
  <c r="AR63" i="24"/>
  <c r="AR64" i="24"/>
  <c r="AO90" i="24"/>
  <c r="AO126" i="24"/>
  <c r="AP143" i="24"/>
  <c r="AQ156" i="24"/>
  <c r="AQ164" i="24"/>
  <c r="AO179" i="24"/>
  <c r="BM44" i="24"/>
  <c r="BM64" i="24"/>
  <c r="BM79" i="24"/>
  <c r="BM101" i="24"/>
  <c r="BM113" i="24"/>
  <c r="BN127" i="24"/>
  <c r="BO130" i="24"/>
  <c r="BN141" i="24"/>
  <c r="BY29" i="24"/>
  <c r="BY62" i="24"/>
  <c r="BY84" i="24"/>
  <c r="BZ92" i="24"/>
  <c r="CB101" i="24"/>
  <c r="BZ115" i="24"/>
  <c r="BY124" i="24"/>
  <c r="CB125" i="24"/>
  <c r="CB134" i="24"/>
  <c r="CA151" i="24"/>
  <c r="BY162" i="24"/>
  <c r="BY178" i="24"/>
  <c r="CA187" i="24"/>
  <c r="CM18" i="24"/>
  <c r="CM33" i="24"/>
  <c r="CL46" i="24"/>
  <c r="CK55" i="24"/>
  <c r="CL60" i="24"/>
  <c r="CK81" i="24"/>
  <c r="CM87" i="24"/>
  <c r="CM108" i="24"/>
  <c r="CL139" i="24"/>
  <c r="CL152" i="24"/>
  <c r="CK163" i="24"/>
  <c r="CK179" i="24"/>
  <c r="CW42" i="24"/>
  <c r="CW190" i="24"/>
  <c r="ES12" i="24"/>
  <c r="FE13" i="24"/>
  <c r="EI29" i="24"/>
  <c r="FG31" i="24"/>
  <c r="DI36" i="24"/>
  <c r="FF36" i="24"/>
  <c r="EH38" i="24"/>
  <c r="DK40" i="24"/>
  <c r="EG42" i="24"/>
  <c r="EU44" i="24"/>
  <c r="FG44" i="24"/>
  <c r="FE50" i="24"/>
  <c r="FE56" i="24"/>
  <c r="FE52" i="24"/>
  <c r="DL60" i="24"/>
  <c r="EG64" i="24"/>
  <c r="FG66" i="24"/>
  <c r="DX71" i="24"/>
  <c r="EH74" i="24"/>
  <c r="EI77" i="24"/>
  <c r="ET80" i="24"/>
  <c r="DL83" i="24"/>
  <c r="DU86" i="24"/>
  <c r="DI89" i="24"/>
  <c r="FG91" i="24"/>
  <c r="EG97" i="24"/>
  <c r="ET97" i="24"/>
  <c r="DL98" i="24"/>
  <c r="DI101" i="24"/>
  <c r="EI103" i="24"/>
  <c r="FE108" i="24"/>
  <c r="EU112" i="24"/>
  <c r="ES116" i="24"/>
  <c r="DJ119" i="24"/>
  <c r="DW120" i="24"/>
  <c r="DW122" i="24"/>
  <c r="EG125" i="24"/>
  <c r="DU129" i="24"/>
  <c r="DK132" i="24"/>
  <c r="EI139" i="24"/>
  <c r="FE140" i="24"/>
  <c r="EI151" i="24"/>
  <c r="IA115" i="24"/>
  <c r="IB115" i="24"/>
  <c r="IG126" i="24"/>
  <c r="HY126" i="24"/>
  <c r="AO190" i="24"/>
  <c r="BC198" i="24"/>
  <c r="BM29" i="24"/>
  <c r="BN44" i="24"/>
  <c r="BM56" i="24"/>
  <c r="BO64" i="24"/>
  <c r="BO79" i="24"/>
  <c r="BM92" i="24"/>
  <c r="BN101" i="24"/>
  <c r="BN108" i="24"/>
  <c r="BM115" i="24"/>
  <c r="BP127" i="24"/>
  <c r="BP130" i="24"/>
  <c r="BP141" i="24"/>
  <c r="BP154" i="24"/>
  <c r="BM195" i="24"/>
  <c r="BY23" i="24"/>
  <c r="BZ29" i="24"/>
  <c r="BZ40" i="24"/>
  <c r="CB48" i="24"/>
  <c r="BY68" i="24"/>
  <c r="BZ94" i="24"/>
  <c r="BZ105" i="24"/>
  <c r="BZ141" i="24"/>
  <c r="BZ154" i="24"/>
  <c r="BY183" i="24"/>
  <c r="BZ193" i="24"/>
  <c r="CK24" i="24"/>
  <c r="CK42" i="24"/>
  <c r="CM46" i="24"/>
  <c r="CL55" i="24"/>
  <c r="CM60" i="24"/>
  <c r="CK83" i="24"/>
  <c r="CK90" i="24"/>
  <c r="CM103" i="24"/>
  <c r="CK117" i="24"/>
  <c r="CK129" i="24"/>
  <c r="CM139" i="24"/>
  <c r="CK155" i="24"/>
  <c r="CM163" i="24"/>
  <c r="CM179" i="24"/>
  <c r="CK195" i="24"/>
  <c r="CK199" i="24"/>
  <c r="CW34" i="24"/>
  <c r="CX42" i="24"/>
  <c r="CW52" i="24"/>
  <c r="CY63" i="24"/>
  <c r="CW83" i="24"/>
  <c r="CW95" i="24"/>
  <c r="CW120" i="24"/>
  <c r="CW168" i="24"/>
  <c r="CY190" i="24"/>
  <c r="EV12" i="24"/>
  <c r="FH13" i="24"/>
  <c r="ES16" i="24"/>
  <c r="EG21" i="24"/>
  <c r="DK23" i="24"/>
  <c r="ES30" i="24"/>
  <c r="DJ36" i="24"/>
  <c r="DU38" i="24"/>
  <c r="EI38" i="24"/>
  <c r="EU40" i="24"/>
  <c r="EG43" i="24"/>
  <c r="EV44" i="24"/>
  <c r="FH44" i="24"/>
  <c r="DI46" i="24"/>
  <c r="EU48" i="24"/>
  <c r="DI50" i="24"/>
  <c r="FF50" i="24"/>
  <c r="DV55" i="24"/>
  <c r="DJ56" i="24"/>
  <c r="FG56" i="24"/>
  <c r="FF52" i="24"/>
  <c r="EH64" i="24"/>
  <c r="EG84" i="24"/>
  <c r="EG92" i="24"/>
  <c r="EI97" i="24"/>
  <c r="EU97" i="24"/>
  <c r="FE129" i="24"/>
  <c r="EG132" i="24"/>
  <c r="EJ137" i="24"/>
  <c r="ES139" i="24"/>
  <c r="EG142" i="24"/>
  <c r="EG144" i="24"/>
  <c r="DU154" i="24"/>
  <c r="DI159" i="24"/>
  <c r="DU167" i="24"/>
  <c r="DK182" i="24"/>
  <c r="EG185" i="24"/>
  <c r="EG187" i="24"/>
  <c r="DU192" i="24"/>
  <c r="IB13" i="24"/>
  <c r="FT14" i="24"/>
  <c r="IB15" i="24"/>
  <c r="GR22" i="24"/>
  <c r="FR30" i="24"/>
  <c r="GO34" i="24"/>
  <c r="HB40" i="24"/>
  <c r="GO43" i="24"/>
  <c r="HB66" i="24"/>
  <c r="GC84" i="24"/>
  <c r="GK104" i="24"/>
  <c r="GE104" i="24"/>
  <c r="GC104" i="24"/>
  <c r="GK117" i="24"/>
  <c r="GC117" i="24"/>
  <c r="GE117" i="24"/>
  <c r="GD117" i="24"/>
  <c r="AE39" i="24"/>
  <c r="AC57" i="24"/>
  <c r="AC91" i="24"/>
  <c r="AC117" i="24"/>
  <c r="AE134" i="24"/>
  <c r="AC141" i="24"/>
  <c r="AC154" i="24"/>
  <c r="AF164" i="24"/>
  <c r="AC182" i="24"/>
  <c r="AE189" i="24"/>
  <c r="AE197" i="24"/>
  <c r="AQ24" i="24"/>
  <c r="AO42" i="24"/>
  <c r="AO52" i="24"/>
  <c r="AP64" i="24"/>
  <c r="AP74" i="24"/>
  <c r="AO108" i="24"/>
  <c r="AQ117" i="24"/>
  <c r="AO140" i="24"/>
  <c r="AO164" i="24"/>
  <c r="AQ179" i="24"/>
  <c r="BN115" i="24"/>
  <c r="CA24" i="24"/>
  <c r="BY42" i="24"/>
  <c r="CB90" i="24"/>
  <c r="CB94" i="24"/>
  <c r="CB105" i="24"/>
  <c r="BY125" i="24"/>
  <c r="BY134" i="24"/>
  <c r="CB141" i="24"/>
  <c r="CB154" i="24"/>
  <c r="CA183" i="24"/>
  <c r="CK16" i="24"/>
  <c r="CM24" i="24"/>
  <c r="CL42" i="24"/>
  <c r="CM55" i="24"/>
  <c r="CM83" i="24"/>
  <c r="CL92" i="24"/>
  <c r="CK134" i="24"/>
  <c r="CM155" i="24"/>
  <c r="CK166" i="24"/>
  <c r="CN185" i="24"/>
  <c r="CL195" i="24"/>
  <c r="CL199" i="24"/>
  <c r="CZ42" i="24"/>
  <c r="CZ52" i="24"/>
  <c r="CW77" i="24"/>
  <c r="DU13" i="24"/>
  <c r="DU14" i="24"/>
  <c r="EJ21" i="24"/>
  <c r="FG23" i="24"/>
  <c r="EG29" i="24"/>
  <c r="EU30" i="24"/>
  <c r="EG34" i="24"/>
  <c r="DK36" i="24"/>
  <c r="DW38" i="24"/>
  <c r="EI39" i="24"/>
  <c r="DU41" i="24"/>
  <c r="EJ43" i="24"/>
  <c r="EH46" i="24"/>
  <c r="DU49" i="24"/>
  <c r="ET51" i="24"/>
  <c r="EV55" i="24"/>
  <c r="DX57" i="24"/>
  <c r="FH52" i="24"/>
  <c r="FG53" i="24"/>
  <c r="DK63" i="24"/>
  <c r="EJ64" i="24"/>
  <c r="FE72" i="24"/>
  <c r="ES75" i="24"/>
  <c r="ES78" i="24"/>
  <c r="DI83" i="24"/>
  <c r="EI84" i="24"/>
  <c r="DK87" i="24"/>
  <c r="EG88" i="24"/>
  <c r="FE90" i="24"/>
  <c r="EI92" i="24"/>
  <c r="FG95" i="24"/>
  <c r="EJ97" i="24"/>
  <c r="EV97" i="24"/>
  <c r="DK103" i="24"/>
  <c r="FE105" i="24"/>
  <c r="EI111" i="24"/>
  <c r="FG113" i="24"/>
  <c r="EG118" i="24"/>
  <c r="DU120" i="24"/>
  <c r="DU124" i="24"/>
  <c r="EV126" i="24"/>
  <c r="EG130" i="24"/>
  <c r="EJ132" i="24"/>
  <c r="EU139" i="24"/>
  <c r="EJ142" i="24"/>
  <c r="EI187" i="24"/>
  <c r="FF195" i="24"/>
  <c r="HM12" i="24"/>
  <c r="FR23" i="24"/>
  <c r="HC40" i="24"/>
  <c r="GE42" i="24"/>
  <c r="GQ43" i="24"/>
  <c r="FQ45" i="24"/>
  <c r="HD54" i="24"/>
  <c r="GP53" i="24"/>
  <c r="GC66" i="24"/>
  <c r="HC66" i="24"/>
  <c r="FR78" i="24"/>
  <c r="GO80" i="24"/>
  <c r="HC81" i="24"/>
  <c r="HC83" i="24"/>
  <c r="GE84" i="24"/>
  <c r="HD84" i="24"/>
  <c r="GF86" i="24"/>
  <c r="HZ86" i="24"/>
  <c r="GP87" i="24"/>
  <c r="HO88" i="24"/>
  <c r="FQ89" i="24"/>
  <c r="GC90" i="24"/>
  <c r="FR91" i="24"/>
  <c r="FS94" i="24"/>
  <c r="HM98" i="24"/>
  <c r="FY112" i="24"/>
  <c r="FS112" i="24"/>
  <c r="HI119" i="24"/>
  <c r="HC119" i="24"/>
  <c r="HB129" i="24"/>
  <c r="HA129" i="24"/>
  <c r="IA114" i="24"/>
  <c r="GO119" i="24"/>
  <c r="FQ122" i="24"/>
  <c r="HA124" i="24"/>
  <c r="GO126" i="24"/>
  <c r="FT129" i="24"/>
  <c r="IB130" i="24"/>
  <c r="HD132" i="24"/>
  <c r="HP134" i="24"/>
  <c r="IB136" i="24"/>
  <c r="GE138" i="24"/>
  <c r="HA149" i="24"/>
  <c r="GO152" i="24"/>
  <c r="HB154" i="24"/>
  <c r="GC161" i="24"/>
  <c r="GO163" i="24"/>
  <c r="HA165" i="24"/>
  <c r="GD166" i="24"/>
  <c r="FQ170" i="24"/>
  <c r="GO179" i="24"/>
  <c r="HA180" i="24"/>
  <c r="HD181" i="24"/>
  <c r="HA185" i="24"/>
  <c r="IB186" i="24"/>
  <c r="GD190" i="24"/>
  <c r="GF191" i="24"/>
  <c r="HB193" i="24"/>
  <c r="FT194" i="24"/>
  <c r="GC199" i="24"/>
  <c r="IZ14" i="24"/>
  <c r="IW23" i="24"/>
  <c r="JI28" i="24"/>
  <c r="IY31" i="24"/>
  <c r="IZ37" i="24"/>
  <c r="IK39" i="24"/>
  <c r="JV42" i="24"/>
  <c r="JJ47" i="24"/>
  <c r="IK55" i="24"/>
  <c r="IK57" i="24"/>
  <c r="JK57" i="24"/>
  <c r="JV60" i="24"/>
  <c r="IZ64" i="24"/>
  <c r="IK71" i="24"/>
  <c r="IM73" i="24"/>
  <c r="JU81" i="24"/>
  <c r="JL83" i="24"/>
  <c r="JI87" i="24"/>
  <c r="IK123" i="24"/>
  <c r="IK126" i="24"/>
  <c r="JU131" i="24"/>
  <c r="JI134" i="24"/>
  <c r="JU139" i="24"/>
  <c r="IN141" i="24"/>
  <c r="IK151" i="24"/>
  <c r="JL154" i="24"/>
  <c r="IK158" i="24"/>
  <c r="JI165" i="24"/>
  <c r="IY180" i="24"/>
  <c r="JU182" i="24"/>
  <c r="JU185" i="24"/>
  <c r="KC192" i="24"/>
  <c r="JW192" i="24"/>
  <c r="KO12" i="24"/>
  <c r="KG12" i="24"/>
  <c r="LM18" i="24"/>
  <c r="LF18" i="24"/>
  <c r="MD28" i="24"/>
  <c r="MF28" i="24"/>
  <c r="LA36" i="24"/>
  <c r="KT36" i="24"/>
  <c r="MD40" i="24"/>
  <c r="MF40" i="24"/>
  <c r="KO43" i="24"/>
  <c r="KJ43" i="24"/>
  <c r="KH43" i="24"/>
  <c r="LT47" i="24"/>
  <c r="LQ47" i="24"/>
  <c r="MC47" i="24"/>
  <c r="LM55" i="24"/>
  <c r="LF55" i="24"/>
  <c r="LA52" i="24"/>
  <c r="KT52" i="24"/>
  <c r="KV52" i="24"/>
  <c r="LA65" i="24"/>
  <c r="KT65" i="24"/>
  <c r="LM78" i="24"/>
  <c r="LE78" i="24"/>
  <c r="MF90" i="24"/>
  <c r="MC90" i="24"/>
  <c r="KI93" i="24"/>
  <c r="KG93" i="24"/>
  <c r="KO102" i="24"/>
  <c r="KG102" i="24"/>
  <c r="KO111" i="24"/>
  <c r="KH111" i="24"/>
  <c r="LA113" i="24"/>
  <c r="KU113" i="24"/>
  <c r="KS113" i="24"/>
  <c r="KI120" i="24"/>
  <c r="KH120" i="24"/>
  <c r="KV126" i="24"/>
  <c r="KT126" i="24"/>
  <c r="KI144" i="24"/>
  <c r="KG144" i="24"/>
  <c r="MK157" i="24"/>
  <c r="MC157" i="24"/>
  <c r="LS163" i="24"/>
  <c r="LR163" i="24"/>
  <c r="LQ179" i="24"/>
  <c r="LT179" i="24"/>
  <c r="OG26" i="24"/>
  <c r="OA26" i="24"/>
  <c r="NY26" i="24"/>
  <c r="MW46" i="24"/>
  <c r="MR46" i="24"/>
  <c r="MQ46" i="24"/>
  <c r="GD133" i="24"/>
  <c r="FT139" i="24"/>
  <c r="HY143" i="24"/>
  <c r="HC149" i="24"/>
  <c r="HY156" i="24"/>
  <c r="HP158" i="24"/>
  <c r="GD161" i="24"/>
  <c r="GQ163" i="24"/>
  <c r="GP166" i="24"/>
  <c r="GE178" i="24"/>
  <c r="GQ179" i="24"/>
  <c r="GC182" i="24"/>
  <c r="FT188" i="24"/>
  <c r="FQ191" i="24"/>
  <c r="HC193" i="24"/>
  <c r="GC195" i="24"/>
  <c r="GD199" i="24"/>
  <c r="IK24" i="24"/>
  <c r="IK31" i="24"/>
  <c r="JU34" i="24"/>
  <c r="IL38" i="24"/>
  <c r="JX42" i="24"/>
  <c r="JL45" i="24"/>
  <c r="JI50" i="24"/>
  <c r="IL55" i="24"/>
  <c r="IL57" i="24"/>
  <c r="IW63" i="24"/>
  <c r="JI65" i="24"/>
  <c r="IN73" i="24"/>
  <c r="IW79" i="24"/>
  <c r="JW81" i="24"/>
  <c r="IK102" i="24"/>
  <c r="IZ104" i="24"/>
  <c r="IM112" i="24"/>
  <c r="JX116" i="24"/>
  <c r="JL119" i="24"/>
  <c r="IL123" i="24"/>
  <c r="IX129" i="24"/>
  <c r="JV131" i="24"/>
  <c r="IW136" i="24"/>
  <c r="IW140" i="24"/>
  <c r="JX142" i="24"/>
  <c r="IX151" i="24"/>
  <c r="IW161" i="24"/>
  <c r="IW168" i="24"/>
  <c r="JW182" i="24"/>
  <c r="JV193" i="24"/>
  <c r="JW193" i="24"/>
  <c r="LA13" i="24"/>
  <c r="KU13" i="24"/>
  <c r="LF22" i="24"/>
  <c r="LG22" i="24"/>
  <c r="LM25" i="24"/>
  <c r="LE25" i="24"/>
  <c r="KT29" i="24"/>
  <c r="KV29" i="24"/>
  <c r="LA33" i="24"/>
  <c r="KU33" i="24"/>
  <c r="MK56" i="24"/>
  <c r="MC56" i="24"/>
  <c r="LY60" i="24"/>
  <c r="LS60" i="24"/>
  <c r="KO75" i="24"/>
  <c r="KG75" i="24"/>
  <c r="MK80" i="24"/>
  <c r="MC80" i="24"/>
  <c r="LR85" i="24"/>
  <c r="LQ85" i="24"/>
  <c r="KO91" i="24"/>
  <c r="KH91" i="24"/>
  <c r="MK95" i="24"/>
  <c r="MC95" i="24"/>
  <c r="MD103" i="24"/>
  <c r="MC103" i="24"/>
  <c r="MK115" i="24"/>
  <c r="MC115" i="24"/>
  <c r="MF121" i="24"/>
  <c r="MC121" i="24"/>
  <c r="LE123" i="24"/>
  <c r="LA151" i="24"/>
  <c r="KS151" i="24"/>
  <c r="LQ152" i="24"/>
  <c r="LT155" i="24"/>
  <c r="LQ155" i="24"/>
  <c r="ME158" i="24"/>
  <c r="MC158" i="24"/>
  <c r="LY183" i="24"/>
  <c r="LT183" i="24"/>
  <c r="LR183" i="24"/>
  <c r="LQ183" i="24"/>
  <c r="LY189" i="24"/>
  <c r="LT189" i="24"/>
  <c r="LR189" i="24"/>
  <c r="LQ189" i="24"/>
  <c r="NU16" i="24"/>
  <c r="NM16" i="24"/>
  <c r="OA29" i="24"/>
  <c r="NY29" i="24"/>
  <c r="NB66" i="24"/>
  <c r="NC66" i="24"/>
  <c r="OG73" i="24"/>
  <c r="NY73" i="24"/>
  <c r="JQ195" i="24"/>
  <c r="JI195" i="24"/>
  <c r="KV15" i="24"/>
  <c r="KS15" i="24"/>
  <c r="LY22" i="24"/>
  <c r="LS22" i="24"/>
  <c r="LY26" i="24"/>
  <c r="LQ26" i="24"/>
  <c r="LY30" i="24"/>
  <c r="LR30" i="24"/>
  <c r="LY38" i="24"/>
  <c r="LT38" i="24"/>
  <c r="LQ38" i="24"/>
  <c r="MF42" i="24"/>
  <c r="ME42" i="24"/>
  <c r="LY50" i="24"/>
  <c r="LR50" i="24"/>
  <c r="KH52" i="24"/>
  <c r="KI52" i="24"/>
  <c r="LM62" i="24"/>
  <c r="LE62" i="24"/>
  <c r="LM72" i="24"/>
  <c r="LE72" i="24"/>
  <c r="LF84" i="24"/>
  <c r="LE84" i="24"/>
  <c r="LY86" i="24"/>
  <c r="LQ86" i="24"/>
  <c r="LT97" i="24"/>
  <c r="LQ97" i="24"/>
  <c r="KH108" i="24"/>
  <c r="KG108" i="24"/>
  <c r="LR116" i="24"/>
  <c r="LQ116" i="24"/>
  <c r="KJ141" i="24"/>
  <c r="KH141" i="24"/>
  <c r="MC161" i="24"/>
  <c r="MF161" i="24"/>
  <c r="OS13" i="24"/>
  <c r="OM13" i="24"/>
  <c r="MW24" i="24"/>
  <c r="MQ24" i="24"/>
  <c r="MO24" i="24"/>
  <c r="NZ61" i="24"/>
  <c r="NY61" i="24"/>
  <c r="FQ103" i="24"/>
  <c r="GR106" i="24"/>
  <c r="HM108" i="24"/>
  <c r="FS113" i="24"/>
  <c r="HZ114" i="24"/>
  <c r="GD118" i="24"/>
  <c r="HY130" i="24"/>
  <c r="HA132" i="24"/>
  <c r="GC134" i="24"/>
  <c r="IB134" i="24"/>
  <c r="HM139" i="24"/>
  <c r="HD142" i="24"/>
  <c r="HP142" i="24"/>
  <c r="HB144" i="24"/>
  <c r="HA154" i="24"/>
  <c r="HN157" i="24"/>
  <c r="GD162" i="24"/>
  <c r="HA181" i="24"/>
  <c r="HA193" i="24"/>
  <c r="JI41" i="24"/>
  <c r="IX44" i="24"/>
  <c r="JW51" i="24"/>
  <c r="JJ57" i="24"/>
  <c r="IY64" i="24"/>
  <c r="IK73" i="24"/>
  <c r="JU77" i="24"/>
  <c r="JJ80" i="24"/>
  <c r="JK83" i="24"/>
  <c r="IW94" i="24"/>
  <c r="JU98" i="24"/>
  <c r="IX103" i="24"/>
  <c r="IZ113" i="24"/>
  <c r="JU118" i="24"/>
  <c r="JU121" i="24"/>
  <c r="JI124" i="24"/>
  <c r="IM127" i="24"/>
  <c r="IZ130" i="24"/>
  <c r="JX132" i="24"/>
  <c r="IX138" i="24"/>
  <c r="IL141" i="24"/>
  <c r="IK149" i="24"/>
  <c r="JK152" i="24"/>
  <c r="JL162" i="24"/>
  <c r="IZ165" i="24"/>
  <c r="IK178" i="24"/>
  <c r="IW180" i="24"/>
  <c r="JK180" i="24"/>
  <c r="JI189" i="24"/>
  <c r="JQ191" i="24"/>
  <c r="JI191" i="24"/>
  <c r="JU192" i="24"/>
  <c r="JX198" i="24"/>
  <c r="JU198" i="24"/>
  <c r="MK15" i="24"/>
  <c r="MD15" i="24"/>
  <c r="LT28" i="24"/>
  <c r="LQ28" i="24"/>
  <c r="ME28" i="24"/>
  <c r="LY34" i="24"/>
  <c r="LQ34" i="24"/>
  <c r="LS34" i="24"/>
  <c r="LR39" i="24"/>
  <c r="LT39" i="24"/>
  <c r="ME40" i="24"/>
  <c r="KI43" i="24"/>
  <c r="MC45" i="24"/>
  <c r="MF45" i="24"/>
  <c r="KU52" i="24"/>
  <c r="KS65" i="24"/>
  <c r="LY68" i="24"/>
  <c r="LQ68" i="24"/>
  <c r="LQ88" i="24"/>
  <c r="LR88" i="24"/>
  <c r="KI100" i="24"/>
  <c r="KH100" i="24"/>
  <c r="MF108" i="24"/>
  <c r="ME108" i="24"/>
  <c r="KG111" i="24"/>
  <c r="KT113" i="24"/>
  <c r="LM118" i="24"/>
  <c r="LE118" i="24"/>
  <c r="LR136" i="24"/>
  <c r="LT136" i="24"/>
  <c r="LA162" i="24"/>
  <c r="KT162" i="24"/>
  <c r="NI24" i="24"/>
  <c r="ND24" i="24"/>
  <c r="NC24" i="24"/>
  <c r="NB24" i="24"/>
  <c r="NU34" i="24"/>
  <c r="NN34" i="24"/>
  <c r="NM34" i="24"/>
  <c r="ON51" i="24"/>
  <c r="OK51" i="24"/>
  <c r="NZ63" i="24"/>
  <c r="OA63" i="24"/>
  <c r="NY63" i="24"/>
  <c r="LH167" i="24"/>
  <c r="KT170" i="24"/>
  <c r="LR185" i="24"/>
  <c r="KS191" i="24"/>
  <c r="MC194" i="24"/>
  <c r="MO22" i="24"/>
  <c r="NM25" i="24"/>
  <c r="MR27" i="24"/>
  <c r="NP31" i="24"/>
  <c r="NZ33" i="24"/>
  <c r="MO43" i="24"/>
  <c r="NY45" i="24"/>
  <c r="OA54" i="24"/>
  <c r="MQ63" i="24"/>
  <c r="OK64" i="24"/>
  <c r="OG94" i="24"/>
  <c r="NZ94" i="24"/>
  <c r="NU97" i="24"/>
  <c r="NO97" i="24"/>
  <c r="ON101" i="24"/>
  <c r="OK101" i="24"/>
  <c r="NA95" i="24"/>
  <c r="NB95" i="24"/>
  <c r="OG98" i="24"/>
  <c r="OA98" i="24"/>
  <c r="LE130" i="24"/>
  <c r="KG166" i="24"/>
  <c r="KU166" i="24"/>
  <c r="LE167" i="24"/>
  <c r="MC193" i="24"/>
  <c r="OK12" i="24"/>
  <c r="MQ23" i="24"/>
  <c r="OM27" i="24"/>
  <c r="NM31" i="24"/>
  <c r="OL31" i="24"/>
  <c r="OA55" i="24"/>
  <c r="OA53" i="24"/>
  <c r="NZ72" i="24"/>
  <c r="OM79" i="24"/>
  <c r="NN85" i="24"/>
  <c r="OL87" i="24"/>
  <c r="NU89" i="24"/>
  <c r="NN89" i="24"/>
  <c r="NM91" i="24"/>
  <c r="NP91" i="24"/>
  <c r="OS95" i="24"/>
  <c r="OM95" i="24"/>
  <c r="OA78" i="24"/>
  <c r="ON79" i="24"/>
  <c r="NI96" i="24"/>
  <c r="NB96" i="24"/>
  <c r="NM97" i="24"/>
  <c r="MP109" i="24"/>
  <c r="NY157" i="24"/>
  <c r="OA161" i="24"/>
  <c r="MQ166" i="24"/>
  <c r="PV72" i="24"/>
  <c r="QT73" i="24"/>
  <c r="PU77" i="24"/>
  <c r="QS79" i="24"/>
  <c r="QG81" i="24"/>
  <c r="RE84" i="24"/>
  <c r="OW92" i="24"/>
  <c r="PJ93" i="24"/>
  <c r="PV94" i="24"/>
  <c r="PI96" i="24"/>
  <c r="RH98" i="24"/>
  <c r="QH102" i="24"/>
  <c r="OY105" i="24"/>
  <c r="OZ106" i="24"/>
  <c r="OZ109" i="24"/>
  <c r="PV113" i="24"/>
  <c r="QS115" i="24"/>
  <c r="PX117" i="24"/>
  <c r="PU126" i="24"/>
  <c r="PW131" i="24"/>
  <c r="QS133" i="24"/>
  <c r="QI137" i="24"/>
  <c r="OW139" i="24"/>
  <c r="OY151" i="24"/>
  <c r="OW185" i="24"/>
  <c r="RE185" i="24"/>
  <c r="OK106" i="24"/>
  <c r="MQ109" i="24"/>
  <c r="NA112" i="24"/>
  <c r="MQ114" i="24"/>
  <c r="MO115" i="24"/>
  <c r="OM120" i="24"/>
  <c r="MQ124" i="24"/>
  <c r="NB133" i="24"/>
  <c r="MQ136" i="24"/>
  <c r="NY141" i="24"/>
  <c r="NO194" i="24"/>
  <c r="NP199" i="24"/>
  <c r="PK15" i="24"/>
  <c r="PW16" i="24"/>
  <c r="PI23" i="24"/>
  <c r="QU23" i="24"/>
  <c r="PL24" i="24"/>
  <c r="RT28" i="24"/>
  <c r="PJ30" i="24"/>
  <c r="QI34" i="24"/>
  <c r="QJ35" i="24"/>
  <c r="PX41" i="24"/>
  <c r="RR44" i="24"/>
  <c r="OW47" i="24"/>
  <c r="PU55" i="24"/>
  <c r="QS57" i="24"/>
  <c r="PK52" i="24"/>
  <c r="QH60" i="24"/>
  <c r="OY64" i="24"/>
  <c r="QU68" i="24"/>
  <c r="PX72" i="24"/>
  <c r="QU73" i="24"/>
  <c r="PX77" i="24"/>
  <c r="QJ78" i="24"/>
  <c r="OX83" i="24"/>
  <c r="RF84" i="24"/>
  <c r="QG87" i="24"/>
  <c r="PU91" i="24"/>
  <c r="OZ92" i="24"/>
  <c r="PX94" i="24"/>
  <c r="QI122" i="24"/>
  <c r="QG126" i="24"/>
  <c r="QG127" i="24"/>
  <c r="OW134" i="24"/>
  <c r="RQ137" i="24"/>
  <c r="PU139" i="24"/>
  <c r="PW157" i="24"/>
  <c r="OW159" i="24"/>
  <c r="QJ160" i="24"/>
  <c r="RQ161" i="24"/>
  <c r="RR165" i="24"/>
  <c r="RH168" i="24"/>
  <c r="RT168" i="24"/>
  <c r="OX185" i="24"/>
  <c r="RS188" i="24"/>
  <c r="OZ190" i="24"/>
  <c r="OY193" i="24"/>
  <c r="PK194" i="24"/>
  <c r="NY114" i="24"/>
  <c r="MQ115" i="24"/>
  <c r="NN126" i="24"/>
  <c r="NA130" i="24"/>
  <c r="MO134" i="24"/>
  <c r="MR142" i="24"/>
  <c r="NZ144" i="24"/>
  <c r="ON155" i="24"/>
  <c r="MO161" i="24"/>
  <c r="OM162" i="24"/>
  <c r="OA165" i="24"/>
  <c r="NC166" i="24"/>
  <c r="NA178" i="24"/>
  <c r="ON178" i="24"/>
  <c r="NP183" i="24"/>
  <c r="MR185" i="24"/>
  <c r="ND186" i="24"/>
  <c r="MO189" i="24"/>
  <c r="MP193" i="24"/>
  <c r="PJ23" i="24"/>
  <c r="QT29" i="24"/>
  <c r="QH45" i="24"/>
  <c r="QS47" i="24"/>
  <c r="QU57" i="24"/>
  <c r="PI61" i="24"/>
  <c r="QU100" i="24"/>
  <c r="QV105" i="24"/>
  <c r="PW106" i="24"/>
  <c r="RQ108" i="24"/>
  <c r="OY111" i="24"/>
  <c r="QU115" i="24"/>
  <c r="QH118" i="24"/>
  <c r="PI120" i="24"/>
  <c r="OW125" i="24"/>
  <c r="QH126" i="24"/>
  <c r="QJ127" i="24"/>
  <c r="RF129" i="24"/>
  <c r="PU131" i="24"/>
  <c r="QG132" i="24"/>
  <c r="OY134" i="24"/>
  <c r="QG137" i="24"/>
  <c r="RT137" i="24"/>
  <c r="QU138" i="24"/>
  <c r="PV139" i="24"/>
  <c r="RS141" i="24"/>
  <c r="OY142" i="24"/>
  <c r="RG144" i="24"/>
  <c r="RE151" i="24"/>
  <c r="RQ152" i="24"/>
  <c r="QS159" i="24"/>
  <c r="PJ162" i="24"/>
  <c r="PU168" i="24"/>
  <c r="QS180" i="24"/>
  <c r="OZ185" i="24"/>
  <c r="NN90" i="24"/>
  <c r="NB92" i="24"/>
  <c r="MO103" i="24"/>
  <c r="MO109" i="24"/>
  <c r="OL109" i="24"/>
  <c r="ND112" i="24"/>
  <c r="OA114" i="24"/>
  <c r="MR115" i="24"/>
  <c r="MQ120" i="24"/>
  <c r="NY122" i="24"/>
  <c r="MR125" i="24"/>
  <c r="NC130" i="24"/>
  <c r="NZ131" i="24"/>
  <c r="MR134" i="24"/>
  <c r="OB144" i="24"/>
  <c r="MO166" i="24"/>
  <c r="MO184" i="24"/>
  <c r="MP189" i="24"/>
  <c r="MR193" i="24"/>
  <c r="NB196" i="24"/>
  <c r="NA199" i="24"/>
  <c r="RG11" i="24"/>
  <c r="QI13" i="24"/>
  <c r="OY21" i="24"/>
  <c r="PL23" i="24"/>
  <c r="RS23" i="24"/>
  <c r="OY25" i="24"/>
  <c r="PW27" i="24"/>
  <c r="RQ28" i="24"/>
  <c r="QU29" i="24"/>
  <c r="OX33" i="24"/>
  <c r="RH37" i="24"/>
  <c r="PJ39" i="24"/>
  <c r="PU41" i="24"/>
  <c r="PK44" i="24"/>
  <c r="QI45" i="24"/>
  <c r="QU47" i="24"/>
  <c r="PV54" i="24"/>
  <c r="QG56" i="24"/>
  <c r="QV57" i="24"/>
  <c r="PL61" i="24"/>
  <c r="QJ63" i="24"/>
  <c r="PX67" i="24"/>
  <c r="PU68" i="24"/>
  <c r="PI73" i="24"/>
  <c r="RF74" i="24"/>
  <c r="RR75" i="24"/>
  <c r="QJ79" i="24"/>
  <c r="OW84" i="24"/>
  <c r="QJ87" i="24"/>
  <c r="OW89" i="24"/>
  <c r="RR89" i="24"/>
  <c r="PU94" i="24"/>
  <c r="RR106" i="24"/>
  <c r="OX109" i="24"/>
  <c r="OZ111" i="24"/>
  <c r="QU120" i="24"/>
  <c r="PV156" i="24"/>
  <c r="PK157" i="24"/>
  <c r="QU159" i="24"/>
  <c r="OX161" i="24"/>
  <c r="PL162" i="24"/>
  <c r="RE165" i="24"/>
  <c r="PV167" i="24"/>
  <c r="PW168" i="24"/>
  <c r="RR168" i="24"/>
  <c r="QT180" i="24"/>
  <c r="RE182" i="24"/>
  <c r="PI191" i="24"/>
  <c r="PI194" i="24"/>
  <c r="PU196" i="24"/>
  <c r="RF198" i="24"/>
  <c r="CG164" i="24"/>
  <c r="CA164" i="24"/>
  <c r="CB164" i="24"/>
  <c r="CG191" i="24"/>
  <c r="BY191" i="24"/>
  <c r="CM23" i="24"/>
  <c r="CK23" i="24"/>
  <c r="CS38" i="24"/>
  <c r="CL38" i="24"/>
  <c r="CS68" i="24"/>
  <c r="CK68" i="24"/>
  <c r="CL68" i="24"/>
  <c r="CS78" i="24"/>
  <c r="CK78" i="24"/>
  <c r="CS96" i="24"/>
  <c r="CK96" i="24"/>
  <c r="CM96" i="24"/>
  <c r="CL96" i="24"/>
  <c r="CS142" i="24"/>
  <c r="CL142" i="24"/>
  <c r="CN142" i="24"/>
  <c r="CM142" i="24"/>
  <c r="CS167" i="24"/>
  <c r="CM167" i="24"/>
  <c r="CK167" i="24"/>
  <c r="CX14" i="24"/>
  <c r="CW14" i="24"/>
  <c r="CX45" i="24"/>
  <c r="CY45" i="24"/>
  <c r="CW45" i="24"/>
  <c r="DE151" i="24"/>
  <c r="CY151" i="24"/>
  <c r="CW151" i="24"/>
  <c r="DE178" i="24"/>
  <c r="CX178" i="24"/>
  <c r="CZ178" i="24"/>
  <c r="CY178" i="24"/>
  <c r="DE199" i="24"/>
  <c r="CW199" i="24"/>
  <c r="CZ199" i="24"/>
  <c r="CX199" i="24"/>
  <c r="AC26" i="24"/>
  <c r="AC75" i="24"/>
  <c r="AC24" i="24"/>
  <c r="AE26" i="24"/>
  <c r="AC35" i="24"/>
  <c r="AD41" i="24"/>
  <c r="AE51" i="24"/>
  <c r="AD57" i="24"/>
  <c r="AD62" i="24"/>
  <c r="AE71" i="24"/>
  <c r="AD75" i="24"/>
  <c r="AC86" i="24"/>
  <c r="AF92" i="24"/>
  <c r="AE101" i="24"/>
  <c r="AF108" i="24"/>
  <c r="AE117" i="24"/>
  <c r="AC125" i="24"/>
  <c r="AC133" i="24"/>
  <c r="AF134" i="24"/>
  <c r="AC166" i="24"/>
  <c r="AD187" i="24"/>
  <c r="AC191" i="24"/>
  <c r="AO16" i="24"/>
  <c r="AO25" i="24"/>
  <c r="AO29" i="24"/>
  <c r="AO37" i="24"/>
  <c r="AP38" i="24"/>
  <c r="AO45" i="24"/>
  <c r="AQ53" i="24"/>
  <c r="AQ74" i="24"/>
  <c r="AO85" i="24"/>
  <c r="AO92" i="24"/>
  <c r="AP103" i="24"/>
  <c r="AP108" i="24"/>
  <c r="AO115" i="24"/>
  <c r="AO120" i="24"/>
  <c r="AP121" i="24"/>
  <c r="AO130" i="24"/>
  <c r="AP134" i="24"/>
  <c r="AQ143" i="24"/>
  <c r="AO154" i="24"/>
  <c r="AO159" i="24"/>
  <c r="AQ163" i="24"/>
  <c r="AR164" i="24"/>
  <c r="AR178" i="24"/>
  <c r="AR179" i="24"/>
  <c r="AQ187" i="24"/>
  <c r="AP190" i="24"/>
  <c r="AO198" i="24"/>
  <c r="BC11" i="24"/>
  <c r="BD12" i="24"/>
  <c r="BA199" i="24"/>
  <c r="BM14" i="24"/>
  <c r="BN29" i="24"/>
  <c r="BM34" i="24"/>
  <c r="BN40" i="24"/>
  <c r="BP44" i="24"/>
  <c r="BM54" i="24"/>
  <c r="BO55" i="24"/>
  <c r="BP56" i="24"/>
  <c r="BO91" i="24"/>
  <c r="BP92" i="24"/>
  <c r="BP101" i="24"/>
  <c r="BM111" i="24"/>
  <c r="BN113" i="24"/>
  <c r="BM168" i="24"/>
  <c r="BM185" i="24"/>
  <c r="BM191" i="24"/>
  <c r="BO195" i="24"/>
  <c r="BY28" i="24"/>
  <c r="CA29" i="24"/>
  <c r="BZ38" i="24"/>
  <c r="BY54" i="24"/>
  <c r="BZ62" i="24"/>
  <c r="CA68" i="24"/>
  <c r="BY91" i="24"/>
  <c r="CA92" i="24"/>
  <c r="BY98" i="24"/>
  <c r="BY143" i="24"/>
  <c r="BY158" i="24"/>
  <c r="BZ160" i="24"/>
  <c r="BZ186" i="24"/>
  <c r="BY186" i="24"/>
  <c r="CS13" i="24"/>
  <c r="CK13" i="24"/>
  <c r="CM123" i="24"/>
  <c r="CN123" i="24"/>
  <c r="CK123" i="24"/>
  <c r="CS190" i="24"/>
  <c r="CM190" i="24"/>
  <c r="CK190" i="24"/>
  <c r="CX21" i="24"/>
  <c r="CY21" i="24"/>
  <c r="CW21" i="24"/>
  <c r="DE46" i="24"/>
  <c r="CX46" i="24"/>
  <c r="CZ46" i="24"/>
  <c r="CY46" i="24"/>
  <c r="DE130" i="24"/>
  <c r="CX130" i="24"/>
  <c r="CW130" i="24"/>
  <c r="DE156" i="24"/>
  <c r="CW156" i="24"/>
  <c r="AD26" i="24"/>
  <c r="AD13" i="24"/>
  <c r="AD24" i="24"/>
  <c r="AF26" i="24"/>
  <c r="AF35" i="24"/>
  <c r="AD45" i="24"/>
  <c r="AC55" i="24"/>
  <c r="AE57" i="24"/>
  <c r="AC65" i="24"/>
  <c r="AC73" i="24"/>
  <c r="AE75" i="24"/>
  <c r="AC87" i="24"/>
  <c r="AC94" i="24"/>
  <c r="AC106" i="24"/>
  <c r="AC113" i="24"/>
  <c r="AF117" i="24"/>
  <c r="AE125" i="24"/>
  <c r="AE133" i="24"/>
  <c r="AC139" i="24"/>
  <c r="AC151" i="24"/>
  <c r="AD154" i="24"/>
  <c r="AE159" i="24"/>
  <c r="AC164" i="24"/>
  <c r="AD166" i="24"/>
  <c r="AC185" i="24"/>
  <c r="AF187" i="24"/>
  <c r="AC194" i="24"/>
  <c r="AQ13" i="24"/>
  <c r="AQ25" i="24"/>
  <c r="AQ29" i="24"/>
  <c r="AQ37" i="24"/>
  <c r="AQ38" i="24"/>
  <c r="AO46" i="24"/>
  <c r="AQ49" i="24"/>
  <c r="AO54" i="24"/>
  <c r="AO60" i="24"/>
  <c r="AO73" i="24"/>
  <c r="AO79" i="24"/>
  <c r="AO106" i="24"/>
  <c r="AQ108" i="24"/>
  <c r="AQ116" i="24"/>
  <c r="AQ120" i="24"/>
  <c r="AQ121" i="24"/>
  <c r="AP130" i="24"/>
  <c r="AO138" i="24"/>
  <c r="AQ142" i="24"/>
  <c r="AP144" i="24"/>
  <c r="AQ155" i="24"/>
  <c r="AR159" i="24"/>
  <c r="AO165" i="24"/>
  <c r="AO168" i="24"/>
  <c r="AO183" i="24"/>
  <c r="AO189" i="24"/>
  <c r="AQ190" i="24"/>
  <c r="AO199" i="24"/>
  <c r="BC199" i="24"/>
  <c r="BO29" i="24"/>
  <c r="BO34" i="24"/>
  <c r="BP40" i="24"/>
  <c r="BN54" i="24"/>
  <c r="BM60" i="24"/>
  <c r="BM78" i="24"/>
  <c r="BM86" i="24"/>
  <c r="BM96" i="24"/>
  <c r="BN111" i="24"/>
  <c r="BO113" i="24"/>
  <c r="BM121" i="24"/>
  <c r="BM132" i="24"/>
  <c r="BM141" i="24"/>
  <c r="BO151" i="24"/>
  <c r="BM156" i="24"/>
  <c r="BM160" i="24"/>
  <c r="BN168" i="24"/>
  <c r="BM182" i="24"/>
  <c r="BN185" i="24"/>
  <c r="BP191" i="24"/>
  <c r="BM199" i="24"/>
  <c r="BY25" i="24"/>
  <c r="CA28" i="24"/>
  <c r="CB29" i="24"/>
  <c r="BY37" i="24"/>
  <c r="CA38" i="24"/>
  <c r="BY45" i="24"/>
  <c r="BY50" i="24"/>
  <c r="BZ54" i="24"/>
  <c r="CB62" i="24"/>
  <c r="CB68" i="24"/>
  <c r="BY79" i="24"/>
  <c r="BY87" i="24"/>
  <c r="CA91" i="24"/>
  <c r="CB92" i="24"/>
  <c r="BZ98" i="24"/>
  <c r="BY105" i="24"/>
  <c r="BY109" i="24"/>
  <c r="BZ119" i="24"/>
  <c r="CB123" i="24"/>
  <c r="BZ125" i="24"/>
  <c r="BY133" i="24"/>
  <c r="BY141" i="24"/>
  <c r="BZ143" i="24"/>
  <c r="BZ158" i="24"/>
  <c r="CB160" i="24"/>
  <c r="BZ163" i="24"/>
  <c r="CA163" i="24"/>
  <c r="BY164" i="24"/>
  <c r="CG179" i="24"/>
  <c r="BY179" i="24"/>
  <c r="CA179" i="24"/>
  <c r="BY182" i="24"/>
  <c r="CM31" i="24"/>
  <c r="CK31" i="24"/>
  <c r="CS50" i="24"/>
  <c r="CK50" i="24"/>
  <c r="CL50" i="24"/>
  <c r="CS64" i="24"/>
  <c r="CK64" i="24"/>
  <c r="CL64" i="24"/>
  <c r="CS102" i="24"/>
  <c r="CM102" i="24"/>
  <c r="CK102" i="24"/>
  <c r="CS116" i="24"/>
  <c r="CK116" i="24"/>
  <c r="CS124" i="24"/>
  <c r="CL124" i="24"/>
  <c r="CN124" i="24"/>
  <c r="CM124" i="24"/>
  <c r="CW31" i="24"/>
  <c r="CX31" i="24"/>
  <c r="CY62" i="24"/>
  <c r="CX62" i="24"/>
  <c r="CY81" i="24"/>
  <c r="CZ81" i="24"/>
  <c r="CW81" i="24"/>
  <c r="CY92" i="24"/>
  <c r="CW92" i="24"/>
  <c r="DE116" i="24"/>
  <c r="CX116" i="24"/>
  <c r="CX166" i="24"/>
  <c r="CZ166" i="24"/>
  <c r="CW166" i="24"/>
  <c r="AD55" i="24"/>
  <c r="AF57" i="24"/>
  <c r="AD65" i="24"/>
  <c r="AD73" i="24"/>
  <c r="AF75" i="24"/>
  <c r="AF90" i="24"/>
  <c r="AE97" i="24"/>
  <c r="AC116" i="24"/>
  <c r="AC121" i="24"/>
  <c r="AF125" i="24"/>
  <c r="AD139" i="24"/>
  <c r="AD152" i="24"/>
  <c r="AD195" i="24"/>
  <c r="AO23" i="24"/>
  <c r="AR25" i="24"/>
  <c r="AR29" i="24"/>
  <c r="AR37" i="24"/>
  <c r="AR38" i="24"/>
  <c r="AP46" i="24"/>
  <c r="AO83" i="24"/>
  <c r="AO88" i="24"/>
  <c r="AQ106" i="24"/>
  <c r="AR120" i="24"/>
  <c r="AR121" i="24"/>
  <c r="AQ130" i="24"/>
  <c r="AP139" i="24"/>
  <c r="AP160" i="24"/>
  <c r="AR190" i="24"/>
  <c r="AQ199" i="24"/>
  <c r="BM16" i="24"/>
  <c r="BO28" i="24"/>
  <c r="BP29" i="24"/>
  <c r="BN36" i="24"/>
  <c r="BP54" i="24"/>
  <c r="BM63" i="24"/>
  <c r="BM68" i="24"/>
  <c r="BP111" i="24"/>
  <c r="BP113" i="24"/>
  <c r="BN132" i="24"/>
  <c r="BO168" i="24"/>
  <c r="BP185" i="24"/>
  <c r="BP193" i="24"/>
  <c r="BY18" i="24"/>
  <c r="CB25" i="24"/>
  <c r="CA37" i="24"/>
  <c r="CB38" i="24"/>
  <c r="BY64" i="24"/>
  <c r="BY73" i="24"/>
  <c r="CA83" i="24"/>
  <c r="CA87" i="24"/>
  <c r="CB98" i="24"/>
  <c r="BY113" i="24"/>
  <c r="CA120" i="24"/>
  <c r="CB143" i="24"/>
  <c r="CB158" i="24"/>
  <c r="BZ164" i="24"/>
  <c r="CA191" i="24"/>
  <c r="CM68" i="24"/>
  <c r="CM86" i="24"/>
  <c r="CK86" i="24"/>
  <c r="CS91" i="24"/>
  <c r="CK91" i="24"/>
  <c r="CS130" i="24"/>
  <c r="CK130" i="24"/>
  <c r="CM130" i="24"/>
  <c r="CL130" i="24"/>
  <c r="CM141" i="24"/>
  <c r="CN141" i="24"/>
  <c r="CK141" i="24"/>
  <c r="CS182" i="24"/>
  <c r="CK182" i="24"/>
  <c r="CM182" i="24"/>
  <c r="CL182" i="24"/>
  <c r="CY74" i="24"/>
  <c r="CW74" i="24"/>
  <c r="DE194" i="24"/>
  <c r="CW194" i="24"/>
  <c r="CZ194" i="24"/>
  <c r="CX194" i="24"/>
  <c r="CL104" i="24"/>
  <c r="CK112" i="24"/>
  <c r="CM117" i="24"/>
  <c r="CM134" i="24"/>
  <c r="CK154" i="24"/>
  <c r="CK162" i="24"/>
  <c r="CM178" i="24"/>
  <c r="CL194" i="24"/>
  <c r="CN197" i="24"/>
  <c r="CN198" i="24"/>
  <c r="CN199" i="24"/>
  <c r="CX36" i="24"/>
  <c r="CY56" i="24"/>
  <c r="CY53" i="24"/>
  <c r="CZ60" i="24"/>
  <c r="CZ77" i="24"/>
  <c r="CY96" i="24"/>
  <c r="CZ104" i="24"/>
  <c r="CZ115" i="24"/>
  <c r="CW124" i="24"/>
  <c r="CZ154" i="24"/>
  <c r="CY189" i="24"/>
  <c r="EU12" i="24"/>
  <c r="ES13" i="24"/>
  <c r="FG13" i="24"/>
  <c r="EH14" i="24"/>
  <c r="ES18" i="24"/>
  <c r="EI21" i="24"/>
  <c r="EU22" i="24"/>
  <c r="FE23" i="24"/>
  <c r="EG25" i="24"/>
  <c r="ES27" i="24"/>
  <c r="EI30" i="24"/>
  <c r="EU31" i="24"/>
  <c r="DU33" i="24"/>
  <c r="FH33" i="24"/>
  <c r="ES36" i="24"/>
  <c r="ES37" i="24"/>
  <c r="DI39" i="24"/>
  <c r="DI40" i="24"/>
  <c r="FG40" i="24"/>
  <c r="DJ43" i="24"/>
  <c r="FG45" i="24"/>
  <c r="DL46" i="24"/>
  <c r="FH46" i="24"/>
  <c r="EI48" i="24"/>
  <c r="ET49" i="24"/>
  <c r="EH50" i="24"/>
  <c r="EG51" i="24"/>
  <c r="FF54" i="24"/>
  <c r="ET55" i="24"/>
  <c r="EH56" i="24"/>
  <c r="DV57" i="24"/>
  <c r="EG52" i="24"/>
  <c r="DV53" i="24"/>
  <c r="FE53" i="24"/>
  <c r="DK60" i="24"/>
  <c r="FG60" i="24"/>
  <c r="EV61" i="24"/>
  <c r="FF62" i="24"/>
  <c r="EI65" i="24"/>
  <c r="FE66" i="24"/>
  <c r="DL68" i="24"/>
  <c r="DU71" i="24"/>
  <c r="EG72" i="24"/>
  <c r="EV73" i="24"/>
  <c r="DL74" i="24"/>
  <c r="FH74" i="24"/>
  <c r="DJ77" i="24"/>
  <c r="DI78" i="24"/>
  <c r="EG79" i="24"/>
  <c r="EJ80" i="24"/>
  <c r="DW84" i="24"/>
  <c r="EH85" i="24"/>
  <c r="FE86" i="24"/>
  <c r="DW87" i="24"/>
  <c r="DW88" i="24"/>
  <c r="EI88" i="24"/>
  <c r="FF89" i="24"/>
  <c r="EV90" i="24"/>
  <c r="FH90" i="24"/>
  <c r="DW92" i="24"/>
  <c r="DU94" i="24"/>
  <c r="EG95" i="24"/>
  <c r="FG98" i="24"/>
  <c r="ET170" i="24"/>
  <c r="EV170" i="24"/>
  <c r="EC178" i="24"/>
  <c r="DW178" i="24"/>
  <c r="DX178" i="24"/>
  <c r="FG179" i="24"/>
  <c r="FE179" i="24"/>
  <c r="EC186" i="24"/>
  <c r="DX186" i="24"/>
  <c r="DU186" i="24"/>
  <c r="EJ12" i="24"/>
  <c r="DK101" i="24"/>
  <c r="FE102" i="24"/>
  <c r="FG103" i="24"/>
  <c r="DU106" i="24"/>
  <c r="EG109" i="24"/>
  <c r="EG111" i="24"/>
  <c r="DW112" i="24"/>
  <c r="FE113" i="24"/>
  <c r="ES115" i="24"/>
  <c r="DI117" i="24"/>
  <c r="ET118" i="24"/>
  <c r="FE119" i="24"/>
  <c r="DI121" i="24"/>
  <c r="DU122" i="24"/>
  <c r="FF123" i="24"/>
  <c r="DK125" i="24"/>
  <c r="ET126" i="24"/>
  <c r="EJ127" i="24"/>
  <c r="FG129" i="24"/>
  <c r="DI132" i="24"/>
  <c r="DI133" i="24"/>
  <c r="DI137" i="24"/>
  <c r="FG138" i="24"/>
  <c r="EJ139" i="24"/>
  <c r="EV139" i="24"/>
  <c r="FF140" i="24"/>
  <c r="EI142" i="24"/>
  <c r="DX143" i="24"/>
  <c r="FE144" i="24"/>
  <c r="ET149" i="24"/>
  <c r="FE153" i="24"/>
  <c r="ES156" i="24"/>
  <c r="DI158" i="24"/>
  <c r="DX158" i="24"/>
  <c r="EI159" i="24"/>
  <c r="ET160" i="24"/>
  <c r="EG164" i="24"/>
  <c r="ES165" i="24"/>
  <c r="FE167" i="24"/>
  <c r="EV168" i="24"/>
  <c r="ES168" i="24"/>
  <c r="FF168" i="24"/>
  <c r="FE33" i="24"/>
  <c r="DJ46" i="24"/>
  <c r="FE46" i="24"/>
  <c r="ES73" i="24"/>
  <c r="DI74" i="24"/>
  <c r="FE74" i="24"/>
  <c r="EG80" i="24"/>
  <c r="ES90" i="24"/>
  <c r="FF90" i="24"/>
  <c r="EU94" i="24"/>
  <c r="FG94" i="24"/>
  <c r="EG101" i="24"/>
  <c r="ES109" i="24"/>
  <c r="FE115" i="24"/>
  <c r="FE141" i="24"/>
  <c r="ES143" i="24"/>
  <c r="FG144" i="24"/>
  <c r="DI157" i="24"/>
  <c r="DU160" i="24"/>
  <c r="FG167" i="24"/>
  <c r="DJ178" i="24"/>
  <c r="DI178" i="24"/>
  <c r="DK178" i="24"/>
  <c r="DU178" i="24"/>
  <c r="DQ181" i="24"/>
  <c r="DL181" i="24"/>
  <c r="EC182" i="24"/>
  <c r="DU182" i="24"/>
  <c r="DI185" i="24"/>
  <c r="DK185" i="24"/>
  <c r="EC188" i="24"/>
  <c r="DX188" i="24"/>
  <c r="DU188" i="24"/>
  <c r="BY190" i="24"/>
  <c r="BY197" i="24"/>
  <c r="CK28" i="24"/>
  <c r="CL34" i="24"/>
  <c r="CM42" i="24"/>
  <c r="CN54" i="24"/>
  <c r="CN55" i="24"/>
  <c r="CN72" i="24"/>
  <c r="CN73" i="24"/>
  <c r="CL117" i="24"/>
  <c r="CM121" i="24"/>
  <c r="CL134" i="24"/>
  <c r="CK178" i="24"/>
  <c r="CK194" i="24"/>
  <c r="CK197" i="24"/>
  <c r="CM198" i="24"/>
  <c r="CM199" i="24"/>
  <c r="CX27" i="24"/>
  <c r="CY34" i="24"/>
  <c r="CZ40" i="24"/>
  <c r="CZ44" i="24"/>
  <c r="CW53" i="24"/>
  <c r="CY60" i="24"/>
  <c r="CX64" i="24"/>
  <c r="CX77" i="24"/>
  <c r="CZ79" i="24"/>
  <c r="CY83" i="24"/>
  <c r="CZ84" i="24"/>
  <c r="CW96" i="24"/>
  <c r="CY98" i="24"/>
  <c r="CW115" i="24"/>
  <c r="CZ129" i="24"/>
  <c r="CY149" i="24"/>
  <c r="CW154" i="24"/>
  <c r="CW163" i="24"/>
  <c r="CW186" i="24"/>
  <c r="EI11" i="24"/>
  <c r="ET12" i="24"/>
  <c r="DW13" i="24"/>
  <c r="FF13" i="24"/>
  <c r="DW14" i="24"/>
  <c r="EJ16" i="24"/>
  <c r="EV16" i="24"/>
  <c r="EH21" i="24"/>
  <c r="ES22" i="24"/>
  <c r="EU23" i="24"/>
  <c r="FE24" i="24"/>
  <c r="FE26" i="24"/>
  <c r="FH27" i="24"/>
  <c r="DX29" i="24"/>
  <c r="EJ29" i="24"/>
  <c r="DU31" i="24"/>
  <c r="DK33" i="24"/>
  <c r="FG33" i="24"/>
  <c r="FF35" i="24"/>
  <c r="DL36" i="24"/>
  <c r="FH36" i="24"/>
  <c r="DX38" i="24"/>
  <c r="EJ38" i="24"/>
  <c r="EU39" i="24"/>
  <c r="FE40" i="24"/>
  <c r="DI44" i="24"/>
  <c r="DV45" i="24"/>
  <c r="FE45" i="24"/>
  <c r="DK46" i="24"/>
  <c r="FF46" i="24"/>
  <c r="EG48" i="24"/>
  <c r="ES49" i="24"/>
  <c r="FG49" i="24"/>
  <c r="DL50" i="24"/>
  <c r="FH50" i="24"/>
  <c r="FE54" i="24"/>
  <c r="ES55" i="24"/>
  <c r="FG55" i="24"/>
  <c r="DU57" i="24"/>
  <c r="EI57" i="24"/>
  <c r="DJ60" i="24"/>
  <c r="FE60" i="24"/>
  <c r="ES61" i="24"/>
  <c r="ES62" i="24"/>
  <c r="DI64" i="24"/>
  <c r="FF64" i="24"/>
  <c r="EG65" i="24"/>
  <c r="ES66" i="24"/>
  <c r="DI68" i="24"/>
  <c r="FG68" i="24"/>
  <c r="EI71" i="24"/>
  <c r="ET73" i="24"/>
  <c r="DJ74" i="24"/>
  <c r="FF74" i="24"/>
  <c r="EU75" i="24"/>
  <c r="FH77" i="24"/>
  <c r="DL79" i="24"/>
  <c r="EH80" i="24"/>
  <c r="FE81" i="24"/>
  <c r="FE83" i="24"/>
  <c r="DJ85" i="24"/>
  <c r="EU86" i="24"/>
  <c r="DU87" i="24"/>
  <c r="DV88" i="24"/>
  <c r="EH88" i="24"/>
  <c r="ES89" i="24"/>
  <c r="EU90" i="24"/>
  <c r="FG90" i="24"/>
  <c r="DU92" i="24"/>
  <c r="ES93" i="24"/>
  <c r="EV94" i="24"/>
  <c r="FH94" i="24"/>
  <c r="ET96" i="24"/>
  <c r="DI98" i="24"/>
  <c r="FE98" i="24"/>
  <c r="FE100" i="24"/>
  <c r="EI101" i="24"/>
  <c r="EG105" i="24"/>
  <c r="DK108" i="24"/>
  <c r="EU109" i="24"/>
  <c r="DI112" i="24"/>
  <c r="DU113" i="24"/>
  <c r="DW114" i="24"/>
  <c r="FG115" i="24"/>
  <c r="FE117" i="24"/>
  <c r="DI123" i="24"/>
  <c r="FE124" i="24"/>
  <c r="DU126" i="24"/>
  <c r="EG127" i="24"/>
  <c r="ET129" i="24"/>
  <c r="FE130" i="24"/>
  <c r="DU134" i="24"/>
  <c r="DI138" i="24"/>
  <c r="EG139" i="24"/>
  <c r="ET139" i="24"/>
  <c r="EG140" i="24"/>
  <c r="ET143" i="24"/>
  <c r="FH144" i="24"/>
  <c r="EH155" i="24"/>
  <c r="DJ157" i="24"/>
  <c r="DV158" i="24"/>
  <c r="DW160" i="24"/>
  <c r="DU162" i="24"/>
  <c r="DU166" i="24"/>
  <c r="DW167" i="24"/>
  <c r="FH167" i="24"/>
  <c r="ES170" i="24"/>
  <c r="DV178" i="24"/>
  <c r="FF179" i="24"/>
  <c r="FF182" i="24"/>
  <c r="FE182" i="24"/>
  <c r="FG182" i="24"/>
  <c r="DL183" i="24"/>
  <c r="FE184" i="24"/>
  <c r="EV186" i="24"/>
  <c r="EH187" i="24"/>
  <c r="DK191" i="24"/>
  <c r="ET192" i="24"/>
  <c r="DU194" i="24"/>
  <c r="FE195" i="24"/>
  <c r="DI197" i="24"/>
  <c r="DI198" i="24"/>
  <c r="DK199" i="24"/>
  <c r="GO12" i="24"/>
  <c r="HA13" i="24"/>
  <c r="HP15" i="24"/>
  <c r="GC16" i="24"/>
  <c r="GO18" i="24"/>
  <c r="FS21" i="24"/>
  <c r="GF22" i="24"/>
  <c r="HM27" i="24"/>
  <c r="HM28" i="24"/>
  <c r="HA29" i="24"/>
  <c r="GC30" i="24"/>
  <c r="GQ30" i="24"/>
  <c r="HN31" i="24"/>
  <c r="GP33" i="24"/>
  <c r="GQ34" i="24"/>
  <c r="GQ35" i="24"/>
  <c r="GO38" i="24"/>
  <c r="HO41" i="24"/>
  <c r="HY42" i="24"/>
  <c r="GP43" i="24"/>
  <c r="FQ44" i="24"/>
  <c r="HB44" i="24"/>
  <c r="GO47" i="24"/>
  <c r="FR51" i="24"/>
  <c r="HB54" i="24"/>
  <c r="IB56" i="24"/>
  <c r="HM52" i="24"/>
  <c r="HM53" i="24"/>
  <c r="IA60" i="24"/>
  <c r="GQ65" i="24"/>
  <c r="HY66" i="24"/>
  <c r="GE67" i="24"/>
  <c r="GQ68" i="24"/>
  <c r="HD68" i="24"/>
  <c r="IB68" i="24"/>
  <c r="FT71" i="24"/>
  <c r="GF72" i="24"/>
  <c r="GO73" i="24"/>
  <c r="HC74" i="24"/>
  <c r="GD77" i="24"/>
  <c r="FQ78" i="24"/>
  <c r="HC78" i="24"/>
  <c r="GD79" i="24"/>
  <c r="IB79" i="24"/>
  <c r="IA80" i="24"/>
  <c r="HB81" i="24"/>
  <c r="FS83" i="24"/>
  <c r="HP83" i="24"/>
  <c r="GD84" i="24"/>
  <c r="HB84" i="24"/>
  <c r="GC85" i="24"/>
  <c r="HO85" i="24"/>
  <c r="GQ86" i="24"/>
  <c r="HD86" i="24"/>
  <c r="IB86" i="24"/>
  <c r="FT87" i="24"/>
  <c r="GR87" i="24"/>
  <c r="HD88" i="24"/>
  <c r="HZ88" i="24"/>
  <c r="FR89" i="24"/>
  <c r="HB90" i="24"/>
  <c r="GR91" i="24"/>
  <c r="HC93" i="24"/>
  <c r="HO94" i="24"/>
  <c r="IB95" i="24"/>
  <c r="HN97" i="24"/>
  <c r="GC100" i="24"/>
  <c r="IB100" i="24"/>
  <c r="HP103" i="24"/>
  <c r="HY104" i="24"/>
  <c r="FR106" i="24"/>
  <c r="HO106" i="24"/>
  <c r="HZ108" i="24"/>
  <c r="IB109" i="24"/>
  <c r="HB112" i="24"/>
  <c r="GD113" i="24"/>
  <c r="HM114" i="24"/>
  <c r="GO115" i="24"/>
  <c r="FQ117" i="24"/>
  <c r="HM117" i="24"/>
  <c r="HM121" i="24"/>
  <c r="GE122" i="24"/>
  <c r="GP123" i="24"/>
  <c r="GO124" i="24"/>
  <c r="HD124" i="24"/>
  <c r="HN125" i="24"/>
  <c r="HM126" i="24"/>
  <c r="IB126" i="24"/>
  <c r="FQ129" i="24"/>
  <c r="HN129" i="24"/>
  <c r="HD130" i="24"/>
  <c r="GP131" i="24"/>
  <c r="HP131" i="24"/>
  <c r="GC133" i="24"/>
  <c r="GK138" i="24"/>
  <c r="GD138" i="24"/>
  <c r="HY138" i="24"/>
  <c r="GP160" i="24"/>
  <c r="GO160" i="24"/>
  <c r="HB170" i="24"/>
  <c r="HA170" i="24"/>
  <c r="GD179" i="24"/>
  <c r="GE179" i="24"/>
  <c r="IG182" i="24"/>
  <c r="HY182" i="24"/>
  <c r="GD187" i="24"/>
  <c r="GE187" i="24"/>
  <c r="GC187" i="24"/>
  <c r="GO187" i="24"/>
  <c r="GO197" i="24"/>
  <c r="FR199" i="24"/>
  <c r="FQ199" i="24"/>
  <c r="IZ21" i="24"/>
  <c r="JQ24" i="24"/>
  <c r="JL24" i="24"/>
  <c r="IX30" i="24"/>
  <c r="JE36" i="24"/>
  <c r="IW36" i="24"/>
  <c r="KC38" i="24"/>
  <c r="JU38" i="24"/>
  <c r="IS47" i="24"/>
  <c r="IL47" i="24"/>
  <c r="JQ49" i="24"/>
  <c r="JJ49" i="24"/>
  <c r="IL52" i="24"/>
  <c r="IM52" i="24"/>
  <c r="JV61" i="24"/>
  <c r="JW61" i="24"/>
  <c r="JU62" i="24"/>
  <c r="IL66" i="24"/>
  <c r="IK66" i="24"/>
  <c r="JJ68" i="24"/>
  <c r="JI68" i="24"/>
  <c r="JQ75" i="24"/>
  <c r="JL75" i="24"/>
  <c r="JK75" i="24"/>
  <c r="JI77" i="24"/>
  <c r="IS80" i="24"/>
  <c r="IN80" i="24"/>
  <c r="KC84" i="24"/>
  <c r="JW84" i="24"/>
  <c r="JU84" i="24"/>
  <c r="IS89" i="24"/>
  <c r="IN89" i="24"/>
  <c r="IM89" i="24"/>
  <c r="IW90" i="24"/>
  <c r="JQ91" i="24"/>
  <c r="JL91" i="24"/>
  <c r="JK91" i="24"/>
  <c r="JU92" i="24"/>
  <c r="IS93" i="24"/>
  <c r="IN93" i="24"/>
  <c r="IM93" i="24"/>
  <c r="JE98" i="24"/>
  <c r="IX98" i="24"/>
  <c r="IW98" i="24"/>
  <c r="JI104" i="24"/>
  <c r="JE108" i="24"/>
  <c r="IW108" i="24"/>
  <c r="JQ117" i="24"/>
  <c r="JK117" i="24"/>
  <c r="JJ117" i="24"/>
  <c r="JE120" i="24"/>
  <c r="IX120" i="24"/>
  <c r="IW120" i="24"/>
  <c r="JV123" i="24"/>
  <c r="JX123" i="24"/>
  <c r="KC126" i="24"/>
  <c r="JW126" i="24"/>
  <c r="IN130" i="24"/>
  <c r="IK130" i="24"/>
  <c r="JQ157" i="24"/>
  <c r="JI157" i="24"/>
  <c r="IK160" i="24"/>
  <c r="IM160" i="24"/>
  <c r="IS186" i="24"/>
  <c r="IM186" i="24"/>
  <c r="IM187" i="24"/>
  <c r="FE189" i="24"/>
  <c r="EU192" i="24"/>
  <c r="EU194" i="24"/>
  <c r="FE199" i="24"/>
  <c r="GQ12" i="24"/>
  <c r="HC13" i="24"/>
  <c r="FQ15" i="24"/>
  <c r="GE16" i="24"/>
  <c r="GQ18" i="24"/>
  <c r="HA21" i="24"/>
  <c r="IB22" i="24"/>
  <c r="HC23" i="24"/>
  <c r="HM25" i="24"/>
  <c r="GR30" i="24"/>
  <c r="HO31" i="24"/>
  <c r="HN33" i="24"/>
  <c r="GR35" i="24"/>
  <c r="GQ38" i="24"/>
  <c r="FS40" i="24"/>
  <c r="HP41" i="24"/>
  <c r="FR44" i="24"/>
  <c r="HD44" i="24"/>
  <c r="GD46" i="24"/>
  <c r="HB47" i="24"/>
  <c r="IA85" i="24"/>
  <c r="HM87" i="24"/>
  <c r="HD90" i="24"/>
  <c r="FQ92" i="24"/>
  <c r="HD93" i="24"/>
  <c r="HP94" i="24"/>
  <c r="GQ96" i="24"/>
  <c r="HO97" i="24"/>
  <c r="GP100" i="24"/>
  <c r="FR101" i="24"/>
  <c r="HD102" i="24"/>
  <c r="FQ104" i="24"/>
  <c r="GO105" i="24"/>
  <c r="FS106" i="24"/>
  <c r="GC109" i="24"/>
  <c r="HA111" i="24"/>
  <c r="HC112" i="24"/>
  <c r="HM113" i="24"/>
  <c r="GR115" i="24"/>
  <c r="HP117" i="24"/>
  <c r="HY118" i="24"/>
  <c r="GR120" i="24"/>
  <c r="IA121" i="24"/>
  <c r="HY122" i="24"/>
  <c r="GQ123" i="24"/>
  <c r="GR124" i="24"/>
  <c r="HO124" i="24"/>
  <c r="HO125" i="24"/>
  <c r="HP126" i="24"/>
  <c r="GO127" i="24"/>
  <c r="GQ131" i="24"/>
  <c r="GC132" i="24"/>
  <c r="GW136" i="24"/>
  <c r="GO136" i="24"/>
  <c r="HI137" i="24"/>
  <c r="HB137" i="24"/>
  <c r="HI141" i="24"/>
  <c r="HA141" i="24"/>
  <c r="GQ149" i="24"/>
  <c r="GO149" i="24"/>
  <c r="IG151" i="24"/>
  <c r="IA151" i="24"/>
  <c r="HZ151" i="24"/>
  <c r="GK154" i="24"/>
  <c r="GC154" i="24"/>
  <c r="FY157" i="24"/>
  <c r="FR157" i="24"/>
  <c r="HI160" i="24"/>
  <c r="HD160" i="24"/>
  <c r="HB160" i="24"/>
  <c r="GD163" i="24"/>
  <c r="GC163" i="24"/>
  <c r="HU164" i="24"/>
  <c r="HN164" i="24"/>
  <c r="FT165" i="24"/>
  <c r="IG166" i="24"/>
  <c r="HY166" i="24"/>
  <c r="GE184" i="24"/>
  <c r="GF184" i="24"/>
  <c r="FQ185" i="24"/>
  <c r="HN186" i="24"/>
  <c r="HP186" i="24"/>
  <c r="GP189" i="24"/>
  <c r="GR189" i="24"/>
  <c r="GQ189" i="24"/>
  <c r="HN195" i="24"/>
  <c r="HO195" i="24"/>
  <c r="HM195" i="24"/>
  <c r="JE12" i="24"/>
  <c r="IX12" i="24"/>
  <c r="IW12" i="24"/>
  <c r="IZ34" i="24"/>
  <c r="IW34" i="24"/>
  <c r="JQ37" i="24"/>
  <c r="JL37" i="24"/>
  <c r="JI37" i="24"/>
  <c r="IL40" i="24"/>
  <c r="IN40" i="24"/>
  <c r="JE42" i="24"/>
  <c r="IW42" i="24"/>
  <c r="JE48" i="24"/>
  <c r="IZ48" i="24"/>
  <c r="IS51" i="24"/>
  <c r="IK51" i="24"/>
  <c r="IS56" i="24"/>
  <c r="IK56" i="24"/>
  <c r="KC64" i="24"/>
  <c r="JX64" i="24"/>
  <c r="JV64" i="24"/>
  <c r="JV71" i="24"/>
  <c r="JW71" i="24"/>
  <c r="JU71" i="24"/>
  <c r="IS85" i="24"/>
  <c r="IN85" i="24"/>
  <c r="IM85" i="24"/>
  <c r="JK111" i="24"/>
  <c r="JI111" i="24"/>
  <c r="JU111" i="24"/>
  <c r="IS115" i="24"/>
  <c r="IL115" i="24"/>
  <c r="IK115" i="24"/>
  <c r="IS132" i="24"/>
  <c r="IL132" i="24"/>
  <c r="JJ144" i="24"/>
  <c r="JK144" i="24"/>
  <c r="JW144" i="24"/>
  <c r="JV151" i="24"/>
  <c r="JX151" i="24"/>
  <c r="IS155" i="24"/>
  <c r="IN155" i="24"/>
  <c r="IL155" i="24"/>
  <c r="JX155" i="24"/>
  <c r="KC162" i="24"/>
  <c r="JV162" i="24"/>
  <c r="JU162" i="24"/>
  <c r="JJ179" i="24"/>
  <c r="JI179" i="24"/>
  <c r="JE183" i="24"/>
  <c r="IW183" i="24"/>
  <c r="IS189" i="24"/>
  <c r="IL189" i="24"/>
  <c r="IK189" i="24"/>
  <c r="IS193" i="24"/>
  <c r="IM193" i="24"/>
  <c r="IK193" i="24"/>
  <c r="IW196" i="24"/>
  <c r="IZ196" i="24"/>
  <c r="IK197" i="24"/>
  <c r="KO11" i="24"/>
  <c r="KH11" i="24"/>
  <c r="GC67" i="24"/>
  <c r="HB68" i="24"/>
  <c r="HZ68" i="24"/>
  <c r="FR71" i="24"/>
  <c r="HA74" i="24"/>
  <c r="HA130" i="24"/>
  <c r="GK143" i="24"/>
  <c r="GD143" i="24"/>
  <c r="GC143" i="24"/>
  <c r="HD155" i="24"/>
  <c r="HA155" i="24"/>
  <c r="GD159" i="24"/>
  <c r="GC159" i="24"/>
  <c r="FR166" i="24"/>
  <c r="FS166" i="24"/>
  <c r="FQ166" i="24"/>
  <c r="GP168" i="24"/>
  <c r="GQ168" i="24"/>
  <c r="GW178" i="24"/>
  <c r="GQ178" i="24"/>
  <c r="GO178" i="24"/>
  <c r="HZ179" i="24"/>
  <c r="IB179" i="24"/>
  <c r="HU181" i="24"/>
  <c r="HN181" i="24"/>
  <c r="HM181" i="24"/>
  <c r="GW187" i="24"/>
  <c r="GQ187" i="24"/>
  <c r="GP187" i="24"/>
  <c r="HU190" i="24"/>
  <c r="HM190" i="24"/>
  <c r="GW192" i="24"/>
  <c r="GO192" i="24"/>
  <c r="IG194" i="24"/>
  <c r="HZ194" i="24"/>
  <c r="HC197" i="24"/>
  <c r="HB197" i="24"/>
  <c r="JV22" i="24"/>
  <c r="JX22" i="24"/>
  <c r="JE27" i="24"/>
  <c r="IW27" i="24"/>
  <c r="IX45" i="24"/>
  <c r="IW45" i="24"/>
  <c r="IS53" i="24"/>
  <c r="IK53" i="24"/>
  <c r="IS67" i="24"/>
  <c r="IM67" i="24"/>
  <c r="IK67" i="24"/>
  <c r="JK81" i="24"/>
  <c r="JI81" i="24"/>
  <c r="JE90" i="24"/>
  <c r="IZ90" i="24"/>
  <c r="IY90" i="24"/>
  <c r="KC92" i="24"/>
  <c r="JX92" i="24"/>
  <c r="JW92" i="24"/>
  <c r="KC95" i="24"/>
  <c r="JU95" i="24"/>
  <c r="JQ100" i="24"/>
  <c r="JL100" i="24"/>
  <c r="JJ100" i="24"/>
  <c r="JQ104" i="24"/>
  <c r="JK104" i="24"/>
  <c r="JJ104" i="24"/>
  <c r="JE116" i="24"/>
  <c r="IZ116" i="24"/>
  <c r="IW116" i="24"/>
  <c r="JJ122" i="24"/>
  <c r="JL122" i="24"/>
  <c r="JQ125" i="24"/>
  <c r="JI125" i="24"/>
  <c r="JQ130" i="24"/>
  <c r="JL130" i="24"/>
  <c r="JJ130" i="24"/>
  <c r="IX139" i="24"/>
  <c r="IZ139" i="24"/>
  <c r="JQ161" i="24"/>
  <c r="JJ161" i="24"/>
  <c r="IS163" i="24"/>
  <c r="IN163" i="24"/>
  <c r="IL163" i="24"/>
  <c r="IZ166" i="24"/>
  <c r="IW166" i="24"/>
  <c r="IW182" i="24"/>
  <c r="IX182" i="24"/>
  <c r="JV184" i="24"/>
  <c r="JU184" i="24"/>
  <c r="JK185" i="24"/>
  <c r="JE187" i="24"/>
  <c r="IZ187" i="24"/>
  <c r="IX187" i="24"/>
  <c r="JV189" i="24"/>
  <c r="JX189" i="24"/>
  <c r="JU189" i="24"/>
  <c r="IW190" i="24"/>
  <c r="EU186" i="24"/>
  <c r="ES192" i="24"/>
  <c r="HM15" i="24"/>
  <c r="GP30" i="24"/>
  <c r="HM31" i="24"/>
  <c r="GP34" i="24"/>
  <c r="GP35" i="24"/>
  <c r="HN41" i="24"/>
  <c r="HA44" i="24"/>
  <c r="FQ51" i="24"/>
  <c r="HA54" i="24"/>
  <c r="IA56" i="24"/>
  <c r="GO65" i="24"/>
  <c r="GD67" i="24"/>
  <c r="HC68" i="24"/>
  <c r="IA68" i="24"/>
  <c r="FS71" i="24"/>
  <c r="GC72" i="24"/>
  <c r="HB74" i="24"/>
  <c r="GC79" i="24"/>
  <c r="HY79" i="24"/>
  <c r="HA81" i="24"/>
  <c r="FQ83" i="24"/>
  <c r="HM85" i="24"/>
  <c r="GO86" i="24"/>
  <c r="HC86" i="24"/>
  <c r="IA86" i="24"/>
  <c r="FS87" i="24"/>
  <c r="GQ87" i="24"/>
  <c r="GQ91" i="24"/>
  <c r="HA93" i="24"/>
  <c r="HM94" i="24"/>
  <c r="IA95" i="24"/>
  <c r="HM97" i="24"/>
  <c r="HY100" i="24"/>
  <c r="HM103" i="24"/>
  <c r="FQ106" i="24"/>
  <c r="HY109" i="24"/>
  <c r="HA112" i="24"/>
  <c r="GD122" i="24"/>
  <c r="GO123" i="24"/>
  <c r="HC124" i="24"/>
  <c r="IA126" i="24"/>
  <c r="HM129" i="24"/>
  <c r="HB130" i="24"/>
  <c r="GO131" i="24"/>
  <c r="HA137" i="24"/>
  <c r="GK139" i="24"/>
  <c r="GC139" i="24"/>
  <c r="FY142" i="24"/>
  <c r="FR142" i="24"/>
  <c r="GK142" i="24"/>
  <c r="GD142" i="24"/>
  <c r="GW144" i="24"/>
  <c r="GP144" i="24"/>
  <c r="HC151" i="24"/>
  <c r="HA151" i="24"/>
  <c r="GE153" i="24"/>
  <c r="GC153" i="24"/>
  <c r="FS155" i="24"/>
  <c r="FQ155" i="24"/>
  <c r="GE156" i="24"/>
  <c r="GF156" i="24"/>
  <c r="GD156" i="24"/>
  <c r="FR158" i="24"/>
  <c r="FS158" i="24"/>
  <c r="FR162" i="24"/>
  <c r="FQ162" i="24"/>
  <c r="FY164" i="24"/>
  <c r="FQ164" i="24"/>
  <c r="HU185" i="24"/>
  <c r="HO185" i="24"/>
  <c r="HM185" i="24"/>
  <c r="GF187" i="24"/>
  <c r="GW188" i="24"/>
  <c r="GQ188" i="24"/>
  <c r="GO188" i="24"/>
  <c r="IB188" i="24"/>
  <c r="HI189" i="24"/>
  <c r="HD189" i="24"/>
  <c r="HC189" i="24"/>
  <c r="FR190" i="24"/>
  <c r="IG195" i="24"/>
  <c r="IA195" i="24"/>
  <c r="HZ195" i="24"/>
  <c r="KC15" i="24"/>
  <c r="JU15" i="24"/>
  <c r="IN41" i="24"/>
  <c r="IK41" i="24"/>
  <c r="IZ41" i="24"/>
  <c r="JV43" i="24"/>
  <c r="JW43" i="24"/>
  <c r="IN47" i="24"/>
  <c r="JL49" i="24"/>
  <c r="KC54" i="24"/>
  <c r="JV54" i="24"/>
  <c r="JE56" i="24"/>
  <c r="IZ56" i="24"/>
  <c r="IY56" i="24"/>
  <c r="IM66" i="24"/>
  <c r="JK68" i="24"/>
  <c r="JE74" i="24"/>
  <c r="IY74" i="24"/>
  <c r="IW74" i="24"/>
  <c r="JI75" i="24"/>
  <c r="IS78" i="24"/>
  <c r="IK78" i="24"/>
  <c r="JX84" i="24"/>
  <c r="KC88" i="24"/>
  <c r="JW88" i="24"/>
  <c r="JU88" i="24"/>
  <c r="IK89" i="24"/>
  <c r="JJ91" i="24"/>
  <c r="JW112" i="24"/>
  <c r="JX112" i="24"/>
  <c r="JI117" i="24"/>
  <c r="IS119" i="24"/>
  <c r="IK119" i="24"/>
  <c r="IL129" i="24"/>
  <c r="IK129" i="24"/>
  <c r="JJ142" i="24"/>
  <c r="JI142" i="24"/>
  <c r="IY149" i="24"/>
  <c r="IZ149" i="24"/>
  <c r="IZ154" i="24"/>
  <c r="IW154" i="24"/>
  <c r="IW192" i="24"/>
  <c r="IZ192" i="24"/>
  <c r="IL194" i="24"/>
  <c r="IN194" i="24"/>
  <c r="IS198" i="24"/>
  <c r="IM198" i="24"/>
  <c r="IK198" i="24"/>
  <c r="LG35" i="24"/>
  <c r="LH35" i="24"/>
  <c r="MK35" i="24"/>
  <c r="ME35" i="24"/>
  <c r="KO39" i="24"/>
  <c r="KH39" i="24"/>
  <c r="LA40" i="24"/>
  <c r="KS40" i="24"/>
  <c r="LR43" i="24"/>
  <c r="LS43" i="24"/>
  <c r="KO47" i="24"/>
  <c r="KG47" i="24"/>
  <c r="LY49" i="24"/>
  <c r="LQ49" i="24"/>
  <c r="KO51" i="24"/>
  <c r="KG51" i="24"/>
  <c r="KT55" i="24"/>
  <c r="KU55" i="24"/>
  <c r="LY56" i="24"/>
  <c r="LQ56" i="24"/>
  <c r="LM53" i="24"/>
  <c r="LG53" i="24"/>
  <c r="LY64" i="24"/>
  <c r="LT64" i="24"/>
  <c r="KH86" i="24"/>
  <c r="KI86" i="24"/>
  <c r="KG86" i="24"/>
  <c r="LY94" i="24"/>
  <c r="LQ94" i="24"/>
  <c r="LS98" i="24"/>
  <c r="LQ98" i="24"/>
  <c r="LM119" i="24"/>
  <c r="LE119" i="24"/>
  <c r="LY122" i="24"/>
  <c r="LQ122" i="24"/>
  <c r="LM125" i="24"/>
  <c r="LF125" i="24"/>
  <c r="LE125" i="24"/>
  <c r="LM152" i="24"/>
  <c r="LE152" i="24"/>
  <c r="LY159" i="24"/>
  <c r="LS159" i="24"/>
  <c r="LR159" i="24"/>
  <c r="LQ159" i="24"/>
  <c r="ME162" i="24"/>
  <c r="MF162" i="24"/>
  <c r="MC170" i="24"/>
  <c r="MD170" i="24"/>
  <c r="KH187" i="24"/>
  <c r="KI187" i="24"/>
  <c r="KU196" i="24"/>
  <c r="KS196" i="24"/>
  <c r="MQ26" i="24"/>
  <c r="MO26" i="24"/>
  <c r="OS45" i="24"/>
  <c r="OM45" i="24"/>
  <c r="OL45" i="24"/>
  <c r="NP71" i="24"/>
  <c r="NO71" i="24"/>
  <c r="NN71" i="24"/>
  <c r="GC144" i="24"/>
  <c r="HC144" i="24"/>
  <c r="FQ151" i="24"/>
  <c r="GP152" i="24"/>
  <c r="HC153" i="24"/>
  <c r="HD154" i="24"/>
  <c r="GP155" i="24"/>
  <c r="HZ156" i="24"/>
  <c r="HO157" i="24"/>
  <c r="IB158" i="24"/>
  <c r="IA159" i="24"/>
  <c r="HM161" i="24"/>
  <c r="GE162" i="24"/>
  <c r="HB164" i="24"/>
  <c r="HD165" i="24"/>
  <c r="HP166" i="24"/>
  <c r="FQ168" i="24"/>
  <c r="FS170" i="24"/>
  <c r="HO170" i="24"/>
  <c r="IA178" i="24"/>
  <c r="HM179" i="24"/>
  <c r="GR180" i="24"/>
  <c r="HD180" i="24"/>
  <c r="HM182" i="24"/>
  <c r="HM183" i="24"/>
  <c r="GD186" i="24"/>
  <c r="HD190" i="24"/>
  <c r="FT191" i="24"/>
  <c r="HY191" i="24"/>
  <c r="GO193" i="24"/>
  <c r="HM194" i="24"/>
  <c r="GQ196" i="24"/>
  <c r="HC198" i="24"/>
  <c r="GE199" i="24"/>
  <c r="JU14" i="24"/>
  <c r="JI18" i="24"/>
  <c r="IK22" i="24"/>
  <c r="JI26" i="24"/>
  <c r="IM31" i="24"/>
  <c r="IY33" i="24"/>
  <c r="IN36" i="24"/>
  <c r="JL38" i="24"/>
  <c r="IN39" i="24"/>
  <c r="JX40" i="24"/>
  <c r="JL41" i="24"/>
  <c r="JI43" i="24"/>
  <c r="IK45" i="24"/>
  <c r="JI46" i="24"/>
  <c r="IM48" i="24"/>
  <c r="IW49" i="24"/>
  <c r="JK50" i="24"/>
  <c r="IW54" i="24"/>
  <c r="IY55" i="24"/>
  <c r="IN57" i="24"/>
  <c r="JL57" i="24"/>
  <c r="JU52" i="24"/>
  <c r="JI61" i="24"/>
  <c r="IY63" i="24"/>
  <c r="JL65" i="24"/>
  <c r="JL67" i="24"/>
  <c r="JX72" i="24"/>
  <c r="JX77" i="24"/>
  <c r="JU79" i="24"/>
  <c r="JX81" i="24"/>
  <c r="IZ86" i="24"/>
  <c r="IZ94" i="24"/>
  <c r="IN103" i="24"/>
  <c r="IZ103" i="24"/>
  <c r="IW106" i="24"/>
  <c r="JK109" i="24"/>
  <c r="IW112" i="24"/>
  <c r="IM114" i="24"/>
  <c r="JX118" i="24"/>
  <c r="IN123" i="24"/>
  <c r="JX124" i="24"/>
  <c r="JK126" i="24"/>
  <c r="JW127" i="24"/>
  <c r="IZ129" i="24"/>
  <c r="JX131" i="24"/>
  <c r="IM133" i="24"/>
  <c r="IK137" i="24"/>
  <c r="IZ138" i="24"/>
  <c r="JL140" i="24"/>
  <c r="JX141" i="24"/>
  <c r="IK144" i="24"/>
  <c r="IM149" i="24"/>
  <c r="JJ151" i="24"/>
  <c r="JI153" i="24"/>
  <c r="IW157" i="24"/>
  <c r="JU159" i="24"/>
  <c r="IY161" i="24"/>
  <c r="JX163" i="24"/>
  <c r="JL165" i="24"/>
  <c r="IN178" i="24"/>
  <c r="IW179" i="24"/>
  <c r="IZ180" i="24"/>
  <c r="JL180" i="24"/>
  <c r="IM183" i="24"/>
  <c r="IY184" i="24"/>
  <c r="JW185" i="24"/>
  <c r="IY191" i="24"/>
  <c r="JL191" i="24"/>
  <c r="JX193" i="24"/>
  <c r="JK195" i="24"/>
  <c r="JJ199" i="24"/>
  <c r="KI12" i="24"/>
  <c r="KV13" i="24"/>
  <c r="LR14" i="24"/>
  <c r="KG16" i="24"/>
  <c r="KG18" i="24"/>
  <c r="LQ18" i="24"/>
  <c r="LH22" i="24"/>
  <c r="LT22" i="24"/>
  <c r="LF25" i="24"/>
  <c r="MD26" i="24"/>
  <c r="MC27" i="24"/>
  <c r="LH29" i="24"/>
  <c r="KG31" i="24"/>
  <c r="KV33" i="24"/>
  <c r="MC35" i="24"/>
  <c r="KJ38" i="24"/>
  <c r="KI38" i="24"/>
  <c r="KU39" i="24"/>
  <c r="KU42" i="24"/>
  <c r="KV42" i="24"/>
  <c r="LR42" i="24"/>
  <c r="MK47" i="24"/>
  <c r="ME47" i="24"/>
  <c r="MC48" i="24"/>
  <c r="MK51" i="24"/>
  <c r="MD51" i="24"/>
  <c r="KS54" i="24"/>
  <c r="LG55" i="24"/>
  <c r="KO71" i="24"/>
  <c r="KH71" i="24"/>
  <c r="LQ71" i="24"/>
  <c r="MK71" i="24"/>
  <c r="MD71" i="24"/>
  <c r="LQ74" i="24"/>
  <c r="MK75" i="24"/>
  <c r="MC75" i="24"/>
  <c r="LR80" i="24"/>
  <c r="LQ80" i="24"/>
  <c r="LR90" i="24"/>
  <c r="LQ90" i="24"/>
  <c r="KU103" i="24"/>
  <c r="KT103" i="24"/>
  <c r="LH129" i="24"/>
  <c r="LG129" i="24"/>
  <c r="LF129" i="24"/>
  <c r="LE129" i="24"/>
  <c r="KT133" i="24"/>
  <c r="KS133" i="24"/>
  <c r="MC140" i="24"/>
  <c r="ME140" i="24"/>
  <c r="KU143" i="24"/>
  <c r="KV143" i="24"/>
  <c r="KT155" i="24"/>
  <c r="KU155" i="24"/>
  <c r="LA157" i="24"/>
  <c r="KU157" i="24"/>
  <c r="KT157" i="24"/>
  <c r="KS157" i="24"/>
  <c r="LS161" i="24"/>
  <c r="LT161" i="24"/>
  <c r="MF165" i="24"/>
  <c r="MC165" i="24"/>
  <c r="LQ181" i="24"/>
  <c r="LR181" i="24"/>
  <c r="OG18" i="24"/>
  <c r="NY18" i="24"/>
  <c r="NO40" i="24"/>
  <c r="NM40" i="24"/>
  <c r="KS14" i="24"/>
  <c r="KI16" i="24"/>
  <c r="KS18" i="24"/>
  <c r="KS23" i="24"/>
  <c r="KG27" i="24"/>
  <c r="KS28" i="24"/>
  <c r="KT31" i="24"/>
  <c r="MD35" i="24"/>
  <c r="LS36" i="24"/>
  <c r="LT36" i="24"/>
  <c r="LE37" i="24"/>
  <c r="KH47" i="24"/>
  <c r="LR47" i="24"/>
  <c r="LS47" i="24"/>
  <c r="KH51" i="24"/>
  <c r="KO57" i="24"/>
  <c r="KH57" i="24"/>
  <c r="MC57" i="24"/>
  <c r="MD52" i="24"/>
  <c r="MC52" i="24"/>
  <c r="LE53" i="24"/>
  <c r="KT63" i="24"/>
  <c r="KU63" i="24"/>
  <c r="LF63" i="24"/>
  <c r="LF64" i="24"/>
  <c r="LG64" i="24"/>
  <c r="LQ64" i="24"/>
  <c r="LM67" i="24"/>
  <c r="LE67" i="24"/>
  <c r="KG68" i="24"/>
  <c r="LS71" i="24"/>
  <c r="KV87" i="24"/>
  <c r="KS87" i="24"/>
  <c r="LH96" i="24"/>
  <c r="LE96" i="24"/>
  <c r="LM109" i="24"/>
  <c r="LE109" i="24"/>
  <c r="LM114" i="24"/>
  <c r="LF114" i="24"/>
  <c r="LE114" i="24"/>
  <c r="KH117" i="24"/>
  <c r="KI117" i="24"/>
  <c r="KG117" i="24"/>
  <c r="LY120" i="24"/>
  <c r="LQ120" i="24"/>
  <c r="LS124" i="24"/>
  <c r="LT124" i="24"/>
  <c r="LM178" i="24"/>
  <c r="LG178" i="24"/>
  <c r="KT184" i="24"/>
  <c r="KU184" i="24"/>
  <c r="LA190" i="24"/>
  <c r="KU190" i="24"/>
  <c r="KT190" i="24"/>
  <c r="KS190" i="24"/>
  <c r="OG24" i="24"/>
  <c r="OB24" i="24"/>
  <c r="NZ24" i="24"/>
  <c r="ON46" i="24"/>
  <c r="OK46" i="24"/>
  <c r="NN54" i="24"/>
  <c r="NP54" i="24"/>
  <c r="NO54" i="24"/>
  <c r="OS63" i="24"/>
  <c r="OM63" i="24"/>
  <c r="OL63" i="24"/>
  <c r="OK63" i="24"/>
  <c r="MC11" i="24"/>
  <c r="KS13" i="24"/>
  <c r="KU14" i="24"/>
  <c r="KJ16" i="24"/>
  <c r="KT18" i="24"/>
  <c r="LE22" i="24"/>
  <c r="LR22" i="24"/>
  <c r="KT23" i="24"/>
  <c r="MC24" i="24"/>
  <c r="KS26" i="24"/>
  <c r="KJ27" i="24"/>
  <c r="KT28" i="24"/>
  <c r="KS30" i="24"/>
  <c r="KU31" i="24"/>
  <c r="KS33" i="24"/>
  <c r="KG34" i="24"/>
  <c r="KH35" i="24"/>
  <c r="MF35" i="24"/>
  <c r="LF37" i="24"/>
  <c r="KT40" i="24"/>
  <c r="LM41" i="24"/>
  <c r="LE41" i="24"/>
  <c r="MF41" i="24"/>
  <c r="MD44" i="24"/>
  <c r="ME44" i="24"/>
  <c r="KI47" i="24"/>
  <c r="MD47" i="24"/>
  <c r="LR49" i="24"/>
  <c r="KI51" i="24"/>
  <c r="KS55" i="24"/>
  <c r="LR56" i="24"/>
  <c r="LF53" i="24"/>
  <c r="MK61" i="24"/>
  <c r="MC61" i="24"/>
  <c r="KS62" i="24"/>
  <c r="LG63" i="24"/>
  <c r="LS64" i="24"/>
  <c r="LA66" i="24"/>
  <c r="KS66" i="24"/>
  <c r="LE66" i="24"/>
  <c r="LY73" i="24"/>
  <c r="LQ73" i="24"/>
  <c r="LY74" i="24"/>
  <c r="LR74" i="24"/>
  <c r="LM77" i="24"/>
  <c r="LF77" i="24"/>
  <c r="LE77" i="24"/>
  <c r="LH88" i="24"/>
  <c r="LE88" i="24"/>
  <c r="LY101" i="24"/>
  <c r="LQ101" i="24"/>
  <c r="ME130" i="24"/>
  <c r="MF130" i="24"/>
  <c r="MC130" i="24"/>
  <c r="LH134" i="24"/>
  <c r="LF134" i="24"/>
  <c r="ME138" i="24"/>
  <c r="MF138" i="24"/>
  <c r="LA142" i="24"/>
  <c r="KS142" i="24"/>
  <c r="LS149" i="24"/>
  <c r="LQ149" i="24"/>
  <c r="LG158" i="24"/>
  <c r="LF158" i="24"/>
  <c r="LA185" i="24"/>
  <c r="KV185" i="24"/>
  <c r="KT185" i="24"/>
  <c r="KS185" i="24"/>
  <c r="KI191" i="24"/>
  <c r="KJ191" i="24"/>
  <c r="KO194" i="24"/>
  <c r="KJ194" i="24"/>
  <c r="KH194" i="24"/>
  <c r="KG194" i="24"/>
  <c r="OS21" i="24"/>
  <c r="OL21" i="24"/>
  <c r="NB33" i="24"/>
  <c r="NA33" i="24"/>
  <c r="MR38" i="24"/>
  <c r="MP38" i="24"/>
  <c r="MR42" i="24"/>
  <c r="MO42" i="24"/>
  <c r="NB56" i="24"/>
  <c r="NA56" i="24"/>
  <c r="LF87" i="24"/>
  <c r="MD90" i="24"/>
  <c r="KI91" i="24"/>
  <c r="LQ93" i="24"/>
  <c r="KH101" i="24"/>
  <c r="KH102" i="24"/>
  <c r="KG103" i="24"/>
  <c r="LE104" i="24"/>
  <c r="KT127" i="24"/>
  <c r="LE151" i="24"/>
  <c r="LQ160" i="24"/>
  <c r="KG162" i="24"/>
  <c r="KU162" i="24"/>
  <c r="KH179" i="24"/>
  <c r="KI189" i="24"/>
  <c r="MD190" i="24"/>
  <c r="KT191" i="24"/>
  <c r="LR192" i="24"/>
  <c r="NM12" i="24"/>
  <c r="MO13" i="24"/>
  <c r="NC13" i="24"/>
  <c r="NY27" i="24"/>
  <c r="OK28" i="24"/>
  <c r="MQ31" i="24"/>
  <c r="NA34" i="24"/>
  <c r="NO34" i="24"/>
  <c r="NM37" i="24"/>
  <c r="NM72" i="24"/>
  <c r="OM87" i="24"/>
  <c r="OK88" i="24"/>
  <c r="NO90" i="24"/>
  <c r="OA91" i="24"/>
  <c r="ND93" i="24"/>
  <c r="OA94" i="24"/>
  <c r="MR96" i="24"/>
  <c r="NM98" i="24"/>
  <c r="NY100" i="24"/>
  <c r="NB102" i="24"/>
  <c r="OA104" i="24"/>
  <c r="NM105" i="24"/>
  <c r="NA106" i="24"/>
  <c r="NN108" i="24"/>
  <c r="NY109" i="24"/>
  <c r="OK112" i="24"/>
  <c r="ND121" i="24"/>
  <c r="OK123" i="24"/>
  <c r="OS129" i="24"/>
  <c r="OM129" i="24"/>
  <c r="OS132" i="24"/>
  <c r="OL132" i="24"/>
  <c r="OB134" i="24"/>
  <c r="NY134" i="24"/>
  <c r="OA134" i="24"/>
  <c r="NZ134" i="24"/>
  <c r="NN140" i="24"/>
  <c r="NO140" i="24"/>
  <c r="NM149" i="24"/>
  <c r="NN149" i="24"/>
  <c r="OG156" i="24"/>
  <c r="OB156" i="24"/>
  <c r="NY156" i="24"/>
  <c r="MQ167" i="24"/>
  <c r="MO167" i="24"/>
  <c r="MR167" i="24"/>
  <c r="MP167" i="24"/>
  <c r="KT75" i="24"/>
  <c r="MC79" i="24"/>
  <c r="MD84" i="24"/>
  <c r="KH87" i="24"/>
  <c r="LH87" i="24"/>
  <c r="ME90" i="24"/>
  <c r="KJ91" i="24"/>
  <c r="KT92" i="24"/>
  <c r="KS96" i="24"/>
  <c r="LQ100" i="24"/>
  <c r="KI101" i="24"/>
  <c r="KI102" i="24"/>
  <c r="KI103" i="24"/>
  <c r="LF104" i="24"/>
  <c r="LQ111" i="24"/>
  <c r="MC112" i="24"/>
  <c r="KG116" i="24"/>
  <c r="LF118" i="24"/>
  <c r="KS124" i="24"/>
  <c r="LG126" i="24"/>
  <c r="KU127" i="24"/>
  <c r="LH136" i="24"/>
  <c r="LQ137" i="24"/>
  <c r="KH140" i="24"/>
  <c r="MC141" i="24"/>
  <c r="MF142" i="24"/>
  <c r="MC144" i="24"/>
  <c r="LQ153" i="24"/>
  <c r="KG155" i="24"/>
  <c r="LQ156" i="24"/>
  <c r="KJ162" i="24"/>
  <c r="KV162" i="24"/>
  <c r="KH164" i="24"/>
  <c r="LF167" i="24"/>
  <c r="LQ168" i="24"/>
  <c r="LT170" i="24"/>
  <c r="KI179" i="24"/>
  <c r="KI183" i="24"/>
  <c r="LE186" i="24"/>
  <c r="KU188" i="24"/>
  <c r="MF190" i="24"/>
  <c r="KV191" i="24"/>
  <c r="KH193" i="24"/>
  <c r="NP12" i="24"/>
  <c r="MQ13" i="24"/>
  <c r="ND13" i="24"/>
  <c r="OK15" i="24"/>
  <c r="NY21" i="24"/>
  <c r="MO23" i="24"/>
  <c r="OA23" i="24"/>
  <c r="NY25" i="24"/>
  <c r="OK26" i="24"/>
  <c r="OA27" i="24"/>
  <c r="MQ28" i="24"/>
  <c r="OM28" i="24"/>
  <c r="NY30" i="24"/>
  <c r="MR31" i="24"/>
  <c r="OA31" i="24"/>
  <c r="NC34" i="24"/>
  <c r="NP34" i="24"/>
  <c r="OA41" i="24"/>
  <c r="OB54" i="24"/>
  <c r="OK53" i="24"/>
  <c r="MR63" i="24"/>
  <c r="OM64" i="24"/>
  <c r="ND66" i="24"/>
  <c r="NB67" i="24"/>
  <c r="NN68" i="24"/>
  <c r="NA73" i="24"/>
  <c r="OA73" i="24"/>
  <c r="OK74" i="24"/>
  <c r="OA77" i="24"/>
  <c r="OB78" i="24"/>
  <c r="OM83" i="24"/>
  <c r="OK84" i="24"/>
  <c r="NO85" i="24"/>
  <c r="NM94" i="24"/>
  <c r="NZ100" i="24"/>
  <c r="MO102" i="24"/>
  <c r="NC102" i="24"/>
  <c r="OK103" i="24"/>
  <c r="NO108" i="24"/>
  <c r="OA109" i="24"/>
  <c r="OK111" i="24"/>
  <c r="NI125" i="24"/>
  <c r="NB125" i="24"/>
  <c r="NZ129" i="24"/>
  <c r="OA129" i="24"/>
  <c r="OK129" i="24"/>
  <c r="OS161" i="24"/>
  <c r="OK161" i="24"/>
  <c r="ON161" i="24"/>
  <c r="OM161" i="24"/>
  <c r="LQ105" i="24"/>
  <c r="LE108" i="24"/>
  <c r="NB93" i="24"/>
  <c r="NO94" i="24"/>
  <c r="MO96" i="24"/>
  <c r="NZ98" i="24"/>
  <c r="OA100" i="24"/>
  <c r="OB101" i="24"/>
  <c r="ND102" i="24"/>
  <c r="OL105" i="24"/>
  <c r="NP108" i="24"/>
  <c r="OB109" i="24"/>
  <c r="OM111" i="24"/>
  <c r="NC112" i="24"/>
  <c r="MP114" i="24"/>
  <c r="OL114" i="24"/>
  <c r="NA121" i="24"/>
  <c r="NA125" i="24"/>
  <c r="NU126" i="24"/>
  <c r="NO126" i="24"/>
  <c r="OL129" i="24"/>
  <c r="NC131" i="24"/>
  <c r="MP138" i="24"/>
  <c r="MQ138" i="24"/>
  <c r="NP144" i="24"/>
  <c r="NM144" i="24"/>
  <c r="ON152" i="24"/>
  <c r="OL152" i="24"/>
  <c r="OK152" i="24"/>
  <c r="OA155" i="24"/>
  <c r="NY155" i="24"/>
  <c r="OA158" i="24"/>
  <c r="OB158" i="24"/>
  <c r="NZ158" i="24"/>
  <c r="NC160" i="24"/>
  <c r="NA160" i="24"/>
  <c r="ND160" i="24"/>
  <c r="NB160" i="24"/>
  <c r="NO192" i="24"/>
  <c r="NM192" i="24"/>
  <c r="MW195" i="24"/>
  <c r="MQ195" i="24"/>
  <c r="MO195" i="24"/>
  <c r="ND73" i="24"/>
  <c r="MR74" i="24"/>
  <c r="ON74" i="24"/>
  <c r="NY77" i="24"/>
  <c r="NY78" i="24"/>
  <c r="NO80" i="24"/>
  <c r="MQ83" i="24"/>
  <c r="NC84" i="24"/>
  <c r="OA86" i="24"/>
  <c r="NY115" i="24"/>
  <c r="NM120" i="24"/>
  <c r="NB121" i="24"/>
  <c r="MO125" i="24"/>
  <c r="NC125" i="24"/>
  <c r="NB126" i="24"/>
  <c r="NC126" i="24"/>
  <c r="NM126" i="24"/>
  <c r="NY129" i="24"/>
  <c r="ON129" i="24"/>
  <c r="ND131" i="24"/>
  <c r="NU131" i="24"/>
  <c r="NN131" i="24"/>
  <c r="NY163" i="24"/>
  <c r="OA163" i="24"/>
  <c r="OA190" i="24"/>
  <c r="NY190" i="24"/>
  <c r="OL198" i="24"/>
  <c r="OK198" i="24"/>
  <c r="OA133" i="24"/>
  <c r="OL136" i="24"/>
  <c r="MP140" i="24"/>
  <c r="NC141" i="24"/>
  <c r="OL141" i="24"/>
  <c r="NA142" i="24"/>
  <c r="OL143" i="24"/>
  <c r="NN153" i="24"/>
  <c r="NM159" i="24"/>
  <c r="NC161" i="24"/>
  <c r="MR163" i="24"/>
  <c r="NB166" i="24"/>
  <c r="NC178" i="24"/>
  <c r="NP178" i="24"/>
  <c r="OK182" i="24"/>
  <c r="NM199" i="24"/>
  <c r="RQ12" i="24"/>
  <c r="RQ14" i="24"/>
  <c r="RT16" i="24"/>
  <c r="RQ22" i="24"/>
  <c r="QV27" i="24"/>
  <c r="QI28" i="24"/>
  <c r="OX29" i="24"/>
  <c r="OW30" i="24"/>
  <c r="PL31" i="24"/>
  <c r="RS31" i="24"/>
  <c r="QH33" i="24"/>
  <c r="QG34" i="24"/>
  <c r="RF35" i="24"/>
  <c r="QH37" i="24"/>
  <c r="OW39" i="24"/>
  <c r="RE39" i="24"/>
  <c r="PV40" i="24"/>
  <c r="RQ45" i="24"/>
  <c r="QS46" i="24"/>
  <c r="OY47" i="24"/>
  <c r="PJ48" i="24"/>
  <c r="RE51" i="24"/>
  <c r="OW55" i="24"/>
  <c r="PW55" i="24"/>
  <c r="PU56" i="24"/>
  <c r="QI56" i="24"/>
  <c r="PU57" i="24"/>
  <c r="QS52" i="24"/>
  <c r="QG60" i="24"/>
  <c r="RT60" i="24"/>
  <c r="OZ64" i="24"/>
  <c r="QS66" i="24"/>
  <c r="QV68" i="24"/>
  <c r="RS75" i="24"/>
  <c r="QT78" i="24"/>
  <c r="PL81" i="24"/>
  <c r="PI81" i="24"/>
  <c r="OL178" i="24"/>
  <c r="NM183" i="24"/>
  <c r="OL193" i="24"/>
  <c r="NY196" i="24"/>
  <c r="NM197" i="24"/>
  <c r="NO199" i="24"/>
  <c r="PU12" i="24"/>
  <c r="QH12" i="24"/>
  <c r="RT12" i="24"/>
  <c r="RR14" i="24"/>
  <c r="RE18" i="24"/>
  <c r="RS22" i="24"/>
  <c r="QH23" i="24"/>
  <c r="RQ23" i="24"/>
  <c r="PU24" i="24"/>
  <c r="OX25" i="24"/>
  <c r="QT25" i="24"/>
  <c r="PV27" i="24"/>
  <c r="RR27" i="24"/>
  <c r="PV31" i="24"/>
  <c r="QI37" i="24"/>
  <c r="OY39" i="24"/>
  <c r="RF39" i="24"/>
  <c r="RR40" i="24"/>
  <c r="OY42" i="24"/>
  <c r="PI44" i="24"/>
  <c r="RS44" i="24"/>
  <c r="RS45" i="24"/>
  <c r="QT46" i="24"/>
  <c r="PL48" i="24"/>
  <c r="QT50" i="24"/>
  <c r="RG51" i="24"/>
  <c r="RE54" i="24"/>
  <c r="PX55" i="24"/>
  <c r="QJ56" i="24"/>
  <c r="RF57" i="24"/>
  <c r="RR52" i="24"/>
  <c r="PI65" i="24"/>
  <c r="PU71" i="24"/>
  <c r="OW74" i="24"/>
  <c r="PI13" i="24"/>
  <c r="RQ16" i="24"/>
  <c r="PW24" i="24"/>
  <c r="QJ34" i="24"/>
  <c r="PV35" i="24"/>
  <c r="RR36" i="24"/>
  <c r="QT37" i="24"/>
  <c r="OZ39" i="24"/>
  <c r="RG39" i="24"/>
  <c r="PK40" i="24"/>
  <c r="RS40" i="24"/>
  <c r="QH41" i="24"/>
  <c r="QG42" i="24"/>
  <c r="QS43" i="24"/>
  <c r="RT45" i="24"/>
  <c r="QU46" i="24"/>
  <c r="QH53" i="24"/>
  <c r="QJ60" i="24"/>
  <c r="PK61" i="24"/>
  <c r="RH61" i="24"/>
  <c r="QH63" i="24"/>
  <c r="OX64" i="24"/>
  <c r="PK65" i="24"/>
  <c r="QT68" i="24"/>
  <c r="PV71" i="24"/>
  <c r="QS73" i="24"/>
  <c r="OX74" i="24"/>
  <c r="RG74" i="24"/>
  <c r="RQ75" i="24"/>
  <c r="PV77" i="24"/>
  <c r="RY77" i="24"/>
  <c r="RQ77" i="24"/>
  <c r="RM79" i="24"/>
  <c r="RF79" i="24"/>
  <c r="NB141" i="24"/>
  <c r="PX12" i="24"/>
  <c r="QJ12" i="24"/>
  <c r="PJ13" i="24"/>
  <c r="QV14" i="24"/>
  <c r="PL15" i="24"/>
  <c r="QH15" i="24"/>
  <c r="PX24" i="24"/>
  <c r="PJ25" i="24"/>
  <c r="RR31" i="24"/>
  <c r="OW42" i="24"/>
  <c r="QI42" i="24"/>
  <c r="PI48" i="24"/>
  <c r="RG48" i="24"/>
  <c r="QG51" i="24"/>
  <c r="PV55" i="24"/>
  <c r="RS55" i="24"/>
  <c r="QH56" i="24"/>
  <c r="OY57" i="24"/>
  <c r="OX60" i="24"/>
  <c r="PW71" i="24"/>
  <c r="OZ74" i="24"/>
  <c r="PQ79" i="24"/>
  <c r="PK79" i="24"/>
  <c r="QJ83" i="24"/>
  <c r="OZ84" i="24"/>
  <c r="PI85" i="24"/>
  <c r="RS85" i="24"/>
  <c r="QH103" i="24"/>
  <c r="PK105" i="24"/>
  <c r="RQ106" i="24"/>
  <c r="RE108" i="24"/>
  <c r="OW115" i="24"/>
  <c r="QS119" i="24"/>
  <c r="OY129" i="24"/>
  <c r="PL129" i="24"/>
  <c r="RG129" i="24"/>
  <c r="PK130" i="24"/>
  <c r="QV130" i="24"/>
  <c r="PL131" i="24"/>
  <c r="PX131" i="24"/>
  <c r="OY132" i="24"/>
  <c r="QH132" i="24"/>
  <c r="RS132" i="24"/>
  <c r="QT133" i="24"/>
  <c r="OZ134" i="24"/>
  <c r="PL134" i="24"/>
  <c r="OZ136" i="24"/>
  <c r="PX137" i="24"/>
  <c r="QJ137" i="24"/>
  <c r="PI138" i="24"/>
  <c r="QS138" i="24"/>
  <c r="OZ139" i="24"/>
  <c r="RE139" i="24"/>
  <c r="PV143" i="24"/>
  <c r="RR143" i="24"/>
  <c r="OY155" i="24"/>
  <c r="PJ156" i="24"/>
  <c r="PL157" i="24"/>
  <c r="PX157" i="24"/>
  <c r="OX158" i="24"/>
  <c r="QJ158" i="24"/>
  <c r="QI159" i="24"/>
  <c r="QV159" i="24"/>
  <c r="PW167" i="24"/>
  <c r="RG178" i="24"/>
  <c r="RR179" i="24"/>
  <c r="QH180" i="24"/>
  <c r="OX181" i="24"/>
  <c r="RE181" i="24"/>
  <c r="RG182" i="24"/>
  <c r="RQ183" i="24"/>
  <c r="QT184" i="24"/>
  <c r="RF185" i="24"/>
  <c r="QU186" i="24"/>
  <c r="QH188" i="24"/>
  <c r="QI189" i="24"/>
  <c r="OX190" i="24"/>
  <c r="PJ191" i="24"/>
  <c r="OW195" i="24"/>
  <c r="QV195" i="24"/>
  <c r="RR195" i="24"/>
  <c r="PV196" i="24"/>
  <c r="OX197" i="24"/>
  <c r="PI198" i="24"/>
  <c r="PW80" i="24"/>
  <c r="QI81" i="24"/>
  <c r="QT83" i="24"/>
  <c r="PU86" i="24"/>
  <c r="OW87" i="24"/>
  <c r="OZ88" i="24"/>
  <c r="RF88" i="24"/>
  <c r="PW89" i="24"/>
  <c r="QG95" i="24"/>
  <c r="PJ96" i="24"/>
  <c r="OW101" i="24"/>
  <c r="PU103" i="24"/>
  <c r="QI103" i="24"/>
  <c r="RQ113" i="24"/>
  <c r="OY115" i="24"/>
  <c r="PI116" i="24"/>
  <c r="PV117" i="24"/>
  <c r="QG118" i="24"/>
  <c r="QS120" i="24"/>
  <c r="RF120" i="24"/>
  <c r="QG122" i="24"/>
  <c r="PJ124" i="24"/>
  <c r="PW126" i="24"/>
  <c r="QI126" i="24"/>
  <c r="QT127" i="24"/>
  <c r="OZ129" i="24"/>
  <c r="OY130" i="24"/>
  <c r="PL130" i="24"/>
  <c r="RR130" i="24"/>
  <c r="RH131" i="24"/>
  <c r="PW132" i="24"/>
  <c r="QI132" i="24"/>
  <c r="QG133" i="24"/>
  <c r="QU133" i="24"/>
  <c r="RG136" i="24"/>
  <c r="PJ138" i="24"/>
  <c r="RG139" i="24"/>
  <c r="QS149" i="24"/>
  <c r="RE157" i="24"/>
  <c r="RR161" i="24"/>
  <c r="RF162" i="24"/>
  <c r="OW165" i="24"/>
  <c r="RG165" i="24"/>
  <c r="RS165" i="24"/>
  <c r="RT179" i="24"/>
  <c r="OZ181" i="24"/>
  <c r="RF181" i="24"/>
  <c r="RS183" i="24"/>
  <c r="PI186" i="24"/>
  <c r="RQ188" i="24"/>
  <c r="QT189" i="24"/>
  <c r="OY190" i="24"/>
  <c r="OW191" i="24"/>
  <c r="PK191" i="24"/>
  <c r="PI196" i="24"/>
  <c r="PW196" i="24"/>
  <c r="PJ198" i="24"/>
  <c r="RG198" i="24"/>
  <c r="RQ81" i="24"/>
  <c r="RQ85" i="24"/>
  <c r="PV86" i="24"/>
  <c r="OX87" i="24"/>
  <c r="QV89" i="24"/>
  <c r="QG90" i="24"/>
  <c r="OX92" i="24"/>
  <c r="PL93" i="24"/>
  <c r="RS93" i="24"/>
  <c r="OW95" i="24"/>
  <c r="QH95" i="24"/>
  <c r="PK96" i="24"/>
  <c r="PI97" i="24"/>
  <c r="RR97" i="24"/>
  <c r="OX100" i="24"/>
  <c r="PW103" i="24"/>
  <c r="QJ103" i="24"/>
  <c r="RT108" i="24"/>
  <c r="PJ116" i="24"/>
  <c r="PX126" i="24"/>
  <c r="QJ126" i="24"/>
  <c r="QV127" i="24"/>
  <c r="OZ130" i="24"/>
  <c r="PW130" i="24"/>
  <c r="RS130" i="24"/>
  <c r="PX132" i="24"/>
  <c r="QJ132" i="24"/>
  <c r="QI133" i="24"/>
  <c r="RE155" i="24"/>
  <c r="QS156" i="24"/>
  <c r="PI157" i="24"/>
  <c r="PV157" i="24"/>
  <c r="RH157" i="24"/>
  <c r="QH158" i="24"/>
  <c r="OY159" i="24"/>
  <c r="QT159" i="24"/>
  <c r="RE160" i="24"/>
  <c r="RE161" i="24"/>
  <c r="RS161" i="24"/>
  <c r="QG162" i="24"/>
  <c r="RH162" i="24"/>
  <c r="RQ163" i="24"/>
  <c r="QG164" i="24"/>
  <c r="OZ165" i="24"/>
  <c r="RH165" i="24"/>
  <c r="RT165" i="24"/>
  <c r="PU167" i="24"/>
  <c r="RR167" i="24"/>
  <c r="QT170" i="24"/>
  <c r="OZ191" i="24"/>
  <c r="PL191" i="24"/>
  <c r="PI192" i="24"/>
  <c r="OX193" i="24"/>
  <c r="RQ193" i="24"/>
  <c r="RF194" i="24"/>
  <c r="RG195" i="24"/>
  <c r="PL196" i="24"/>
  <c r="PX196" i="24"/>
  <c r="PK198" i="24"/>
  <c r="PI199" i="24"/>
  <c r="QI83" i="24"/>
  <c r="OX84" i="24"/>
  <c r="RG84" i="24"/>
  <c r="PX86" i="24"/>
  <c r="OY87" i="24"/>
  <c r="OW88" i="24"/>
  <c r="QI90" i="24"/>
  <c r="OY92" i="24"/>
  <c r="RF92" i="24"/>
  <c r="QG93" i="24"/>
  <c r="QJ95" i="24"/>
  <c r="PJ97" i="24"/>
  <c r="QJ101" i="24"/>
  <c r="PI105" i="24"/>
  <c r="PI117" i="24"/>
  <c r="QV117" i="24"/>
  <c r="OY120" i="24"/>
  <c r="QV120" i="24"/>
  <c r="RH120" i="24"/>
  <c r="OX122" i="24"/>
  <c r="OW124" i="24"/>
  <c r="QJ124" i="24"/>
  <c r="QT126" i="24"/>
  <c r="PU143" i="24"/>
  <c r="RQ143" i="24"/>
  <c r="OW155" i="24"/>
  <c r="QG159" i="24"/>
  <c r="QG160" i="24"/>
  <c r="RG161" i="24"/>
  <c r="RT161" i="24"/>
  <c r="RT163" i="24"/>
  <c r="PU165" i="24"/>
  <c r="RE178" i="24"/>
  <c r="RQ179" i="24"/>
  <c r="OW181" i="24"/>
  <c r="RQ197" i="24"/>
  <c r="PK199" i="24"/>
  <c r="AC18" i="24"/>
  <c r="AE23" i="24"/>
  <c r="AE27" i="24"/>
  <c r="AD33" i="24"/>
  <c r="AD37" i="24"/>
  <c r="AC41" i="24"/>
  <c r="AE44" i="24"/>
  <c r="AC49" i="24"/>
  <c r="AE54" i="24"/>
  <c r="AC61" i="24"/>
  <c r="AD63" i="24"/>
  <c r="AC67" i="24"/>
  <c r="AE72" i="24"/>
  <c r="AC80" i="24"/>
  <c r="AF84" i="24"/>
  <c r="AC90" i="24"/>
  <c r="AE92" i="24"/>
  <c r="AC97" i="24"/>
  <c r="AC103" i="24"/>
  <c r="AE111" i="24"/>
  <c r="AC115" i="24"/>
  <c r="AE119" i="24"/>
  <c r="AC123" i="24"/>
  <c r="AE127" i="24"/>
  <c r="AC132" i="24"/>
  <c r="AE137" i="24"/>
  <c r="AD141" i="24"/>
  <c r="AC149" i="24"/>
  <c r="AF152" i="24"/>
  <c r="AC159" i="24"/>
  <c r="AC162" i="24"/>
  <c r="AF179" i="24"/>
  <c r="AE182" i="24"/>
  <c r="AD189" i="24"/>
  <c r="AC193" i="24"/>
  <c r="AF195" i="24"/>
  <c r="AQ14" i="24"/>
  <c r="AO21" i="24"/>
  <c r="AR24" i="24"/>
  <c r="AP26" i="24"/>
  <c r="AP34" i="24"/>
  <c r="AP42" i="24"/>
  <c r="AR49" i="24"/>
  <c r="AP60" i="24"/>
  <c r="AO71" i="24"/>
  <c r="AQ87" i="24"/>
  <c r="AQ88" i="24"/>
  <c r="AO102" i="24"/>
  <c r="AP104" i="24"/>
  <c r="AO116" i="24"/>
  <c r="AP117" i="24"/>
  <c r="AP125" i="24"/>
  <c r="AQ129" i="24"/>
  <c r="AO133" i="24"/>
  <c r="AO139" i="24"/>
  <c r="AO142" i="24"/>
  <c r="AO155" i="24"/>
  <c r="AP156" i="24"/>
  <c r="AO161" i="24"/>
  <c r="AR163" i="24"/>
  <c r="AP195" i="24"/>
  <c r="AP199" i="24"/>
  <c r="BN13" i="24"/>
  <c r="BO13" i="24"/>
  <c r="BU25" i="24"/>
  <c r="BO25" i="24"/>
  <c r="BU46" i="24"/>
  <c r="BM46" i="24"/>
  <c r="BU50" i="24"/>
  <c r="BN50" i="24"/>
  <c r="BP50" i="24"/>
  <c r="BM124" i="24"/>
  <c r="BN133" i="24"/>
  <c r="BO133" i="24"/>
  <c r="BU139" i="24"/>
  <c r="BP139" i="24"/>
  <c r="BN139" i="24"/>
  <c r="BO149" i="24"/>
  <c r="BN149" i="24"/>
  <c r="BN155" i="24"/>
  <c r="BM155" i="24"/>
  <c r="BO158" i="24"/>
  <c r="BM158" i="24"/>
  <c r="BP158" i="24"/>
  <c r="BU164" i="24"/>
  <c r="BN164" i="24"/>
  <c r="BP164" i="24"/>
  <c r="CA16" i="24"/>
  <c r="CB16" i="24"/>
  <c r="CG56" i="24"/>
  <c r="CB56" i="24"/>
  <c r="BY56" i="24"/>
  <c r="CA77" i="24"/>
  <c r="CB77" i="24"/>
  <c r="BZ77" i="24"/>
  <c r="CA102" i="24"/>
  <c r="BY102" i="24"/>
  <c r="BY106" i="24"/>
  <c r="CA106" i="24"/>
  <c r="BZ159" i="24"/>
  <c r="CA159" i="24"/>
  <c r="CS14" i="24"/>
  <c r="CM14" i="24"/>
  <c r="CL14" i="24"/>
  <c r="CK14" i="24"/>
  <c r="CS37" i="24"/>
  <c r="CN37" i="24"/>
  <c r="CM37" i="24"/>
  <c r="CL37" i="24"/>
  <c r="CS45" i="24"/>
  <c r="CM45" i="24"/>
  <c r="CK45" i="24"/>
  <c r="CS53" i="24"/>
  <c r="CM53" i="24"/>
  <c r="CK53" i="24"/>
  <c r="CS74" i="24"/>
  <c r="CL74" i="24"/>
  <c r="CN111" i="24"/>
  <c r="CK111" i="24"/>
  <c r="CS160" i="24"/>
  <c r="CM160" i="24"/>
  <c r="CL160" i="24"/>
  <c r="CK160" i="24"/>
  <c r="CX41" i="24"/>
  <c r="CY41" i="24"/>
  <c r="CX101" i="24"/>
  <c r="CZ101" i="24"/>
  <c r="CY101" i="24"/>
  <c r="CW101" i="24"/>
  <c r="DE133" i="24"/>
  <c r="CZ133" i="24"/>
  <c r="CY133" i="24"/>
  <c r="CX133" i="24"/>
  <c r="AC105" i="24"/>
  <c r="AF111" i="24"/>
  <c r="AD115" i="24"/>
  <c r="AF119" i="24"/>
  <c r="AD123" i="24"/>
  <c r="AF127" i="24"/>
  <c r="AD132" i="24"/>
  <c r="AF137" i="24"/>
  <c r="AC181" i="24"/>
  <c r="AQ60" i="24"/>
  <c r="AO67" i="24"/>
  <c r="AP79" i="24"/>
  <c r="AR87" i="24"/>
  <c r="AR88" i="24"/>
  <c r="AO94" i="24"/>
  <c r="AO160" i="24"/>
  <c r="AQ167" i="24"/>
  <c r="AQ183" i="24"/>
  <c r="AP191" i="24"/>
  <c r="AQ195" i="24"/>
  <c r="BU21" i="24"/>
  <c r="BN21" i="24"/>
  <c r="BP21" i="24"/>
  <c r="BM23" i="24"/>
  <c r="BO27" i="24"/>
  <c r="BN27" i="24"/>
  <c r="BU42" i="24"/>
  <c r="BM42" i="24"/>
  <c r="BO48" i="24"/>
  <c r="BN48" i="24"/>
  <c r="BO52" i="24"/>
  <c r="BN52" i="24"/>
  <c r="BU68" i="24"/>
  <c r="BN68" i="24"/>
  <c r="BP68" i="24"/>
  <c r="BU74" i="24"/>
  <c r="BN74" i="24"/>
  <c r="BP74" i="24"/>
  <c r="BU84" i="24"/>
  <c r="BM84" i="24"/>
  <c r="BO90" i="24"/>
  <c r="BM90" i="24"/>
  <c r="BP90" i="24"/>
  <c r="BO109" i="24"/>
  <c r="BM109" i="24"/>
  <c r="BM125" i="24"/>
  <c r="BU134" i="24"/>
  <c r="BP134" i="24"/>
  <c r="BN167" i="24"/>
  <c r="BM167" i="24"/>
  <c r="BO189" i="24"/>
  <c r="BN189" i="24"/>
  <c r="BM189" i="24"/>
  <c r="CG21" i="24"/>
  <c r="CA21" i="24"/>
  <c r="BZ21" i="24"/>
  <c r="BY21" i="24"/>
  <c r="BZ53" i="24"/>
  <c r="CA53" i="24"/>
  <c r="BY53" i="24"/>
  <c r="BZ63" i="24"/>
  <c r="CA63" i="24"/>
  <c r="CA72" i="24"/>
  <c r="CB72" i="24"/>
  <c r="CA81" i="24"/>
  <c r="CB81" i="24"/>
  <c r="BZ81" i="24"/>
  <c r="BY81" i="24"/>
  <c r="CG103" i="24"/>
  <c r="CB103" i="24"/>
  <c r="CA103" i="24"/>
  <c r="BZ103" i="24"/>
  <c r="BZ138" i="24"/>
  <c r="CA138" i="24"/>
  <c r="BY138" i="24"/>
  <c r="BZ142" i="24"/>
  <c r="CA142" i="24"/>
  <c r="CG156" i="24"/>
  <c r="BY156" i="24"/>
  <c r="CG195" i="24"/>
  <c r="BY195" i="24"/>
  <c r="CS79" i="24"/>
  <c r="CM79" i="24"/>
  <c r="CL79" i="24"/>
  <c r="CK79" i="24"/>
  <c r="CS106" i="24"/>
  <c r="CK106" i="24"/>
  <c r="CS113" i="24"/>
  <c r="CM113" i="24"/>
  <c r="CK113" i="24"/>
  <c r="CS138" i="24"/>
  <c r="CM138" i="24"/>
  <c r="CK138" i="24"/>
  <c r="CY38" i="24"/>
  <c r="CW38" i="24"/>
  <c r="DE102" i="24"/>
  <c r="CZ102" i="24"/>
  <c r="CY102" i="24"/>
  <c r="CX102" i="24"/>
  <c r="AC44" i="24"/>
  <c r="AC84" i="24"/>
  <c r="AC98" i="24"/>
  <c r="AF141" i="24"/>
  <c r="AE151" i="24"/>
  <c r="AC156" i="24"/>
  <c r="AF162" i="24"/>
  <c r="AC179" i="24"/>
  <c r="AD181" i="24"/>
  <c r="AF189" i="24"/>
  <c r="AE194" i="24"/>
  <c r="AC199" i="24"/>
  <c r="AR13" i="24"/>
  <c r="AR28" i="24"/>
  <c r="AO33" i="24"/>
  <c r="AO41" i="24"/>
  <c r="AO56" i="24"/>
  <c r="AR53" i="24"/>
  <c r="AR60" i="24"/>
  <c r="AO113" i="24"/>
  <c r="AR116" i="24"/>
  <c r="AR117" i="24"/>
  <c r="AO124" i="24"/>
  <c r="AR142" i="24"/>
  <c r="AR143" i="24"/>
  <c r="AO152" i="24"/>
  <c r="AR155" i="24"/>
  <c r="AR156" i="24"/>
  <c r="AO186" i="24"/>
  <c r="AP188" i="24"/>
  <c r="BU14" i="24"/>
  <c r="BP14" i="24"/>
  <c r="BN14" i="24"/>
  <c r="BU31" i="24"/>
  <c r="BM31" i="24"/>
  <c r="BU38" i="24"/>
  <c r="BM38" i="24"/>
  <c r="BN49" i="24"/>
  <c r="BO49" i="24"/>
  <c r="BO66" i="24"/>
  <c r="BP66" i="24"/>
  <c r="BM66" i="24"/>
  <c r="BO72" i="24"/>
  <c r="BP72" i="24"/>
  <c r="BO94" i="24"/>
  <c r="BN94" i="24"/>
  <c r="BU103" i="24"/>
  <c r="BM103" i="24"/>
  <c r="BU117" i="24"/>
  <c r="BM117" i="24"/>
  <c r="BN138" i="24"/>
  <c r="BO138" i="24"/>
  <c r="BN163" i="24"/>
  <c r="BO163" i="24"/>
  <c r="BM164" i="24"/>
  <c r="BN178" i="24"/>
  <c r="BO178" i="24"/>
  <c r="BZ13" i="24"/>
  <c r="CA13" i="24"/>
  <c r="CG34" i="24"/>
  <c r="BY34" i="24"/>
  <c r="CG60" i="24"/>
  <c r="CB60" i="24"/>
  <c r="CA60" i="24"/>
  <c r="BZ60" i="24"/>
  <c r="BZ67" i="24"/>
  <c r="CA67" i="24"/>
  <c r="BY67" i="24"/>
  <c r="CG88" i="24"/>
  <c r="CB88" i="24"/>
  <c r="CA88" i="24"/>
  <c r="BY88" i="24"/>
  <c r="CA111" i="24"/>
  <c r="CB111" i="24"/>
  <c r="CG139" i="24"/>
  <c r="CB139" i="24"/>
  <c r="CA139" i="24"/>
  <c r="BZ139" i="24"/>
  <c r="CG152" i="24"/>
  <c r="CB152" i="24"/>
  <c r="CA152" i="24"/>
  <c r="BY152" i="24"/>
  <c r="CA185" i="24"/>
  <c r="CB185" i="24"/>
  <c r="BY185" i="24"/>
  <c r="BZ198" i="24"/>
  <c r="CB198" i="24"/>
  <c r="CA198" i="24"/>
  <c r="BY198" i="24"/>
  <c r="CS25" i="24"/>
  <c r="CM25" i="24"/>
  <c r="CL25" i="24"/>
  <c r="CK25" i="24"/>
  <c r="CM66" i="24"/>
  <c r="CK66" i="24"/>
  <c r="CM127" i="24"/>
  <c r="CK127" i="24"/>
  <c r="CS168" i="24"/>
  <c r="CM168" i="24"/>
  <c r="CL168" i="24"/>
  <c r="CK168" i="24"/>
  <c r="CS183" i="24"/>
  <c r="CM183" i="24"/>
  <c r="CL183" i="24"/>
  <c r="CK183" i="24"/>
  <c r="CY94" i="24"/>
  <c r="CZ94" i="24"/>
  <c r="CW94" i="24"/>
  <c r="CY106" i="24"/>
  <c r="CW106" i="24"/>
  <c r="CX127" i="24"/>
  <c r="CZ127" i="24"/>
  <c r="CW127" i="24"/>
  <c r="AC12" i="24"/>
  <c r="AF15" i="24"/>
  <c r="AF22" i="24"/>
  <c r="AD27" i="24"/>
  <c r="AE31" i="24"/>
  <c r="AC37" i="24"/>
  <c r="AE40" i="24"/>
  <c r="AD44" i="24"/>
  <c r="AF47" i="24"/>
  <c r="AF51" i="24"/>
  <c r="AD52" i="24"/>
  <c r="AE62" i="24"/>
  <c r="AF65" i="24"/>
  <c r="AC72" i="24"/>
  <c r="AD77" i="24"/>
  <c r="AD84" i="24"/>
  <c r="AF88" i="24"/>
  <c r="AC92" i="24"/>
  <c r="AC96" i="24"/>
  <c r="AE98" i="24"/>
  <c r="AF101" i="24"/>
  <c r="AE106" i="24"/>
  <c r="AC111" i="24"/>
  <c r="AD113" i="24"/>
  <c r="AE116" i="24"/>
  <c r="AC119" i="24"/>
  <c r="AD121" i="24"/>
  <c r="AE124" i="24"/>
  <c r="AC127" i="24"/>
  <c r="AD130" i="24"/>
  <c r="AC137" i="24"/>
  <c r="AO34" i="24"/>
  <c r="AQ73" i="24"/>
  <c r="AO78" i="24"/>
  <c r="AO84" i="24"/>
  <c r="AO87" i="24"/>
  <c r="AP88" i="24"/>
  <c r="AR108" i="24"/>
  <c r="AO125" i="24"/>
  <c r="AO129" i="24"/>
  <c r="AR160" i="24"/>
  <c r="AQ168" i="24"/>
  <c r="AQ182" i="24"/>
  <c r="AO195" i="24"/>
  <c r="BC197" i="24"/>
  <c r="BD197" i="24"/>
  <c r="BN18" i="24"/>
  <c r="BO18" i="24"/>
  <c r="BU23" i="24"/>
  <c r="BN23" i="24"/>
  <c r="BP23" i="24"/>
  <c r="BN67" i="24"/>
  <c r="BO67" i="24"/>
  <c r="BN73" i="24"/>
  <c r="BO73" i="24"/>
  <c r="BO119" i="24"/>
  <c r="BN119" i="24"/>
  <c r="BU125" i="24"/>
  <c r="BN125" i="24"/>
  <c r="BP125" i="24"/>
  <c r="BO139" i="24"/>
  <c r="BU143" i="24"/>
  <c r="BM143" i="24"/>
  <c r="BU179" i="24"/>
  <c r="BP179" i="24"/>
  <c r="BO197" i="24"/>
  <c r="BP197" i="24"/>
  <c r="BN197" i="24"/>
  <c r="BM197" i="24"/>
  <c r="BZ49" i="24"/>
  <c r="BY49" i="24"/>
  <c r="CA114" i="24"/>
  <c r="BY114" i="24"/>
  <c r="CA166" i="24"/>
  <c r="BZ166" i="24"/>
  <c r="CA181" i="24"/>
  <c r="CB181" i="24"/>
  <c r="BZ181" i="24"/>
  <c r="BY181" i="24"/>
  <c r="CG199" i="24"/>
  <c r="CB199" i="24"/>
  <c r="CA199" i="24"/>
  <c r="BZ199" i="24"/>
  <c r="CS29" i="24"/>
  <c r="CM29" i="24"/>
  <c r="CL29" i="24"/>
  <c r="CK29" i="24"/>
  <c r="CM36" i="24"/>
  <c r="CN36" i="24"/>
  <c r="CK36" i="24"/>
  <c r="CK37" i="24"/>
  <c r="CS49" i="24"/>
  <c r="CK49" i="24"/>
  <c r="CS63" i="24"/>
  <c r="CK63" i="24"/>
  <c r="CS88" i="24"/>
  <c r="CM88" i="24"/>
  <c r="CL88" i="24"/>
  <c r="CK88" i="24"/>
  <c r="CS95" i="24"/>
  <c r="CK95" i="24"/>
  <c r="CS156" i="24"/>
  <c r="CM156" i="24"/>
  <c r="CL156" i="24"/>
  <c r="CK156" i="24"/>
  <c r="CS186" i="24"/>
  <c r="CN186" i="24"/>
  <c r="CL186" i="24"/>
  <c r="CK186" i="24"/>
  <c r="CY112" i="24"/>
  <c r="CW112" i="24"/>
  <c r="DE117" i="24"/>
  <c r="CX117" i="24"/>
  <c r="CW117" i="24"/>
  <c r="CX132" i="24"/>
  <c r="CZ132" i="24"/>
  <c r="CY132" i="24"/>
  <c r="CW132" i="24"/>
  <c r="CW133" i="24"/>
  <c r="EC139" i="24"/>
  <c r="DV139" i="24"/>
  <c r="FH139" i="24"/>
  <c r="FF139" i="24"/>
  <c r="DW142" i="24"/>
  <c r="DU142" i="24"/>
  <c r="ET144" i="24"/>
  <c r="EU144" i="24"/>
  <c r="EC149" i="24"/>
  <c r="DU149" i="24"/>
  <c r="EU158" i="24"/>
  <c r="ES158" i="24"/>
  <c r="FM159" i="24"/>
  <c r="FH159" i="24"/>
  <c r="FM161" i="24"/>
  <c r="FH161" i="24"/>
  <c r="DQ163" i="24"/>
  <c r="DJ163" i="24"/>
  <c r="EC164" i="24"/>
  <c r="DV164" i="24"/>
  <c r="DQ165" i="24"/>
  <c r="DJ165" i="24"/>
  <c r="FF178" i="24"/>
  <c r="FE178" i="24"/>
  <c r="EO179" i="24"/>
  <c r="EG179" i="24"/>
  <c r="EI181" i="24"/>
  <c r="EJ181" i="24"/>
  <c r="FA184" i="24"/>
  <c r="EV184" i="24"/>
  <c r="FM185" i="24"/>
  <c r="FE185" i="24"/>
  <c r="FM187" i="24"/>
  <c r="FE187" i="24"/>
  <c r="ET189" i="24"/>
  <c r="EU189" i="24"/>
  <c r="FA190" i="24"/>
  <c r="ET190" i="24"/>
  <c r="EO191" i="24"/>
  <c r="EH191" i="24"/>
  <c r="FM193" i="24"/>
  <c r="FE193" i="24"/>
  <c r="FG193" i="24"/>
  <c r="DQ195" i="24"/>
  <c r="DJ195" i="24"/>
  <c r="GK11" i="24"/>
  <c r="GD11" i="24"/>
  <c r="IG11" i="24"/>
  <c r="IB11" i="24"/>
  <c r="HZ11" i="24"/>
  <c r="HD22" i="24"/>
  <c r="HC22" i="24"/>
  <c r="GE23" i="24"/>
  <c r="GF23" i="24"/>
  <c r="GD24" i="24"/>
  <c r="GC24" i="24"/>
  <c r="FY31" i="24"/>
  <c r="FS31" i="24"/>
  <c r="FQ31" i="24"/>
  <c r="IG33" i="24"/>
  <c r="IA33" i="24"/>
  <c r="HY33" i="24"/>
  <c r="HU37" i="24"/>
  <c r="HP37" i="24"/>
  <c r="HN37" i="24"/>
  <c r="GW42" i="24"/>
  <c r="GQ42" i="24"/>
  <c r="IG48" i="24"/>
  <c r="HY48" i="24"/>
  <c r="GK54" i="24"/>
  <c r="GD54" i="24"/>
  <c r="GK60" i="24"/>
  <c r="GD60" i="24"/>
  <c r="GF60" i="24"/>
  <c r="FY62" i="24"/>
  <c r="FS62" i="24"/>
  <c r="FY63" i="24"/>
  <c r="FR63" i="24"/>
  <c r="FT63" i="24"/>
  <c r="HI65" i="24"/>
  <c r="HC65" i="24"/>
  <c r="HA65" i="24"/>
  <c r="HU67" i="24"/>
  <c r="HM67" i="24"/>
  <c r="GW71" i="24"/>
  <c r="GQ71" i="24"/>
  <c r="GP71" i="24"/>
  <c r="GO71" i="24"/>
  <c r="HU73" i="24"/>
  <c r="HP73" i="24"/>
  <c r="HM73" i="24"/>
  <c r="BO182" i="24"/>
  <c r="BP183" i="24"/>
  <c r="BM187" i="24"/>
  <c r="BM194" i="24"/>
  <c r="CB14" i="24"/>
  <c r="BZ23" i="24"/>
  <c r="CB40" i="24"/>
  <c r="CA45" i="24"/>
  <c r="CB46" i="24"/>
  <c r="CA55" i="24"/>
  <c r="CB52" i="24"/>
  <c r="CB64" i="24"/>
  <c r="CA73" i="24"/>
  <c r="CB74" i="24"/>
  <c r="BY96" i="24"/>
  <c r="CB108" i="24"/>
  <c r="CB113" i="24"/>
  <c r="CB115" i="24"/>
  <c r="CB119" i="24"/>
  <c r="BZ127" i="24"/>
  <c r="CA133" i="24"/>
  <c r="CB137" i="24"/>
  <c r="CA182" i="24"/>
  <c r="CB183" i="24"/>
  <c r="CA186" i="24"/>
  <c r="CB187" i="24"/>
  <c r="CN16" i="24"/>
  <c r="CN18" i="24"/>
  <c r="CM34" i="24"/>
  <c r="CK41" i="24"/>
  <c r="CK44" i="24"/>
  <c r="CK52" i="24"/>
  <c r="CM67" i="24"/>
  <c r="CN81" i="24"/>
  <c r="CN83" i="24"/>
  <c r="CN90" i="24"/>
  <c r="CN91" i="24"/>
  <c r="CM112" i="24"/>
  <c r="CM116" i="24"/>
  <c r="CK120" i="24"/>
  <c r="CM129" i="24"/>
  <c r="CK133" i="24"/>
  <c r="CK137" i="24"/>
  <c r="CL143" i="24"/>
  <c r="CM152" i="24"/>
  <c r="CN162" i="24"/>
  <c r="CN163" i="24"/>
  <c r="CK181" i="24"/>
  <c r="CN189" i="24"/>
  <c r="CN190" i="24"/>
  <c r="CW13" i="24"/>
  <c r="CZ15" i="24"/>
  <c r="CY24" i="24"/>
  <c r="CZ27" i="24"/>
  <c r="CZ62" i="24"/>
  <c r="CZ64" i="24"/>
  <c r="CY78" i="24"/>
  <c r="CY95" i="24"/>
  <c r="CZ96" i="24"/>
  <c r="CZ116" i="24"/>
  <c r="CW138" i="24"/>
  <c r="CZ149" i="24"/>
  <c r="CZ151" i="24"/>
  <c r="CW155" i="24"/>
  <c r="CX156" i="24"/>
  <c r="CW167" i="24"/>
  <c r="CX168" i="24"/>
  <c r="CX179" i="24"/>
  <c r="CZ189" i="24"/>
  <c r="CZ190" i="24"/>
  <c r="CZ198" i="24"/>
  <c r="DX11" i="24"/>
  <c r="EJ11" i="24"/>
  <c r="EI14" i="24"/>
  <c r="EU15" i="24"/>
  <c r="FH18" i="24"/>
  <c r="DV23" i="24"/>
  <c r="DI24" i="24"/>
  <c r="DV24" i="24"/>
  <c r="FH24" i="24"/>
  <c r="EH25" i="24"/>
  <c r="EI26" i="24"/>
  <c r="DI27" i="24"/>
  <c r="EV27" i="24"/>
  <c r="DK28" i="24"/>
  <c r="DI29" i="24"/>
  <c r="DI31" i="24"/>
  <c r="DL33" i="24"/>
  <c r="DX33" i="24"/>
  <c r="DU34" i="24"/>
  <c r="EH34" i="24"/>
  <c r="ES35" i="24"/>
  <c r="EV36" i="24"/>
  <c r="DK37" i="24"/>
  <c r="FG37" i="24"/>
  <c r="ET38" i="24"/>
  <c r="DV40" i="24"/>
  <c r="DI41" i="24"/>
  <c r="DV41" i="24"/>
  <c r="FH41" i="24"/>
  <c r="ET42" i="24"/>
  <c r="ES43" i="24"/>
  <c r="EG44" i="24"/>
  <c r="DK45" i="24"/>
  <c r="DW46" i="24"/>
  <c r="DX47" i="24"/>
  <c r="EJ48" i="24"/>
  <c r="DX49" i="24"/>
  <c r="DU51" i="24"/>
  <c r="EV51" i="24"/>
  <c r="EG62" i="24"/>
  <c r="FH62" i="24"/>
  <c r="EU63" i="24"/>
  <c r="FH64" i="24"/>
  <c r="EG66" i="24"/>
  <c r="DU67" i="24"/>
  <c r="DJ68" i="24"/>
  <c r="FE68" i="24"/>
  <c r="DV71" i="24"/>
  <c r="DI72" i="24"/>
  <c r="FG72" i="24"/>
  <c r="DW74" i="24"/>
  <c r="FG78" i="24"/>
  <c r="EI79" i="24"/>
  <c r="EV80" i="24"/>
  <c r="FG81" i="24"/>
  <c r="DU83" i="24"/>
  <c r="FH83" i="24"/>
  <c r="EJ85" i="24"/>
  <c r="ES86" i="24"/>
  <c r="DI87" i="24"/>
  <c r="FE87" i="24"/>
  <c r="EG89" i="24"/>
  <c r="ET89" i="24"/>
  <c r="DI90" i="24"/>
  <c r="DV90" i="24"/>
  <c r="DU91" i="24"/>
  <c r="DI93" i="24"/>
  <c r="EU93" i="24"/>
  <c r="DV94" i="24"/>
  <c r="DU95" i="24"/>
  <c r="DU96" i="24"/>
  <c r="EH96" i="24"/>
  <c r="DI97" i="24"/>
  <c r="FF97" i="24"/>
  <c r="EG98" i="24"/>
  <c r="FE101" i="24"/>
  <c r="DI103" i="24"/>
  <c r="FE103" i="24"/>
  <c r="DI105" i="24"/>
  <c r="FG105" i="24"/>
  <c r="DI108" i="24"/>
  <c r="DU109" i="24"/>
  <c r="DI111" i="24"/>
  <c r="FE111" i="24"/>
  <c r="ES112" i="24"/>
  <c r="EG113" i="24"/>
  <c r="DU114" i="24"/>
  <c r="EG115" i="24"/>
  <c r="DU116" i="24"/>
  <c r="DJ117" i="24"/>
  <c r="DU118" i="24"/>
  <c r="EU118" i="24"/>
  <c r="EG119" i="24"/>
  <c r="DI120" i="24"/>
  <c r="ES120" i="24"/>
  <c r="DU121" i="24"/>
  <c r="FE121" i="24"/>
  <c r="DV122" i="24"/>
  <c r="EG123" i="24"/>
  <c r="FG123" i="24"/>
  <c r="FG124" i="24"/>
  <c r="DL125" i="24"/>
  <c r="EG126" i="24"/>
  <c r="FE127" i="24"/>
  <c r="ES129" i="24"/>
  <c r="DU130" i="24"/>
  <c r="EH130" i="24"/>
  <c r="DJ132" i="24"/>
  <c r="ES132" i="24"/>
  <c r="DU133" i="24"/>
  <c r="FF133" i="24"/>
  <c r="EG134" i="24"/>
  <c r="ES136" i="24"/>
  <c r="ES137" i="24"/>
  <c r="DU138" i="24"/>
  <c r="EC141" i="24"/>
  <c r="DU141" i="24"/>
  <c r="ES141" i="24"/>
  <c r="FG142" i="24"/>
  <c r="FE142" i="24"/>
  <c r="FG151" i="24"/>
  <c r="FF151" i="24"/>
  <c r="DJ154" i="24"/>
  <c r="DI154" i="24"/>
  <c r="EU154" i="24"/>
  <c r="ES154" i="24"/>
  <c r="DI155" i="24"/>
  <c r="EI157" i="24"/>
  <c r="EG157" i="24"/>
  <c r="FE157" i="24"/>
  <c r="EO159" i="24"/>
  <c r="EJ159" i="24"/>
  <c r="FE159" i="24"/>
  <c r="ET161" i="24"/>
  <c r="EU161" i="24"/>
  <c r="FE161" i="24"/>
  <c r="DV162" i="24"/>
  <c r="DI163" i="24"/>
  <c r="EO163" i="24"/>
  <c r="EH163" i="24"/>
  <c r="FE163" i="24"/>
  <c r="EI164" i="24"/>
  <c r="FA164" i="24"/>
  <c r="ET164" i="24"/>
  <c r="DI165" i="24"/>
  <c r="FG166" i="24"/>
  <c r="FA180" i="24"/>
  <c r="EV180" i="24"/>
  <c r="DI181" i="24"/>
  <c r="EO183" i="24"/>
  <c r="EG183" i="24"/>
  <c r="FA188" i="24"/>
  <c r="ET188" i="24"/>
  <c r="EV188" i="24"/>
  <c r="FF190" i="24"/>
  <c r="FG190" i="24"/>
  <c r="FM191" i="24"/>
  <c r="FF191" i="24"/>
  <c r="DV195" i="24"/>
  <c r="DW195" i="24"/>
  <c r="DQ197" i="24"/>
  <c r="DJ197" i="24"/>
  <c r="DL197" i="24"/>
  <c r="EC198" i="24"/>
  <c r="DU198" i="24"/>
  <c r="DW198" i="24"/>
  <c r="DQ199" i="24"/>
  <c r="DJ199" i="24"/>
  <c r="DL199" i="24"/>
  <c r="GD12" i="24"/>
  <c r="GE12" i="24"/>
  <c r="FT13" i="24"/>
  <c r="FQ13" i="24"/>
  <c r="HC15" i="24"/>
  <c r="HA15" i="24"/>
  <c r="GW16" i="24"/>
  <c r="GO16" i="24"/>
  <c r="GQ16" i="24"/>
  <c r="FY21" i="24"/>
  <c r="FT21" i="24"/>
  <c r="FR21" i="24"/>
  <c r="HO22" i="24"/>
  <c r="HP22" i="24"/>
  <c r="GP23" i="24"/>
  <c r="GR23" i="24"/>
  <c r="HP24" i="24"/>
  <c r="HN24" i="24"/>
  <c r="HY27" i="24"/>
  <c r="HZ27" i="24"/>
  <c r="FQ28" i="24"/>
  <c r="IG37" i="24"/>
  <c r="IA37" i="24"/>
  <c r="HM39" i="24"/>
  <c r="GK45" i="24"/>
  <c r="GE45" i="24"/>
  <c r="GC45" i="24"/>
  <c r="GK48" i="24"/>
  <c r="GD48" i="24"/>
  <c r="IG49" i="24"/>
  <c r="HZ49" i="24"/>
  <c r="GC50" i="24"/>
  <c r="HU55" i="24"/>
  <c r="HM55" i="24"/>
  <c r="HP55" i="24"/>
  <c r="GC56" i="24"/>
  <c r="HU57" i="24"/>
  <c r="HN57" i="24"/>
  <c r="HI60" i="24"/>
  <c r="HB60" i="24"/>
  <c r="FY65" i="24"/>
  <c r="FQ65" i="24"/>
  <c r="FY67" i="24"/>
  <c r="FS67" i="24"/>
  <c r="FQ67" i="24"/>
  <c r="GK74" i="24"/>
  <c r="GE74" i="24"/>
  <c r="GD74" i="24"/>
  <c r="GC74" i="24"/>
  <c r="CX155" i="24"/>
  <c r="CW159" i="24"/>
  <c r="CX167" i="24"/>
  <c r="CW182" i="24"/>
  <c r="CW193" i="24"/>
  <c r="DI16" i="24"/>
  <c r="DU18" i="24"/>
  <c r="DK24" i="24"/>
  <c r="DW24" i="24"/>
  <c r="DU25" i="24"/>
  <c r="ES26" i="24"/>
  <c r="DJ27" i="24"/>
  <c r="DU28" i="24"/>
  <c r="DW34" i="24"/>
  <c r="EI34" i="24"/>
  <c r="DU37" i="24"/>
  <c r="DK41" i="24"/>
  <c r="DW41" i="24"/>
  <c r="DI42" i="24"/>
  <c r="ET43" i="24"/>
  <c r="EG47" i="24"/>
  <c r="DU73" i="24"/>
  <c r="DV83" i="24"/>
  <c r="EI89" i="24"/>
  <c r="EU89" i="24"/>
  <c r="DJ90" i="24"/>
  <c r="EG93" i="24"/>
  <c r="DI94" i="24"/>
  <c r="DW96" i="24"/>
  <c r="EI96" i="24"/>
  <c r="EH119" i="24"/>
  <c r="ET120" i="24"/>
  <c r="FF121" i="24"/>
  <c r="FF127" i="24"/>
  <c r="DW130" i="24"/>
  <c r="EI130" i="24"/>
  <c r="EU132" i="24"/>
  <c r="ES133" i="24"/>
  <c r="FG133" i="24"/>
  <c r="FE134" i="24"/>
  <c r="EU137" i="24"/>
  <c r="ES138" i="24"/>
  <c r="DQ140" i="24"/>
  <c r="DL140" i="24"/>
  <c r="DQ144" i="24"/>
  <c r="DI144" i="24"/>
  <c r="DK151" i="24"/>
  <c r="DI151" i="24"/>
  <c r="DU151" i="24"/>
  <c r="DQ153" i="24"/>
  <c r="DJ153" i="24"/>
  <c r="EG153" i="24"/>
  <c r="EO155" i="24"/>
  <c r="EJ155" i="24"/>
  <c r="FA156" i="24"/>
  <c r="ET156" i="24"/>
  <c r="DV159" i="24"/>
  <c r="DW159" i="24"/>
  <c r="FF159" i="24"/>
  <c r="DQ161" i="24"/>
  <c r="DJ161" i="24"/>
  <c r="EG161" i="24"/>
  <c r="FF161" i="24"/>
  <c r="DK163" i="24"/>
  <c r="DK165" i="24"/>
  <c r="EU167" i="24"/>
  <c r="ES167" i="24"/>
  <c r="DK168" i="24"/>
  <c r="DJ168" i="24"/>
  <c r="FG168" i="24"/>
  <c r="FE168" i="24"/>
  <c r="FM181" i="24"/>
  <c r="FG181" i="24"/>
  <c r="FE181" i="24"/>
  <c r="DQ189" i="24"/>
  <c r="DJ189" i="24"/>
  <c r="FM189" i="24"/>
  <c r="FH189" i="24"/>
  <c r="FF189" i="24"/>
  <c r="EH192" i="24"/>
  <c r="EG192" i="24"/>
  <c r="EO193" i="24"/>
  <c r="EG193" i="24"/>
  <c r="EC196" i="24"/>
  <c r="DW196" i="24"/>
  <c r="DU196" i="24"/>
  <c r="FA198" i="24"/>
  <c r="ET198" i="24"/>
  <c r="EO199" i="24"/>
  <c r="EH199" i="24"/>
  <c r="HN11" i="24"/>
  <c r="HP11" i="24"/>
  <c r="HM11" i="24"/>
  <c r="HY11" i="24"/>
  <c r="GP13" i="24"/>
  <c r="GQ13" i="24"/>
  <c r="HB14" i="24"/>
  <c r="HA14" i="24"/>
  <c r="HO16" i="24"/>
  <c r="HP16" i="24"/>
  <c r="HI18" i="24"/>
  <c r="HA18" i="24"/>
  <c r="HC18" i="24"/>
  <c r="GP25" i="24"/>
  <c r="GO25" i="24"/>
  <c r="GW26" i="24"/>
  <c r="GO26" i="24"/>
  <c r="GR26" i="24"/>
  <c r="HA27" i="24"/>
  <c r="HB27" i="24"/>
  <c r="GF29" i="24"/>
  <c r="GC29" i="24"/>
  <c r="HN35" i="24"/>
  <c r="HM35" i="24"/>
  <c r="HM37" i="24"/>
  <c r="IG44" i="24"/>
  <c r="HY44" i="24"/>
  <c r="IG45" i="24"/>
  <c r="HZ45" i="24"/>
  <c r="IG46" i="24"/>
  <c r="HZ46" i="24"/>
  <c r="IB46" i="24"/>
  <c r="GC60" i="24"/>
  <c r="IG62" i="24"/>
  <c r="HZ62" i="24"/>
  <c r="FQ63" i="24"/>
  <c r="HM63" i="24"/>
  <c r="HN63" i="24"/>
  <c r="BN183" i="24"/>
  <c r="BN195" i="24"/>
  <c r="BY40" i="24"/>
  <c r="BZ46" i="24"/>
  <c r="BZ74" i="24"/>
  <c r="BY119" i="24"/>
  <c r="BZ183" i="24"/>
  <c r="BZ187" i="24"/>
  <c r="CL18" i="24"/>
  <c r="CK34" i="24"/>
  <c r="CL83" i="24"/>
  <c r="CL91" i="24"/>
  <c r="CK103" i="24"/>
  <c r="CK152" i="24"/>
  <c r="CL163" i="24"/>
  <c r="CL190" i="24"/>
  <c r="CW15" i="24"/>
  <c r="CW27" i="24"/>
  <c r="CW44" i="24"/>
  <c r="CW62" i="24"/>
  <c r="CW64" i="24"/>
  <c r="CX96" i="24"/>
  <c r="CW116" i="24"/>
  <c r="CW149" i="24"/>
  <c r="CX151" i="24"/>
  <c r="CZ155" i="24"/>
  <c r="CZ167" i="24"/>
  <c r="CW189" i="24"/>
  <c r="CX190" i="24"/>
  <c r="CZ193" i="24"/>
  <c r="EH11" i="24"/>
  <c r="FE11" i="24"/>
  <c r="EG14" i="24"/>
  <c r="DK16" i="24"/>
  <c r="DW18" i="24"/>
  <c r="FH21" i="24"/>
  <c r="DL24" i="24"/>
  <c r="DX24" i="24"/>
  <c r="DX25" i="24"/>
  <c r="DI26" i="24"/>
  <c r="EU26" i="24"/>
  <c r="DL27" i="24"/>
  <c r="DW28" i="24"/>
  <c r="EJ31" i="24"/>
  <c r="DI33" i="24"/>
  <c r="DV33" i="24"/>
  <c r="DX34" i="24"/>
  <c r="EJ34" i="24"/>
  <c r="DV36" i="24"/>
  <c r="DW37" i="24"/>
  <c r="DX39" i="24"/>
  <c r="DL41" i="24"/>
  <c r="DX41" i="24"/>
  <c r="EV43" i="24"/>
  <c r="ES46" i="24"/>
  <c r="DU47" i="24"/>
  <c r="EI47" i="24"/>
  <c r="EH48" i="24"/>
  <c r="FF48" i="24"/>
  <c r="DW50" i="24"/>
  <c r="ES51" i="24"/>
  <c r="ES54" i="24"/>
  <c r="DK55" i="24"/>
  <c r="DW56" i="24"/>
  <c r="ES52" i="24"/>
  <c r="DK53" i="24"/>
  <c r="DW60" i="24"/>
  <c r="FE62" i="24"/>
  <c r="DV63" i="24"/>
  <c r="DU64" i="24"/>
  <c r="FE64" i="24"/>
  <c r="FG67" i="24"/>
  <c r="ES72" i="24"/>
  <c r="DX73" i="24"/>
  <c r="FE73" i="24"/>
  <c r="DK74" i="24"/>
  <c r="DU75" i="24"/>
  <c r="FE77" i="24"/>
  <c r="EG78" i="24"/>
  <c r="DW79" i="24"/>
  <c r="DX80" i="24"/>
  <c r="ES80" i="24"/>
  <c r="ES81" i="24"/>
  <c r="DX83" i="24"/>
  <c r="EG85" i="24"/>
  <c r="DI86" i="24"/>
  <c r="ET88" i="24"/>
  <c r="EJ89" i="24"/>
  <c r="EV89" i="24"/>
  <c r="DL90" i="24"/>
  <c r="EI93" i="24"/>
  <c r="DK94" i="24"/>
  <c r="DX96" i="24"/>
  <c r="EJ96" i="24"/>
  <c r="ES100" i="24"/>
  <c r="ES102" i="24"/>
  <c r="DU104" i="24"/>
  <c r="ES105" i="24"/>
  <c r="ES106" i="24"/>
  <c r="EG108" i="24"/>
  <c r="DI113" i="24"/>
  <c r="ES114" i="24"/>
  <c r="FE116" i="24"/>
  <c r="EG117" i="24"/>
  <c r="ES118" i="24"/>
  <c r="EI119" i="24"/>
  <c r="EU120" i="24"/>
  <c r="FG121" i="24"/>
  <c r="ES122" i="24"/>
  <c r="FE123" i="24"/>
  <c r="ES124" i="24"/>
  <c r="DJ125" i="24"/>
  <c r="FE125" i="24"/>
  <c r="FH127" i="24"/>
  <c r="DX130" i="24"/>
  <c r="EJ130" i="24"/>
  <c r="ES131" i="24"/>
  <c r="EV132" i="24"/>
  <c r="EV133" i="24"/>
  <c r="FH133" i="24"/>
  <c r="FH134" i="24"/>
  <c r="EG137" i="24"/>
  <c r="EV137" i="24"/>
  <c r="EV138" i="24"/>
  <c r="DU139" i="24"/>
  <c r="FG139" i="24"/>
  <c r="DW143" i="24"/>
  <c r="DV143" i="24"/>
  <c r="ES144" i="24"/>
  <c r="DV149" i="24"/>
  <c r="DW151" i="24"/>
  <c r="EO151" i="24"/>
  <c r="EH151" i="24"/>
  <c r="FE151" i="24"/>
  <c r="DW152" i="24"/>
  <c r="DX152" i="24"/>
  <c r="EH153" i="24"/>
  <c r="DV155" i="24"/>
  <c r="DW155" i="24"/>
  <c r="EG155" i="24"/>
  <c r="EG156" i="24"/>
  <c r="ET158" i="24"/>
  <c r="FG159" i="24"/>
  <c r="EC160" i="24"/>
  <c r="DX160" i="24"/>
  <c r="EH161" i="24"/>
  <c r="FG161" i="24"/>
  <c r="FA162" i="24"/>
  <c r="ET162" i="24"/>
  <c r="DL163" i="24"/>
  <c r="DU164" i="24"/>
  <c r="DL165" i="24"/>
  <c r="FM165" i="24"/>
  <c r="FE165" i="24"/>
  <c r="DJ167" i="24"/>
  <c r="DL167" i="24"/>
  <c r="DW170" i="24"/>
  <c r="DX170" i="24"/>
  <c r="EG170" i="24"/>
  <c r="FA170" i="24"/>
  <c r="EU170" i="24"/>
  <c r="EH179" i="24"/>
  <c r="DW180" i="24"/>
  <c r="DU180" i="24"/>
  <c r="EI180" i="24"/>
  <c r="EC184" i="24"/>
  <c r="DX184" i="24"/>
  <c r="ES184" i="24"/>
  <c r="DQ185" i="24"/>
  <c r="DJ185" i="24"/>
  <c r="DL185" i="24"/>
  <c r="DQ187" i="24"/>
  <c r="DI187" i="24"/>
  <c r="DL187" i="24"/>
  <c r="EI188" i="24"/>
  <c r="EG188" i="24"/>
  <c r="EO189" i="24"/>
  <c r="EH189" i="24"/>
  <c r="ES189" i="24"/>
  <c r="EC190" i="24"/>
  <c r="DV190" i="24"/>
  <c r="ES190" i="24"/>
  <c r="DQ191" i="24"/>
  <c r="DJ191" i="24"/>
  <c r="DL191" i="24"/>
  <c r="EG191" i="24"/>
  <c r="FF193" i="24"/>
  <c r="FA194" i="24"/>
  <c r="EV194" i="24"/>
  <c r="ET194" i="24"/>
  <c r="DI195" i="24"/>
  <c r="FM197" i="24"/>
  <c r="FE197" i="24"/>
  <c r="FF198" i="24"/>
  <c r="FG198" i="24"/>
  <c r="FR11" i="24"/>
  <c r="FQ11" i="24"/>
  <c r="GC11" i="24"/>
  <c r="IA11" i="24"/>
  <c r="HU14" i="24"/>
  <c r="HN14" i="24"/>
  <c r="IA18" i="24"/>
  <c r="IB18" i="24"/>
  <c r="HI23" i="24"/>
  <c r="HB23" i="24"/>
  <c r="HD23" i="24"/>
  <c r="IG29" i="24"/>
  <c r="IB29" i="24"/>
  <c r="HZ29" i="24"/>
  <c r="FR31" i="24"/>
  <c r="FT33" i="24"/>
  <c r="FQ33" i="24"/>
  <c r="HZ33" i="24"/>
  <c r="FQ35" i="24"/>
  <c r="HO37" i="24"/>
  <c r="GW41" i="24"/>
  <c r="GP41" i="24"/>
  <c r="GK42" i="24"/>
  <c r="GD42" i="24"/>
  <c r="GF42" i="24"/>
  <c r="GP42" i="24"/>
  <c r="HI48" i="24"/>
  <c r="HD48" i="24"/>
  <c r="HB48" i="24"/>
  <c r="GK49" i="24"/>
  <c r="GE49" i="24"/>
  <c r="GC49" i="24"/>
  <c r="HM49" i="24"/>
  <c r="GW50" i="24"/>
  <c r="GP50" i="24"/>
  <c r="HI51" i="24"/>
  <c r="HA51" i="24"/>
  <c r="HC51" i="24"/>
  <c r="GC54" i="24"/>
  <c r="GK55" i="24"/>
  <c r="GC55" i="24"/>
  <c r="GE55" i="24"/>
  <c r="HI56" i="24"/>
  <c r="HB56" i="24"/>
  <c r="GE60" i="24"/>
  <c r="IG60" i="24"/>
  <c r="IB60" i="24"/>
  <c r="HZ60" i="24"/>
  <c r="HU61" i="24"/>
  <c r="HN61" i="24"/>
  <c r="FR62" i="24"/>
  <c r="FS63" i="24"/>
  <c r="IG63" i="24"/>
  <c r="HZ63" i="24"/>
  <c r="GW64" i="24"/>
  <c r="GO64" i="24"/>
  <c r="GQ64" i="24"/>
  <c r="HB65" i="24"/>
  <c r="HU66" i="24"/>
  <c r="HO66" i="24"/>
  <c r="FY73" i="24"/>
  <c r="FQ73" i="24"/>
  <c r="HZ77" i="24"/>
  <c r="HB79" i="24"/>
  <c r="HN80" i="24"/>
  <c r="FQ85" i="24"/>
  <c r="GO89" i="24"/>
  <c r="HO89" i="24"/>
  <c r="IA90" i="24"/>
  <c r="GE95" i="24"/>
  <c r="HA98" i="24"/>
  <c r="HA103" i="24"/>
  <c r="GP104" i="24"/>
  <c r="GC105" i="24"/>
  <c r="GQ105" i="24"/>
  <c r="HA108" i="24"/>
  <c r="HO108" i="24"/>
  <c r="HM109" i="24"/>
  <c r="HY111" i="24"/>
  <c r="HN112" i="24"/>
  <c r="GC114" i="24"/>
  <c r="GF115" i="24"/>
  <c r="HM116" i="24"/>
  <c r="FS117" i="24"/>
  <c r="HD117" i="24"/>
  <c r="FT118" i="24"/>
  <c r="GF118" i="24"/>
  <c r="GC119" i="24"/>
  <c r="GQ119" i="24"/>
  <c r="FQ120" i="24"/>
  <c r="HD120" i="24"/>
  <c r="HA121" i="24"/>
  <c r="HO121" i="24"/>
  <c r="GC122" i="24"/>
  <c r="GP122" i="24"/>
  <c r="GC123" i="24"/>
  <c r="HA123" i="24"/>
  <c r="FR124" i="24"/>
  <c r="HB124" i="24"/>
  <c r="FQ125" i="24"/>
  <c r="HM125" i="24"/>
  <c r="HZ125" i="24"/>
  <c r="GP126" i="24"/>
  <c r="HZ126" i="24"/>
  <c r="HA127" i="24"/>
  <c r="HO127" i="24"/>
  <c r="GO129" i="24"/>
  <c r="HD129" i="24"/>
  <c r="HP129" i="24"/>
  <c r="GP130" i="24"/>
  <c r="HP130" i="24"/>
  <c r="GE131" i="24"/>
  <c r="HA131" i="24"/>
  <c r="FQ132" i="24"/>
  <c r="GF132" i="24"/>
  <c r="FQ133" i="24"/>
  <c r="HY133" i="24"/>
  <c r="GP134" i="24"/>
  <c r="HZ134" i="24"/>
  <c r="HA136" i="24"/>
  <c r="GO137" i="24"/>
  <c r="HM137" i="24"/>
  <c r="FR138" i="24"/>
  <c r="GW140" i="24"/>
  <c r="GR140" i="24"/>
  <c r="FY141" i="24"/>
  <c r="FR141" i="24"/>
  <c r="FS143" i="24"/>
  <c r="FQ143" i="24"/>
  <c r="HZ67" i="24"/>
  <c r="HM71" i="24"/>
  <c r="GO72" i="24"/>
  <c r="HD72" i="24"/>
  <c r="HA73" i="24"/>
  <c r="GO75" i="24"/>
  <c r="GC77" i="24"/>
  <c r="IA77" i="24"/>
  <c r="GO78" i="24"/>
  <c r="HC79" i="24"/>
  <c r="FQ80" i="24"/>
  <c r="GP80" i="24"/>
  <c r="HO80" i="24"/>
  <c r="GO81" i="24"/>
  <c r="HY81" i="24"/>
  <c r="FR83" i="24"/>
  <c r="GP83" i="24"/>
  <c r="HM83" i="24"/>
  <c r="HO84" i="24"/>
  <c r="FT85" i="24"/>
  <c r="GP85" i="24"/>
  <c r="HN85" i="24"/>
  <c r="GC86" i="24"/>
  <c r="HC87" i="24"/>
  <c r="GC88" i="24"/>
  <c r="GR89" i="24"/>
  <c r="HP89" i="24"/>
  <c r="GO90" i="24"/>
  <c r="IB90" i="24"/>
  <c r="HC91" i="24"/>
  <c r="FQ94" i="24"/>
  <c r="GF95" i="24"/>
  <c r="GO96" i="24"/>
  <c r="HA97" i="24"/>
  <c r="HZ97" i="24"/>
  <c r="GO100" i="24"/>
  <c r="GO101" i="24"/>
  <c r="IB101" i="24"/>
  <c r="HD103" i="24"/>
  <c r="IA103" i="24"/>
  <c r="GD104" i="24"/>
  <c r="GQ104" i="24"/>
  <c r="GF105" i="24"/>
  <c r="GR105" i="24"/>
  <c r="HA106" i="24"/>
  <c r="HD108" i="24"/>
  <c r="HP108" i="24"/>
  <c r="GO109" i="24"/>
  <c r="HP109" i="24"/>
  <c r="GO111" i="24"/>
  <c r="IB111" i="24"/>
  <c r="HO112" i="24"/>
  <c r="GC113" i="24"/>
  <c r="GF114" i="24"/>
  <c r="FS116" i="24"/>
  <c r="HN116" i="24"/>
  <c r="GQ118" i="24"/>
  <c r="GF119" i="24"/>
  <c r="GR119" i="24"/>
  <c r="FR120" i="24"/>
  <c r="HD121" i="24"/>
  <c r="HP121" i="24"/>
  <c r="GQ122" i="24"/>
  <c r="FT125" i="24"/>
  <c r="IA125" i="24"/>
  <c r="HB127" i="24"/>
  <c r="IB127" i="24"/>
  <c r="GP129" i="24"/>
  <c r="IA129" i="24"/>
  <c r="FR132" i="24"/>
  <c r="GR132" i="24"/>
  <c r="HZ133" i="24"/>
  <c r="HB136" i="24"/>
  <c r="HN137" i="24"/>
  <c r="FS138" i="24"/>
  <c r="HM138" i="24"/>
  <c r="HY139" i="24"/>
  <c r="GE140" i="24"/>
  <c r="GF140" i="24"/>
  <c r="GO140" i="24"/>
  <c r="HY140" i="24"/>
  <c r="DJ183" i="24"/>
  <c r="DW188" i="24"/>
  <c r="DI193" i="24"/>
  <c r="FG195" i="24"/>
  <c r="EH197" i="24"/>
  <c r="GP12" i="24"/>
  <c r="HB13" i="24"/>
  <c r="GC15" i="24"/>
  <c r="HO15" i="24"/>
  <c r="IA15" i="24"/>
  <c r="GE22" i="24"/>
  <c r="GQ22" i="24"/>
  <c r="HB30" i="24"/>
  <c r="HB35" i="24"/>
  <c r="GP38" i="24"/>
  <c r="FR40" i="24"/>
  <c r="HZ41" i="24"/>
  <c r="HC44" i="24"/>
  <c r="FR45" i="24"/>
  <c r="GO46" i="24"/>
  <c r="HA47" i="24"/>
  <c r="FR49" i="24"/>
  <c r="HC54" i="24"/>
  <c r="FR52" i="24"/>
  <c r="HN52" i="24"/>
  <c r="GO53" i="24"/>
  <c r="HO53" i="24"/>
  <c r="GQ61" i="24"/>
  <c r="GO63" i="24"/>
  <c r="HY64" i="24"/>
  <c r="GP65" i="24"/>
  <c r="HB72" i="24"/>
  <c r="HY74" i="24"/>
  <c r="HY75" i="24"/>
  <c r="GE77" i="24"/>
  <c r="HY77" i="24"/>
  <c r="GQ78" i="24"/>
  <c r="FQ79" i="24"/>
  <c r="HA79" i="24"/>
  <c r="GC80" i="24"/>
  <c r="HM80" i="24"/>
  <c r="IA81" i="24"/>
  <c r="FT83" i="24"/>
  <c r="GR83" i="24"/>
  <c r="IB84" i="24"/>
  <c r="GE85" i="24"/>
  <c r="GR85" i="24"/>
  <c r="HP85" i="24"/>
  <c r="HP87" i="24"/>
  <c r="HA88" i="24"/>
  <c r="GE89" i="24"/>
  <c r="HM89" i="24"/>
  <c r="HZ90" i="24"/>
  <c r="FT91" i="24"/>
  <c r="FS92" i="24"/>
  <c r="FT94" i="24"/>
  <c r="GC95" i="24"/>
  <c r="GR96" i="24"/>
  <c r="FT98" i="24"/>
  <c r="HP98" i="24"/>
  <c r="GQ100" i="24"/>
  <c r="HB101" i="24"/>
  <c r="HA102" i="24"/>
  <c r="FT103" i="24"/>
  <c r="HO103" i="24"/>
  <c r="FT104" i="24"/>
  <c r="GF104" i="24"/>
  <c r="GP105" i="24"/>
  <c r="HC105" i="24"/>
  <c r="GO106" i="24"/>
  <c r="HD106" i="24"/>
  <c r="HN108" i="24"/>
  <c r="IA108" i="24"/>
  <c r="GQ109" i="24"/>
  <c r="IA109" i="24"/>
  <c r="HB111" i="24"/>
  <c r="GO112" i="24"/>
  <c r="HM112" i="24"/>
  <c r="FR113" i="24"/>
  <c r="GE113" i="24"/>
  <c r="FT114" i="24"/>
  <c r="HP114" i="24"/>
  <c r="IB114" i="24"/>
  <c r="HY115" i="24"/>
  <c r="HA116" i="24"/>
  <c r="FR117" i="24"/>
  <c r="FQ118" i="24"/>
  <c r="GE118" i="24"/>
  <c r="GP119" i="24"/>
  <c r="HA120" i="24"/>
  <c r="HN121" i="24"/>
  <c r="GO122" i="24"/>
  <c r="FQ124" i="24"/>
  <c r="HY125" i="24"/>
  <c r="HC129" i="24"/>
  <c r="HO129" i="24"/>
  <c r="GO130" i="24"/>
  <c r="GC131" i="24"/>
  <c r="GD132" i="24"/>
  <c r="GO134" i="24"/>
  <c r="FQ138" i="24"/>
  <c r="HZ138" i="24"/>
  <c r="IA139" i="24"/>
  <c r="GQ140" i="24"/>
  <c r="FS141" i="24"/>
  <c r="HM141" i="24"/>
  <c r="GC142" i="24"/>
  <c r="GO143" i="24"/>
  <c r="HZ143" i="24"/>
  <c r="GQ144" i="24"/>
  <c r="FQ149" i="24"/>
  <c r="HB149" i="24"/>
  <c r="GC151" i="24"/>
  <c r="HO151" i="24"/>
  <c r="GC152" i="24"/>
  <c r="HY152" i="24"/>
  <c r="GQ153" i="24"/>
  <c r="FQ154" i="24"/>
  <c r="GP154" i="24"/>
  <c r="HY154" i="24"/>
  <c r="GO155" i="24"/>
  <c r="HB155" i="24"/>
  <c r="FR156" i="24"/>
  <c r="HA156" i="24"/>
  <c r="FQ157" i="24"/>
  <c r="HC157" i="24"/>
  <c r="FQ158" i="24"/>
  <c r="GE158" i="24"/>
  <c r="HY158" i="24"/>
  <c r="GE159" i="24"/>
  <c r="GQ160" i="24"/>
  <c r="HC160" i="24"/>
  <c r="HA161" i="24"/>
  <c r="HN161" i="24"/>
  <c r="FS162" i="24"/>
  <c r="GP162" i="24"/>
  <c r="GP163" i="24"/>
  <c r="IB163" i="24"/>
  <c r="HA164" i="24"/>
  <c r="FQ165" i="24"/>
  <c r="HC165" i="24"/>
  <c r="HO165" i="24"/>
  <c r="GC166" i="24"/>
  <c r="HA167" i="24"/>
  <c r="GO168" i="24"/>
  <c r="HC168" i="24"/>
  <c r="FR170" i="24"/>
  <c r="HC170" i="24"/>
  <c r="HZ170" i="24"/>
  <c r="GF178" i="24"/>
  <c r="GR178" i="24"/>
  <c r="HZ178" i="24"/>
  <c r="GF179" i="24"/>
  <c r="GR179" i="24"/>
  <c r="GC180" i="24"/>
  <c r="FQ181" i="24"/>
  <c r="HC181" i="24"/>
  <c r="HO181" i="24"/>
  <c r="FT182" i="24"/>
  <c r="GF182" i="24"/>
  <c r="HZ182" i="24"/>
  <c r="IB183" i="24"/>
  <c r="IB184" i="24"/>
  <c r="FT185" i="24"/>
  <c r="HN185" i="24"/>
  <c r="GC186" i="24"/>
  <c r="HD186" i="24"/>
  <c r="FQ187" i="24"/>
  <c r="HY187" i="24"/>
  <c r="GP188" i="24"/>
  <c r="GC189" i="24"/>
  <c r="FQ190" i="24"/>
  <c r="HY190" i="24"/>
  <c r="IB192" i="24"/>
  <c r="FT195" i="24"/>
  <c r="GD196" i="24"/>
  <c r="GC196" i="24"/>
  <c r="GO196" i="24"/>
  <c r="GP143" i="24"/>
  <c r="HC161" i="24"/>
  <c r="HO161" i="24"/>
  <c r="FY197" i="24"/>
  <c r="FQ197" i="24"/>
  <c r="HU198" i="24"/>
  <c r="HO198" i="24"/>
  <c r="HN198" i="24"/>
  <c r="GW199" i="24"/>
  <c r="GP199" i="24"/>
  <c r="GO199" i="24"/>
  <c r="GQ143" i="24"/>
  <c r="GO144" i="24"/>
  <c r="GR149" i="24"/>
  <c r="HD149" i="24"/>
  <c r="HM151" i="24"/>
  <c r="GO153" i="24"/>
  <c r="GD154" i="24"/>
  <c r="GQ155" i="24"/>
  <c r="HY155" i="24"/>
  <c r="FS157" i="24"/>
  <c r="GC158" i="24"/>
  <c r="FQ159" i="24"/>
  <c r="GQ159" i="24"/>
  <c r="HD161" i="24"/>
  <c r="HP161" i="24"/>
  <c r="GE163" i="24"/>
  <c r="HB163" i="24"/>
  <c r="HC164" i="24"/>
  <c r="GC165" i="24"/>
  <c r="GE166" i="24"/>
  <c r="IB167" i="24"/>
  <c r="HA168" i="24"/>
  <c r="FT170" i="24"/>
  <c r="GC178" i="24"/>
  <c r="GP178" i="24"/>
  <c r="HO178" i="24"/>
  <c r="GC179" i="24"/>
  <c r="GP179" i="24"/>
  <c r="GO181" i="24"/>
  <c r="FQ182" i="24"/>
  <c r="GD182" i="24"/>
  <c r="HO182" i="24"/>
  <c r="FT183" i="24"/>
  <c r="HY183" i="24"/>
  <c r="HA184" i="24"/>
  <c r="FR185" i="24"/>
  <c r="HC185" i="24"/>
  <c r="GE186" i="24"/>
  <c r="GF188" i="24"/>
  <c r="GR188" i="24"/>
  <c r="FS190" i="24"/>
  <c r="FS191" i="24"/>
  <c r="GE191" i="24"/>
  <c r="HY192" i="24"/>
  <c r="GQ193" i="24"/>
  <c r="HN193" i="24"/>
  <c r="FS194" i="24"/>
  <c r="HY194" i="24"/>
  <c r="GE196" i="24"/>
  <c r="HI197" i="24"/>
  <c r="HD197" i="24"/>
  <c r="FQ198" i="24"/>
  <c r="GP153" i="24"/>
  <c r="GO154" i="24"/>
  <c r="FQ156" i="24"/>
  <c r="HA157" i="24"/>
  <c r="GD158" i="24"/>
  <c r="HB168" i="24"/>
  <c r="FS182" i="24"/>
  <c r="GE182" i="24"/>
  <c r="IA183" i="24"/>
  <c r="HY184" i="24"/>
  <c r="FS185" i="24"/>
  <c r="HA186" i="24"/>
  <c r="IA192" i="24"/>
  <c r="GW195" i="24"/>
  <c r="GO195" i="24"/>
  <c r="GW196" i="24"/>
  <c r="GP196" i="24"/>
  <c r="GP197" i="24"/>
  <c r="GR197" i="24"/>
  <c r="HB198" i="24"/>
  <c r="HA198" i="24"/>
  <c r="HM198" i="24"/>
  <c r="IS11" i="24"/>
  <c r="IK11" i="24"/>
  <c r="JL11" i="24"/>
  <c r="JK95" i="24"/>
  <c r="JJ98" i="24"/>
  <c r="IM101" i="24"/>
  <c r="JX101" i="24"/>
  <c r="JJ102" i="24"/>
  <c r="IM105" i="24"/>
  <c r="IM106" i="24"/>
  <c r="LM93" i="24"/>
  <c r="LF93" i="24"/>
  <c r="KV95" i="24"/>
  <c r="KT95" i="24"/>
  <c r="LS96" i="24"/>
  <c r="LQ96" i="24"/>
  <c r="MF98" i="24"/>
  <c r="ME98" i="24"/>
  <c r="MF101" i="24"/>
  <c r="MD101" i="24"/>
  <c r="KT104" i="24"/>
  <c r="KS104" i="24"/>
  <c r="KH113" i="24"/>
  <c r="KI113" i="24"/>
  <c r="MK116" i="24"/>
  <c r="MC116" i="24"/>
  <c r="LA117" i="24"/>
  <c r="KS117" i="24"/>
  <c r="LY118" i="24"/>
  <c r="LR118" i="24"/>
  <c r="LA122" i="24"/>
  <c r="KU122" i="24"/>
  <c r="KH127" i="24"/>
  <c r="KI127" i="24"/>
  <c r="KT130" i="24"/>
  <c r="KV130" i="24"/>
  <c r="KU131" i="24"/>
  <c r="KS131" i="24"/>
  <c r="KO132" i="24"/>
  <c r="KJ132" i="24"/>
  <c r="MK132" i="24"/>
  <c r="MD132" i="24"/>
  <c r="LA137" i="24"/>
  <c r="KS137" i="24"/>
  <c r="LM138" i="24"/>
  <c r="LG138" i="24"/>
  <c r="KI142" i="24"/>
  <c r="KG142" i="24"/>
  <c r="LM143" i="24"/>
  <c r="LE143" i="24"/>
  <c r="LY144" i="24"/>
  <c r="LS144" i="24"/>
  <c r="KO149" i="24"/>
  <c r="KH149" i="24"/>
  <c r="LM155" i="24"/>
  <c r="LG155" i="24"/>
  <c r="KJ156" i="24"/>
  <c r="KH156" i="24"/>
  <c r="LS157" i="24"/>
  <c r="LQ157" i="24"/>
  <c r="LA161" i="24"/>
  <c r="KT161" i="24"/>
  <c r="LM166" i="24"/>
  <c r="LF166" i="24"/>
  <c r="MK168" i="24"/>
  <c r="MC168" i="24"/>
  <c r="LT178" i="24"/>
  <c r="LS178" i="24"/>
  <c r="MK182" i="24"/>
  <c r="MC182" i="24"/>
  <c r="KO184" i="24"/>
  <c r="KI184" i="24"/>
  <c r="KO186" i="24"/>
  <c r="KH186" i="24"/>
  <c r="MK186" i="24"/>
  <c r="MD186" i="24"/>
  <c r="MD187" i="24"/>
  <c r="ME187" i="24"/>
  <c r="KO190" i="24"/>
  <c r="KG190" i="24"/>
  <c r="KU192" i="24"/>
  <c r="KV192" i="24"/>
  <c r="LY193" i="24"/>
  <c r="LQ193" i="24"/>
  <c r="LM195" i="24"/>
  <c r="LG195" i="24"/>
  <c r="LY196" i="24"/>
  <c r="LS196" i="24"/>
  <c r="LQ196" i="24"/>
  <c r="LY197" i="24"/>
  <c r="LT197" i="24"/>
  <c r="LR197" i="24"/>
  <c r="LA198" i="24"/>
  <c r="KS198" i="24"/>
  <c r="KU198" i="24"/>
  <c r="OM11" i="24"/>
  <c r="OK11" i="24"/>
  <c r="OG12" i="24"/>
  <c r="OA12" i="24"/>
  <c r="OK34" i="24"/>
  <c r="ON34" i="24"/>
  <c r="OG52" i="24"/>
  <c r="OA52" i="24"/>
  <c r="NZ52" i="24"/>
  <c r="OB52" i="24"/>
  <c r="NY52" i="24"/>
  <c r="OG81" i="24"/>
  <c r="NZ81" i="24"/>
  <c r="NY81" i="24"/>
  <c r="OA81" i="24"/>
  <c r="MO86" i="24"/>
  <c r="MP86" i="24"/>
  <c r="MP121" i="24"/>
  <c r="MR121" i="24"/>
  <c r="MO121" i="24"/>
  <c r="NU151" i="24"/>
  <c r="NO151" i="24"/>
  <c r="NN151" i="24"/>
  <c r="NM151" i="24"/>
  <c r="MO158" i="24"/>
  <c r="MQ158" i="24"/>
  <c r="NZ197" i="24"/>
  <c r="NY197" i="24"/>
  <c r="OA197" i="24"/>
  <c r="RQ74" i="24"/>
  <c r="RR74" i="24"/>
  <c r="PJ78" i="24"/>
  <c r="PI78" i="24"/>
  <c r="PQ80" i="24"/>
  <c r="PK80" i="24"/>
  <c r="PI80" i="24"/>
  <c r="RY90" i="24"/>
  <c r="RT90" i="24"/>
  <c r="RS90" i="24"/>
  <c r="RR90" i="24"/>
  <c r="RQ90" i="24"/>
  <c r="RG132" i="24"/>
  <c r="RF132" i="24"/>
  <c r="RH132" i="24"/>
  <c r="RY140" i="24"/>
  <c r="RQ140" i="24"/>
  <c r="RS140" i="24"/>
  <c r="RY144" i="24"/>
  <c r="RS144" i="24"/>
  <c r="RQ144" i="24"/>
  <c r="RY153" i="24"/>
  <c r="RS153" i="24"/>
  <c r="RQ153" i="24"/>
  <c r="OX164" i="24"/>
  <c r="OY164" i="24"/>
  <c r="OW164" i="24"/>
  <c r="RG166" i="24"/>
  <c r="RH166" i="24"/>
  <c r="RE166" i="24"/>
  <c r="RY196" i="24"/>
  <c r="RS196" i="24"/>
  <c r="RR196" i="24"/>
  <c r="RQ196" i="24"/>
  <c r="RT196" i="24"/>
  <c r="JI33" i="24"/>
  <c r="JU35" i="24"/>
  <c r="JU39" i="24"/>
  <c r="IW46" i="24"/>
  <c r="JU46" i="24"/>
  <c r="JV52" i="24"/>
  <c r="IL53" i="24"/>
  <c r="IW60" i="24"/>
  <c r="JX60" i="24"/>
  <c r="IW62" i="24"/>
  <c r="JU66" i="24"/>
  <c r="JI78" i="24"/>
  <c r="JI121" i="24"/>
  <c r="JU122" i="24"/>
  <c r="IW125" i="24"/>
  <c r="JJ125" i="24"/>
  <c r="IW134" i="24"/>
  <c r="JJ134" i="24"/>
  <c r="JU136" i="24"/>
  <c r="JW137" i="24"/>
  <c r="JI139" i="24"/>
  <c r="JU140" i="24"/>
  <c r="IW142" i="24"/>
  <c r="IW143" i="24"/>
  <c r="JJ143" i="24"/>
  <c r="JU149" i="24"/>
  <c r="IY151" i="24"/>
  <c r="IW152" i="24"/>
  <c r="JV152" i="24"/>
  <c r="JU153" i="24"/>
  <c r="JU154" i="24"/>
  <c r="IW156" i="24"/>
  <c r="IZ157" i="24"/>
  <c r="JK161" i="24"/>
  <c r="IX168" i="24"/>
  <c r="IZ179" i="24"/>
  <c r="IN183" i="24"/>
  <c r="IZ183" i="24"/>
  <c r="JI184" i="24"/>
  <c r="JU186" i="24"/>
  <c r="JU188" i="24"/>
  <c r="IK190" i="24"/>
  <c r="IX190" i="24"/>
  <c r="JL192" i="24"/>
  <c r="JX192" i="24"/>
  <c r="IN193" i="24"/>
  <c r="IW194" i="24"/>
  <c r="IY195" i="24"/>
  <c r="JV195" i="24"/>
  <c r="JU196" i="24"/>
  <c r="JX197" i="24"/>
  <c r="IN198" i="24"/>
  <c r="JK199" i="24"/>
  <c r="MD11" i="24"/>
  <c r="KJ12" i="24"/>
  <c r="MC30" i="24"/>
  <c r="KH31" i="24"/>
  <c r="MC39" i="24"/>
  <c r="MC43" i="24"/>
  <c r="KS45" i="24"/>
  <c r="KI57" i="24"/>
  <c r="MD57" i="24"/>
  <c r="KJ52" i="24"/>
  <c r="KU53" i="24"/>
  <c r="KG60" i="24"/>
  <c r="LR60" i="24"/>
  <c r="LQ61" i="24"/>
  <c r="MD61" i="24"/>
  <c r="KG65" i="24"/>
  <c r="LQ65" i="24"/>
  <c r="MD65" i="24"/>
  <c r="KS67" i="24"/>
  <c r="LF67" i="24"/>
  <c r="LE68" i="24"/>
  <c r="LR68" i="24"/>
  <c r="MC72" i="24"/>
  <c r="KH75" i="24"/>
  <c r="MC77" i="24"/>
  <c r="KG80" i="24"/>
  <c r="KS81" i="24"/>
  <c r="KJ90" i="24"/>
  <c r="KG90" i="24"/>
  <c r="LH92" i="24"/>
  <c r="LF92" i="24"/>
  <c r="MF94" i="24"/>
  <c r="MC94" i="24"/>
  <c r="LF101" i="24"/>
  <c r="LE101" i="24"/>
  <c r="KV102" i="24"/>
  <c r="KS102" i="24"/>
  <c r="LR112" i="24"/>
  <c r="LQ112" i="24"/>
  <c r="LY115" i="24"/>
  <c r="LR115" i="24"/>
  <c r="KT118" i="24"/>
  <c r="KS118" i="24"/>
  <c r="LQ119" i="24"/>
  <c r="KO120" i="24"/>
  <c r="KG120" i="24"/>
  <c r="LA121" i="24"/>
  <c r="KT121" i="24"/>
  <c r="MK121" i="24"/>
  <c r="ME121" i="24"/>
  <c r="KS122" i="24"/>
  <c r="LM123" i="24"/>
  <c r="LH123" i="24"/>
  <c r="MC123" i="24"/>
  <c r="LQ132" i="24"/>
  <c r="LY136" i="24"/>
  <c r="LQ136" i="24"/>
  <c r="KU142" i="24"/>
  <c r="ME144" i="24"/>
  <c r="LM151" i="24"/>
  <c r="LG151" i="24"/>
  <c r="MC151" i="24"/>
  <c r="LY152" i="24"/>
  <c r="LR152" i="24"/>
  <c r="KH153" i="24"/>
  <c r="LS155" i="24"/>
  <c r="KO157" i="24"/>
  <c r="KG157" i="24"/>
  <c r="ME157" i="24"/>
  <c r="LM158" i="24"/>
  <c r="LE158" i="24"/>
  <c r="KO160" i="24"/>
  <c r="KH160" i="24"/>
  <c r="LY160" i="24"/>
  <c r="LR160" i="24"/>
  <c r="KG161" i="24"/>
  <c r="LM162" i="24"/>
  <c r="LF162" i="24"/>
  <c r="KU178" i="24"/>
  <c r="KS178" i="24"/>
  <c r="LE178" i="24"/>
  <c r="LA181" i="24"/>
  <c r="KS181" i="24"/>
  <c r="MD183" i="24"/>
  <c r="MC183" i="24"/>
  <c r="KG184" i="24"/>
  <c r="LG186" i="24"/>
  <c r="KS189" i="24"/>
  <c r="KT189" i="24"/>
  <c r="LA194" i="24"/>
  <c r="KT194" i="24"/>
  <c r="ME195" i="24"/>
  <c r="MF195" i="24"/>
  <c r="MC198" i="24"/>
  <c r="ME198" i="24"/>
  <c r="OG13" i="24"/>
  <c r="NY13" i="24"/>
  <c r="OB13" i="24"/>
  <c r="NN33" i="24"/>
  <c r="NO33" i="24"/>
  <c r="NU36" i="24"/>
  <c r="NO36" i="24"/>
  <c r="NN36" i="24"/>
  <c r="NP36" i="24"/>
  <c r="NM36" i="24"/>
  <c r="ON42" i="24"/>
  <c r="OK42" i="24"/>
  <c r="OL71" i="24"/>
  <c r="ON71" i="24"/>
  <c r="NI80" i="24"/>
  <c r="NC80" i="24"/>
  <c r="NA80" i="24"/>
  <c r="ND80" i="24"/>
  <c r="OG108" i="24"/>
  <c r="NZ108" i="24"/>
  <c r="OG136" i="24"/>
  <c r="OA136" i="24"/>
  <c r="NZ136" i="24"/>
  <c r="OB136" i="24"/>
  <c r="NY136" i="24"/>
  <c r="OG143" i="24"/>
  <c r="NZ143" i="24"/>
  <c r="NY143" i="24"/>
  <c r="OA143" i="24"/>
  <c r="OG194" i="24"/>
  <c r="NZ194" i="24"/>
  <c r="NY194" i="24"/>
  <c r="OB194" i="24"/>
  <c r="RA12" i="24"/>
  <c r="QT12" i="24"/>
  <c r="PE56" i="24"/>
  <c r="OW56" i="24"/>
  <c r="OY56" i="24"/>
  <c r="PQ57" i="24"/>
  <c r="PK57" i="24"/>
  <c r="PI57" i="24"/>
  <c r="QC52" i="24"/>
  <c r="PW52" i="24"/>
  <c r="PU52" i="24"/>
  <c r="FS199" i="24"/>
  <c r="HP199" i="24"/>
  <c r="IM12" i="24"/>
  <c r="IN13" i="24"/>
  <c r="IK15" i="24"/>
  <c r="IK16" i="24"/>
  <c r="JU18" i="24"/>
  <c r="JL21" i="24"/>
  <c r="IN22" i="24"/>
  <c r="JI23" i="24"/>
  <c r="IZ24" i="24"/>
  <c r="JU29" i="24"/>
  <c r="JU30" i="24"/>
  <c r="IN31" i="24"/>
  <c r="IZ31" i="24"/>
  <c r="JJ33" i="24"/>
  <c r="IK35" i="24"/>
  <c r="JW35" i="24"/>
  <c r="JI38" i="24"/>
  <c r="JV38" i="24"/>
  <c r="IL39" i="24"/>
  <c r="JW39" i="24"/>
  <c r="IW41" i="24"/>
  <c r="JJ41" i="24"/>
  <c r="JI42" i="24"/>
  <c r="IY46" i="24"/>
  <c r="JV46" i="24"/>
  <c r="JU48" i="24"/>
  <c r="IW50" i="24"/>
  <c r="JW52" i="24"/>
  <c r="IM53" i="24"/>
  <c r="JI60" i="24"/>
  <c r="JJ63" i="24"/>
  <c r="IL65" i="24"/>
  <c r="JJ65" i="24"/>
  <c r="JW66" i="24"/>
  <c r="IW68" i="24"/>
  <c r="IX77" i="24"/>
  <c r="JV77" i="24"/>
  <c r="IL78" i="24"/>
  <c r="JJ78" i="24"/>
  <c r="IK80" i="24"/>
  <c r="IN94" i="24"/>
  <c r="JV94" i="24"/>
  <c r="JW95" i="24"/>
  <c r="IX97" i="24"/>
  <c r="IY98" i="24"/>
  <c r="IW100" i="24"/>
  <c r="IK101" i="24"/>
  <c r="JU101" i="24"/>
  <c r="IL102" i="24"/>
  <c r="JJ103" i="24"/>
  <c r="JV104" i="24"/>
  <c r="JW105" i="24"/>
  <c r="IY106" i="24"/>
  <c r="IZ108" i="24"/>
  <c r="JU109" i="24"/>
  <c r="JW111" i="24"/>
  <c r="IY112" i="24"/>
  <c r="IW113" i="24"/>
  <c r="JL114" i="24"/>
  <c r="JX114" i="24"/>
  <c r="IN115" i="24"/>
  <c r="IX116" i="24"/>
  <c r="IZ117" i="24"/>
  <c r="JL117" i="24"/>
  <c r="JV118" i="24"/>
  <c r="IL119" i="24"/>
  <c r="IK120" i="24"/>
  <c r="IZ120" i="24"/>
  <c r="JJ121" i="24"/>
  <c r="IW122" i="24"/>
  <c r="JV122" i="24"/>
  <c r="IY125" i="24"/>
  <c r="JK125" i="24"/>
  <c r="JI129" i="24"/>
  <c r="JI131" i="24"/>
  <c r="JU132" i="24"/>
  <c r="IW133" i="24"/>
  <c r="IY134" i="24"/>
  <c r="JK134" i="24"/>
  <c r="IK138" i="24"/>
  <c r="JJ139" i="24"/>
  <c r="JV140" i="24"/>
  <c r="IY143" i="24"/>
  <c r="JK143" i="24"/>
  <c r="IK153" i="24"/>
  <c r="JV154" i="24"/>
  <c r="IY168" i="24"/>
  <c r="JJ184" i="24"/>
  <c r="IW185" i="24"/>
  <c r="JW186" i="24"/>
  <c r="JV188" i="24"/>
  <c r="IM190" i="24"/>
  <c r="IY190" i="24"/>
  <c r="IW193" i="24"/>
  <c r="IY194" i="24"/>
  <c r="IK196" i="24"/>
  <c r="IX198" i="24"/>
  <c r="LQ12" i="24"/>
  <c r="MC13" i="24"/>
  <c r="LE14" i="24"/>
  <c r="ME18" i="24"/>
  <c r="KG22" i="24"/>
  <c r="LQ23" i="24"/>
  <c r="MD23" i="24"/>
  <c r="LQ25" i="24"/>
  <c r="KH27" i="24"/>
  <c r="LE28" i="24"/>
  <c r="LE29" i="24"/>
  <c r="MD30" i="24"/>
  <c r="KI31" i="24"/>
  <c r="LF33" i="24"/>
  <c r="LE34" i="24"/>
  <c r="LR37" i="24"/>
  <c r="LG38" i="24"/>
  <c r="ME39" i="24"/>
  <c r="LF40" i="24"/>
  <c r="KU41" i="24"/>
  <c r="LH41" i="24"/>
  <c r="MD43" i="24"/>
  <c r="LE45" i="24"/>
  <c r="LE49" i="24"/>
  <c r="LE50" i="24"/>
  <c r="MD50" i="24"/>
  <c r="KJ51" i="24"/>
  <c r="KG54" i="24"/>
  <c r="KU54" i="24"/>
  <c r="LE55" i="24"/>
  <c r="LE56" i="24"/>
  <c r="MD56" i="24"/>
  <c r="KJ57" i="24"/>
  <c r="ME57" i="24"/>
  <c r="LF52" i="24"/>
  <c r="LE60" i="24"/>
  <c r="LS61" i="24"/>
  <c r="ME61" i="24"/>
  <c r="MC62" i="24"/>
  <c r="LE63" i="24"/>
  <c r="LE64" i="24"/>
  <c r="LR64" i="24"/>
  <c r="KH65" i="24"/>
  <c r="LS65" i="24"/>
  <c r="ME65" i="24"/>
  <c r="MC66" i="24"/>
  <c r="KU67" i="24"/>
  <c r="LG67" i="24"/>
  <c r="LG68" i="24"/>
  <c r="LS68" i="24"/>
  <c r="KS71" i="24"/>
  <c r="LT71" i="24"/>
  <c r="MF71" i="24"/>
  <c r="ME72" i="24"/>
  <c r="KG74" i="24"/>
  <c r="LH74" i="24"/>
  <c r="LT74" i="24"/>
  <c r="KJ75" i="24"/>
  <c r="KG77" i="24"/>
  <c r="KV77" i="24"/>
  <c r="ME77" i="24"/>
  <c r="KH80" i="24"/>
  <c r="MD80" i="24"/>
  <c r="KT81" i="24"/>
  <c r="LE83" i="24"/>
  <c r="LR84" i="24"/>
  <c r="KH85" i="24"/>
  <c r="MC85" i="24"/>
  <c r="KS86" i="24"/>
  <c r="MC86" i="24"/>
  <c r="KT87" i="24"/>
  <c r="MC87" i="24"/>
  <c r="LE89" i="24"/>
  <c r="LG91" i="24"/>
  <c r="LE91" i="24"/>
  <c r="LE93" i="24"/>
  <c r="LT93" i="24"/>
  <c r="LS93" i="24"/>
  <c r="KG94" i="24"/>
  <c r="KH95" i="24"/>
  <c r="LY98" i="24"/>
  <c r="LR98" i="24"/>
  <c r="MC98" i="24"/>
  <c r="ME100" i="24"/>
  <c r="MD100" i="24"/>
  <c r="LR101" i="24"/>
  <c r="LQ104" i="24"/>
  <c r="KO106" i="24"/>
  <c r="KG106" i="24"/>
  <c r="LA108" i="24"/>
  <c r="KS108" i="24"/>
  <c r="MD108" i="24"/>
  <c r="MC108" i="24"/>
  <c r="MK111" i="24"/>
  <c r="MC111" i="24"/>
  <c r="MD112" i="24"/>
  <c r="MD115" i="24"/>
  <c r="KO116" i="24"/>
  <c r="KH116" i="24"/>
  <c r="KT117" i="24"/>
  <c r="MK120" i="24"/>
  <c r="MC120" i="24"/>
  <c r="KG121" i="24"/>
  <c r="KT122" i="24"/>
  <c r="KO123" i="24"/>
  <c r="KH123" i="24"/>
  <c r="MC125" i="24"/>
  <c r="MF125" i="24"/>
  <c r="LA126" i="24"/>
  <c r="KU126" i="24"/>
  <c r="KG129" i="24"/>
  <c r="KI129" i="24"/>
  <c r="MD129" i="24"/>
  <c r="MC129" i="24"/>
  <c r="KS130" i="24"/>
  <c r="KT131" i="24"/>
  <c r="MF131" i="24"/>
  <c r="MC131" i="24"/>
  <c r="KG132" i="24"/>
  <c r="MC132" i="24"/>
  <c r="LA133" i="24"/>
  <c r="KV133" i="24"/>
  <c r="KO136" i="24"/>
  <c r="KG136" i="24"/>
  <c r="KT137" i="24"/>
  <c r="MK137" i="24"/>
  <c r="MC137" i="24"/>
  <c r="LE138" i="24"/>
  <c r="KO141" i="24"/>
  <c r="KI141" i="24"/>
  <c r="LF143" i="24"/>
  <c r="KO144" i="24"/>
  <c r="KH144" i="24"/>
  <c r="KG149" i="24"/>
  <c r="MK149" i="24"/>
  <c r="ME149" i="24"/>
  <c r="LH154" i="24"/>
  <c r="LF154" i="24"/>
  <c r="LQ154" i="24"/>
  <c r="KI155" i="24"/>
  <c r="KH155" i="24"/>
  <c r="KG156" i="24"/>
  <c r="LF156" i="24"/>
  <c r="LH156" i="24"/>
  <c r="LM159" i="24"/>
  <c r="LE159" i="24"/>
  <c r="KS161" i="24"/>
  <c r="LY163" i="24"/>
  <c r="LQ163" i="24"/>
  <c r="LA165" i="24"/>
  <c r="KT165" i="24"/>
  <c r="MK165" i="24"/>
  <c r="MD165" i="24"/>
  <c r="MD168" i="24"/>
  <c r="MD182" i="24"/>
  <c r="KH184" i="24"/>
  <c r="LF185" i="24"/>
  <c r="LE185" i="24"/>
  <c r="MC186" i="24"/>
  <c r="LM188" i="24"/>
  <c r="LH188" i="24"/>
  <c r="LE188" i="24"/>
  <c r="LM191" i="24"/>
  <c r="LF191" i="24"/>
  <c r="LM192" i="24"/>
  <c r="LF192" i="24"/>
  <c r="LH192" i="24"/>
  <c r="KI195" i="24"/>
  <c r="KG195" i="24"/>
  <c r="LG197" i="24"/>
  <c r="LH197" i="24"/>
  <c r="LQ197" i="24"/>
  <c r="LM199" i="24"/>
  <c r="LG199" i="24"/>
  <c r="MW12" i="24"/>
  <c r="MP12" i="24"/>
  <c r="MR12" i="24"/>
  <c r="MW14" i="24"/>
  <c r="MP14" i="24"/>
  <c r="MW25" i="24"/>
  <c r="MP25" i="24"/>
  <c r="NU27" i="24"/>
  <c r="NP27" i="24"/>
  <c r="NM27" i="24"/>
  <c r="OG28" i="24"/>
  <c r="OB28" i="24"/>
  <c r="NY28" i="24"/>
  <c r="MQ30" i="24"/>
  <c r="MO30" i="24"/>
  <c r="MW41" i="24"/>
  <c r="MQ41" i="24"/>
  <c r="MP41" i="24"/>
  <c r="MO41" i="24"/>
  <c r="NM45" i="24"/>
  <c r="NP45" i="24"/>
  <c r="MQ66" i="24"/>
  <c r="MR66" i="24"/>
  <c r="MP66" i="24"/>
  <c r="MO66" i="24"/>
  <c r="OG83" i="24"/>
  <c r="OB83" i="24"/>
  <c r="OA83" i="24"/>
  <c r="NZ83" i="24"/>
  <c r="NY83" i="24"/>
  <c r="NN84" i="24"/>
  <c r="NM84" i="24"/>
  <c r="NA91" i="24"/>
  <c r="NB91" i="24"/>
  <c r="MO106" i="24"/>
  <c r="MR106" i="24"/>
  <c r="NA114" i="24"/>
  <c r="NB114" i="24"/>
  <c r="MW123" i="24"/>
  <c r="MP123" i="24"/>
  <c r="OG132" i="24"/>
  <c r="OB132" i="24"/>
  <c r="OA132" i="24"/>
  <c r="NZ132" i="24"/>
  <c r="NY132" i="24"/>
  <c r="MP154" i="24"/>
  <c r="MO154" i="24"/>
  <c r="MQ154" i="24"/>
  <c r="NU163" i="24"/>
  <c r="NM163" i="24"/>
  <c r="NP163" i="24"/>
  <c r="NI198" i="24"/>
  <c r="NB198" i="24"/>
  <c r="NA198" i="24"/>
  <c r="ND198" i="24"/>
  <c r="JI13" i="24"/>
  <c r="JL15" i="24"/>
  <c r="IN16" i="24"/>
  <c r="JU21" i="24"/>
  <c r="JI24" i="24"/>
  <c r="JU25" i="24"/>
  <c r="JX26" i="24"/>
  <c r="IN28" i="24"/>
  <c r="IK30" i="24"/>
  <c r="JW30" i="24"/>
  <c r="IW33" i="24"/>
  <c r="JK33" i="24"/>
  <c r="JX35" i="24"/>
  <c r="JU36" i="24"/>
  <c r="JU37" i="24"/>
  <c r="JK38" i="24"/>
  <c r="JW38" i="24"/>
  <c r="IM39" i="24"/>
  <c r="JX39" i="24"/>
  <c r="JI40" i="24"/>
  <c r="IY41" i="24"/>
  <c r="JK41" i="24"/>
  <c r="JK42" i="24"/>
  <c r="JU43" i="24"/>
  <c r="JU44" i="24"/>
  <c r="JJ45" i="24"/>
  <c r="IZ46" i="24"/>
  <c r="JX46" i="24"/>
  <c r="IK48" i="24"/>
  <c r="JX48" i="24"/>
  <c r="JI49" i="24"/>
  <c r="IX50" i="24"/>
  <c r="JI51" i="24"/>
  <c r="JU54" i="24"/>
  <c r="IW55" i="24"/>
  <c r="JU56" i="24"/>
  <c r="IK52" i="24"/>
  <c r="JX52" i="24"/>
  <c r="IN53" i="24"/>
  <c r="JK60" i="24"/>
  <c r="JU61" i="24"/>
  <c r="IK63" i="24"/>
  <c r="JL63" i="24"/>
  <c r="JU64" i="24"/>
  <c r="IN65" i="24"/>
  <c r="JK65" i="24"/>
  <c r="IX66" i="24"/>
  <c r="JX66" i="24"/>
  <c r="JI67" i="24"/>
  <c r="IX68" i="24"/>
  <c r="JI71" i="24"/>
  <c r="JV72" i="24"/>
  <c r="IL73" i="24"/>
  <c r="IX74" i="24"/>
  <c r="JJ75" i="24"/>
  <c r="IZ77" i="24"/>
  <c r="JW77" i="24"/>
  <c r="IM78" i="24"/>
  <c r="JL78" i="24"/>
  <c r="IL80" i="24"/>
  <c r="IM81" i="24"/>
  <c r="JV81" i="24"/>
  <c r="JJ83" i="24"/>
  <c r="JV84" i="24"/>
  <c r="IL85" i="24"/>
  <c r="IX86" i="24"/>
  <c r="JJ87" i="24"/>
  <c r="JV88" i="24"/>
  <c r="IL89" i="24"/>
  <c r="JI95" i="24"/>
  <c r="IW96" i="24"/>
  <c r="JX97" i="24"/>
  <c r="IZ98" i="24"/>
  <c r="IL101" i="24"/>
  <c r="JV101" i="24"/>
  <c r="IN102" i="24"/>
  <c r="IK104" i="24"/>
  <c r="IK105" i="24"/>
  <c r="IK106" i="24"/>
  <c r="IK108" i="24"/>
  <c r="IK109" i="24"/>
  <c r="JW109" i="24"/>
  <c r="IK112" i="24"/>
  <c r="JU112" i="24"/>
  <c r="IX113" i="24"/>
  <c r="JL115" i="24"/>
  <c r="IY116" i="24"/>
  <c r="IM118" i="24"/>
  <c r="JW118" i="24"/>
  <c r="IM119" i="24"/>
  <c r="IN120" i="24"/>
  <c r="IW121" i="24"/>
  <c r="JL121" i="24"/>
  <c r="JI122" i="24"/>
  <c r="JX122" i="24"/>
  <c r="JU123" i="24"/>
  <c r="IZ125" i="24"/>
  <c r="JL125" i="24"/>
  <c r="JU126" i="24"/>
  <c r="JI127" i="24"/>
  <c r="IW129" i="24"/>
  <c r="JI130" i="24"/>
  <c r="JL131" i="24"/>
  <c r="IK132" i="24"/>
  <c r="JW132" i="24"/>
  <c r="IY133" i="24"/>
  <c r="IZ134" i="24"/>
  <c r="JL134" i="24"/>
  <c r="IW137" i="24"/>
  <c r="IN138" i="24"/>
  <c r="IW139" i="24"/>
  <c r="JL139" i="24"/>
  <c r="JI140" i="24"/>
  <c r="JX140" i="24"/>
  <c r="JU141" i="24"/>
  <c r="IZ143" i="24"/>
  <c r="JL143" i="24"/>
  <c r="JU144" i="24"/>
  <c r="IW149" i="24"/>
  <c r="IW151" i="24"/>
  <c r="JU151" i="24"/>
  <c r="JJ152" i="24"/>
  <c r="IN153" i="24"/>
  <c r="JI154" i="24"/>
  <c r="JX154" i="24"/>
  <c r="JU155" i="24"/>
  <c r="IK157" i="24"/>
  <c r="JJ157" i="24"/>
  <c r="JK158" i="24"/>
  <c r="JL159" i="24"/>
  <c r="JJ160" i="24"/>
  <c r="JI161" i="24"/>
  <c r="JK162" i="24"/>
  <c r="JW162" i="24"/>
  <c r="IM163" i="24"/>
  <c r="JW163" i="24"/>
  <c r="JU165" i="24"/>
  <c r="IZ168" i="24"/>
  <c r="JI178" i="24"/>
  <c r="IN179" i="24"/>
  <c r="IK180" i="24"/>
  <c r="IK183" i="24"/>
  <c r="IX183" i="24"/>
  <c r="IW184" i="24"/>
  <c r="JK184" i="24"/>
  <c r="IK186" i="24"/>
  <c r="JX186" i="24"/>
  <c r="IY187" i="24"/>
  <c r="JK188" i="24"/>
  <c r="JW188" i="24"/>
  <c r="IX189" i="24"/>
  <c r="JW189" i="24"/>
  <c r="IN190" i="24"/>
  <c r="IZ190" i="24"/>
  <c r="JV192" i="24"/>
  <c r="IL193" i="24"/>
  <c r="IM194" i="24"/>
  <c r="IZ194" i="24"/>
  <c r="JJ195" i="24"/>
  <c r="JU197" i="24"/>
  <c r="IL198" i="24"/>
  <c r="IY198" i="24"/>
  <c r="JI199" i="24"/>
  <c r="LQ11" i="24"/>
  <c r="KH12" i="24"/>
  <c r="LS12" i="24"/>
  <c r="KG13" i="24"/>
  <c r="KT13" i="24"/>
  <c r="ME13" i="24"/>
  <c r="LF14" i="24"/>
  <c r="LQ15" i="24"/>
  <c r="KH16" i="24"/>
  <c r="MC16" i="24"/>
  <c r="LE18" i="24"/>
  <c r="MF18" i="24"/>
  <c r="LE21" i="24"/>
  <c r="KH22" i="24"/>
  <c r="KG23" i="24"/>
  <c r="LS23" i="24"/>
  <c r="ME23" i="24"/>
  <c r="KS24" i="24"/>
  <c r="KS25" i="24"/>
  <c r="LR25" i="24"/>
  <c r="MC26" i="24"/>
  <c r="KI27" i="24"/>
  <c r="KG28" i="24"/>
  <c r="LF28" i="24"/>
  <c r="KG29" i="24"/>
  <c r="LG29" i="24"/>
  <c r="LQ30" i="24"/>
  <c r="ME30" i="24"/>
  <c r="KJ31" i="24"/>
  <c r="MC31" i="24"/>
  <c r="KT33" i="24"/>
  <c r="LG33" i="24"/>
  <c r="LF34" i="24"/>
  <c r="KG35" i="24"/>
  <c r="KS36" i="24"/>
  <c r="KJ37" i="24"/>
  <c r="LS37" i="24"/>
  <c r="LH38" i="24"/>
  <c r="KG39" i="24"/>
  <c r="LS39" i="24"/>
  <c r="MF39" i="24"/>
  <c r="LG40" i="24"/>
  <c r="KV41" i="24"/>
  <c r="MD41" i="24"/>
  <c r="LQ42" i="24"/>
  <c r="LQ43" i="24"/>
  <c r="ME43" i="24"/>
  <c r="MC44" i="24"/>
  <c r="LF45" i="24"/>
  <c r="MC46" i="24"/>
  <c r="LE47" i="24"/>
  <c r="KS48" i="24"/>
  <c r="LF49" i="24"/>
  <c r="LQ50" i="24"/>
  <c r="LQ51" i="24"/>
  <c r="KI54" i="24"/>
  <c r="MC54" i="24"/>
  <c r="LS57" i="24"/>
  <c r="LG60" i="24"/>
  <c r="KG61" i="24"/>
  <c r="LT61" i="24"/>
  <c r="MF61" i="24"/>
  <c r="ME62" i="24"/>
  <c r="LT65" i="24"/>
  <c r="MF65" i="24"/>
  <c r="KV67" i="24"/>
  <c r="LH67" i="24"/>
  <c r="LH68" i="24"/>
  <c r="LT68" i="24"/>
  <c r="KT71" i="24"/>
  <c r="KS72" i="24"/>
  <c r="MF72" i="24"/>
  <c r="KH74" i="24"/>
  <c r="MD74" i="24"/>
  <c r="KJ77" i="24"/>
  <c r="MF77" i="24"/>
  <c r="LQ79" i="24"/>
  <c r="KI80" i="24"/>
  <c r="KG81" i="24"/>
  <c r="KU81" i="24"/>
  <c r="LQ83" i="24"/>
  <c r="MC84" i="24"/>
  <c r="KI85" i="24"/>
  <c r="MD85" i="24"/>
  <c r="KT86" i="24"/>
  <c r="KG87" i="24"/>
  <c r="KS88" i="24"/>
  <c r="LY90" i="24"/>
  <c r="LS90" i="24"/>
  <c r="LA92" i="24"/>
  <c r="KS92" i="24"/>
  <c r="LE92" i="24"/>
  <c r="LG93" i="24"/>
  <c r="KH94" i="24"/>
  <c r="KS95" i="24"/>
  <c r="LR96" i="24"/>
  <c r="ME97" i="24"/>
  <c r="MC97" i="24"/>
  <c r="KS98" i="24"/>
  <c r="MD98" i="24"/>
  <c r="KO100" i="24"/>
  <c r="KJ100" i="24"/>
  <c r="LE100" i="24"/>
  <c r="MC101" i="24"/>
  <c r="KT102" i="24"/>
  <c r="MK102" i="24"/>
  <c r="MC102" i="24"/>
  <c r="LA103" i="24"/>
  <c r="KS103" i="24"/>
  <c r="LE105" i="24"/>
  <c r="MC106" i="24"/>
  <c r="LY109" i="24"/>
  <c r="LQ109" i="24"/>
  <c r="KG113" i="24"/>
  <c r="MD113" i="24"/>
  <c r="MC113" i="24"/>
  <c r="KS114" i="24"/>
  <c r="LY114" i="24"/>
  <c r="LQ114" i="24"/>
  <c r="LE115" i="24"/>
  <c r="MD116" i="24"/>
  <c r="KU117" i="24"/>
  <c r="LQ118" i="24"/>
  <c r="KH121" i="24"/>
  <c r="MD121" i="24"/>
  <c r="KV122" i="24"/>
  <c r="LF123" i="24"/>
  <c r="LQ124" i="24"/>
  <c r="KS125" i="24"/>
  <c r="KT125" i="24"/>
  <c r="KS126" i="24"/>
  <c r="LH127" i="24"/>
  <c r="KU130" i="24"/>
  <c r="LM130" i="24"/>
  <c r="LH130" i="24"/>
  <c r="KV131" i="24"/>
  <c r="KH132" i="24"/>
  <c r="MF132" i="24"/>
  <c r="LM134" i="24"/>
  <c r="LE134" i="24"/>
  <c r="KU137" i="24"/>
  <c r="LF138" i="24"/>
  <c r="LY139" i="24"/>
  <c r="LR139" i="24"/>
  <c r="MK140" i="24"/>
  <c r="MD140" i="24"/>
  <c r="KG141" i="24"/>
  <c r="LM142" i="24"/>
  <c r="LG142" i="24"/>
  <c r="LH143" i="24"/>
  <c r="LQ144" i="24"/>
  <c r="KJ149" i="24"/>
  <c r="MK153" i="24"/>
  <c r="MC153" i="24"/>
  <c r="LT154" i="24"/>
  <c r="LE155" i="24"/>
  <c r="KI156" i="24"/>
  <c r="KU161" i="24"/>
  <c r="MK161" i="24"/>
  <c r="MD161" i="24"/>
  <c r="LY164" i="24"/>
  <c r="LQ164" i="24"/>
  <c r="LT165" i="24"/>
  <c r="LY167" i="24"/>
  <c r="LR167" i="24"/>
  <c r="ME168" i="24"/>
  <c r="KO170" i="24"/>
  <c r="KH170" i="24"/>
  <c r="MK170" i="24"/>
  <c r="MF170" i="24"/>
  <c r="LQ178" i="24"/>
  <c r="KU179" i="24"/>
  <c r="KT179" i="24"/>
  <c r="LY179" i="24"/>
  <c r="LR179" i="24"/>
  <c r="KG180" i="24"/>
  <c r="LY181" i="24"/>
  <c r="LT181" i="24"/>
  <c r="KH182" i="24"/>
  <c r="MF182" i="24"/>
  <c r="KJ184" i="24"/>
  <c r="MF186" i="24"/>
  <c r="LY187" i="24"/>
  <c r="LQ187" i="24"/>
  <c r="LT187" i="24"/>
  <c r="MC187" i="24"/>
  <c r="LT190" i="24"/>
  <c r="LQ190" i="24"/>
  <c r="ME191" i="24"/>
  <c r="MF191" i="24"/>
  <c r="KS192" i="24"/>
  <c r="LA195" i="24"/>
  <c r="KU195" i="24"/>
  <c r="LE195" i="24"/>
  <c r="LR196" i="24"/>
  <c r="LS197" i="24"/>
  <c r="KT198" i="24"/>
  <c r="MQ11" i="24"/>
  <c r="MO11" i="24"/>
  <c r="OG15" i="24"/>
  <c r="OA15" i="24"/>
  <c r="NY15" i="24"/>
  <c r="NU21" i="24"/>
  <c r="NO21" i="24"/>
  <c r="NM21" i="24"/>
  <c r="OA37" i="24"/>
  <c r="NY37" i="24"/>
  <c r="OB37" i="24"/>
  <c r="ON39" i="24"/>
  <c r="OK39" i="24"/>
  <c r="OA75" i="24"/>
  <c r="OB75" i="24"/>
  <c r="NZ75" i="24"/>
  <c r="NY75" i="24"/>
  <c r="NI89" i="24"/>
  <c r="NC89" i="24"/>
  <c r="NB89" i="24"/>
  <c r="ND89" i="24"/>
  <c r="NA89" i="24"/>
  <c r="OG103" i="24"/>
  <c r="NZ103" i="24"/>
  <c r="NY103" i="24"/>
  <c r="OA103" i="24"/>
  <c r="OG113" i="24"/>
  <c r="OA113" i="24"/>
  <c r="NZ113" i="24"/>
  <c r="NY113" i="24"/>
  <c r="NM121" i="24"/>
  <c r="NN121" i="24"/>
  <c r="OA138" i="24"/>
  <c r="NZ138" i="24"/>
  <c r="OG140" i="24"/>
  <c r="OA140" i="24"/>
  <c r="NY140" i="24"/>
  <c r="MQ159" i="24"/>
  <c r="MR159" i="24"/>
  <c r="OM160" i="24"/>
  <c r="OK160" i="24"/>
  <c r="NO162" i="24"/>
  <c r="NM162" i="24"/>
  <c r="OM184" i="24"/>
  <c r="OK184" i="24"/>
  <c r="PI33" i="24"/>
  <c r="PL33" i="24"/>
  <c r="RM36" i="24"/>
  <c r="RG36" i="24"/>
  <c r="RF36" i="24"/>
  <c r="RH36" i="24"/>
  <c r="RE36" i="24"/>
  <c r="MO15" i="24"/>
  <c r="OG16" i="24"/>
  <c r="NY16" i="24"/>
  <c r="NI18" i="24"/>
  <c r="NB18" i="24"/>
  <c r="NA18" i="24"/>
  <c r="NU23" i="24"/>
  <c r="NN23" i="24"/>
  <c r="NM23" i="24"/>
  <c r="MW33" i="24"/>
  <c r="MQ33" i="24"/>
  <c r="MO33" i="24"/>
  <c r="MW34" i="24"/>
  <c r="MR34" i="24"/>
  <c r="MO34" i="24"/>
  <c r="NP44" i="24"/>
  <c r="NM44" i="24"/>
  <c r="NU47" i="24"/>
  <c r="NP47" i="24"/>
  <c r="NO47" i="24"/>
  <c r="ON47" i="24"/>
  <c r="MP50" i="24"/>
  <c r="MQ50" i="24"/>
  <c r="MO50" i="24"/>
  <c r="NP51" i="24"/>
  <c r="NP55" i="24"/>
  <c r="NM55" i="24"/>
  <c r="NB53" i="24"/>
  <c r="NA53" i="24"/>
  <c r="NM53" i="24"/>
  <c r="ND62" i="24"/>
  <c r="MP64" i="24"/>
  <c r="MQ64" i="24"/>
  <c r="NB65" i="24"/>
  <c r="NC65" i="24"/>
  <c r="MR67" i="24"/>
  <c r="MP67" i="24"/>
  <c r="MO67" i="24"/>
  <c r="ND68" i="24"/>
  <c r="NB68" i="24"/>
  <c r="NA68" i="24"/>
  <c r="NB72" i="24"/>
  <c r="ND72" i="24"/>
  <c r="NC72" i="24"/>
  <c r="NN73" i="24"/>
  <c r="NP73" i="24"/>
  <c r="NO73" i="24"/>
  <c r="NZ80" i="24"/>
  <c r="NY80" i="24"/>
  <c r="NI85" i="24"/>
  <c r="NC85" i="24"/>
  <c r="NB85" i="24"/>
  <c r="MR89" i="24"/>
  <c r="OL90" i="24"/>
  <c r="OK90" i="24"/>
  <c r="NZ93" i="24"/>
  <c r="NY93" i="24"/>
  <c r="NA94" i="24"/>
  <c r="NZ97" i="24"/>
  <c r="NY97" i="24"/>
  <c r="NA98" i="24"/>
  <c r="OS104" i="24"/>
  <c r="OL104" i="24"/>
  <c r="OK104" i="24"/>
  <c r="MW116" i="24"/>
  <c r="MO116" i="24"/>
  <c r="NU118" i="24"/>
  <c r="NP118" i="24"/>
  <c r="NO118" i="24"/>
  <c r="OL121" i="24"/>
  <c r="ON121" i="24"/>
  <c r="OM121" i="24"/>
  <c r="MR122" i="24"/>
  <c r="OG126" i="24"/>
  <c r="NZ126" i="24"/>
  <c r="MW132" i="24"/>
  <c r="MO132" i="24"/>
  <c r="MW137" i="24"/>
  <c r="MQ137" i="24"/>
  <c r="MO137" i="24"/>
  <c r="NN137" i="24"/>
  <c r="MP143" i="24"/>
  <c r="NI149" i="24"/>
  <c r="NB149" i="24"/>
  <c r="NA149" i="24"/>
  <c r="MW153" i="24"/>
  <c r="MQ153" i="24"/>
  <c r="MO153" i="24"/>
  <c r="NI154" i="24"/>
  <c r="ND154" i="24"/>
  <c r="NC154" i="24"/>
  <c r="NI158" i="24"/>
  <c r="ND158" i="24"/>
  <c r="NC158" i="24"/>
  <c r="NM158" i="24"/>
  <c r="OM159" i="24"/>
  <c r="ON159" i="24"/>
  <c r="OL159" i="24"/>
  <c r="OG164" i="24"/>
  <c r="OA164" i="24"/>
  <c r="NZ164" i="24"/>
  <c r="OS165" i="24"/>
  <c r="OL165" i="24"/>
  <c r="OK165" i="24"/>
  <c r="NU167" i="24"/>
  <c r="NO167" i="24"/>
  <c r="NN167" i="24"/>
  <c r="MQ178" i="24"/>
  <c r="MO178" i="24"/>
  <c r="NC184" i="24"/>
  <c r="OG186" i="24"/>
  <c r="OB186" i="24"/>
  <c r="OA186" i="24"/>
  <c r="OS187" i="24"/>
  <c r="ON187" i="24"/>
  <c r="OL187" i="24"/>
  <c r="NM188" i="24"/>
  <c r="OM191" i="24"/>
  <c r="OK191" i="24"/>
  <c r="MO192" i="24"/>
  <c r="NN196" i="24"/>
  <c r="NO196" i="24"/>
  <c r="MW197" i="24"/>
  <c r="MO197" i="24"/>
  <c r="MQ199" i="24"/>
  <c r="MR199" i="24"/>
  <c r="MO199" i="24"/>
  <c r="RY11" i="24"/>
  <c r="RS11" i="24"/>
  <c r="RQ11" i="24"/>
  <c r="RA13" i="24"/>
  <c r="QS13" i="24"/>
  <c r="QU13" i="24"/>
  <c r="RY21" i="24"/>
  <c r="RQ21" i="24"/>
  <c r="RA26" i="24"/>
  <c r="QU26" i="24"/>
  <c r="QT26" i="24"/>
  <c r="QV26" i="24"/>
  <c r="QS26" i="24"/>
  <c r="RM30" i="24"/>
  <c r="RF30" i="24"/>
  <c r="RE30" i="24"/>
  <c r="RG30" i="24"/>
  <c r="PE50" i="24"/>
  <c r="OY50" i="24"/>
  <c r="OX50" i="24"/>
  <c r="OW50" i="24"/>
  <c r="OZ54" i="24"/>
  <c r="OW54" i="24"/>
  <c r="QO55" i="24"/>
  <c r="QH55" i="24"/>
  <c r="RE55" i="24"/>
  <c r="QS71" i="24"/>
  <c r="QV71" i="24"/>
  <c r="RY72" i="24"/>
  <c r="RT72" i="24"/>
  <c r="RS72" i="24"/>
  <c r="RQ72" i="24"/>
  <c r="QU131" i="24"/>
  <c r="QT131" i="24"/>
  <c r="QV131" i="24"/>
  <c r="PK132" i="24"/>
  <c r="PL132" i="24"/>
  <c r="RA137" i="24"/>
  <c r="QT137" i="24"/>
  <c r="QH142" i="24"/>
  <c r="QG142" i="24"/>
  <c r="OX143" i="24"/>
  <c r="OY143" i="24"/>
  <c r="OW143" i="24"/>
  <c r="QH151" i="24"/>
  <c r="QI151" i="24"/>
  <c r="QG151" i="24"/>
  <c r="OX152" i="24"/>
  <c r="OW152" i="24"/>
  <c r="QT152" i="24"/>
  <c r="QU152" i="24"/>
  <c r="QS152" i="24"/>
  <c r="PJ153" i="24"/>
  <c r="PI153" i="24"/>
  <c r="RH188" i="24"/>
  <c r="RE188" i="24"/>
  <c r="NU15" i="24"/>
  <c r="NM15" i="24"/>
  <c r="NU35" i="24"/>
  <c r="NN35" i="24"/>
  <c r="NM35" i="24"/>
  <c r="MW37" i="24"/>
  <c r="MP37" i="24"/>
  <c r="MO37" i="24"/>
  <c r="NN38" i="24"/>
  <c r="NM38" i="24"/>
  <c r="NI43" i="24"/>
  <c r="NC43" i="24"/>
  <c r="NA43" i="24"/>
  <c r="OG45" i="24"/>
  <c r="OA45" i="24"/>
  <c r="NZ45" i="24"/>
  <c r="OS46" i="24"/>
  <c r="OM46" i="24"/>
  <c r="OL46" i="24"/>
  <c r="MW49" i="24"/>
  <c r="MR49" i="24"/>
  <c r="MQ49" i="24"/>
  <c r="NN52" i="24"/>
  <c r="NO52" i="24"/>
  <c r="NM52" i="24"/>
  <c r="NI64" i="24"/>
  <c r="ND64" i="24"/>
  <c r="NC64" i="24"/>
  <c r="NU65" i="24"/>
  <c r="NP65" i="24"/>
  <c r="NO65" i="24"/>
  <c r="ON68" i="24"/>
  <c r="OK68" i="24"/>
  <c r="NO74" i="24"/>
  <c r="NN74" i="24"/>
  <c r="NM74" i="24"/>
  <c r="MW78" i="24"/>
  <c r="MP78" i="24"/>
  <c r="MO78" i="24"/>
  <c r="NU86" i="24"/>
  <c r="NO86" i="24"/>
  <c r="NM86" i="24"/>
  <c r="NP104" i="24"/>
  <c r="NM104" i="24"/>
  <c r="NI106" i="24"/>
  <c r="NC106" i="24"/>
  <c r="NB106" i="24"/>
  <c r="MW111" i="24"/>
  <c r="MO111" i="24"/>
  <c r="NU112" i="24"/>
  <c r="NN112" i="24"/>
  <c r="NZ120" i="24"/>
  <c r="OA120" i="24"/>
  <c r="NU125" i="24"/>
  <c r="NN125" i="24"/>
  <c r="MP130" i="24"/>
  <c r="MQ130" i="24"/>
  <c r="NN132" i="24"/>
  <c r="NP132" i="24"/>
  <c r="NO132" i="24"/>
  <c r="MW133" i="24"/>
  <c r="MR133" i="24"/>
  <c r="MP133" i="24"/>
  <c r="OS133" i="24"/>
  <c r="OK133" i="24"/>
  <c r="NN136" i="24"/>
  <c r="NO136" i="24"/>
  <c r="NM136" i="24"/>
  <c r="OB139" i="24"/>
  <c r="NZ139" i="24"/>
  <c r="OS149" i="24"/>
  <c r="OM149" i="24"/>
  <c r="OK149" i="24"/>
  <c r="NU152" i="24"/>
  <c r="NP152" i="24"/>
  <c r="NN152" i="24"/>
  <c r="MQ156" i="24"/>
  <c r="MO156" i="24"/>
  <c r="MW157" i="24"/>
  <c r="MO157" i="24"/>
  <c r="OS179" i="24"/>
  <c r="OL179" i="24"/>
  <c r="OK179" i="24"/>
  <c r="NU181" i="24"/>
  <c r="NN181" i="24"/>
  <c r="NM181" i="24"/>
  <c r="MQ183" i="24"/>
  <c r="MO183" i="24"/>
  <c r="NI194" i="24"/>
  <c r="NB194" i="24"/>
  <c r="NA194" i="24"/>
  <c r="OS197" i="24"/>
  <c r="OM197" i="24"/>
  <c r="OL197" i="24"/>
  <c r="PE13" i="24"/>
  <c r="OZ13" i="24"/>
  <c r="OX13" i="24"/>
  <c r="OW13" i="24"/>
  <c r="RM14" i="24"/>
  <c r="RF14" i="24"/>
  <c r="RE14" i="24"/>
  <c r="PE16" i="24"/>
  <c r="OW16" i="24"/>
  <c r="RF22" i="24"/>
  <c r="RG22" i="24"/>
  <c r="RQ29" i="24"/>
  <c r="RT29" i="24"/>
  <c r="RA35" i="24"/>
  <c r="QU35" i="24"/>
  <c r="QT35" i="24"/>
  <c r="QV35" i="24"/>
  <c r="QS35" i="24"/>
  <c r="RY37" i="24"/>
  <c r="RS37" i="24"/>
  <c r="RR37" i="24"/>
  <c r="RT37" i="24"/>
  <c r="RQ37" i="24"/>
  <c r="RA42" i="24"/>
  <c r="QU42" i="24"/>
  <c r="QS42" i="24"/>
  <c r="RY48" i="24"/>
  <c r="RS48" i="24"/>
  <c r="RQ48" i="24"/>
  <c r="PQ51" i="24"/>
  <c r="PJ51" i="24"/>
  <c r="PI51" i="24"/>
  <c r="QC53" i="24"/>
  <c r="PX53" i="24"/>
  <c r="PW53" i="24"/>
  <c r="PV53" i="24"/>
  <c r="PU53" i="24"/>
  <c r="PE67" i="24"/>
  <c r="OY67" i="24"/>
  <c r="OX67" i="24"/>
  <c r="OW67" i="24"/>
  <c r="RR68" i="24"/>
  <c r="RQ68" i="24"/>
  <c r="RM80" i="24"/>
  <c r="RH80" i="24"/>
  <c r="RG80" i="24"/>
  <c r="RF80" i="24"/>
  <c r="RE80" i="24"/>
  <c r="RH81" i="24"/>
  <c r="RE81" i="24"/>
  <c r="PV88" i="24"/>
  <c r="PU88" i="24"/>
  <c r="QC90" i="24"/>
  <c r="PW90" i="24"/>
  <c r="PU90" i="24"/>
  <c r="RY98" i="24"/>
  <c r="RS98" i="24"/>
  <c r="RR98" i="24"/>
  <c r="RQ98" i="24"/>
  <c r="RT98" i="24"/>
  <c r="PJ106" i="24"/>
  <c r="PK106" i="24"/>
  <c r="OY127" i="24"/>
  <c r="OW127" i="24"/>
  <c r="KG191" i="24"/>
  <c r="KU191" i="24"/>
  <c r="MD193" i="24"/>
  <c r="KI194" i="24"/>
  <c r="LE196" i="24"/>
  <c r="NN12" i="24"/>
  <c r="OL12" i="24"/>
  <c r="MW16" i="24"/>
  <c r="MO16" i="24"/>
  <c r="OS16" i="24"/>
  <c r="OM16" i="24"/>
  <c r="OL16" i="24"/>
  <c r="OS18" i="24"/>
  <c r="OK18" i="24"/>
  <c r="NI22" i="24"/>
  <c r="NB22" i="24"/>
  <c r="OS23" i="24"/>
  <c r="OL23" i="24"/>
  <c r="OK23" i="24"/>
  <c r="NU26" i="24"/>
  <c r="NM26" i="24"/>
  <c r="NU29" i="24"/>
  <c r="NM29" i="24"/>
  <c r="NI33" i="24"/>
  <c r="ND33" i="24"/>
  <c r="NC33" i="24"/>
  <c r="OG40" i="24"/>
  <c r="NZ40" i="24"/>
  <c r="NY40" i="24"/>
  <c r="NU43" i="24"/>
  <c r="NP43" i="24"/>
  <c r="NO43" i="24"/>
  <c r="NN46" i="24"/>
  <c r="NM46" i="24"/>
  <c r="NB47" i="24"/>
  <c r="ND47" i="24"/>
  <c r="NC47" i="24"/>
  <c r="NM47" i="24"/>
  <c r="NI50" i="24"/>
  <c r="NC50" i="24"/>
  <c r="NB50" i="24"/>
  <c r="MR57" i="24"/>
  <c r="MO57" i="24"/>
  <c r="NB63" i="24"/>
  <c r="NA63" i="24"/>
  <c r="NU66" i="24"/>
  <c r="NO66" i="24"/>
  <c r="NM66" i="24"/>
  <c r="OA71" i="24"/>
  <c r="OB71" i="24"/>
  <c r="NZ71" i="24"/>
  <c r="NU72" i="24"/>
  <c r="NP72" i="24"/>
  <c r="NO72" i="24"/>
  <c r="ON73" i="24"/>
  <c r="OM73" i="24"/>
  <c r="NI75" i="24"/>
  <c r="NA75" i="24"/>
  <c r="MW79" i="24"/>
  <c r="MO79" i="24"/>
  <c r="MW84" i="24"/>
  <c r="MQ84" i="24"/>
  <c r="MO84" i="24"/>
  <c r="NA85" i="24"/>
  <c r="OL86" i="24"/>
  <c r="OK86" i="24"/>
  <c r="NI88" i="24"/>
  <c r="NC88" i="24"/>
  <c r="NB88" i="24"/>
  <c r="MW95" i="24"/>
  <c r="MP95" i="24"/>
  <c r="MO95" i="24"/>
  <c r="OS101" i="24"/>
  <c r="OM101" i="24"/>
  <c r="OL101" i="24"/>
  <c r="MW105" i="24"/>
  <c r="MQ105" i="24"/>
  <c r="MP105" i="24"/>
  <c r="NA109" i="24"/>
  <c r="NB109" i="24"/>
  <c r="NI111" i="24"/>
  <c r="NC111" i="24"/>
  <c r="NB111" i="24"/>
  <c r="NM118" i="24"/>
  <c r="OG119" i="24"/>
  <c r="OB119" i="24"/>
  <c r="NZ119" i="24"/>
  <c r="MW129" i="24"/>
  <c r="MQ129" i="24"/>
  <c r="MO129" i="24"/>
  <c r="OM134" i="24"/>
  <c r="OL134" i="24"/>
  <c r="NI138" i="24"/>
  <c r="NC138" i="24"/>
  <c r="NA138" i="24"/>
  <c r="NM141" i="24"/>
  <c r="NN141" i="24"/>
  <c r="MQ155" i="24"/>
  <c r="MP155" i="24"/>
  <c r="MO155" i="24"/>
  <c r="OS157" i="24"/>
  <c r="ON157" i="24"/>
  <c r="OK157" i="24"/>
  <c r="NO161" i="24"/>
  <c r="NP161" i="24"/>
  <c r="NN164" i="24"/>
  <c r="NM164" i="24"/>
  <c r="NY164" i="24"/>
  <c r="NO165" i="24"/>
  <c r="NN165" i="24"/>
  <c r="NM165" i="24"/>
  <c r="NB167" i="24"/>
  <c r="NA167" i="24"/>
  <c r="NM167" i="24"/>
  <c r="NI180" i="24"/>
  <c r="ND180" i="24"/>
  <c r="NB180" i="24"/>
  <c r="NU185" i="24"/>
  <c r="NN185" i="24"/>
  <c r="NM185" i="24"/>
  <c r="NO186" i="24"/>
  <c r="NM186" i="24"/>
  <c r="NY186" i="24"/>
  <c r="MW187" i="24"/>
  <c r="MR187" i="24"/>
  <c r="MQ187" i="24"/>
  <c r="OG188" i="24"/>
  <c r="OB188" i="24"/>
  <c r="NZ188" i="24"/>
  <c r="MQ191" i="24"/>
  <c r="MO191" i="24"/>
  <c r="QO11" i="24"/>
  <c r="QG11" i="24"/>
  <c r="QO25" i="24"/>
  <c r="QI25" i="24"/>
  <c r="QH25" i="24"/>
  <c r="QJ25" i="24"/>
  <c r="QG25" i="24"/>
  <c r="RM27" i="24"/>
  <c r="RG27" i="24"/>
  <c r="RF27" i="24"/>
  <c r="RH27" i="24"/>
  <c r="RE27" i="24"/>
  <c r="RR43" i="24"/>
  <c r="RQ43" i="24"/>
  <c r="PQ47" i="24"/>
  <c r="PK47" i="24"/>
  <c r="PI47" i="24"/>
  <c r="RF60" i="24"/>
  <c r="RE60" i="24"/>
  <c r="QC62" i="24"/>
  <c r="PW62" i="24"/>
  <c r="PU62" i="24"/>
  <c r="RM65" i="24"/>
  <c r="RH65" i="24"/>
  <c r="RG65" i="24"/>
  <c r="RF65" i="24"/>
  <c r="RE65" i="24"/>
  <c r="RA91" i="24"/>
  <c r="QS91" i="24"/>
  <c r="QU91" i="24"/>
  <c r="QC98" i="24"/>
  <c r="PU98" i="24"/>
  <c r="PW98" i="24"/>
  <c r="PQ101" i="24"/>
  <c r="PL101" i="24"/>
  <c r="PK101" i="24"/>
  <c r="PJ101" i="24"/>
  <c r="PI101" i="24"/>
  <c r="QC102" i="24"/>
  <c r="PW102" i="24"/>
  <c r="PV102" i="24"/>
  <c r="PU102" i="24"/>
  <c r="RE103" i="24"/>
  <c r="RH103" i="24"/>
  <c r="RR116" i="24"/>
  <c r="RQ116" i="24"/>
  <c r="QH117" i="24"/>
  <c r="QG117" i="24"/>
  <c r="RT119" i="24"/>
  <c r="RQ119" i="24"/>
  <c r="RY121" i="24"/>
  <c r="RT121" i="24"/>
  <c r="RS121" i="24"/>
  <c r="RQ121" i="24"/>
  <c r="RE123" i="24"/>
  <c r="RF123" i="24"/>
  <c r="PV124" i="24"/>
  <c r="PU124" i="24"/>
  <c r="QC125" i="24"/>
  <c r="PW125" i="24"/>
  <c r="PV125" i="24"/>
  <c r="PU125" i="24"/>
  <c r="QT129" i="24"/>
  <c r="QS129" i="24"/>
  <c r="QT199" i="24"/>
  <c r="QV199" i="24"/>
  <c r="QU199" i="24"/>
  <c r="QS199" i="24"/>
  <c r="NP16" i="24"/>
  <c r="OB18" i="24"/>
  <c r="NA29" i="24"/>
  <c r="OL29" i="24"/>
  <c r="OK30" i="24"/>
  <c r="NA60" i="24"/>
  <c r="OB63" i="24"/>
  <c r="ON63" i="24"/>
  <c r="ON64" i="24"/>
  <c r="ND67" i="24"/>
  <c r="NP68" i="24"/>
  <c r="OB73" i="24"/>
  <c r="OB74" i="24"/>
  <c r="MR75" i="24"/>
  <c r="MR77" i="24"/>
  <c r="OM78" i="24"/>
  <c r="ON84" i="24"/>
  <c r="ON88" i="24"/>
  <c r="MQ91" i="24"/>
  <c r="NO98" i="24"/>
  <c r="OB100" i="24"/>
  <c r="NN101" i="24"/>
  <c r="ON105" i="24"/>
  <c r="QC14" i="24"/>
  <c r="PU14" i="24"/>
  <c r="PQ18" i="24"/>
  <c r="PJ18" i="24"/>
  <c r="PQ21" i="24"/>
  <c r="PI21" i="24"/>
  <c r="RM23" i="24"/>
  <c r="RE23" i="24"/>
  <c r="PQ26" i="24"/>
  <c r="PJ26" i="24"/>
  <c r="PI26" i="24"/>
  <c r="PE30" i="24"/>
  <c r="OY30" i="24"/>
  <c r="OX30" i="24"/>
  <c r="PQ31" i="24"/>
  <c r="PK31" i="24"/>
  <c r="PJ31" i="24"/>
  <c r="QC33" i="24"/>
  <c r="PW33" i="24"/>
  <c r="PV33" i="24"/>
  <c r="QC36" i="24"/>
  <c r="PV36" i="24"/>
  <c r="PU36" i="24"/>
  <c r="PX42" i="24"/>
  <c r="PU42" i="24"/>
  <c r="PQ43" i="24"/>
  <c r="PK43" i="24"/>
  <c r="PI43" i="24"/>
  <c r="QH48" i="24"/>
  <c r="QG48" i="24"/>
  <c r="QO49" i="24"/>
  <c r="QI49" i="24"/>
  <c r="QH49" i="24"/>
  <c r="QO50" i="24"/>
  <c r="QJ50" i="24"/>
  <c r="QI50" i="24"/>
  <c r="RA51" i="24"/>
  <c r="QU51" i="24"/>
  <c r="QS51" i="24"/>
  <c r="PQ54" i="24"/>
  <c r="PL54" i="24"/>
  <c r="PK54" i="24"/>
  <c r="RY54" i="24"/>
  <c r="RQ54" i="24"/>
  <c r="RA56" i="24"/>
  <c r="QT56" i="24"/>
  <c r="OZ52" i="24"/>
  <c r="OW52" i="24"/>
  <c r="PL53" i="24"/>
  <c r="PI53" i="24"/>
  <c r="QC66" i="24"/>
  <c r="PX66" i="24"/>
  <c r="PV66" i="24"/>
  <c r="QO67" i="24"/>
  <c r="QJ67" i="24"/>
  <c r="QH67" i="24"/>
  <c r="PQ68" i="24"/>
  <c r="PI68" i="24"/>
  <c r="RM71" i="24"/>
  <c r="RG71" i="24"/>
  <c r="RF71" i="24"/>
  <c r="RQ73" i="24"/>
  <c r="RT73" i="24"/>
  <c r="PI77" i="24"/>
  <c r="PL77" i="24"/>
  <c r="PE79" i="24"/>
  <c r="OW79" i="24"/>
  <c r="QH80" i="24"/>
  <c r="QG80" i="24"/>
  <c r="QC81" i="24"/>
  <c r="PW81" i="24"/>
  <c r="PU81" i="24"/>
  <c r="RY81" i="24"/>
  <c r="RT81" i="24"/>
  <c r="RS81" i="24"/>
  <c r="OW85" i="24"/>
  <c r="OZ85" i="24"/>
  <c r="PU87" i="24"/>
  <c r="PX87" i="24"/>
  <c r="PQ89" i="24"/>
  <c r="PI89" i="24"/>
  <c r="QT90" i="24"/>
  <c r="QS90" i="24"/>
  <c r="PI95" i="24"/>
  <c r="PJ95" i="24"/>
  <c r="RR118" i="24"/>
  <c r="RQ118" i="24"/>
  <c r="QH119" i="24"/>
  <c r="QI119" i="24"/>
  <c r="QG119" i="24"/>
  <c r="PE123" i="24"/>
  <c r="OY123" i="24"/>
  <c r="OX123" i="24"/>
  <c r="OZ123" i="24"/>
  <c r="OW123" i="24"/>
  <c r="RM134" i="24"/>
  <c r="RH134" i="24"/>
  <c r="RF134" i="24"/>
  <c r="RE134" i="24"/>
  <c r="RY136" i="24"/>
  <c r="RS136" i="24"/>
  <c r="RQ136" i="24"/>
  <c r="PQ139" i="24"/>
  <c r="PJ139" i="24"/>
  <c r="PI139" i="24"/>
  <c r="RM167" i="24"/>
  <c r="RG167" i="24"/>
  <c r="RF167" i="24"/>
  <c r="RE167" i="24"/>
  <c r="RH167" i="24"/>
  <c r="PE180" i="24"/>
  <c r="OW180" i="24"/>
  <c r="OX180" i="24"/>
  <c r="PV184" i="24"/>
  <c r="PW184" i="24"/>
  <c r="PU184" i="24"/>
  <c r="PX184" i="24"/>
  <c r="QO193" i="24"/>
  <c r="QI193" i="24"/>
  <c r="QH193" i="24"/>
  <c r="QG193" i="24"/>
  <c r="PQ195" i="24"/>
  <c r="PI195" i="24"/>
  <c r="MP23" i="24"/>
  <c r="NY24" i="24"/>
  <c r="MO27" i="24"/>
  <c r="OL27" i="24"/>
  <c r="NA28" i="24"/>
  <c r="MO46" i="24"/>
  <c r="NM54" i="24"/>
  <c r="NZ54" i="24"/>
  <c r="NM71" i="24"/>
  <c r="OK79" i="24"/>
  <c r="OK87" i="24"/>
  <c r="MP88" i="24"/>
  <c r="NA92" i="24"/>
  <c r="NY94" i="24"/>
  <c r="OK95" i="24"/>
  <c r="MP96" i="24"/>
  <c r="NZ109" i="24"/>
  <c r="OK114" i="24"/>
  <c r="MP115" i="24"/>
  <c r="NA131" i="24"/>
  <c r="NY144" i="24"/>
  <c r="NN159" i="24"/>
  <c r="OL161" i="24"/>
  <c r="OK178" i="24"/>
  <c r="MO193" i="24"/>
  <c r="OK193" i="24"/>
  <c r="NN199" i="24"/>
  <c r="QO16" i="24"/>
  <c r="QI16" i="24"/>
  <c r="QG16" i="24"/>
  <c r="QC22" i="24"/>
  <c r="PV22" i="24"/>
  <c r="PU22" i="24"/>
  <c r="OX23" i="24"/>
  <c r="OZ23" i="24"/>
  <c r="OW23" i="24"/>
  <c r="RQ39" i="24"/>
  <c r="RR39" i="24"/>
  <c r="QC44" i="24"/>
  <c r="PW44" i="24"/>
  <c r="PU44" i="24"/>
  <c r="RT46" i="24"/>
  <c r="RQ46" i="24"/>
  <c r="RM47" i="24"/>
  <c r="RG47" i="24"/>
  <c r="RE47" i="24"/>
  <c r="QI73" i="24"/>
  <c r="QG73" i="24"/>
  <c r="QH75" i="24"/>
  <c r="QG75" i="24"/>
  <c r="QO78" i="24"/>
  <c r="QI78" i="24"/>
  <c r="QH78" i="24"/>
  <c r="RA79" i="24"/>
  <c r="QU79" i="24"/>
  <c r="QT79" i="24"/>
  <c r="PV84" i="24"/>
  <c r="PU84" i="24"/>
  <c r="RA88" i="24"/>
  <c r="QU88" i="24"/>
  <c r="QT88" i="24"/>
  <c r="RM89" i="24"/>
  <c r="RG89" i="24"/>
  <c r="RF89" i="24"/>
  <c r="RF100" i="24"/>
  <c r="RE100" i="24"/>
  <c r="QO109" i="24"/>
  <c r="QI109" i="24"/>
  <c r="QH123" i="24"/>
  <c r="QJ123" i="24"/>
  <c r="QI123" i="24"/>
  <c r="RM130" i="24"/>
  <c r="RF130" i="24"/>
  <c r="RE130" i="24"/>
  <c r="RH130" i="24"/>
  <c r="RY157" i="24"/>
  <c r="RR157" i="24"/>
  <c r="RQ157" i="24"/>
  <c r="RT157" i="24"/>
  <c r="PW159" i="24"/>
  <c r="PX159" i="24"/>
  <c r="PU159" i="24"/>
  <c r="QI166" i="24"/>
  <c r="QG166" i="24"/>
  <c r="RF179" i="24"/>
  <c r="RH179" i="24"/>
  <c r="RG179" i="24"/>
  <c r="RE179" i="24"/>
  <c r="PV180" i="24"/>
  <c r="PX180" i="24"/>
  <c r="PW180" i="24"/>
  <c r="RR180" i="24"/>
  <c r="RT180" i="24"/>
  <c r="RQ180" i="24"/>
  <c r="PQ181" i="24"/>
  <c r="PI181" i="24"/>
  <c r="QT182" i="24"/>
  <c r="QU182" i="24"/>
  <c r="PL85" i="24"/>
  <c r="OX86" i="24"/>
  <c r="RA92" i="24"/>
  <c r="QU92" i="24"/>
  <c r="QT92" i="24"/>
  <c r="PI94" i="24"/>
  <c r="PL94" i="24"/>
  <c r="QG96" i="24"/>
  <c r="QJ96" i="24"/>
  <c r="RM97" i="24"/>
  <c r="RG97" i="24"/>
  <c r="RF97" i="24"/>
  <c r="QO100" i="24"/>
  <c r="QI100" i="24"/>
  <c r="QG100" i="24"/>
  <c r="PE101" i="24"/>
  <c r="OZ101" i="24"/>
  <c r="OY101" i="24"/>
  <c r="RM105" i="24"/>
  <c r="RF105" i="24"/>
  <c r="RE105" i="24"/>
  <c r="RF106" i="24"/>
  <c r="RH106" i="24"/>
  <c r="RE106" i="24"/>
  <c r="QO108" i="24"/>
  <c r="QI108" i="24"/>
  <c r="QG108" i="24"/>
  <c r="PV118" i="24"/>
  <c r="PX118" i="24"/>
  <c r="PU118" i="24"/>
  <c r="PE119" i="24"/>
  <c r="OZ119" i="24"/>
  <c r="OX119" i="24"/>
  <c r="QC121" i="24"/>
  <c r="PU121" i="24"/>
  <c r="RR122" i="24"/>
  <c r="RS122" i="24"/>
  <c r="RQ122" i="24"/>
  <c r="RS125" i="24"/>
  <c r="RQ125" i="24"/>
  <c r="QI130" i="24"/>
  <c r="QH130" i="24"/>
  <c r="OY131" i="24"/>
  <c r="OZ131" i="24"/>
  <c r="PE133" i="24"/>
  <c r="OY133" i="24"/>
  <c r="OW133" i="24"/>
  <c r="RM138" i="24"/>
  <c r="RF138" i="24"/>
  <c r="RE138" i="24"/>
  <c r="RA142" i="24"/>
  <c r="QV142" i="24"/>
  <c r="QT142" i="24"/>
  <c r="QT143" i="24"/>
  <c r="QS143" i="24"/>
  <c r="QO144" i="24"/>
  <c r="QG144" i="24"/>
  <c r="RR149" i="24"/>
  <c r="RS149" i="24"/>
  <c r="PQ152" i="24"/>
  <c r="PL152" i="24"/>
  <c r="PJ152" i="24"/>
  <c r="QC153" i="24"/>
  <c r="PX153" i="24"/>
  <c r="PV153" i="24"/>
  <c r="RS159" i="24"/>
  <c r="RR159" i="24"/>
  <c r="RQ159" i="24"/>
  <c r="RT159" i="24"/>
  <c r="PE163" i="24"/>
  <c r="OY163" i="24"/>
  <c r="OX163" i="24"/>
  <c r="OW163" i="24"/>
  <c r="PV170" i="24"/>
  <c r="PW170" i="24"/>
  <c r="PU170" i="24"/>
  <c r="PX170" i="24"/>
  <c r="RA181" i="24"/>
  <c r="QV181" i="24"/>
  <c r="QU181" i="24"/>
  <c r="QT181" i="24"/>
  <c r="QS181" i="24"/>
  <c r="RF183" i="24"/>
  <c r="RG183" i="24"/>
  <c r="PE189" i="24"/>
  <c r="OX189" i="24"/>
  <c r="OW189" i="24"/>
  <c r="OY189" i="24"/>
  <c r="OY199" i="24"/>
  <c r="OW199" i="24"/>
  <c r="PI15" i="24"/>
  <c r="PV15" i="24"/>
  <c r="QG23" i="24"/>
  <c r="PI24" i="24"/>
  <c r="PV24" i="24"/>
  <c r="OW25" i="24"/>
  <c r="PU27" i="24"/>
  <c r="QG28" i="24"/>
  <c r="RR28" i="24"/>
  <c r="QS29" i="24"/>
  <c r="RQ31" i="24"/>
  <c r="OW34" i="24"/>
  <c r="QH34" i="24"/>
  <c r="PI35" i="24"/>
  <c r="QG37" i="24"/>
  <c r="QS38" i="24"/>
  <c r="OX39" i="24"/>
  <c r="PJ40" i="24"/>
  <c r="RQ40" i="24"/>
  <c r="PV41" i="24"/>
  <c r="QG45" i="24"/>
  <c r="RR45" i="24"/>
  <c r="QT57" i="24"/>
  <c r="RF52" i="24"/>
  <c r="RR53" i="24"/>
  <c r="PJ61" i="24"/>
  <c r="RE61" i="24"/>
  <c r="QG63" i="24"/>
  <c r="PU72" i="24"/>
  <c r="QH83" i="24"/>
  <c r="QO91" i="24"/>
  <c r="QI91" i="24"/>
  <c r="PQ92" i="24"/>
  <c r="PJ92" i="24"/>
  <c r="RF95" i="24"/>
  <c r="RE95" i="24"/>
  <c r="QH97" i="24"/>
  <c r="QG97" i="24"/>
  <c r="PJ102" i="24"/>
  <c r="PK102" i="24"/>
  <c r="PI102" i="24"/>
  <c r="OX103" i="24"/>
  <c r="OW103" i="24"/>
  <c r="QJ105" i="24"/>
  <c r="QG105" i="24"/>
  <c r="PX109" i="24"/>
  <c r="PU109" i="24"/>
  <c r="PQ112" i="24"/>
  <c r="PK112" i="24"/>
  <c r="PI112" i="24"/>
  <c r="RA119" i="24"/>
  <c r="QU119" i="24"/>
  <c r="QT119" i="24"/>
  <c r="RF121" i="24"/>
  <c r="RH121" i="24"/>
  <c r="RG121" i="24"/>
  <c r="PV122" i="24"/>
  <c r="PW122" i="24"/>
  <c r="RA123" i="24"/>
  <c r="QV123" i="24"/>
  <c r="QU123" i="24"/>
  <c r="PJ125" i="24"/>
  <c r="PK125" i="24"/>
  <c r="PI125" i="24"/>
  <c r="RS129" i="24"/>
  <c r="RT129" i="24"/>
  <c r="RY131" i="24"/>
  <c r="RR131" i="24"/>
  <c r="RQ131" i="24"/>
  <c r="QT134" i="24"/>
  <c r="QS134" i="24"/>
  <c r="QO136" i="24"/>
  <c r="QG136" i="24"/>
  <c r="PE138" i="24"/>
  <c r="OX138" i="24"/>
  <c r="OW138" i="24"/>
  <c r="QT139" i="24"/>
  <c r="QU139" i="24"/>
  <c r="PQ143" i="24"/>
  <c r="PK143" i="24"/>
  <c r="PJ143" i="24"/>
  <c r="RM143" i="24"/>
  <c r="RH143" i="24"/>
  <c r="RF143" i="24"/>
  <c r="RA151" i="24"/>
  <c r="QU151" i="24"/>
  <c r="QT151" i="24"/>
  <c r="RM152" i="24"/>
  <c r="RG152" i="24"/>
  <c r="RF152" i="24"/>
  <c r="OX156" i="24"/>
  <c r="OZ156" i="24"/>
  <c r="OY156" i="24"/>
  <c r="OW156" i="24"/>
  <c r="QT160" i="24"/>
  <c r="QS160" i="24"/>
  <c r="QU161" i="24"/>
  <c r="QT161" i="24"/>
  <c r="QS161" i="24"/>
  <c r="PV162" i="24"/>
  <c r="PW162" i="24"/>
  <c r="PU162" i="24"/>
  <c r="QH185" i="24"/>
  <c r="QJ185" i="24"/>
  <c r="QI185" i="24"/>
  <c r="QG185" i="24"/>
  <c r="OX186" i="24"/>
  <c r="OZ186" i="24"/>
  <c r="OW186" i="24"/>
  <c r="RM186" i="24"/>
  <c r="RG186" i="24"/>
  <c r="RE186" i="24"/>
  <c r="QO197" i="24"/>
  <c r="QI197" i="24"/>
  <c r="QH197" i="24"/>
  <c r="QG197" i="24"/>
  <c r="PL97" i="24"/>
  <c r="PI98" i="24"/>
  <c r="PX103" i="24"/>
  <c r="RT106" i="24"/>
  <c r="RT113" i="24"/>
  <c r="QV115" i="24"/>
  <c r="PL116" i="24"/>
  <c r="PL117" i="24"/>
  <c r="QJ118" i="24"/>
  <c r="PK120" i="24"/>
  <c r="PK121" i="24"/>
  <c r="OZ124" i="24"/>
  <c r="QI131" i="24"/>
  <c r="QJ133" i="24"/>
  <c r="QV133" i="24"/>
  <c r="PV134" i="24"/>
  <c r="RG140" i="24"/>
  <c r="QS141" i="24"/>
  <c r="PJ142" i="24"/>
  <c r="RF151" i="24"/>
  <c r="RR152" i="24"/>
  <c r="RG153" i="24"/>
  <c r="PQ156" i="24"/>
  <c r="PL156" i="24"/>
  <c r="PK156" i="24"/>
  <c r="QO157" i="24"/>
  <c r="QH157" i="24"/>
  <c r="PQ160" i="24"/>
  <c r="PJ160" i="24"/>
  <c r="PI160" i="24"/>
  <c r="RA163" i="24"/>
  <c r="QU163" i="24"/>
  <c r="QS163" i="24"/>
  <c r="PQ164" i="24"/>
  <c r="PL164" i="24"/>
  <c r="PK164" i="24"/>
  <c r="OZ168" i="24"/>
  <c r="OW168" i="24"/>
  <c r="QO170" i="24"/>
  <c r="QI170" i="24"/>
  <c r="QH170" i="24"/>
  <c r="QH181" i="24"/>
  <c r="QJ181" i="24"/>
  <c r="QI181" i="24"/>
  <c r="QO184" i="24"/>
  <c r="QI184" i="24"/>
  <c r="QH184" i="24"/>
  <c r="RA185" i="24"/>
  <c r="QV185" i="24"/>
  <c r="QU185" i="24"/>
  <c r="PQ187" i="24"/>
  <c r="PL187" i="24"/>
  <c r="PJ187" i="24"/>
  <c r="RA190" i="24"/>
  <c r="QS190" i="24"/>
  <c r="QC192" i="24"/>
  <c r="PU192" i="24"/>
  <c r="PE194" i="24"/>
  <c r="OY194" i="24"/>
  <c r="OW194" i="24"/>
  <c r="QC195" i="24"/>
  <c r="PW195" i="24"/>
  <c r="PV195" i="24"/>
  <c r="PE198" i="24"/>
  <c r="OY198" i="24"/>
  <c r="OW198" i="24"/>
  <c r="PI93" i="24"/>
  <c r="OW109" i="24"/>
  <c r="OX111" i="24"/>
  <c r="QS111" i="24"/>
  <c r="QS127" i="24"/>
  <c r="OW129" i="24"/>
  <c r="PJ129" i="24"/>
  <c r="PJ130" i="24"/>
  <c r="QG138" i="24"/>
  <c r="QT138" i="24"/>
  <c r="RR154" i="24"/>
  <c r="RS154" i="24"/>
  <c r="RY156" i="24"/>
  <c r="RR156" i="24"/>
  <c r="RQ156" i="24"/>
  <c r="RR158" i="24"/>
  <c r="RQ158" i="24"/>
  <c r="RM160" i="24"/>
  <c r="RG160" i="24"/>
  <c r="RF160" i="24"/>
  <c r="QO162" i="24"/>
  <c r="QJ162" i="24"/>
  <c r="QI162" i="24"/>
  <c r="RR162" i="24"/>
  <c r="RQ162" i="24"/>
  <c r="PK166" i="24"/>
  <c r="PL166" i="24"/>
  <c r="QT167" i="24"/>
  <c r="QU167" i="24"/>
  <c r="QS167" i="24"/>
  <c r="RR170" i="24"/>
  <c r="RT170" i="24"/>
  <c r="RQ170" i="24"/>
  <c r="QT178" i="24"/>
  <c r="QU178" i="24"/>
  <c r="QO180" i="24"/>
  <c r="QJ180" i="24"/>
  <c r="QI180" i="24"/>
  <c r="RR184" i="24"/>
  <c r="RT184" i="24"/>
  <c r="RQ184" i="24"/>
  <c r="PQ185" i="24"/>
  <c r="PI185" i="24"/>
  <c r="QC186" i="24"/>
  <c r="PU186" i="24"/>
  <c r="RM190" i="24"/>
  <c r="RG190" i="24"/>
  <c r="RF190" i="24"/>
  <c r="QO192" i="24"/>
  <c r="QI192" i="24"/>
  <c r="QH192" i="24"/>
  <c r="PW193" i="24"/>
  <c r="PU193" i="24"/>
  <c r="RG196" i="24"/>
  <c r="RE196" i="24"/>
  <c r="PW197" i="24"/>
  <c r="PU197" i="24"/>
  <c r="QC199" i="24"/>
  <c r="PV199" i="24"/>
  <c r="PU199" i="24"/>
  <c r="PL186" i="24"/>
  <c r="RE156" i="24"/>
  <c r="PI162" i="24"/>
  <c r="RE168" i="24"/>
  <c r="QS189" i="24"/>
  <c r="RQ191" i="24"/>
  <c r="RE194" i="24"/>
  <c r="RF195" i="24"/>
  <c r="AC30" i="24"/>
  <c r="AC43" i="24"/>
  <c r="AC16" i="24"/>
  <c r="AD15" i="24"/>
  <c r="AD16" i="24"/>
  <c r="AC23" i="24"/>
  <c r="AD35" i="24"/>
  <c r="AD36" i="24"/>
  <c r="AC40" i="24"/>
  <c r="AE43" i="24"/>
  <c r="AD48" i="24"/>
  <c r="AD66" i="24"/>
  <c r="AC13" i="24"/>
  <c r="AE15" i="24"/>
  <c r="AE16" i="24"/>
  <c r="AD22" i="24"/>
  <c r="AD23" i="24"/>
  <c r="AC27" i="24"/>
  <c r="AD28" i="24"/>
  <c r="AF30" i="24"/>
  <c r="AC33" i="24"/>
  <c r="AE35" i="24"/>
  <c r="AE36" i="24"/>
  <c r="AD39" i="24"/>
  <c r="AD40" i="24"/>
  <c r="AC42" i="24"/>
  <c r="AF43" i="24"/>
  <c r="AC45" i="24"/>
  <c r="AE47" i="24"/>
  <c r="AE48" i="24"/>
  <c r="AD51" i="24"/>
  <c r="AD54" i="24"/>
  <c r="AC52" i="24"/>
  <c r="AD53" i="24"/>
  <c r="AF61" i="24"/>
  <c r="AC63" i="24"/>
  <c r="AE65" i="24"/>
  <c r="AE66" i="24"/>
  <c r="AD71" i="24"/>
  <c r="AD72" i="24"/>
  <c r="AC77" i="24"/>
  <c r="AD78" i="24"/>
  <c r="AF80" i="24"/>
  <c r="AF81" i="24"/>
  <c r="AC85" i="24"/>
  <c r="AF86" i="24"/>
  <c r="AD88" i="24"/>
  <c r="AE90" i="24"/>
  <c r="AD92" i="24"/>
  <c r="AE93" i="24"/>
  <c r="AF94" i="24"/>
  <c r="AF96" i="24"/>
  <c r="AD98" i="24"/>
  <c r="AD101" i="24"/>
  <c r="AE102" i="24"/>
  <c r="AF103" i="24"/>
  <c r="AF105" i="24"/>
  <c r="AD108" i="24"/>
  <c r="AD111" i="24"/>
  <c r="AE112" i="24"/>
  <c r="AF113" i="24"/>
  <c r="AF115" i="24"/>
  <c r="AD117" i="24"/>
  <c r="AD119" i="24"/>
  <c r="AE120" i="24"/>
  <c r="AF121" i="24"/>
  <c r="AF123" i="24"/>
  <c r="AD125" i="24"/>
  <c r="AD127" i="24"/>
  <c r="AE129" i="24"/>
  <c r="AF130" i="24"/>
  <c r="AF132" i="24"/>
  <c r="AD134" i="24"/>
  <c r="AD137" i="24"/>
  <c r="AE138" i="24"/>
  <c r="AF139" i="24"/>
  <c r="AE142" i="24"/>
  <c r="AF143" i="24"/>
  <c r="AE149" i="24"/>
  <c r="AC152" i="24"/>
  <c r="AC155" i="24"/>
  <c r="AF156" i="24"/>
  <c r="AE158" i="24"/>
  <c r="AC160" i="24"/>
  <c r="AD162" i="24"/>
  <c r="AE163" i="24"/>
  <c r="AF166" i="24"/>
  <c r="AD168" i="24"/>
  <c r="AE178" i="24"/>
  <c r="AF181" i="24"/>
  <c r="AD183" i="24"/>
  <c r="AE185" i="24"/>
  <c r="AC187" i="24"/>
  <c r="AC190" i="24"/>
  <c r="AF191" i="24"/>
  <c r="AE193" i="24"/>
  <c r="AC195" i="24"/>
  <c r="AC198" i="24"/>
  <c r="AE199" i="24"/>
  <c r="AO13" i="24"/>
  <c r="AP14" i="24"/>
  <c r="AP15" i="24"/>
  <c r="AQ18" i="24"/>
  <c r="AQ21" i="24"/>
  <c r="AO24" i="24"/>
  <c r="AP25" i="24"/>
  <c r="AO28" i="24"/>
  <c r="AP29" i="24"/>
  <c r="AP30" i="24"/>
  <c r="AR33" i="24"/>
  <c r="AR34" i="24"/>
  <c r="AR36" i="24"/>
  <c r="AO40" i="24"/>
  <c r="AR41" i="24"/>
  <c r="AR42" i="24"/>
  <c r="AR46" i="24"/>
  <c r="AO49" i="24"/>
  <c r="AP50" i="24"/>
  <c r="AP51" i="24"/>
  <c r="AQ55" i="24"/>
  <c r="AQ56" i="24"/>
  <c r="AO53" i="24"/>
  <c r="AO63" i="24"/>
  <c r="AR72" i="24"/>
  <c r="AO77" i="24"/>
  <c r="AR78" i="24"/>
  <c r="AR79" i="24"/>
  <c r="AR83" i="24"/>
  <c r="AR84" i="24"/>
  <c r="AP89" i="24"/>
  <c r="AQ91" i="24"/>
  <c r="AQ92" i="24"/>
  <c r="AR102" i="24"/>
  <c r="AR103" i="24"/>
  <c r="AP109" i="24"/>
  <c r="AQ112" i="24"/>
  <c r="AQ113" i="24"/>
  <c r="AR124" i="24"/>
  <c r="AR127" i="24"/>
  <c r="AO132" i="24"/>
  <c r="AR133" i="24"/>
  <c r="AR134" i="24"/>
  <c r="AR138" i="24"/>
  <c r="AR139" i="24"/>
  <c r="AQ151" i="24"/>
  <c r="AQ152" i="24"/>
  <c r="AO184" i="24"/>
  <c r="AQ186" i="24"/>
  <c r="AO193" i="24"/>
  <c r="AQ194" i="24"/>
  <c r="AQ198" i="24"/>
  <c r="BO16" i="24"/>
  <c r="BO31" i="24"/>
  <c r="BM37" i="24"/>
  <c r="BO38" i="24"/>
  <c r="BO42" i="24"/>
  <c r="BO46" i="24"/>
  <c r="BP48" i="24"/>
  <c r="BM53" i="24"/>
  <c r="BO60" i="24"/>
  <c r="BN62" i="24"/>
  <c r="BN77" i="24"/>
  <c r="BM83" i="24"/>
  <c r="BO84" i="24"/>
  <c r="BP86" i="24"/>
  <c r="BM95" i="24"/>
  <c r="BO96" i="24"/>
  <c r="BN98" i="24"/>
  <c r="BO103" i="24"/>
  <c r="BN105" i="24"/>
  <c r="BM114" i="24"/>
  <c r="BP115" i="24"/>
  <c r="BO117" i="24"/>
  <c r="BP119" i="24"/>
  <c r="BO121" i="24"/>
  <c r="BN123" i="24"/>
  <c r="BM126" i="24"/>
  <c r="BM131" i="24"/>
  <c r="BP132" i="24"/>
  <c r="BN134" i="24"/>
  <c r="BN137" i="24"/>
  <c r="BM142" i="24"/>
  <c r="BO143" i="24"/>
  <c r="BP149" i="24"/>
  <c r="BN152" i="24"/>
  <c r="BM154" i="24"/>
  <c r="BO155" i="24"/>
  <c r="BP156" i="24"/>
  <c r="BM159" i="24"/>
  <c r="BO160" i="24"/>
  <c r="BN162" i="24"/>
  <c r="BM166" i="24"/>
  <c r="BO167" i="24"/>
  <c r="BP168" i="24"/>
  <c r="BN179" i="24"/>
  <c r="BN181" i="24"/>
  <c r="BM186" i="24"/>
  <c r="BO187" i="24"/>
  <c r="BP189" i="24"/>
  <c r="BN191" i="24"/>
  <c r="BM193" i="24"/>
  <c r="BO194" i="24"/>
  <c r="BP195" i="24"/>
  <c r="BM198" i="24"/>
  <c r="BO199" i="24"/>
  <c r="CB12" i="24"/>
  <c r="BZ14" i="24"/>
  <c r="BY16" i="24"/>
  <c r="CA18" i="24"/>
  <c r="CB21" i="24"/>
  <c r="CB23" i="24"/>
  <c r="BZ25" i="24"/>
  <c r="BY27" i="24"/>
  <c r="BY33" i="24"/>
  <c r="CA34" i="24"/>
  <c r="BZ36" i="24"/>
  <c r="BY41" i="24"/>
  <c r="CA42" i="24"/>
  <c r="BZ44" i="24"/>
  <c r="BY48" i="24"/>
  <c r="CA49" i="24"/>
  <c r="CB50" i="24"/>
  <c r="CB54" i="24"/>
  <c r="BZ56" i="24"/>
  <c r="BY52" i="24"/>
  <c r="BZ64" i="24"/>
  <c r="BZ66" i="24"/>
  <c r="BY72" i="24"/>
  <c r="BY78" i="24"/>
  <c r="CA79" i="24"/>
  <c r="BZ84" i="24"/>
  <c r="BZ86" i="24"/>
  <c r="BY90" i="24"/>
  <c r="BY95" i="24"/>
  <c r="CA96" i="24"/>
  <c r="BZ108" i="24"/>
  <c r="BY111" i="24"/>
  <c r="BZ113" i="24"/>
  <c r="BY116" i="24"/>
  <c r="CA117" i="24"/>
  <c r="BZ121" i="24"/>
  <c r="BY123" i="24"/>
  <c r="BY129" i="24"/>
  <c r="CA130" i="24"/>
  <c r="BZ132" i="24"/>
  <c r="BY137" i="24"/>
  <c r="BZ149" i="24"/>
  <c r="BY155" i="24"/>
  <c r="CA156" i="24"/>
  <c r="BY167" i="24"/>
  <c r="CA168" i="24"/>
  <c r="BZ189" i="24"/>
  <c r="BY194" i="24"/>
  <c r="CA195" i="24"/>
  <c r="CK12" i="24"/>
  <c r="CM13" i="24"/>
  <c r="CL21" i="24"/>
  <c r="CK27" i="24"/>
  <c r="CM28" i="24"/>
  <c r="CK40" i="24"/>
  <c r="CM41" i="24"/>
  <c r="CK48" i="24"/>
  <c r="CM49" i="24"/>
  <c r="CL56" i="24"/>
  <c r="CK62" i="24"/>
  <c r="CM63" i="24"/>
  <c r="CK77" i="24"/>
  <c r="CM78" i="24"/>
  <c r="CL84" i="24"/>
  <c r="CK94" i="24"/>
  <c r="CM95" i="24"/>
  <c r="CM106" i="24"/>
  <c r="CK119" i="24"/>
  <c r="CM120" i="24"/>
  <c r="CL125" i="24"/>
  <c r="CK132" i="24"/>
  <c r="CM133" i="24"/>
  <c r="CK149" i="24"/>
  <c r="CM151" i="24"/>
  <c r="CK158" i="24"/>
  <c r="CM159" i="24"/>
  <c r="CL164" i="24"/>
  <c r="CM191" i="24"/>
  <c r="CZ11" i="24"/>
  <c r="CZ13" i="24"/>
  <c r="DE25" i="24"/>
  <c r="CX25" i="24"/>
  <c r="DE29" i="24"/>
  <c r="CY29" i="24"/>
  <c r="DE50" i="24"/>
  <c r="CX50" i="24"/>
  <c r="CZ50" i="24"/>
  <c r="DE68" i="24"/>
  <c r="CZ68" i="24"/>
  <c r="CX68" i="24"/>
  <c r="DE88" i="24"/>
  <c r="CX88" i="24"/>
  <c r="CZ88" i="24"/>
  <c r="CZ100" i="24"/>
  <c r="CW100" i="24"/>
  <c r="CX119" i="24"/>
  <c r="CZ119" i="24"/>
  <c r="CW119" i="24"/>
  <c r="DE125" i="24"/>
  <c r="CX125" i="24"/>
  <c r="CX137" i="24"/>
  <c r="CW137" i="24"/>
  <c r="CZ137" i="24"/>
  <c r="DE143" i="24"/>
  <c r="CX143" i="24"/>
  <c r="CX158" i="24"/>
  <c r="CZ158" i="24"/>
  <c r="CW158" i="24"/>
  <c r="DE164" i="24"/>
  <c r="CX164" i="24"/>
  <c r="CX181" i="24"/>
  <c r="CW181" i="24"/>
  <c r="CZ181" i="24"/>
  <c r="DE187" i="24"/>
  <c r="CX187" i="24"/>
  <c r="DE191" i="24"/>
  <c r="CY191" i="24"/>
  <c r="CW191" i="24"/>
  <c r="DL11" i="24"/>
  <c r="DI11" i="24"/>
  <c r="FM12" i="24"/>
  <c r="FG12" i="24"/>
  <c r="FF12" i="24"/>
  <c r="FE12" i="24"/>
  <c r="EO15" i="24"/>
  <c r="EJ15" i="24"/>
  <c r="EI15" i="24"/>
  <c r="EH15" i="24"/>
  <c r="DX16" i="24"/>
  <c r="DU16" i="24"/>
  <c r="EJ18" i="24"/>
  <c r="EG18" i="24"/>
  <c r="DL22" i="24"/>
  <c r="DK22" i="24"/>
  <c r="AF149" i="24"/>
  <c r="AE155" i="24"/>
  <c r="AF158" i="24"/>
  <c r="AF168" i="24"/>
  <c r="AF183" i="24"/>
  <c r="AF185" i="24"/>
  <c r="AE190" i="24"/>
  <c r="AF193" i="24"/>
  <c r="AE198" i="24"/>
  <c r="AF199" i="24"/>
  <c r="AR21" i="24"/>
  <c r="AR55" i="24"/>
  <c r="AR56" i="24"/>
  <c r="AR91" i="24"/>
  <c r="AR92" i="24"/>
  <c r="AR112" i="24"/>
  <c r="AR113" i="24"/>
  <c r="AR151" i="24"/>
  <c r="AQ159" i="24"/>
  <c r="AQ160" i="24"/>
  <c r="AO167" i="24"/>
  <c r="AP168" i="24"/>
  <c r="AO182" i="24"/>
  <c r="AP183" i="24"/>
  <c r="AR186" i="24"/>
  <c r="AO191" i="24"/>
  <c r="AR194" i="24"/>
  <c r="AR198" i="24"/>
  <c r="BA198" i="24"/>
  <c r="BB199" i="24"/>
  <c r="BN12" i="24"/>
  <c r="BP16" i="24"/>
  <c r="BN25" i="24"/>
  <c r="BM27" i="24"/>
  <c r="BP31" i="24"/>
  <c r="BN34" i="24"/>
  <c r="BM36" i="24"/>
  <c r="BO37" i="24"/>
  <c r="BP38" i="24"/>
  <c r="BO41" i="24"/>
  <c r="BP42" i="24"/>
  <c r="BO45" i="24"/>
  <c r="BP46" i="24"/>
  <c r="BM52" i="24"/>
  <c r="BO53" i="24"/>
  <c r="BP60" i="24"/>
  <c r="BP62" i="24"/>
  <c r="BN64" i="24"/>
  <c r="BP77" i="24"/>
  <c r="BN79" i="24"/>
  <c r="BM81" i="24"/>
  <c r="BO83" i="24"/>
  <c r="BP84" i="24"/>
  <c r="BM94" i="24"/>
  <c r="BO95" i="24"/>
  <c r="BP96" i="24"/>
  <c r="BP98" i="24"/>
  <c r="BM102" i="24"/>
  <c r="BP103" i="24"/>
  <c r="BP105" i="24"/>
  <c r="BP117" i="24"/>
  <c r="BM120" i="24"/>
  <c r="BP121" i="24"/>
  <c r="BP123" i="24"/>
  <c r="BM133" i="24"/>
  <c r="BO134" i="24"/>
  <c r="BP137" i="24"/>
  <c r="BO142" i="24"/>
  <c r="BP143" i="24"/>
  <c r="BM151" i="24"/>
  <c r="BO152" i="24"/>
  <c r="BN154" i="24"/>
  <c r="BO159" i="24"/>
  <c r="BP160" i="24"/>
  <c r="BP162" i="24"/>
  <c r="BN166" i="24"/>
  <c r="BM178" i="24"/>
  <c r="BO179" i="24"/>
  <c r="BP181" i="24"/>
  <c r="BO186" i="24"/>
  <c r="BP187" i="24"/>
  <c r="BM190" i="24"/>
  <c r="BO191" i="24"/>
  <c r="BN193" i="24"/>
  <c r="BO198" i="24"/>
  <c r="BP199" i="24"/>
  <c r="BY13" i="24"/>
  <c r="CA14" i="24"/>
  <c r="BZ16" i="24"/>
  <c r="BY24" i="24"/>
  <c r="CA25" i="24"/>
  <c r="BZ27" i="24"/>
  <c r="BY31" i="24"/>
  <c r="CA33" i="24"/>
  <c r="CB34" i="24"/>
  <c r="CB36" i="24"/>
  <c r="CA41" i="24"/>
  <c r="CB42" i="24"/>
  <c r="CB44" i="24"/>
  <c r="BZ48" i="24"/>
  <c r="BY55" i="24"/>
  <c r="CA56" i="24"/>
  <c r="BZ52" i="24"/>
  <c r="BY63" i="24"/>
  <c r="CA64" i="24"/>
  <c r="CB66" i="24"/>
  <c r="BZ68" i="24"/>
  <c r="BZ72" i="24"/>
  <c r="BY77" i="24"/>
  <c r="CA78" i="24"/>
  <c r="CB79" i="24"/>
  <c r="BY83" i="24"/>
  <c r="CA84" i="24"/>
  <c r="CB86" i="24"/>
  <c r="BZ88" i="24"/>
  <c r="BZ90" i="24"/>
  <c r="BY94" i="24"/>
  <c r="CA95" i="24"/>
  <c r="CB96" i="24"/>
  <c r="BY101" i="24"/>
  <c r="CA108" i="24"/>
  <c r="BZ111" i="24"/>
  <c r="CA113" i="24"/>
  <c r="BY115" i="24"/>
  <c r="CA116" i="24"/>
  <c r="CB117" i="24"/>
  <c r="BY120" i="24"/>
  <c r="CA121" i="24"/>
  <c r="BZ123" i="24"/>
  <c r="BY127" i="24"/>
  <c r="CA129" i="24"/>
  <c r="CB130" i="24"/>
  <c r="CB132" i="24"/>
  <c r="BZ134" i="24"/>
  <c r="BZ137" i="24"/>
  <c r="BY142" i="24"/>
  <c r="CA143" i="24"/>
  <c r="CB149" i="24"/>
  <c r="BZ152" i="24"/>
  <c r="BY154" i="24"/>
  <c r="CA155" i="24"/>
  <c r="CB156" i="24"/>
  <c r="BY159" i="24"/>
  <c r="CA160" i="24"/>
  <c r="BZ162" i="24"/>
  <c r="BY166" i="24"/>
  <c r="CA167" i="24"/>
  <c r="CB168" i="24"/>
  <c r="BZ179" i="24"/>
  <c r="CB189" i="24"/>
  <c r="BZ191" i="24"/>
  <c r="BY193" i="24"/>
  <c r="CA194" i="24"/>
  <c r="CB195" i="24"/>
  <c r="CN12" i="24"/>
  <c r="CN13" i="24"/>
  <c r="CM21" i="24"/>
  <c r="CL24" i="24"/>
  <c r="CN27" i="24"/>
  <c r="CN28" i="24"/>
  <c r="CL33" i="24"/>
  <c r="CK38" i="24"/>
  <c r="CN40" i="24"/>
  <c r="CN41" i="24"/>
  <c r="CL45" i="24"/>
  <c r="CN48" i="24"/>
  <c r="CN49" i="24"/>
  <c r="CM56" i="24"/>
  <c r="CL53" i="24"/>
  <c r="CN62" i="24"/>
  <c r="CN63" i="24"/>
  <c r="CL67" i="24"/>
  <c r="CK74" i="24"/>
  <c r="CN77" i="24"/>
  <c r="CN78" i="24"/>
  <c r="CM84" i="24"/>
  <c r="CL87" i="24"/>
  <c r="CK92" i="24"/>
  <c r="CN94" i="24"/>
  <c r="CN95" i="24"/>
  <c r="CL102" i="24"/>
  <c r="CL103" i="24"/>
  <c r="CN106" i="24"/>
  <c r="CK109" i="24"/>
  <c r="CL112" i="24"/>
  <c r="CL113" i="24"/>
  <c r="CL116" i="24"/>
  <c r="CN119" i="24"/>
  <c r="CN120" i="24"/>
  <c r="CM125" i="24"/>
  <c r="CL129" i="24"/>
  <c r="CN132" i="24"/>
  <c r="CN133" i="24"/>
  <c r="CL138" i="24"/>
  <c r="CK143" i="24"/>
  <c r="CN149" i="24"/>
  <c r="CN151" i="24"/>
  <c r="CL155" i="24"/>
  <c r="CN158" i="24"/>
  <c r="CN159" i="24"/>
  <c r="CM164" i="24"/>
  <c r="CL167" i="24"/>
  <c r="CN178" i="24"/>
  <c r="CK187" i="24"/>
  <c r="DE18" i="24"/>
  <c r="CY18" i="24"/>
  <c r="CW25" i="24"/>
  <c r="CX28" i="24"/>
  <c r="CW28" i="24"/>
  <c r="CW29" i="24"/>
  <c r="DE38" i="24"/>
  <c r="CX38" i="24"/>
  <c r="CZ38" i="24"/>
  <c r="CY48" i="24"/>
  <c r="CZ48" i="24"/>
  <c r="CW48" i="24"/>
  <c r="DE56" i="24"/>
  <c r="CZ56" i="24"/>
  <c r="CX56" i="24"/>
  <c r="CY66" i="24"/>
  <c r="CW66" i="24"/>
  <c r="CZ66" i="24"/>
  <c r="DE74" i="24"/>
  <c r="CX74" i="24"/>
  <c r="CZ74" i="24"/>
  <c r="CY86" i="24"/>
  <c r="CZ86" i="24"/>
  <c r="CW86" i="24"/>
  <c r="DE92" i="24"/>
  <c r="CZ92" i="24"/>
  <c r="CX92" i="24"/>
  <c r="CX105" i="24"/>
  <c r="CW105" i="24"/>
  <c r="CZ105" i="24"/>
  <c r="CX111" i="24"/>
  <c r="CW111" i="24"/>
  <c r="CZ111" i="24"/>
  <c r="CX123" i="24"/>
  <c r="CW123" i="24"/>
  <c r="CZ123" i="24"/>
  <c r="CX141" i="24"/>
  <c r="CZ141" i="24"/>
  <c r="CW141" i="24"/>
  <c r="CX162" i="24"/>
  <c r="CW162" i="24"/>
  <c r="CZ162" i="24"/>
  <c r="CX185" i="24"/>
  <c r="CZ185" i="24"/>
  <c r="CW185" i="24"/>
  <c r="DQ13" i="24"/>
  <c r="DL13" i="24"/>
  <c r="DK13" i="24"/>
  <c r="DJ13" i="24"/>
  <c r="FM16" i="24"/>
  <c r="FG16" i="24"/>
  <c r="FF16" i="24"/>
  <c r="FE16" i="24"/>
  <c r="AD30" i="24"/>
  <c r="AC36" i="24"/>
  <c r="AD43" i="24"/>
  <c r="AC48" i="24"/>
  <c r="AE52" i="24"/>
  <c r="AD61" i="24"/>
  <c r="AC66" i="24"/>
  <c r="AD67" i="24"/>
  <c r="AF71" i="24"/>
  <c r="AE77" i="24"/>
  <c r="AD80" i="24"/>
  <c r="AD81" i="24"/>
  <c r="AD86" i="24"/>
  <c r="AD94" i="24"/>
  <c r="AD96" i="24"/>
  <c r="AD103" i="24"/>
  <c r="AD105" i="24"/>
  <c r="CL187" i="24"/>
  <c r="CK191" i="24"/>
  <c r="CK193" i="24"/>
  <c r="CM194" i="24"/>
  <c r="CM195" i="24"/>
  <c r="CW11" i="24"/>
  <c r="CX13" i="24"/>
  <c r="CY14" i="24"/>
  <c r="CW18" i="24"/>
  <c r="CY25" i="24"/>
  <c r="CX29" i="24"/>
  <c r="CY31" i="24"/>
  <c r="CZ31" i="24"/>
  <c r="CW33" i="24"/>
  <c r="CY36" i="24"/>
  <c r="CW36" i="24"/>
  <c r="CX49" i="24"/>
  <c r="CY49" i="24"/>
  <c r="CW50" i="24"/>
  <c r="CY54" i="24"/>
  <c r="CW54" i="24"/>
  <c r="CZ54" i="24"/>
  <c r="CX67" i="24"/>
  <c r="CY67" i="24"/>
  <c r="CW68" i="24"/>
  <c r="CY72" i="24"/>
  <c r="CZ72" i="24"/>
  <c r="CW72" i="24"/>
  <c r="CX87" i="24"/>
  <c r="CY87" i="24"/>
  <c r="CW88" i="24"/>
  <c r="CY90" i="24"/>
  <c r="CW90" i="24"/>
  <c r="CZ90" i="24"/>
  <c r="DE120" i="24"/>
  <c r="CZ120" i="24"/>
  <c r="CX120" i="24"/>
  <c r="DE138" i="24"/>
  <c r="CX138" i="24"/>
  <c r="CZ138" i="24"/>
  <c r="DE159" i="24"/>
  <c r="CZ159" i="24"/>
  <c r="CX159" i="24"/>
  <c r="DE182" i="24"/>
  <c r="CX182" i="24"/>
  <c r="CZ182" i="24"/>
  <c r="DE195" i="24"/>
  <c r="CW195" i="24"/>
  <c r="CY195" i="24"/>
  <c r="FA11" i="24"/>
  <c r="EU11" i="24"/>
  <c r="ES11" i="24"/>
  <c r="FH15" i="24"/>
  <c r="FE15" i="24"/>
  <c r="DQ18" i="24"/>
  <c r="DL18" i="24"/>
  <c r="DK18" i="24"/>
  <c r="DJ18" i="24"/>
  <c r="DK21" i="24"/>
  <c r="DL21" i="24"/>
  <c r="AC15" i="24"/>
  <c r="AC22" i="24"/>
  <c r="AC28" i="24"/>
  <c r="AE30" i="24"/>
  <c r="AC39" i="24"/>
  <c r="AD47" i="24"/>
  <c r="AC51" i="24"/>
  <c r="AC54" i="24"/>
  <c r="AC53" i="24"/>
  <c r="AE61" i="24"/>
  <c r="AC78" i="24"/>
  <c r="AE80" i="24"/>
  <c r="AE81" i="24"/>
  <c r="AE86" i="24"/>
  <c r="AC88" i="24"/>
  <c r="AD90" i="24"/>
  <c r="AE94" i="24"/>
  <c r="AE96" i="24"/>
  <c r="AC102" i="24"/>
  <c r="AE103" i="24"/>
  <c r="AE105" i="24"/>
  <c r="AC112" i="24"/>
  <c r="AE113" i="24"/>
  <c r="AE115" i="24"/>
  <c r="AC120" i="24"/>
  <c r="AE121" i="24"/>
  <c r="AE123" i="24"/>
  <c r="AC129" i="24"/>
  <c r="AE130" i="24"/>
  <c r="AE132" i="24"/>
  <c r="AC138" i="24"/>
  <c r="AE139" i="24"/>
  <c r="AC142" i="24"/>
  <c r="AE143" i="24"/>
  <c r="AD149" i="24"/>
  <c r="AD156" i="24"/>
  <c r="AD158" i="24"/>
  <c r="AC163" i="24"/>
  <c r="AE166" i="24"/>
  <c r="AC168" i="24"/>
  <c r="AC178" i="24"/>
  <c r="AE181" i="24"/>
  <c r="AC183" i="24"/>
  <c r="AD185" i="24"/>
  <c r="AD191" i="24"/>
  <c r="AD193" i="24"/>
  <c r="AD199" i="24"/>
  <c r="AO18" i="24"/>
  <c r="AP21" i="24"/>
  <c r="AQ33" i="24"/>
  <c r="AQ34" i="24"/>
  <c r="AQ41" i="24"/>
  <c r="AQ42" i="24"/>
  <c r="AQ45" i="24"/>
  <c r="AO55" i="24"/>
  <c r="AP56" i="24"/>
  <c r="AR73" i="24"/>
  <c r="AR74" i="24"/>
  <c r="AQ78" i="24"/>
  <c r="AQ79" i="24"/>
  <c r="AQ83" i="24"/>
  <c r="AQ84" i="24"/>
  <c r="AR86" i="24"/>
  <c r="AO91" i="24"/>
  <c r="AP92" i="24"/>
  <c r="AQ102" i="24"/>
  <c r="AQ103" i="24"/>
  <c r="AO112" i="24"/>
  <c r="AP113" i="24"/>
  <c r="AQ125" i="24"/>
  <c r="AR129" i="24"/>
  <c r="AR130" i="24"/>
  <c r="AQ133" i="24"/>
  <c r="AQ134" i="24"/>
  <c r="AQ138" i="24"/>
  <c r="AQ139" i="24"/>
  <c r="AO151" i="24"/>
  <c r="AP152" i="24"/>
  <c r="AR167" i="24"/>
  <c r="AR182" i="24"/>
  <c r="AR183" i="24"/>
  <c r="AP186" i="24"/>
  <c r="AQ191" i="24"/>
  <c r="AP194" i="24"/>
  <c r="AP198" i="24"/>
  <c r="BD198" i="24"/>
  <c r="BD199" i="24"/>
  <c r="BP12" i="24"/>
  <c r="BN16" i="24"/>
  <c r="BO24" i="24"/>
  <c r="BP25" i="24"/>
  <c r="BP27" i="24"/>
  <c r="BN31" i="24"/>
  <c r="BO33" i="24"/>
  <c r="BP34" i="24"/>
  <c r="BP36" i="24"/>
  <c r="BN38" i="24"/>
  <c r="BN42" i="24"/>
  <c r="BN46" i="24"/>
  <c r="BP52" i="24"/>
  <c r="BN60" i="24"/>
  <c r="BM62" i="24"/>
  <c r="BO63" i="24"/>
  <c r="BP64" i="24"/>
  <c r="BN72" i="24"/>
  <c r="BM77" i="24"/>
  <c r="BO78" i="24"/>
  <c r="BP79" i="24"/>
  <c r="BP81" i="24"/>
  <c r="BN84" i="24"/>
  <c r="BN86" i="24"/>
  <c r="BM91" i="24"/>
  <c r="BP94" i="24"/>
  <c r="BN96" i="24"/>
  <c r="BM98" i="24"/>
  <c r="BN103" i="24"/>
  <c r="BM105" i="24"/>
  <c r="BN117" i="24"/>
  <c r="BN121" i="24"/>
  <c r="BM123" i="24"/>
  <c r="BM137" i="24"/>
  <c r="BN143" i="24"/>
  <c r="BN160" i="24"/>
  <c r="BM162" i="24"/>
  <c r="BM181" i="24"/>
  <c r="BN187" i="24"/>
  <c r="BN199" i="24"/>
  <c r="BZ34" i="24"/>
  <c r="BY36" i="24"/>
  <c r="BZ42" i="24"/>
  <c r="BY44" i="24"/>
  <c r="BY66" i="24"/>
  <c r="BZ79" i="24"/>
  <c r="BY86" i="24"/>
  <c r="BZ96" i="24"/>
  <c r="BZ117" i="24"/>
  <c r="CB127" i="24"/>
  <c r="BZ130" i="24"/>
  <c r="BY132" i="24"/>
  <c r="BY149" i="24"/>
  <c r="BZ156" i="24"/>
  <c r="CB166" i="24"/>
  <c r="BZ168" i="24"/>
  <c r="CA178" i="24"/>
  <c r="CB179" i="24"/>
  <c r="BZ185" i="24"/>
  <c r="BY189" i="24"/>
  <c r="CA190" i="24"/>
  <c r="CB191" i="24"/>
  <c r="CB193" i="24"/>
  <c r="BZ195" i="24"/>
  <c r="CB197" i="24"/>
  <c r="CL13" i="24"/>
  <c r="CK21" i="24"/>
  <c r="CN23" i="24"/>
  <c r="CN24" i="24"/>
  <c r="CL28" i="24"/>
  <c r="CN31" i="24"/>
  <c r="CN33" i="24"/>
  <c r="CM38" i="24"/>
  <c r="CL41" i="24"/>
  <c r="CN44" i="24"/>
  <c r="CN45" i="24"/>
  <c r="CL49" i="24"/>
  <c r="CK56" i="24"/>
  <c r="CN52" i="24"/>
  <c r="CN53" i="24"/>
  <c r="CL63" i="24"/>
  <c r="CN66" i="24"/>
  <c r="CN67" i="24"/>
  <c r="CM74" i="24"/>
  <c r="CL78" i="24"/>
  <c r="CK84" i="24"/>
  <c r="CN86" i="24"/>
  <c r="CN87" i="24"/>
  <c r="CM92" i="24"/>
  <c r="CL95" i="24"/>
  <c r="CN102" i="24"/>
  <c r="CL106" i="24"/>
  <c r="CN112" i="24"/>
  <c r="CK115" i="24"/>
  <c r="CN116" i="24"/>
  <c r="CL120" i="24"/>
  <c r="CK125" i="24"/>
  <c r="CN127" i="24"/>
  <c r="CN129" i="24"/>
  <c r="CL133" i="24"/>
  <c r="CN137" i="24"/>
  <c r="CN138" i="24"/>
  <c r="CM143" i="24"/>
  <c r="CL151" i="24"/>
  <c r="CN154" i="24"/>
  <c r="CN155" i="24"/>
  <c r="CL159" i="24"/>
  <c r="CK164" i="24"/>
  <c r="CN166" i="24"/>
  <c r="CN167" i="24"/>
  <c r="CL178" i="24"/>
  <c r="CL179" i="24"/>
  <c r="CN181" i="24"/>
  <c r="CN182" i="24"/>
  <c r="CK185" i="24"/>
  <c r="CM186" i="24"/>
  <c r="CM187" i="24"/>
  <c r="CL191" i="24"/>
  <c r="CN193" i="24"/>
  <c r="CN194" i="24"/>
  <c r="CX11" i="24"/>
  <c r="CY13" i="24"/>
  <c r="CX18" i="24"/>
  <c r="CZ22" i="24"/>
  <c r="CX22" i="24"/>
  <c r="CX23" i="24"/>
  <c r="CZ25" i="24"/>
  <c r="CZ29" i="24"/>
  <c r="CY33" i="24"/>
  <c r="DE34" i="24"/>
  <c r="CX34" i="24"/>
  <c r="CX37" i="24"/>
  <c r="CY37" i="24"/>
  <c r="CY50" i="24"/>
  <c r="CX55" i="24"/>
  <c r="CY55" i="24"/>
  <c r="CY68" i="24"/>
  <c r="CX73" i="24"/>
  <c r="CY73" i="24"/>
  <c r="CY88" i="24"/>
  <c r="CX91" i="24"/>
  <c r="CY91" i="24"/>
  <c r="DE106" i="24"/>
  <c r="CX106" i="24"/>
  <c r="CZ106" i="24"/>
  <c r="DE112" i="24"/>
  <c r="CX112" i="24"/>
  <c r="CZ112" i="24"/>
  <c r="CY119" i="24"/>
  <c r="DE121" i="24"/>
  <c r="CX121" i="24"/>
  <c r="DE124" i="24"/>
  <c r="CX124" i="24"/>
  <c r="CZ124" i="24"/>
  <c r="CW125" i="24"/>
  <c r="CY137" i="24"/>
  <c r="DE139" i="24"/>
  <c r="CX139" i="24"/>
  <c r="DE142" i="24"/>
  <c r="CZ142" i="24"/>
  <c r="CX142" i="24"/>
  <c r="CW143" i="24"/>
  <c r="CY158" i="24"/>
  <c r="DE160" i="24"/>
  <c r="CX160" i="24"/>
  <c r="DE163" i="24"/>
  <c r="CX163" i="24"/>
  <c r="CZ163" i="24"/>
  <c r="CW164" i="24"/>
  <c r="CY181" i="24"/>
  <c r="DE183" i="24"/>
  <c r="CX183" i="24"/>
  <c r="DE186" i="24"/>
  <c r="CZ186" i="24"/>
  <c r="CX186" i="24"/>
  <c r="CW187" i="24"/>
  <c r="CX191" i="24"/>
  <c r="CY197" i="24"/>
  <c r="CZ197" i="24"/>
  <c r="DQ12" i="24"/>
  <c r="DK12" i="24"/>
  <c r="DJ12" i="24"/>
  <c r="DI12" i="24"/>
  <c r="DW15" i="24"/>
  <c r="DX15" i="24"/>
  <c r="CW41" i="24"/>
  <c r="CY42" i="24"/>
  <c r="CX44" i="24"/>
  <c r="CX52" i="24"/>
  <c r="CW63" i="24"/>
  <c r="CY64" i="24"/>
  <c r="CW78" i="24"/>
  <c r="CY79" i="24"/>
  <c r="CX81" i="24"/>
  <c r="CX94" i="24"/>
  <c r="CY115" i="24"/>
  <c r="CY116" i="24"/>
  <c r="CY127" i="24"/>
  <c r="CY129" i="24"/>
  <c r="CW134" i="24"/>
  <c r="CW152" i="24"/>
  <c r="CY154" i="24"/>
  <c r="CY155" i="24"/>
  <c r="CY166" i="24"/>
  <c r="CY167" i="24"/>
  <c r="CW179" i="24"/>
  <c r="CY193" i="24"/>
  <c r="CY194" i="24"/>
  <c r="CY198" i="24"/>
  <c r="CY199" i="24"/>
  <c r="DV13" i="24"/>
  <c r="DL14" i="24"/>
  <c r="DX14" i="24"/>
  <c r="ES14" i="24"/>
  <c r="ET15" i="24"/>
  <c r="DJ16" i="24"/>
  <c r="DV18" i="24"/>
  <c r="EV18" i="24"/>
  <c r="EU21" i="24"/>
  <c r="EJ22" i="24"/>
  <c r="EV22" i="24"/>
  <c r="DL23" i="24"/>
  <c r="EV23" i="24"/>
  <c r="FH23" i="24"/>
  <c r="EG24" i="24"/>
  <c r="FG24" i="24"/>
  <c r="DW25" i="24"/>
  <c r="EI25" i="24"/>
  <c r="EJ26" i="24"/>
  <c r="EV26" i="24"/>
  <c r="DK27" i="24"/>
  <c r="EU27" i="24"/>
  <c r="FG27" i="24"/>
  <c r="DL28" i="24"/>
  <c r="DX28" i="24"/>
  <c r="FE28" i="24"/>
  <c r="FE29" i="24"/>
  <c r="EJ30" i="24"/>
  <c r="EV30" i="24"/>
  <c r="DJ31" i="24"/>
  <c r="EV31" i="24"/>
  <c r="FH31" i="24"/>
  <c r="ES34" i="24"/>
  <c r="EG35" i="24"/>
  <c r="ET35" i="24"/>
  <c r="EU36" i="24"/>
  <c r="FG36" i="24"/>
  <c r="DL37" i="24"/>
  <c r="DX37" i="24"/>
  <c r="FH37" i="24"/>
  <c r="EJ39" i="24"/>
  <c r="EV39" i="24"/>
  <c r="DL40" i="24"/>
  <c r="EV40" i="24"/>
  <c r="FH40" i="24"/>
  <c r="EG41" i="24"/>
  <c r="FG41" i="24"/>
  <c r="DU42" i="24"/>
  <c r="EH42" i="24"/>
  <c r="EI43" i="24"/>
  <c r="EU43" i="24"/>
  <c r="DJ44" i="24"/>
  <c r="DI45" i="24"/>
  <c r="DX45" i="24"/>
  <c r="EU45" i="24"/>
  <c r="DU46" i="24"/>
  <c r="EJ46" i="24"/>
  <c r="FG46" i="24"/>
  <c r="DW47" i="24"/>
  <c r="ES47" i="24"/>
  <c r="DI48" i="24"/>
  <c r="ES48" i="24"/>
  <c r="FH48" i="24"/>
  <c r="DV49" i="24"/>
  <c r="EU49" i="24"/>
  <c r="DU50" i="24"/>
  <c r="EJ50" i="24"/>
  <c r="FG50" i="24"/>
  <c r="DV51" i="24"/>
  <c r="EI51" i="24"/>
  <c r="DI54" i="24"/>
  <c r="EH54" i="24"/>
  <c r="EU54" i="24"/>
  <c r="DI55" i="24"/>
  <c r="DX55" i="24"/>
  <c r="EU55" i="24"/>
  <c r="DU56" i="24"/>
  <c r="EJ56" i="24"/>
  <c r="FH56" i="24"/>
  <c r="DW57" i="24"/>
  <c r="ES57" i="24"/>
  <c r="DI52" i="24"/>
  <c r="EH52" i="24"/>
  <c r="EU52" i="24"/>
  <c r="DI53" i="24"/>
  <c r="DX53" i="24"/>
  <c r="EU53" i="24"/>
  <c r="DU60" i="24"/>
  <c r="EJ60" i="24"/>
  <c r="FH60" i="24"/>
  <c r="DX61" i="24"/>
  <c r="ET61" i="24"/>
  <c r="DJ62" i="24"/>
  <c r="EH62" i="24"/>
  <c r="EU62" i="24"/>
  <c r="DI63" i="24"/>
  <c r="DX63" i="24"/>
  <c r="EV63" i="24"/>
  <c r="DJ64" i="24"/>
  <c r="DW64" i="24"/>
  <c r="ES64" i="24"/>
  <c r="FG64" i="24"/>
  <c r="DW65" i="24"/>
  <c r="ES65" i="24"/>
  <c r="DJ66" i="24"/>
  <c r="EH66" i="24"/>
  <c r="EU66" i="24"/>
  <c r="FH66" i="24"/>
  <c r="DV67" i="24"/>
  <c r="FE67" i="24"/>
  <c r="DK68" i="24"/>
  <c r="FH68" i="24"/>
  <c r="DW71" i="24"/>
  <c r="ES71" i="24"/>
  <c r="DJ72" i="24"/>
  <c r="EH72" i="24"/>
  <c r="EU72" i="24"/>
  <c r="FH72" i="24"/>
  <c r="DV73" i="24"/>
  <c r="EU73" i="24"/>
  <c r="DU74" i="24"/>
  <c r="EJ74" i="24"/>
  <c r="FG74" i="24"/>
  <c r="DV75" i="24"/>
  <c r="EI75" i="24"/>
  <c r="EV75" i="24"/>
  <c r="DL77" i="24"/>
  <c r="EJ77" i="24"/>
  <c r="FF77" i="24"/>
  <c r="DU78" i="24"/>
  <c r="EI78" i="24"/>
  <c r="FH78" i="24"/>
  <c r="DX79" i="24"/>
  <c r="EJ79" i="24"/>
  <c r="EI80" i="24"/>
  <c r="EU80" i="24"/>
  <c r="DK81" i="24"/>
  <c r="ET81" i="24"/>
  <c r="FF81" i="24"/>
  <c r="DK83" i="24"/>
  <c r="DW83" i="24"/>
  <c r="FG83" i="24"/>
  <c r="DX84" i="24"/>
  <c r="EJ84" i="24"/>
  <c r="DI85" i="24"/>
  <c r="EI85" i="24"/>
  <c r="EU85" i="24"/>
  <c r="DJ86" i="24"/>
  <c r="DV86" i="24"/>
  <c r="EV86" i="24"/>
  <c r="FH86" i="24"/>
  <c r="DL87" i="24"/>
  <c r="DX87" i="24"/>
  <c r="FF87" i="24"/>
  <c r="ES88" i="24"/>
  <c r="DJ89" i="24"/>
  <c r="FE89" i="24"/>
  <c r="DK90" i="24"/>
  <c r="DI91" i="24"/>
  <c r="DV91" i="24"/>
  <c r="EH91" i="24"/>
  <c r="FH91" i="24"/>
  <c r="DX92" i="24"/>
  <c r="EJ92" i="24"/>
  <c r="DJ93" i="24"/>
  <c r="EJ93" i="24"/>
  <c r="EV93" i="24"/>
  <c r="DJ94" i="24"/>
  <c r="DI95" i="24"/>
  <c r="DV95" i="24"/>
  <c r="EH95" i="24"/>
  <c r="FH95" i="24"/>
  <c r="ES96" i="24"/>
  <c r="DJ97" i="24"/>
  <c r="FE97" i="24"/>
  <c r="DK98" i="24"/>
  <c r="EH98" i="24"/>
  <c r="FH98" i="24"/>
  <c r="DX100" i="24"/>
  <c r="ET100" i="24"/>
  <c r="DL101" i="24"/>
  <c r="EJ101" i="24"/>
  <c r="FF101" i="24"/>
  <c r="DV102" i="24"/>
  <c r="ET102" i="24"/>
  <c r="DL103" i="24"/>
  <c r="EJ103" i="24"/>
  <c r="FH103" i="24"/>
  <c r="DV104" i="24"/>
  <c r="ET104" i="24"/>
  <c r="DJ105" i="24"/>
  <c r="EH105" i="24"/>
  <c r="EU105" i="24"/>
  <c r="FH105" i="24"/>
  <c r="DV106" i="24"/>
  <c r="ET106" i="24"/>
  <c r="FG106" i="24"/>
  <c r="DL108" i="24"/>
  <c r="EH108" i="24"/>
  <c r="FF108" i="24"/>
  <c r="DV109" i="24"/>
  <c r="EI109" i="24"/>
  <c r="EV109" i="24"/>
  <c r="DL111" i="24"/>
  <c r="EJ111" i="24"/>
  <c r="FF111" i="24"/>
  <c r="DK112" i="24"/>
  <c r="DX112" i="24"/>
  <c r="EV112" i="24"/>
  <c r="DJ113" i="24"/>
  <c r="DW113" i="24"/>
  <c r="EJ113" i="24"/>
  <c r="FH113" i="24"/>
  <c r="DX114" i="24"/>
  <c r="ET114" i="24"/>
  <c r="DJ115" i="24"/>
  <c r="EH115" i="24"/>
  <c r="EU115" i="24"/>
  <c r="FH115" i="24"/>
  <c r="DV116" i="24"/>
  <c r="ET116" i="24"/>
  <c r="FG116" i="24"/>
  <c r="DL117" i="24"/>
  <c r="EH117" i="24"/>
  <c r="FF117" i="24"/>
  <c r="DV118" i="24"/>
  <c r="EI118" i="24"/>
  <c r="EV118" i="24"/>
  <c r="DL119" i="24"/>
  <c r="EJ119" i="24"/>
  <c r="FF119" i="24"/>
  <c r="DK120" i="24"/>
  <c r="DX120" i="24"/>
  <c r="EV120" i="24"/>
  <c r="DJ121" i="24"/>
  <c r="DW121" i="24"/>
  <c r="EJ121" i="24"/>
  <c r="FH121" i="24"/>
  <c r="DX122" i="24"/>
  <c r="ET122" i="24"/>
  <c r="DJ123" i="24"/>
  <c r="EH123" i="24"/>
  <c r="EU123" i="24"/>
  <c r="FH123" i="24"/>
  <c r="DV124" i="24"/>
  <c r="ET124" i="24"/>
  <c r="EH125" i="24"/>
  <c r="FF125" i="24"/>
  <c r="DV126" i="24"/>
  <c r="DI127" i="24"/>
  <c r="ES127" i="24"/>
  <c r="DV129" i="24"/>
  <c r="EU129" i="24"/>
  <c r="DI130" i="24"/>
  <c r="EH131" i="24"/>
  <c r="ET131" i="24"/>
  <c r="FE132" i="24"/>
  <c r="DJ133" i="24"/>
  <c r="DV133" i="24"/>
  <c r="DV134" i="24"/>
  <c r="EH134" i="24"/>
  <c r="EH136" i="24"/>
  <c r="ET136" i="24"/>
  <c r="DJ137" i="24"/>
  <c r="FE137" i="24"/>
  <c r="DJ138" i="24"/>
  <c r="DV138" i="24"/>
  <c r="DI139" i="24"/>
  <c r="DW139" i="24"/>
  <c r="DU140" i="24"/>
  <c r="EH140" i="24"/>
  <c r="FG140" i="24"/>
  <c r="DV141" i="24"/>
  <c r="ET141" i="24"/>
  <c r="DI142" i="24"/>
  <c r="ES142" i="24"/>
  <c r="EU143" i="24"/>
  <c r="DK144" i="24"/>
  <c r="EH144" i="24"/>
  <c r="DI149" i="24"/>
  <c r="DW149" i="24"/>
  <c r="EV149" i="24"/>
  <c r="DJ151" i="24"/>
  <c r="EG152" i="24"/>
  <c r="EU152" i="24"/>
  <c r="DK153" i="24"/>
  <c r="EJ153" i="24"/>
  <c r="FF153" i="24"/>
  <c r="DK154" i="24"/>
  <c r="DX154" i="24"/>
  <c r="EV154" i="24"/>
  <c r="DJ155" i="24"/>
  <c r="FE155" i="24"/>
  <c r="DU156" i="24"/>
  <c r="EI156" i="24"/>
  <c r="EV156" i="24"/>
  <c r="DK157" i="24"/>
  <c r="EJ157" i="24"/>
  <c r="FF157" i="24"/>
  <c r="DK158" i="24"/>
  <c r="EV158" i="24"/>
  <c r="DJ159" i="24"/>
  <c r="EG160" i="24"/>
  <c r="EU160" i="24"/>
  <c r="DK161" i="24"/>
  <c r="EI161" i="24"/>
  <c r="DI162" i="24"/>
  <c r="DW162" i="24"/>
  <c r="EU162" i="24"/>
  <c r="DU163" i="24"/>
  <c r="EI163" i="24"/>
  <c r="FG163" i="24"/>
  <c r="DW164" i="24"/>
  <c r="EG165" i="24"/>
  <c r="EU165" i="24"/>
  <c r="FH165" i="24"/>
  <c r="DV166" i="24"/>
  <c r="ES166" i="24"/>
  <c r="EG167" i="24"/>
  <c r="ET167" i="24"/>
  <c r="DU168" i="24"/>
  <c r="EH168" i="24"/>
  <c r="ET168" i="24"/>
  <c r="ES178" i="24"/>
  <c r="FG178" i="24"/>
  <c r="DU179" i="24"/>
  <c r="EI179" i="24"/>
  <c r="FH179" i="24"/>
  <c r="DX180" i="24"/>
  <c r="ET180" i="24"/>
  <c r="DJ181" i="24"/>
  <c r="EG181" i="24"/>
  <c r="EU181" i="24"/>
  <c r="FH181" i="24"/>
  <c r="DV182" i="24"/>
  <c r="ES182" i="24"/>
  <c r="DU183" i="24"/>
  <c r="EI183" i="24"/>
  <c r="FF183" i="24"/>
  <c r="DV184" i="24"/>
  <c r="ET184" i="24"/>
  <c r="EI185" i="24"/>
  <c r="FG185" i="24"/>
  <c r="DV186" i="24"/>
  <c r="FG187" i="24"/>
  <c r="DK189" i="24"/>
  <c r="EI189" i="24"/>
  <c r="DI190" i="24"/>
  <c r="DW190" i="24"/>
  <c r="EU190" i="24"/>
  <c r="DU191" i="24"/>
  <c r="EI191" i="24"/>
  <c r="FG191" i="24"/>
  <c r="DV192" i="24"/>
  <c r="EI192" i="24"/>
  <c r="EV192" i="24"/>
  <c r="DK193" i="24"/>
  <c r="EH193" i="24"/>
  <c r="EU193" i="24"/>
  <c r="FH193" i="24"/>
  <c r="DV194" i="24"/>
  <c r="FE194" i="24"/>
  <c r="DK195" i="24"/>
  <c r="EG195" i="24"/>
  <c r="DX196" i="24"/>
  <c r="ET196" i="24"/>
  <c r="EJ197" i="24"/>
  <c r="FF197" i="24"/>
  <c r="DK198" i="24"/>
  <c r="DX198" i="24"/>
  <c r="EU198" i="24"/>
  <c r="DU199" i="24"/>
  <c r="EI199" i="24"/>
  <c r="FF199" i="24"/>
  <c r="FS11" i="24"/>
  <c r="GE11" i="24"/>
  <c r="HD11" i="24"/>
  <c r="FQ12" i="24"/>
  <c r="GF12" i="24"/>
  <c r="GR12" i="24"/>
  <c r="HY12" i="24"/>
  <c r="GC13" i="24"/>
  <c r="GR13" i="24"/>
  <c r="HD13" i="24"/>
  <c r="GC14" i="24"/>
  <c r="HC14" i="24"/>
  <c r="HO14" i="24"/>
  <c r="FS15" i="24"/>
  <c r="GE15" i="24"/>
  <c r="HD15" i="24"/>
  <c r="FQ16" i="24"/>
  <c r="GF16" i="24"/>
  <c r="GR16" i="24"/>
  <c r="HY16" i="24"/>
  <c r="GC18" i="24"/>
  <c r="GR18" i="24"/>
  <c r="HD18" i="24"/>
  <c r="GC21" i="24"/>
  <c r="HC21" i="24"/>
  <c r="FR22" i="24"/>
  <c r="HB22" i="24"/>
  <c r="IA22" i="24"/>
  <c r="GD23" i="24"/>
  <c r="HM23" i="24"/>
  <c r="FR24" i="24"/>
  <c r="GC25" i="24"/>
  <c r="HY25" i="24"/>
  <c r="HI26" i="24"/>
  <c r="HB26" i="24"/>
  <c r="HA26" i="24"/>
  <c r="FY28" i="24"/>
  <c r="FS28" i="24"/>
  <c r="FR28" i="24"/>
  <c r="HD33" i="24"/>
  <c r="HA33" i="24"/>
  <c r="IG34" i="24"/>
  <c r="IB34" i="24"/>
  <c r="IA34" i="24"/>
  <c r="FY36" i="24"/>
  <c r="FS36" i="24"/>
  <c r="FR36" i="24"/>
  <c r="GO36" i="24"/>
  <c r="HU36" i="24"/>
  <c r="HO36" i="24"/>
  <c r="HN36" i="24"/>
  <c r="GK37" i="24"/>
  <c r="GE37" i="24"/>
  <c r="GD37" i="24"/>
  <c r="IG38" i="24"/>
  <c r="IB38" i="24"/>
  <c r="IA38" i="24"/>
  <c r="HI39" i="24"/>
  <c r="HC39" i="24"/>
  <c r="HB39" i="24"/>
  <c r="HU40" i="24"/>
  <c r="HN40" i="24"/>
  <c r="HM40" i="24"/>
  <c r="FQ41" i="24"/>
  <c r="HI43" i="24"/>
  <c r="HB43" i="24"/>
  <c r="HA43" i="24"/>
  <c r="GK44" i="24"/>
  <c r="GC44" i="24"/>
  <c r="HU47" i="24"/>
  <c r="HM47" i="24"/>
  <c r="HU48" i="24"/>
  <c r="HN48" i="24"/>
  <c r="HM48" i="24"/>
  <c r="HI50" i="24"/>
  <c r="HA50" i="24"/>
  <c r="HY50" i="24"/>
  <c r="GO51" i="24"/>
  <c r="IG54" i="24"/>
  <c r="HZ54" i="24"/>
  <c r="HY54" i="24"/>
  <c r="FQ55" i="24"/>
  <c r="GW57" i="24"/>
  <c r="GQ57" i="24"/>
  <c r="GP57" i="24"/>
  <c r="HI52" i="24"/>
  <c r="HD52" i="24"/>
  <c r="HC52" i="24"/>
  <c r="IG52" i="24"/>
  <c r="HY52" i="24"/>
  <c r="GW60" i="24"/>
  <c r="GP60" i="24"/>
  <c r="GO60" i="24"/>
  <c r="HI61" i="24"/>
  <c r="HB61" i="24"/>
  <c r="HA61" i="24"/>
  <c r="GK62" i="24"/>
  <c r="GD62" i="24"/>
  <c r="GC62" i="24"/>
  <c r="HU62" i="24"/>
  <c r="HO62" i="24"/>
  <c r="HN62" i="24"/>
  <c r="ES24" i="24"/>
  <c r="EG28" i="24"/>
  <c r="FG28" i="24"/>
  <c r="FE30" i="24"/>
  <c r="DK31" i="24"/>
  <c r="FE34" i="24"/>
  <c r="EI35" i="24"/>
  <c r="EU35" i="24"/>
  <c r="ES41" i="24"/>
  <c r="DW42" i="24"/>
  <c r="EI42" i="24"/>
  <c r="DK44" i="24"/>
  <c r="ET47" i="24"/>
  <c r="DJ48" i="24"/>
  <c r="DI49" i="24"/>
  <c r="DW51" i="24"/>
  <c r="DJ54" i="24"/>
  <c r="EI54" i="24"/>
  <c r="ET57" i="24"/>
  <c r="DJ52" i="24"/>
  <c r="EI52" i="24"/>
  <c r="EG61" i="24"/>
  <c r="EI62" i="24"/>
  <c r="FE63" i="24"/>
  <c r="DK64" i="24"/>
  <c r="ET65" i="24"/>
  <c r="EI66" i="24"/>
  <c r="DI67" i="24"/>
  <c r="DW67" i="24"/>
  <c r="ET71" i="24"/>
  <c r="DK72" i="24"/>
  <c r="EI72" i="24"/>
  <c r="DI73" i="24"/>
  <c r="DW75" i="24"/>
  <c r="ES77" i="24"/>
  <c r="DV78" i="24"/>
  <c r="ES79" i="24"/>
  <c r="DU81" i="24"/>
  <c r="EU81" i="24"/>
  <c r="ES84" i="24"/>
  <c r="FE85" i="24"/>
  <c r="DK86" i="24"/>
  <c r="EG87" i="24"/>
  <c r="FG87" i="24"/>
  <c r="DK91" i="24"/>
  <c r="DW91" i="24"/>
  <c r="ES92" i="24"/>
  <c r="FE93" i="24"/>
  <c r="DK95" i="24"/>
  <c r="DW95" i="24"/>
  <c r="EI98" i="24"/>
  <c r="EG100" i="24"/>
  <c r="EU100" i="24"/>
  <c r="ES101" i="24"/>
  <c r="FG101" i="24"/>
  <c r="DW102" i="24"/>
  <c r="EU102" i="24"/>
  <c r="DI104" i="24"/>
  <c r="DW104" i="24"/>
  <c r="EU104" i="24"/>
  <c r="DK105" i="24"/>
  <c r="EI105" i="24"/>
  <c r="DI106" i="24"/>
  <c r="DW106" i="24"/>
  <c r="EU106" i="24"/>
  <c r="DU108" i="24"/>
  <c r="EI108" i="24"/>
  <c r="FG108" i="24"/>
  <c r="DW109" i="24"/>
  <c r="ES111" i="24"/>
  <c r="FG111" i="24"/>
  <c r="FE112" i="24"/>
  <c r="DK113" i="24"/>
  <c r="EG114" i="24"/>
  <c r="EU114" i="24"/>
  <c r="DK115" i="24"/>
  <c r="EI115" i="24"/>
  <c r="DI116" i="24"/>
  <c r="DW116" i="24"/>
  <c r="EU116" i="24"/>
  <c r="DU117" i="24"/>
  <c r="EI117" i="24"/>
  <c r="FG117" i="24"/>
  <c r="DW118" i="24"/>
  <c r="ES119" i="24"/>
  <c r="FG119" i="24"/>
  <c r="FE120" i="24"/>
  <c r="DK121" i="24"/>
  <c r="EG122" i="24"/>
  <c r="EU122" i="24"/>
  <c r="DK123" i="24"/>
  <c r="EI123" i="24"/>
  <c r="DI124" i="24"/>
  <c r="DW124" i="24"/>
  <c r="EU124" i="24"/>
  <c r="DU125" i="24"/>
  <c r="EJ125" i="24"/>
  <c r="FG125" i="24"/>
  <c r="DW126" i="24"/>
  <c r="ES126" i="24"/>
  <c r="DJ127" i="24"/>
  <c r="EH127" i="24"/>
  <c r="EU127" i="24"/>
  <c r="DI129" i="24"/>
  <c r="DX129" i="24"/>
  <c r="EV129" i="24"/>
  <c r="ES130" i="24"/>
  <c r="DU131" i="24"/>
  <c r="EI131" i="24"/>
  <c r="EU131" i="24"/>
  <c r="ET132" i="24"/>
  <c r="FF132" i="24"/>
  <c r="DK133" i="24"/>
  <c r="DW133" i="24"/>
  <c r="DI134" i="24"/>
  <c r="DW134" i="24"/>
  <c r="EI134" i="24"/>
  <c r="DU136" i="24"/>
  <c r="EI136" i="24"/>
  <c r="EU136" i="24"/>
  <c r="DK137" i="24"/>
  <c r="ET137" i="24"/>
  <c r="FF137" i="24"/>
  <c r="DK138" i="24"/>
  <c r="DW138" i="24"/>
  <c r="FF138" i="24"/>
  <c r="DL139" i="24"/>
  <c r="DX139" i="24"/>
  <c r="FE139" i="24"/>
  <c r="DJ140" i="24"/>
  <c r="DV140" i="24"/>
  <c r="EJ140" i="24"/>
  <c r="FH140" i="24"/>
  <c r="DW141" i="24"/>
  <c r="EV141" i="24"/>
  <c r="DJ142" i="24"/>
  <c r="EH142" i="24"/>
  <c r="DI143" i="24"/>
  <c r="EV143" i="24"/>
  <c r="DL144" i="24"/>
  <c r="EJ144" i="24"/>
  <c r="FF144" i="24"/>
  <c r="DK149" i="24"/>
  <c r="DX149" i="24"/>
  <c r="FE149" i="24"/>
  <c r="DL151" i="24"/>
  <c r="EI152" i="24"/>
  <c r="EV152" i="24"/>
  <c r="DL153" i="24"/>
  <c r="ES153" i="24"/>
  <c r="FG153" i="24"/>
  <c r="FE154" i="24"/>
  <c r="DL155" i="24"/>
  <c r="FF155" i="24"/>
  <c r="DV156" i="24"/>
  <c r="DL157" i="24"/>
  <c r="ES157" i="24"/>
  <c r="FG157" i="24"/>
  <c r="FE158" i="24"/>
  <c r="DL159" i="24"/>
  <c r="EI160" i="24"/>
  <c r="EV160" i="24"/>
  <c r="DL161" i="24"/>
  <c r="EJ161" i="24"/>
  <c r="DK162" i="24"/>
  <c r="DX162" i="24"/>
  <c r="EV162" i="24"/>
  <c r="DW163" i="24"/>
  <c r="EJ163" i="24"/>
  <c r="FH163" i="24"/>
  <c r="DX164" i="24"/>
  <c r="EH165" i="24"/>
  <c r="DI166" i="24"/>
  <c r="DW166" i="24"/>
  <c r="ET166" i="24"/>
  <c r="DI167" i="24"/>
  <c r="DV167" i="24"/>
  <c r="EH167" i="24"/>
  <c r="EV167" i="24"/>
  <c r="DI168" i="24"/>
  <c r="DW168" i="24"/>
  <c r="EI168" i="24"/>
  <c r="EU168" i="24"/>
  <c r="DU170" i="24"/>
  <c r="ET178" i="24"/>
  <c r="DW179" i="24"/>
  <c r="EJ179" i="24"/>
  <c r="EG180" i="24"/>
  <c r="EU180" i="24"/>
  <c r="DK181" i="24"/>
  <c r="EH181" i="24"/>
  <c r="DI182" i="24"/>
  <c r="DW182" i="24"/>
  <c r="ET182" i="24"/>
  <c r="DI183" i="24"/>
  <c r="DW183" i="24"/>
  <c r="EJ183" i="24"/>
  <c r="FH183" i="24"/>
  <c r="DW184" i="24"/>
  <c r="EU184" i="24"/>
  <c r="EJ185" i="24"/>
  <c r="FH185" i="24"/>
  <c r="DW186" i="24"/>
  <c r="ET186" i="24"/>
  <c r="DJ187" i="24"/>
  <c r="FH187" i="24"/>
  <c r="DV188" i="24"/>
  <c r="DL189" i="24"/>
  <c r="EJ189" i="24"/>
  <c r="DK190" i="24"/>
  <c r="DX190" i="24"/>
  <c r="EV190" i="24"/>
  <c r="DW191" i="24"/>
  <c r="EJ191" i="24"/>
  <c r="FH191" i="24"/>
  <c r="DW192" i="24"/>
  <c r="DL193" i="24"/>
  <c r="EI193" i="24"/>
  <c r="DI194" i="24"/>
  <c r="DW194" i="24"/>
  <c r="FG194" i="24"/>
  <c r="DL195" i="24"/>
  <c r="EH195" i="24"/>
  <c r="EG196" i="24"/>
  <c r="EU196" i="24"/>
  <c r="ES197" i="24"/>
  <c r="FG197" i="24"/>
  <c r="EV198" i="24"/>
  <c r="DW199" i="24"/>
  <c r="EJ199" i="24"/>
  <c r="FG199" i="24"/>
  <c r="FT11" i="24"/>
  <c r="GF11" i="24"/>
  <c r="FT12" i="24"/>
  <c r="HA12" i="24"/>
  <c r="IA12" i="24"/>
  <c r="GF13" i="24"/>
  <c r="HM13" i="24"/>
  <c r="GO14" i="24"/>
  <c r="HD14" i="24"/>
  <c r="HP14" i="24"/>
  <c r="FT15" i="24"/>
  <c r="GF15" i="24"/>
  <c r="FT16" i="24"/>
  <c r="HA16" i="24"/>
  <c r="IA16" i="24"/>
  <c r="GF18" i="24"/>
  <c r="HM18" i="24"/>
  <c r="GO21" i="24"/>
  <c r="HD21" i="24"/>
  <c r="FT22" i="24"/>
  <c r="HN23" i="24"/>
  <c r="FS24" i="24"/>
  <c r="GK24" i="24"/>
  <c r="GE24" i="24"/>
  <c r="HU24" i="24"/>
  <c r="HO24" i="24"/>
  <c r="HY24" i="24"/>
  <c r="GD25" i="24"/>
  <c r="GW25" i="24"/>
  <c r="GQ25" i="24"/>
  <c r="HA25" i="24"/>
  <c r="GK28" i="24"/>
  <c r="GE28" i="24"/>
  <c r="GD28" i="24"/>
  <c r="GK29" i="24"/>
  <c r="GE29" i="24"/>
  <c r="GD29" i="24"/>
  <c r="HA31" i="24"/>
  <c r="FY33" i="24"/>
  <c r="FS33" i="24"/>
  <c r="FR33" i="24"/>
  <c r="FT34" i="24"/>
  <c r="FQ34" i="24"/>
  <c r="GC34" i="24"/>
  <c r="HA36" i="24"/>
  <c r="FQ37" i="24"/>
  <c r="FT38" i="24"/>
  <c r="FQ38" i="24"/>
  <c r="GC38" i="24"/>
  <c r="GO39" i="24"/>
  <c r="GD40" i="24"/>
  <c r="GC40" i="24"/>
  <c r="IG42" i="24"/>
  <c r="IB42" i="24"/>
  <c r="IA42" i="24"/>
  <c r="GW45" i="24"/>
  <c r="GP45" i="24"/>
  <c r="GO45" i="24"/>
  <c r="HM45" i="24"/>
  <c r="GW47" i="24"/>
  <c r="GR47" i="24"/>
  <c r="GQ47" i="24"/>
  <c r="FY48" i="24"/>
  <c r="FS48" i="24"/>
  <c r="FR48" i="24"/>
  <c r="HU49" i="24"/>
  <c r="HP49" i="24"/>
  <c r="HO49" i="24"/>
  <c r="GK50" i="24"/>
  <c r="GF50" i="24"/>
  <c r="GE50" i="24"/>
  <c r="GK56" i="24"/>
  <c r="GE56" i="24"/>
  <c r="GD56" i="24"/>
  <c r="HI57" i="24"/>
  <c r="HC57" i="24"/>
  <c r="HB57" i="24"/>
  <c r="HU65" i="24"/>
  <c r="HN65" i="24"/>
  <c r="HM65" i="24"/>
  <c r="DV14" i="24"/>
  <c r="ET22" i="24"/>
  <c r="DJ23" i="24"/>
  <c r="ES23" i="24"/>
  <c r="FF23" i="24"/>
  <c r="DI25" i="24"/>
  <c r="ET25" i="24"/>
  <c r="EG26" i="24"/>
  <c r="ET26" i="24"/>
  <c r="EG27" i="24"/>
  <c r="DI28" i="24"/>
  <c r="DV28" i="24"/>
  <c r="FH28" i="24"/>
  <c r="EG30" i="24"/>
  <c r="ET30" i="24"/>
  <c r="DL31" i="24"/>
  <c r="ES31" i="24"/>
  <c r="FF31" i="24"/>
  <c r="EJ35" i="24"/>
  <c r="EV35" i="24"/>
  <c r="DI37" i="24"/>
  <c r="DV37" i="24"/>
  <c r="FE37" i="24"/>
  <c r="EG39" i="24"/>
  <c r="ET39" i="24"/>
  <c r="DJ40" i="24"/>
  <c r="ES40" i="24"/>
  <c r="FF40" i="24"/>
  <c r="DX42" i="24"/>
  <c r="EJ42" i="24"/>
  <c r="FE43" i="24"/>
  <c r="DL44" i="24"/>
  <c r="DU45" i="24"/>
  <c r="EG46" i="24"/>
  <c r="EV47" i="24"/>
  <c r="DL48" i="24"/>
  <c r="FE48" i="24"/>
  <c r="DK49" i="24"/>
  <c r="EG50" i="24"/>
  <c r="DI51" i="24"/>
  <c r="DX51" i="24"/>
  <c r="DL54" i="24"/>
  <c r="EJ54" i="24"/>
  <c r="DU55" i="24"/>
  <c r="EG56" i="24"/>
  <c r="FF56" i="24"/>
  <c r="EV57" i="24"/>
  <c r="DL52" i="24"/>
  <c r="EJ52" i="24"/>
  <c r="DU53" i="24"/>
  <c r="EG60" i="24"/>
  <c r="FF60" i="24"/>
  <c r="DV61" i="24"/>
  <c r="EI61" i="24"/>
  <c r="EJ62" i="24"/>
  <c r="DU63" i="24"/>
  <c r="ET63" i="24"/>
  <c r="FG63" i="24"/>
  <c r="DL64" i="24"/>
  <c r="EV65" i="24"/>
  <c r="EJ66" i="24"/>
  <c r="FF66" i="24"/>
  <c r="DK67" i="24"/>
  <c r="DX67" i="24"/>
  <c r="FF68" i="24"/>
  <c r="EV71" i="24"/>
  <c r="DL72" i="24"/>
  <c r="EJ72" i="24"/>
  <c r="FF72" i="24"/>
  <c r="DK73" i="24"/>
  <c r="EG74" i="24"/>
  <c r="DX75" i="24"/>
  <c r="ET75" i="24"/>
  <c r="DI77" i="24"/>
  <c r="EH77" i="24"/>
  <c r="EU77" i="24"/>
  <c r="DX78" i="24"/>
  <c r="FE78" i="24"/>
  <c r="DU79" i="24"/>
  <c r="EH79" i="24"/>
  <c r="DI81" i="24"/>
  <c r="EV81" i="24"/>
  <c r="EV83" i="24"/>
  <c r="DU84" i="24"/>
  <c r="EH84" i="24"/>
  <c r="ET84" i="24"/>
  <c r="ES85" i="24"/>
  <c r="FF85" i="24"/>
  <c r="DL86" i="24"/>
  <c r="ET86" i="24"/>
  <c r="FF86" i="24"/>
  <c r="DJ87" i="24"/>
  <c r="DV87" i="24"/>
  <c r="EH87" i="24"/>
  <c r="FH87" i="24"/>
  <c r="DL91" i="24"/>
  <c r="DX91" i="24"/>
  <c r="FE91" i="24"/>
  <c r="DV92" i="24"/>
  <c r="EH92" i="24"/>
  <c r="ET92" i="24"/>
  <c r="EH93" i="24"/>
  <c r="ET93" i="24"/>
  <c r="FF93" i="24"/>
  <c r="DL95" i="24"/>
  <c r="DX95" i="24"/>
  <c r="FE95" i="24"/>
  <c r="DU98" i="24"/>
  <c r="EJ98" i="24"/>
  <c r="FF98" i="24"/>
  <c r="DV100" i="24"/>
  <c r="EV100" i="24"/>
  <c r="DJ101" i="24"/>
  <c r="EH101" i="24"/>
  <c r="FH101" i="24"/>
  <c r="DX102" i="24"/>
  <c r="EV102" i="24"/>
  <c r="DJ103" i="24"/>
  <c r="EH103" i="24"/>
  <c r="FF103" i="24"/>
  <c r="DX104" i="24"/>
  <c r="EV104" i="24"/>
  <c r="DL105" i="24"/>
  <c r="EJ105" i="24"/>
  <c r="FF105" i="24"/>
  <c r="DK106" i="24"/>
  <c r="DX106" i="24"/>
  <c r="EV106" i="24"/>
  <c r="DJ108" i="24"/>
  <c r="DW108" i="24"/>
  <c r="EJ108" i="24"/>
  <c r="FH108" i="24"/>
  <c r="DX109" i="24"/>
  <c r="ET109" i="24"/>
  <c r="DJ111" i="24"/>
  <c r="EH111" i="24"/>
  <c r="EU111" i="24"/>
  <c r="FH111" i="24"/>
  <c r="DV112" i="24"/>
  <c r="ET112" i="24"/>
  <c r="FG112" i="24"/>
  <c r="DL113" i="24"/>
  <c r="EH113" i="24"/>
  <c r="FF113" i="24"/>
  <c r="DV114" i="24"/>
  <c r="EI114" i="24"/>
  <c r="EV114" i="24"/>
  <c r="DL115" i="24"/>
  <c r="EJ115" i="24"/>
  <c r="FF115" i="24"/>
  <c r="DK116" i="24"/>
  <c r="DX116" i="24"/>
  <c r="EV116" i="24"/>
  <c r="DW117" i="24"/>
  <c r="EJ117" i="24"/>
  <c r="FH117" i="24"/>
  <c r="DX118" i="24"/>
  <c r="EU119" i="24"/>
  <c r="FH119" i="24"/>
  <c r="FG120" i="24"/>
  <c r="DL121" i="24"/>
  <c r="EI122" i="24"/>
  <c r="EV122" i="24"/>
  <c r="DL123" i="24"/>
  <c r="EJ123" i="24"/>
  <c r="DK124" i="24"/>
  <c r="DX124" i="24"/>
  <c r="EV124" i="24"/>
  <c r="DW125" i="24"/>
  <c r="FH125" i="24"/>
  <c r="DX126" i="24"/>
  <c r="DL127" i="24"/>
  <c r="DK129" i="24"/>
  <c r="DX131" i="24"/>
  <c r="EJ131" i="24"/>
  <c r="FG132" i="24"/>
  <c r="DL133" i="24"/>
  <c r="DL134" i="24"/>
  <c r="DX134" i="24"/>
  <c r="DX136" i="24"/>
  <c r="EJ136" i="24"/>
  <c r="FG137" i="24"/>
  <c r="DL138" i="24"/>
  <c r="DW140" i="24"/>
  <c r="DX141" i="24"/>
  <c r="DL142" i="24"/>
  <c r="FG149" i="24"/>
  <c r="EU153" i="24"/>
  <c r="FH153" i="24"/>
  <c r="FG154" i="24"/>
  <c r="FH155" i="24"/>
  <c r="DX156" i="24"/>
  <c r="EU157" i="24"/>
  <c r="FH157" i="24"/>
  <c r="FG158" i="24"/>
  <c r="EJ165" i="24"/>
  <c r="DK166" i="24"/>
  <c r="DX166" i="24"/>
  <c r="EV166" i="24"/>
  <c r="EI167" i="24"/>
  <c r="DX168" i="24"/>
  <c r="EJ168" i="24"/>
  <c r="EV178" i="24"/>
  <c r="DX192" i="24"/>
  <c r="EJ193" i="24"/>
  <c r="DK194" i="24"/>
  <c r="DX194" i="24"/>
  <c r="EJ195" i="24"/>
  <c r="EI196" i="24"/>
  <c r="EV196" i="24"/>
  <c r="EU197" i="24"/>
  <c r="FH197" i="24"/>
  <c r="FH199" i="24"/>
  <c r="GO11" i="24"/>
  <c r="IB12" i="24"/>
  <c r="GR14" i="24"/>
  <c r="HY14" i="24"/>
  <c r="GO15" i="24"/>
  <c r="IB16" i="24"/>
  <c r="GR21" i="24"/>
  <c r="HO23" i="24"/>
  <c r="FT24" i="24"/>
  <c r="HM24" i="24"/>
  <c r="IG25" i="24"/>
  <c r="IB25" i="24"/>
  <c r="IA25" i="24"/>
  <c r="FY27" i="24"/>
  <c r="FR27" i="24"/>
  <c r="FQ27" i="24"/>
  <c r="HI27" i="24"/>
  <c r="HD27" i="24"/>
  <c r="HC27" i="24"/>
  <c r="GW29" i="24"/>
  <c r="GQ29" i="24"/>
  <c r="GP29" i="24"/>
  <c r="IB30" i="24"/>
  <c r="HY30" i="24"/>
  <c r="HZ31" i="24"/>
  <c r="GK33" i="24"/>
  <c r="GE33" i="24"/>
  <c r="GD33" i="24"/>
  <c r="HU33" i="24"/>
  <c r="HP33" i="24"/>
  <c r="HO33" i="24"/>
  <c r="HY34" i="24"/>
  <c r="IB35" i="24"/>
  <c r="HP38" i="24"/>
  <c r="HM38" i="24"/>
  <c r="FY41" i="24"/>
  <c r="FS41" i="24"/>
  <c r="FR41" i="24"/>
  <c r="HU44" i="24"/>
  <c r="HN44" i="24"/>
  <c r="HM44" i="24"/>
  <c r="HI46" i="24"/>
  <c r="HA46" i="24"/>
  <c r="IG50" i="24"/>
  <c r="IA50" i="24"/>
  <c r="HZ50" i="24"/>
  <c r="GW51" i="24"/>
  <c r="GR51" i="24"/>
  <c r="GQ51" i="24"/>
  <c r="HU51" i="24"/>
  <c r="HM51" i="24"/>
  <c r="FY55" i="24"/>
  <c r="FT55" i="24"/>
  <c r="FS55" i="24"/>
  <c r="GW55" i="24"/>
  <c r="GO55" i="24"/>
  <c r="GW56" i="24"/>
  <c r="GQ56" i="24"/>
  <c r="GP56" i="24"/>
  <c r="FY57" i="24"/>
  <c r="FQ57" i="24"/>
  <c r="GO57" i="24"/>
  <c r="GK52" i="24"/>
  <c r="GD52" i="24"/>
  <c r="GC52" i="24"/>
  <c r="HA52" i="24"/>
  <c r="FY53" i="24"/>
  <c r="FS53" i="24"/>
  <c r="FR53" i="24"/>
  <c r="IG53" i="24"/>
  <c r="HZ53" i="24"/>
  <c r="HY53" i="24"/>
  <c r="FY66" i="24"/>
  <c r="FS66" i="24"/>
  <c r="FR66" i="24"/>
  <c r="FQ66" i="24"/>
  <c r="EH183" i="24"/>
  <c r="FE183" i="24"/>
  <c r="EH185" i="24"/>
  <c r="FF185" i="24"/>
  <c r="FF187" i="24"/>
  <c r="IG24" i="24"/>
  <c r="IA24" i="24"/>
  <c r="GK25" i="24"/>
  <c r="GE25" i="24"/>
  <c r="IG28" i="24"/>
  <c r="HZ28" i="24"/>
  <c r="HY28" i="24"/>
  <c r="HI31" i="24"/>
  <c r="HD31" i="24"/>
  <c r="HC31" i="24"/>
  <c r="GK34" i="24"/>
  <c r="GF34" i="24"/>
  <c r="GE34" i="24"/>
  <c r="HI36" i="24"/>
  <c r="HC36" i="24"/>
  <c r="HB36" i="24"/>
  <c r="FY37" i="24"/>
  <c r="FS37" i="24"/>
  <c r="FR37" i="24"/>
  <c r="GK38" i="24"/>
  <c r="GF38" i="24"/>
  <c r="GE38" i="24"/>
  <c r="GW39" i="24"/>
  <c r="GQ39" i="24"/>
  <c r="GP39" i="24"/>
  <c r="GK41" i="24"/>
  <c r="GE41" i="24"/>
  <c r="GD41" i="24"/>
  <c r="HI42" i="24"/>
  <c r="HB42" i="24"/>
  <c r="HA42" i="24"/>
  <c r="HU45" i="24"/>
  <c r="HP45" i="24"/>
  <c r="HO45" i="24"/>
  <c r="GK46" i="24"/>
  <c r="GF46" i="24"/>
  <c r="GE46" i="24"/>
  <c r="FY47" i="24"/>
  <c r="FR47" i="24"/>
  <c r="FQ47" i="24"/>
  <c r="GW49" i="24"/>
  <c r="GP49" i="24"/>
  <c r="GO49" i="24"/>
  <c r="FY54" i="24"/>
  <c r="FS54" i="24"/>
  <c r="FR54" i="24"/>
  <c r="IG55" i="24"/>
  <c r="HZ55" i="24"/>
  <c r="HY55" i="24"/>
  <c r="GR57" i="24"/>
  <c r="GK53" i="24"/>
  <c r="GE53" i="24"/>
  <c r="GD53" i="24"/>
  <c r="GQ60" i="24"/>
  <c r="FY61" i="24"/>
  <c r="FQ61" i="24"/>
  <c r="HI62" i="24"/>
  <c r="HC62" i="24"/>
  <c r="HB62" i="24"/>
  <c r="GK63" i="24"/>
  <c r="GD63" i="24"/>
  <c r="GC63" i="24"/>
  <c r="HU63" i="24"/>
  <c r="HP63" i="24"/>
  <c r="HO63" i="24"/>
  <c r="HI64" i="24"/>
  <c r="HB64" i="24"/>
  <c r="HA64" i="24"/>
  <c r="HO98" i="24"/>
  <c r="IA98" i="24"/>
  <c r="GF100" i="24"/>
  <c r="HA100" i="24"/>
  <c r="IA100" i="24"/>
  <c r="GC101" i="24"/>
  <c r="GR101" i="24"/>
  <c r="FS102" i="24"/>
  <c r="HC102" i="24"/>
  <c r="HO102" i="24"/>
  <c r="FS103" i="24"/>
  <c r="GE103" i="24"/>
  <c r="HN103" i="24"/>
  <c r="HZ103" i="24"/>
  <c r="GO104" i="24"/>
  <c r="HP104" i="24"/>
  <c r="IB104" i="24"/>
  <c r="HA105" i="24"/>
  <c r="IB105" i="24"/>
  <c r="HB106" i="24"/>
  <c r="HN106" i="24"/>
  <c r="FS108" i="24"/>
  <c r="GE108" i="24"/>
  <c r="HY108" i="24"/>
  <c r="FT109" i="24"/>
  <c r="GF109" i="24"/>
  <c r="HZ109" i="24"/>
  <c r="GF111" i="24"/>
  <c r="GR111" i="24"/>
  <c r="FR112" i="24"/>
  <c r="HD113" i="24"/>
  <c r="HP113" i="24"/>
  <c r="FQ114" i="24"/>
  <c r="GE114" i="24"/>
  <c r="GQ114" i="24"/>
  <c r="GC115" i="24"/>
  <c r="GQ115" i="24"/>
  <c r="HC115" i="24"/>
  <c r="FR116" i="24"/>
  <c r="GR116" i="24"/>
  <c r="HD116" i="24"/>
  <c r="HA117" i="24"/>
  <c r="HO117" i="24"/>
  <c r="IA117" i="24"/>
  <c r="GP118" i="24"/>
  <c r="HP118" i="24"/>
  <c r="IB118" i="24"/>
  <c r="HB119" i="24"/>
  <c r="IB119" i="24"/>
  <c r="GO120" i="24"/>
  <c r="HC120" i="24"/>
  <c r="HO120" i="24"/>
  <c r="FS121" i="24"/>
  <c r="GE121" i="24"/>
  <c r="HZ121" i="24"/>
  <c r="HP122" i="24"/>
  <c r="IB122" i="24"/>
  <c r="IB123" i="24"/>
  <c r="HN124" i="24"/>
  <c r="FS125" i="24"/>
  <c r="GE125" i="24"/>
  <c r="FT126" i="24"/>
  <c r="GF126" i="24"/>
  <c r="GF127" i="24"/>
  <c r="GR127" i="24"/>
  <c r="HZ127" i="24"/>
  <c r="FS129" i="24"/>
  <c r="GE129" i="24"/>
  <c r="HZ129" i="24"/>
  <c r="FT130" i="24"/>
  <c r="GF130" i="24"/>
  <c r="HO130" i="24"/>
  <c r="IA130" i="24"/>
  <c r="FT131" i="24"/>
  <c r="HN131" i="24"/>
  <c r="IB131" i="24"/>
  <c r="GQ132" i="24"/>
  <c r="HC132" i="24"/>
  <c r="HO132" i="24"/>
  <c r="FT133" i="24"/>
  <c r="HP133" i="24"/>
  <c r="GF134" i="24"/>
  <c r="HA134" i="24"/>
  <c r="GF136" i="24"/>
  <c r="GR136" i="24"/>
  <c r="HY136" i="24"/>
  <c r="FS137" i="24"/>
  <c r="HD138" i="24"/>
  <c r="HP138" i="24"/>
  <c r="FQ139" i="24"/>
  <c r="GE139" i="24"/>
  <c r="GQ139" i="24"/>
  <c r="HB140" i="24"/>
  <c r="GR141" i="24"/>
  <c r="HD141" i="24"/>
  <c r="FT142" i="24"/>
  <c r="HZ142" i="24"/>
  <c r="HP143" i="24"/>
  <c r="IB143" i="24"/>
  <c r="HY144" i="24"/>
  <c r="FS149" i="24"/>
  <c r="HN149" i="24"/>
  <c r="FS151" i="24"/>
  <c r="GE151" i="24"/>
  <c r="FT152" i="24"/>
  <c r="GF152" i="24"/>
  <c r="HM152" i="24"/>
  <c r="IA152" i="24"/>
  <c r="HY153" i="24"/>
  <c r="FT154" i="24"/>
  <c r="GF154" i="24"/>
  <c r="HO154" i="24"/>
  <c r="IA154" i="24"/>
  <c r="FT155" i="24"/>
  <c r="HN155" i="24"/>
  <c r="IB155" i="24"/>
  <c r="GQ156" i="24"/>
  <c r="HC156" i="24"/>
  <c r="HO156" i="24"/>
  <c r="GO157" i="24"/>
  <c r="HO158" i="24"/>
  <c r="IA158" i="24"/>
  <c r="FY160" i="24"/>
  <c r="FR160" i="24"/>
  <c r="HN162" i="24"/>
  <c r="HM162" i="24"/>
  <c r="HP162" i="24"/>
  <c r="HO162" i="24"/>
  <c r="GD167" i="24"/>
  <c r="GC167" i="24"/>
  <c r="GF167" i="24"/>
  <c r="GE167" i="24"/>
  <c r="GK170" i="24"/>
  <c r="GD170" i="24"/>
  <c r="GC170" i="24"/>
  <c r="HN67" i="24"/>
  <c r="GD68" i="24"/>
  <c r="HZ72" i="24"/>
  <c r="FR73" i="24"/>
  <c r="GP73" i="24"/>
  <c r="HZ74" i="24"/>
  <c r="FR75" i="24"/>
  <c r="GP75" i="24"/>
  <c r="HN75" i="24"/>
  <c r="GD88" i="24"/>
  <c r="HM91" i="24"/>
  <c r="HB97" i="24"/>
  <c r="GC98" i="24"/>
  <c r="IA142" i="24"/>
  <c r="IB144" i="24"/>
  <c r="HO149" i="24"/>
  <c r="FT151" i="24"/>
  <c r="HP152" i="24"/>
  <c r="IB152" i="24"/>
  <c r="IB153" i="24"/>
  <c r="HP154" i="24"/>
  <c r="IB154" i="24"/>
  <c r="HP155" i="24"/>
  <c r="GR156" i="24"/>
  <c r="FY161" i="24"/>
  <c r="FT161" i="24"/>
  <c r="FS161" i="24"/>
  <c r="IG162" i="24"/>
  <c r="HZ162" i="24"/>
  <c r="IB162" i="24"/>
  <c r="IA162" i="24"/>
  <c r="GW167" i="24"/>
  <c r="GP167" i="24"/>
  <c r="GR167" i="24"/>
  <c r="GQ167" i="24"/>
  <c r="HN43" i="24"/>
  <c r="FS44" i="24"/>
  <c r="HZ44" i="24"/>
  <c r="FT45" i="24"/>
  <c r="IA45" i="24"/>
  <c r="GQ46" i="24"/>
  <c r="HC47" i="24"/>
  <c r="HZ48" i="24"/>
  <c r="FT49" i="24"/>
  <c r="IA49" i="24"/>
  <c r="GQ50" i="24"/>
  <c r="IA63" i="24"/>
  <c r="GF64" i="24"/>
  <c r="HZ64" i="24"/>
  <c r="FR65" i="24"/>
  <c r="GR65" i="24"/>
  <c r="HM66" i="24"/>
  <c r="HZ66" i="24"/>
  <c r="FT67" i="24"/>
  <c r="GO67" i="24"/>
  <c r="HO67" i="24"/>
  <c r="IA67" i="24"/>
  <c r="GE68" i="24"/>
  <c r="GC71" i="24"/>
  <c r="GR71" i="24"/>
  <c r="HN71" i="24"/>
  <c r="GD72" i="24"/>
  <c r="HM72" i="24"/>
  <c r="IA72" i="24"/>
  <c r="FS73" i="24"/>
  <c r="GQ73" i="24"/>
  <c r="HN73" i="24"/>
  <c r="GF74" i="24"/>
  <c r="HD74" i="24"/>
  <c r="IA74" i="24"/>
  <c r="FS75" i="24"/>
  <c r="GQ75" i="24"/>
  <c r="HO75" i="24"/>
  <c r="GF77" i="24"/>
  <c r="HD77" i="24"/>
  <c r="IB77" i="24"/>
  <c r="FT78" i="24"/>
  <c r="GR78" i="24"/>
  <c r="HN78" i="24"/>
  <c r="FS79" i="24"/>
  <c r="GF79" i="24"/>
  <c r="HD79" i="24"/>
  <c r="HZ79" i="24"/>
  <c r="FR80" i="24"/>
  <c r="GE80" i="24"/>
  <c r="GR80" i="24"/>
  <c r="HP80" i="24"/>
  <c r="GD81" i="24"/>
  <c r="GQ81" i="24"/>
  <c r="HD81" i="24"/>
  <c r="IB81" i="24"/>
  <c r="HN83" i="24"/>
  <c r="HZ84" i="24"/>
  <c r="FR85" i="24"/>
  <c r="GD86" i="24"/>
  <c r="HN87" i="24"/>
  <c r="FQ88" i="24"/>
  <c r="GE88" i="24"/>
  <c r="HB88" i="24"/>
  <c r="GP89" i="24"/>
  <c r="HY89" i="24"/>
  <c r="GD90" i="24"/>
  <c r="HN91" i="24"/>
  <c r="GC92" i="24"/>
  <c r="HC97" i="24"/>
  <c r="FR98" i="24"/>
  <c r="GD98" i="24"/>
  <c r="HY98" i="24"/>
  <c r="GD100" i="24"/>
  <c r="GP101" i="24"/>
  <c r="FQ102" i="24"/>
  <c r="HM102" i="24"/>
  <c r="GC103" i="24"/>
  <c r="HZ104" i="24"/>
  <c r="GC108" i="24"/>
  <c r="GD109" i="24"/>
  <c r="GP111" i="24"/>
  <c r="HN113" i="24"/>
  <c r="GO114" i="24"/>
  <c r="HA115" i="24"/>
  <c r="HB116" i="24"/>
  <c r="HY117" i="24"/>
  <c r="HZ118" i="24"/>
  <c r="HM120" i="24"/>
  <c r="GC121" i="24"/>
  <c r="HZ122" i="24"/>
  <c r="GC125" i="24"/>
  <c r="GD126" i="24"/>
  <c r="GP127" i="24"/>
  <c r="GC129" i="24"/>
  <c r="FQ130" i="24"/>
  <c r="GD130" i="24"/>
  <c r="FQ131" i="24"/>
  <c r="HY131" i="24"/>
  <c r="HM132" i="24"/>
  <c r="FR133" i="24"/>
  <c r="HN133" i="24"/>
  <c r="GD134" i="24"/>
  <c r="GP136" i="24"/>
  <c r="FQ137" i="24"/>
  <c r="HN138" i="24"/>
  <c r="GO139" i="24"/>
  <c r="HM156" i="24"/>
  <c r="GW159" i="24"/>
  <c r="GR159" i="24"/>
  <c r="IG161" i="24"/>
  <c r="HZ161" i="24"/>
  <c r="HY161" i="24"/>
  <c r="IG165" i="24"/>
  <c r="HZ165" i="24"/>
  <c r="HY165" i="24"/>
  <c r="IA180" i="24"/>
  <c r="IB180" i="24"/>
  <c r="HY180" i="24"/>
  <c r="GP26" i="24"/>
  <c r="HN28" i="24"/>
  <c r="HA30" i="24"/>
  <c r="HA35" i="24"/>
  <c r="HY37" i="24"/>
  <c r="FQ40" i="24"/>
  <c r="HY41" i="24"/>
  <c r="GO42" i="24"/>
  <c r="HM54" i="24"/>
  <c r="HN55" i="24"/>
  <c r="FQ52" i="24"/>
  <c r="GP61" i="24"/>
  <c r="FQ62" i="24"/>
  <c r="IA64" i="24"/>
  <c r="HN66" i="24"/>
  <c r="GP67" i="24"/>
  <c r="HP67" i="24"/>
  <c r="FQ68" i="24"/>
  <c r="GF68" i="24"/>
  <c r="HO71" i="24"/>
  <c r="GE72" i="24"/>
  <c r="IB72" i="24"/>
  <c r="FT73" i="24"/>
  <c r="GR73" i="24"/>
  <c r="HO73" i="24"/>
  <c r="HM74" i="24"/>
  <c r="IB74" i="24"/>
  <c r="FT75" i="24"/>
  <c r="GR75" i="24"/>
  <c r="HP75" i="24"/>
  <c r="HA78" i="24"/>
  <c r="HO78" i="24"/>
  <c r="HM79" i="24"/>
  <c r="IA79" i="24"/>
  <c r="FS80" i="24"/>
  <c r="HY80" i="24"/>
  <c r="GE81" i="24"/>
  <c r="HA83" i="24"/>
  <c r="HO83" i="24"/>
  <c r="HM84" i="24"/>
  <c r="IA84" i="24"/>
  <c r="FS85" i="24"/>
  <c r="HY85" i="24"/>
  <c r="GE86" i="24"/>
  <c r="HA87" i="24"/>
  <c r="HO87" i="24"/>
  <c r="FS88" i="24"/>
  <c r="GF88" i="24"/>
  <c r="HC88" i="24"/>
  <c r="GC89" i="24"/>
  <c r="GQ89" i="24"/>
  <c r="HN89" i="24"/>
  <c r="IA89" i="24"/>
  <c r="GE90" i="24"/>
  <c r="HA90" i="24"/>
  <c r="FQ91" i="24"/>
  <c r="HA91" i="24"/>
  <c r="HP91" i="24"/>
  <c r="GD92" i="24"/>
  <c r="HB93" i="24"/>
  <c r="FR94" i="24"/>
  <c r="HN94" i="24"/>
  <c r="GD95" i="24"/>
  <c r="HZ95" i="24"/>
  <c r="GP96" i="24"/>
  <c r="HD97" i="24"/>
  <c r="FS98" i="24"/>
  <c r="GE98" i="24"/>
  <c r="HN98" i="24"/>
  <c r="HZ98" i="24"/>
  <c r="GE100" i="24"/>
  <c r="HZ100" i="24"/>
  <c r="GQ101" i="24"/>
  <c r="FR102" i="24"/>
  <c r="HB102" i="24"/>
  <c r="HN102" i="24"/>
  <c r="FR103" i="24"/>
  <c r="GD103" i="24"/>
  <c r="HY103" i="24"/>
  <c r="HM104" i="24"/>
  <c r="IA104" i="24"/>
  <c r="HY105" i="24"/>
  <c r="HM106" i="24"/>
  <c r="FR108" i="24"/>
  <c r="GD108" i="24"/>
  <c r="FQ109" i="24"/>
  <c r="GE109" i="24"/>
  <c r="GC111" i="24"/>
  <c r="GQ111" i="24"/>
  <c r="HC111" i="24"/>
  <c r="FQ112" i="24"/>
  <c r="GR112" i="24"/>
  <c r="HD112" i="24"/>
  <c r="FT113" i="24"/>
  <c r="HA113" i="24"/>
  <c r="HO113" i="24"/>
  <c r="IA113" i="24"/>
  <c r="GD114" i="24"/>
  <c r="GP114" i="24"/>
  <c r="GP115" i="24"/>
  <c r="HB115" i="24"/>
  <c r="FQ116" i="24"/>
  <c r="GO116" i="24"/>
  <c r="HC116" i="24"/>
  <c r="HO116" i="24"/>
  <c r="FT117" i="24"/>
  <c r="HN117" i="24"/>
  <c r="HZ117" i="24"/>
  <c r="GO118" i="24"/>
  <c r="HM118" i="24"/>
  <c r="IA118" i="24"/>
  <c r="HA119" i="24"/>
  <c r="HY119" i="24"/>
  <c r="FS120" i="24"/>
  <c r="HB120" i="24"/>
  <c r="HN120" i="24"/>
  <c r="FR121" i="24"/>
  <c r="GD121" i="24"/>
  <c r="HY121" i="24"/>
  <c r="FT122" i="24"/>
  <c r="GF122" i="24"/>
  <c r="HM122" i="24"/>
  <c r="IA122" i="24"/>
  <c r="GF123" i="24"/>
  <c r="GR123" i="24"/>
  <c r="HY123" i="24"/>
  <c r="FS124" i="24"/>
  <c r="HM124" i="24"/>
  <c r="FR125" i="24"/>
  <c r="GD125" i="24"/>
  <c r="HD125" i="24"/>
  <c r="HP125" i="24"/>
  <c r="FQ126" i="24"/>
  <c r="GE126" i="24"/>
  <c r="GQ126" i="24"/>
  <c r="GC127" i="24"/>
  <c r="GQ127" i="24"/>
  <c r="HC127" i="24"/>
  <c r="HY127" i="24"/>
  <c r="FR129" i="24"/>
  <c r="GD129" i="24"/>
  <c r="GR129" i="24"/>
  <c r="HY129" i="24"/>
  <c r="FS130" i="24"/>
  <c r="GE130" i="24"/>
  <c r="GQ130" i="24"/>
  <c r="HM130" i="24"/>
  <c r="HZ130" i="24"/>
  <c r="FR131" i="24"/>
  <c r="GF131" i="24"/>
  <c r="GR131" i="24"/>
  <c r="HM131" i="24"/>
  <c r="IA131" i="24"/>
  <c r="FS132" i="24"/>
  <c r="GO132" i="24"/>
  <c r="HB132" i="24"/>
  <c r="HN132" i="24"/>
  <c r="FS133" i="24"/>
  <c r="GE133" i="24"/>
  <c r="HO133" i="24"/>
  <c r="IA133" i="24"/>
  <c r="GE134" i="24"/>
  <c r="GQ134" i="24"/>
  <c r="GC136" i="24"/>
  <c r="GQ136" i="24"/>
  <c r="HC136" i="24"/>
  <c r="FR137" i="24"/>
  <c r="GR137" i="24"/>
  <c r="HD137" i="24"/>
  <c r="FT138" i="24"/>
  <c r="HA138" i="24"/>
  <c r="HO138" i="24"/>
  <c r="IA138" i="24"/>
  <c r="GD139" i="24"/>
  <c r="GP139" i="24"/>
  <c r="HP139" i="24"/>
  <c r="IB139" i="24"/>
  <c r="HA140" i="24"/>
  <c r="IB140" i="24"/>
  <c r="GO141" i="24"/>
  <c r="HC141" i="24"/>
  <c r="HO141" i="24"/>
  <c r="FS142" i="24"/>
  <c r="GE142" i="24"/>
  <c r="HY142" i="24"/>
  <c r="FT143" i="24"/>
  <c r="GF143" i="24"/>
  <c r="HM143" i="24"/>
  <c r="IA143" i="24"/>
  <c r="GF144" i="24"/>
  <c r="GR144" i="24"/>
  <c r="FR149" i="24"/>
  <c r="HM149" i="24"/>
  <c r="FR151" i="24"/>
  <c r="GD151" i="24"/>
  <c r="HD151" i="24"/>
  <c r="HP151" i="24"/>
  <c r="FQ152" i="24"/>
  <c r="GE152" i="24"/>
  <c r="GQ152" i="24"/>
  <c r="HZ152" i="24"/>
  <c r="GF153" i="24"/>
  <c r="GR153" i="24"/>
  <c r="FS154" i="24"/>
  <c r="GE154" i="24"/>
  <c r="GQ154" i="24"/>
  <c r="HM154" i="24"/>
  <c r="HZ154" i="24"/>
  <c r="FR155" i="24"/>
  <c r="GF155" i="24"/>
  <c r="GR155" i="24"/>
  <c r="HM155" i="24"/>
  <c r="IA155" i="24"/>
  <c r="FS156" i="24"/>
  <c r="GO156" i="24"/>
  <c r="HB156" i="24"/>
  <c r="HN156" i="24"/>
  <c r="IB156" i="24"/>
  <c r="FT157" i="24"/>
  <c r="HD157" i="24"/>
  <c r="HP157" i="24"/>
  <c r="FT158" i="24"/>
  <c r="GF158" i="24"/>
  <c r="HM158" i="24"/>
  <c r="HZ158" i="24"/>
  <c r="GO159" i="24"/>
  <c r="HB159" i="24"/>
  <c r="HZ159" i="24"/>
  <c r="HY159" i="24"/>
  <c r="FQ160" i="24"/>
  <c r="HU160" i="24"/>
  <c r="HN160" i="24"/>
  <c r="HM160" i="24"/>
  <c r="FQ161" i="24"/>
  <c r="HI178" i="24"/>
  <c r="HB178" i="24"/>
  <c r="HA178" i="24"/>
  <c r="HB179" i="24"/>
  <c r="HA179" i="24"/>
  <c r="FT162" i="24"/>
  <c r="GF162" i="24"/>
  <c r="GF163" i="24"/>
  <c r="GR163" i="24"/>
  <c r="HY163" i="24"/>
  <c r="FR164" i="24"/>
  <c r="GR164" i="24"/>
  <c r="HD164" i="24"/>
  <c r="FR165" i="24"/>
  <c r="GD165" i="24"/>
  <c r="FT166" i="24"/>
  <c r="GF166" i="24"/>
  <c r="HM166" i="24"/>
  <c r="HZ166" i="24"/>
  <c r="HY167" i="24"/>
  <c r="FR168" i="24"/>
  <c r="GR168" i="24"/>
  <c r="HD168" i="24"/>
  <c r="HD170" i="24"/>
  <c r="HP170" i="24"/>
  <c r="HP178" i="24"/>
  <c r="IB178" i="24"/>
  <c r="HY179" i="24"/>
  <c r="FS181" i="24"/>
  <c r="GR181" i="24"/>
  <c r="HA182" i="24"/>
  <c r="HP182" i="24"/>
  <c r="IB182" i="24"/>
  <c r="GE183" i="24"/>
  <c r="GQ183" i="24"/>
  <c r="HP183" i="24"/>
  <c r="GQ184" i="24"/>
  <c r="HC184" i="24"/>
  <c r="GO185" i="24"/>
  <c r="HD185" i="24"/>
  <c r="HP185" i="24"/>
  <c r="FT186" i="24"/>
  <c r="GF186" i="24"/>
  <c r="HM186" i="24"/>
  <c r="HZ186" i="24"/>
  <c r="FT187" i="24"/>
  <c r="HM187" i="24"/>
  <c r="IA187" i="24"/>
  <c r="HC188" i="24"/>
  <c r="FT190" i="24"/>
  <c r="HA190" i="24"/>
  <c r="HN190" i="24"/>
  <c r="HZ190" i="24"/>
  <c r="GO191" i="24"/>
  <c r="HO191" i="24"/>
  <c r="IA191" i="24"/>
  <c r="GE192" i="24"/>
  <c r="GQ192" i="24"/>
  <c r="FQ193" i="24"/>
  <c r="GR193" i="24"/>
  <c r="HD193" i="24"/>
  <c r="GC194" i="24"/>
  <c r="HC194" i="24"/>
  <c r="HO194" i="24"/>
  <c r="FQ195" i="24"/>
  <c r="GD195" i="24"/>
  <c r="GP195" i="24"/>
  <c r="HA196" i="24"/>
  <c r="IA196" i="24"/>
  <c r="HM197" i="24"/>
  <c r="FS198" i="24"/>
  <c r="HY198" i="24"/>
  <c r="FT199" i="24"/>
  <c r="GF199" i="24"/>
  <c r="HM199" i="24"/>
  <c r="IA199" i="24"/>
  <c r="IM11" i="24"/>
  <c r="JW11" i="24"/>
  <c r="IN12" i="24"/>
  <c r="IZ12" i="24"/>
  <c r="IY13" i="24"/>
  <c r="JK13" i="24"/>
  <c r="JK14" i="24"/>
  <c r="JW14" i="24"/>
  <c r="IM15" i="24"/>
  <c r="JV15" i="24"/>
  <c r="IL16" i="24"/>
  <c r="IX16" i="24"/>
  <c r="IY18" i="24"/>
  <c r="JK18" i="24"/>
  <c r="IK21" i="24"/>
  <c r="JI21" i="24"/>
  <c r="JV21" i="24"/>
  <c r="IL22" i="24"/>
  <c r="JU22" i="24"/>
  <c r="IM23" i="24"/>
  <c r="IY23" i="24"/>
  <c r="JU23" i="24"/>
  <c r="IW24" i="24"/>
  <c r="JJ24" i="24"/>
  <c r="IK25" i="24"/>
  <c r="JK25" i="24"/>
  <c r="JW25" i="24"/>
  <c r="IM26" i="24"/>
  <c r="JU26" i="24"/>
  <c r="IM27" i="24"/>
  <c r="IY27" i="24"/>
  <c r="IY28" i="24"/>
  <c r="JK28" i="24"/>
  <c r="JK29" i="24"/>
  <c r="JW29" i="24"/>
  <c r="IM30" i="24"/>
  <c r="JI30" i="24"/>
  <c r="JX30" i="24"/>
  <c r="IZ33" i="24"/>
  <c r="JL33" i="24"/>
  <c r="JK34" i="24"/>
  <c r="JW34" i="24"/>
  <c r="IM35" i="24"/>
  <c r="IK36" i="24"/>
  <c r="IX36" i="24"/>
  <c r="IW37" i="24"/>
  <c r="JJ37" i="24"/>
  <c r="IX39" i="24"/>
  <c r="IK40" i="24"/>
  <c r="IX40" i="24"/>
  <c r="IY42" i="24"/>
  <c r="JU42" i="24"/>
  <c r="IL43" i="24"/>
  <c r="JK43" i="24"/>
  <c r="IK44" i="24"/>
  <c r="IZ44" i="24"/>
  <c r="JW44" i="24"/>
  <c r="IM45" i="24"/>
  <c r="JI45" i="24"/>
  <c r="IX46" i="24"/>
  <c r="JK46" i="24"/>
  <c r="IK47" i="24"/>
  <c r="JU47" i="24"/>
  <c r="IW48" i="24"/>
  <c r="JV48" i="24"/>
  <c r="IL49" i="24"/>
  <c r="IY49" i="24"/>
  <c r="JU49" i="24"/>
  <c r="IZ50" i="24"/>
  <c r="JV50" i="24"/>
  <c r="IN51" i="24"/>
  <c r="JK51" i="24"/>
  <c r="IK54" i="24"/>
  <c r="IZ54" i="24"/>
  <c r="JX54" i="24"/>
  <c r="IN55" i="24"/>
  <c r="JJ55" i="24"/>
  <c r="JI56" i="24"/>
  <c r="JX56" i="24"/>
  <c r="JU57" i="24"/>
  <c r="IW52" i="24"/>
  <c r="IW53" i="24"/>
  <c r="JL53" i="24"/>
  <c r="IY60" i="24"/>
  <c r="JU60" i="24"/>
  <c r="IL61" i="24"/>
  <c r="JK61" i="24"/>
  <c r="IK62" i="24"/>
  <c r="IZ62" i="24"/>
  <c r="JW62" i="24"/>
  <c r="IM63" i="24"/>
  <c r="JI63" i="24"/>
  <c r="IX64" i="24"/>
  <c r="JK64" i="24"/>
  <c r="IK65" i="24"/>
  <c r="JU65" i="24"/>
  <c r="IW66" i="24"/>
  <c r="JV66" i="24"/>
  <c r="IL67" i="24"/>
  <c r="IY67" i="24"/>
  <c r="JU67" i="24"/>
  <c r="IZ68" i="24"/>
  <c r="JV68" i="24"/>
  <c r="IN71" i="24"/>
  <c r="JK71" i="24"/>
  <c r="IW77" i="24"/>
  <c r="IW78" i="24"/>
  <c r="IK79" i="24"/>
  <c r="IY79" i="24"/>
  <c r="JX79" i="24"/>
  <c r="IY80" i="24"/>
  <c r="JL80" i="24"/>
  <c r="IX81" i="24"/>
  <c r="IY94" i="24"/>
  <c r="JK94" i="24"/>
  <c r="JJ95" i="24"/>
  <c r="JV95" i="24"/>
  <c r="IM96" i="24"/>
  <c r="IW97" i="24"/>
  <c r="JI98" i="24"/>
  <c r="IL100" i="24"/>
  <c r="JK100" i="24"/>
  <c r="JW100" i="24"/>
  <c r="JW101" i="24"/>
  <c r="IM102" i="24"/>
  <c r="IY102" i="24"/>
  <c r="JI103" i="24"/>
  <c r="JV103" i="24"/>
  <c r="JU104" i="24"/>
  <c r="IL105" i="24"/>
  <c r="JV105" i="24"/>
  <c r="IL106" i="24"/>
  <c r="IX106" i="24"/>
  <c r="JX106" i="24"/>
  <c r="IY108" i="24"/>
  <c r="JK108" i="24"/>
  <c r="JJ109" i="24"/>
  <c r="JV109" i="24"/>
  <c r="IM111" i="24"/>
  <c r="JV111" i="24"/>
  <c r="IL112" i="24"/>
  <c r="IX112" i="24"/>
  <c r="IK113" i="24"/>
  <c r="IY113" i="24"/>
  <c r="JK113" i="24"/>
  <c r="IY115" i="24"/>
  <c r="JK116" i="24"/>
  <c r="JW117" i="24"/>
  <c r="IY119" i="24"/>
  <c r="IM120" i="24"/>
  <c r="IY120" i="24"/>
  <c r="IY121" i="24"/>
  <c r="JK121" i="24"/>
  <c r="IK122" i="24"/>
  <c r="JK122" i="24"/>
  <c r="JW122" i="24"/>
  <c r="IM123" i="24"/>
  <c r="JW123" i="24"/>
  <c r="IN124" i="24"/>
  <c r="IZ124" i="24"/>
  <c r="IK125" i="24"/>
  <c r="JI126" i="24"/>
  <c r="JV126" i="24"/>
  <c r="IL127" i="24"/>
  <c r="JU127" i="24"/>
  <c r="IM129" i="24"/>
  <c r="IY129" i="24"/>
  <c r="IY130" i="24"/>
  <c r="JK130" i="24"/>
  <c r="JK131" i="24"/>
  <c r="JW131" i="24"/>
  <c r="IM132" i="24"/>
  <c r="JL132" i="24"/>
  <c r="IK133" i="24"/>
  <c r="IX133" i="24"/>
  <c r="JU134" i="24"/>
  <c r="JL136" i="24"/>
  <c r="JX136" i="24"/>
  <c r="IN137" i="24"/>
  <c r="JU137" i="24"/>
  <c r="IM138" i="24"/>
  <c r="IY138" i="24"/>
  <c r="IY139" i="24"/>
  <c r="JK139" i="24"/>
  <c r="IK140" i="24"/>
  <c r="JK140" i="24"/>
  <c r="JW140" i="24"/>
  <c r="IM141" i="24"/>
  <c r="JW141" i="24"/>
  <c r="IN142" i="24"/>
  <c r="IZ142" i="24"/>
  <c r="IK143" i="24"/>
  <c r="JI144" i="24"/>
  <c r="JV144" i="24"/>
  <c r="IL149" i="24"/>
  <c r="IX149" i="24"/>
  <c r="JL149" i="24"/>
  <c r="JX149" i="24"/>
  <c r="IN151" i="24"/>
  <c r="JI151" i="24"/>
  <c r="JW151" i="24"/>
  <c r="IN152" i="24"/>
  <c r="IZ152" i="24"/>
  <c r="JU152" i="24"/>
  <c r="IL153" i="24"/>
  <c r="IZ153" i="24"/>
  <c r="JL153" i="24"/>
  <c r="IL154" i="24"/>
  <c r="JK154" i="24"/>
  <c r="JW154" i="24"/>
  <c r="IM155" i="24"/>
  <c r="JW155" i="24"/>
  <c r="IN156" i="24"/>
  <c r="IZ156" i="24"/>
  <c r="JX156" i="24"/>
  <c r="IY157" i="24"/>
  <c r="JK157" i="24"/>
  <c r="IS159" i="24"/>
  <c r="IN159" i="24"/>
  <c r="JV159" i="24"/>
  <c r="JW159" i="24"/>
  <c r="JE164" i="24"/>
  <c r="IX164" i="24"/>
  <c r="IZ164" i="24"/>
  <c r="IY164" i="24"/>
  <c r="JJ166" i="24"/>
  <c r="JI166" i="24"/>
  <c r="JL166" i="24"/>
  <c r="JK166" i="24"/>
  <c r="JJ181" i="24"/>
  <c r="JI181" i="24"/>
  <c r="JL181" i="24"/>
  <c r="JK181" i="24"/>
  <c r="JL182" i="24"/>
  <c r="JI182" i="24"/>
  <c r="GO162" i="24"/>
  <c r="HA163" i="24"/>
  <c r="IA163" i="24"/>
  <c r="HM164" i="24"/>
  <c r="FS165" i="24"/>
  <c r="GO166" i="24"/>
  <c r="HO166" i="24"/>
  <c r="IA166" i="24"/>
  <c r="IA167" i="24"/>
  <c r="HM168" i="24"/>
  <c r="HY170" i="24"/>
  <c r="IA179" i="24"/>
  <c r="FT181" i="24"/>
  <c r="HD182" i="24"/>
  <c r="FQ183" i="24"/>
  <c r="GF183" i="24"/>
  <c r="GR183" i="24"/>
  <c r="GC184" i="24"/>
  <c r="GR184" i="24"/>
  <c r="HD184" i="24"/>
  <c r="GR185" i="24"/>
  <c r="HO186" i="24"/>
  <c r="IA186" i="24"/>
  <c r="HP187" i="24"/>
  <c r="IB187" i="24"/>
  <c r="HP188" i="24"/>
  <c r="HC190" i="24"/>
  <c r="HO190" i="24"/>
  <c r="GP191" i="24"/>
  <c r="HP191" i="24"/>
  <c r="IB191" i="24"/>
  <c r="GF192" i="24"/>
  <c r="GR192" i="24"/>
  <c r="FR193" i="24"/>
  <c r="HM193" i="24"/>
  <c r="GD194" i="24"/>
  <c r="HD194" i="24"/>
  <c r="HP194" i="24"/>
  <c r="FS195" i="24"/>
  <c r="GE195" i="24"/>
  <c r="HB196" i="24"/>
  <c r="IB196" i="24"/>
  <c r="HN197" i="24"/>
  <c r="FT198" i="24"/>
  <c r="HZ198" i="24"/>
  <c r="IB199" i="24"/>
  <c r="IN11" i="24"/>
  <c r="JX11" i="24"/>
  <c r="JX12" i="24"/>
  <c r="IZ13" i="24"/>
  <c r="JL13" i="24"/>
  <c r="JL14" i="24"/>
  <c r="JX14" i="24"/>
  <c r="IN15" i="24"/>
  <c r="JW15" i="24"/>
  <c r="IM16" i="24"/>
  <c r="IY16" i="24"/>
  <c r="IZ18" i="24"/>
  <c r="JL18" i="24"/>
  <c r="JK21" i="24"/>
  <c r="JW21" i="24"/>
  <c r="IM22" i="24"/>
  <c r="JW22" i="24"/>
  <c r="IN23" i="24"/>
  <c r="IZ23" i="24"/>
  <c r="IY24" i="24"/>
  <c r="JK24" i="24"/>
  <c r="JL25" i="24"/>
  <c r="JX25" i="24"/>
  <c r="IN26" i="24"/>
  <c r="JW26" i="24"/>
  <c r="IN27" i="24"/>
  <c r="IZ27" i="24"/>
  <c r="IZ28" i="24"/>
  <c r="JL28" i="24"/>
  <c r="JL29" i="24"/>
  <c r="JX29" i="24"/>
  <c r="IN30" i="24"/>
  <c r="JU33" i="24"/>
  <c r="JL34" i="24"/>
  <c r="JX34" i="24"/>
  <c r="IN35" i="24"/>
  <c r="IM36" i="24"/>
  <c r="IY36" i="24"/>
  <c r="IY37" i="24"/>
  <c r="JK37" i="24"/>
  <c r="IM40" i="24"/>
  <c r="IY40" i="24"/>
  <c r="IZ42" i="24"/>
  <c r="IN43" i="24"/>
  <c r="JL43" i="24"/>
  <c r="IM44" i="24"/>
  <c r="JX44" i="24"/>
  <c r="IN45" i="24"/>
  <c r="JW47" i="24"/>
  <c r="IX48" i="24"/>
  <c r="JW48" i="24"/>
  <c r="IM49" i="24"/>
  <c r="JX50" i="24"/>
  <c r="JL51" i="24"/>
  <c r="IM54" i="24"/>
  <c r="JL55" i="24"/>
  <c r="JK56" i="24"/>
  <c r="JW57" i="24"/>
  <c r="IY53" i="24"/>
  <c r="IZ60" i="24"/>
  <c r="IN61" i="24"/>
  <c r="JL61" i="24"/>
  <c r="IM62" i="24"/>
  <c r="JX62" i="24"/>
  <c r="IN63" i="24"/>
  <c r="JW65" i="24"/>
  <c r="JX68" i="24"/>
  <c r="JL71" i="24"/>
  <c r="IZ79" i="24"/>
  <c r="JU80" i="24"/>
  <c r="IZ81" i="24"/>
  <c r="KC158" i="24"/>
  <c r="JX158" i="24"/>
  <c r="JE160" i="24"/>
  <c r="IZ160" i="24"/>
  <c r="KC166" i="24"/>
  <c r="JV166" i="24"/>
  <c r="JX166" i="24"/>
  <c r="JW166" i="24"/>
  <c r="JQ170" i="24"/>
  <c r="JJ170" i="24"/>
  <c r="JL170" i="24"/>
  <c r="JK170" i="24"/>
  <c r="KC181" i="24"/>
  <c r="JV181" i="24"/>
  <c r="JX181" i="24"/>
  <c r="JW181" i="24"/>
  <c r="JI94" i="24"/>
  <c r="IZ95" i="24"/>
  <c r="JL95" i="24"/>
  <c r="IK96" i="24"/>
  <c r="IY97" i="24"/>
  <c r="JK98" i="24"/>
  <c r="JU100" i="24"/>
  <c r="IW102" i="24"/>
  <c r="JU102" i="24"/>
  <c r="JK103" i="24"/>
  <c r="JW104" i="24"/>
  <c r="JL105" i="24"/>
  <c r="JX105" i="24"/>
  <c r="IN106" i="24"/>
  <c r="JI106" i="24"/>
  <c r="JI108" i="24"/>
  <c r="JL109" i="24"/>
  <c r="IK111" i="24"/>
  <c r="JL111" i="24"/>
  <c r="JX111" i="24"/>
  <c r="IN112" i="24"/>
  <c r="JI113" i="24"/>
  <c r="IZ114" i="24"/>
  <c r="JX115" i="24"/>
  <c r="IN117" i="24"/>
  <c r="IZ118" i="24"/>
  <c r="JU120" i="24"/>
  <c r="IK124" i="24"/>
  <c r="IX124" i="24"/>
  <c r="JL126" i="24"/>
  <c r="JX126" i="24"/>
  <c r="IN127" i="24"/>
  <c r="JX127" i="24"/>
  <c r="IW132" i="24"/>
  <c r="IN133" i="24"/>
  <c r="IZ133" i="24"/>
  <c r="JI136" i="24"/>
  <c r="JV136" i="24"/>
  <c r="IL137" i="24"/>
  <c r="JX137" i="24"/>
  <c r="JU138" i="24"/>
  <c r="IK142" i="24"/>
  <c r="IX142" i="24"/>
  <c r="JL144" i="24"/>
  <c r="JX144" i="24"/>
  <c r="IN149" i="24"/>
  <c r="JI149" i="24"/>
  <c r="JV149" i="24"/>
  <c r="IL151" i="24"/>
  <c r="JL151" i="24"/>
  <c r="IK152" i="24"/>
  <c r="IX152" i="24"/>
  <c r="JX152" i="24"/>
  <c r="IW153" i="24"/>
  <c r="JJ153" i="24"/>
  <c r="IK156" i="24"/>
  <c r="IX156" i="24"/>
  <c r="JJ158" i="24"/>
  <c r="JL158" i="24"/>
  <c r="JU158" i="24"/>
  <c r="IL160" i="24"/>
  <c r="IN160" i="24"/>
  <c r="IW160" i="24"/>
  <c r="IS167" i="24"/>
  <c r="IL167" i="24"/>
  <c r="IN167" i="24"/>
  <c r="IM167" i="24"/>
  <c r="IS182" i="24"/>
  <c r="IL182" i="24"/>
  <c r="IN182" i="24"/>
  <c r="IM182" i="24"/>
  <c r="FR181" i="24"/>
  <c r="GC183" i="24"/>
  <c r="GP183" i="24"/>
  <c r="GO184" i="24"/>
  <c r="HB184" i="24"/>
  <c r="HZ187" i="24"/>
  <c r="HM191" i="24"/>
  <c r="HZ191" i="24"/>
  <c r="GC192" i="24"/>
  <c r="GP192" i="24"/>
  <c r="HA194" i="24"/>
  <c r="HN194" i="24"/>
  <c r="HY196" i="24"/>
  <c r="FR198" i="24"/>
  <c r="HY199" i="24"/>
  <c r="IL11" i="24"/>
  <c r="JU11" i="24"/>
  <c r="IW13" i="24"/>
  <c r="JJ13" i="24"/>
  <c r="JI14" i="24"/>
  <c r="JV14" i="24"/>
  <c r="IL15" i="24"/>
  <c r="IW16" i="24"/>
  <c r="IW18" i="24"/>
  <c r="JJ18" i="24"/>
  <c r="IK23" i="24"/>
  <c r="IX23" i="24"/>
  <c r="JI25" i="24"/>
  <c r="JV25" i="24"/>
  <c r="IL26" i="24"/>
  <c r="IK27" i="24"/>
  <c r="IX27" i="24"/>
  <c r="IW28" i="24"/>
  <c r="JJ28" i="24"/>
  <c r="JI29" i="24"/>
  <c r="JV29" i="24"/>
  <c r="IL30" i="24"/>
  <c r="JI34" i="24"/>
  <c r="JV34" i="24"/>
  <c r="IL35" i="24"/>
  <c r="IX42" i="24"/>
  <c r="IK43" i="24"/>
  <c r="JJ43" i="24"/>
  <c r="JV44" i="24"/>
  <c r="IL45" i="24"/>
  <c r="IY50" i="24"/>
  <c r="JU50" i="24"/>
  <c r="IL51" i="24"/>
  <c r="JJ51" i="24"/>
  <c r="IX54" i="24"/>
  <c r="JW54" i="24"/>
  <c r="IM55" i="24"/>
  <c r="JI55" i="24"/>
  <c r="JV56" i="24"/>
  <c r="JJ53" i="24"/>
  <c r="IX60" i="24"/>
  <c r="IK61" i="24"/>
  <c r="JJ61" i="24"/>
  <c r="IX62" i="24"/>
  <c r="JV62" i="24"/>
  <c r="IL63" i="24"/>
  <c r="JI64" i="24"/>
  <c r="IW67" i="24"/>
  <c r="IY68" i="24"/>
  <c r="JU68" i="24"/>
  <c r="IL71" i="24"/>
  <c r="JJ71" i="24"/>
  <c r="IX79" i="24"/>
  <c r="JV79" i="24"/>
  <c r="JK80" i="24"/>
  <c r="IW81" i="24"/>
  <c r="JJ94" i="24"/>
  <c r="IL96" i="24"/>
  <c r="JV100" i="24"/>
  <c r="IX102" i="24"/>
  <c r="JJ108" i="24"/>
  <c r="IL111" i="24"/>
  <c r="JJ113" i="24"/>
  <c r="IM124" i="24"/>
  <c r="IY124" i="24"/>
  <c r="JK136" i="24"/>
  <c r="JW136" i="24"/>
  <c r="IM137" i="24"/>
  <c r="IM142" i="24"/>
  <c r="IY142" i="24"/>
  <c r="JK149" i="24"/>
  <c r="JW149" i="24"/>
  <c r="IM151" i="24"/>
  <c r="IM152" i="24"/>
  <c r="IY152" i="24"/>
  <c r="IY153" i="24"/>
  <c r="JK153" i="24"/>
  <c r="IM156" i="24"/>
  <c r="IY156" i="24"/>
  <c r="JV158" i="24"/>
  <c r="IX160" i="24"/>
  <c r="IN161" i="24"/>
  <c r="IK161" i="24"/>
  <c r="IX163" i="24"/>
  <c r="IW163" i="24"/>
  <c r="IL164" i="24"/>
  <c r="IK164" i="24"/>
  <c r="IN164" i="24"/>
  <c r="IM164" i="24"/>
  <c r="IZ161" i="24"/>
  <c r="JL161" i="24"/>
  <c r="JU163" i="24"/>
  <c r="IW165" i="24"/>
  <c r="JJ165" i="24"/>
  <c r="IL178" i="24"/>
  <c r="IK179" i="24"/>
  <c r="IX179" i="24"/>
  <c r="JX182" i="24"/>
  <c r="IZ184" i="24"/>
  <c r="JL184" i="24"/>
  <c r="IW186" i="24"/>
  <c r="JX188" i="24"/>
  <c r="IN189" i="24"/>
  <c r="JU191" i="24"/>
  <c r="JI192" i="24"/>
  <c r="JU194" i="24"/>
  <c r="IZ195" i="24"/>
  <c r="JL195" i="24"/>
  <c r="JK196" i="24"/>
  <c r="JW196" i="24"/>
  <c r="IM197" i="24"/>
  <c r="JI198" i="24"/>
  <c r="IK199" i="24"/>
  <c r="IY199" i="24"/>
  <c r="LG11" i="24"/>
  <c r="LS11" i="24"/>
  <c r="KS12" i="24"/>
  <c r="LT12" i="24"/>
  <c r="MF12" i="24"/>
  <c r="LE13" i="24"/>
  <c r="MF13" i="24"/>
  <c r="KV14" i="24"/>
  <c r="LH14" i="24"/>
  <c r="KG15" i="24"/>
  <c r="LG15" i="24"/>
  <c r="LS15" i="24"/>
  <c r="KS16" i="24"/>
  <c r="LS16" i="24"/>
  <c r="ME16" i="24"/>
  <c r="KJ18" i="24"/>
  <c r="KV18" i="24"/>
  <c r="MC18" i="24"/>
  <c r="KS21" i="24"/>
  <c r="LF21" i="24"/>
  <c r="LR21" i="24"/>
  <c r="KS22" i="24"/>
  <c r="MC22" i="24"/>
  <c r="KI23" i="24"/>
  <c r="LE23" i="24"/>
  <c r="KG24" i="24"/>
  <c r="KT24" i="24"/>
  <c r="LF24" i="24"/>
  <c r="MF24" i="24"/>
  <c r="KV25" i="24"/>
  <c r="LH25" i="24"/>
  <c r="KG26" i="24"/>
  <c r="LG26" i="24"/>
  <c r="LS26" i="24"/>
  <c r="KS27" i="24"/>
  <c r="LS27" i="24"/>
  <c r="ME27" i="24"/>
  <c r="KJ28" i="24"/>
  <c r="KV28" i="24"/>
  <c r="MC28" i="24"/>
  <c r="KS29" i="24"/>
  <c r="LF29" i="24"/>
  <c r="LR29" i="24"/>
  <c r="KH30" i="24"/>
  <c r="LH30" i="24"/>
  <c r="LT30" i="24"/>
  <c r="KS31" i="24"/>
  <c r="LQ31" i="24"/>
  <c r="ME31" i="24"/>
  <c r="LE33" i="24"/>
  <c r="MC33" i="24"/>
  <c r="KV34" i="24"/>
  <c r="LH34" i="24"/>
  <c r="MC34" i="24"/>
  <c r="KJ35" i="24"/>
  <c r="KJ36" i="24"/>
  <c r="KV36" i="24"/>
  <c r="ME36" i="24"/>
  <c r="KV37" i="24"/>
  <c r="LH37" i="24"/>
  <c r="MF37" i="24"/>
  <c r="KV38" i="24"/>
  <c r="LR38" i="24"/>
  <c r="ME38" i="24"/>
  <c r="KJ39" i="24"/>
  <c r="LH39" i="24"/>
  <c r="MD39" i="24"/>
  <c r="KJ40" i="24"/>
  <c r="KV40" i="24"/>
  <c r="LT40" i="24"/>
  <c r="KJ41" i="24"/>
  <c r="LF41" i="24"/>
  <c r="LS41" i="24"/>
  <c r="KI42" i="24"/>
  <c r="LH42" i="24"/>
  <c r="LT42" i="24"/>
  <c r="LH43" i="24"/>
  <c r="LF44" i="24"/>
  <c r="KG45" i="24"/>
  <c r="KV45" i="24"/>
  <c r="LH45" i="24"/>
  <c r="LG46" i="24"/>
  <c r="LS46" i="24"/>
  <c r="KS47" i="24"/>
  <c r="KI48" i="24"/>
  <c r="KU48" i="24"/>
  <c r="MF48" i="24"/>
  <c r="KV49" i="24"/>
  <c r="LH49" i="24"/>
  <c r="KG50" i="24"/>
  <c r="LH50" i="24"/>
  <c r="LT50" i="24"/>
  <c r="KT51" i="24"/>
  <c r="LT51" i="24"/>
  <c r="MF51" i="24"/>
  <c r="LE54" i="24"/>
  <c r="MF54" i="24"/>
  <c r="LQ55" i="24"/>
  <c r="KH56" i="24"/>
  <c r="LH56" i="24"/>
  <c r="LT56" i="24"/>
  <c r="KT57" i="24"/>
  <c r="LQ53" i="24"/>
  <c r="MC60" i="24"/>
  <c r="KI61" i="24"/>
  <c r="KI62" i="24"/>
  <c r="KU62" i="24"/>
  <c r="LQ63" i="24"/>
  <c r="MD64" i="24"/>
  <c r="KJ65" i="24"/>
  <c r="KI66" i="24"/>
  <c r="KU66" i="24"/>
  <c r="LR67" i="24"/>
  <c r="MD68" i="24"/>
  <c r="KJ71" i="24"/>
  <c r="KI72" i="24"/>
  <c r="KU72" i="24"/>
  <c r="KU73" i="24"/>
  <c r="LG73" i="24"/>
  <c r="LS75" i="24"/>
  <c r="ME75" i="24"/>
  <c r="KU78" i="24"/>
  <c r="LG78" i="24"/>
  <c r="KG79" i="24"/>
  <c r="LG79" i="24"/>
  <c r="LS79" i="24"/>
  <c r="KS80" i="24"/>
  <c r="LT80" i="24"/>
  <c r="MF80" i="24"/>
  <c r="LE81" i="24"/>
  <c r="ME81" i="24"/>
  <c r="KU83" i="24"/>
  <c r="LG83" i="24"/>
  <c r="KG84" i="24"/>
  <c r="LH84" i="24"/>
  <c r="LT84" i="24"/>
  <c r="KT85" i="24"/>
  <c r="LT85" i="24"/>
  <c r="MF85" i="24"/>
  <c r="LG86" i="24"/>
  <c r="LS86" i="24"/>
  <c r="ME86" i="24"/>
  <c r="KJ87" i="24"/>
  <c r="LS87" i="24"/>
  <c r="ME87" i="24"/>
  <c r="KU88" i="24"/>
  <c r="LG88" i="24"/>
  <c r="KS89" i="24"/>
  <c r="LG89" i="24"/>
  <c r="LS89" i="24"/>
  <c r="KT91" i="24"/>
  <c r="LR92" i="24"/>
  <c r="MD93" i="24"/>
  <c r="KS94" i="24"/>
  <c r="LS94" i="24"/>
  <c r="ME94" i="24"/>
  <c r="KJ95" i="24"/>
  <c r="LE95" i="24"/>
  <c r="ME95" i="24"/>
  <c r="KU96" i="24"/>
  <c r="LG96" i="24"/>
  <c r="KH97" i="24"/>
  <c r="LG97" i="24"/>
  <c r="LS97" i="24"/>
  <c r="KH98" i="24"/>
  <c r="KU100" i="24"/>
  <c r="LG100" i="24"/>
  <c r="LS100" i="24"/>
  <c r="KT101" i="24"/>
  <c r="LH101" i="24"/>
  <c r="LT101" i="24"/>
  <c r="LF102" i="24"/>
  <c r="LT102" i="24"/>
  <c r="MF102" i="24"/>
  <c r="MF103" i="24"/>
  <c r="KV104" i="24"/>
  <c r="LH104" i="24"/>
  <c r="KS105" i="24"/>
  <c r="LH105" i="24"/>
  <c r="LT105" i="24"/>
  <c r="KI106" i="24"/>
  <c r="LS106" i="24"/>
  <c r="ME106" i="24"/>
  <c r="KJ108" i="24"/>
  <c r="KV108" i="24"/>
  <c r="KU109" i="24"/>
  <c r="LG109" i="24"/>
  <c r="LG111" i="24"/>
  <c r="LS111" i="24"/>
  <c r="KS112" i="24"/>
  <c r="LT112" i="24"/>
  <c r="MF112" i="24"/>
  <c r="LE113" i="24"/>
  <c r="MF113" i="24"/>
  <c r="KV114" i="24"/>
  <c r="LH114" i="24"/>
  <c r="KH115" i="24"/>
  <c r="LH115" i="24"/>
  <c r="LT115" i="24"/>
  <c r="KT116" i="24"/>
  <c r="LT116" i="24"/>
  <c r="MF116" i="24"/>
  <c r="LE117" i="24"/>
  <c r="ME117" i="24"/>
  <c r="KV118" i="24"/>
  <c r="LH118" i="24"/>
  <c r="KG119" i="24"/>
  <c r="LG119" i="24"/>
  <c r="LS119" i="24"/>
  <c r="KT120" i="24"/>
  <c r="LS120" i="24"/>
  <c r="ME120" i="24"/>
  <c r="KJ121" i="24"/>
  <c r="LE121" i="24"/>
  <c r="LF122" i="24"/>
  <c r="LR123" i="24"/>
  <c r="KG124" i="24"/>
  <c r="KO125" i="24"/>
  <c r="KI125" i="24"/>
  <c r="MK127" i="24"/>
  <c r="ME127" i="24"/>
  <c r="KI130" i="24"/>
  <c r="KG130" i="24"/>
  <c r="KJ130" i="24"/>
  <c r="LT130" i="24"/>
  <c r="LS130" i="24"/>
  <c r="LQ130" i="24"/>
  <c r="KI138" i="24"/>
  <c r="KG138" i="24"/>
  <c r="KJ138" i="24"/>
  <c r="IY165" i="24"/>
  <c r="JK165" i="24"/>
  <c r="IM178" i="24"/>
  <c r="IM179" i="24"/>
  <c r="IY179" i="24"/>
  <c r="JI185" i="24"/>
  <c r="JV185" i="24"/>
  <c r="IL186" i="24"/>
  <c r="IK187" i="24"/>
  <c r="IW191" i="24"/>
  <c r="JK192" i="24"/>
  <c r="IK194" i="24"/>
  <c r="IX194" i="24"/>
  <c r="JL196" i="24"/>
  <c r="JX196" i="24"/>
  <c r="IN197" i="24"/>
  <c r="IW198" i="24"/>
  <c r="IZ199" i="24"/>
  <c r="KG11" i="24"/>
  <c r="LH11" i="24"/>
  <c r="LT11" i="24"/>
  <c r="KT12" i="24"/>
  <c r="LF13" i="24"/>
  <c r="KG14" i="24"/>
  <c r="LQ14" i="24"/>
  <c r="KH15" i="24"/>
  <c r="LH15" i="24"/>
  <c r="LT15" i="24"/>
  <c r="KT16" i="24"/>
  <c r="LT16" i="24"/>
  <c r="MF16" i="24"/>
  <c r="MC21" i="24"/>
  <c r="MD22" i="24"/>
  <c r="KJ23" i="24"/>
  <c r="LQ24" i="24"/>
  <c r="KG25" i="24"/>
  <c r="KH26" i="24"/>
  <c r="LH26" i="24"/>
  <c r="LT26" i="24"/>
  <c r="KT27" i="24"/>
  <c r="LT27" i="24"/>
  <c r="MF27" i="24"/>
  <c r="LS29" i="24"/>
  <c r="KI30" i="24"/>
  <c r="LT31" i="24"/>
  <c r="MF31" i="24"/>
  <c r="MF33" i="24"/>
  <c r="KU35" i="24"/>
  <c r="LG36" i="24"/>
  <c r="MF36" i="24"/>
  <c r="LH46" i="24"/>
  <c r="LT46" i="24"/>
  <c r="KJ48" i="24"/>
  <c r="KV48" i="24"/>
  <c r="KH50" i="24"/>
  <c r="LF54" i="24"/>
  <c r="LR55" i="24"/>
  <c r="LQ57" i="24"/>
  <c r="KS53" i="24"/>
  <c r="LR53" i="24"/>
  <c r="MD60" i="24"/>
  <c r="KJ61" i="24"/>
  <c r="KJ62" i="24"/>
  <c r="KV62" i="24"/>
  <c r="LR63" i="24"/>
  <c r="KJ66" i="24"/>
  <c r="KV66" i="24"/>
  <c r="KJ72" i="24"/>
  <c r="KV72" i="24"/>
  <c r="KV73" i="24"/>
  <c r="LH73" i="24"/>
  <c r="LT75" i="24"/>
  <c r="MF75" i="24"/>
  <c r="KV78" i="24"/>
  <c r="LH78" i="24"/>
  <c r="KH79" i="24"/>
  <c r="LH79" i="24"/>
  <c r="LT79" i="24"/>
  <c r="KT80" i="24"/>
  <c r="LF81" i="24"/>
  <c r="MF81" i="24"/>
  <c r="KV83" i="24"/>
  <c r="LH83" i="24"/>
  <c r="KH84" i="24"/>
  <c r="LH86" i="24"/>
  <c r="LT86" i="24"/>
  <c r="LT87" i="24"/>
  <c r="MF87" i="24"/>
  <c r="KV88" i="24"/>
  <c r="LH89" i="24"/>
  <c r="KU91" i="24"/>
  <c r="KT94" i="24"/>
  <c r="LT94" i="24"/>
  <c r="LF95" i="24"/>
  <c r="MF95" i="24"/>
  <c r="KV96" i="24"/>
  <c r="LH97" i="24"/>
  <c r="KI98" i="24"/>
  <c r="KV100" i="24"/>
  <c r="LH100" i="24"/>
  <c r="KV101" i="24"/>
  <c r="LH102" i="24"/>
  <c r="KJ106" i="24"/>
  <c r="LT106" i="24"/>
  <c r="MF106" i="24"/>
  <c r="KV109" i="24"/>
  <c r="LH109" i="24"/>
  <c r="LH111" i="24"/>
  <c r="LT111" i="24"/>
  <c r="KT112" i="24"/>
  <c r="LF113" i="24"/>
  <c r="LF117" i="24"/>
  <c r="MF117" i="24"/>
  <c r="KH119" i="24"/>
  <c r="LH119" i="24"/>
  <c r="LT119" i="24"/>
  <c r="LT120" i="24"/>
  <c r="LF121" i="24"/>
  <c r="LG122" i="24"/>
  <c r="LS123" i="24"/>
  <c r="MK124" i="24"/>
  <c r="MD124" i="24"/>
  <c r="LR127" i="24"/>
  <c r="LS127" i="24"/>
  <c r="LA129" i="24"/>
  <c r="KV129" i="24"/>
  <c r="LS129" i="24"/>
  <c r="LT129" i="24"/>
  <c r="LQ129" i="24"/>
  <c r="LY131" i="24"/>
  <c r="LT131" i="24"/>
  <c r="LR131" i="24"/>
  <c r="MK136" i="24"/>
  <c r="MD136" i="24"/>
  <c r="MC136" i="24"/>
  <c r="ME136" i="24"/>
  <c r="LA138" i="24"/>
  <c r="KU138" i="24"/>
  <c r="KT138" i="24"/>
  <c r="KV138" i="24"/>
  <c r="KO124" i="24"/>
  <c r="KI124" i="24"/>
  <c r="LA125" i="24"/>
  <c r="KU125" i="24"/>
  <c r="LM126" i="24"/>
  <c r="LE126" i="24"/>
  <c r="KO127" i="24"/>
  <c r="KJ127" i="24"/>
  <c r="KH129" i="24"/>
  <c r="KJ129" i="24"/>
  <c r="KS129" i="24"/>
  <c r="LY134" i="24"/>
  <c r="LQ134" i="24"/>
  <c r="LS134" i="24"/>
  <c r="KO137" i="24"/>
  <c r="KI137" i="24"/>
  <c r="KH137" i="24"/>
  <c r="KJ137" i="24"/>
  <c r="LG140" i="24"/>
  <c r="LE140" i="24"/>
  <c r="LH140" i="24"/>
  <c r="JL185" i="24"/>
  <c r="JX185" i="24"/>
  <c r="IN186" i="24"/>
  <c r="IN187" i="24"/>
  <c r="IZ191" i="24"/>
  <c r="JI196" i="24"/>
  <c r="JV196" i="24"/>
  <c r="IL197" i="24"/>
  <c r="IX199" i="24"/>
  <c r="LE11" i="24"/>
  <c r="LR11" i="24"/>
  <c r="MK14" i="24"/>
  <c r="LE15" i="24"/>
  <c r="LR15" i="24"/>
  <c r="LQ16" i="24"/>
  <c r="MD16" i="24"/>
  <c r="KI18" i="24"/>
  <c r="KU18" i="24"/>
  <c r="LQ21" i="24"/>
  <c r="KH23" i="24"/>
  <c r="LE24" i="24"/>
  <c r="ME24" i="24"/>
  <c r="KU25" i="24"/>
  <c r="LG25" i="24"/>
  <c r="LE26" i="24"/>
  <c r="LR26" i="24"/>
  <c r="LQ27" i="24"/>
  <c r="MD27" i="24"/>
  <c r="KI28" i="24"/>
  <c r="KU28" i="24"/>
  <c r="LQ29" i="24"/>
  <c r="KG30" i="24"/>
  <c r="LE30" i="24"/>
  <c r="LS30" i="24"/>
  <c r="MD31" i="24"/>
  <c r="KS34" i="24"/>
  <c r="LG34" i="24"/>
  <c r="KI35" i="24"/>
  <c r="KU36" i="24"/>
  <c r="KU37" i="24"/>
  <c r="LG37" i="24"/>
  <c r="MD37" i="24"/>
  <c r="KT38" i="24"/>
  <c r="MD38" i="24"/>
  <c r="KI39" i="24"/>
  <c r="LF39" i="24"/>
  <c r="KI40" i="24"/>
  <c r="KU40" i="24"/>
  <c r="LR40" i="24"/>
  <c r="KH41" i="24"/>
  <c r="LR41" i="24"/>
  <c r="KH42" i="24"/>
  <c r="LG42" i="24"/>
  <c r="LS42" i="24"/>
  <c r="LT43" i="24"/>
  <c r="MF43" i="24"/>
  <c r="MF44" i="24"/>
  <c r="KU45" i="24"/>
  <c r="LG45" i="24"/>
  <c r="LE46" i="24"/>
  <c r="LR46" i="24"/>
  <c r="KJ47" i="24"/>
  <c r="KG48" i="24"/>
  <c r="KT48" i="24"/>
  <c r="ME48" i="24"/>
  <c r="KU49" i="24"/>
  <c r="LG49" i="24"/>
  <c r="LG50" i="24"/>
  <c r="LS50" i="24"/>
  <c r="KS51" i="24"/>
  <c r="LS51" i="24"/>
  <c r="ME51" i="24"/>
  <c r="KJ54" i="24"/>
  <c r="KV54" i="24"/>
  <c r="ME54" i="24"/>
  <c r="KV55" i="24"/>
  <c r="LH55" i="24"/>
  <c r="KG56" i="24"/>
  <c r="LG56" i="24"/>
  <c r="LS56" i="24"/>
  <c r="KS57" i="24"/>
  <c r="LT57" i="24"/>
  <c r="MF57" i="24"/>
  <c r="LE52" i="24"/>
  <c r="ME52" i="24"/>
  <c r="KV53" i="24"/>
  <c r="LH53" i="24"/>
  <c r="KH60" i="24"/>
  <c r="LH60" i="24"/>
  <c r="LT60" i="24"/>
  <c r="KH61" i="24"/>
  <c r="KT61" i="24"/>
  <c r="KG62" i="24"/>
  <c r="KT62" i="24"/>
  <c r="LF62" i="24"/>
  <c r="MF62" i="24"/>
  <c r="KV63" i="24"/>
  <c r="LH63" i="24"/>
  <c r="KH64" i="24"/>
  <c r="MC64" i="24"/>
  <c r="KI65" i="24"/>
  <c r="KG66" i="24"/>
  <c r="KT66" i="24"/>
  <c r="LF66" i="24"/>
  <c r="LQ67" i="24"/>
  <c r="KH68" i="24"/>
  <c r="MC68" i="24"/>
  <c r="KI71" i="24"/>
  <c r="KG72" i="24"/>
  <c r="KT72" i="24"/>
  <c r="LF72" i="24"/>
  <c r="KS73" i="24"/>
  <c r="LF73" i="24"/>
  <c r="LR73" i="24"/>
  <c r="MC74" i="24"/>
  <c r="KI75" i="24"/>
  <c r="LQ75" i="24"/>
  <c r="MD75" i="24"/>
  <c r="KI77" i="24"/>
  <c r="KU77" i="24"/>
  <c r="KS78" i="24"/>
  <c r="LF78" i="24"/>
  <c r="LR78" i="24"/>
  <c r="LE79" i="24"/>
  <c r="LR79" i="24"/>
  <c r="MD79" i="24"/>
  <c r="KJ80" i="24"/>
  <c r="LS80" i="24"/>
  <c r="ME80" i="24"/>
  <c r="KJ81" i="24"/>
  <c r="KV81" i="24"/>
  <c r="MC81" i="24"/>
  <c r="KS83" i="24"/>
  <c r="LF83" i="24"/>
  <c r="LR83" i="24"/>
  <c r="LG84" i="24"/>
  <c r="LS84" i="24"/>
  <c r="KS85" i="24"/>
  <c r="LS85" i="24"/>
  <c r="ME85" i="24"/>
  <c r="KJ86" i="24"/>
  <c r="LE86" i="24"/>
  <c r="LR86" i="24"/>
  <c r="MD86" i="24"/>
  <c r="KI87" i="24"/>
  <c r="KU87" i="24"/>
  <c r="LQ87" i="24"/>
  <c r="MD87" i="24"/>
  <c r="KT88" i="24"/>
  <c r="LF88" i="24"/>
  <c r="KG89" i="24"/>
  <c r="LF89" i="24"/>
  <c r="LR89" i="24"/>
  <c r="KI90" i="24"/>
  <c r="LT90" i="24"/>
  <c r="KS91" i="24"/>
  <c r="LF91" i="24"/>
  <c r="MF91" i="24"/>
  <c r="KV92" i="24"/>
  <c r="LQ92" i="24"/>
  <c r="KH93" i="24"/>
  <c r="LH93" i="24"/>
  <c r="MC93" i="24"/>
  <c r="KI94" i="24"/>
  <c r="LR94" i="24"/>
  <c r="MD94" i="24"/>
  <c r="KI95" i="24"/>
  <c r="KU95" i="24"/>
  <c r="MD95" i="24"/>
  <c r="KT96" i="24"/>
  <c r="LF96" i="24"/>
  <c r="KG97" i="24"/>
  <c r="LF97" i="24"/>
  <c r="LR97" i="24"/>
  <c r="KG98" i="24"/>
  <c r="KT98" i="24"/>
  <c r="LT98" i="24"/>
  <c r="KS100" i="24"/>
  <c r="LF100" i="24"/>
  <c r="LR100" i="24"/>
  <c r="MF100" i="24"/>
  <c r="KS101" i="24"/>
  <c r="LG101" i="24"/>
  <c r="LS101" i="24"/>
  <c r="ME101" i="24"/>
  <c r="KJ102" i="24"/>
  <c r="LE102" i="24"/>
  <c r="LS102" i="24"/>
  <c r="ME102" i="24"/>
  <c r="KV103" i="24"/>
  <c r="ME103" i="24"/>
  <c r="KU104" i="24"/>
  <c r="LG104" i="24"/>
  <c r="LG105" i="24"/>
  <c r="LS105" i="24"/>
  <c r="KH106" i="24"/>
  <c r="LQ106" i="24"/>
  <c r="MD106" i="24"/>
  <c r="KI108" i="24"/>
  <c r="KU108" i="24"/>
  <c r="KS109" i="24"/>
  <c r="LF109" i="24"/>
  <c r="LR109" i="24"/>
  <c r="LE111" i="24"/>
  <c r="LR111" i="24"/>
  <c r="MD111" i="24"/>
  <c r="KJ112" i="24"/>
  <c r="LS112" i="24"/>
  <c r="ME112" i="24"/>
  <c r="KJ113" i="24"/>
  <c r="KV113" i="24"/>
  <c r="ME113" i="24"/>
  <c r="KU114" i="24"/>
  <c r="LG114" i="24"/>
  <c r="KG115" i="24"/>
  <c r="LG115" i="24"/>
  <c r="LS115" i="24"/>
  <c r="KS116" i="24"/>
  <c r="LS116" i="24"/>
  <c r="ME116" i="24"/>
  <c r="KJ117" i="24"/>
  <c r="KV117" i="24"/>
  <c r="MC117" i="24"/>
  <c r="KU118" i="24"/>
  <c r="LG118" i="24"/>
  <c r="LF119" i="24"/>
  <c r="LR119" i="24"/>
  <c r="MD119" i="24"/>
  <c r="KS120" i="24"/>
  <c r="LR120" i="24"/>
  <c r="MD120" i="24"/>
  <c r="KI121" i="24"/>
  <c r="KU121" i="24"/>
  <c r="LE122" i="24"/>
  <c r="LR122" i="24"/>
  <c r="LQ123" i="24"/>
  <c r="MD123" i="24"/>
  <c r="KT124" i="24"/>
  <c r="LY124" i="24"/>
  <c r="LR124" i="24"/>
  <c r="MC124" i="24"/>
  <c r="KJ125" i="24"/>
  <c r="MK125" i="24"/>
  <c r="MD125" i="24"/>
  <c r="LY126" i="24"/>
  <c r="LR126" i="24"/>
  <c r="KG127" i="24"/>
  <c r="LG127" i="24"/>
  <c r="LE127" i="24"/>
  <c r="LQ127" i="24"/>
  <c r="MF127" i="24"/>
  <c r="KT129" i="24"/>
  <c r="KH130" i="24"/>
  <c r="LR130" i="24"/>
  <c r="KJ131" i="24"/>
  <c r="KG131" i="24"/>
  <c r="KI131" i="24"/>
  <c r="LF131" i="24"/>
  <c r="LH131" i="24"/>
  <c r="LE131" i="24"/>
  <c r="LQ131" i="24"/>
  <c r="LA132" i="24"/>
  <c r="KS132" i="24"/>
  <c r="KU132" i="24"/>
  <c r="LM133" i="24"/>
  <c r="LE133" i="24"/>
  <c r="LG133" i="24"/>
  <c r="LQ133" i="24"/>
  <c r="LY140" i="24"/>
  <c r="LS140" i="24"/>
  <c r="LR140" i="24"/>
  <c r="LT140" i="24"/>
  <c r="LS141" i="24"/>
  <c r="LQ141" i="24"/>
  <c r="LT141" i="24"/>
  <c r="ME129" i="24"/>
  <c r="MD130" i="24"/>
  <c r="MD131" i="24"/>
  <c r="KI132" i="24"/>
  <c r="ME132" i="24"/>
  <c r="KU133" i="24"/>
  <c r="KS134" i="24"/>
  <c r="LG134" i="24"/>
  <c r="LE136" i="24"/>
  <c r="LS136" i="24"/>
  <c r="MD137" i="24"/>
  <c r="MC138" i="24"/>
  <c r="LQ139" i="24"/>
  <c r="KG140" i="24"/>
  <c r="KS141" i="24"/>
  <c r="MF141" i="24"/>
  <c r="KT142" i="24"/>
  <c r="LF142" i="24"/>
  <c r="KS143" i="24"/>
  <c r="LG143" i="24"/>
  <c r="LS143" i="24"/>
  <c r="LR144" i="24"/>
  <c r="MD144" i="24"/>
  <c r="KI149" i="24"/>
  <c r="KU149" i="24"/>
  <c r="MD149" i="24"/>
  <c r="KJ151" i="24"/>
  <c r="KV151" i="24"/>
  <c r="KV152" i="24"/>
  <c r="LH152" i="24"/>
  <c r="KG153" i="24"/>
  <c r="LH153" i="24"/>
  <c r="LT153" i="24"/>
  <c r="MF153" i="24"/>
  <c r="LE154" i="24"/>
  <c r="LR154" i="24"/>
  <c r="MF154" i="24"/>
  <c r="KS155" i="24"/>
  <c r="LF155" i="24"/>
  <c r="LR155" i="24"/>
  <c r="MF155" i="24"/>
  <c r="KS156" i="24"/>
  <c r="LG156" i="24"/>
  <c r="LS156" i="24"/>
  <c r="ME156" i="24"/>
  <c r="KJ157" i="24"/>
  <c r="LE157" i="24"/>
  <c r="MD157" i="24"/>
  <c r="KJ158" i="24"/>
  <c r="KV158" i="24"/>
  <c r="KV159" i="24"/>
  <c r="LH159" i="24"/>
  <c r="KG160" i="24"/>
  <c r="LE160" i="24"/>
  <c r="LS160" i="24"/>
  <c r="ME160" i="24"/>
  <c r="KJ161" i="24"/>
  <c r="LQ161" i="24"/>
  <c r="ME161" i="24"/>
  <c r="LE162" i="24"/>
  <c r="MC162" i="24"/>
  <c r="KV163" i="24"/>
  <c r="LH163" i="24"/>
  <c r="KG164" i="24"/>
  <c r="LH164" i="24"/>
  <c r="LT164" i="24"/>
  <c r="KS165" i="24"/>
  <c r="LQ165" i="24"/>
  <c r="ME165" i="24"/>
  <c r="LE166" i="24"/>
  <c r="MF166" i="24"/>
  <c r="LQ167" i="24"/>
  <c r="KG168" i="24"/>
  <c r="LH168" i="24"/>
  <c r="LT168" i="24"/>
  <c r="KS170" i="24"/>
  <c r="LQ170" i="24"/>
  <c r="ME170" i="24"/>
  <c r="LF178" i="24"/>
  <c r="LR178" i="24"/>
  <c r="MF178" i="24"/>
  <c r="KS179" i="24"/>
  <c r="LG179" i="24"/>
  <c r="LS179" i="24"/>
  <c r="ME179" i="24"/>
  <c r="KJ180" i="24"/>
  <c r="LH180" i="24"/>
  <c r="ME180" i="24"/>
  <c r="KT181" i="24"/>
  <c r="LG181" i="24"/>
  <c r="KG182" i="24"/>
  <c r="LF182" i="24"/>
  <c r="LS182" i="24"/>
  <c r="KG183" i="24"/>
  <c r="KV183" i="24"/>
  <c r="LS183" i="24"/>
  <c r="KS184" i="24"/>
  <c r="LH184" i="24"/>
  <c r="MF184" i="24"/>
  <c r="KU185" i="24"/>
  <c r="LQ185" i="24"/>
  <c r="KG186" i="24"/>
  <c r="LF186" i="24"/>
  <c r="LS186" i="24"/>
  <c r="KG187" i="24"/>
  <c r="KV187" i="24"/>
  <c r="LS187" i="24"/>
  <c r="KH188" i="24"/>
  <c r="LG188" i="24"/>
  <c r="LS188" i="24"/>
  <c r="LS189" i="24"/>
  <c r="ME189" i="24"/>
  <c r="KJ190" i="24"/>
  <c r="LF190" i="24"/>
  <c r="ME190" i="24"/>
  <c r="LE191" i="24"/>
  <c r="MC191" i="24"/>
  <c r="LQ192" i="24"/>
  <c r="KG193" i="24"/>
  <c r="LH193" i="24"/>
  <c r="LT193" i="24"/>
  <c r="KS194" i="24"/>
  <c r="LT194" i="24"/>
  <c r="MF194" i="24"/>
  <c r="KT195" i="24"/>
  <c r="LF195" i="24"/>
  <c r="KO198" i="24"/>
  <c r="KH198" i="24"/>
  <c r="KJ198" i="24"/>
  <c r="LS198" i="24"/>
  <c r="LT198" i="24"/>
  <c r="ME199" i="24"/>
  <c r="MF199" i="24"/>
  <c r="NI14" i="24"/>
  <c r="NA14" i="24"/>
  <c r="NC14" i="24"/>
  <c r="LA199" i="24"/>
  <c r="KT199" i="24"/>
  <c r="KV199" i="24"/>
  <c r="OG11" i="24"/>
  <c r="NZ11" i="24"/>
  <c r="OB11" i="24"/>
  <c r="NU14" i="24"/>
  <c r="NO14" i="24"/>
  <c r="NN14" i="24"/>
  <c r="NP14" i="24"/>
  <c r="NU22" i="24"/>
  <c r="NM22" i="24"/>
  <c r="NO22" i="24"/>
  <c r="LT137" i="24"/>
  <c r="MF137" i="24"/>
  <c r="LS139" i="24"/>
  <c r="KI140" i="24"/>
  <c r="KU141" i="24"/>
  <c r="MD141" i="24"/>
  <c r="KJ142" i="24"/>
  <c r="KV142" i="24"/>
  <c r="LQ143" i="24"/>
  <c r="LH144" i="24"/>
  <c r="LT144" i="24"/>
  <c r="KS149" i="24"/>
  <c r="LT149" i="24"/>
  <c r="MF149" i="24"/>
  <c r="KT151" i="24"/>
  <c r="MF151" i="24"/>
  <c r="LF152" i="24"/>
  <c r="KI153" i="24"/>
  <c r="LR153" i="24"/>
  <c r="MD153" i="24"/>
  <c r="LG154" i="24"/>
  <c r="MC154" i="24"/>
  <c r="KV155" i="24"/>
  <c r="LH155" i="24"/>
  <c r="MC155" i="24"/>
  <c r="KV156" i="24"/>
  <c r="MC156" i="24"/>
  <c r="KH157" i="24"/>
  <c r="LT157" i="24"/>
  <c r="MF157" i="24"/>
  <c r="KT158" i="24"/>
  <c r="MF158" i="24"/>
  <c r="LF159" i="24"/>
  <c r="KI160" i="24"/>
  <c r="MC160" i="24"/>
  <c r="KH161" i="24"/>
  <c r="LG162" i="24"/>
  <c r="LF163" i="24"/>
  <c r="KI164" i="24"/>
  <c r="LR164" i="24"/>
  <c r="KU165" i="24"/>
  <c r="LG166" i="24"/>
  <c r="LS167" i="24"/>
  <c r="KI168" i="24"/>
  <c r="LR168" i="24"/>
  <c r="KU170" i="24"/>
  <c r="KV178" i="24"/>
  <c r="LH178" i="24"/>
  <c r="MC178" i="24"/>
  <c r="KV179" i="24"/>
  <c r="MC179" i="24"/>
  <c r="KH180" i="24"/>
  <c r="LE180" i="24"/>
  <c r="KV181" i="24"/>
  <c r="KJ182" i="24"/>
  <c r="LH182" i="24"/>
  <c r="KS183" i="24"/>
  <c r="LE184" i="24"/>
  <c r="MD184" i="24"/>
  <c r="LT185" i="24"/>
  <c r="KJ186" i="24"/>
  <c r="LH186" i="24"/>
  <c r="KS187" i="24"/>
  <c r="LQ188" i="24"/>
  <c r="MC189" i="24"/>
  <c r="KH190" i="24"/>
  <c r="LG191" i="24"/>
  <c r="LS192" i="24"/>
  <c r="KI193" i="24"/>
  <c r="LR193" i="24"/>
  <c r="KU194" i="24"/>
  <c r="MD194" i="24"/>
  <c r="KJ195" i="24"/>
  <c r="KV195" i="24"/>
  <c r="KV196" i="24"/>
  <c r="LM196" i="24"/>
  <c r="LH196" i="24"/>
  <c r="KO197" i="24"/>
  <c r="KI197" i="24"/>
  <c r="KG197" i="24"/>
  <c r="MK197" i="24"/>
  <c r="MC197" i="24"/>
  <c r="ME197" i="24"/>
  <c r="MK198" i="24"/>
  <c r="MF198" i="24"/>
  <c r="MD198" i="24"/>
  <c r="NI11" i="24"/>
  <c r="ND11" i="24"/>
  <c r="NA11" i="24"/>
  <c r="NC12" i="24"/>
  <c r="NA12" i="24"/>
  <c r="OS14" i="24"/>
  <c r="OL14" i="24"/>
  <c r="OK14" i="24"/>
  <c r="ON14" i="24"/>
  <c r="NC16" i="24"/>
  <c r="NA16" i="24"/>
  <c r="NO18" i="24"/>
  <c r="NM18" i="24"/>
  <c r="MW21" i="24"/>
  <c r="MP21" i="24"/>
  <c r="MO21" i="24"/>
  <c r="MR21" i="24"/>
  <c r="OG22" i="24"/>
  <c r="OA22" i="24"/>
  <c r="NZ22" i="24"/>
  <c r="OB22" i="24"/>
  <c r="ME141" i="24"/>
  <c r="LR143" i="24"/>
  <c r="KT149" i="24"/>
  <c r="KG151" i="24"/>
  <c r="KU151" i="24"/>
  <c r="KS152" i="24"/>
  <c r="LG152" i="24"/>
  <c r="LE153" i="24"/>
  <c r="LS153" i="24"/>
  <c r="ME153" i="24"/>
  <c r="ME154" i="24"/>
  <c r="MD155" i="24"/>
  <c r="MD156" i="24"/>
  <c r="KI157" i="24"/>
  <c r="KG158" i="24"/>
  <c r="KU158" i="24"/>
  <c r="KS159" i="24"/>
  <c r="LG159" i="24"/>
  <c r="MD160" i="24"/>
  <c r="KI161" i="24"/>
  <c r="KS163" i="24"/>
  <c r="LG163" i="24"/>
  <c r="LE164" i="24"/>
  <c r="LS164" i="24"/>
  <c r="MC166" i="24"/>
  <c r="LE168" i="24"/>
  <c r="LS168" i="24"/>
  <c r="MD178" i="24"/>
  <c r="MD179" i="24"/>
  <c r="KI180" i="24"/>
  <c r="LF180" i="24"/>
  <c r="LE181" i="24"/>
  <c r="LQ182" i="24"/>
  <c r="KT183" i="24"/>
  <c r="LF184" i="24"/>
  <c r="ME184" i="24"/>
  <c r="LQ186" i="24"/>
  <c r="KT187" i="24"/>
  <c r="LR188" i="24"/>
  <c r="MD189" i="24"/>
  <c r="KI190" i="24"/>
  <c r="LE193" i="24"/>
  <c r="LS193" i="24"/>
  <c r="LQ194" i="24"/>
  <c r="ME194" i="24"/>
  <c r="KI199" i="24"/>
  <c r="KJ199" i="24"/>
  <c r="KS199" i="24"/>
  <c r="NU11" i="24"/>
  <c r="NO11" i="24"/>
  <c r="NY11" i="24"/>
  <c r="NI15" i="24"/>
  <c r="NB15" i="24"/>
  <c r="NA15" i="24"/>
  <c r="ND15" i="24"/>
  <c r="MO14" i="24"/>
  <c r="NZ15" i="24"/>
  <c r="NN21" i="24"/>
  <c r="OK21" i="24"/>
  <c r="NA22" i="24"/>
  <c r="MO25" i="24"/>
  <c r="NC25" i="24"/>
  <c r="NP25" i="24"/>
  <c r="ON25" i="24"/>
  <c r="ND26" i="24"/>
  <c r="NZ26" i="24"/>
  <c r="NA27" i="24"/>
  <c r="NM28" i="24"/>
  <c r="MR29" i="24"/>
  <c r="NN29" i="24"/>
  <c r="OK29" i="24"/>
  <c r="NA30" i="24"/>
  <c r="NO30" i="24"/>
  <c r="OB30" i="24"/>
  <c r="NY33" i="24"/>
  <c r="OM33" i="24"/>
  <c r="OA34" i="24"/>
  <c r="NY34" i="24"/>
  <c r="NB35" i="24"/>
  <c r="ND35" i="24"/>
  <c r="OS37" i="24"/>
  <c r="OL37" i="24"/>
  <c r="MO38" i="24"/>
  <c r="NU40" i="24"/>
  <c r="NP40" i="24"/>
  <c r="NY41" i="24"/>
  <c r="NI42" i="24"/>
  <c r="NC42" i="24"/>
  <c r="NB42" i="24"/>
  <c r="MR47" i="24"/>
  <c r="MO47" i="24"/>
  <c r="OG48" i="24"/>
  <c r="OA48" i="24"/>
  <c r="NZ48" i="24"/>
  <c r="NB49" i="24"/>
  <c r="NA49" i="24"/>
  <c r="NM49" i="24"/>
  <c r="OS49" i="24"/>
  <c r="ON49" i="24"/>
  <c r="OM49" i="24"/>
  <c r="NI51" i="24"/>
  <c r="NC51" i="24"/>
  <c r="NB51" i="24"/>
  <c r="MP56" i="24"/>
  <c r="MR56" i="24"/>
  <c r="MQ56" i="24"/>
  <c r="MW53" i="24"/>
  <c r="MR53" i="24"/>
  <c r="MQ53" i="24"/>
  <c r="OG62" i="24"/>
  <c r="OA62" i="24"/>
  <c r="NZ62" i="24"/>
  <c r="OM66" i="24"/>
  <c r="ON66" i="24"/>
  <c r="OL66" i="24"/>
  <c r="OG67" i="24"/>
  <c r="OA67" i="24"/>
  <c r="NZ67" i="24"/>
  <c r="MP71" i="24"/>
  <c r="MR71" i="24"/>
  <c r="MQ71" i="24"/>
  <c r="MQ72" i="24"/>
  <c r="MR72" i="24"/>
  <c r="MP72" i="24"/>
  <c r="MO72" i="24"/>
  <c r="NP75" i="24"/>
  <c r="NO75" i="24"/>
  <c r="NN75" i="24"/>
  <c r="NM75" i="24"/>
  <c r="OG87" i="24"/>
  <c r="OB87" i="24"/>
  <c r="OA87" i="24"/>
  <c r="NZ87" i="24"/>
  <c r="OG90" i="24"/>
  <c r="OA90" i="24"/>
  <c r="NZ90" i="24"/>
  <c r="NY90" i="24"/>
  <c r="OS91" i="24"/>
  <c r="OM91" i="24"/>
  <c r="OL91" i="24"/>
  <c r="OK91" i="24"/>
  <c r="OS96" i="24"/>
  <c r="ON96" i="24"/>
  <c r="OM96" i="24"/>
  <c r="OL96" i="24"/>
  <c r="OS100" i="24"/>
  <c r="OM100" i="24"/>
  <c r="OL100" i="24"/>
  <c r="OK100" i="24"/>
  <c r="NI105" i="24"/>
  <c r="NC105" i="24"/>
  <c r="NB105" i="24"/>
  <c r="NA105" i="24"/>
  <c r="NU106" i="24"/>
  <c r="NO106" i="24"/>
  <c r="NN106" i="24"/>
  <c r="NM106" i="24"/>
  <c r="ND113" i="24"/>
  <c r="NA113" i="24"/>
  <c r="NI117" i="24"/>
  <c r="ND117" i="24"/>
  <c r="NC117" i="24"/>
  <c r="NB117" i="24"/>
  <c r="NU122" i="24"/>
  <c r="NP122" i="24"/>
  <c r="NO122" i="24"/>
  <c r="NN122" i="24"/>
  <c r="OG123" i="24"/>
  <c r="OB123" i="24"/>
  <c r="OA123" i="24"/>
  <c r="NZ123" i="24"/>
  <c r="NZ124" i="24"/>
  <c r="OB124" i="24"/>
  <c r="OA124" i="24"/>
  <c r="NY124" i="24"/>
  <c r="NU130" i="24"/>
  <c r="NN130" i="24"/>
  <c r="NM130" i="24"/>
  <c r="NC136" i="24"/>
  <c r="ND136" i="24"/>
  <c r="NB136" i="24"/>
  <c r="NA136" i="24"/>
  <c r="OS137" i="24"/>
  <c r="ON137" i="24"/>
  <c r="OM137" i="24"/>
  <c r="OL137" i="24"/>
  <c r="OL138" i="24"/>
  <c r="ON138" i="24"/>
  <c r="OM138" i="24"/>
  <c r="NC140" i="24"/>
  <c r="ND140" i="24"/>
  <c r="NB140" i="24"/>
  <c r="MW141" i="24"/>
  <c r="MR141" i="24"/>
  <c r="MQ141" i="24"/>
  <c r="MP141" i="24"/>
  <c r="NZ153" i="24"/>
  <c r="OA153" i="24"/>
  <c r="NY153" i="24"/>
  <c r="OL154" i="24"/>
  <c r="OM154" i="24"/>
  <c r="OK154" i="24"/>
  <c r="NO157" i="24"/>
  <c r="NP157" i="24"/>
  <c r="NN157" i="24"/>
  <c r="NM157" i="24"/>
  <c r="NC164" i="24"/>
  <c r="ND164" i="24"/>
  <c r="NB164" i="24"/>
  <c r="NA164" i="24"/>
  <c r="NC168" i="24"/>
  <c r="ND168" i="24"/>
  <c r="NA168" i="24"/>
  <c r="NB168" i="24"/>
  <c r="QC11" i="24"/>
  <c r="PX11" i="24"/>
  <c r="PW11" i="24"/>
  <c r="PV11" i="24"/>
  <c r="PU11" i="24"/>
  <c r="OX14" i="24"/>
  <c r="OZ14" i="24"/>
  <c r="OY14" i="24"/>
  <c r="OW14" i="24"/>
  <c r="PE26" i="24"/>
  <c r="OZ26" i="24"/>
  <c r="OY26" i="24"/>
  <c r="OX26" i="24"/>
  <c r="OW26" i="24"/>
  <c r="RR26" i="24"/>
  <c r="RQ26" i="24"/>
  <c r="PL28" i="24"/>
  <c r="PI28" i="24"/>
  <c r="PQ36" i="24"/>
  <c r="PL36" i="24"/>
  <c r="PK36" i="24"/>
  <c r="PJ36" i="24"/>
  <c r="PI36" i="24"/>
  <c r="OX37" i="24"/>
  <c r="OW37" i="24"/>
  <c r="PX38" i="24"/>
  <c r="PU38" i="24"/>
  <c r="OG36" i="24"/>
  <c r="NY36" i="24"/>
  <c r="NI38" i="24"/>
  <c r="NC38" i="24"/>
  <c r="OS38" i="24"/>
  <c r="OM38" i="24"/>
  <c r="NI39" i="24"/>
  <c r="NB39" i="24"/>
  <c r="OS41" i="24"/>
  <c r="OL41" i="24"/>
  <c r="OS50" i="24"/>
  <c r="ON50" i="24"/>
  <c r="OM50" i="24"/>
  <c r="MW55" i="24"/>
  <c r="MR55" i="24"/>
  <c r="MQ55" i="24"/>
  <c r="OL56" i="24"/>
  <c r="OM56" i="24"/>
  <c r="OK56" i="24"/>
  <c r="NU57" i="24"/>
  <c r="NO57" i="24"/>
  <c r="NN57" i="24"/>
  <c r="MP60" i="24"/>
  <c r="MQ60" i="24"/>
  <c r="MO60" i="24"/>
  <c r="OL60" i="24"/>
  <c r="OM60" i="24"/>
  <c r="OK60" i="24"/>
  <c r="NU61" i="24"/>
  <c r="NO61" i="24"/>
  <c r="NN61" i="24"/>
  <c r="OB64" i="24"/>
  <c r="NY64" i="24"/>
  <c r="ON67" i="24"/>
  <c r="OM67" i="24"/>
  <c r="OL67" i="24"/>
  <c r="NZ68" i="24"/>
  <c r="OA68" i="24"/>
  <c r="NY68" i="24"/>
  <c r="ND74" i="24"/>
  <c r="NC74" i="24"/>
  <c r="NB74" i="24"/>
  <c r="NA74" i="24"/>
  <c r="NI79" i="24"/>
  <c r="NC79" i="24"/>
  <c r="NB79" i="24"/>
  <c r="NA79" i="24"/>
  <c r="NN88" i="24"/>
  <c r="NM88" i="24"/>
  <c r="MW92" i="24"/>
  <c r="MR92" i="24"/>
  <c r="MQ92" i="24"/>
  <c r="MP92" i="24"/>
  <c r="OS92" i="24"/>
  <c r="ON92" i="24"/>
  <c r="OM92" i="24"/>
  <c r="OL92" i="24"/>
  <c r="NI97" i="24"/>
  <c r="ND97" i="24"/>
  <c r="NC97" i="24"/>
  <c r="NB97" i="24"/>
  <c r="MP98" i="24"/>
  <c r="MO98" i="24"/>
  <c r="MW101" i="24"/>
  <c r="MR101" i="24"/>
  <c r="MQ101" i="24"/>
  <c r="MP101" i="24"/>
  <c r="NU102" i="24"/>
  <c r="NO102" i="24"/>
  <c r="NN102" i="24"/>
  <c r="NM102" i="24"/>
  <c r="NU103" i="24"/>
  <c r="NP103" i="24"/>
  <c r="NO103" i="24"/>
  <c r="NN103" i="24"/>
  <c r="NU113" i="24"/>
  <c r="NP113" i="24"/>
  <c r="NO113" i="24"/>
  <c r="NN113" i="24"/>
  <c r="OS124" i="24"/>
  <c r="ON124" i="24"/>
  <c r="OM124" i="24"/>
  <c r="OL124" i="24"/>
  <c r="OL125" i="24"/>
  <c r="ON125" i="24"/>
  <c r="OM125" i="24"/>
  <c r="OK125" i="24"/>
  <c r="MW127" i="24"/>
  <c r="MP127" i="24"/>
  <c r="MO127" i="24"/>
  <c r="OL130" i="24"/>
  <c r="ON130" i="24"/>
  <c r="OM130" i="24"/>
  <c r="OK130" i="24"/>
  <c r="NB134" i="24"/>
  <c r="ND134" i="24"/>
  <c r="NC134" i="24"/>
  <c r="NA134" i="24"/>
  <c r="NB139" i="24"/>
  <c r="ND139" i="24"/>
  <c r="NC139" i="24"/>
  <c r="MR151" i="24"/>
  <c r="MO151" i="24"/>
  <c r="ON151" i="24"/>
  <c r="OK151" i="24"/>
  <c r="OG152" i="24"/>
  <c r="OA152" i="24"/>
  <c r="NZ152" i="24"/>
  <c r="NY152" i="24"/>
  <c r="OS153" i="24"/>
  <c r="ON153" i="24"/>
  <c r="OM153" i="24"/>
  <c r="OL153" i="24"/>
  <c r="OL166" i="24"/>
  <c r="OM166" i="24"/>
  <c r="OK166" i="24"/>
  <c r="NC183" i="24"/>
  <c r="NA183" i="24"/>
  <c r="NI188" i="24"/>
  <c r="NB188" i="24"/>
  <c r="ND188" i="24"/>
  <c r="NC188" i="24"/>
  <c r="NA188" i="24"/>
  <c r="OM195" i="24"/>
  <c r="ON195" i="24"/>
  <c r="OL195" i="24"/>
  <c r="OK195" i="24"/>
  <c r="RY24" i="24"/>
  <c r="RT24" i="24"/>
  <c r="RS24" i="24"/>
  <c r="RR24" i="24"/>
  <c r="RQ24" i="24"/>
  <c r="PE35" i="24"/>
  <c r="OZ35" i="24"/>
  <c r="OY35" i="24"/>
  <c r="OX35" i="24"/>
  <c r="OW35" i="24"/>
  <c r="QC45" i="24"/>
  <c r="PX45" i="24"/>
  <c r="PW45" i="24"/>
  <c r="PV45" i="24"/>
  <c r="PU45" i="24"/>
  <c r="PJ46" i="24"/>
  <c r="PI46" i="24"/>
  <c r="RF46" i="24"/>
  <c r="RE46" i="24"/>
  <c r="QC48" i="24"/>
  <c r="PW48" i="24"/>
  <c r="PV48" i="24"/>
  <c r="PU48" i="24"/>
  <c r="RR57" i="24"/>
  <c r="RQ57" i="24"/>
  <c r="PJ60" i="24"/>
  <c r="PI60" i="24"/>
  <c r="RA60" i="24"/>
  <c r="QU60" i="24"/>
  <c r="QT60" i="24"/>
  <c r="QS60" i="24"/>
  <c r="LF199" i="24"/>
  <c r="NY12" i="24"/>
  <c r="OM12" i="24"/>
  <c r="NM13" i="24"/>
  <c r="OK13" i="24"/>
  <c r="MR14" i="24"/>
  <c r="NO15" i="24"/>
  <c r="OB15" i="24"/>
  <c r="MQ16" i="24"/>
  <c r="NN16" i="24"/>
  <c r="MO18" i="24"/>
  <c r="NC18" i="24"/>
  <c r="NZ18" i="24"/>
  <c r="NC21" i="24"/>
  <c r="NP21" i="24"/>
  <c r="ON21" i="24"/>
  <c r="ND22" i="24"/>
  <c r="NA23" i="24"/>
  <c r="NY23" i="24"/>
  <c r="OM23" i="24"/>
  <c r="NM24" i="24"/>
  <c r="OK24" i="24"/>
  <c r="MR25" i="24"/>
  <c r="NN25" i="24"/>
  <c r="OK25" i="24"/>
  <c r="NA26" i="24"/>
  <c r="NO26" i="24"/>
  <c r="OB26" i="24"/>
  <c r="MQ27" i="24"/>
  <c r="NN27" i="24"/>
  <c r="MO28" i="24"/>
  <c r="NC28" i="24"/>
  <c r="NZ28" i="24"/>
  <c r="MO29" i="24"/>
  <c r="NC29" i="24"/>
  <c r="NP29" i="24"/>
  <c r="ON29" i="24"/>
  <c r="ND30" i="24"/>
  <c r="NZ30" i="24"/>
  <c r="NA31" i="24"/>
  <c r="NY31" i="24"/>
  <c r="OM31" i="24"/>
  <c r="NM33" i="24"/>
  <c r="OB33" i="24"/>
  <c r="MP34" i="24"/>
  <c r="NZ34" i="24"/>
  <c r="OL34" i="24"/>
  <c r="OM34" i="24"/>
  <c r="NA35" i="24"/>
  <c r="OG37" i="24"/>
  <c r="NZ37" i="24"/>
  <c r="OK37" i="24"/>
  <c r="OK38" i="24"/>
  <c r="NA39" i="24"/>
  <c r="NN40" i="24"/>
  <c r="NB41" i="24"/>
  <c r="NU44" i="24"/>
  <c r="NO44" i="24"/>
  <c r="NN44" i="24"/>
  <c r="MW45" i="24"/>
  <c r="MP45" i="24"/>
  <c r="MO45" i="24"/>
  <c r="NI46" i="24"/>
  <c r="NB46" i="24"/>
  <c r="NA46" i="24"/>
  <c r="NN48" i="24"/>
  <c r="NO48" i="24"/>
  <c r="NM48" i="24"/>
  <c r="NY48" i="24"/>
  <c r="NZ49" i="24"/>
  <c r="OB49" i="24"/>
  <c r="OA49" i="24"/>
  <c r="OK49" i="24"/>
  <c r="NA51" i="24"/>
  <c r="NU51" i="24"/>
  <c r="NO51" i="24"/>
  <c r="NN51" i="24"/>
  <c r="NI56" i="24"/>
  <c r="ND56" i="24"/>
  <c r="NC56" i="24"/>
  <c r="NM56" i="24"/>
  <c r="OL52" i="24"/>
  <c r="OK52" i="24"/>
  <c r="MO53" i="24"/>
  <c r="NN62" i="24"/>
  <c r="NO62" i="24"/>
  <c r="NM62" i="24"/>
  <c r="NY62" i="24"/>
  <c r="NN67" i="24"/>
  <c r="NO67" i="24"/>
  <c r="NM67" i="24"/>
  <c r="NY67" i="24"/>
  <c r="NI71" i="24"/>
  <c r="ND71" i="24"/>
  <c r="NC71" i="24"/>
  <c r="MR73" i="24"/>
  <c r="MQ73" i="24"/>
  <c r="MP73" i="24"/>
  <c r="MO73" i="24"/>
  <c r="NB77" i="24"/>
  <c r="ND77" i="24"/>
  <c r="NC77" i="24"/>
  <c r="NA77" i="24"/>
  <c r="ND81" i="24"/>
  <c r="NA81" i="24"/>
  <c r="NU93" i="24"/>
  <c r="NO93" i="24"/>
  <c r="NN93" i="24"/>
  <c r="NM93" i="24"/>
  <c r="MW104" i="24"/>
  <c r="MQ104" i="24"/>
  <c r="MP104" i="24"/>
  <c r="MO104" i="24"/>
  <c r="NI115" i="24"/>
  <c r="NC115" i="24"/>
  <c r="NB115" i="24"/>
  <c r="NA115" i="24"/>
  <c r="NN127" i="24"/>
  <c r="NP127" i="24"/>
  <c r="NO127" i="24"/>
  <c r="NM127" i="24"/>
  <c r="NI129" i="24"/>
  <c r="NB129" i="24"/>
  <c r="NA129" i="24"/>
  <c r="NU134" i="24"/>
  <c r="NP134" i="24"/>
  <c r="NO134" i="24"/>
  <c r="NN134" i="24"/>
  <c r="ND137" i="24"/>
  <c r="NC137" i="24"/>
  <c r="NB137" i="24"/>
  <c r="NU139" i="24"/>
  <c r="NP139" i="24"/>
  <c r="NO139" i="24"/>
  <c r="NN139" i="24"/>
  <c r="NU142" i="24"/>
  <c r="NO142" i="24"/>
  <c r="NN142" i="24"/>
  <c r="NM142" i="24"/>
  <c r="NU143" i="24"/>
  <c r="NP143" i="24"/>
  <c r="NO143" i="24"/>
  <c r="NN143" i="24"/>
  <c r="MW144" i="24"/>
  <c r="MQ144" i="24"/>
  <c r="MP144" i="24"/>
  <c r="MO144" i="24"/>
  <c r="OS144" i="24"/>
  <c r="OM144" i="24"/>
  <c r="OL144" i="24"/>
  <c r="OK144" i="24"/>
  <c r="NI151" i="24"/>
  <c r="ND151" i="24"/>
  <c r="NC151" i="24"/>
  <c r="NB151" i="24"/>
  <c r="ND153" i="24"/>
  <c r="NB153" i="24"/>
  <c r="NA153" i="24"/>
  <c r="NP154" i="24"/>
  <c r="NN154" i="24"/>
  <c r="NM154" i="24"/>
  <c r="NB155" i="24"/>
  <c r="NC155" i="24"/>
  <c r="NA155" i="24"/>
  <c r="NM160" i="24"/>
  <c r="NO160" i="24"/>
  <c r="MQ162" i="24"/>
  <c r="MO162" i="24"/>
  <c r="NZ170" i="24"/>
  <c r="OA170" i="24"/>
  <c r="NY170" i="24"/>
  <c r="OG182" i="24"/>
  <c r="NZ182" i="24"/>
  <c r="OB182" i="24"/>
  <c r="OA182" i="24"/>
  <c r="NY182" i="24"/>
  <c r="RA18" i="24"/>
  <c r="QV18" i="24"/>
  <c r="QU18" i="24"/>
  <c r="QT18" i="24"/>
  <c r="QS18" i="24"/>
  <c r="RM44" i="24"/>
  <c r="RH44" i="24"/>
  <c r="RG44" i="24"/>
  <c r="RF44" i="24"/>
  <c r="RE44" i="24"/>
  <c r="NA25" i="24"/>
  <c r="NO25" i="24"/>
  <c r="OL25" i="24"/>
  <c r="NB26" i="24"/>
  <c r="MP29" i="24"/>
  <c r="NM30" i="24"/>
  <c r="OA30" i="24"/>
  <c r="OK33" i="24"/>
  <c r="NZ36" i="24"/>
  <c r="MW38" i="24"/>
  <c r="MQ38" i="24"/>
  <c r="NA38" i="24"/>
  <c r="OL38" i="24"/>
  <c r="NC39" i="24"/>
  <c r="NU39" i="24"/>
  <c r="NN39" i="24"/>
  <c r="OG41" i="24"/>
  <c r="NZ41" i="24"/>
  <c r="OK41" i="24"/>
  <c r="MW42" i="24"/>
  <c r="MQ42" i="24"/>
  <c r="MP42" i="24"/>
  <c r="OS42" i="24"/>
  <c r="OM42" i="24"/>
  <c r="OL42" i="24"/>
  <c r="MP44" i="24"/>
  <c r="MO44" i="24"/>
  <c r="OG44" i="24"/>
  <c r="OA44" i="24"/>
  <c r="NZ44" i="24"/>
  <c r="OK50" i="24"/>
  <c r="OL54" i="24"/>
  <c r="OK54" i="24"/>
  <c r="MO55" i="24"/>
  <c r="OS55" i="24"/>
  <c r="OL55" i="24"/>
  <c r="OK55" i="24"/>
  <c r="NB57" i="24"/>
  <c r="NC57" i="24"/>
  <c r="NA57" i="24"/>
  <c r="NM57" i="24"/>
  <c r="NI60" i="24"/>
  <c r="NC60" i="24"/>
  <c r="NB60" i="24"/>
  <c r="NB61" i="24"/>
  <c r="NC61" i="24"/>
  <c r="NA61" i="24"/>
  <c r="NM61" i="24"/>
  <c r="ON61" i="24"/>
  <c r="OK61" i="24"/>
  <c r="OB66" i="24"/>
  <c r="NZ66" i="24"/>
  <c r="NY66" i="24"/>
  <c r="MW68" i="24"/>
  <c r="MR68" i="24"/>
  <c r="MQ68" i="24"/>
  <c r="OS68" i="24"/>
  <c r="OM68" i="24"/>
  <c r="OL68" i="24"/>
  <c r="NU77" i="24"/>
  <c r="NP77" i="24"/>
  <c r="NO77" i="24"/>
  <c r="NN77" i="24"/>
  <c r="NU81" i="24"/>
  <c r="NP81" i="24"/>
  <c r="NO81" i="24"/>
  <c r="NN81" i="24"/>
  <c r="NP87" i="24"/>
  <c r="NM87" i="24"/>
  <c r="ON89" i="24"/>
  <c r="OK89" i="24"/>
  <c r="ON93" i="24"/>
  <c r="OK93" i="24"/>
  <c r="OG95" i="24"/>
  <c r="OB95" i="24"/>
  <c r="OA95" i="24"/>
  <c r="NZ95" i="24"/>
  <c r="OB96" i="24"/>
  <c r="NY96" i="24"/>
  <c r="MW100" i="24"/>
  <c r="MQ100" i="24"/>
  <c r="MP100" i="24"/>
  <c r="MO100" i="24"/>
  <c r="OL108" i="24"/>
  <c r="OK108" i="24"/>
  <c r="NZ112" i="24"/>
  <c r="NY112" i="24"/>
  <c r="OS116" i="24"/>
  <c r="ON116" i="24"/>
  <c r="OM116" i="24"/>
  <c r="OL116" i="24"/>
  <c r="NA117" i="24"/>
  <c r="NB122" i="24"/>
  <c r="ND122" i="24"/>
  <c r="NC122" i="24"/>
  <c r="NA122" i="24"/>
  <c r="NM122" i="24"/>
  <c r="NN123" i="24"/>
  <c r="NP123" i="24"/>
  <c r="NO123" i="24"/>
  <c r="NM123" i="24"/>
  <c r="NY123" i="24"/>
  <c r="NI124" i="24"/>
  <c r="NB124" i="24"/>
  <c r="NA124" i="24"/>
  <c r="OG127" i="24"/>
  <c r="OB127" i="24"/>
  <c r="OA127" i="24"/>
  <c r="NZ127" i="24"/>
  <c r="NZ137" i="24"/>
  <c r="OB137" i="24"/>
  <c r="OA137" i="24"/>
  <c r="OK137" i="24"/>
  <c r="NP138" i="24"/>
  <c r="NO138" i="24"/>
  <c r="NN138" i="24"/>
  <c r="OM139" i="24"/>
  <c r="ON139" i="24"/>
  <c r="OL139" i="24"/>
  <c r="ON140" i="24"/>
  <c r="OM140" i="24"/>
  <c r="OL140" i="24"/>
  <c r="MO141" i="24"/>
  <c r="MW149" i="24"/>
  <c r="MR149" i="24"/>
  <c r="MQ149" i="24"/>
  <c r="MP149" i="24"/>
  <c r="NU155" i="24"/>
  <c r="NP155" i="24"/>
  <c r="NO155" i="24"/>
  <c r="NN155" i="24"/>
  <c r="MQ160" i="24"/>
  <c r="MO160" i="24"/>
  <c r="OG160" i="24"/>
  <c r="OB160" i="24"/>
  <c r="OA160" i="24"/>
  <c r="NZ160" i="24"/>
  <c r="NI162" i="24"/>
  <c r="ND162" i="24"/>
  <c r="NC162" i="24"/>
  <c r="NB162" i="24"/>
  <c r="OS183" i="24"/>
  <c r="OL183" i="24"/>
  <c r="ON183" i="24"/>
  <c r="OM183" i="24"/>
  <c r="OK183" i="24"/>
  <c r="OM190" i="24"/>
  <c r="OK190" i="24"/>
  <c r="OA191" i="24"/>
  <c r="NY191" i="24"/>
  <c r="PX73" i="24"/>
  <c r="PU73" i="24"/>
  <c r="QT101" i="24"/>
  <c r="QV101" i="24"/>
  <c r="QU101" i="24"/>
  <c r="QS101" i="24"/>
  <c r="RM124" i="24"/>
  <c r="RH124" i="24"/>
  <c r="RG124" i="24"/>
  <c r="RF124" i="24"/>
  <c r="RE124" i="24"/>
  <c r="PE141" i="24"/>
  <c r="OX141" i="24"/>
  <c r="OW141" i="24"/>
  <c r="PV166" i="24"/>
  <c r="PX166" i="24"/>
  <c r="PU166" i="24"/>
  <c r="PW166" i="24"/>
  <c r="PJ183" i="24"/>
  <c r="PL183" i="24"/>
  <c r="PK183" i="24"/>
  <c r="PI183" i="24"/>
  <c r="RY186" i="24"/>
  <c r="RR186" i="24"/>
  <c r="RQ186" i="24"/>
  <c r="QC187" i="24"/>
  <c r="PW187" i="24"/>
  <c r="PV187" i="24"/>
  <c r="PU187" i="24"/>
  <c r="NO89" i="24"/>
  <c r="NP94" i="24"/>
  <c r="NC96" i="24"/>
  <c r="NN97" i="24"/>
  <c r="NP98" i="24"/>
  <c r="OB104" i="24"/>
  <c r="OA108" i="24"/>
  <c r="OM109" i="24"/>
  <c r="MR111" i="24"/>
  <c r="ON111" i="24"/>
  <c r="NO112" i="24"/>
  <c r="OB114" i="24"/>
  <c r="MR116" i="24"/>
  <c r="OK119" i="24"/>
  <c r="MR120" i="24"/>
  <c r="OB120" i="24"/>
  <c r="ON120" i="24"/>
  <c r="NZ122" i="24"/>
  <c r="OL123" i="24"/>
  <c r="MR124" i="24"/>
  <c r="OL127" i="24"/>
  <c r="MR129" i="24"/>
  <c r="MR130" i="24"/>
  <c r="ND130" i="24"/>
  <c r="OB133" i="24"/>
  <c r="ON133" i="24"/>
  <c r="ON134" i="24"/>
  <c r="OM136" i="24"/>
  <c r="MR137" i="24"/>
  <c r="NP137" i="24"/>
  <c r="MR138" i="24"/>
  <c r="ND138" i="24"/>
  <c r="OB138" i="24"/>
  <c r="MR139" i="24"/>
  <c r="OA139" i="24"/>
  <c r="MQ140" i="24"/>
  <c r="NP140" i="24"/>
  <c r="OB140" i="24"/>
  <c r="ON149" i="24"/>
  <c r="MW165" i="24"/>
  <c r="MR165" i="24"/>
  <c r="NN168" i="24"/>
  <c r="NO168" i="24"/>
  <c r="MW170" i="24"/>
  <c r="MP170" i="24"/>
  <c r="MR170" i="24"/>
  <c r="NC182" i="24"/>
  <c r="ND182" i="24"/>
  <c r="NA182" i="24"/>
  <c r="OA184" i="24"/>
  <c r="OB184" i="24"/>
  <c r="NY184" i="24"/>
  <c r="NU189" i="24"/>
  <c r="NP189" i="24"/>
  <c r="NN189" i="24"/>
  <c r="NI190" i="24"/>
  <c r="ND190" i="24"/>
  <c r="NA190" i="24"/>
  <c r="NI192" i="24"/>
  <c r="ND192" i="24"/>
  <c r="NB192" i="24"/>
  <c r="OA198" i="24"/>
  <c r="OB198" i="24"/>
  <c r="NZ198" i="24"/>
  <c r="NY198" i="24"/>
  <c r="PE12" i="24"/>
  <c r="OX12" i="24"/>
  <c r="OW12" i="24"/>
  <c r="PQ14" i="24"/>
  <c r="PL14" i="24"/>
  <c r="PK14" i="24"/>
  <c r="PJ14" i="24"/>
  <c r="RF15" i="24"/>
  <c r="RH15" i="24"/>
  <c r="RG15" i="24"/>
  <c r="RE15" i="24"/>
  <c r="QC21" i="24"/>
  <c r="PV21" i="24"/>
  <c r="PU21" i="24"/>
  <c r="PQ27" i="24"/>
  <c r="PL27" i="24"/>
  <c r="PK27" i="24"/>
  <c r="PJ27" i="24"/>
  <c r="QC28" i="24"/>
  <c r="PX28" i="24"/>
  <c r="PW28" i="24"/>
  <c r="PV28" i="24"/>
  <c r="PJ29" i="24"/>
  <c r="PI29" i="24"/>
  <c r="QJ30" i="24"/>
  <c r="QG30" i="24"/>
  <c r="QC37" i="24"/>
  <c r="PX37" i="24"/>
  <c r="PW37" i="24"/>
  <c r="PV37" i="24"/>
  <c r="QO38" i="24"/>
  <c r="QJ38" i="24"/>
  <c r="QI38" i="24"/>
  <c r="QH38" i="24"/>
  <c r="PV39" i="24"/>
  <c r="PU39" i="24"/>
  <c r="QV40" i="24"/>
  <c r="QS40" i="24"/>
  <c r="QO46" i="24"/>
  <c r="QJ46" i="24"/>
  <c r="QI46" i="24"/>
  <c r="QH46" i="24"/>
  <c r="PL49" i="24"/>
  <c r="PI49" i="24"/>
  <c r="RH49" i="24"/>
  <c r="RE49" i="24"/>
  <c r="QT55" i="24"/>
  <c r="QS55" i="24"/>
  <c r="RA64" i="24"/>
  <c r="QV64" i="24"/>
  <c r="QU64" i="24"/>
  <c r="QT64" i="24"/>
  <c r="QO66" i="24"/>
  <c r="QI66" i="24"/>
  <c r="QH66" i="24"/>
  <c r="QG66" i="24"/>
  <c r="RM68" i="24"/>
  <c r="RE68" i="24"/>
  <c r="RG68" i="24"/>
  <c r="RF68" i="24"/>
  <c r="QT72" i="24"/>
  <c r="QS72" i="24"/>
  <c r="RM85" i="24"/>
  <c r="RH85" i="24"/>
  <c r="RG85" i="24"/>
  <c r="RF85" i="24"/>
  <c r="RE85" i="24"/>
  <c r="RH86" i="24"/>
  <c r="RE86" i="24"/>
  <c r="RA87" i="24"/>
  <c r="QU87" i="24"/>
  <c r="QT87" i="24"/>
  <c r="QS87" i="24"/>
  <c r="PQ88" i="24"/>
  <c r="PK88" i="24"/>
  <c r="PJ88" i="24"/>
  <c r="PI88" i="24"/>
  <c r="RR92" i="24"/>
  <c r="RQ92" i="24"/>
  <c r="QC93" i="24"/>
  <c r="PW93" i="24"/>
  <c r="PV93" i="24"/>
  <c r="PU93" i="24"/>
  <c r="RH122" i="24"/>
  <c r="RE122" i="24"/>
  <c r="OK71" i="24"/>
  <c r="OK72" i="24"/>
  <c r="OK73" i="24"/>
  <c r="MP74" i="24"/>
  <c r="MO75" i="24"/>
  <c r="NB75" i="24"/>
  <c r="MO77" i="24"/>
  <c r="OK78" i="24"/>
  <c r="MP79" i="24"/>
  <c r="NM80" i="24"/>
  <c r="NA84" i="24"/>
  <c r="OL84" i="24"/>
  <c r="NY86" i="24"/>
  <c r="OL88" i="24"/>
  <c r="OK155" i="24"/>
  <c r="NA156" i="24"/>
  <c r="NZ156" i="24"/>
  <c r="MP157" i="24"/>
  <c r="OL157" i="24"/>
  <c r="MO159" i="24"/>
  <c r="MP161" i="24"/>
  <c r="NM161" i="24"/>
  <c r="NY162" i="24"/>
  <c r="MO163" i="24"/>
  <c r="NN163" i="24"/>
  <c r="OK163" i="24"/>
  <c r="MO165" i="24"/>
  <c r="OM167" i="24"/>
  <c r="ON167" i="24"/>
  <c r="OK167" i="24"/>
  <c r="OS170" i="24"/>
  <c r="ON170" i="24"/>
  <c r="OL170" i="24"/>
  <c r="MQ181" i="24"/>
  <c r="MR181" i="24"/>
  <c r="MO181" i="24"/>
  <c r="OM185" i="24"/>
  <c r="OK185" i="24"/>
  <c r="ON185" i="24"/>
  <c r="MW191" i="24"/>
  <c r="MP191" i="24"/>
  <c r="MR191" i="24"/>
  <c r="OS191" i="24"/>
  <c r="OL191" i="24"/>
  <c r="ON191" i="24"/>
  <c r="OG192" i="24"/>
  <c r="OB192" i="24"/>
  <c r="NZ192" i="24"/>
  <c r="NY192" i="24"/>
  <c r="NU193" i="24"/>
  <c r="NP193" i="24"/>
  <c r="NO193" i="24"/>
  <c r="NN193" i="24"/>
  <c r="NC195" i="24"/>
  <c r="NA195" i="24"/>
  <c r="RY15" i="24"/>
  <c r="RT15" i="24"/>
  <c r="RS15" i="24"/>
  <c r="RR15" i="24"/>
  <c r="QT21" i="24"/>
  <c r="QV21" i="24"/>
  <c r="QU21" i="24"/>
  <c r="QS21" i="24"/>
  <c r="QO29" i="24"/>
  <c r="QJ29" i="24"/>
  <c r="QI29" i="24"/>
  <c r="QH29" i="24"/>
  <c r="RA30" i="24"/>
  <c r="QV30" i="24"/>
  <c r="QU30" i="24"/>
  <c r="QT30" i="24"/>
  <c r="QH31" i="24"/>
  <c r="QG31" i="24"/>
  <c r="RH33" i="24"/>
  <c r="RE33" i="24"/>
  <c r="RA39" i="24"/>
  <c r="QV39" i="24"/>
  <c r="QU39" i="24"/>
  <c r="QT39" i="24"/>
  <c r="RM40" i="24"/>
  <c r="RH40" i="24"/>
  <c r="RG40" i="24"/>
  <c r="RF40" i="24"/>
  <c r="QT41" i="24"/>
  <c r="QS41" i="24"/>
  <c r="PJ42" i="24"/>
  <c r="PI42" i="24"/>
  <c r="RM43" i="24"/>
  <c r="RG43" i="24"/>
  <c r="RF43" i="24"/>
  <c r="RE43" i="24"/>
  <c r="QC49" i="24"/>
  <c r="PX49" i="24"/>
  <c r="PW49" i="24"/>
  <c r="PV49" i="24"/>
  <c r="RY49" i="24"/>
  <c r="RT49" i="24"/>
  <c r="RS49" i="24"/>
  <c r="RR49" i="24"/>
  <c r="RF50" i="24"/>
  <c r="RE50" i="24"/>
  <c r="PV51" i="24"/>
  <c r="PU51" i="24"/>
  <c r="RH66" i="24"/>
  <c r="RE66" i="24"/>
  <c r="RA67" i="24"/>
  <c r="QU67" i="24"/>
  <c r="QT67" i="24"/>
  <c r="QS67" i="24"/>
  <c r="PQ71" i="24"/>
  <c r="PJ71" i="24"/>
  <c r="PL71" i="24"/>
  <c r="PK71" i="24"/>
  <c r="PI71" i="24"/>
  <c r="RA84" i="24"/>
  <c r="QV84" i="24"/>
  <c r="QU84" i="24"/>
  <c r="QT84" i="24"/>
  <c r="QS84" i="24"/>
  <c r="QO114" i="24"/>
  <c r="QJ114" i="24"/>
  <c r="QI114" i="24"/>
  <c r="QH114" i="24"/>
  <c r="QG114" i="24"/>
  <c r="QT116" i="24"/>
  <c r="QV116" i="24"/>
  <c r="QU116" i="24"/>
  <c r="QS116" i="24"/>
  <c r="NB43" i="24"/>
  <c r="NN43" i="24"/>
  <c r="OK45" i="24"/>
  <c r="MP46" i="24"/>
  <c r="MP49" i="24"/>
  <c r="NZ55" i="24"/>
  <c r="NY53" i="24"/>
  <c r="OL53" i="24"/>
  <c r="MP63" i="24"/>
  <c r="MO64" i="24"/>
  <c r="NB64" i="24"/>
  <c r="NA65" i="24"/>
  <c r="NN65" i="24"/>
  <c r="NA66" i="24"/>
  <c r="NN66" i="24"/>
  <c r="NA67" i="24"/>
  <c r="NM68" i="24"/>
  <c r="NY71" i="24"/>
  <c r="OM71" i="24"/>
  <c r="NY72" i="24"/>
  <c r="OL72" i="24"/>
  <c r="NM73" i="24"/>
  <c r="NZ73" i="24"/>
  <c r="OL73" i="24"/>
  <c r="MQ74" i="24"/>
  <c r="NY74" i="24"/>
  <c r="OL74" i="24"/>
  <c r="MQ75" i="24"/>
  <c r="NC75" i="24"/>
  <c r="OK75" i="24"/>
  <c r="MP77" i="24"/>
  <c r="NZ78" i="24"/>
  <c r="OL78" i="24"/>
  <c r="MQ79" i="24"/>
  <c r="OL79" i="24"/>
  <c r="NB80" i="24"/>
  <c r="NN80" i="24"/>
  <c r="MO83" i="24"/>
  <c r="OK83" i="24"/>
  <c r="MP84" i="24"/>
  <c r="NB84" i="24"/>
  <c r="OM84" i="24"/>
  <c r="NM85" i="24"/>
  <c r="NN86" i="24"/>
  <c r="NZ86" i="24"/>
  <c r="MO87" i="24"/>
  <c r="NA88" i="24"/>
  <c r="OM88" i="24"/>
  <c r="NM89" i="24"/>
  <c r="NN94" i="24"/>
  <c r="NA96" i="24"/>
  <c r="NN98" i="24"/>
  <c r="NZ104" i="24"/>
  <c r="NY108" i="24"/>
  <c r="OK109" i="24"/>
  <c r="MP111" i="24"/>
  <c r="OL111" i="24"/>
  <c r="NM112" i="24"/>
  <c r="NZ114" i="24"/>
  <c r="MP116" i="24"/>
  <c r="OA119" i="24"/>
  <c r="MP120" i="24"/>
  <c r="NY120" i="24"/>
  <c r="OL120" i="24"/>
  <c r="MQ121" i="24"/>
  <c r="NC121" i="24"/>
  <c r="MO123" i="24"/>
  <c r="MP124" i="24"/>
  <c r="NM125" i="24"/>
  <c r="NY126" i="24"/>
  <c r="MP129" i="24"/>
  <c r="MO130" i="24"/>
  <c r="NB130" i="24"/>
  <c r="NY131" i="24"/>
  <c r="OK132" i="24"/>
  <c r="MQ133" i="24"/>
  <c r="NY133" i="24"/>
  <c r="OL133" i="24"/>
  <c r="MP134" i="24"/>
  <c r="OK134" i="24"/>
  <c r="MP136" i="24"/>
  <c r="OK136" i="24"/>
  <c r="MP137" i="24"/>
  <c r="NB138" i="24"/>
  <c r="NZ140" i="24"/>
  <c r="NC142" i="24"/>
  <c r="OA144" i="24"/>
  <c r="OL149" i="24"/>
  <c r="NO152" i="24"/>
  <c r="MP153" i="24"/>
  <c r="NB154" i="24"/>
  <c r="OL155" i="24"/>
  <c r="NB156" i="24"/>
  <c r="OA156" i="24"/>
  <c r="MQ157" i="24"/>
  <c r="OM157" i="24"/>
  <c r="NB158" i="24"/>
  <c r="NY158" i="24"/>
  <c r="MP159" i="24"/>
  <c r="OK159" i="24"/>
  <c r="MQ161" i="24"/>
  <c r="NN161" i="24"/>
  <c r="NZ162" i="24"/>
  <c r="MP163" i="24"/>
  <c r="NO163" i="24"/>
  <c r="OL163" i="24"/>
  <c r="MP165" i="24"/>
  <c r="OA166" i="24"/>
  <c r="NY166" i="24"/>
  <c r="OB166" i="24"/>
  <c r="OG168" i="24"/>
  <c r="NZ168" i="24"/>
  <c r="OB168" i="24"/>
  <c r="MO170" i="24"/>
  <c r="NO170" i="24"/>
  <c r="NM170" i="24"/>
  <c r="NP170" i="24"/>
  <c r="OM181" i="24"/>
  <c r="ON181" i="24"/>
  <c r="OK181" i="24"/>
  <c r="MW183" i="24"/>
  <c r="MR183" i="24"/>
  <c r="MP183" i="24"/>
  <c r="NI184" i="24"/>
  <c r="ND184" i="24"/>
  <c r="NB184" i="24"/>
  <c r="NC189" i="24"/>
  <c r="NA189" i="24"/>
  <c r="NM189" i="24"/>
  <c r="OS189" i="24"/>
  <c r="ON189" i="24"/>
  <c r="OK189" i="24"/>
  <c r="OG190" i="24"/>
  <c r="OB190" i="24"/>
  <c r="NZ190" i="24"/>
  <c r="NA192" i="24"/>
  <c r="NU195" i="24"/>
  <c r="NP195" i="24"/>
  <c r="NO195" i="24"/>
  <c r="NN195" i="24"/>
  <c r="PJ11" i="24"/>
  <c r="PL11" i="24"/>
  <c r="PK11" i="24"/>
  <c r="PI11" i="24"/>
  <c r="RM13" i="24"/>
  <c r="RF13" i="24"/>
  <c r="RE13" i="24"/>
  <c r="RA16" i="24"/>
  <c r="QT16" i="24"/>
  <c r="QS16" i="24"/>
  <c r="QH18" i="24"/>
  <c r="QJ18" i="24"/>
  <c r="QI18" i="24"/>
  <c r="QG18" i="24"/>
  <c r="RM21" i="24"/>
  <c r="RH21" i="24"/>
  <c r="RG21" i="24"/>
  <c r="RF21" i="24"/>
  <c r="PX23" i="24"/>
  <c r="PW23" i="24"/>
  <c r="PV23" i="24"/>
  <c r="PU23" i="24"/>
  <c r="OY24" i="24"/>
  <c r="OZ24" i="24"/>
  <c r="OX24" i="24"/>
  <c r="OW24" i="24"/>
  <c r="QT24" i="24"/>
  <c r="QS24" i="24"/>
  <c r="RT25" i="24"/>
  <c r="RQ25" i="24"/>
  <c r="RM31" i="24"/>
  <c r="RH31" i="24"/>
  <c r="RG31" i="24"/>
  <c r="RF31" i="24"/>
  <c r="RY33" i="24"/>
  <c r="RT33" i="24"/>
  <c r="RS33" i="24"/>
  <c r="RR33" i="24"/>
  <c r="RF34" i="24"/>
  <c r="RE34" i="24"/>
  <c r="OZ36" i="24"/>
  <c r="OW36" i="24"/>
  <c r="RY41" i="24"/>
  <c r="RT41" i="24"/>
  <c r="RS41" i="24"/>
  <c r="RR41" i="24"/>
  <c r="QV44" i="24"/>
  <c r="QS44" i="24"/>
  <c r="PL45" i="24"/>
  <c r="PI45" i="24"/>
  <c r="PE51" i="24"/>
  <c r="OZ51" i="24"/>
  <c r="OY51" i="24"/>
  <c r="OX51" i="24"/>
  <c r="RY62" i="24"/>
  <c r="RT62" i="24"/>
  <c r="RS62" i="24"/>
  <c r="RR62" i="24"/>
  <c r="RY66" i="24"/>
  <c r="RT66" i="24"/>
  <c r="RS66" i="24"/>
  <c r="RR66" i="24"/>
  <c r="OX81" i="24"/>
  <c r="OW81" i="24"/>
  <c r="PE104" i="24"/>
  <c r="OZ104" i="24"/>
  <c r="OY104" i="24"/>
  <c r="OX104" i="24"/>
  <c r="OW104" i="24"/>
  <c r="QT108" i="24"/>
  <c r="QS108" i="24"/>
  <c r="MP178" i="24"/>
  <c r="OK194" i="24"/>
  <c r="MR195" i="24"/>
  <c r="MR197" i="24"/>
  <c r="OM198" i="24"/>
  <c r="QH11" i="24"/>
  <c r="RH11" i="24"/>
  <c r="RT11" i="24"/>
  <c r="QJ13" i="24"/>
  <c r="QV13" i="24"/>
  <c r="PV14" i="24"/>
  <c r="OX16" i="24"/>
  <c r="PX16" i="24"/>
  <c r="QJ16" i="24"/>
  <c r="RF18" i="24"/>
  <c r="OZ21" i="24"/>
  <c r="PL21" i="24"/>
  <c r="RR21" i="24"/>
  <c r="RH22" i="24"/>
  <c r="RT22" i="24"/>
  <c r="QV23" i="24"/>
  <c r="RH23" i="24"/>
  <c r="QI24" i="24"/>
  <c r="QU25" i="24"/>
  <c r="RG26" i="24"/>
  <c r="RS27" i="24"/>
  <c r="OY29" i="24"/>
  <c r="PK30" i="24"/>
  <c r="PW31" i="24"/>
  <c r="QI33" i="24"/>
  <c r="QU34" i="24"/>
  <c r="RG35" i="24"/>
  <c r="RS36" i="24"/>
  <c r="OY38" i="24"/>
  <c r="PK39" i="24"/>
  <c r="PW40" i="24"/>
  <c r="QI41" i="24"/>
  <c r="QJ42" i="24"/>
  <c r="RQ42" i="24"/>
  <c r="OZ43" i="24"/>
  <c r="PL44" i="24"/>
  <c r="QG44" i="24"/>
  <c r="OY46" i="24"/>
  <c r="OZ47" i="24"/>
  <c r="QG47" i="24"/>
  <c r="QV47" i="24"/>
  <c r="RH48" i="24"/>
  <c r="OW49" i="24"/>
  <c r="QU50" i="24"/>
  <c r="QV51" i="24"/>
  <c r="PW54" i="24"/>
  <c r="RH54" i="24"/>
  <c r="QI55" i="24"/>
  <c r="RT55" i="24"/>
  <c r="QU56" i="24"/>
  <c r="OZ57" i="24"/>
  <c r="RG57" i="24"/>
  <c r="PL52" i="24"/>
  <c r="RS52" i="24"/>
  <c r="QI53" i="24"/>
  <c r="OY60" i="24"/>
  <c r="PX62" i="24"/>
  <c r="PL65" i="24"/>
  <c r="OW71" i="24"/>
  <c r="PQ74" i="24"/>
  <c r="PK74" i="24"/>
  <c r="PJ74" i="24"/>
  <c r="PI74" i="24"/>
  <c r="QC75" i="24"/>
  <c r="PW75" i="24"/>
  <c r="PV75" i="24"/>
  <c r="PU75" i="24"/>
  <c r="RF78" i="24"/>
  <c r="RE78" i="24"/>
  <c r="RY86" i="24"/>
  <c r="RT86" i="24"/>
  <c r="RS86" i="24"/>
  <c r="RR86" i="24"/>
  <c r="QV93" i="24"/>
  <c r="QS93" i="24"/>
  <c r="QO94" i="24"/>
  <c r="QI94" i="24"/>
  <c r="QH94" i="24"/>
  <c r="QG94" i="24"/>
  <c r="RA95" i="24"/>
  <c r="QU95" i="24"/>
  <c r="QT95" i="24"/>
  <c r="QS95" i="24"/>
  <c r="OX98" i="24"/>
  <c r="OW98" i="24"/>
  <c r="RM101" i="24"/>
  <c r="RH101" i="24"/>
  <c r="RG101" i="24"/>
  <c r="RF101" i="24"/>
  <c r="RF102" i="24"/>
  <c r="RH102" i="24"/>
  <c r="RG102" i="24"/>
  <c r="RE102" i="24"/>
  <c r="QH104" i="24"/>
  <c r="QJ104" i="24"/>
  <c r="QI104" i="24"/>
  <c r="QG104" i="24"/>
  <c r="RM116" i="24"/>
  <c r="RH116" i="24"/>
  <c r="RG116" i="24"/>
  <c r="RF116" i="24"/>
  <c r="QJ120" i="24"/>
  <c r="QG120" i="24"/>
  <c r="QO154" i="24"/>
  <c r="QJ154" i="24"/>
  <c r="QI154" i="24"/>
  <c r="QH154" i="24"/>
  <c r="QG154" i="24"/>
  <c r="RY71" i="24"/>
  <c r="RQ71" i="24"/>
  <c r="RS71" i="24"/>
  <c r="PE73" i="24"/>
  <c r="OY73" i="24"/>
  <c r="OW73" i="24"/>
  <c r="QO73" i="24"/>
  <c r="QJ73" i="24"/>
  <c r="QH73" i="24"/>
  <c r="RA74" i="24"/>
  <c r="QV74" i="24"/>
  <c r="QU74" i="24"/>
  <c r="QT74" i="24"/>
  <c r="QV75" i="24"/>
  <c r="QS75" i="24"/>
  <c r="QO77" i="24"/>
  <c r="QI77" i="24"/>
  <c r="QH77" i="24"/>
  <c r="QG77" i="24"/>
  <c r="PE78" i="24"/>
  <c r="OY78" i="24"/>
  <c r="OX78" i="24"/>
  <c r="OW78" i="24"/>
  <c r="RF83" i="24"/>
  <c r="RE83" i="24"/>
  <c r="PQ84" i="24"/>
  <c r="PK84" i="24"/>
  <c r="PJ84" i="24"/>
  <c r="PI84" i="24"/>
  <c r="PJ91" i="24"/>
  <c r="PI91" i="24"/>
  <c r="RM93" i="24"/>
  <c r="RH93" i="24"/>
  <c r="RG93" i="24"/>
  <c r="RF93" i="24"/>
  <c r="RY94" i="24"/>
  <c r="RT94" i="24"/>
  <c r="RS94" i="24"/>
  <c r="RR94" i="24"/>
  <c r="RT95" i="24"/>
  <c r="RQ95" i="24"/>
  <c r="RM96" i="24"/>
  <c r="RG96" i="24"/>
  <c r="RF96" i="24"/>
  <c r="RE96" i="24"/>
  <c r="QC97" i="24"/>
  <c r="PW97" i="24"/>
  <c r="PV97" i="24"/>
  <c r="PU97" i="24"/>
  <c r="RY102" i="24"/>
  <c r="RT102" i="24"/>
  <c r="RS102" i="24"/>
  <c r="RR102" i="24"/>
  <c r="RA104" i="24"/>
  <c r="QV104" i="24"/>
  <c r="QU104" i="24"/>
  <c r="QT104" i="24"/>
  <c r="RM112" i="24"/>
  <c r="RH112" i="24"/>
  <c r="RG112" i="24"/>
  <c r="RF112" i="24"/>
  <c r="RF117" i="24"/>
  <c r="RH117" i="24"/>
  <c r="RG117" i="24"/>
  <c r="RE117" i="24"/>
  <c r="RR126" i="24"/>
  <c r="RT126" i="24"/>
  <c r="RQ126" i="24"/>
  <c r="RS126" i="24"/>
  <c r="NY165" i="24"/>
  <c r="OM165" i="24"/>
  <c r="OM179" i="24"/>
  <c r="NC180" i="24"/>
  <c r="NO181" i="24"/>
  <c r="NN183" i="24"/>
  <c r="MP185" i="24"/>
  <c r="NO185" i="24"/>
  <c r="NB186" i="24"/>
  <c r="OM187" i="24"/>
  <c r="NN191" i="24"/>
  <c r="OA194" i="24"/>
  <c r="MP195" i="24"/>
  <c r="NM196" i="24"/>
  <c r="OA196" i="24"/>
  <c r="MP197" i="24"/>
  <c r="NN197" i="24"/>
  <c r="MO198" i="24"/>
  <c r="NC198" i="24"/>
  <c r="MP199" i="24"/>
  <c r="OK199" i="24"/>
  <c r="RE11" i="24"/>
  <c r="RR11" i="24"/>
  <c r="QS12" i="24"/>
  <c r="RS12" i="24"/>
  <c r="OY13" i="24"/>
  <c r="QG13" i="24"/>
  <c r="QT13" i="24"/>
  <c r="QU14" i="24"/>
  <c r="RG14" i="24"/>
  <c r="QG15" i="24"/>
  <c r="PU16" i="24"/>
  <c r="QH16" i="24"/>
  <c r="PI18" i="24"/>
  <c r="OW21" i="24"/>
  <c r="PJ21" i="24"/>
  <c r="PK22" i="24"/>
  <c r="PW22" i="24"/>
  <c r="RE22" i="24"/>
  <c r="RR22" i="24"/>
  <c r="OY23" i="24"/>
  <c r="PK23" i="24"/>
  <c r="QS23" i="24"/>
  <c r="RF23" i="24"/>
  <c r="RR23" i="24"/>
  <c r="QG24" i="24"/>
  <c r="QS25" i="24"/>
  <c r="RE26" i="24"/>
  <c r="RQ27" i="24"/>
  <c r="OW29" i="24"/>
  <c r="PI30" i="24"/>
  <c r="PU31" i="24"/>
  <c r="QG33" i="24"/>
  <c r="QS34" i="24"/>
  <c r="RE35" i="24"/>
  <c r="RQ36" i="24"/>
  <c r="OW38" i="24"/>
  <c r="PI39" i="24"/>
  <c r="PU40" i="24"/>
  <c r="QG41" i="24"/>
  <c r="QH42" i="24"/>
  <c r="QT42" i="24"/>
  <c r="OX43" i="24"/>
  <c r="PJ43" i="24"/>
  <c r="QU43" i="24"/>
  <c r="PJ44" i="24"/>
  <c r="PV44" i="24"/>
  <c r="OW46" i="24"/>
  <c r="OX47" i="24"/>
  <c r="PJ47" i="24"/>
  <c r="QT47" i="24"/>
  <c r="RF47" i="24"/>
  <c r="PK48" i="24"/>
  <c r="RF48" i="24"/>
  <c r="RR48" i="24"/>
  <c r="QS50" i="24"/>
  <c r="QT51" i="24"/>
  <c r="RF51" i="24"/>
  <c r="PU54" i="24"/>
  <c r="RF54" i="24"/>
  <c r="RR54" i="24"/>
  <c r="QG55" i="24"/>
  <c r="RR55" i="24"/>
  <c r="OX56" i="24"/>
  <c r="QS56" i="24"/>
  <c r="OX57" i="24"/>
  <c r="PJ57" i="24"/>
  <c r="RE57" i="24"/>
  <c r="PJ52" i="24"/>
  <c r="PV52" i="24"/>
  <c r="RQ52" i="24"/>
  <c r="QG53" i="24"/>
  <c r="OW60" i="24"/>
  <c r="QI60" i="24"/>
  <c r="RG61" i="24"/>
  <c r="PV62" i="24"/>
  <c r="QI63" i="24"/>
  <c r="PJ65" i="24"/>
  <c r="PW66" i="24"/>
  <c r="QI67" i="24"/>
  <c r="PE68" i="24"/>
  <c r="OX68" i="24"/>
  <c r="QO72" i="24"/>
  <c r="QG72" i="24"/>
  <c r="QI72" i="24"/>
  <c r="RM75" i="24"/>
  <c r="RH75" i="24"/>
  <c r="RG75" i="24"/>
  <c r="RF75" i="24"/>
  <c r="QJ84" i="24"/>
  <c r="QG84" i="24"/>
  <c r="QC85" i="24"/>
  <c r="PW85" i="24"/>
  <c r="PV85" i="24"/>
  <c r="PU85" i="24"/>
  <c r="QO86" i="24"/>
  <c r="QI86" i="24"/>
  <c r="QH86" i="24"/>
  <c r="QG86" i="24"/>
  <c r="RR88" i="24"/>
  <c r="RQ88" i="24"/>
  <c r="PE96" i="24"/>
  <c r="OZ96" i="24"/>
  <c r="OY96" i="24"/>
  <c r="OX96" i="24"/>
  <c r="PL103" i="24"/>
  <c r="PI103" i="24"/>
  <c r="RR103" i="24"/>
  <c r="RT103" i="24"/>
  <c r="RS103" i="24"/>
  <c r="RQ103" i="24"/>
  <c r="PV105" i="24"/>
  <c r="PU105" i="24"/>
  <c r="RY117" i="24"/>
  <c r="RT117" i="24"/>
  <c r="RS117" i="24"/>
  <c r="RR117" i="24"/>
  <c r="QH121" i="24"/>
  <c r="QG121" i="24"/>
  <c r="QT124" i="24"/>
  <c r="QV124" i="24"/>
  <c r="QU124" i="24"/>
  <c r="QS124" i="24"/>
  <c r="OX126" i="24"/>
  <c r="OW126" i="24"/>
  <c r="PE149" i="24"/>
  <c r="OX149" i="24"/>
  <c r="OW149" i="24"/>
  <c r="RY199" i="24"/>
  <c r="RT199" i="24"/>
  <c r="RS199" i="24"/>
  <c r="RR199" i="24"/>
  <c r="RQ199" i="24"/>
  <c r="PW72" i="24"/>
  <c r="QU78" i="24"/>
  <c r="OZ79" i="24"/>
  <c r="RG79" i="24"/>
  <c r="PL80" i="24"/>
  <c r="RS80" i="24"/>
  <c r="PX81" i="24"/>
  <c r="OY83" i="24"/>
  <c r="QU83" i="24"/>
  <c r="RG88" i="24"/>
  <c r="PL89" i="24"/>
  <c r="RS89" i="24"/>
  <c r="PX90" i="24"/>
  <c r="OY91" i="24"/>
  <c r="QJ91" i="24"/>
  <c r="PK92" i="24"/>
  <c r="RG92" i="24"/>
  <c r="RS97" i="24"/>
  <c r="PX98" i="24"/>
  <c r="OY100" i="24"/>
  <c r="QJ100" i="24"/>
  <c r="OZ105" i="24"/>
  <c r="PL105" i="24"/>
  <c r="PL106" i="24"/>
  <c r="PX106" i="24"/>
  <c r="PX108" i="24"/>
  <c r="QJ108" i="24"/>
  <c r="QJ109" i="24"/>
  <c r="PL112" i="24"/>
  <c r="OZ115" i="24"/>
  <c r="OZ120" i="24"/>
  <c r="PL120" i="24"/>
  <c r="PL121" i="24"/>
  <c r="PX121" i="24"/>
  <c r="PX122" i="24"/>
  <c r="QJ122" i="24"/>
  <c r="RF125" i="24"/>
  <c r="RH125" i="24"/>
  <c r="RE125" i="24"/>
  <c r="RS127" i="24"/>
  <c r="RT127" i="24"/>
  <c r="QI129" i="24"/>
  <c r="QJ129" i="24"/>
  <c r="PJ136" i="24"/>
  <c r="PL136" i="24"/>
  <c r="PK136" i="24"/>
  <c r="PI136" i="24"/>
  <c r="RY139" i="24"/>
  <c r="RR139" i="24"/>
  <c r="RQ139" i="24"/>
  <c r="PV141" i="24"/>
  <c r="PX141" i="24"/>
  <c r="PW141" i="24"/>
  <c r="PU141" i="24"/>
  <c r="PV149" i="24"/>
  <c r="PX149" i="24"/>
  <c r="PW149" i="24"/>
  <c r="PU149" i="24"/>
  <c r="PQ155" i="24"/>
  <c r="PJ155" i="24"/>
  <c r="PI155" i="24"/>
  <c r="PJ161" i="24"/>
  <c r="PK161" i="24"/>
  <c r="PI161" i="24"/>
  <c r="PW163" i="24"/>
  <c r="PX163" i="24"/>
  <c r="PV163" i="24"/>
  <c r="PU163" i="24"/>
  <c r="PQ178" i="24"/>
  <c r="PL178" i="24"/>
  <c r="PK178" i="24"/>
  <c r="PJ178" i="24"/>
  <c r="PI178" i="24"/>
  <c r="RA197" i="24"/>
  <c r="QU197" i="24"/>
  <c r="QT197" i="24"/>
  <c r="QS197" i="24"/>
  <c r="PE127" i="24"/>
  <c r="OZ127" i="24"/>
  <c r="OX127" i="24"/>
  <c r="PX133" i="24"/>
  <c r="PU133" i="24"/>
  <c r="QC136" i="24"/>
  <c r="PX136" i="24"/>
  <c r="PW136" i="24"/>
  <c r="PV136" i="24"/>
  <c r="PJ140" i="24"/>
  <c r="PL140" i="24"/>
  <c r="PK140" i="24"/>
  <c r="PI140" i="24"/>
  <c r="QO141" i="24"/>
  <c r="QJ141" i="24"/>
  <c r="QI141" i="24"/>
  <c r="QH141" i="24"/>
  <c r="PJ144" i="24"/>
  <c r="PL144" i="24"/>
  <c r="PK144" i="24"/>
  <c r="PI144" i="24"/>
  <c r="QO149" i="24"/>
  <c r="QJ149" i="24"/>
  <c r="QI149" i="24"/>
  <c r="QH149" i="24"/>
  <c r="PE154" i="24"/>
  <c r="OX154" i="24"/>
  <c r="OW154" i="24"/>
  <c r="QH155" i="24"/>
  <c r="QJ155" i="24"/>
  <c r="QI155" i="24"/>
  <c r="QG155" i="24"/>
  <c r="RG158" i="24"/>
  <c r="RH158" i="24"/>
  <c r="RF158" i="24"/>
  <c r="RE158" i="24"/>
  <c r="QC161" i="24"/>
  <c r="PX161" i="24"/>
  <c r="PW161" i="24"/>
  <c r="PV161" i="24"/>
  <c r="PJ165" i="24"/>
  <c r="PI165" i="24"/>
  <c r="PL165" i="24"/>
  <c r="PK165" i="24"/>
  <c r="PJ68" i="24"/>
  <c r="OY74" i="24"/>
  <c r="PK75" i="24"/>
  <c r="PW77" i="24"/>
  <c r="RS77" i="24"/>
  <c r="QS78" i="24"/>
  <c r="OX79" i="24"/>
  <c r="PJ79" i="24"/>
  <c r="RE79" i="24"/>
  <c r="PJ80" i="24"/>
  <c r="PV80" i="24"/>
  <c r="RQ80" i="24"/>
  <c r="PV81" i="24"/>
  <c r="QH81" i="24"/>
  <c r="OW83" i="24"/>
  <c r="QS83" i="24"/>
  <c r="OY84" i="24"/>
  <c r="PK85" i="24"/>
  <c r="PW86" i="24"/>
  <c r="QI87" i="24"/>
  <c r="OY88" i="24"/>
  <c r="RE88" i="24"/>
  <c r="PJ89" i="24"/>
  <c r="PV89" i="24"/>
  <c r="RQ89" i="24"/>
  <c r="PV90" i="24"/>
  <c r="QH90" i="24"/>
  <c r="OW91" i="24"/>
  <c r="QH91" i="24"/>
  <c r="QT91" i="24"/>
  <c r="PI92" i="24"/>
  <c r="RE92" i="24"/>
  <c r="PK93" i="24"/>
  <c r="PW94" i="24"/>
  <c r="QI95" i="24"/>
  <c r="QU96" i="24"/>
  <c r="PK97" i="24"/>
  <c r="RQ97" i="24"/>
  <c r="PV98" i="24"/>
  <c r="QH98" i="24"/>
  <c r="OW100" i="24"/>
  <c r="QH100" i="24"/>
  <c r="QT100" i="24"/>
  <c r="OW105" i="24"/>
  <c r="PJ105" i="24"/>
  <c r="QU105" i="24"/>
  <c r="RG105" i="24"/>
  <c r="PI106" i="24"/>
  <c r="PV106" i="24"/>
  <c r="RG106" i="24"/>
  <c r="RS106" i="24"/>
  <c r="PU108" i="24"/>
  <c r="QH108" i="24"/>
  <c r="RS108" i="24"/>
  <c r="OY109" i="24"/>
  <c r="QG109" i="24"/>
  <c r="QU111" i="24"/>
  <c r="PJ112" i="24"/>
  <c r="PW113" i="24"/>
  <c r="OX115" i="24"/>
  <c r="PK116" i="24"/>
  <c r="PK117" i="24"/>
  <c r="PW117" i="24"/>
  <c r="PW118" i="24"/>
  <c r="QI118" i="24"/>
  <c r="RS118" i="24"/>
  <c r="OY119" i="24"/>
  <c r="OW120" i="24"/>
  <c r="PJ120" i="24"/>
  <c r="PI121" i="24"/>
  <c r="PV121" i="24"/>
  <c r="PU122" i="24"/>
  <c r="QH122" i="24"/>
  <c r="OY124" i="24"/>
  <c r="PK124" i="24"/>
  <c r="RY125" i="24"/>
  <c r="RT125" i="24"/>
  <c r="RR125" i="24"/>
  <c r="PW127" i="24"/>
  <c r="PX127" i="24"/>
  <c r="PE137" i="24"/>
  <c r="OX137" i="24"/>
  <c r="OW137" i="24"/>
  <c r="QC140" i="24"/>
  <c r="PX140" i="24"/>
  <c r="PW140" i="24"/>
  <c r="PV140" i="24"/>
  <c r="QC144" i="24"/>
  <c r="PX144" i="24"/>
  <c r="PW144" i="24"/>
  <c r="PV144" i="24"/>
  <c r="PQ151" i="24"/>
  <c r="PJ151" i="24"/>
  <c r="PI151" i="24"/>
  <c r="PV154" i="24"/>
  <c r="PX154" i="24"/>
  <c r="PW154" i="24"/>
  <c r="PU154" i="24"/>
  <c r="RA155" i="24"/>
  <c r="QV155" i="24"/>
  <c r="QU155" i="24"/>
  <c r="QT155" i="24"/>
  <c r="RM164" i="24"/>
  <c r="RH164" i="24"/>
  <c r="RG164" i="24"/>
  <c r="RF164" i="24"/>
  <c r="RE164" i="24"/>
  <c r="RM191" i="24"/>
  <c r="RH191" i="24"/>
  <c r="RG191" i="24"/>
  <c r="RF191" i="24"/>
  <c r="RE191" i="24"/>
  <c r="RT132" i="24"/>
  <c r="OZ133" i="24"/>
  <c r="QH136" i="24"/>
  <c r="RH136" i="24"/>
  <c r="RT136" i="24"/>
  <c r="QV139" i="24"/>
  <c r="RH139" i="24"/>
  <c r="QH140" i="24"/>
  <c r="RH140" i="24"/>
  <c r="RT140" i="24"/>
  <c r="QT141" i="24"/>
  <c r="PI142" i="24"/>
  <c r="QI142" i="24"/>
  <c r="QU142" i="24"/>
  <c r="QU143" i="24"/>
  <c r="RG143" i="24"/>
  <c r="QH144" i="24"/>
  <c r="RH144" i="24"/>
  <c r="RT144" i="24"/>
  <c r="QT149" i="24"/>
  <c r="RT149" i="24"/>
  <c r="OZ151" i="24"/>
  <c r="RH153" i="24"/>
  <c r="RT153" i="24"/>
  <c r="QT154" i="24"/>
  <c r="RT154" i="24"/>
  <c r="OZ155" i="24"/>
  <c r="RF155" i="24"/>
  <c r="PU156" i="24"/>
  <c r="QU156" i="24"/>
  <c r="RG156" i="24"/>
  <c r="QG157" i="24"/>
  <c r="RG157" i="24"/>
  <c r="RS157" i="24"/>
  <c r="RS158" i="24"/>
  <c r="OZ159" i="24"/>
  <c r="OZ161" i="24"/>
  <c r="QI163" i="24"/>
  <c r="QV163" i="24"/>
  <c r="QJ164" i="24"/>
  <c r="PQ167" i="24"/>
  <c r="PL167" i="24"/>
  <c r="PJ167" i="24"/>
  <c r="QV168" i="24"/>
  <c r="QS168" i="24"/>
  <c r="RY178" i="24"/>
  <c r="RR178" i="24"/>
  <c r="RQ178" i="24"/>
  <c r="OX182" i="24"/>
  <c r="OZ182" i="24"/>
  <c r="OY182" i="24"/>
  <c r="OW182" i="24"/>
  <c r="QC183" i="24"/>
  <c r="PX183" i="24"/>
  <c r="PW183" i="24"/>
  <c r="PV183" i="24"/>
  <c r="RG192" i="24"/>
  <c r="RH192" i="24"/>
  <c r="RE192" i="24"/>
  <c r="QI194" i="24"/>
  <c r="QJ194" i="24"/>
  <c r="QG194" i="24"/>
  <c r="QO196" i="24"/>
  <c r="QI196" i="24"/>
  <c r="QH196" i="24"/>
  <c r="QG196" i="24"/>
  <c r="QC165" i="24"/>
  <c r="PV165" i="24"/>
  <c r="PX165" i="24"/>
  <c r="QO166" i="24"/>
  <c r="QJ166" i="24"/>
  <c r="QH166" i="24"/>
  <c r="RR166" i="24"/>
  <c r="RQ166" i="24"/>
  <c r="RT166" i="24"/>
  <c r="PJ179" i="24"/>
  <c r="PL179" i="24"/>
  <c r="PK179" i="24"/>
  <c r="PI179" i="24"/>
  <c r="PQ182" i="24"/>
  <c r="PL182" i="24"/>
  <c r="PK182" i="24"/>
  <c r="PJ182" i="24"/>
  <c r="PE184" i="24"/>
  <c r="OX184" i="24"/>
  <c r="OW184" i="24"/>
  <c r="PQ190" i="24"/>
  <c r="PK190" i="24"/>
  <c r="PJ190" i="24"/>
  <c r="PI190" i="24"/>
  <c r="RY192" i="24"/>
  <c r="RT192" i="24"/>
  <c r="RS192" i="24"/>
  <c r="RR192" i="24"/>
  <c r="RA194" i="24"/>
  <c r="QV194" i="24"/>
  <c r="QU194" i="24"/>
  <c r="QT194" i="24"/>
  <c r="QI198" i="24"/>
  <c r="QJ198" i="24"/>
  <c r="QG198" i="24"/>
  <c r="QI127" i="24"/>
  <c r="QU127" i="24"/>
  <c r="QU129" i="24"/>
  <c r="RR129" i="24"/>
  <c r="PV130" i="24"/>
  <c r="QU130" i="24"/>
  <c r="RG130" i="24"/>
  <c r="OX131" i="24"/>
  <c r="QH131" i="24"/>
  <c r="RG131" i="24"/>
  <c r="RS131" i="24"/>
  <c r="PJ132" i="24"/>
  <c r="QT132" i="24"/>
  <c r="RQ132" i="24"/>
  <c r="OX133" i="24"/>
  <c r="QU134" i="24"/>
  <c r="RG134" i="24"/>
  <c r="RE136" i="24"/>
  <c r="RR136" i="24"/>
  <c r="QS137" i="24"/>
  <c r="RS137" i="24"/>
  <c r="OY138" i="24"/>
  <c r="OY139" i="24"/>
  <c r="PK139" i="24"/>
  <c r="QS139" i="24"/>
  <c r="RF139" i="24"/>
  <c r="RE140" i="24"/>
  <c r="RR140" i="24"/>
  <c r="RE144" i="24"/>
  <c r="RR144" i="24"/>
  <c r="RQ149" i="24"/>
  <c r="OX151" i="24"/>
  <c r="OY152" i="24"/>
  <c r="PK152" i="24"/>
  <c r="PK153" i="24"/>
  <c r="PW153" i="24"/>
  <c r="RE153" i="24"/>
  <c r="RR153" i="24"/>
  <c r="RQ154" i="24"/>
  <c r="OX155" i="24"/>
  <c r="OX159" i="24"/>
  <c r="PV159" i="24"/>
  <c r="OW160" i="24"/>
  <c r="PK160" i="24"/>
  <c r="QH160" i="24"/>
  <c r="OW161" i="24"/>
  <c r="QT163" i="24"/>
  <c r="RR163" i="24"/>
  <c r="QU164" i="24"/>
  <c r="QU165" i="24"/>
  <c r="QV165" i="24"/>
  <c r="OX167" i="24"/>
  <c r="OZ167" i="24"/>
  <c r="PJ168" i="24"/>
  <c r="PI168" i="24"/>
  <c r="PL168" i="24"/>
  <c r="OX178" i="24"/>
  <c r="OZ178" i="24"/>
  <c r="OY178" i="24"/>
  <c r="OW178" i="24"/>
  <c r="QC179" i="24"/>
  <c r="PX179" i="24"/>
  <c r="PW179" i="24"/>
  <c r="PV179" i="24"/>
  <c r="RY182" i="24"/>
  <c r="RR182" i="24"/>
  <c r="RQ182" i="24"/>
  <c r="QT188" i="24"/>
  <c r="QS188" i="24"/>
  <c r="QU191" i="24"/>
  <c r="QV191" i="24"/>
  <c r="QS191" i="24"/>
  <c r="RA193" i="24"/>
  <c r="QU193" i="24"/>
  <c r="QT193" i="24"/>
  <c r="QS193" i="24"/>
  <c r="RA198" i="24"/>
  <c r="QV198" i="24"/>
  <c r="QU198" i="24"/>
  <c r="QT198" i="24"/>
  <c r="RF199" i="24"/>
  <c r="RH199" i="24"/>
  <c r="RG199" i="24"/>
  <c r="RE199" i="24"/>
  <c r="PX168" i="24"/>
  <c r="PV178" i="24"/>
  <c r="QV178" i="24"/>
  <c r="RH178" i="24"/>
  <c r="QH179" i="24"/>
  <c r="PV182" i="24"/>
  <c r="QV182" i="24"/>
  <c r="RH182" i="24"/>
  <c r="QH183" i="24"/>
  <c r="RH183" i="24"/>
  <c r="RT183" i="24"/>
  <c r="QV186" i="24"/>
  <c r="RH186" i="24"/>
  <c r="QH187" i="24"/>
  <c r="QI188" i="24"/>
  <c r="RT188" i="24"/>
  <c r="PU189" i="24"/>
  <c r="QJ189" i="24"/>
  <c r="QV190" i="24"/>
  <c r="PW191" i="24"/>
  <c r="PL192" i="24"/>
  <c r="PX192" i="24"/>
  <c r="RT193" i="24"/>
  <c r="OZ194" i="24"/>
  <c r="OZ195" i="24"/>
  <c r="PL195" i="24"/>
  <c r="RS195" i="24"/>
  <c r="OY197" i="24"/>
  <c r="RT197" i="24"/>
  <c r="OZ198" i="24"/>
  <c r="OZ199" i="24"/>
  <c r="PL199" i="24"/>
  <c r="PI166" i="24"/>
  <c r="PV168" i="24"/>
  <c r="RS170" i="24"/>
  <c r="QS178" i="24"/>
  <c r="RF178" i="24"/>
  <c r="RS179" i="24"/>
  <c r="RS180" i="24"/>
  <c r="OY181" i="24"/>
  <c r="QS182" i="24"/>
  <c r="RF182" i="24"/>
  <c r="RE183" i="24"/>
  <c r="RR183" i="24"/>
  <c r="QS184" i="24"/>
  <c r="RS184" i="24"/>
  <c r="OY185" i="24"/>
  <c r="OY186" i="24"/>
  <c r="PK186" i="24"/>
  <c r="QS186" i="24"/>
  <c r="RF186" i="24"/>
  <c r="PK187" i="24"/>
  <c r="QG188" i="24"/>
  <c r="RR188" i="24"/>
  <c r="QH189" i="24"/>
  <c r="QT190" i="24"/>
  <c r="PU191" i="24"/>
  <c r="PV192" i="24"/>
  <c r="OX194" i="24"/>
  <c r="PJ195" i="24"/>
  <c r="RQ195" i="24"/>
  <c r="OW197" i="24"/>
  <c r="OX198" i="24"/>
  <c r="PJ199" i="24"/>
  <c r="PL12" i="24"/>
  <c r="PK12" i="24"/>
  <c r="PJ12" i="24"/>
  <c r="QJ14" i="24"/>
  <c r="QI14" i="24"/>
  <c r="QH14" i="24"/>
  <c r="RH16" i="24"/>
  <c r="RG16" i="24"/>
  <c r="RF16" i="24"/>
  <c r="RM16" i="24"/>
  <c r="OZ22" i="24"/>
  <c r="OY22" i="24"/>
  <c r="OX22" i="24"/>
  <c r="RT79" i="24"/>
  <c r="RS79" i="24"/>
  <c r="RQ79" i="24"/>
  <c r="RR79" i="24"/>
  <c r="QV11" i="24"/>
  <c r="QU11" i="24"/>
  <c r="QT11" i="24"/>
  <c r="RA11" i="24"/>
  <c r="RT13" i="24"/>
  <c r="RS13" i="24"/>
  <c r="RR13" i="24"/>
  <c r="RY13" i="24"/>
  <c r="PL16" i="24"/>
  <c r="PK16" i="24"/>
  <c r="PJ16" i="24"/>
  <c r="PQ16" i="24"/>
  <c r="QJ21" i="24"/>
  <c r="QI21" i="24"/>
  <c r="QH21" i="24"/>
  <c r="QO21" i="24"/>
  <c r="RG24" i="24"/>
  <c r="RF24" i="24"/>
  <c r="RH24" i="24"/>
  <c r="RE24" i="24"/>
  <c r="RM24" i="24"/>
  <c r="PX26" i="24"/>
  <c r="PW26" i="24"/>
  <c r="PV26" i="24"/>
  <c r="PU26" i="24"/>
  <c r="QC26" i="24"/>
  <c r="PW29" i="24"/>
  <c r="PV29" i="24"/>
  <c r="PX29" i="24"/>
  <c r="PU29" i="24"/>
  <c r="QC29" i="24"/>
  <c r="RT30" i="24"/>
  <c r="RS30" i="24"/>
  <c r="RR30" i="24"/>
  <c r="RQ30" i="24"/>
  <c r="RY30" i="24"/>
  <c r="RS34" i="24"/>
  <c r="RR34" i="24"/>
  <c r="RT34" i="24"/>
  <c r="RQ34" i="24"/>
  <c r="RY34" i="24"/>
  <c r="QJ36" i="24"/>
  <c r="QI36" i="24"/>
  <c r="QH36" i="24"/>
  <c r="QG36" i="24"/>
  <c r="QO36" i="24"/>
  <c r="QI39" i="24"/>
  <c r="QH39" i="24"/>
  <c r="QJ39" i="24"/>
  <c r="QG39" i="24"/>
  <c r="QO39" i="24"/>
  <c r="OZ41" i="24"/>
  <c r="OY41" i="24"/>
  <c r="OX41" i="24"/>
  <c r="OW41" i="24"/>
  <c r="PE41" i="24"/>
  <c r="PX43" i="24"/>
  <c r="PW43" i="24"/>
  <c r="PV43" i="24"/>
  <c r="PU43" i="24"/>
  <c r="QC43" i="24"/>
  <c r="QV45" i="24"/>
  <c r="QU45" i="24"/>
  <c r="QT45" i="24"/>
  <c r="QS45" i="24"/>
  <c r="RA45" i="24"/>
  <c r="RT47" i="24"/>
  <c r="RS47" i="24"/>
  <c r="RR47" i="24"/>
  <c r="RQ47" i="24"/>
  <c r="RY47" i="24"/>
  <c r="PL50" i="24"/>
  <c r="PK50" i="24"/>
  <c r="PJ50" i="24"/>
  <c r="PI50" i="24"/>
  <c r="PQ50" i="24"/>
  <c r="OX61" i="24"/>
  <c r="OY61" i="24"/>
  <c r="OW61" i="24"/>
  <c r="OZ61" i="24"/>
  <c r="PE61" i="24"/>
  <c r="RT61" i="24"/>
  <c r="RR61" i="24"/>
  <c r="RQ61" i="24"/>
  <c r="RS61" i="24"/>
  <c r="RY61" i="24"/>
  <c r="QU62" i="24"/>
  <c r="QT62" i="24"/>
  <c r="QS62" i="24"/>
  <c r="QV62" i="24"/>
  <c r="RA62" i="24"/>
  <c r="PV63" i="24"/>
  <c r="PW63" i="24"/>
  <c r="PU63" i="24"/>
  <c r="PX63" i="24"/>
  <c r="QC63" i="24"/>
  <c r="PL64" i="24"/>
  <c r="PJ64" i="24"/>
  <c r="PI64" i="24"/>
  <c r="PK64" i="24"/>
  <c r="PQ64" i="24"/>
  <c r="RS64" i="24"/>
  <c r="RR64" i="24"/>
  <c r="RQ64" i="24"/>
  <c r="RT64" i="24"/>
  <c r="RY64" i="24"/>
  <c r="QT65" i="24"/>
  <c r="QU65" i="24"/>
  <c r="QS65" i="24"/>
  <c r="QV65" i="24"/>
  <c r="RA65" i="24"/>
  <c r="PQ12" i="24"/>
  <c r="QO14" i="24"/>
  <c r="PE22" i="24"/>
  <c r="PK55" i="24"/>
  <c r="PJ55" i="24"/>
  <c r="PL55" i="24"/>
  <c r="PI55" i="24"/>
  <c r="PQ55" i="24"/>
  <c r="RH56" i="24"/>
  <c r="RG56" i="24"/>
  <c r="RF56" i="24"/>
  <c r="RE56" i="24"/>
  <c r="RM56" i="24"/>
  <c r="RG53" i="24"/>
  <c r="RF53" i="24"/>
  <c r="RH53" i="24"/>
  <c r="RE53" i="24"/>
  <c r="RM53" i="24"/>
  <c r="RH67" i="24"/>
  <c r="RG67" i="24"/>
  <c r="RE67" i="24"/>
  <c r="RF67" i="24"/>
  <c r="RM67" i="24"/>
  <c r="PX74" i="24"/>
  <c r="PW74" i="24"/>
  <c r="PU74" i="24"/>
  <c r="PV74" i="24"/>
  <c r="QC74" i="24"/>
  <c r="RY79" i="24"/>
  <c r="OZ11" i="24"/>
  <c r="OY11" i="24"/>
  <c r="OX11" i="24"/>
  <c r="PE11" i="24"/>
  <c r="PX13" i="24"/>
  <c r="PW13" i="24"/>
  <c r="PV13" i="24"/>
  <c r="QC13" i="24"/>
  <c r="QV15" i="24"/>
  <c r="QU15" i="24"/>
  <c r="QT15" i="24"/>
  <c r="RA15" i="24"/>
  <c r="RT18" i="24"/>
  <c r="RS18" i="24"/>
  <c r="RR18" i="24"/>
  <c r="RY18" i="24"/>
  <c r="QJ54" i="24"/>
  <c r="QI54" i="24"/>
  <c r="QH54" i="24"/>
  <c r="QG54" i="24"/>
  <c r="QO54" i="24"/>
  <c r="QI57" i="24"/>
  <c r="QH57" i="24"/>
  <c r="QJ57" i="24"/>
  <c r="QG57" i="24"/>
  <c r="QO57" i="24"/>
  <c r="OZ53" i="24"/>
  <c r="OY53" i="24"/>
  <c r="OX53" i="24"/>
  <c r="OW53" i="24"/>
  <c r="PE53" i="24"/>
  <c r="QI68" i="24"/>
  <c r="QH68" i="24"/>
  <c r="QG68" i="24"/>
  <c r="QJ68" i="24"/>
  <c r="QO68" i="24"/>
  <c r="OY75" i="24"/>
  <c r="OX75" i="24"/>
  <c r="OW75" i="24"/>
  <c r="OZ75" i="24"/>
  <c r="PE75" i="24"/>
  <c r="PI12" i="24"/>
  <c r="RH12" i="24"/>
  <c r="RG12" i="24"/>
  <c r="RF12" i="24"/>
  <c r="RM12" i="24"/>
  <c r="QG14" i="24"/>
  <c r="OZ15" i="24"/>
  <c r="OY15" i="24"/>
  <c r="OX15" i="24"/>
  <c r="PE15" i="24"/>
  <c r="RE16" i="24"/>
  <c r="PX18" i="24"/>
  <c r="PW18" i="24"/>
  <c r="PV18" i="24"/>
  <c r="QC18" i="24"/>
  <c r="OW22" i="24"/>
  <c r="QV22" i="24"/>
  <c r="QU22" i="24"/>
  <c r="QT22" i="24"/>
  <c r="RA22" i="24"/>
  <c r="OY27" i="24"/>
  <c r="OX27" i="24"/>
  <c r="OZ27" i="24"/>
  <c r="OW27" i="24"/>
  <c r="PE27" i="24"/>
  <c r="QV28" i="24"/>
  <c r="QU28" i="24"/>
  <c r="QT28" i="24"/>
  <c r="QS28" i="24"/>
  <c r="RA28" i="24"/>
  <c r="QU31" i="24"/>
  <c r="QT31" i="24"/>
  <c r="QV31" i="24"/>
  <c r="QS31" i="24"/>
  <c r="RA31" i="24"/>
  <c r="PL34" i="24"/>
  <c r="PK34" i="24"/>
  <c r="PJ34" i="24"/>
  <c r="PI34" i="24"/>
  <c r="PQ34" i="24"/>
  <c r="PK37" i="24"/>
  <c r="PJ37" i="24"/>
  <c r="PL37" i="24"/>
  <c r="PI37" i="24"/>
  <c r="PQ37" i="24"/>
  <c r="RH38" i="24"/>
  <c r="RG38" i="24"/>
  <c r="RF38" i="24"/>
  <c r="RE38" i="24"/>
  <c r="RM38" i="24"/>
  <c r="RG41" i="24"/>
  <c r="RF41" i="24"/>
  <c r="RH41" i="24"/>
  <c r="RE41" i="24"/>
  <c r="RM41" i="24"/>
  <c r="OY44" i="24"/>
  <c r="OX44" i="24"/>
  <c r="OZ44" i="24"/>
  <c r="OW44" i="24"/>
  <c r="PE44" i="24"/>
  <c r="PW46" i="24"/>
  <c r="PV46" i="24"/>
  <c r="PX46" i="24"/>
  <c r="PU46" i="24"/>
  <c r="QC46" i="24"/>
  <c r="QU48" i="24"/>
  <c r="QT48" i="24"/>
  <c r="QV48" i="24"/>
  <c r="QS48" i="24"/>
  <c r="RA48" i="24"/>
  <c r="RS50" i="24"/>
  <c r="RR50" i="24"/>
  <c r="RT50" i="24"/>
  <c r="RQ50" i="24"/>
  <c r="RY50" i="24"/>
  <c r="QI61" i="24"/>
  <c r="QH61" i="24"/>
  <c r="QG61" i="24"/>
  <c r="QJ61" i="24"/>
  <c r="QO61" i="24"/>
  <c r="PJ62" i="24"/>
  <c r="PK62" i="24"/>
  <c r="PI62" i="24"/>
  <c r="PL62" i="24"/>
  <c r="PQ62" i="24"/>
  <c r="OZ63" i="24"/>
  <c r="OX63" i="24"/>
  <c r="OW63" i="24"/>
  <c r="OY63" i="24"/>
  <c r="PE63" i="24"/>
  <c r="RG63" i="24"/>
  <c r="RF63" i="24"/>
  <c r="RE63" i="24"/>
  <c r="RH63" i="24"/>
  <c r="RM63" i="24"/>
  <c r="QH64" i="24"/>
  <c r="QI64" i="24"/>
  <c r="QG64" i="24"/>
  <c r="QJ64" i="24"/>
  <c r="QO64" i="24"/>
  <c r="PX65" i="24"/>
  <c r="PV65" i="24"/>
  <c r="PU65" i="24"/>
  <c r="PW65" i="24"/>
  <c r="QC65" i="24"/>
  <c r="OY66" i="24"/>
  <c r="OX66" i="24"/>
  <c r="OW66" i="24"/>
  <c r="OZ66" i="24"/>
  <c r="PE66" i="24"/>
  <c r="RS100" i="24"/>
  <c r="RR100" i="24"/>
  <c r="RQ100" i="24"/>
  <c r="RT101" i="24"/>
  <c r="RS101" i="24"/>
  <c r="RQ101" i="24"/>
  <c r="PK108" i="24"/>
  <c r="PJ108" i="24"/>
  <c r="PI108" i="24"/>
  <c r="QU121" i="24"/>
  <c r="QT121" i="24"/>
  <c r="QS121" i="24"/>
  <c r="QV121" i="24"/>
  <c r="QU125" i="24"/>
  <c r="QT125" i="24"/>
  <c r="QV125" i="24"/>
  <c r="QS125" i="24"/>
  <c r="PQ11" i="24"/>
  <c r="QI11" i="24"/>
  <c r="RM11" i="24"/>
  <c r="OY12" i="24"/>
  <c r="QC12" i="24"/>
  <c r="QU12" i="24"/>
  <c r="RY12" i="24"/>
  <c r="PK13" i="24"/>
  <c r="QO13" i="24"/>
  <c r="RG13" i="24"/>
  <c r="PE14" i="24"/>
  <c r="PW14" i="24"/>
  <c r="RA14" i="24"/>
  <c r="RS14" i="24"/>
  <c r="PQ15" i="24"/>
  <c r="QI15" i="24"/>
  <c r="RM15" i="24"/>
  <c r="OY16" i="24"/>
  <c r="QC16" i="24"/>
  <c r="QU16" i="24"/>
  <c r="RY16" i="24"/>
  <c r="PK18" i="24"/>
  <c r="QO18" i="24"/>
  <c r="RG18" i="24"/>
  <c r="PE21" i="24"/>
  <c r="PW21" i="24"/>
  <c r="RA21" i="24"/>
  <c r="RS21" i="24"/>
  <c r="PQ22" i="24"/>
  <c r="QI22" i="24"/>
  <c r="RM22" i="24"/>
  <c r="QV24" i="24"/>
  <c r="QU24" i="24"/>
  <c r="RA24" i="24"/>
  <c r="PW25" i="24"/>
  <c r="PV25" i="24"/>
  <c r="QC25" i="24"/>
  <c r="RE25" i="24"/>
  <c r="QG26" i="24"/>
  <c r="RT26" i="24"/>
  <c r="RS26" i="24"/>
  <c r="RY26" i="24"/>
  <c r="QU27" i="24"/>
  <c r="QT27" i="24"/>
  <c r="RA27" i="24"/>
  <c r="OW28" i="24"/>
  <c r="RE28" i="24"/>
  <c r="PL29" i="24"/>
  <c r="PK29" i="24"/>
  <c r="PQ29" i="24"/>
  <c r="RS29" i="24"/>
  <c r="RR29" i="24"/>
  <c r="RY29" i="24"/>
  <c r="PU30" i="24"/>
  <c r="OW31" i="24"/>
  <c r="QJ31" i="24"/>
  <c r="QI31" i="24"/>
  <c r="QO31" i="24"/>
  <c r="PK33" i="24"/>
  <c r="PJ33" i="24"/>
  <c r="PQ33" i="24"/>
  <c r="QS33" i="24"/>
  <c r="PU34" i="24"/>
  <c r="RH34" i="24"/>
  <c r="RG34" i="24"/>
  <c r="RM34" i="24"/>
  <c r="QI35" i="24"/>
  <c r="QH35" i="24"/>
  <c r="QO35" i="24"/>
  <c r="RQ35" i="24"/>
  <c r="QS36" i="24"/>
  <c r="OZ37" i="24"/>
  <c r="OY37" i="24"/>
  <c r="PE37" i="24"/>
  <c r="RG37" i="24"/>
  <c r="RF37" i="24"/>
  <c r="RM37" i="24"/>
  <c r="PI38" i="24"/>
  <c r="RQ38" i="24"/>
  <c r="PX39" i="24"/>
  <c r="PW39" i="24"/>
  <c r="QC39" i="24"/>
  <c r="OY40" i="24"/>
  <c r="OX40" i="24"/>
  <c r="PE40" i="24"/>
  <c r="QG40" i="24"/>
  <c r="PI41" i="24"/>
  <c r="QV41" i="24"/>
  <c r="QU41" i="24"/>
  <c r="RA41" i="24"/>
  <c r="PW42" i="24"/>
  <c r="PV42" i="24"/>
  <c r="QC42" i="24"/>
  <c r="RE42" i="24"/>
  <c r="QG43" i="24"/>
  <c r="RT43" i="24"/>
  <c r="RS43" i="24"/>
  <c r="RY43" i="24"/>
  <c r="QU44" i="24"/>
  <c r="QT44" i="24"/>
  <c r="RA44" i="24"/>
  <c r="OW45" i="24"/>
  <c r="RE45" i="24"/>
  <c r="PL46" i="24"/>
  <c r="PK46" i="24"/>
  <c r="PQ46" i="24"/>
  <c r="RS46" i="24"/>
  <c r="RR46" i="24"/>
  <c r="RY46" i="24"/>
  <c r="PU47" i="24"/>
  <c r="OW48" i="24"/>
  <c r="QJ48" i="24"/>
  <c r="QI48" i="24"/>
  <c r="QO48" i="24"/>
  <c r="PK49" i="24"/>
  <c r="PJ49" i="24"/>
  <c r="PQ49" i="24"/>
  <c r="QS49" i="24"/>
  <c r="PU50" i="24"/>
  <c r="RH50" i="24"/>
  <c r="RG50" i="24"/>
  <c r="RM50" i="24"/>
  <c r="QI51" i="24"/>
  <c r="QH51" i="24"/>
  <c r="QO51" i="24"/>
  <c r="RQ51" i="24"/>
  <c r="QS54" i="24"/>
  <c r="OZ55" i="24"/>
  <c r="OY55" i="24"/>
  <c r="PE55" i="24"/>
  <c r="RG55" i="24"/>
  <c r="RF55" i="24"/>
  <c r="RM55" i="24"/>
  <c r="PI56" i="24"/>
  <c r="RQ56" i="24"/>
  <c r="PX57" i="24"/>
  <c r="PW57" i="24"/>
  <c r="QC57" i="24"/>
  <c r="OY52" i="24"/>
  <c r="OX52" i="24"/>
  <c r="PE52" i="24"/>
  <c r="QG52" i="24"/>
  <c r="QV53" i="24"/>
  <c r="QU53" i="24"/>
  <c r="RA53" i="24"/>
  <c r="PW60" i="24"/>
  <c r="PV60" i="24"/>
  <c r="QC60" i="24"/>
  <c r="PL67" i="24"/>
  <c r="PK67" i="24"/>
  <c r="PJ67" i="24"/>
  <c r="PI67" i="24"/>
  <c r="PQ67" i="24"/>
  <c r="RS67" i="24"/>
  <c r="RR67" i="24"/>
  <c r="RT67" i="24"/>
  <c r="RQ67" i="24"/>
  <c r="RY67" i="24"/>
  <c r="RH73" i="24"/>
  <c r="RG73" i="24"/>
  <c r="RF73" i="24"/>
  <c r="RE73" i="24"/>
  <c r="RM73" i="24"/>
  <c r="QI74" i="24"/>
  <c r="QH74" i="24"/>
  <c r="QJ74" i="24"/>
  <c r="QG74" i="24"/>
  <c r="QO74" i="24"/>
  <c r="PX79" i="24"/>
  <c r="PW79" i="24"/>
  <c r="PV79" i="24"/>
  <c r="PU79" i="24"/>
  <c r="QC79" i="24"/>
  <c r="OY80" i="24"/>
  <c r="OX80" i="24"/>
  <c r="OZ80" i="24"/>
  <c r="OW80" i="24"/>
  <c r="PE80" i="24"/>
  <c r="RT84" i="24"/>
  <c r="RS84" i="24"/>
  <c r="RR84" i="24"/>
  <c r="RQ84" i="24"/>
  <c r="RY84" i="24"/>
  <c r="QU85" i="24"/>
  <c r="QT85" i="24"/>
  <c r="QV85" i="24"/>
  <c r="QS85" i="24"/>
  <c r="RA85" i="24"/>
  <c r="QJ89" i="24"/>
  <c r="QI89" i="24"/>
  <c r="QH89" i="24"/>
  <c r="QG89" i="24"/>
  <c r="QO89" i="24"/>
  <c r="PK90" i="24"/>
  <c r="PJ90" i="24"/>
  <c r="PL90" i="24"/>
  <c r="PI90" i="24"/>
  <c r="PQ90" i="24"/>
  <c r="OZ94" i="24"/>
  <c r="OY94" i="24"/>
  <c r="OX94" i="24"/>
  <c r="OW94" i="24"/>
  <c r="PE94" i="24"/>
  <c r="RG94" i="24"/>
  <c r="RF94" i="24"/>
  <c r="RH94" i="24"/>
  <c r="RE94" i="24"/>
  <c r="RM94" i="24"/>
  <c r="QV98" i="24"/>
  <c r="QU98" i="24"/>
  <c r="QT98" i="24"/>
  <c r="QS98" i="24"/>
  <c r="RA98" i="24"/>
  <c r="PW100" i="24"/>
  <c r="PV100" i="24"/>
  <c r="PX100" i="24"/>
  <c r="PU100" i="24"/>
  <c r="QC100" i="24"/>
  <c r="PX101" i="24"/>
  <c r="PW101" i="24"/>
  <c r="PV101" i="24"/>
  <c r="PU101" i="24"/>
  <c r="QC101" i="24"/>
  <c r="OY102" i="24"/>
  <c r="OX102" i="24"/>
  <c r="OZ102" i="24"/>
  <c r="OW102" i="24"/>
  <c r="PE102" i="24"/>
  <c r="RT105" i="24"/>
  <c r="RS105" i="24"/>
  <c r="RR105" i="24"/>
  <c r="RQ105" i="24"/>
  <c r="RY105" i="24"/>
  <c r="QU106" i="24"/>
  <c r="QT106" i="24"/>
  <c r="QV106" i="24"/>
  <c r="QS106" i="24"/>
  <c r="RA106" i="24"/>
  <c r="QV109" i="24"/>
  <c r="QT109" i="24"/>
  <c r="QS109" i="24"/>
  <c r="QU109" i="24"/>
  <c r="RA109" i="24"/>
  <c r="PW111" i="24"/>
  <c r="PV111" i="24"/>
  <c r="PU111" i="24"/>
  <c r="PX111" i="24"/>
  <c r="QC111" i="24"/>
  <c r="OX112" i="24"/>
  <c r="OY112" i="24"/>
  <c r="OW112" i="24"/>
  <c r="OZ112" i="24"/>
  <c r="PE112" i="24"/>
  <c r="RT112" i="24"/>
  <c r="RR112" i="24"/>
  <c r="RQ112" i="24"/>
  <c r="RS112" i="24"/>
  <c r="RY112" i="24"/>
  <c r="QU113" i="24"/>
  <c r="QT113" i="24"/>
  <c r="QS113" i="24"/>
  <c r="QV113" i="24"/>
  <c r="RA113" i="24"/>
  <c r="PV114" i="24"/>
  <c r="PW114" i="24"/>
  <c r="PU114" i="24"/>
  <c r="PX114" i="24"/>
  <c r="QC114" i="24"/>
  <c r="PL115" i="24"/>
  <c r="PJ115" i="24"/>
  <c r="PI115" i="24"/>
  <c r="PK115" i="24"/>
  <c r="PQ115" i="24"/>
  <c r="RS115" i="24"/>
  <c r="RR115" i="24"/>
  <c r="RQ115" i="24"/>
  <c r="RT115" i="24"/>
  <c r="RY115" i="24"/>
  <c r="RT120" i="24"/>
  <c r="RS120" i="24"/>
  <c r="RQ120" i="24"/>
  <c r="RR120" i="24"/>
  <c r="RY120" i="24"/>
  <c r="RT124" i="24"/>
  <c r="RS124" i="24"/>
  <c r="RR124" i="24"/>
  <c r="RQ124" i="24"/>
  <c r="RY124" i="24"/>
  <c r="RS133" i="24"/>
  <c r="RR133" i="24"/>
  <c r="RT133" i="24"/>
  <c r="RQ133" i="24"/>
  <c r="RY133" i="24"/>
  <c r="QJ168" i="24"/>
  <c r="QI168" i="24"/>
  <c r="QH168" i="24"/>
  <c r="QG168" i="24"/>
  <c r="QO168" i="24"/>
  <c r="QU80" i="24"/>
  <c r="QT80" i="24"/>
  <c r="QS80" i="24"/>
  <c r="PK86" i="24"/>
  <c r="PJ86" i="24"/>
  <c r="PI86" i="24"/>
  <c r="OZ90" i="24"/>
  <c r="OY90" i="24"/>
  <c r="OW90" i="24"/>
  <c r="QV94" i="24"/>
  <c r="QU94" i="24"/>
  <c r="QS94" i="24"/>
  <c r="RA94" i="24"/>
  <c r="PL100" i="24"/>
  <c r="PK100" i="24"/>
  <c r="PI100" i="24"/>
  <c r="RY100" i="24"/>
  <c r="QU102" i="24"/>
  <c r="QT102" i="24"/>
  <c r="QS102" i="24"/>
  <c r="RA102" i="24"/>
  <c r="RA121" i="24"/>
  <c r="QJ11" i="24"/>
  <c r="OZ12" i="24"/>
  <c r="QV12" i="24"/>
  <c r="PL13" i="24"/>
  <c r="RH13" i="24"/>
  <c r="PX14" i="24"/>
  <c r="RT14" i="24"/>
  <c r="QJ15" i="24"/>
  <c r="OZ16" i="24"/>
  <c r="QV16" i="24"/>
  <c r="PL18" i="24"/>
  <c r="RH18" i="24"/>
  <c r="PX21" i="24"/>
  <c r="RT21" i="24"/>
  <c r="QJ22" i="24"/>
  <c r="PE23" i="24"/>
  <c r="QC23" i="24"/>
  <c r="QO23" i="24"/>
  <c r="RA23" i="24"/>
  <c r="RY23" i="24"/>
  <c r="PE24" i="24"/>
  <c r="PQ24" i="24"/>
  <c r="QO24" i="24"/>
  <c r="PL25" i="24"/>
  <c r="PK25" i="24"/>
  <c r="PQ25" i="24"/>
  <c r="RS25" i="24"/>
  <c r="RR25" i="24"/>
  <c r="RY25" i="24"/>
  <c r="QJ27" i="24"/>
  <c r="QI27" i="24"/>
  <c r="QO27" i="24"/>
  <c r="PK28" i="24"/>
  <c r="PJ28" i="24"/>
  <c r="PQ28" i="24"/>
  <c r="RH29" i="24"/>
  <c r="RG29" i="24"/>
  <c r="RM29" i="24"/>
  <c r="QI30" i="24"/>
  <c r="QH30" i="24"/>
  <c r="QO30" i="24"/>
  <c r="OZ33" i="24"/>
  <c r="OY33" i="24"/>
  <c r="PE33" i="24"/>
  <c r="RG33" i="24"/>
  <c r="RF33" i="24"/>
  <c r="RM33" i="24"/>
  <c r="PX35" i="24"/>
  <c r="PW35" i="24"/>
  <c r="QC35" i="24"/>
  <c r="OY36" i="24"/>
  <c r="OX36" i="24"/>
  <c r="PE36" i="24"/>
  <c r="QV37" i="24"/>
  <c r="QU37" i="24"/>
  <c r="RA37" i="24"/>
  <c r="PW38" i="24"/>
  <c r="PV38" i="24"/>
  <c r="QC38" i="24"/>
  <c r="RT39" i="24"/>
  <c r="RS39" i="24"/>
  <c r="RY39" i="24"/>
  <c r="QU40" i="24"/>
  <c r="QT40" i="24"/>
  <c r="RA40" i="24"/>
  <c r="PL42" i="24"/>
  <c r="PK42" i="24"/>
  <c r="PQ42" i="24"/>
  <c r="RS42" i="24"/>
  <c r="RR42" i="24"/>
  <c r="RY42" i="24"/>
  <c r="QJ44" i="24"/>
  <c r="QI44" i="24"/>
  <c r="QO44" i="24"/>
  <c r="PK45" i="24"/>
  <c r="PJ45" i="24"/>
  <c r="PQ45" i="24"/>
  <c r="RH46" i="24"/>
  <c r="RG46" i="24"/>
  <c r="RM46" i="24"/>
  <c r="QI47" i="24"/>
  <c r="QH47" i="24"/>
  <c r="QO47" i="24"/>
  <c r="OZ49" i="24"/>
  <c r="OY49" i="24"/>
  <c r="PE49" i="24"/>
  <c r="RG49" i="24"/>
  <c r="RF49" i="24"/>
  <c r="RM49" i="24"/>
  <c r="PX51" i="24"/>
  <c r="PW51" i="24"/>
  <c r="QC51" i="24"/>
  <c r="OY54" i="24"/>
  <c r="OX54" i="24"/>
  <c r="PE54" i="24"/>
  <c r="QV55" i="24"/>
  <c r="QU55" i="24"/>
  <c r="RA55" i="24"/>
  <c r="PW56" i="24"/>
  <c r="PV56" i="24"/>
  <c r="QC56" i="24"/>
  <c r="RT57" i="24"/>
  <c r="RS57" i="24"/>
  <c r="RY57" i="24"/>
  <c r="QU52" i="24"/>
  <c r="QT52" i="24"/>
  <c r="RA52" i="24"/>
  <c r="PL60" i="24"/>
  <c r="PK60" i="24"/>
  <c r="PQ60" i="24"/>
  <c r="RS60" i="24"/>
  <c r="RR60" i="24"/>
  <c r="RY60" i="24"/>
  <c r="PX61" i="24"/>
  <c r="PV61" i="24"/>
  <c r="PU61" i="24"/>
  <c r="QC61" i="24"/>
  <c r="QT61" i="24"/>
  <c r="QU61" i="24"/>
  <c r="QS61" i="24"/>
  <c r="RA61" i="24"/>
  <c r="OY62" i="24"/>
  <c r="OX62" i="24"/>
  <c r="OW62" i="24"/>
  <c r="PE62" i="24"/>
  <c r="QJ62" i="24"/>
  <c r="QH62" i="24"/>
  <c r="QG62" i="24"/>
  <c r="QO62" i="24"/>
  <c r="RF62" i="24"/>
  <c r="RG62" i="24"/>
  <c r="RE62" i="24"/>
  <c r="RM62" i="24"/>
  <c r="PK63" i="24"/>
  <c r="PJ63" i="24"/>
  <c r="PI63" i="24"/>
  <c r="PQ63" i="24"/>
  <c r="QV63" i="24"/>
  <c r="QT63" i="24"/>
  <c r="QS63" i="24"/>
  <c r="RA63" i="24"/>
  <c r="RR63" i="24"/>
  <c r="RS63" i="24"/>
  <c r="RQ63" i="24"/>
  <c r="RY63" i="24"/>
  <c r="PW64" i="24"/>
  <c r="PV64" i="24"/>
  <c r="PU64" i="24"/>
  <c r="QC64" i="24"/>
  <c r="RH64" i="24"/>
  <c r="RF64" i="24"/>
  <c r="RE64" i="24"/>
  <c r="RM64" i="24"/>
  <c r="OX65" i="24"/>
  <c r="OY65" i="24"/>
  <c r="OW65" i="24"/>
  <c r="PE65" i="24"/>
  <c r="QI65" i="24"/>
  <c r="QH65" i="24"/>
  <c r="QG65" i="24"/>
  <c r="QO65" i="24"/>
  <c r="RT65" i="24"/>
  <c r="RR65" i="24"/>
  <c r="RQ65" i="24"/>
  <c r="RY65" i="24"/>
  <c r="PJ66" i="24"/>
  <c r="PK66" i="24"/>
  <c r="PI66" i="24"/>
  <c r="PQ66" i="24"/>
  <c r="OZ72" i="24"/>
  <c r="OY72" i="24"/>
  <c r="OW72" i="24"/>
  <c r="PE72" i="24"/>
  <c r="RG72" i="24"/>
  <c r="RF72" i="24"/>
  <c r="RE72" i="24"/>
  <c r="RM72" i="24"/>
  <c r="QV77" i="24"/>
  <c r="QU77" i="24"/>
  <c r="QS77" i="24"/>
  <c r="RA77" i="24"/>
  <c r="PW78" i="24"/>
  <c r="PV78" i="24"/>
  <c r="PU78" i="24"/>
  <c r="QC78" i="24"/>
  <c r="PL83" i="24"/>
  <c r="PK83" i="24"/>
  <c r="PI83" i="24"/>
  <c r="PQ83" i="24"/>
  <c r="RS83" i="24"/>
  <c r="RR83" i="24"/>
  <c r="RQ83" i="24"/>
  <c r="RY83" i="24"/>
  <c r="RH87" i="24"/>
  <c r="RG87" i="24"/>
  <c r="RE87" i="24"/>
  <c r="RM87" i="24"/>
  <c r="QI88" i="24"/>
  <c r="QH88" i="24"/>
  <c r="QG88" i="24"/>
  <c r="QO88" i="24"/>
  <c r="PX92" i="24"/>
  <c r="PW92" i="24"/>
  <c r="PU92" i="24"/>
  <c r="QC92" i="24"/>
  <c r="OY93" i="24"/>
  <c r="OX93" i="24"/>
  <c r="OW93" i="24"/>
  <c r="PE93" i="24"/>
  <c r="RT96" i="24"/>
  <c r="RS96" i="24"/>
  <c r="RQ96" i="24"/>
  <c r="RY96" i="24"/>
  <c r="QU97" i="24"/>
  <c r="QT97" i="24"/>
  <c r="QS97" i="24"/>
  <c r="RA97" i="24"/>
  <c r="PL104" i="24"/>
  <c r="PK104" i="24"/>
  <c r="PI104" i="24"/>
  <c r="PQ104" i="24"/>
  <c r="RS104" i="24"/>
  <c r="RR104" i="24"/>
  <c r="RQ104" i="24"/>
  <c r="RY104" i="24"/>
  <c r="OY117" i="24"/>
  <c r="OX117" i="24"/>
  <c r="OW117" i="24"/>
  <c r="OZ117" i="24"/>
  <c r="PE117" i="24"/>
  <c r="OY121" i="24"/>
  <c r="OX121" i="24"/>
  <c r="OZ121" i="24"/>
  <c r="OW121" i="24"/>
  <c r="PE121" i="24"/>
  <c r="PK126" i="24"/>
  <c r="PJ126" i="24"/>
  <c r="PI126" i="24"/>
  <c r="PL126" i="24"/>
  <c r="PQ126" i="24"/>
  <c r="QJ85" i="24"/>
  <c r="QI85" i="24"/>
  <c r="QG85" i="24"/>
  <c r="RG90" i="24"/>
  <c r="RF90" i="24"/>
  <c r="RE90" i="24"/>
  <c r="PW95" i="24"/>
  <c r="PV95" i="24"/>
  <c r="PU95" i="24"/>
  <c r="QC95" i="24"/>
  <c r="PQ100" i="24"/>
  <c r="RY101" i="24"/>
  <c r="QJ106" i="24"/>
  <c r="QI106" i="24"/>
  <c r="QG106" i="24"/>
  <c r="QO106" i="24"/>
  <c r="PQ108" i="24"/>
  <c r="QI116" i="24"/>
  <c r="QH116" i="24"/>
  <c r="QJ116" i="24"/>
  <c r="QG116" i="24"/>
  <c r="RA125" i="24"/>
  <c r="RH25" i="24"/>
  <c r="RG25" i="24"/>
  <c r="RM25" i="24"/>
  <c r="QI26" i="24"/>
  <c r="QH26" i="24"/>
  <c r="QO26" i="24"/>
  <c r="OZ28" i="24"/>
  <c r="OY28" i="24"/>
  <c r="PE28" i="24"/>
  <c r="RG28" i="24"/>
  <c r="RF28" i="24"/>
  <c r="RM28" i="24"/>
  <c r="PX30" i="24"/>
  <c r="PW30" i="24"/>
  <c r="QC30" i="24"/>
  <c r="OY31" i="24"/>
  <c r="OX31" i="24"/>
  <c r="PE31" i="24"/>
  <c r="QV33" i="24"/>
  <c r="QU33" i="24"/>
  <c r="RA33" i="24"/>
  <c r="PW34" i="24"/>
  <c r="PV34" i="24"/>
  <c r="QC34" i="24"/>
  <c r="RT35" i="24"/>
  <c r="RS35" i="24"/>
  <c r="RY35" i="24"/>
  <c r="QU36" i="24"/>
  <c r="QT36" i="24"/>
  <c r="RA36" i="24"/>
  <c r="PL38" i="24"/>
  <c r="PK38" i="24"/>
  <c r="PQ38" i="24"/>
  <c r="RS38" i="24"/>
  <c r="RR38" i="24"/>
  <c r="RY38" i="24"/>
  <c r="QJ40" i="24"/>
  <c r="QI40" i="24"/>
  <c r="QO40" i="24"/>
  <c r="PK41" i="24"/>
  <c r="PJ41" i="24"/>
  <c r="PQ41" i="24"/>
  <c r="RH42" i="24"/>
  <c r="RG42" i="24"/>
  <c r="RM42" i="24"/>
  <c r="QI43" i="24"/>
  <c r="QH43" i="24"/>
  <c r="QO43" i="24"/>
  <c r="OZ45" i="24"/>
  <c r="OY45" i="24"/>
  <c r="PE45" i="24"/>
  <c r="RG45" i="24"/>
  <c r="RF45" i="24"/>
  <c r="RM45" i="24"/>
  <c r="PX47" i="24"/>
  <c r="PW47" i="24"/>
  <c r="QC47" i="24"/>
  <c r="OY48" i="24"/>
  <c r="OX48" i="24"/>
  <c r="PE48" i="24"/>
  <c r="QV49" i="24"/>
  <c r="QU49" i="24"/>
  <c r="RA49" i="24"/>
  <c r="PW50" i="24"/>
  <c r="PV50" i="24"/>
  <c r="QC50" i="24"/>
  <c r="RT51" i="24"/>
  <c r="RS51" i="24"/>
  <c r="RY51" i="24"/>
  <c r="QU54" i="24"/>
  <c r="QT54" i="24"/>
  <c r="RA54" i="24"/>
  <c r="PL56" i="24"/>
  <c r="PK56" i="24"/>
  <c r="PQ56" i="24"/>
  <c r="RS56" i="24"/>
  <c r="RR56" i="24"/>
  <c r="RY56" i="24"/>
  <c r="QJ52" i="24"/>
  <c r="QI52" i="24"/>
  <c r="QO52" i="24"/>
  <c r="PK53" i="24"/>
  <c r="PJ53" i="24"/>
  <c r="PQ53" i="24"/>
  <c r="QS53" i="24"/>
  <c r="PU60" i="24"/>
  <c r="RH60" i="24"/>
  <c r="RG60" i="24"/>
  <c r="RM60" i="24"/>
  <c r="QJ71" i="24"/>
  <c r="QI71" i="24"/>
  <c r="QH71" i="24"/>
  <c r="QG71" i="24"/>
  <c r="QO71" i="24"/>
  <c r="PK72" i="24"/>
  <c r="PJ72" i="24"/>
  <c r="PL72" i="24"/>
  <c r="PI72" i="24"/>
  <c r="PQ72" i="24"/>
  <c r="OZ77" i="24"/>
  <c r="OY77" i="24"/>
  <c r="OX77" i="24"/>
  <c r="OW77" i="24"/>
  <c r="PE77" i="24"/>
  <c r="RG77" i="24"/>
  <c r="RF77" i="24"/>
  <c r="RH77" i="24"/>
  <c r="RE77" i="24"/>
  <c r="RM77" i="24"/>
  <c r="QV80" i="24"/>
  <c r="QV81" i="24"/>
  <c r="QU81" i="24"/>
  <c r="QT81" i="24"/>
  <c r="QS81" i="24"/>
  <c r="RA81" i="24"/>
  <c r="PW83" i="24"/>
  <c r="PV83" i="24"/>
  <c r="PX83" i="24"/>
  <c r="PU83" i="24"/>
  <c r="QC83" i="24"/>
  <c r="QH85" i="24"/>
  <c r="PL86" i="24"/>
  <c r="PL87" i="24"/>
  <c r="PK87" i="24"/>
  <c r="PJ87" i="24"/>
  <c r="PI87" i="24"/>
  <c r="PQ87" i="24"/>
  <c r="RS87" i="24"/>
  <c r="RR87" i="24"/>
  <c r="RT87" i="24"/>
  <c r="RQ87" i="24"/>
  <c r="RY87" i="24"/>
  <c r="OX90" i="24"/>
  <c r="RH90" i="24"/>
  <c r="RH91" i="24"/>
  <c r="RG91" i="24"/>
  <c r="RF91" i="24"/>
  <c r="RE91" i="24"/>
  <c r="RM91" i="24"/>
  <c r="QI92" i="24"/>
  <c r="QH92" i="24"/>
  <c r="QJ92" i="24"/>
  <c r="QG92" i="24"/>
  <c r="QO92" i="24"/>
  <c r="QT94" i="24"/>
  <c r="PX95" i="24"/>
  <c r="PX96" i="24"/>
  <c r="PW96" i="24"/>
  <c r="PV96" i="24"/>
  <c r="PU96" i="24"/>
  <c r="QC96" i="24"/>
  <c r="OY97" i="24"/>
  <c r="OX97" i="24"/>
  <c r="OZ97" i="24"/>
  <c r="OW97" i="24"/>
  <c r="PE97" i="24"/>
  <c r="PJ100" i="24"/>
  <c r="RT100" i="24"/>
  <c r="RR101" i="24"/>
  <c r="QV102" i="24"/>
  <c r="QV103" i="24"/>
  <c r="QU103" i="24"/>
  <c r="QT103" i="24"/>
  <c r="QS103" i="24"/>
  <c r="RA103" i="24"/>
  <c r="PW104" i="24"/>
  <c r="PV104" i="24"/>
  <c r="PX104" i="24"/>
  <c r="PU104" i="24"/>
  <c r="QC104" i="24"/>
  <c r="QH106" i="24"/>
  <c r="PL108" i="24"/>
  <c r="PL109" i="24"/>
  <c r="PK109" i="24"/>
  <c r="PJ109" i="24"/>
  <c r="PI109" i="24"/>
  <c r="PQ109" i="24"/>
  <c r="RR109" i="24"/>
  <c r="RS109" i="24"/>
  <c r="RQ109" i="24"/>
  <c r="RT109" i="24"/>
  <c r="RY109" i="24"/>
  <c r="RH111" i="24"/>
  <c r="RF111" i="24"/>
  <c r="RE111" i="24"/>
  <c r="RG111" i="24"/>
  <c r="RM111" i="24"/>
  <c r="QI112" i="24"/>
  <c r="QH112" i="24"/>
  <c r="QG112" i="24"/>
  <c r="QJ112" i="24"/>
  <c r="QO112" i="24"/>
  <c r="PJ113" i="24"/>
  <c r="PK113" i="24"/>
  <c r="PI113" i="24"/>
  <c r="PL113" i="24"/>
  <c r="PQ113" i="24"/>
  <c r="OZ114" i="24"/>
  <c r="OX114" i="24"/>
  <c r="OW114" i="24"/>
  <c r="OY114" i="24"/>
  <c r="PE114" i="24"/>
  <c r="RG114" i="24"/>
  <c r="RF114" i="24"/>
  <c r="RE114" i="24"/>
  <c r="RH114" i="24"/>
  <c r="RM114" i="24"/>
  <c r="QH115" i="24"/>
  <c r="QI115" i="24"/>
  <c r="QG115" i="24"/>
  <c r="QJ115" i="24"/>
  <c r="QO115" i="24"/>
  <c r="PX116" i="24"/>
  <c r="PV116" i="24"/>
  <c r="PU116" i="24"/>
  <c r="PW116" i="24"/>
  <c r="QC116" i="24"/>
  <c r="PX120" i="24"/>
  <c r="PW120" i="24"/>
  <c r="PV120" i="24"/>
  <c r="PU120" i="24"/>
  <c r="QC120" i="24"/>
  <c r="QJ125" i="24"/>
  <c r="QI125" i="24"/>
  <c r="QG125" i="24"/>
  <c r="QH125" i="24"/>
  <c r="QO125" i="24"/>
  <c r="OZ25" i="24"/>
  <c r="QV25" i="24"/>
  <c r="PL26" i="24"/>
  <c r="RH26" i="24"/>
  <c r="PX27" i="24"/>
  <c r="RT27" i="24"/>
  <c r="QJ28" i="24"/>
  <c r="OZ29" i="24"/>
  <c r="QV29" i="24"/>
  <c r="PL30" i="24"/>
  <c r="RH30" i="24"/>
  <c r="PX31" i="24"/>
  <c r="RT31" i="24"/>
  <c r="QJ33" i="24"/>
  <c r="OZ34" i="24"/>
  <c r="QV34" i="24"/>
  <c r="PL35" i="24"/>
  <c r="RH35" i="24"/>
  <c r="PX36" i="24"/>
  <c r="RT36" i="24"/>
  <c r="QJ37" i="24"/>
  <c r="OZ38" i="24"/>
  <c r="QV38" i="24"/>
  <c r="PL39" i="24"/>
  <c r="RH39" i="24"/>
  <c r="PX40" i="24"/>
  <c r="RT40" i="24"/>
  <c r="QJ41" i="24"/>
  <c r="OZ42" i="24"/>
  <c r="QV42" i="24"/>
  <c r="PL43" i="24"/>
  <c r="RH43" i="24"/>
  <c r="PX44" i="24"/>
  <c r="RT44" i="24"/>
  <c r="QJ45" i="24"/>
  <c r="OZ46" i="24"/>
  <c r="QV46" i="24"/>
  <c r="PL47" i="24"/>
  <c r="RH47" i="24"/>
  <c r="PX48" i="24"/>
  <c r="RT48" i="24"/>
  <c r="QJ49" i="24"/>
  <c r="OZ50" i="24"/>
  <c r="QV50" i="24"/>
  <c r="PL51" i="24"/>
  <c r="RH51" i="24"/>
  <c r="PX54" i="24"/>
  <c r="RT54" i="24"/>
  <c r="QJ55" i="24"/>
  <c r="OZ56" i="24"/>
  <c r="QV56" i="24"/>
  <c r="PL57" i="24"/>
  <c r="RH57" i="24"/>
  <c r="PX52" i="24"/>
  <c r="RT52" i="24"/>
  <c r="QJ53" i="24"/>
  <c r="OZ60" i="24"/>
  <c r="QV60" i="24"/>
  <c r="RG66" i="24"/>
  <c r="RF66" i="24"/>
  <c r="RM66" i="24"/>
  <c r="PX68" i="24"/>
  <c r="PW68" i="24"/>
  <c r="QC68" i="24"/>
  <c r="OY71" i="24"/>
  <c r="OX71" i="24"/>
  <c r="PE71" i="24"/>
  <c r="QV72" i="24"/>
  <c r="QU72" i="24"/>
  <c r="RA72" i="24"/>
  <c r="PW73" i="24"/>
  <c r="PV73" i="24"/>
  <c r="QC73" i="24"/>
  <c r="RT74" i="24"/>
  <c r="RS74" i="24"/>
  <c r="RY74" i="24"/>
  <c r="QU75" i="24"/>
  <c r="QT75" i="24"/>
  <c r="RA75" i="24"/>
  <c r="PL78" i="24"/>
  <c r="PK78" i="24"/>
  <c r="PQ78" i="24"/>
  <c r="RS78" i="24"/>
  <c r="RR78" i="24"/>
  <c r="RY78" i="24"/>
  <c r="QJ80" i="24"/>
  <c r="QI80" i="24"/>
  <c r="QO80" i="24"/>
  <c r="PK81" i="24"/>
  <c r="PJ81" i="24"/>
  <c r="PQ81" i="24"/>
  <c r="RH83" i="24"/>
  <c r="RG83" i="24"/>
  <c r="RM83" i="24"/>
  <c r="QI84" i="24"/>
  <c r="QH84" i="24"/>
  <c r="QO84" i="24"/>
  <c r="OZ86" i="24"/>
  <c r="OY86" i="24"/>
  <c r="PE86" i="24"/>
  <c r="RG86" i="24"/>
  <c r="RF86" i="24"/>
  <c r="RM86" i="24"/>
  <c r="PX88" i="24"/>
  <c r="PW88" i="24"/>
  <c r="QC88" i="24"/>
  <c r="OY89" i="24"/>
  <c r="OX89" i="24"/>
  <c r="PE89" i="24"/>
  <c r="QV90" i="24"/>
  <c r="QU90" i="24"/>
  <c r="RA90" i="24"/>
  <c r="PW91" i="24"/>
  <c r="PV91" i="24"/>
  <c r="QC91" i="24"/>
  <c r="RT92" i="24"/>
  <c r="RS92" i="24"/>
  <c r="RY92" i="24"/>
  <c r="QU93" i="24"/>
  <c r="QT93" i="24"/>
  <c r="RA93" i="24"/>
  <c r="PL95" i="24"/>
  <c r="PK95" i="24"/>
  <c r="PQ95" i="24"/>
  <c r="RS95" i="24"/>
  <c r="RR95" i="24"/>
  <c r="RY95" i="24"/>
  <c r="QJ97" i="24"/>
  <c r="QI97" i="24"/>
  <c r="QO97" i="24"/>
  <c r="PK98" i="24"/>
  <c r="PJ98" i="24"/>
  <c r="PQ98" i="24"/>
  <c r="RH100" i="24"/>
  <c r="RG100" i="24"/>
  <c r="RM100" i="24"/>
  <c r="QJ102" i="24"/>
  <c r="QI102" i="24"/>
  <c r="QO102" i="24"/>
  <c r="PK103" i="24"/>
  <c r="PJ103" i="24"/>
  <c r="PQ103" i="24"/>
  <c r="RH104" i="24"/>
  <c r="RG104" i="24"/>
  <c r="RM104" i="24"/>
  <c r="QI105" i="24"/>
  <c r="QH105" i="24"/>
  <c r="QO105" i="24"/>
  <c r="OZ108" i="24"/>
  <c r="OY108" i="24"/>
  <c r="PE108" i="24"/>
  <c r="RG108" i="24"/>
  <c r="RF108" i="24"/>
  <c r="RM108" i="24"/>
  <c r="RG109" i="24"/>
  <c r="RF109" i="24"/>
  <c r="RE109" i="24"/>
  <c r="RM109" i="24"/>
  <c r="PL111" i="24"/>
  <c r="PJ111" i="24"/>
  <c r="PI111" i="24"/>
  <c r="PQ111" i="24"/>
  <c r="QH111" i="24"/>
  <c r="QI111" i="24"/>
  <c r="QG111" i="24"/>
  <c r="QO111" i="24"/>
  <c r="RS111" i="24"/>
  <c r="RR111" i="24"/>
  <c r="RQ111" i="24"/>
  <c r="RY111" i="24"/>
  <c r="PX112" i="24"/>
  <c r="PV112" i="24"/>
  <c r="PU112" i="24"/>
  <c r="QC112" i="24"/>
  <c r="QT112" i="24"/>
  <c r="QU112" i="24"/>
  <c r="QS112" i="24"/>
  <c r="RA112" i="24"/>
  <c r="OY113" i="24"/>
  <c r="OX113" i="24"/>
  <c r="OW113" i="24"/>
  <c r="PE113" i="24"/>
  <c r="QJ113" i="24"/>
  <c r="QH113" i="24"/>
  <c r="QG113" i="24"/>
  <c r="QO113" i="24"/>
  <c r="RF113" i="24"/>
  <c r="RG113" i="24"/>
  <c r="RE113" i="24"/>
  <c r="RM113" i="24"/>
  <c r="PK114" i="24"/>
  <c r="PJ114" i="24"/>
  <c r="PI114" i="24"/>
  <c r="PQ114" i="24"/>
  <c r="QV114" i="24"/>
  <c r="QT114" i="24"/>
  <c r="QS114" i="24"/>
  <c r="RA114" i="24"/>
  <c r="RR114" i="24"/>
  <c r="RS114" i="24"/>
  <c r="RQ114" i="24"/>
  <c r="RY114" i="24"/>
  <c r="PW115" i="24"/>
  <c r="PV115" i="24"/>
  <c r="PU115" i="24"/>
  <c r="QC115" i="24"/>
  <c r="RH115" i="24"/>
  <c r="RF115" i="24"/>
  <c r="RE115" i="24"/>
  <c r="RM115" i="24"/>
  <c r="OX116" i="24"/>
  <c r="OY116" i="24"/>
  <c r="OW116" i="24"/>
  <c r="PE116" i="24"/>
  <c r="QV118" i="24"/>
  <c r="QU118" i="24"/>
  <c r="QS118" i="24"/>
  <c r="RA118" i="24"/>
  <c r="PW119" i="24"/>
  <c r="PV119" i="24"/>
  <c r="PU119" i="24"/>
  <c r="QC119" i="24"/>
  <c r="PL123" i="24"/>
  <c r="PK123" i="24"/>
  <c r="PI123" i="24"/>
  <c r="PQ123" i="24"/>
  <c r="RS123" i="24"/>
  <c r="RR123" i="24"/>
  <c r="RQ123" i="24"/>
  <c r="RY123" i="24"/>
  <c r="PL133" i="24"/>
  <c r="PK133" i="24"/>
  <c r="PJ133" i="24"/>
  <c r="PI133" i="24"/>
  <c r="PQ133" i="24"/>
  <c r="PL137" i="24"/>
  <c r="PK137" i="24"/>
  <c r="PJ137" i="24"/>
  <c r="PI137" i="24"/>
  <c r="PQ137" i="24"/>
  <c r="QJ139" i="24"/>
  <c r="QI139" i="24"/>
  <c r="QH139" i="24"/>
  <c r="QG139" i="24"/>
  <c r="QO139" i="24"/>
  <c r="RH141" i="24"/>
  <c r="RG141" i="24"/>
  <c r="RF141" i="24"/>
  <c r="RE141" i="24"/>
  <c r="RM141" i="24"/>
  <c r="OZ144" i="24"/>
  <c r="OY144" i="24"/>
  <c r="OX144" i="24"/>
  <c r="OW144" i="24"/>
  <c r="PE144" i="24"/>
  <c r="PX151" i="24"/>
  <c r="PW151" i="24"/>
  <c r="PV151" i="24"/>
  <c r="PU151" i="24"/>
  <c r="QC151" i="24"/>
  <c r="QV153" i="24"/>
  <c r="QU153" i="24"/>
  <c r="QT153" i="24"/>
  <c r="QS153" i="24"/>
  <c r="RA153" i="24"/>
  <c r="RT155" i="24"/>
  <c r="RS155" i="24"/>
  <c r="RR155" i="24"/>
  <c r="RQ155" i="24"/>
  <c r="RY155" i="24"/>
  <c r="PL158" i="24"/>
  <c r="PK158" i="24"/>
  <c r="PJ158" i="24"/>
  <c r="PI158" i="24"/>
  <c r="PQ158" i="24"/>
  <c r="QV66" i="24"/>
  <c r="QU66" i="24"/>
  <c r="RA66" i="24"/>
  <c r="PW67" i="24"/>
  <c r="PV67" i="24"/>
  <c r="QC67" i="24"/>
  <c r="RT68" i="24"/>
  <c r="RS68" i="24"/>
  <c r="RY68" i="24"/>
  <c r="QU71" i="24"/>
  <c r="QT71" i="24"/>
  <c r="RA71" i="24"/>
  <c r="PL73" i="24"/>
  <c r="PK73" i="24"/>
  <c r="PQ73" i="24"/>
  <c r="RS73" i="24"/>
  <c r="RR73" i="24"/>
  <c r="RY73" i="24"/>
  <c r="QJ75" i="24"/>
  <c r="QI75" i="24"/>
  <c r="QO75" i="24"/>
  <c r="PK77" i="24"/>
  <c r="PJ77" i="24"/>
  <c r="PQ77" i="24"/>
  <c r="RH78" i="24"/>
  <c r="RG78" i="24"/>
  <c r="RM78" i="24"/>
  <c r="QI79" i="24"/>
  <c r="QH79" i="24"/>
  <c r="QO79" i="24"/>
  <c r="OZ81" i="24"/>
  <c r="OY81" i="24"/>
  <c r="PE81" i="24"/>
  <c r="RG81" i="24"/>
  <c r="RF81" i="24"/>
  <c r="RM81" i="24"/>
  <c r="PX84" i="24"/>
  <c r="PW84" i="24"/>
  <c r="QC84" i="24"/>
  <c r="OY85" i="24"/>
  <c r="OX85" i="24"/>
  <c r="PE85" i="24"/>
  <c r="QV86" i="24"/>
  <c r="QU86" i="24"/>
  <c r="RA86" i="24"/>
  <c r="PW87" i="24"/>
  <c r="PV87" i="24"/>
  <c r="QC87" i="24"/>
  <c r="RT88" i="24"/>
  <c r="RS88" i="24"/>
  <c r="RY88" i="24"/>
  <c r="QU89" i="24"/>
  <c r="QT89" i="24"/>
  <c r="RA89" i="24"/>
  <c r="PL91" i="24"/>
  <c r="PK91" i="24"/>
  <c r="PQ91" i="24"/>
  <c r="RS91" i="24"/>
  <c r="RR91" i="24"/>
  <c r="RY91" i="24"/>
  <c r="QJ93" i="24"/>
  <c r="QI93" i="24"/>
  <c r="QO93" i="24"/>
  <c r="PK94" i="24"/>
  <c r="PJ94" i="24"/>
  <c r="PQ94" i="24"/>
  <c r="RH95" i="24"/>
  <c r="RG95" i="24"/>
  <c r="RM95" i="24"/>
  <c r="QI96" i="24"/>
  <c r="QH96" i="24"/>
  <c r="QO96" i="24"/>
  <c r="OZ98" i="24"/>
  <c r="OY98" i="24"/>
  <c r="PE98" i="24"/>
  <c r="RG98" i="24"/>
  <c r="RF98" i="24"/>
  <c r="RM98" i="24"/>
  <c r="QI101" i="24"/>
  <c r="QH101" i="24"/>
  <c r="QO101" i="24"/>
  <c r="OZ103" i="24"/>
  <c r="OY103" i="24"/>
  <c r="PE103" i="24"/>
  <c r="RG103" i="24"/>
  <c r="RF103" i="24"/>
  <c r="RM103" i="24"/>
  <c r="PX105" i="24"/>
  <c r="PW105" i="24"/>
  <c r="QC105" i="24"/>
  <c r="OY106" i="24"/>
  <c r="OX106" i="24"/>
  <c r="PE106" i="24"/>
  <c r="QV108" i="24"/>
  <c r="QU108" i="24"/>
  <c r="RA108" i="24"/>
  <c r="PW109" i="24"/>
  <c r="PV109" i="24"/>
  <c r="QC109" i="24"/>
  <c r="OZ118" i="24"/>
  <c r="OY118" i="24"/>
  <c r="OX118" i="24"/>
  <c r="OW118" i="24"/>
  <c r="PE118" i="24"/>
  <c r="RG118" i="24"/>
  <c r="RF118" i="24"/>
  <c r="RH118" i="24"/>
  <c r="RE118" i="24"/>
  <c r="RM118" i="24"/>
  <c r="QV122" i="24"/>
  <c r="QU122" i="24"/>
  <c r="QT122" i="24"/>
  <c r="QS122" i="24"/>
  <c r="RA122" i="24"/>
  <c r="PW123" i="24"/>
  <c r="PV123" i="24"/>
  <c r="PX123" i="24"/>
  <c r="PU123" i="24"/>
  <c r="QC123" i="24"/>
  <c r="PL127" i="24"/>
  <c r="PK127" i="24"/>
  <c r="PJ127" i="24"/>
  <c r="PI127" i="24"/>
  <c r="PQ127" i="24"/>
  <c r="QJ66" i="24"/>
  <c r="OZ67" i="24"/>
  <c r="QV67" i="24"/>
  <c r="PL68" i="24"/>
  <c r="RH68" i="24"/>
  <c r="PX71" i="24"/>
  <c r="RT71" i="24"/>
  <c r="QJ72" i="24"/>
  <c r="OZ73" i="24"/>
  <c r="QV73" i="24"/>
  <c r="PL74" i="24"/>
  <c r="RH74" i="24"/>
  <c r="PX75" i="24"/>
  <c r="RT75" i="24"/>
  <c r="QJ77" i="24"/>
  <c r="OZ78" i="24"/>
  <c r="QV78" i="24"/>
  <c r="PL79" i="24"/>
  <c r="RH79" i="24"/>
  <c r="PX80" i="24"/>
  <c r="RT80" i="24"/>
  <c r="QJ81" i="24"/>
  <c r="OZ83" i="24"/>
  <c r="QV83" i="24"/>
  <c r="PL84" i="24"/>
  <c r="RH84" i="24"/>
  <c r="PX85" i="24"/>
  <c r="RT85" i="24"/>
  <c r="QJ86" i="24"/>
  <c r="OZ87" i="24"/>
  <c r="QV87" i="24"/>
  <c r="PL88" i="24"/>
  <c r="RH88" i="24"/>
  <c r="PX89" i="24"/>
  <c r="RT89" i="24"/>
  <c r="QJ90" i="24"/>
  <c r="OZ91" i="24"/>
  <c r="QV91" i="24"/>
  <c r="PL92" i="24"/>
  <c r="RH92" i="24"/>
  <c r="PX93" i="24"/>
  <c r="RT93" i="24"/>
  <c r="QJ94" i="24"/>
  <c r="OZ95" i="24"/>
  <c r="QV95" i="24"/>
  <c r="PL96" i="24"/>
  <c r="RH96" i="24"/>
  <c r="PX97" i="24"/>
  <c r="RT97" i="24"/>
  <c r="QJ98" i="24"/>
  <c r="OZ100" i="24"/>
  <c r="QV100" i="24"/>
  <c r="RA101" i="24"/>
  <c r="PQ102" i="24"/>
  <c r="RM102" i="24"/>
  <c r="QC103" i="24"/>
  <c r="RY103" i="24"/>
  <c r="QO104" i="24"/>
  <c r="PE105" i="24"/>
  <c r="RA105" i="24"/>
  <c r="PQ106" i="24"/>
  <c r="RM106" i="24"/>
  <c r="QC108" i="24"/>
  <c r="RY108" i="24"/>
  <c r="RT116" i="24"/>
  <c r="RS116" i="24"/>
  <c r="RY116" i="24"/>
  <c r="QU117" i="24"/>
  <c r="QT117" i="24"/>
  <c r="RA117" i="24"/>
  <c r="PL119" i="24"/>
  <c r="PK119" i="24"/>
  <c r="PQ119" i="24"/>
  <c r="RS119" i="24"/>
  <c r="RR119" i="24"/>
  <c r="RY119" i="24"/>
  <c r="QJ121" i="24"/>
  <c r="QI121" i="24"/>
  <c r="QO121" i="24"/>
  <c r="PK122" i="24"/>
  <c r="PJ122" i="24"/>
  <c r="PQ122" i="24"/>
  <c r="RH123" i="24"/>
  <c r="RG123" i="24"/>
  <c r="RM123" i="24"/>
  <c r="QI124" i="24"/>
  <c r="QH124" i="24"/>
  <c r="QO124" i="24"/>
  <c r="OZ126" i="24"/>
  <c r="OY126" i="24"/>
  <c r="PE126" i="24"/>
  <c r="RG126" i="24"/>
  <c r="RF126" i="24"/>
  <c r="RM126" i="24"/>
  <c r="PX129" i="24"/>
  <c r="PW129" i="24"/>
  <c r="PV129" i="24"/>
  <c r="QC129" i="24"/>
  <c r="PL163" i="24"/>
  <c r="PK163" i="24"/>
  <c r="PJ163" i="24"/>
  <c r="PI163" i="24"/>
  <c r="PQ163" i="24"/>
  <c r="QH109" i="24"/>
  <c r="QJ117" i="24"/>
  <c r="QI117" i="24"/>
  <c r="QO117" i="24"/>
  <c r="PK118" i="24"/>
  <c r="PJ118" i="24"/>
  <c r="PQ118" i="24"/>
  <c r="RH119" i="24"/>
  <c r="RG119" i="24"/>
  <c r="RM119" i="24"/>
  <c r="QI120" i="24"/>
  <c r="QH120" i="24"/>
  <c r="QO120" i="24"/>
  <c r="OZ122" i="24"/>
  <c r="OY122" i="24"/>
  <c r="PE122" i="24"/>
  <c r="RG122" i="24"/>
  <c r="RF122" i="24"/>
  <c r="RM122" i="24"/>
  <c r="PX124" i="24"/>
  <c r="PW124" i="24"/>
  <c r="QC124" i="24"/>
  <c r="OY125" i="24"/>
  <c r="OX125" i="24"/>
  <c r="PE125" i="24"/>
  <c r="QV126" i="24"/>
  <c r="QU126" i="24"/>
  <c r="RA126" i="24"/>
  <c r="RH127" i="24"/>
  <c r="RG127" i="24"/>
  <c r="RF127" i="24"/>
  <c r="RM127" i="24"/>
  <c r="QC127" i="24"/>
  <c r="RY127" i="24"/>
  <c r="QO129" i="24"/>
  <c r="RH133" i="24"/>
  <c r="RG133" i="24"/>
  <c r="RM133" i="24"/>
  <c r="QI134" i="24"/>
  <c r="QH134" i="24"/>
  <c r="QO134" i="24"/>
  <c r="QV136" i="24"/>
  <c r="QU136" i="24"/>
  <c r="QT136" i="24"/>
  <c r="RA136" i="24"/>
  <c r="RT138" i="24"/>
  <c r="RS138" i="24"/>
  <c r="RR138" i="24"/>
  <c r="RY138" i="24"/>
  <c r="PL141" i="24"/>
  <c r="PK141" i="24"/>
  <c r="PJ141" i="24"/>
  <c r="PQ141" i="24"/>
  <c r="QJ143" i="24"/>
  <c r="QI143" i="24"/>
  <c r="QH143" i="24"/>
  <c r="QO143" i="24"/>
  <c r="RH149" i="24"/>
  <c r="RG149" i="24"/>
  <c r="RF149" i="24"/>
  <c r="RM149" i="24"/>
  <c r="OZ153" i="24"/>
  <c r="OY153" i="24"/>
  <c r="OX153" i="24"/>
  <c r="PE153" i="24"/>
  <c r="PX155" i="24"/>
  <c r="PW155" i="24"/>
  <c r="PV155" i="24"/>
  <c r="QC155" i="24"/>
  <c r="QV157" i="24"/>
  <c r="QU157" i="24"/>
  <c r="QT157" i="24"/>
  <c r="RA157" i="24"/>
  <c r="PV158" i="24"/>
  <c r="PX158" i="24"/>
  <c r="PW158" i="24"/>
  <c r="PU158" i="24"/>
  <c r="QC158" i="24"/>
  <c r="RT160" i="24"/>
  <c r="RS160" i="24"/>
  <c r="RR160" i="24"/>
  <c r="RQ160" i="24"/>
  <c r="RY160" i="24"/>
  <c r="RA116" i="24"/>
  <c r="PQ117" i="24"/>
  <c r="RM117" i="24"/>
  <c r="QC118" i="24"/>
  <c r="RY118" i="24"/>
  <c r="QO119" i="24"/>
  <c r="PE120" i="24"/>
  <c r="RA120" i="24"/>
  <c r="PQ121" i="24"/>
  <c r="RM121" i="24"/>
  <c r="QC122" i="24"/>
  <c r="RY122" i="24"/>
  <c r="QO123" i="24"/>
  <c r="PE124" i="24"/>
  <c r="RA124" i="24"/>
  <c r="PQ125" i="24"/>
  <c r="RM125" i="24"/>
  <c r="QC126" i="24"/>
  <c r="RY126" i="24"/>
  <c r="PV127" i="24"/>
  <c r="QO127" i="24"/>
  <c r="RR127" i="24"/>
  <c r="PE129" i="24"/>
  <c r="QH129" i="24"/>
  <c r="RA129" i="24"/>
  <c r="RM129" i="24"/>
  <c r="RY129" i="24"/>
  <c r="PE130" i="24"/>
  <c r="QC130" i="24"/>
  <c r="QO130" i="24"/>
  <c r="RA130" i="24"/>
  <c r="RY130" i="24"/>
  <c r="PE131" i="24"/>
  <c r="PQ131" i="24"/>
  <c r="QO131" i="24"/>
  <c r="RA131" i="24"/>
  <c r="RM131" i="24"/>
  <c r="PE132" i="24"/>
  <c r="PQ132" i="24"/>
  <c r="QC132" i="24"/>
  <c r="RA132" i="24"/>
  <c r="RM132" i="24"/>
  <c r="PX134" i="24"/>
  <c r="PW134" i="24"/>
  <c r="QC134" i="24"/>
  <c r="OY136" i="24"/>
  <c r="OX136" i="24"/>
  <c r="PE136" i="24"/>
  <c r="PX138" i="24"/>
  <c r="PW138" i="24"/>
  <c r="PV138" i="24"/>
  <c r="QC138" i="24"/>
  <c r="QV140" i="24"/>
  <c r="QU140" i="24"/>
  <c r="QT140" i="24"/>
  <c r="RA140" i="24"/>
  <c r="RT142" i="24"/>
  <c r="RS142" i="24"/>
  <c r="RR142" i="24"/>
  <c r="RY142" i="24"/>
  <c r="PL149" i="24"/>
  <c r="PK149" i="24"/>
  <c r="PJ149" i="24"/>
  <c r="PQ149" i="24"/>
  <c r="QJ152" i="24"/>
  <c r="QI152" i="24"/>
  <c r="QH152" i="24"/>
  <c r="QO152" i="24"/>
  <c r="RH154" i="24"/>
  <c r="RG154" i="24"/>
  <c r="RF154" i="24"/>
  <c r="RM154" i="24"/>
  <c r="OZ157" i="24"/>
  <c r="OY157" i="24"/>
  <c r="OX157" i="24"/>
  <c r="PE157" i="24"/>
  <c r="QV158" i="24"/>
  <c r="QU158" i="24"/>
  <c r="QT158" i="24"/>
  <c r="QS158" i="24"/>
  <c r="RA158" i="24"/>
  <c r="OY188" i="24"/>
  <c r="OZ188" i="24"/>
  <c r="OX188" i="24"/>
  <c r="OW188" i="24"/>
  <c r="PE188" i="24"/>
  <c r="RE129" i="24"/>
  <c r="RQ129" i="24"/>
  <c r="OW130" i="24"/>
  <c r="PU130" i="24"/>
  <c r="QG130" i="24"/>
  <c r="QS130" i="24"/>
  <c r="RQ130" i="24"/>
  <c r="OW131" i="24"/>
  <c r="PI131" i="24"/>
  <c r="QG131" i="24"/>
  <c r="QS131" i="24"/>
  <c r="RE131" i="24"/>
  <c r="OW132" i="24"/>
  <c r="PI132" i="24"/>
  <c r="PU132" i="24"/>
  <c r="QS132" i="24"/>
  <c r="RE132" i="24"/>
  <c r="PW133" i="24"/>
  <c r="PV133" i="24"/>
  <c r="QC133" i="24"/>
  <c r="RE133" i="24"/>
  <c r="QG134" i="24"/>
  <c r="RT134" i="24"/>
  <c r="RS134" i="24"/>
  <c r="RY134" i="24"/>
  <c r="RH137" i="24"/>
  <c r="RG137" i="24"/>
  <c r="RF137" i="24"/>
  <c r="RM137" i="24"/>
  <c r="OZ140" i="24"/>
  <c r="OY140" i="24"/>
  <c r="OX140" i="24"/>
  <c r="PE140" i="24"/>
  <c r="PX142" i="24"/>
  <c r="PW142" i="24"/>
  <c r="PV142" i="24"/>
  <c r="QC142" i="24"/>
  <c r="QV144" i="24"/>
  <c r="QU144" i="24"/>
  <c r="QT144" i="24"/>
  <c r="RA144" i="24"/>
  <c r="RT151" i="24"/>
  <c r="RS151" i="24"/>
  <c r="RR151" i="24"/>
  <c r="RY151" i="24"/>
  <c r="PL154" i="24"/>
  <c r="PK154" i="24"/>
  <c r="PJ154" i="24"/>
  <c r="PQ154" i="24"/>
  <c r="QJ156" i="24"/>
  <c r="QI156" i="24"/>
  <c r="QH156" i="24"/>
  <c r="QO156" i="24"/>
  <c r="QJ165" i="24"/>
  <c r="QI165" i="24"/>
  <c r="QH165" i="24"/>
  <c r="QG165" i="24"/>
  <c r="QO165" i="24"/>
  <c r="RY132" i="24"/>
  <c r="QO133" i="24"/>
  <c r="PE134" i="24"/>
  <c r="RA134" i="24"/>
  <c r="PQ136" i="24"/>
  <c r="QI136" i="24"/>
  <c r="RM136" i="24"/>
  <c r="OY137" i="24"/>
  <c r="QC137" i="24"/>
  <c r="QU137" i="24"/>
  <c r="RY137" i="24"/>
  <c r="PK138" i="24"/>
  <c r="QO138" i="24"/>
  <c r="RG138" i="24"/>
  <c r="PE139" i="24"/>
  <c r="PW139" i="24"/>
  <c r="RA139" i="24"/>
  <c r="RS139" i="24"/>
  <c r="PQ140" i="24"/>
  <c r="QI140" i="24"/>
  <c r="RM140" i="24"/>
  <c r="OY141" i="24"/>
  <c r="QC141" i="24"/>
  <c r="QU141" i="24"/>
  <c r="RY141" i="24"/>
  <c r="PK142" i="24"/>
  <c r="QO142" i="24"/>
  <c r="RG142" i="24"/>
  <c r="PE143" i="24"/>
  <c r="PW143" i="24"/>
  <c r="RA143" i="24"/>
  <c r="RS143" i="24"/>
  <c r="PQ144" i="24"/>
  <c r="QI144" i="24"/>
  <c r="RM144" i="24"/>
  <c r="OY149" i="24"/>
  <c r="QC149" i="24"/>
  <c r="QU149" i="24"/>
  <c r="RY149" i="24"/>
  <c r="PK151" i="24"/>
  <c r="QO151" i="24"/>
  <c r="RG151" i="24"/>
  <c r="PE152" i="24"/>
  <c r="PW152" i="24"/>
  <c r="RA152" i="24"/>
  <c r="RS152" i="24"/>
  <c r="PQ153" i="24"/>
  <c r="QI153" i="24"/>
  <c r="RM153" i="24"/>
  <c r="OY154" i="24"/>
  <c r="QC154" i="24"/>
  <c r="QU154" i="24"/>
  <c r="RY154" i="24"/>
  <c r="PK155" i="24"/>
  <c r="QO155" i="24"/>
  <c r="RG155" i="24"/>
  <c r="PE156" i="24"/>
  <c r="PW156" i="24"/>
  <c r="RA156" i="24"/>
  <c r="RS156" i="24"/>
  <c r="PQ157" i="24"/>
  <c r="QI157" i="24"/>
  <c r="RM157" i="24"/>
  <c r="OY158" i="24"/>
  <c r="PX160" i="24"/>
  <c r="PW160" i="24"/>
  <c r="PV160" i="24"/>
  <c r="QC160" i="24"/>
  <c r="QV162" i="24"/>
  <c r="QU162" i="24"/>
  <c r="QT162" i="24"/>
  <c r="RA162" i="24"/>
  <c r="RT164" i="24"/>
  <c r="RS164" i="24"/>
  <c r="RR164" i="24"/>
  <c r="RY164" i="24"/>
  <c r="QJ136" i="24"/>
  <c r="OZ137" i="24"/>
  <c r="QV137" i="24"/>
  <c r="PL138" i="24"/>
  <c r="RH138" i="24"/>
  <c r="PX139" i="24"/>
  <c r="RT139" i="24"/>
  <c r="QJ140" i="24"/>
  <c r="OZ141" i="24"/>
  <c r="QV141" i="24"/>
  <c r="PL142" i="24"/>
  <c r="RH142" i="24"/>
  <c r="PX143" i="24"/>
  <c r="RT143" i="24"/>
  <c r="QJ144" i="24"/>
  <c r="OZ149" i="24"/>
  <c r="QV149" i="24"/>
  <c r="PL151" i="24"/>
  <c r="RH151" i="24"/>
  <c r="PX152" i="24"/>
  <c r="RT152" i="24"/>
  <c r="QJ153" i="24"/>
  <c r="OZ154" i="24"/>
  <c r="QV154" i="24"/>
  <c r="PL155" i="24"/>
  <c r="RH155" i="24"/>
  <c r="PX156" i="24"/>
  <c r="RT156" i="24"/>
  <c r="QJ157" i="24"/>
  <c r="OZ158" i="24"/>
  <c r="RH159" i="24"/>
  <c r="RG159" i="24"/>
  <c r="RF159" i="24"/>
  <c r="RM159" i="24"/>
  <c r="OZ162" i="24"/>
  <c r="OY162" i="24"/>
  <c r="OX162" i="24"/>
  <c r="PE162" i="24"/>
  <c r="PX164" i="24"/>
  <c r="PW164" i="24"/>
  <c r="PV164" i="24"/>
  <c r="QC164" i="24"/>
  <c r="QV166" i="24"/>
  <c r="QU166" i="24"/>
  <c r="QT166" i="24"/>
  <c r="RA166" i="24"/>
  <c r="PL193" i="24"/>
  <c r="PK193" i="24"/>
  <c r="PJ193" i="24"/>
  <c r="PI193" i="24"/>
  <c r="PQ193" i="24"/>
  <c r="PL159" i="24"/>
  <c r="PK159" i="24"/>
  <c r="PJ159" i="24"/>
  <c r="PQ159" i="24"/>
  <c r="QJ161" i="24"/>
  <c r="QI161" i="24"/>
  <c r="QH161" i="24"/>
  <c r="QO161" i="24"/>
  <c r="RH163" i="24"/>
  <c r="RG163" i="24"/>
  <c r="RF163" i="24"/>
  <c r="RM163" i="24"/>
  <c r="OZ166" i="24"/>
  <c r="OY166" i="24"/>
  <c r="OX166" i="24"/>
  <c r="PE166" i="24"/>
  <c r="PK170" i="24"/>
  <c r="PJ170" i="24"/>
  <c r="PL170" i="24"/>
  <c r="PI170" i="24"/>
  <c r="PQ170" i="24"/>
  <c r="QV179" i="24"/>
  <c r="QU179" i="24"/>
  <c r="QT179" i="24"/>
  <c r="QS179" i="24"/>
  <c r="RA179" i="24"/>
  <c r="RT181" i="24"/>
  <c r="RS181" i="24"/>
  <c r="RR181" i="24"/>
  <c r="RQ181" i="24"/>
  <c r="RY181" i="24"/>
  <c r="PL184" i="24"/>
  <c r="PK184" i="24"/>
  <c r="PJ184" i="24"/>
  <c r="PI184" i="24"/>
  <c r="PQ184" i="24"/>
  <c r="QJ186" i="24"/>
  <c r="QI186" i="24"/>
  <c r="QH186" i="24"/>
  <c r="QG186" i="24"/>
  <c r="QO186" i="24"/>
  <c r="RH189" i="24"/>
  <c r="RG189" i="24"/>
  <c r="RF189" i="24"/>
  <c r="RE189" i="24"/>
  <c r="RM189" i="24"/>
  <c r="RM158" i="24"/>
  <c r="RT158" i="24"/>
  <c r="QC159" i="24"/>
  <c r="QJ159" i="24"/>
  <c r="RY159" i="24"/>
  <c r="OZ160" i="24"/>
  <c r="QO160" i="24"/>
  <c r="QV160" i="24"/>
  <c r="PE161" i="24"/>
  <c r="PL161" i="24"/>
  <c r="RA161" i="24"/>
  <c r="RH161" i="24"/>
  <c r="PQ162" i="24"/>
  <c r="PX162" i="24"/>
  <c r="RM162" i="24"/>
  <c r="RT162" i="24"/>
  <c r="QC163" i="24"/>
  <c r="QJ163" i="24"/>
  <c r="RY163" i="24"/>
  <c r="OZ164" i="24"/>
  <c r="QO164" i="24"/>
  <c r="PE165" i="24"/>
  <c r="RA165" i="24"/>
  <c r="PQ166" i="24"/>
  <c r="RM166" i="24"/>
  <c r="QI167" i="24"/>
  <c r="QH167" i="24"/>
  <c r="QO167" i="24"/>
  <c r="OZ170" i="24"/>
  <c r="OY170" i="24"/>
  <c r="PE170" i="24"/>
  <c r="RG170" i="24"/>
  <c r="RF170" i="24"/>
  <c r="RM170" i="24"/>
  <c r="OZ179" i="24"/>
  <c r="OY179" i="24"/>
  <c r="OX179" i="24"/>
  <c r="PE179" i="24"/>
  <c r="PX181" i="24"/>
  <c r="PW181" i="24"/>
  <c r="PV181" i="24"/>
  <c r="QC181" i="24"/>
  <c r="QV183" i="24"/>
  <c r="QU183" i="24"/>
  <c r="QT183" i="24"/>
  <c r="RA183" i="24"/>
  <c r="RT185" i="24"/>
  <c r="RS185" i="24"/>
  <c r="RR185" i="24"/>
  <c r="RY185" i="24"/>
  <c r="PJ188" i="24"/>
  <c r="PL188" i="24"/>
  <c r="PK188" i="24"/>
  <c r="PI188" i="24"/>
  <c r="PQ188" i="24"/>
  <c r="RT190" i="24"/>
  <c r="RS190" i="24"/>
  <c r="RR190" i="24"/>
  <c r="RQ190" i="24"/>
  <c r="RY190" i="24"/>
  <c r="RY158" i="24"/>
  <c r="QO159" i="24"/>
  <c r="PE160" i="24"/>
  <c r="RA160" i="24"/>
  <c r="PQ161" i="24"/>
  <c r="RM161" i="24"/>
  <c r="QC162" i="24"/>
  <c r="RY162" i="24"/>
  <c r="QO163" i="24"/>
  <c r="PE164" i="24"/>
  <c r="QH164" i="24"/>
  <c r="RA164" i="24"/>
  <c r="OX165" i="24"/>
  <c r="PQ165" i="24"/>
  <c r="QT165" i="24"/>
  <c r="RM165" i="24"/>
  <c r="PJ166" i="24"/>
  <c r="QC166" i="24"/>
  <c r="RF166" i="24"/>
  <c r="RY166" i="24"/>
  <c r="PE167" i="24"/>
  <c r="QC167" i="24"/>
  <c r="OY168" i="24"/>
  <c r="OX168" i="24"/>
  <c r="PE168" i="24"/>
  <c r="QV170" i="24"/>
  <c r="QU170" i="24"/>
  <c r="RA170" i="24"/>
  <c r="QJ178" i="24"/>
  <c r="QI178" i="24"/>
  <c r="QH178" i="24"/>
  <c r="QO178" i="24"/>
  <c r="RH180" i="24"/>
  <c r="RG180" i="24"/>
  <c r="RF180" i="24"/>
  <c r="RM180" i="24"/>
  <c r="OZ183" i="24"/>
  <c r="OY183" i="24"/>
  <c r="OX183" i="24"/>
  <c r="PE183" i="24"/>
  <c r="PX185" i="24"/>
  <c r="PW185" i="24"/>
  <c r="PV185" i="24"/>
  <c r="QC185" i="24"/>
  <c r="QV187" i="24"/>
  <c r="QU187" i="24"/>
  <c r="QT187" i="24"/>
  <c r="RA187" i="24"/>
  <c r="QI190" i="24"/>
  <c r="QH190" i="24"/>
  <c r="QO190" i="24"/>
  <c r="QJ190" i="24"/>
  <c r="QG190" i="24"/>
  <c r="OW167" i="24"/>
  <c r="QG167" i="24"/>
  <c r="RT167" i="24"/>
  <c r="RS167" i="24"/>
  <c r="RY167" i="24"/>
  <c r="QU168" i="24"/>
  <c r="QT168" i="24"/>
  <c r="RA168" i="24"/>
  <c r="OW170" i="24"/>
  <c r="RE170" i="24"/>
  <c r="PL180" i="24"/>
  <c r="PK180" i="24"/>
  <c r="PJ180" i="24"/>
  <c r="PQ180" i="24"/>
  <c r="QJ182" i="24"/>
  <c r="QI182" i="24"/>
  <c r="QH182" i="24"/>
  <c r="QO182" i="24"/>
  <c r="RH184" i="24"/>
  <c r="RG184" i="24"/>
  <c r="RF184" i="24"/>
  <c r="RM184" i="24"/>
  <c r="OZ187" i="24"/>
  <c r="OY187" i="24"/>
  <c r="OX187" i="24"/>
  <c r="PE187" i="24"/>
  <c r="RT187" i="24"/>
  <c r="RS187" i="24"/>
  <c r="RR187" i="24"/>
  <c r="RQ187" i="24"/>
  <c r="RY187" i="24"/>
  <c r="QJ195" i="24"/>
  <c r="QI195" i="24"/>
  <c r="QH195" i="24"/>
  <c r="QG195" i="24"/>
  <c r="QO195" i="24"/>
  <c r="RH197" i="24"/>
  <c r="RG197" i="24"/>
  <c r="RF197" i="24"/>
  <c r="RE197" i="24"/>
  <c r="RM197" i="24"/>
  <c r="RA167" i="24"/>
  <c r="PQ168" i="24"/>
  <c r="RM168" i="24"/>
  <c r="QC170" i="24"/>
  <c r="RY170" i="24"/>
  <c r="PE178" i="24"/>
  <c r="PW178" i="24"/>
  <c r="RA178" i="24"/>
  <c r="RS178" i="24"/>
  <c r="PQ179" i="24"/>
  <c r="QI179" i="24"/>
  <c r="RM179" i="24"/>
  <c r="OY180" i="24"/>
  <c r="QC180" i="24"/>
  <c r="QU180" i="24"/>
  <c r="RY180" i="24"/>
  <c r="PK181" i="24"/>
  <c r="QO181" i="24"/>
  <c r="RG181" i="24"/>
  <c r="PE182" i="24"/>
  <c r="PW182" i="24"/>
  <c r="RA182" i="24"/>
  <c r="RS182" i="24"/>
  <c r="PQ183" i="24"/>
  <c r="QI183" i="24"/>
  <c r="RM183" i="24"/>
  <c r="OY184" i="24"/>
  <c r="QC184" i="24"/>
  <c r="QU184" i="24"/>
  <c r="RY184" i="24"/>
  <c r="PK185" i="24"/>
  <c r="QO185" i="24"/>
  <c r="RG185" i="24"/>
  <c r="PE186" i="24"/>
  <c r="PW186" i="24"/>
  <c r="RA186" i="24"/>
  <c r="RS186" i="24"/>
  <c r="PX187" i="24"/>
  <c r="QI187" i="24"/>
  <c r="RG188" i="24"/>
  <c r="RF188" i="24"/>
  <c r="RM188" i="24"/>
  <c r="PI189" i="24"/>
  <c r="RQ189" i="24"/>
  <c r="PX190" i="24"/>
  <c r="PW190" i="24"/>
  <c r="QC190" i="24"/>
  <c r="QV192" i="24"/>
  <c r="QU192" i="24"/>
  <c r="QT192" i="24"/>
  <c r="RA192" i="24"/>
  <c r="RT194" i="24"/>
  <c r="RS194" i="24"/>
  <c r="RR194" i="24"/>
  <c r="RY194" i="24"/>
  <c r="PL197" i="24"/>
  <c r="PK197" i="24"/>
  <c r="PJ197" i="24"/>
  <c r="PQ197" i="24"/>
  <c r="QJ199" i="24"/>
  <c r="QI199" i="24"/>
  <c r="QH199" i="24"/>
  <c r="QO199" i="24"/>
  <c r="PX178" i="24"/>
  <c r="RT178" i="24"/>
  <c r="QJ179" i="24"/>
  <c r="OZ180" i="24"/>
  <c r="QV180" i="24"/>
  <c r="PL181" i="24"/>
  <c r="RH181" i="24"/>
  <c r="PX182" i="24"/>
  <c r="RT182" i="24"/>
  <c r="QJ183" i="24"/>
  <c r="OZ184" i="24"/>
  <c r="QV184" i="24"/>
  <c r="PL185" i="24"/>
  <c r="RH185" i="24"/>
  <c r="PX186" i="24"/>
  <c r="RT186" i="24"/>
  <c r="QJ187" i="24"/>
  <c r="QV188" i="24"/>
  <c r="QU188" i="24"/>
  <c r="RA188" i="24"/>
  <c r="PW189" i="24"/>
  <c r="PV189" i="24"/>
  <c r="QC189" i="24"/>
  <c r="OZ192" i="24"/>
  <c r="OY192" i="24"/>
  <c r="OX192" i="24"/>
  <c r="PE192" i="24"/>
  <c r="PX194" i="24"/>
  <c r="PW194" i="24"/>
  <c r="PV194" i="24"/>
  <c r="QC194" i="24"/>
  <c r="QV196" i="24"/>
  <c r="QU196" i="24"/>
  <c r="QT196" i="24"/>
  <c r="RA196" i="24"/>
  <c r="RT198" i="24"/>
  <c r="RS198" i="24"/>
  <c r="RR198" i="24"/>
  <c r="RY198" i="24"/>
  <c r="PL189" i="24"/>
  <c r="PK189" i="24"/>
  <c r="PQ189" i="24"/>
  <c r="RS189" i="24"/>
  <c r="RR189" i="24"/>
  <c r="RY189" i="24"/>
  <c r="QJ191" i="24"/>
  <c r="QI191" i="24"/>
  <c r="QH191" i="24"/>
  <c r="QO191" i="24"/>
  <c r="RH193" i="24"/>
  <c r="RG193" i="24"/>
  <c r="RF193" i="24"/>
  <c r="RM193" i="24"/>
  <c r="OZ196" i="24"/>
  <c r="OY196" i="24"/>
  <c r="OX196" i="24"/>
  <c r="PE196" i="24"/>
  <c r="PX198" i="24"/>
  <c r="PW198" i="24"/>
  <c r="PV198" i="24"/>
  <c r="QC198" i="24"/>
  <c r="PE191" i="24"/>
  <c r="RA191" i="24"/>
  <c r="PQ192" i="24"/>
  <c r="RM192" i="24"/>
  <c r="QC193" i="24"/>
  <c r="RY193" i="24"/>
  <c r="QO194" i="24"/>
  <c r="PE195" i="24"/>
  <c r="RA195" i="24"/>
  <c r="PQ196" i="24"/>
  <c r="RM196" i="24"/>
  <c r="QC197" i="24"/>
  <c r="RY197" i="24"/>
  <c r="QO198" i="24"/>
  <c r="PE199" i="24"/>
  <c r="RA199" i="24"/>
  <c r="QJ188" i="24"/>
  <c r="OZ189" i="24"/>
  <c r="QV189" i="24"/>
  <c r="PL190" i="24"/>
  <c r="RH190" i="24"/>
  <c r="OX191" i="24"/>
  <c r="PX191" i="24"/>
  <c r="QT191" i="24"/>
  <c r="RT191" i="24"/>
  <c r="PJ192" i="24"/>
  <c r="QJ192" i="24"/>
  <c r="RF192" i="24"/>
  <c r="OZ193" i="24"/>
  <c r="PV193" i="24"/>
  <c r="QV193" i="24"/>
  <c r="RR193" i="24"/>
  <c r="PL194" i="24"/>
  <c r="QH194" i="24"/>
  <c r="RH194" i="24"/>
  <c r="OX195" i="24"/>
  <c r="PX195" i="24"/>
  <c r="QT195" i="24"/>
  <c r="RT195" i="24"/>
  <c r="PJ196" i="24"/>
  <c r="QJ196" i="24"/>
  <c r="RF196" i="24"/>
  <c r="OZ197" i="24"/>
  <c r="PV197" i="24"/>
  <c r="QV197" i="24"/>
  <c r="RR197" i="24"/>
  <c r="PL198" i="24"/>
  <c r="QH198" i="24"/>
  <c r="RH198" i="24"/>
  <c r="OX199" i="24"/>
  <c r="PX199" i="24"/>
  <c r="RM199" i="24"/>
  <c r="MR11" i="24"/>
  <c r="NC11" i="24"/>
  <c r="NN11" i="24"/>
  <c r="ON11" i="24"/>
  <c r="ND12" i="24"/>
  <c r="NO12" i="24"/>
  <c r="NZ12" i="24"/>
  <c r="MP13" i="24"/>
  <c r="NP13" i="24"/>
  <c r="OA13" i="24"/>
  <c r="OL13" i="24"/>
  <c r="MQ14" i="24"/>
  <c r="NB14" i="24"/>
  <c r="OB14" i="24"/>
  <c r="OM14" i="24"/>
  <c r="MR15" i="24"/>
  <c r="NC15" i="24"/>
  <c r="NN15" i="24"/>
  <c r="ON15" i="24"/>
  <c r="ND16" i="24"/>
  <c r="NO16" i="24"/>
  <c r="NZ16" i="24"/>
  <c r="MP18" i="24"/>
  <c r="NP18" i="24"/>
  <c r="OA18" i="24"/>
  <c r="OL18" i="24"/>
  <c r="MQ21" i="24"/>
  <c r="NB21" i="24"/>
  <c r="OB21" i="24"/>
  <c r="OM21" i="24"/>
  <c r="MR22" i="24"/>
  <c r="NC22" i="24"/>
  <c r="NN22" i="24"/>
  <c r="ON22" i="24"/>
  <c r="ND23" i="24"/>
  <c r="NO23" i="24"/>
  <c r="NZ23" i="24"/>
  <c r="MP24" i="24"/>
  <c r="NP24" i="24"/>
  <c r="OA24" i="24"/>
  <c r="OL24" i="24"/>
  <c r="MQ25" i="24"/>
  <c r="NB25" i="24"/>
  <c r="OB25" i="24"/>
  <c r="OM25" i="24"/>
  <c r="MR26" i="24"/>
  <c r="NC26" i="24"/>
  <c r="NN26" i="24"/>
  <c r="ON26" i="24"/>
  <c r="ND27" i="24"/>
  <c r="NO27" i="24"/>
  <c r="NZ27" i="24"/>
  <c r="MP28" i="24"/>
  <c r="NP28" i="24"/>
  <c r="OA28" i="24"/>
  <c r="OL28" i="24"/>
  <c r="MQ29" i="24"/>
  <c r="NB29" i="24"/>
  <c r="OB29" i="24"/>
  <c r="OM29" i="24"/>
  <c r="MR30" i="24"/>
  <c r="NC30" i="24"/>
  <c r="NN30" i="24"/>
  <c r="ON30" i="24"/>
  <c r="ND31" i="24"/>
  <c r="NO31" i="24"/>
  <c r="NZ31" i="24"/>
  <c r="MP33" i="24"/>
  <c r="NP33" i="24"/>
  <c r="OA33" i="24"/>
  <c r="OL33" i="24"/>
  <c r="MQ34" i="24"/>
  <c r="NB34" i="24"/>
  <c r="ND37" i="24"/>
  <c r="NC37" i="24"/>
  <c r="NB37" i="24"/>
  <c r="NI37" i="24"/>
  <c r="MQ39" i="24"/>
  <c r="MP39" i="24"/>
  <c r="MR39" i="24"/>
  <c r="MW39" i="24"/>
  <c r="OA42" i="24"/>
  <c r="NZ42" i="24"/>
  <c r="OB42" i="24"/>
  <c r="NY42" i="24"/>
  <c r="OG42" i="24"/>
  <c r="ND45" i="24"/>
  <c r="NC45" i="24"/>
  <c r="NB45" i="24"/>
  <c r="NA45" i="24"/>
  <c r="NI45" i="24"/>
  <c r="MW11" i="24"/>
  <c r="OS11" i="24"/>
  <c r="NI12" i="24"/>
  <c r="NU13" i="24"/>
  <c r="OG14" i="24"/>
  <c r="MW15" i="24"/>
  <c r="OS15" i="24"/>
  <c r="NI16" i="24"/>
  <c r="NU18" i="24"/>
  <c r="OG21" i="24"/>
  <c r="MW22" i="24"/>
  <c r="OS22" i="24"/>
  <c r="NI23" i="24"/>
  <c r="NU24" i="24"/>
  <c r="OG25" i="24"/>
  <c r="MW26" i="24"/>
  <c r="OS26" i="24"/>
  <c r="NI27" i="24"/>
  <c r="NU28" i="24"/>
  <c r="OG29" i="24"/>
  <c r="MW30" i="24"/>
  <c r="OS30" i="24"/>
  <c r="NI31" i="24"/>
  <c r="NU33" i="24"/>
  <c r="MQ35" i="24"/>
  <c r="MP35" i="24"/>
  <c r="MR35" i="24"/>
  <c r="MW35" i="24"/>
  <c r="OB35" i="24"/>
  <c r="OA35" i="24"/>
  <c r="NY35" i="24"/>
  <c r="OG35" i="24"/>
  <c r="MR36" i="24"/>
  <c r="MQ36" i="24"/>
  <c r="MW36" i="24"/>
  <c r="OA38" i="24"/>
  <c r="NZ38" i="24"/>
  <c r="NY38" i="24"/>
  <c r="OG38" i="24"/>
  <c r="OB39" i="24"/>
  <c r="OA39" i="24"/>
  <c r="NZ39" i="24"/>
  <c r="OG39" i="24"/>
  <c r="NC40" i="24"/>
  <c r="NB40" i="24"/>
  <c r="ND40" i="24"/>
  <c r="NI40" i="24"/>
  <c r="OM43" i="24"/>
  <c r="OL43" i="24"/>
  <c r="ON43" i="24"/>
  <c r="OK43" i="24"/>
  <c r="OS43" i="24"/>
  <c r="MP11" i="24"/>
  <c r="NP11" i="24"/>
  <c r="OL11" i="24"/>
  <c r="NB12" i="24"/>
  <c r="OB12" i="24"/>
  <c r="MR13" i="24"/>
  <c r="NN13" i="24"/>
  <c r="ON13" i="24"/>
  <c r="ND14" i="24"/>
  <c r="NZ14" i="24"/>
  <c r="MP15" i="24"/>
  <c r="NP15" i="24"/>
  <c r="OL15" i="24"/>
  <c r="NB16" i="24"/>
  <c r="OB16" i="24"/>
  <c r="MR18" i="24"/>
  <c r="NN18" i="24"/>
  <c r="ON18" i="24"/>
  <c r="ND21" i="24"/>
  <c r="NZ21" i="24"/>
  <c r="MP22" i="24"/>
  <c r="NP22" i="24"/>
  <c r="OL22" i="24"/>
  <c r="NB23" i="24"/>
  <c r="OB23" i="24"/>
  <c r="MR24" i="24"/>
  <c r="NN24" i="24"/>
  <c r="ON24" i="24"/>
  <c r="ND25" i="24"/>
  <c r="NZ25" i="24"/>
  <c r="MP26" i="24"/>
  <c r="NP26" i="24"/>
  <c r="OL26" i="24"/>
  <c r="NB27" i="24"/>
  <c r="OB27" i="24"/>
  <c r="MR28" i="24"/>
  <c r="NN28" i="24"/>
  <c r="ON28" i="24"/>
  <c r="ND29" i="24"/>
  <c r="NZ29" i="24"/>
  <c r="MP30" i="24"/>
  <c r="NP30" i="24"/>
  <c r="OL30" i="24"/>
  <c r="NB31" i="24"/>
  <c r="OB31" i="24"/>
  <c r="MR33" i="24"/>
  <c r="ON33" i="24"/>
  <c r="ND34" i="24"/>
  <c r="ON40" i="24"/>
  <c r="OM40" i="24"/>
  <c r="OL40" i="24"/>
  <c r="OS40" i="24"/>
  <c r="OM35" i="24"/>
  <c r="OL35" i="24"/>
  <c r="ON35" i="24"/>
  <c r="OS35" i="24"/>
  <c r="MO36" i="24"/>
  <c r="NC36" i="24"/>
  <c r="NB36" i="24"/>
  <c r="NA36" i="24"/>
  <c r="NI36" i="24"/>
  <c r="NP38" i="24"/>
  <c r="NO38" i="24"/>
  <c r="NU38" i="24"/>
  <c r="MR40" i="24"/>
  <c r="MQ40" i="24"/>
  <c r="MW40" i="24"/>
  <c r="NP42" i="24"/>
  <c r="NO42" i="24"/>
  <c r="NU42" i="24"/>
  <c r="OB43" i="24"/>
  <c r="OA43" i="24"/>
  <c r="OG43" i="24"/>
  <c r="NC44" i="24"/>
  <c r="NB44" i="24"/>
  <c r="NI44" i="24"/>
  <c r="OA46" i="24"/>
  <c r="NZ46" i="24"/>
  <c r="OG46" i="24"/>
  <c r="MR48" i="24"/>
  <c r="MQ48" i="24"/>
  <c r="MW48" i="24"/>
  <c r="NP50" i="24"/>
  <c r="NO50" i="24"/>
  <c r="NU50" i="24"/>
  <c r="MQ51" i="24"/>
  <c r="MP51" i="24"/>
  <c r="MW51" i="24"/>
  <c r="MR54" i="24"/>
  <c r="MQ54" i="24"/>
  <c r="MW54" i="24"/>
  <c r="OA56" i="24"/>
  <c r="NZ56" i="24"/>
  <c r="OG56" i="24"/>
  <c r="MR52" i="24"/>
  <c r="MQ52" i="24"/>
  <c r="MW52" i="24"/>
  <c r="NP60" i="24"/>
  <c r="NO60" i="24"/>
  <c r="NU60" i="24"/>
  <c r="MQ61" i="24"/>
  <c r="MP61" i="24"/>
  <c r="MW61" i="24"/>
  <c r="ON62" i="24"/>
  <c r="OM62" i="24"/>
  <c r="OS62" i="24"/>
  <c r="NO63" i="24"/>
  <c r="NN63" i="24"/>
  <c r="NU63" i="24"/>
  <c r="OM65" i="24"/>
  <c r="OL65" i="24"/>
  <c r="OS65" i="24"/>
  <c r="ON77" i="24"/>
  <c r="OM77" i="24"/>
  <c r="OK77" i="24"/>
  <c r="OS77" i="24"/>
  <c r="NO78" i="24"/>
  <c r="NN78" i="24"/>
  <c r="NM78" i="24"/>
  <c r="NU78" i="24"/>
  <c r="ND83" i="24"/>
  <c r="NC83" i="24"/>
  <c r="NA83" i="24"/>
  <c r="NI83" i="24"/>
  <c r="OA88" i="24"/>
  <c r="NZ88" i="24"/>
  <c r="NY88" i="24"/>
  <c r="OG88" i="24"/>
  <c r="NP92" i="24"/>
  <c r="NO92" i="24"/>
  <c r="NM92" i="24"/>
  <c r="NU92" i="24"/>
  <c r="MQ93" i="24"/>
  <c r="MP93" i="24"/>
  <c r="MO93" i="24"/>
  <c r="MW93" i="24"/>
  <c r="OM97" i="24"/>
  <c r="OL97" i="24"/>
  <c r="OK97" i="24"/>
  <c r="OS97" i="24"/>
  <c r="OB102" i="24"/>
  <c r="OA102" i="24"/>
  <c r="NY102" i="24"/>
  <c r="OG102" i="24"/>
  <c r="NC103" i="24"/>
  <c r="NB103" i="24"/>
  <c r="NA103" i="24"/>
  <c r="NI103" i="24"/>
  <c r="MR108" i="24"/>
  <c r="MQ108" i="24"/>
  <c r="MO108" i="24"/>
  <c r="MW108" i="24"/>
  <c r="ON113" i="24"/>
  <c r="OM113" i="24"/>
  <c r="OK113" i="24"/>
  <c r="OS113" i="24"/>
  <c r="NO114" i="24"/>
  <c r="NN114" i="24"/>
  <c r="NM114" i="24"/>
  <c r="NU114" i="24"/>
  <c r="OA117" i="24"/>
  <c r="OB117" i="24"/>
  <c r="NZ117" i="24"/>
  <c r="NY117" i="24"/>
  <c r="OG117" i="24"/>
  <c r="NB118" i="24"/>
  <c r="ND118" i="24"/>
  <c r="NC118" i="24"/>
  <c r="NA118" i="24"/>
  <c r="NI118" i="24"/>
  <c r="MR119" i="24"/>
  <c r="MQ119" i="24"/>
  <c r="MP119" i="24"/>
  <c r="MO119" i="24"/>
  <c r="MW119" i="24"/>
  <c r="MR131" i="24"/>
  <c r="MQ131" i="24"/>
  <c r="MP131" i="24"/>
  <c r="MO131" i="24"/>
  <c r="MW131" i="24"/>
  <c r="ND144" i="24"/>
  <c r="NC144" i="24"/>
  <c r="NB144" i="24"/>
  <c r="NA144" i="24"/>
  <c r="NI144" i="24"/>
  <c r="NO187" i="24"/>
  <c r="NM187" i="24"/>
  <c r="NP187" i="24"/>
  <c r="NN187" i="24"/>
  <c r="NU187" i="24"/>
  <c r="NO41" i="24"/>
  <c r="NN41" i="24"/>
  <c r="NU41" i="24"/>
  <c r="MQ43" i="24"/>
  <c r="MP43" i="24"/>
  <c r="MW43" i="24"/>
  <c r="MR44" i="24"/>
  <c r="MQ44" i="24"/>
  <c r="MW44" i="24"/>
  <c r="NP46" i="24"/>
  <c r="NO46" i="24"/>
  <c r="NU46" i="24"/>
  <c r="MQ47" i="24"/>
  <c r="MP47" i="24"/>
  <c r="MW47" i="24"/>
  <c r="NY47" i="24"/>
  <c r="NA48" i="24"/>
  <c r="ON48" i="24"/>
  <c r="OM48" i="24"/>
  <c r="OS48" i="24"/>
  <c r="NO49" i="24"/>
  <c r="NN49" i="24"/>
  <c r="NU49" i="24"/>
  <c r="NY50" i="24"/>
  <c r="NY51" i="24"/>
  <c r="NA54" i="24"/>
  <c r="ON54" i="24"/>
  <c r="OM54" i="24"/>
  <c r="OS54" i="24"/>
  <c r="NA55" i="24"/>
  <c r="NP56" i="24"/>
  <c r="NO56" i="24"/>
  <c r="NU56" i="24"/>
  <c r="MQ57" i="24"/>
  <c r="MP57" i="24"/>
  <c r="MW57" i="24"/>
  <c r="NY57" i="24"/>
  <c r="NA52" i="24"/>
  <c r="ON52" i="24"/>
  <c r="OM52" i="24"/>
  <c r="OS52" i="24"/>
  <c r="NO53" i="24"/>
  <c r="NN53" i="24"/>
  <c r="NU53" i="24"/>
  <c r="NY60" i="24"/>
  <c r="OM61" i="24"/>
  <c r="OL61" i="24"/>
  <c r="OS61" i="24"/>
  <c r="MO62" i="24"/>
  <c r="ND63" i="24"/>
  <c r="NC63" i="24"/>
  <c r="NI63" i="24"/>
  <c r="NM64" i="24"/>
  <c r="MO65" i="24"/>
  <c r="OB65" i="24"/>
  <c r="OA65" i="24"/>
  <c r="OG65" i="24"/>
  <c r="ON81" i="24"/>
  <c r="OM81" i="24"/>
  <c r="OL81" i="24"/>
  <c r="OK81" i="24"/>
  <c r="OS81" i="24"/>
  <c r="NO83" i="24"/>
  <c r="NN83" i="24"/>
  <c r="NP83" i="24"/>
  <c r="NM83" i="24"/>
  <c r="NU83" i="24"/>
  <c r="ND87" i="24"/>
  <c r="NC87" i="24"/>
  <c r="NB87" i="24"/>
  <c r="NA87" i="24"/>
  <c r="NI87" i="24"/>
  <c r="OA92" i="24"/>
  <c r="NZ92" i="24"/>
  <c r="OB92" i="24"/>
  <c r="NY92" i="24"/>
  <c r="OG92" i="24"/>
  <c r="NP96" i="24"/>
  <c r="NO96" i="24"/>
  <c r="NN96" i="24"/>
  <c r="NM96" i="24"/>
  <c r="NU96" i="24"/>
  <c r="MQ97" i="24"/>
  <c r="MP97" i="24"/>
  <c r="MR97" i="24"/>
  <c r="MO97" i="24"/>
  <c r="MW97" i="24"/>
  <c r="OM102" i="24"/>
  <c r="OL102" i="24"/>
  <c r="ON102" i="24"/>
  <c r="OK102" i="24"/>
  <c r="OS102" i="24"/>
  <c r="OB106" i="24"/>
  <c r="OA106" i="24"/>
  <c r="NZ106" i="24"/>
  <c r="NY106" i="24"/>
  <c r="OG106" i="24"/>
  <c r="NC108" i="24"/>
  <c r="NB108" i="24"/>
  <c r="ND108" i="24"/>
  <c r="NA108" i="24"/>
  <c r="NI108" i="24"/>
  <c r="MR113" i="24"/>
  <c r="MQ113" i="24"/>
  <c r="MP113" i="24"/>
  <c r="MO113" i="24"/>
  <c r="MW113" i="24"/>
  <c r="OA121" i="24"/>
  <c r="NZ121" i="24"/>
  <c r="NY121" i="24"/>
  <c r="OG121" i="24"/>
  <c r="OG34" i="24"/>
  <c r="ON36" i="24"/>
  <c r="OM36" i="24"/>
  <c r="OS36" i="24"/>
  <c r="NO37" i="24"/>
  <c r="NN37" i="24"/>
  <c r="NU37" i="24"/>
  <c r="OM39" i="24"/>
  <c r="OL39" i="24"/>
  <c r="OS39" i="24"/>
  <c r="MO40" i="24"/>
  <c r="ND41" i="24"/>
  <c r="NC41" i="24"/>
  <c r="NI41" i="24"/>
  <c r="NM42" i="24"/>
  <c r="NY43" i="24"/>
  <c r="NA44" i="24"/>
  <c r="ON44" i="24"/>
  <c r="OM44" i="24"/>
  <c r="OS44" i="24"/>
  <c r="NO45" i="24"/>
  <c r="NN45" i="24"/>
  <c r="NU45" i="24"/>
  <c r="NY46" i="24"/>
  <c r="OM47" i="24"/>
  <c r="OL47" i="24"/>
  <c r="OS47" i="24"/>
  <c r="MO48" i="24"/>
  <c r="ND49" i="24"/>
  <c r="NC49" i="24"/>
  <c r="NI49" i="24"/>
  <c r="NM50" i="24"/>
  <c r="MO51" i="24"/>
  <c r="OM51" i="24"/>
  <c r="OL51" i="24"/>
  <c r="OS51" i="24"/>
  <c r="MO54" i="24"/>
  <c r="NO55" i="24"/>
  <c r="NN55" i="24"/>
  <c r="NU55" i="24"/>
  <c r="NY56" i="24"/>
  <c r="OM57" i="24"/>
  <c r="OL57" i="24"/>
  <c r="OS57" i="24"/>
  <c r="MO52" i="24"/>
  <c r="ND53" i="24"/>
  <c r="NC53" i="24"/>
  <c r="NI53" i="24"/>
  <c r="NM60" i="24"/>
  <c r="MO61" i="24"/>
  <c r="OB61" i="24"/>
  <c r="OA61" i="24"/>
  <c r="OG61" i="24"/>
  <c r="NC62" i="24"/>
  <c r="NB62" i="24"/>
  <c r="NI62" i="24"/>
  <c r="OK62" i="24"/>
  <c r="NM63" i="24"/>
  <c r="OA64" i="24"/>
  <c r="NZ64" i="24"/>
  <c r="OG64" i="24"/>
  <c r="OK65" i="24"/>
  <c r="OM80" i="24"/>
  <c r="OL80" i="24"/>
  <c r="OK80" i="24"/>
  <c r="OS80" i="24"/>
  <c r="OB85" i="24"/>
  <c r="OA85" i="24"/>
  <c r="NY85" i="24"/>
  <c r="OG85" i="24"/>
  <c r="NC86" i="24"/>
  <c r="NB86" i="24"/>
  <c r="NA86" i="24"/>
  <c r="NI86" i="24"/>
  <c r="MR90" i="24"/>
  <c r="MQ90" i="24"/>
  <c r="MO90" i="24"/>
  <c r="MW90" i="24"/>
  <c r="ON94" i="24"/>
  <c r="OM94" i="24"/>
  <c r="OK94" i="24"/>
  <c r="OS94" i="24"/>
  <c r="NO95" i="24"/>
  <c r="NN95" i="24"/>
  <c r="NM95" i="24"/>
  <c r="NU95" i="24"/>
  <c r="ND100" i="24"/>
  <c r="NC100" i="24"/>
  <c r="NA100" i="24"/>
  <c r="NI100" i="24"/>
  <c r="OA105" i="24"/>
  <c r="NZ105" i="24"/>
  <c r="NY105" i="24"/>
  <c r="OG105" i="24"/>
  <c r="NP111" i="24"/>
  <c r="NO111" i="24"/>
  <c r="NM111" i="24"/>
  <c r="NU111" i="24"/>
  <c r="MQ112" i="24"/>
  <c r="MP112" i="24"/>
  <c r="MO112" i="24"/>
  <c r="MW112" i="24"/>
  <c r="ON115" i="24"/>
  <c r="OM115" i="24"/>
  <c r="OL115" i="24"/>
  <c r="OK115" i="24"/>
  <c r="OS115" i="24"/>
  <c r="NO116" i="24"/>
  <c r="NP116" i="24"/>
  <c r="NN116" i="24"/>
  <c r="NM116" i="24"/>
  <c r="NU116" i="24"/>
  <c r="MP117" i="24"/>
  <c r="MR117" i="24"/>
  <c r="MQ117" i="24"/>
  <c r="MO117" i="24"/>
  <c r="MW117" i="24"/>
  <c r="OM118" i="24"/>
  <c r="ON118" i="24"/>
  <c r="OL118" i="24"/>
  <c r="OK118" i="24"/>
  <c r="OS118" i="24"/>
  <c r="NN119" i="24"/>
  <c r="NP119" i="24"/>
  <c r="NO119" i="24"/>
  <c r="NM119" i="24"/>
  <c r="NU119" i="24"/>
  <c r="OB125" i="24"/>
  <c r="OA125" i="24"/>
  <c r="NZ125" i="24"/>
  <c r="NY125" i="24"/>
  <c r="OG125" i="24"/>
  <c r="OB47" i="24"/>
  <c r="OA47" i="24"/>
  <c r="OG47" i="24"/>
  <c r="NC48" i="24"/>
  <c r="NB48" i="24"/>
  <c r="NI48" i="24"/>
  <c r="OA50" i="24"/>
  <c r="NZ50" i="24"/>
  <c r="OG50" i="24"/>
  <c r="OB51" i="24"/>
  <c r="OA51" i="24"/>
  <c r="OG51" i="24"/>
  <c r="NC54" i="24"/>
  <c r="NB54" i="24"/>
  <c r="NI54" i="24"/>
  <c r="ND55" i="24"/>
  <c r="NC55" i="24"/>
  <c r="NI55" i="24"/>
  <c r="OB57" i="24"/>
  <c r="OA57" i="24"/>
  <c r="OG57" i="24"/>
  <c r="NC52" i="24"/>
  <c r="NB52" i="24"/>
  <c r="NI52" i="24"/>
  <c r="OA60" i="24"/>
  <c r="NZ60" i="24"/>
  <c r="OG60" i="24"/>
  <c r="MR62" i="24"/>
  <c r="MQ62" i="24"/>
  <c r="MW62" i="24"/>
  <c r="NP64" i="24"/>
  <c r="NO64" i="24"/>
  <c r="NU64" i="24"/>
  <c r="MQ65" i="24"/>
  <c r="MP65" i="24"/>
  <c r="MW65" i="24"/>
  <c r="NP79" i="24"/>
  <c r="NO79" i="24"/>
  <c r="NN79" i="24"/>
  <c r="NM79" i="24"/>
  <c r="NU79" i="24"/>
  <c r="MQ80" i="24"/>
  <c r="MP80" i="24"/>
  <c r="MR80" i="24"/>
  <c r="MO80" i="24"/>
  <c r="MW80" i="24"/>
  <c r="OM85" i="24"/>
  <c r="OL85" i="24"/>
  <c r="ON85" i="24"/>
  <c r="OK85" i="24"/>
  <c r="OS85" i="24"/>
  <c r="OB89" i="24"/>
  <c r="OA89" i="24"/>
  <c r="NZ89" i="24"/>
  <c r="NY89" i="24"/>
  <c r="OG89" i="24"/>
  <c r="NC90" i="24"/>
  <c r="NB90" i="24"/>
  <c r="ND90" i="24"/>
  <c r="NA90" i="24"/>
  <c r="NI90" i="24"/>
  <c r="MR94" i="24"/>
  <c r="MQ94" i="24"/>
  <c r="MP94" i="24"/>
  <c r="MO94" i="24"/>
  <c r="MW94" i="24"/>
  <c r="ON98" i="24"/>
  <c r="OM98" i="24"/>
  <c r="OL98" i="24"/>
  <c r="OK98" i="24"/>
  <c r="OS98" i="24"/>
  <c r="NO100" i="24"/>
  <c r="NN100" i="24"/>
  <c r="NP100" i="24"/>
  <c r="NM100" i="24"/>
  <c r="NU100" i="24"/>
  <c r="ND104" i="24"/>
  <c r="NC104" i="24"/>
  <c r="NB104" i="24"/>
  <c r="NA104" i="24"/>
  <c r="NI104" i="24"/>
  <c r="OA111" i="24"/>
  <c r="NZ111" i="24"/>
  <c r="OB111" i="24"/>
  <c r="NY111" i="24"/>
  <c r="OG111" i="24"/>
  <c r="NP115" i="24"/>
  <c r="NO115" i="24"/>
  <c r="NN115" i="24"/>
  <c r="NM115" i="24"/>
  <c r="NU115" i="24"/>
  <c r="ND123" i="24"/>
  <c r="NC123" i="24"/>
  <c r="NB123" i="24"/>
  <c r="NA123" i="24"/>
  <c r="NI123" i="24"/>
  <c r="NP133" i="24"/>
  <c r="NO133" i="24"/>
  <c r="NN133" i="24"/>
  <c r="NM133" i="24"/>
  <c r="NU133" i="24"/>
  <c r="OM142" i="24"/>
  <c r="OL142" i="24"/>
  <c r="ON142" i="24"/>
  <c r="OK142" i="24"/>
  <c r="OS142" i="24"/>
  <c r="OS34" i="24"/>
  <c r="NI35" i="24"/>
  <c r="NP35" i="24"/>
  <c r="OB36" i="24"/>
  <c r="MR37" i="24"/>
  <c r="ON37" i="24"/>
  <c r="ND38" i="24"/>
  <c r="NP39" i="24"/>
  <c r="OB40" i="24"/>
  <c r="MR41" i="24"/>
  <c r="ON41" i="24"/>
  <c r="ND42" i="24"/>
  <c r="OB44" i="24"/>
  <c r="MR45" i="24"/>
  <c r="ON45" i="24"/>
  <c r="ND46" i="24"/>
  <c r="NI47" i="24"/>
  <c r="NU48" i="24"/>
  <c r="OG49" i="24"/>
  <c r="MW50" i="24"/>
  <c r="NU54" i="24"/>
  <c r="ON55" i="24"/>
  <c r="MW56" i="24"/>
  <c r="OS56" i="24"/>
  <c r="NI57" i="24"/>
  <c r="NU52" i="24"/>
  <c r="OG53" i="24"/>
  <c r="MW60" i="24"/>
  <c r="OS60" i="24"/>
  <c r="NI61" i="24"/>
  <c r="NU62" i="24"/>
  <c r="OG63" i="24"/>
  <c r="MW64" i="24"/>
  <c r="OS64" i="24"/>
  <c r="NI65" i="24"/>
  <c r="ND78" i="24"/>
  <c r="NC78" i="24"/>
  <c r="NI78" i="24"/>
  <c r="OB80" i="24"/>
  <c r="OA80" i="24"/>
  <c r="OG80" i="24"/>
  <c r="NC81" i="24"/>
  <c r="NB81" i="24"/>
  <c r="NI81" i="24"/>
  <c r="OA84" i="24"/>
  <c r="NZ84" i="24"/>
  <c r="OG84" i="24"/>
  <c r="MR86" i="24"/>
  <c r="MQ86" i="24"/>
  <c r="MW86" i="24"/>
  <c r="NP88" i="24"/>
  <c r="NO88" i="24"/>
  <c r="NU88" i="24"/>
  <c r="MQ89" i="24"/>
  <c r="MP89" i="24"/>
  <c r="MW89" i="24"/>
  <c r="ON90" i="24"/>
  <c r="OM90" i="24"/>
  <c r="OS90" i="24"/>
  <c r="NO91" i="24"/>
  <c r="NN91" i="24"/>
  <c r="NU91" i="24"/>
  <c r="OM93" i="24"/>
  <c r="OL93" i="24"/>
  <c r="OS93" i="24"/>
  <c r="ND95" i="24"/>
  <c r="NC95" i="24"/>
  <c r="NI95" i="24"/>
  <c r="OB97" i="24"/>
  <c r="OA97" i="24"/>
  <c r="OG97" i="24"/>
  <c r="NC98" i="24"/>
  <c r="NB98" i="24"/>
  <c r="NI98" i="24"/>
  <c r="OA101" i="24"/>
  <c r="NZ101" i="24"/>
  <c r="OG101" i="24"/>
  <c r="MR103" i="24"/>
  <c r="MQ103" i="24"/>
  <c r="MW103" i="24"/>
  <c r="NP105" i="24"/>
  <c r="NO105" i="24"/>
  <c r="NU105" i="24"/>
  <c r="MQ106" i="24"/>
  <c r="MP106" i="24"/>
  <c r="MW106" i="24"/>
  <c r="ON108" i="24"/>
  <c r="OM108" i="24"/>
  <c r="OS108" i="24"/>
  <c r="NO109" i="24"/>
  <c r="NN109" i="24"/>
  <c r="NU109" i="24"/>
  <c r="OM112" i="24"/>
  <c r="OL112" i="24"/>
  <c r="OS112" i="24"/>
  <c r="ND114" i="24"/>
  <c r="NC114" i="24"/>
  <c r="NI114" i="24"/>
  <c r="ND116" i="24"/>
  <c r="NC116" i="24"/>
  <c r="NB116" i="24"/>
  <c r="NI116" i="24"/>
  <c r="NZ116" i="24"/>
  <c r="OB116" i="24"/>
  <c r="OA116" i="24"/>
  <c r="OG116" i="24"/>
  <c r="NP117" i="24"/>
  <c r="NO117" i="24"/>
  <c r="NN117" i="24"/>
  <c r="NU117" i="24"/>
  <c r="OL117" i="24"/>
  <c r="ON117" i="24"/>
  <c r="OM117" i="24"/>
  <c r="OS117" i="24"/>
  <c r="MQ118" i="24"/>
  <c r="MR118" i="24"/>
  <c r="MP118" i="24"/>
  <c r="MW118" i="24"/>
  <c r="OB118" i="24"/>
  <c r="OA118" i="24"/>
  <c r="NZ118" i="24"/>
  <c r="OG118" i="24"/>
  <c r="NC119" i="24"/>
  <c r="ND119" i="24"/>
  <c r="NB119" i="24"/>
  <c r="NI119" i="24"/>
  <c r="ON122" i="24"/>
  <c r="OM122" i="24"/>
  <c r="OL122" i="24"/>
  <c r="OS122" i="24"/>
  <c r="ND127" i="24"/>
  <c r="NC127" i="24"/>
  <c r="NB127" i="24"/>
  <c r="NI127" i="24"/>
  <c r="OB130" i="24"/>
  <c r="OA130" i="24"/>
  <c r="NZ130" i="24"/>
  <c r="OG130" i="24"/>
  <c r="OL158" i="24"/>
  <c r="ON158" i="24"/>
  <c r="OM158" i="24"/>
  <c r="OK158" i="24"/>
  <c r="OS158" i="24"/>
  <c r="MW66" i="24"/>
  <c r="NI66" i="24"/>
  <c r="OG66" i="24"/>
  <c r="OS66" i="24"/>
  <c r="MW67" i="24"/>
  <c r="NI67" i="24"/>
  <c r="NU67" i="24"/>
  <c r="OS67" i="24"/>
  <c r="NI68" i="24"/>
  <c r="NU68" i="24"/>
  <c r="OG68" i="24"/>
  <c r="MW71" i="24"/>
  <c r="NU71" i="24"/>
  <c r="OG71" i="24"/>
  <c r="OS71" i="24"/>
  <c r="MW72" i="24"/>
  <c r="NI72" i="24"/>
  <c r="OG72" i="24"/>
  <c r="OS72" i="24"/>
  <c r="MW73" i="24"/>
  <c r="NI73" i="24"/>
  <c r="NU73" i="24"/>
  <c r="OS73" i="24"/>
  <c r="NI74" i="24"/>
  <c r="NU74" i="24"/>
  <c r="OG74" i="24"/>
  <c r="MW75" i="24"/>
  <c r="NU75" i="24"/>
  <c r="OG75" i="24"/>
  <c r="OS75" i="24"/>
  <c r="MW77" i="24"/>
  <c r="NI77" i="24"/>
  <c r="OA79" i="24"/>
  <c r="NZ79" i="24"/>
  <c r="OG79" i="24"/>
  <c r="MR81" i="24"/>
  <c r="MQ81" i="24"/>
  <c r="MW81" i="24"/>
  <c r="NP84" i="24"/>
  <c r="NO84" i="24"/>
  <c r="NU84" i="24"/>
  <c r="MQ85" i="24"/>
  <c r="MP85" i="24"/>
  <c r="MW85" i="24"/>
  <c r="ON86" i="24"/>
  <c r="OM86" i="24"/>
  <c r="OS86" i="24"/>
  <c r="NO87" i="24"/>
  <c r="NN87" i="24"/>
  <c r="NU87" i="24"/>
  <c r="OM89" i="24"/>
  <c r="OL89" i="24"/>
  <c r="OS89" i="24"/>
  <c r="ND91" i="24"/>
  <c r="NC91" i="24"/>
  <c r="NI91" i="24"/>
  <c r="OB93" i="24"/>
  <c r="OA93" i="24"/>
  <c r="OG93" i="24"/>
  <c r="NC94" i="24"/>
  <c r="NB94" i="24"/>
  <c r="NI94" i="24"/>
  <c r="OA96" i="24"/>
  <c r="NZ96" i="24"/>
  <c r="OG96" i="24"/>
  <c r="MR98" i="24"/>
  <c r="MQ98" i="24"/>
  <c r="MW98" i="24"/>
  <c r="NP101" i="24"/>
  <c r="NO101" i="24"/>
  <c r="NU101" i="24"/>
  <c r="MQ102" i="24"/>
  <c r="MP102" i="24"/>
  <c r="MW102" i="24"/>
  <c r="ON103" i="24"/>
  <c r="OM103" i="24"/>
  <c r="OS103" i="24"/>
  <c r="NO104" i="24"/>
  <c r="NN104" i="24"/>
  <c r="NU104" i="24"/>
  <c r="OM106" i="24"/>
  <c r="OL106" i="24"/>
  <c r="OS106" i="24"/>
  <c r="ND109" i="24"/>
  <c r="NC109" i="24"/>
  <c r="NI109" i="24"/>
  <c r="OB112" i="24"/>
  <c r="OA112" i="24"/>
  <c r="OG112" i="24"/>
  <c r="NC113" i="24"/>
  <c r="NB113" i="24"/>
  <c r="NI113" i="24"/>
  <c r="OG115" i="24"/>
  <c r="OA115" i="24"/>
  <c r="NZ115" i="24"/>
  <c r="ND120" i="24"/>
  <c r="NC120" i="24"/>
  <c r="NB120" i="24"/>
  <c r="NA120" i="24"/>
  <c r="NI120" i="24"/>
  <c r="OB151" i="24"/>
  <c r="OA151" i="24"/>
  <c r="NZ151" i="24"/>
  <c r="NY151" i="24"/>
  <c r="OG151" i="24"/>
  <c r="NB163" i="24"/>
  <c r="ND163" i="24"/>
  <c r="NC163" i="24"/>
  <c r="NA163" i="24"/>
  <c r="NI163" i="24"/>
  <c r="OB77" i="24"/>
  <c r="MR78" i="24"/>
  <c r="ON78" i="24"/>
  <c r="ND79" i="24"/>
  <c r="NP80" i="24"/>
  <c r="OB81" i="24"/>
  <c r="MR83" i="24"/>
  <c r="ON83" i="24"/>
  <c r="ND84" i="24"/>
  <c r="NP85" i="24"/>
  <c r="OB86" i="24"/>
  <c r="MR87" i="24"/>
  <c r="ON87" i="24"/>
  <c r="ND88" i="24"/>
  <c r="NP89" i="24"/>
  <c r="OB90" i="24"/>
  <c r="MR91" i="24"/>
  <c r="ON91" i="24"/>
  <c r="ND92" i="24"/>
  <c r="NP93" i="24"/>
  <c r="OB94" i="24"/>
  <c r="MR95" i="24"/>
  <c r="ON95" i="24"/>
  <c r="ND96" i="24"/>
  <c r="NP97" i="24"/>
  <c r="OB98" i="24"/>
  <c r="MR100" i="24"/>
  <c r="ON100" i="24"/>
  <c r="ND101" i="24"/>
  <c r="NP102" i="24"/>
  <c r="OB103" i="24"/>
  <c r="MR104" i="24"/>
  <c r="ON104" i="24"/>
  <c r="ND105" i="24"/>
  <c r="NP106" i="24"/>
  <c r="OB108" i="24"/>
  <c r="MR109" i="24"/>
  <c r="ON109" i="24"/>
  <c r="ND111" i="24"/>
  <c r="NP112" i="24"/>
  <c r="OB113" i="24"/>
  <c r="MR114" i="24"/>
  <c r="ON114" i="24"/>
  <c r="ND115" i="24"/>
  <c r="NP121" i="24"/>
  <c r="NO121" i="24"/>
  <c r="NU121" i="24"/>
  <c r="MQ122" i="24"/>
  <c r="MP122" i="24"/>
  <c r="MW122" i="24"/>
  <c r="NP124" i="24"/>
  <c r="NO124" i="24"/>
  <c r="NN124" i="24"/>
  <c r="NU124" i="24"/>
  <c r="ON126" i="24"/>
  <c r="OM126" i="24"/>
  <c r="OL126" i="24"/>
  <c r="OS126" i="24"/>
  <c r="ND132" i="24"/>
  <c r="NC132" i="24"/>
  <c r="NB132" i="24"/>
  <c r="NI132" i="24"/>
  <c r="NC152" i="24"/>
  <c r="NB152" i="24"/>
  <c r="ND152" i="24"/>
  <c r="NA152" i="24"/>
  <c r="NI152" i="24"/>
  <c r="NO179" i="24"/>
  <c r="NP179" i="24"/>
  <c r="NN179" i="24"/>
  <c r="NM179" i="24"/>
  <c r="NU179" i="24"/>
  <c r="ON119" i="24"/>
  <c r="OM119" i="24"/>
  <c r="OS119" i="24"/>
  <c r="NO120" i="24"/>
  <c r="NN120" i="24"/>
  <c r="NU120" i="24"/>
  <c r="MR126" i="24"/>
  <c r="MQ126" i="24"/>
  <c r="MP126" i="24"/>
  <c r="MW126" i="24"/>
  <c r="NP129" i="24"/>
  <c r="NO129" i="24"/>
  <c r="NN129" i="24"/>
  <c r="NU129" i="24"/>
  <c r="ON131" i="24"/>
  <c r="OM131" i="24"/>
  <c r="OL131" i="24"/>
  <c r="OS131" i="24"/>
  <c r="OG120" i="24"/>
  <c r="MW121" i="24"/>
  <c r="OS121" i="24"/>
  <c r="NI122" i="24"/>
  <c r="OA122" i="24"/>
  <c r="MQ123" i="24"/>
  <c r="NU123" i="24"/>
  <c r="OM123" i="24"/>
  <c r="NC124" i="24"/>
  <c r="OG124" i="24"/>
  <c r="MW125" i="24"/>
  <c r="NO125" i="24"/>
  <c r="OS125" i="24"/>
  <c r="NI126" i="24"/>
  <c r="OA126" i="24"/>
  <c r="MQ127" i="24"/>
  <c r="NU127" i="24"/>
  <c r="OM127" i="24"/>
  <c r="NC129" i="24"/>
  <c r="OG129" i="24"/>
  <c r="MW130" i="24"/>
  <c r="NO130" i="24"/>
  <c r="OS130" i="24"/>
  <c r="NI131" i="24"/>
  <c r="OA131" i="24"/>
  <c r="MQ132" i="24"/>
  <c r="NU132" i="24"/>
  <c r="OM132" i="24"/>
  <c r="NC133" i="24"/>
  <c r="OG133" i="24"/>
  <c r="OB142" i="24"/>
  <c r="OA142" i="24"/>
  <c r="OG142" i="24"/>
  <c r="NC143" i="24"/>
  <c r="NB143" i="24"/>
  <c r="NI143" i="24"/>
  <c r="OA149" i="24"/>
  <c r="NZ149" i="24"/>
  <c r="OG149" i="24"/>
  <c r="MR152" i="24"/>
  <c r="MQ152" i="24"/>
  <c r="MW152" i="24"/>
  <c r="ND157" i="24"/>
  <c r="NB157" i="24"/>
  <c r="NC157" i="24"/>
  <c r="NA157" i="24"/>
  <c r="NI157" i="24"/>
  <c r="ON168" i="24"/>
  <c r="OM168" i="24"/>
  <c r="OL168" i="24"/>
  <c r="OK168" i="24"/>
  <c r="OS168" i="24"/>
  <c r="MP180" i="24"/>
  <c r="MR180" i="24"/>
  <c r="MQ180" i="24"/>
  <c r="MO180" i="24"/>
  <c r="MW180" i="24"/>
  <c r="ON186" i="24"/>
  <c r="OK186" i="24"/>
  <c r="OM186" i="24"/>
  <c r="OL186" i="24"/>
  <c r="OS186" i="24"/>
  <c r="OB122" i="24"/>
  <c r="MR123" i="24"/>
  <c r="ON123" i="24"/>
  <c r="ND124" i="24"/>
  <c r="NP125" i="24"/>
  <c r="OB126" i="24"/>
  <c r="MR127" i="24"/>
  <c r="ON127" i="24"/>
  <c r="ND129" i="24"/>
  <c r="NP130" i="24"/>
  <c r="OB131" i="24"/>
  <c r="MR132" i="24"/>
  <c r="ON132" i="24"/>
  <c r="ND133" i="24"/>
  <c r="MW134" i="24"/>
  <c r="NI134" i="24"/>
  <c r="OG134" i="24"/>
  <c r="OS134" i="24"/>
  <c r="MW136" i="24"/>
  <c r="NI136" i="24"/>
  <c r="NU136" i="24"/>
  <c r="OS136" i="24"/>
  <c r="NI137" i="24"/>
  <c r="NU137" i="24"/>
  <c r="OG137" i="24"/>
  <c r="MW138" i="24"/>
  <c r="NU138" i="24"/>
  <c r="OG138" i="24"/>
  <c r="OS138" i="24"/>
  <c r="MW139" i="24"/>
  <c r="NI139" i="24"/>
  <c r="OG139" i="24"/>
  <c r="OS139" i="24"/>
  <c r="MW140" i="24"/>
  <c r="NI140" i="24"/>
  <c r="NU140" i="24"/>
  <c r="OS140" i="24"/>
  <c r="OA141" i="24"/>
  <c r="NZ141" i="24"/>
  <c r="OG141" i="24"/>
  <c r="MR143" i="24"/>
  <c r="MQ143" i="24"/>
  <c r="MW143" i="24"/>
  <c r="NP149" i="24"/>
  <c r="NO149" i="24"/>
  <c r="NU149" i="24"/>
  <c r="MQ151" i="24"/>
  <c r="MP151" i="24"/>
  <c r="MW151" i="24"/>
  <c r="NP166" i="24"/>
  <c r="NO166" i="24"/>
  <c r="NN166" i="24"/>
  <c r="NM166" i="24"/>
  <c r="NU166" i="24"/>
  <c r="NA137" i="24"/>
  <c r="NM137" i="24"/>
  <c r="NY137" i="24"/>
  <c r="MO138" i="24"/>
  <c r="NM138" i="24"/>
  <c r="NY138" i="24"/>
  <c r="OK138" i="24"/>
  <c r="MO139" i="24"/>
  <c r="NA139" i="24"/>
  <c r="NY139" i="24"/>
  <c r="OK139" i="24"/>
  <c r="MO140" i="24"/>
  <c r="NA140" i="24"/>
  <c r="NM140" i="24"/>
  <c r="OK140" i="24"/>
  <c r="NP141" i="24"/>
  <c r="NO141" i="24"/>
  <c r="NU141" i="24"/>
  <c r="MQ142" i="24"/>
  <c r="MP142" i="24"/>
  <c r="MW142" i="24"/>
  <c r="NY142" i="24"/>
  <c r="NA143" i="24"/>
  <c r="ON143" i="24"/>
  <c r="OM143" i="24"/>
  <c r="OS143" i="24"/>
  <c r="NO144" i="24"/>
  <c r="NN144" i="24"/>
  <c r="NU144" i="24"/>
  <c r="NY149" i="24"/>
  <c r="OM151" i="24"/>
  <c r="OL151" i="24"/>
  <c r="OS151" i="24"/>
  <c r="MO152" i="24"/>
  <c r="NN156" i="24"/>
  <c r="NP156" i="24"/>
  <c r="NO156" i="24"/>
  <c r="NM156" i="24"/>
  <c r="NU156" i="24"/>
  <c r="OB159" i="24"/>
  <c r="NZ159" i="24"/>
  <c r="OA159" i="24"/>
  <c r="NY159" i="24"/>
  <c r="OG159" i="24"/>
  <c r="MR164" i="24"/>
  <c r="MP164" i="24"/>
  <c r="MQ164" i="24"/>
  <c r="MO164" i="24"/>
  <c r="MW164" i="24"/>
  <c r="ND141" i="24"/>
  <c r="NP142" i="24"/>
  <c r="OB143" i="24"/>
  <c r="MR144" i="24"/>
  <c r="ON144" i="24"/>
  <c r="ND149" i="24"/>
  <c r="NP151" i="24"/>
  <c r="OB152" i="24"/>
  <c r="OM152" i="24"/>
  <c r="NC153" i="24"/>
  <c r="NP153" i="24"/>
  <c r="OB153" i="24"/>
  <c r="MR154" i="24"/>
  <c r="NO154" i="24"/>
  <c r="OB154" i="24"/>
  <c r="ON154" i="24"/>
  <c r="MR155" i="24"/>
  <c r="ND155" i="24"/>
  <c r="OB155" i="24"/>
  <c r="NZ155" i="24"/>
  <c r="OG155" i="24"/>
  <c r="OK156" i="24"/>
  <c r="NB159" i="24"/>
  <c r="ND159" i="24"/>
  <c r="NI159" i="24"/>
  <c r="MR160" i="24"/>
  <c r="MP160" i="24"/>
  <c r="MW160" i="24"/>
  <c r="NZ161" i="24"/>
  <c r="OB161" i="24"/>
  <c r="OG161" i="24"/>
  <c r="NP162" i="24"/>
  <c r="NN162" i="24"/>
  <c r="NU162" i="24"/>
  <c r="MR168" i="24"/>
  <c r="MQ168" i="24"/>
  <c r="MP168" i="24"/>
  <c r="MW168" i="24"/>
  <c r="NZ179" i="24"/>
  <c r="OB179" i="24"/>
  <c r="OA179" i="24"/>
  <c r="NY179" i="24"/>
  <c r="OG179" i="24"/>
  <c r="NP180" i="24"/>
  <c r="NO180" i="24"/>
  <c r="NN180" i="24"/>
  <c r="NM180" i="24"/>
  <c r="NU180" i="24"/>
  <c r="MR196" i="24"/>
  <c r="MQ196" i="24"/>
  <c r="MP196" i="24"/>
  <c r="MO196" i="24"/>
  <c r="MW196" i="24"/>
  <c r="OS152" i="24"/>
  <c r="NI153" i="24"/>
  <c r="NU153" i="24"/>
  <c r="OG153" i="24"/>
  <c r="MW154" i="24"/>
  <c r="NU154" i="24"/>
  <c r="OG154" i="24"/>
  <c r="OS154" i="24"/>
  <c r="MW155" i="24"/>
  <c r="NI155" i="24"/>
  <c r="MR156" i="24"/>
  <c r="MP156" i="24"/>
  <c r="MW156" i="24"/>
  <c r="NZ157" i="24"/>
  <c r="OB157" i="24"/>
  <c r="OG157" i="24"/>
  <c r="NP158" i="24"/>
  <c r="NN158" i="24"/>
  <c r="NU158" i="24"/>
  <c r="ON160" i="24"/>
  <c r="OL160" i="24"/>
  <c r="OS160" i="24"/>
  <c r="MP162" i="24"/>
  <c r="MR162" i="24"/>
  <c r="MW162" i="24"/>
  <c r="ND165" i="24"/>
  <c r="NC165" i="24"/>
  <c r="NB165" i="24"/>
  <c r="NI165" i="24"/>
  <c r="OB167" i="24"/>
  <c r="OA167" i="24"/>
  <c r="NZ167" i="24"/>
  <c r="OG167" i="24"/>
  <c r="MR179" i="24"/>
  <c r="MQ179" i="24"/>
  <c r="MP179" i="24"/>
  <c r="MW179" i="24"/>
  <c r="OA180" i="24"/>
  <c r="OB180" i="24"/>
  <c r="NZ180" i="24"/>
  <c r="NY180" i="24"/>
  <c r="OG180" i="24"/>
  <c r="OB181" i="24"/>
  <c r="NZ181" i="24"/>
  <c r="OA181" i="24"/>
  <c r="NY181" i="24"/>
  <c r="OG181" i="24"/>
  <c r="MR186" i="24"/>
  <c r="MP186" i="24"/>
  <c r="MQ186" i="24"/>
  <c r="MO186" i="24"/>
  <c r="MW186" i="24"/>
  <c r="NZ193" i="24"/>
  <c r="OB193" i="24"/>
  <c r="OA193" i="24"/>
  <c r="NY193" i="24"/>
  <c r="OG193" i="24"/>
  <c r="ON156" i="24"/>
  <c r="OL156" i="24"/>
  <c r="OS156" i="24"/>
  <c r="MP158" i="24"/>
  <c r="MR158" i="24"/>
  <c r="MW158" i="24"/>
  <c r="NN160" i="24"/>
  <c r="NP160" i="24"/>
  <c r="NU160" i="24"/>
  <c r="ND161" i="24"/>
  <c r="NB161" i="24"/>
  <c r="NI161" i="24"/>
  <c r="OL162" i="24"/>
  <c r="ON162" i="24"/>
  <c r="OS162" i="24"/>
  <c r="OB163" i="24"/>
  <c r="NZ163" i="24"/>
  <c r="OG163" i="24"/>
  <c r="ON164" i="24"/>
  <c r="OM164" i="24"/>
  <c r="OL164" i="24"/>
  <c r="OS164" i="24"/>
  <c r="ND170" i="24"/>
  <c r="NC170" i="24"/>
  <c r="NB170" i="24"/>
  <c r="NI170" i="24"/>
  <c r="OB178" i="24"/>
  <c r="OA178" i="24"/>
  <c r="NZ178" i="24"/>
  <c r="OG178" i="24"/>
  <c r="ND179" i="24"/>
  <c r="NC179" i="24"/>
  <c r="NB179" i="24"/>
  <c r="NA179" i="24"/>
  <c r="NI179" i="24"/>
  <c r="OL180" i="24"/>
  <c r="ON180" i="24"/>
  <c r="OM180" i="24"/>
  <c r="OK180" i="24"/>
  <c r="OS180" i="24"/>
  <c r="NB185" i="24"/>
  <c r="ND185" i="24"/>
  <c r="NC185" i="24"/>
  <c r="NA185" i="24"/>
  <c r="NI185" i="24"/>
  <c r="OS155" i="24"/>
  <c r="NI156" i="24"/>
  <c r="NU157" i="24"/>
  <c r="OG158" i="24"/>
  <c r="MW159" i="24"/>
  <c r="OS159" i="24"/>
  <c r="NI160" i="24"/>
  <c r="NU161" i="24"/>
  <c r="OG162" i="24"/>
  <c r="MW163" i="24"/>
  <c r="OS163" i="24"/>
  <c r="NI164" i="24"/>
  <c r="NP164" i="24"/>
  <c r="NU165" i="24"/>
  <c r="OB165" i="24"/>
  <c r="MR166" i="24"/>
  <c r="OG166" i="24"/>
  <c r="ON166" i="24"/>
  <c r="MW167" i="24"/>
  <c r="ND167" i="24"/>
  <c r="OS167" i="24"/>
  <c r="NI168" i="24"/>
  <c r="NP168" i="24"/>
  <c r="NU170" i="24"/>
  <c r="OB170" i="24"/>
  <c r="MW178" i="24"/>
  <c r="ND178" i="24"/>
  <c r="OS178" i="24"/>
  <c r="NB181" i="24"/>
  <c r="ND181" i="24"/>
  <c r="NI181" i="24"/>
  <c r="MR182" i="24"/>
  <c r="MP182" i="24"/>
  <c r="MW182" i="24"/>
  <c r="NZ183" i="24"/>
  <c r="OB183" i="24"/>
  <c r="OG183" i="24"/>
  <c r="NP184" i="24"/>
  <c r="NN184" i="24"/>
  <c r="NU184" i="24"/>
  <c r="MR188" i="24"/>
  <c r="MP188" i="24"/>
  <c r="MQ188" i="24"/>
  <c r="MW188" i="24"/>
  <c r="ON192" i="24"/>
  <c r="OL192" i="24"/>
  <c r="OM192" i="24"/>
  <c r="OK192" i="24"/>
  <c r="OS192" i="24"/>
  <c r="NU164" i="24"/>
  <c r="OG165" i="24"/>
  <c r="MW166" i="24"/>
  <c r="OS166" i="24"/>
  <c r="NI167" i="24"/>
  <c r="NU168" i="24"/>
  <c r="OG170" i="24"/>
  <c r="NI178" i="24"/>
  <c r="ON182" i="24"/>
  <c r="OL182" i="24"/>
  <c r="OS182" i="24"/>
  <c r="MP184" i="24"/>
  <c r="MR184" i="24"/>
  <c r="MW184" i="24"/>
  <c r="NN186" i="24"/>
  <c r="NP186" i="24"/>
  <c r="NU186" i="24"/>
  <c r="ND187" i="24"/>
  <c r="NA187" i="24"/>
  <c r="NC187" i="24"/>
  <c r="NI187" i="24"/>
  <c r="NZ187" i="24"/>
  <c r="NY187" i="24"/>
  <c r="OB187" i="24"/>
  <c r="OG187" i="24"/>
  <c r="NB191" i="24"/>
  <c r="ND191" i="24"/>
  <c r="NC191" i="24"/>
  <c r="NA191" i="24"/>
  <c r="NI191" i="24"/>
  <c r="NA181" i="24"/>
  <c r="MO182" i="24"/>
  <c r="NN182" i="24"/>
  <c r="NP182" i="24"/>
  <c r="NU182" i="24"/>
  <c r="ND183" i="24"/>
  <c r="NB183" i="24"/>
  <c r="NI183" i="24"/>
  <c r="NY183" i="24"/>
  <c r="NM184" i="24"/>
  <c r="OL184" i="24"/>
  <c r="ON184" i="24"/>
  <c r="OS184" i="24"/>
  <c r="OB185" i="24"/>
  <c r="NZ185" i="24"/>
  <c r="OG185" i="24"/>
  <c r="NP190" i="24"/>
  <c r="NN190" i="24"/>
  <c r="NO190" i="24"/>
  <c r="NM190" i="24"/>
  <c r="NU190" i="24"/>
  <c r="NP198" i="24"/>
  <c r="NO198" i="24"/>
  <c r="NN198" i="24"/>
  <c r="NM198" i="24"/>
  <c r="NU198" i="24"/>
  <c r="MW181" i="24"/>
  <c r="OS181" i="24"/>
  <c r="NI182" i="24"/>
  <c r="NU183" i="24"/>
  <c r="OG184" i="24"/>
  <c r="MW185" i="24"/>
  <c r="OS185" i="24"/>
  <c r="NI186" i="24"/>
  <c r="ON188" i="24"/>
  <c r="OL188" i="24"/>
  <c r="OS188" i="24"/>
  <c r="NZ189" i="24"/>
  <c r="OB189" i="24"/>
  <c r="OG189" i="24"/>
  <c r="ND193" i="24"/>
  <c r="NB193" i="24"/>
  <c r="NI193" i="24"/>
  <c r="MP194" i="24"/>
  <c r="MR194" i="24"/>
  <c r="MW194" i="24"/>
  <c r="OB195" i="24"/>
  <c r="OA195" i="24"/>
  <c r="NZ195" i="24"/>
  <c r="OG195" i="24"/>
  <c r="ND189" i="24"/>
  <c r="NB189" i="24"/>
  <c r="NI189" i="24"/>
  <c r="MP190" i="24"/>
  <c r="MR190" i="24"/>
  <c r="MW190" i="24"/>
  <c r="OB191" i="24"/>
  <c r="NZ191" i="24"/>
  <c r="OG191" i="24"/>
  <c r="NN192" i="24"/>
  <c r="NP192" i="24"/>
  <c r="NU192" i="24"/>
  <c r="OL194" i="24"/>
  <c r="ON194" i="24"/>
  <c r="OS194" i="24"/>
  <c r="ND197" i="24"/>
  <c r="NC197" i="24"/>
  <c r="NB197" i="24"/>
  <c r="NI197" i="24"/>
  <c r="OB199" i="24"/>
  <c r="OA199" i="24"/>
  <c r="NZ199" i="24"/>
  <c r="OG199" i="24"/>
  <c r="NN188" i="24"/>
  <c r="NP188" i="24"/>
  <c r="NU188" i="24"/>
  <c r="OK188" i="24"/>
  <c r="NY189" i="24"/>
  <c r="OL190" i="24"/>
  <c r="ON190" i="24"/>
  <c r="OS190" i="24"/>
  <c r="MR192" i="24"/>
  <c r="MP192" i="24"/>
  <c r="MW192" i="24"/>
  <c r="NA193" i="24"/>
  <c r="MO194" i="24"/>
  <c r="NP194" i="24"/>
  <c r="NN194" i="24"/>
  <c r="NU194" i="24"/>
  <c r="NB195" i="24"/>
  <c r="ND195" i="24"/>
  <c r="NI195" i="24"/>
  <c r="ON196" i="24"/>
  <c r="OM196" i="24"/>
  <c r="OL196" i="24"/>
  <c r="OS196" i="24"/>
  <c r="OA188" i="24"/>
  <c r="MQ189" i="24"/>
  <c r="OM189" i="24"/>
  <c r="NC190" i="24"/>
  <c r="NO191" i="24"/>
  <c r="OA192" i="24"/>
  <c r="MQ193" i="24"/>
  <c r="OM193" i="24"/>
  <c r="NC194" i="24"/>
  <c r="OS195" i="24"/>
  <c r="NI196" i="24"/>
  <c r="NP196" i="24"/>
  <c r="NU197" i="24"/>
  <c r="OB197" i="24"/>
  <c r="MR198" i="24"/>
  <c r="OG198" i="24"/>
  <c r="ON198" i="24"/>
  <c r="MW199" i="24"/>
  <c r="ND199" i="24"/>
  <c r="OS199" i="24"/>
  <c r="NU196" i="24"/>
  <c r="OG197" i="24"/>
  <c r="MW198" i="24"/>
  <c r="OS198" i="24"/>
  <c r="NI199" i="24"/>
  <c r="OL199" i="24"/>
  <c r="LA15" i="24"/>
  <c r="LM16" i="24"/>
  <c r="LY18" i="24"/>
  <c r="KO21" i="24"/>
  <c r="MK21" i="24"/>
  <c r="LA22" i="24"/>
  <c r="LM23" i="24"/>
  <c r="LY24" i="24"/>
  <c r="KO25" i="24"/>
  <c r="MK25" i="24"/>
  <c r="LA26" i="24"/>
  <c r="LM27" i="24"/>
  <c r="LY28" i="24"/>
  <c r="KO29" i="24"/>
  <c r="MK29" i="24"/>
  <c r="LA30" i="24"/>
  <c r="LM31" i="24"/>
  <c r="LY33" i="24"/>
  <c r="KO34" i="24"/>
  <c r="MK34" i="24"/>
  <c r="LS44" i="24"/>
  <c r="LR44" i="24"/>
  <c r="LY44" i="24"/>
  <c r="KJ46" i="24"/>
  <c r="KI46" i="24"/>
  <c r="KO46" i="24"/>
  <c r="LH48" i="24"/>
  <c r="LG48" i="24"/>
  <c r="LM48" i="24"/>
  <c r="KV50" i="24"/>
  <c r="KU50" i="24"/>
  <c r="KT50" i="24"/>
  <c r="LA50" i="24"/>
  <c r="LT54" i="24"/>
  <c r="LS54" i="24"/>
  <c r="LR54" i="24"/>
  <c r="LY54" i="24"/>
  <c r="KJ53" i="24"/>
  <c r="KI53" i="24"/>
  <c r="KH53" i="24"/>
  <c r="KO53" i="24"/>
  <c r="LH61" i="24"/>
  <c r="LG61" i="24"/>
  <c r="LF61" i="24"/>
  <c r="LM61" i="24"/>
  <c r="MF63" i="24"/>
  <c r="ME63" i="24"/>
  <c r="MD63" i="24"/>
  <c r="MK63" i="24"/>
  <c r="KV68" i="24"/>
  <c r="KU68" i="24"/>
  <c r="KT68" i="24"/>
  <c r="LA68" i="24"/>
  <c r="LT72" i="24"/>
  <c r="LS72" i="24"/>
  <c r="LR72" i="24"/>
  <c r="LY72" i="24"/>
  <c r="KJ78" i="24"/>
  <c r="KI78" i="24"/>
  <c r="KH78" i="24"/>
  <c r="KO78" i="24"/>
  <c r="LH80" i="24"/>
  <c r="LG80" i="24"/>
  <c r="LF80" i="24"/>
  <c r="LM80" i="24"/>
  <c r="MF83" i="24"/>
  <c r="ME83" i="24"/>
  <c r="MD83" i="24"/>
  <c r="MK83" i="24"/>
  <c r="KJ152" i="24"/>
  <c r="KI152" i="24"/>
  <c r="KH152" i="24"/>
  <c r="KG152" i="24"/>
  <c r="KO152" i="24"/>
  <c r="KS11" i="24"/>
  <c r="LA11" i="24"/>
  <c r="LQ13" i="24"/>
  <c r="MC14" i="24"/>
  <c r="KI11" i="24"/>
  <c r="KT11" i="24"/>
  <c r="LM11" i="24"/>
  <c r="ME11" i="24"/>
  <c r="KU12" i="24"/>
  <c r="LF12" i="24"/>
  <c r="LY12" i="24"/>
  <c r="KO13" i="24"/>
  <c r="LG13" i="24"/>
  <c r="LR13" i="24"/>
  <c r="MK13" i="24"/>
  <c r="KH14" i="24"/>
  <c r="LA14" i="24"/>
  <c r="LS14" i="24"/>
  <c r="MD14" i="24"/>
  <c r="KI15" i="24"/>
  <c r="KT15" i="24"/>
  <c r="LM15" i="24"/>
  <c r="ME15" i="24"/>
  <c r="KU16" i="24"/>
  <c r="LF16" i="24"/>
  <c r="LY16" i="24"/>
  <c r="KO18" i="24"/>
  <c r="LG18" i="24"/>
  <c r="LR18" i="24"/>
  <c r="MK18" i="24"/>
  <c r="KH21" i="24"/>
  <c r="LA21" i="24"/>
  <c r="LS21" i="24"/>
  <c r="MD21" i="24"/>
  <c r="KI22" i="24"/>
  <c r="KT22" i="24"/>
  <c r="LM22" i="24"/>
  <c r="ME22" i="24"/>
  <c r="KU23" i="24"/>
  <c r="LF23" i="24"/>
  <c r="LY23" i="24"/>
  <c r="KO24" i="24"/>
  <c r="LG24" i="24"/>
  <c r="LR24" i="24"/>
  <c r="MK24" i="24"/>
  <c r="KH25" i="24"/>
  <c r="LA25" i="24"/>
  <c r="LS25" i="24"/>
  <c r="MD25" i="24"/>
  <c r="KI26" i="24"/>
  <c r="KT26" i="24"/>
  <c r="LM26" i="24"/>
  <c r="ME26" i="24"/>
  <c r="KU27" i="24"/>
  <c r="LF27" i="24"/>
  <c r="LY27" i="24"/>
  <c r="KO28" i="24"/>
  <c r="LG28" i="24"/>
  <c r="LR28" i="24"/>
  <c r="MK28" i="24"/>
  <c r="KH29" i="24"/>
  <c r="LA29" i="24"/>
  <c r="MD29" i="24"/>
  <c r="KT30" i="24"/>
  <c r="LM30" i="24"/>
  <c r="LF31" i="24"/>
  <c r="LY31" i="24"/>
  <c r="KO33" i="24"/>
  <c r="LR33" i="24"/>
  <c r="MK33" i="24"/>
  <c r="KH34" i="24"/>
  <c r="LA34" i="24"/>
  <c r="MD34" i="24"/>
  <c r="LA35" i="24"/>
  <c r="LM35" i="24"/>
  <c r="LY35" i="24"/>
  <c r="KO36" i="24"/>
  <c r="LM36" i="24"/>
  <c r="LY36" i="24"/>
  <c r="MK36" i="24"/>
  <c r="KO37" i="24"/>
  <c r="LA37" i="24"/>
  <c r="LY37" i="24"/>
  <c r="MK37" i="24"/>
  <c r="KO38" i="24"/>
  <c r="LA38" i="24"/>
  <c r="LM38" i="24"/>
  <c r="MK38" i="24"/>
  <c r="LA39" i="24"/>
  <c r="LM39" i="24"/>
  <c r="LY39" i="24"/>
  <c r="KO40" i="24"/>
  <c r="LM40" i="24"/>
  <c r="LY40" i="24"/>
  <c r="MK40" i="24"/>
  <c r="KO41" i="24"/>
  <c r="LA41" i="24"/>
  <c r="LY41" i="24"/>
  <c r="MK41" i="24"/>
  <c r="KO42" i="24"/>
  <c r="LA42" i="24"/>
  <c r="LM42" i="24"/>
  <c r="MK42" i="24"/>
  <c r="KS43" i="24"/>
  <c r="LH44" i="24"/>
  <c r="LG44" i="24"/>
  <c r="LM44" i="24"/>
  <c r="KI45" i="24"/>
  <c r="KH45" i="24"/>
  <c r="KO45" i="24"/>
  <c r="LQ45" i="24"/>
  <c r="KS46" i="24"/>
  <c r="MF46" i="24"/>
  <c r="ME46" i="24"/>
  <c r="MK46" i="24"/>
  <c r="LG47" i="24"/>
  <c r="LF47" i="24"/>
  <c r="LM47" i="24"/>
  <c r="LQ48" i="24"/>
  <c r="MF49" i="24"/>
  <c r="ME49" i="24"/>
  <c r="MD49" i="24"/>
  <c r="MK49" i="24"/>
  <c r="KV56" i="24"/>
  <c r="KU56" i="24"/>
  <c r="KT56" i="24"/>
  <c r="LA56" i="24"/>
  <c r="LT52" i="24"/>
  <c r="LS52" i="24"/>
  <c r="LR52" i="24"/>
  <c r="LY52" i="24"/>
  <c r="KJ63" i="24"/>
  <c r="KI63" i="24"/>
  <c r="KH63" i="24"/>
  <c r="KO63" i="24"/>
  <c r="LH65" i="24"/>
  <c r="LG65" i="24"/>
  <c r="LF65" i="24"/>
  <c r="LM65" i="24"/>
  <c r="MF67" i="24"/>
  <c r="ME67" i="24"/>
  <c r="MD67" i="24"/>
  <c r="MK67" i="24"/>
  <c r="KV74" i="24"/>
  <c r="KU74" i="24"/>
  <c r="KT74" i="24"/>
  <c r="LA74" i="24"/>
  <c r="LT77" i="24"/>
  <c r="LS77" i="24"/>
  <c r="LR77" i="24"/>
  <c r="LY77" i="24"/>
  <c r="KJ83" i="24"/>
  <c r="KI83" i="24"/>
  <c r="KH83" i="24"/>
  <c r="KO83" i="24"/>
  <c r="LH85" i="24"/>
  <c r="LG85" i="24"/>
  <c r="LF85" i="24"/>
  <c r="LM85" i="24"/>
  <c r="MD88" i="24"/>
  <c r="ME88" i="24"/>
  <c r="MF88" i="24"/>
  <c r="MC88" i="24"/>
  <c r="MK88" i="24"/>
  <c r="LR95" i="24"/>
  <c r="LT95" i="24"/>
  <c r="LS95" i="24"/>
  <c r="LQ95" i="24"/>
  <c r="LY95" i="24"/>
  <c r="KJ109" i="24"/>
  <c r="KI109" i="24"/>
  <c r="KH109" i="24"/>
  <c r="KG109" i="24"/>
  <c r="KO109" i="24"/>
  <c r="KJ11" i="24"/>
  <c r="KU11" i="24"/>
  <c r="MF11" i="24"/>
  <c r="KV12" i="24"/>
  <c r="LG12" i="24"/>
  <c r="LH13" i="24"/>
  <c r="LS13" i="24"/>
  <c r="KI14" i="24"/>
  <c r="LT14" i="24"/>
  <c r="ME14" i="24"/>
  <c r="KJ15" i="24"/>
  <c r="KU15" i="24"/>
  <c r="MF15" i="24"/>
  <c r="KV16" i="24"/>
  <c r="LG16" i="24"/>
  <c r="LH18" i="24"/>
  <c r="LS18" i="24"/>
  <c r="KI21" i="24"/>
  <c r="LT21" i="24"/>
  <c r="ME21" i="24"/>
  <c r="KJ22" i="24"/>
  <c r="KU22" i="24"/>
  <c r="MF22" i="24"/>
  <c r="KV23" i="24"/>
  <c r="LG23" i="24"/>
  <c r="LH24" i="24"/>
  <c r="LS24" i="24"/>
  <c r="KI25" i="24"/>
  <c r="LT25" i="24"/>
  <c r="ME25" i="24"/>
  <c r="KJ26" i="24"/>
  <c r="KU26" i="24"/>
  <c r="MF26" i="24"/>
  <c r="KV27" i="24"/>
  <c r="LG27" i="24"/>
  <c r="LH28" i="24"/>
  <c r="LS28" i="24"/>
  <c r="KI29" i="24"/>
  <c r="LT29" i="24"/>
  <c r="ME29" i="24"/>
  <c r="KJ30" i="24"/>
  <c r="KU30" i="24"/>
  <c r="LF30" i="24"/>
  <c r="MF30" i="24"/>
  <c r="KV31" i="24"/>
  <c r="LG31" i="24"/>
  <c r="LR31" i="24"/>
  <c r="KH33" i="24"/>
  <c r="LH33" i="24"/>
  <c r="LS33" i="24"/>
  <c r="MD33" i="24"/>
  <c r="KI34" i="24"/>
  <c r="KT34" i="24"/>
  <c r="LT34" i="24"/>
  <c r="ME34" i="24"/>
  <c r="KS35" i="24"/>
  <c r="LE35" i="24"/>
  <c r="LQ35" i="24"/>
  <c r="KG36" i="24"/>
  <c r="LE36" i="24"/>
  <c r="LQ36" i="24"/>
  <c r="MC36" i="24"/>
  <c r="KG37" i="24"/>
  <c r="KS37" i="24"/>
  <c r="LQ37" i="24"/>
  <c r="MC37" i="24"/>
  <c r="KG38" i="24"/>
  <c r="KS38" i="24"/>
  <c r="LE38" i="24"/>
  <c r="MC38" i="24"/>
  <c r="KS39" i="24"/>
  <c r="LE39" i="24"/>
  <c r="LQ39" i="24"/>
  <c r="KG40" i="24"/>
  <c r="LE40" i="24"/>
  <c r="LQ40" i="24"/>
  <c r="MC40" i="24"/>
  <c r="KG41" i="24"/>
  <c r="KS41" i="24"/>
  <c r="LQ41" i="24"/>
  <c r="MC41" i="24"/>
  <c r="KG42" i="24"/>
  <c r="KS42" i="24"/>
  <c r="LE42" i="24"/>
  <c r="MC42" i="24"/>
  <c r="LG43" i="24"/>
  <c r="LF43" i="24"/>
  <c r="LM43" i="24"/>
  <c r="LQ44" i="24"/>
  <c r="ME45" i="24"/>
  <c r="MD45" i="24"/>
  <c r="MK45" i="24"/>
  <c r="KG46" i="24"/>
  <c r="KV47" i="24"/>
  <c r="KU47" i="24"/>
  <c r="LA47" i="24"/>
  <c r="LE48" i="24"/>
  <c r="KJ49" i="24"/>
  <c r="KI49" i="24"/>
  <c r="KH49" i="24"/>
  <c r="KO49" i="24"/>
  <c r="LH51" i="24"/>
  <c r="LG51" i="24"/>
  <c r="LF51" i="24"/>
  <c r="LM51" i="24"/>
  <c r="MF55" i="24"/>
  <c r="ME55" i="24"/>
  <c r="MD55" i="24"/>
  <c r="MK55" i="24"/>
  <c r="KV60" i="24"/>
  <c r="KU60" i="24"/>
  <c r="KT60" i="24"/>
  <c r="LA60" i="24"/>
  <c r="LT62" i="24"/>
  <c r="LS62" i="24"/>
  <c r="LR62" i="24"/>
  <c r="LY62" i="24"/>
  <c r="KJ67" i="24"/>
  <c r="KI67" i="24"/>
  <c r="KH67" i="24"/>
  <c r="KO67" i="24"/>
  <c r="LH71" i="24"/>
  <c r="LG71" i="24"/>
  <c r="LF71" i="24"/>
  <c r="LM71" i="24"/>
  <c r="MF73" i="24"/>
  <c r="ME73" i="24"/>
  <c r="MD73" i="24"/>
  <c r="MK73" i="24"/>
  <c r="KV79" i="24"/>
  <c r="KU79" i="24"/>
  <c r="KT79" i="24"/>
  <c r="LA79" i="24"/>
  <c r="LT81" i="24"/>
  <c r="LS81" i="24"/>
  <c r="LR81" i="24"/>
  <c r="LY81" i="24"/>
  <c r="KV119" i="24"/>
  <c r="KU119" i="24"/>
  <c r="KT119" i="24"/>
  <c r="KS119" i="24"/>
  <c r="LA119" i="24"/>
  <c r="LE12" i="24"/>
  <c r="LM12" i="24"/>
  <c r="LY13" i="24"/>
  <c r="KO14" i="24"/>
  <c r="KT35" i="24"/>
  <c r="LF35" i="24"/>
  <c r="LS35" i="24"/>
  <c r="KI36" i="24"/>
  <c r="LF36" i="24"/>
  <c r="KH37" i="24"/>
  <c r="KV43" i="24"/>
  <c r="KU43" i="24"/>
  <c r="LA43" i="24"/>
  <c r="LT44" i="24"/>
  <c r="LT45" i="24"/>
  <c r="LS45" i="24"/>
  <c r="LY45" i="24"/>
  <c r="KH46" i="24"/>
  <c r="KU46" i="24"/>
  <c r="KT46" i="24"/>
  <c r="LA46" i="24"/>
  <c r="LF48" i="24"/>
  <c r="LS48" i="24"/>
  <c r="LR48" i="24"/>
  <c r="LY48" i="24"/>
  <c r="KS50" i="24"/>
  <c r="LQ54" i="24"/>
  <c r="KJ55" i="24"/>
  <c r="KI55" i="24"/>
  <c r="KH55" i="24"/>
  <c r="KO55" i="24"/>
  <c r="LH57" i="24"/>
  <c r="LG57" i="24"/>
  <c r="LF57" i="24"/>
  <c r="LM57" i="24"/>
  <c r="KG53" i="24"/>
  <c r="MF53" i="24"/>
  <c r="ME53" i="24"/>
  <c r="MD53" i="24"/>
  <c r="MK53" i="24"/>
  <c r="LE61" i="24"/>
  <c r="MC63" i="24"/>
  <c r="KV64" i="24"/>
  <c r="KU64" i="24"/>
  <c r="KT64" i="24"/>
  <c r="LA64" i="24"/>
  <c r="LT66" i="24"/>
  <c r="LS66" i="24"/>
  <c r="LR66" i="24"/>
  <c r="LY66" i="24"/>
  <c r="KS68" i="24"/>
  <c r="LQ72" i="24"/>
  <c r="KJ73" i="24"/>
  <c r="KI73" i="24"/>
  <c r="KH73" i="24"/>
  <c r="KO73" i="24"/>
  <c r="LH75" i="24"/>
  <c r="LG75" i="24"/>
  <c r="LF75" i="24"/>
  <c r="LM75" i="24"/>
  <c r="KG78" i="24"/>
  <c r="MF78" i="24"/>
  <c r="ME78" i="24"/>
  <c r="MD78" i="24"/>
  <c r="MK78" i="24"/>
  <c r="LE80" i="24"/>
  <c r="MC83" i="24"/>
  <c r="KV84" i="24"/>
  <c r="KU84" i="24"/>
  <c r="KT84" i="24"/>
  <c r="LA84" i="24"/>
  <c r="KU90" i="24"/>
  <c r="KV90" i="24"/>
  <c r="KT90" i="24"/>
  <c r="KS90" i="24"/>
  <c r="LA90" i="24"/>
  <c r="KT93" i="24"/>
  <c r="KV93" i="24"/>
  <c r="KU93" i="24"/>
  <c r="KS93" i="24"/>
  <c r="LA93" i="24"/>
  <c r="MF126" i="24"/>
  <c r="ME126" i="24"/>
  <c r="MD126" i="24"/>
  <c r="MC126" i="24"/>
  <c r="MK126" i="24"/>
  <c r="LY43" i="24"/>
  <c r="KO44" i="24"/>
  <c r="MK44" i="24"/>
  <c r="LA45" i="24"/>
  <c r="LM46" i="24"/>
  <c r="LY47" i="24"/>
  <c r="KO48" i="24"/>
  <c r="MK48" i="24"/>
  <c r="LA49" i="24"/>
  <c r="LS49" i="24"/>
  <c r="KI50" i="24"/>
  <c r="LM50" i="24"/>
  <c r="ME50" i="24"/>
  <c r="KU51" i="24"/>
  <c r="LY51" i="24"/>
  <c r="KO54" i="24"/>
  <c r="LG54" i="24"/>
  <c r="MK54" i="24"/>
  <c r="LA55" i="24"/>
  <c r="LS55" i="24"/>
  <c r="KI56" i="24"/>
  <c r="LM56" i="24"/>
  <c r="ME56" i="24"/>
  <c r="KU57" i="24"/>
  <c r="LY57" i="24"/>
  <c r="KO52" i="24"/>
  <c r="LG52" i="24"/>
  <c r="MK52" i="24"/>
  <c r="LA53" i="24"/>
  <c r="LS53" i="24"/>
  <c r="KI60" i="24"/>
  <c r="LM60" i="24"/>
  <c r="ME60" i="24"/>
  <c r="KU61" i="24"/>
  <c r="LY61" i="24"/>
  <c r="KO62" i="24"/>
  <c r="LG62" i="24"/>
  <c r="MK62" i="24"/>
  <c r="LA63" i="24"/>
  <c r="LS63" i="24"/>
  <c r="KI64" i="24"/>
  <c r="LM64" i="24"/>
  <c r="ME64" i="24"/>
  <c r="KU65" i="24"/>
  <c r="LY65" i="24"/>
  <c r="KO66" i="24"/>
  <c r="LG66" i="24"/>
  <c r="MK66" i="24"/>
  <c r="LA67" i="24"/>
  <c r="LS67" i="24"/>
  <c r="KI68" i="24"/>
  <c r="LM68" i="24"/>
  <c r="ME68" i="24"/>
  <c r="KU71" i="24"/>
  <c r="LY71" i="24"/>
  <c r="KO72" i="24"/>
  <c r="LG72" i="24"/>
  <c r="MK72" i="24"/>
  <c r="LA73" i="24"/>
  <c r="LS73" i="24"/>
  <c r="KI74" i="24"/>
  <c r="LM74" i="24"/>
  <c r="ME74" i="24"/>
  <c r="KU75" i="24"/>
  <c r="LY75" i="24"/>
  <c r="KO77" i="24"/>
  <c r="LG77" i="24"/>
  <c r="MK77" i="24"/>
  <c r="LA78" i="24"/>
  <c r="LS78" i="24"/>
  <c r="KI79" i="24"/>
  <c r="LM79" i="24"/>
  <c r="ME79" i="24"/>
  <c r="KU80" i="24"/>
  <c r="LY80" i="24"/>
  <c r="KO81" i="24"/>
  <c r="LG81" i="24"/>
  <c r="MK81" i="24"/>
  <c r="LA83" i="24"/>
  <c r="LS83" i="24"/>
  <c r="KI84" i="24"/>
  <c r="LM84" i="24"/>
  <c r="ME84" i="24"/>
  <c r="KU85" i="24"/>
  <c r="LY85" i="24"/>
  <c r="KO86" i="24"/>
  <c r="LA86" i="24"/>
  <c r="LM86" i="24"/>
  <c r="MK86" i="24"/>
  <c r="LA87" i="24"/>
  <c r="LM87" i="24"/>
  <c r="LY87" i="24"/>
  <c r="KG88" i="24"/>
  <c r="LS88" i="24"/>
  <c r="LT88" i="24"/>
  <c r="LY88" i="24"/>
  <c r="KT89" i="24"/>
  <c r="KU89" i="24"/>
  <c r="LA89" i="24"/>
  <c r="MC89" i="24"/>
  <c r="LE90" i="24"/>
  <c r="MD92" i="24"/>
  <c r="MF92" i="24"/>
  <c r="ME92" i="24"/>
  <c r="MK92" i="24"/>
  <c r="KT97" i="24"/>
  <c r="KV97" i="24"/>
  <c r="KU97" i="24"/>
  <c r="LA97" i="24"/>
  <c r="LH124" i="24"/>
  <c r="LG124" i="24"/>
  <c r="LF124" i="24"/>
  <c r="LE124" i="24"/>
  <c r="LM124" i="24"/>
  <c r="LT142" i="24"/>
  <c r="LS142" i="24"/>
  <c r="LR142" i="24"/>
  <c r="LQ142" i="24"/>
  <c r="LY142" i="24"/>
  <c r="LT49" i="24"/>
  <c r="KJ50" i="24"/>
  <c r="MF50" i="24"/>
  <c r="KV51" i="24"/>
  <c r="LH54" i="24"/>
  <c r="LT55" i="24"/>
  <c r="KJ56" i="24"/>
  <c r="MF56" i="24"/>
  <c r="KV57" i="24"/>
  <c r="LH52" i="24"/>
  <c r="LT53" i="24"/>
  <c r="KJ60" i="24"/>
  <c r="MF60" i="24"/>
  <c r="KV61" i="24"/>
  <c r="LH62" i="24"/>
  <c r="LT63" i="24"/>
  <c r="KJ64" i="24"/>
  <c r="MF64" i="24"/>
  <c r="KV65" i="24"/>
  <c r="LH66" i="24"/>
  <c r="LT67" i="24"/>
  <c r="KJ68" i="24"/>
  <c r="MF68" i="24"/>
  <c r="KV71" i="24"/>
  <c r="LH72" i="24"/>
  <c r="LT73" i="24"/>
  <c r="KJ74" i="24"/>
  <c r="MF74" i="24"/>
  <c r="KV75" i="24"/>
  <c r="LH77" i="24"/>
  <c r="LT78" i="24"/>
  <c r="KJ79" i="24"/>
  <c r="MF79" i="24"/>
  <c r="KV80" i="24"/>
  <c r="LH81" i="24"/>
  <c r="LT83" i="24"/>
  <c r="KJ84" i="24"/>
  <c r="MF84" i="24"/>
  <c r="KV85" i="24"/>
  <c r="KI89" i="24"/>
  <c r="KJ89" i="24"/>
  <c r="KO89" i="24"/>
  <c r="KH92" i="24"/>
  <c r="KJ92" i="24"/>
  <c r="KI92" i="24"/>
  <c r="KO92" i="24"/>
  <c r="LF94" i="24"/>
  <c r="LH94" i="24"/>
  <c r="LG94" i="24"/>
  <c r="LM94" i="24"/>
  <c r="MD96" i="24"/>
  <c r="MF96" i="24"/>
  <c r="ME96" i="24"/>
  <c r="MK96" i="24"/>
  <c r="KV106" i="24"/>
  <c r="KU106" i="24"/>
  <c r="KT106" i="24"/>
  <c r="KS106" i="24"/>
  <c r="LA106" i="24"/>
  <c r="MF114" i="24"/>
  <c r="ME114" i="24"/>
  <c r="MD114" i="24"/>
  <c r="MC114" i="24"/>
  <c r="MK114" i="24"/>
  <c r="KJ122" i="24"/>
  <c r="KI122" i="24"/>
  <c r="KH122" i="24"/>
  <c r="KG122" i="24"/>
  <c r="KO122" i="24"/>
  <c r="KH88" i="24"/>
  <c r="KI88" i="24"/>
  <c r="KO88" i="24"/>
  <c r="ME89" i="24"/>
  <c r="MF89" i="24"/>
  <c r="MK89" i="24"/>
  <c r="LF90" i="24"/>
  <c r="LG90" i="24"/>
  <c r="LM90" i="24"/>
  <c r="LR91" i="24"/>
  <c r="LT91" i="24"/>
  <c r="LS91" i="24"/>
  <c r="LY91" i="24"/>
  <c r="KH96" i="24"/>
  <c r="KJ96" i="24"/>
  <c r="KI96" i="24"/>
  <c r="KO96" i="24"/>
  <c r="LF98" i="24"/>
  <c r="LH98" i="24"/>
  <c r="LG98" i="24"/>
  <c r="LM98" i="24"/>
  <c r="ME104" i="24"/>
  <c r="MD104" i="24"/>
  <c r="MF104" i="24"/>
  <c r="MC104" i="24"/>
  <c r="MK104" i="24"/>
  <c r="LH112" i="24"/>
  <c r="LG112" i="24"/>
  <c r="LF112" i="24"/>
  <c r="LE112" i="24"/>
  <c r="LM112" i="24"/>
  <c r="ME133" i="24"/>
  <c r="MD133" i="24"/>
  <c r="MF133" i="24"/>
  <c r="MC133" i="24"/>
  <c r="MK133" i="24"/>
  <c r="LM88" i="24"/>
  <c r="LY89" i="24"/>
  <c r="KO90" i="24"/>
  <c r="MK90" i="24"/>
  <c r="LA91" i="24"/>
  <c r="LH91" i="24"/>
  <c r="LM92" i="24"/>
  <c r="LT92" i="24"/>
  <c r="KJ93" i="24"/>
  <c r="LY93" i="24"/>
  <c r="MF93" i="24"/>
  <c r="KO94" i="24"/>
  <c r="KV94" i="24"/>
  <c r="MK94" i="24"/>
  <c r="LA95" i="24"/>
  <c r="LH95" i="24"/>
  <c r="LM96" i="24"/>
  <c r="LT96" i="24"/>
  <c r="KJ97" i="24"/>
  <c r="LY97" i="24"/>
  <c r="MF97" i="24"/>
  <c r="KO98" i="24"/>
  <c r="KV98" i="24"/>
  <c r="MK98" i="24"/>
  <c r="LS103" i="24"/>
  <c r="LR103" i="24"/>
  <c r="LY103" i="24"/>
  <c r="KJ105" i="24"/>
  <c r="KI105" i="24"/>
  <c r="KO105" i="24"/>
  <c r="KV111" i="24"/>
  <c r="KU111" i="24"/>
  <c r="KT111" i="24"/>
  <c r="LA111" i="24"/>
  <c r="LT113" i="24"/>
  <c r="LS113" i="24"/>
  <c r="LR113" i="24"/>
  <c r="LY113" i="24"/>
  <c r="KJ118" i="24"/>
  <c r="KI118" i="24"/>
  <c r="KH118" i="24"/>
  <c r="KO118" i="24"/>
  <c r="KV123" i="24"/>
  <c r="KU123" i="24"/>
  <c r="KT123" i="24"/>
  <c r="LA123" i="24"/>
  <c r="LT125" i="24"/>
  <c r="LS125" i="24"/>
  <c r="LR125" i="24"/>
  <c r="LY125" i="24"/>
  <c r="MF134" i="24"/>
  <c r="ME134" i="24"/>
  <c r="MD134" i="24"/>
  <c r="MC134" i="24"/>
  <c r="MK134" i="24"/>
  <c r="KV140" i="24"/>
  <c r="KU140" i="24"/>
  <c r="KT140" i="24"/>
  <c r="KS140" i="24"/>
  <c r="LA140" i="24"/>
  <c r="MF163" i="24"/>
  <c r="ME163" i="24"/>
  <c r="MD163" i="24"/>
  <c r="MC163" i="24"/>
  <c r="MK163" i="24"/>
  <c r="LM91" i="24"/>
  <c r="LY92" i="24"/>
  <c r="KO93" i="24"/>
  <c r="MK93" i="24"/>
  <c r="LA94" i="24"/>
  <c r="LM95" i="24"/>
  <c r="LY96" i="24"/>
  <c r="KO97" i="24"/>
  <c r="MK97" i="24"/>
  <c r="LA98" i="24"/>
  <c r="LH103" i="24"/>
  <c r="LG103" i="24"/>
  <c r="LM103" i="24"/>
  <c r="KI104" i="24"/>
  <c r="KH104" i="24"/>
  <c r="KO104" i="24"/>
  <c r="MF105" i="24"/>
  <c r="ME105" i="24"/>
  <c r="MK105" i="24"/>
  <c r="LG106" i="24"/>
  <c r="LF106" i="24"/>
  <c r="LM106" i="24"/>
  <c r="MF109" i="24"/>
  <c r="ME109" i="24"/>
  <c r="MD109" i="24"/>
  <c r="MK109" i="24"/>
  <c r="KV115" i="24"/>
  <c r="KU115" i="24"/>
  <c r="KT115" i="24"/>
  <c r="LA115" i="24"/>
  <c r="LT117" i="24"/>
  <c r="LS117" i="24"/>
  <c r="LR117" i="24"/>
  <c r="LY117" i="24"/>
  <c r="LH120" i="24"/>
  <c r="LG120" i="24"/>
  <c r="LF120" i="24"/>
  <c r="LM120" i="24"/>
  <c r="MF122" i="24"/>
  <c r="ME122" i="24"/>
  <c r="MD122" i="24"/>
  <c r="MK122" i="24"/>
  <c r="LA100" i="24"/>
  <c r="LY100" i="24"/>
  <c r="MK100" i="24"/>
  <c r="KO101" i="24"/>
  <c r="LA101" i="24"/>
  <c r="LM101" i="24"/>
  <c r="MK101" i="24"/>
  <c r="LA102" i="24"/>
  <c r="LM102" i="24"/>
  <c r="LY102" i="24"/>
  <c r="KH103" i="24"/>
  <c r="KO103" i="24"/>
  <c r="LE103" i="24"/>
  <c r="LT103" i="24"/>
  <c r="KG104" i="24"/>
  <c r="LT104" i="24"/>
  <c r="LS104" i="24"/>
  <c r="LY104" i="24"/>
  <c r="KH105" i="24"/>
  <c r="KU105" i="24"/>
  <c r="KT105" i="24"/>
  <c r="LA105" i="24"/>
  <c r="MC105" i="24"/>
  <c r="LE106" i="24"/>
  <c r="LT108" i="24"/>
  <c r="LS108" i="24"/>
  <c r="LR108" i="24"/>
  <c r="LY108" i="24"/>
  <c r="KS111" i="24"/>
  <c r="LQ113" i="24"/>
  <c r="KJ114" i="24"/>
  <c r="KI114" i="24"/>
  <c r="KH114" i="24"/>
  <c r="KO114" i="24"/>
  <c r="LH116" i="24"/>
  <c r="LG116" i="24"/>
  <c r="LF116" i="24"/>
  <c r="LM116" i="24"/>
  <c r="KG118" i="24"/>
  <c r="MF118" i="24"/>
  <c r="ME118" i="24"/>
  <c r="MD118" i="24"/>
  <c r="MK118" i="24"/>
  <c r="LT121" i="24"/>
  <c r="LS121" i="24"/>
  <c r="LR121" i="24"/>
  <c r="LY121" i="24"/>
  <c r="KS123" i="24"/>
  <c r="LQ125" i="24"/>
  <c r="KJ126" i="24"/>
  <c r="KI126" i="24"/>
  <c r="KH126" i="24"/>
  <c r="KO126" i="24"/>
  <c r="MK103" i="24"/>
  <c r="LA104" i="24"/>
  <c r="LM105" i="24"/>
  <c r="LY106" i="24"/>
  <c r="KO108" i="24"/>
  <c r="LG108" i="24"/>
  <c r="MK108" i="24"/>
  <c r="LA109" i="24"/>
  <c r="LS109" i="24"/>
  <c r="KI111" i="24"/>
  <c r="LM111" i="24"/>
  <c r="ME111" i="24"/>
  <c r="KU112" i="24"/>
  <c r="LY112" i="24"/>
  <c r="KO113" i="24"/>
  <c r="LG113" i="24"/>
  <c r="MK113" i="24"/>
  <c r="LA114" i="24"/>
  <c r="LS114" i="24"/>
  <c r="KI115" i="24"/>
  <c r="LM115" i="24"/>
  <c r="ME115" i="24"/>
  <c r="KU116" i="24"/>
  <c r="LY116" i="24"/>
  <c r="KO117" i="24"/>
  <c r="LG117" i="24"/>
  <c r="MK117" i="24"/>
  <c r="LA118" i="24"/>
  <c r="LS118" i="24"/>
  <c r="KI119" i="24"/>
  <c r="ME119" i="24"/>
  <c r="KJ120" i="24"/>
  <c r="KU120" i="24"/>
  <c r="MF120" i="24"/>
  <c r="KV121" i="24"/>
  <c r="LG121" i="24"/>
  <c r="LH122" i="24"/>
  <c r="LS122" i="24"/>
  <c r="KI123" i="24"/>
  <c r="LT123" i="24"/>
  <c r="ME123" i="24"/>
  <c r="KJ124" i="24"/>
  <c r="KU124" i="24"/>
  <c r="MF124" i="24"/>
  <c r="KV125" i="24"/>
  <c r="LG125" i="24"/>
  <c r="LH126" i="24"/>
  <c r="LS126" i="24"/>
  <c r="LA127" i="24"/>
  <c r="LM127" i="24"/>
  <c r="LY127" i="24"/>
  <c r="KO129" i="24"/>
  <c r="LM129" i="24"/>
  <c r="LY129" i="24"/>
  <c r="MK129" i="24"/>
  <c r="KO130" i="24"/>
  <c r="LA130" i="24"/>
  <c r="LY130" i="24"/>
  <c r="MK130" i="24"/>
  <c r="KO131" i="24"/>
  <c r="LA131" i="24"/>
  <c r="LM131" i="24"/>
  <c r="MK131" i="24"/>
  <c r="LE132" i="24"/>
  <c r="KG133" i="24"/>
  <c r="LT133" i="24"/>
  <c r="LS133" i="24"/>
  <c r="LY133" i="24"/>
  <c r="KJ134" i="24"/>
  <c r="KI134" i="24"/>
  <c r="KH134" i="24"/>
  <c r="KO134" i="24"/>
  <c r="LH137" i="24"/>
  <c r="LG137" i="24"/>
  <c r="LF137" i="24"/>
  <c r="LM137" i="24"/>
  <c r="MF139" i="24"/>
  <c r="ME139" i="24"/>
  <c r="MD139" i="24"/>
  <c r="MK139" i="24"/>
  <c r="KV144" i="24"/>
  <c r="KU144" i="24"/>
  <c r="KT144" i="24"/>
  <c r="LA144" i="24"/>
  <c r="LT151" i="24"/>
  <c r="LS151" i="24"/>
  <c r="LR151" i="24"/>
  <c r="LY151" i="24"/>
  <c r="LH161" i="24"/>
  <c r="LG161" i="24"/>
  <c r="LF161" i="24"/>
  <c r="LE161" i="24"/>
  <c r="LM161" i="24"/>
  <c r="LH108" i="24"/>
  <c r="LT109" i="24"/>
  <c r="KJ111" i="24"/>
  <c r="MF111" i="24"/>
  <c r="KV112" i="24"/>
  <c r="LH113" i="24"/>
  <c r="LT114" i="24"/>
  <c r="KJ115" i="24"/>
  <c r="MF115" i="24"/>
  <c r="KV116" i="24"/>
  <c r="LH117" i="24"/>
  <c r="LT118" i="24"/>
  <c r="KJ119" i="24"/>
  <c r="MF119" i="24"/>
  <c r="KV120" i="24"/>
  <c r="LH121" i="24"/>
  <c r="LT122" i="24"/>
  <c r="KJ123" i="24"/>
  <c r="MF123" i="24"/>
  <c r="KV124" i="24"/>
  <c r="LH125" i="24"/>
  <c r="LT126" i="24"/>
  <c r="LS132" i="24"/>
  <c r="LR132" i="24"/>
  <c r="LY132" i="24"/>
  <c r="KJ139" i="24"/>
  <c r="KI139" i="24"/>
  <c r="KH139" i="24"/>
  <c r="KO139" i="24"/>
  <c r="LH141" i="24"/>
  <c r="LG141" i="24"/>
  <c r="LF141" i="24"/>
  <c r="LM141" i="24"/>
  <c r="MF143" i="24"/>
  <c r="ME143" i="24"/>
  <c r="MD143" i="24"/>
  <c r="MK143" i="24"/>
  <c r="KV153" i="24"/>
  <c r="KU153" i="24"/>
  <c r="KT153" i="24"/>
  <c r="LA153" i="24"/>
  <c r="KJ159" i="24"/>
  <c r="KI159" i="24"/>
  <c r="KH159" i="24"/>
  <c r="KG159" i="24"/>
  <c r="KO159" i="24"/>
  <c r="KV168" i="24"/>
  <c r="KU168" i="24"/>
  <c r="KT168" i="24"/>
  <c r="KS168" i="24"/>
  <c r="LA168" i="24"/>
  <c r="LH132" i="24"/>
  <c r="LG132" i="24"/>
  <c r="LM132" i="24"/>
  <c r="KI133" i="24"/>
  <c r="KH133" i="24"/>
  <c r="KO133" i="24"/>
  <c r="KV136" i="24"/>
  <c r="KU136" i="24"/>
  <c r="KT136" i="24"/>
  <c r="LA136" i="24"/>
  <c r="LT138" i="24"/>
  <c r="LS138" i="24"/>
  <c r="LR138" i="24"/>
  <c r="LY138" i="24"/>
  <c r="KJ143" i="24"/>
  <c r="KI143" i="24"/>
  <c r="KH143" i="24"/>
  <c r="KO143" i="24"/>
  <c r="LH149" i="24"/>
  <c r="LG149" i="24"/>
  <c r="LF149" i="24"/>
  <c r="LM149" i="24"/>
  <c r="MF152" i="24"/>
  <c r="ME152" i="24"/>
  <c r="MD152" i="24"/>
  <c r="MK152" i="24"/>
  <c r="LA134" i="24"/>
  <c r="LM136" i="24"/>
  <c r="LY137" i="24"/>
  <c r="KO138" i="24"/>
  <c r="MK138" i="24"/>
  <c r="LA139" i="24"/>
  <c r="LM140" i="24"/>
  <c r="LY141" i="24"/>
  <c r="KO142" i="24"/>
  <c r="MK142" i="24"/>
  <c r="LA143" i="24"/>
  <c r="LM144" i="24"/>
  <c r="LY149" i="24"/>
  <c r="KO151" i="24"/>
  <c r="MK151" i="24"/>
  <c r="LA152" i="24"/>
  <c r="LM153" i="24"/>
  <c r="LT158" i="24"/>
  <c r="LS158" i="24"/>
  <c r="LR158" i="24"/>
  <c r="LY158" i="24"/>
  <c r="KJ163" i="24"/>
  <c r="KI163" i="24"/>
  <c r="KH163" i="24"/>
  <c r="KO163" i="24"/>
  <c r="LH165" i="24"/>
  <c r="LG165" i="24"/>
  <c r="LF165" i="24"/>
  <c r="LM165" i="24"/>
  <c r="MF167" i="24"/>
  <c r="ME167" i="24"/>
  <c r="MD167" i="24"/>
  <c r="MK167" i="24"/>
  <c r="MF181" i="24"/>
  <c r="ME181" i="24"/>
  <c r="MD181" i="24"/>
  <c r="MC181" i="24"/>
  <c r="MK181" i="24"/>
  <c r="KV132" i="24"/>
  <c r="LH133" i="24"/>
  <c r="KT134" i="24"/>
  <c r="LT134" i="24"/>
  <c r="KJ136" i="24"/>
  <c r="LF136" i="24"/>
  <c r="MF136" i="24"/>
  <c r="KV137" i="24"/>
  <c r="LR137" i="24"/>
  <c r="KH138" i="24"/>
  <c r="LH138" i="24"/>
  <c r="MD138" i="24"/>
  <c r="KT139" i="24"/>
  <c r="LT139" i="24"/>
  <c r="KJ140" i="24"/>
  <c r="LF140" i="24"/>
  <c r="MF140" i="24"/>
  <c r="KV141" i="24"/>
  <c r="LR141" i="24"/>
  <c r="KH142" i="24"/>
  <c r="LH142" i="24"/>
  <c r="MD142" i="24"/>
  <c r="KT143" i="24"/>
  <c r="LT143" i="24"/>
  <c r="KJ144" i="24"/>
  <c r="LF144" i="24"/>
  <c r="MF144" i="24"/>
  <c r="KV149" i="24"/>
  <c r="LR149" i="24"/>
  <c r="KH151" i="24"/>
  <c r="LH151" i="24"/>
  <c r="MD151" i="24"/>
  <c r="KT152" i="24"/>
  <c r="LT152" i="24"/>
  <c r="KJ153" i="24"/>
  <c r="LF153" i="24"/>
  <c r="KO154" i="24"/>
  <c r="LM154" i="24"/>
  <c r="LY154" i="24"/>
  <c r="MK154" i="24"/>
  <c r="KO155" i="24"/>
  <c r="LA155" i="24"/>
  <c r="LY155" i="24"/>
  <c r="MK155" i="24"/>
  <c r="KO156" i="24"/>
  <c r="LA156" i="24"/>
  <c r="LM156" i="24"/>
  <c r="MK156" i="24"/>
  <c r="KV160" i="24"/>
  <c r="KU160" i="24"/>
  <c r="KT160" i="24"/>
  <c r="LA160" i="24"/>
  <c r="LT162" i="24"/>
  <c r="LS162" i="24"/>
  <c r="LR162" i="24"/>
  <c r="LY162" i="24"/>
  <c r="KJ167" i="24"/>
  <c r="KI167" i="24"/>
  <c r="KH167" i="24"/>
  <c r="KO167" i="24"/>
  <c r="LH170" i="24"/>
  <c r="LG170" i="24"/>
  <c r="LF170" i="24"/>
  <c r="LM170" i="24"/>
  <c r="LH157" i="24"/>
  <c r="LG157" i="24"/>
  <c r="LM157" i="24"/>
  <c r="MF159" i="24"/>
  <c r="ME159" i="24"/>
  <c r="MD159" i="24"/>
  <c r="MK159" i="24"/>
  <c r="KV164" i="24"/>
  <c r="KU164" i="24"/>
  <c r="KT164" i="24"/>
  <c r="LA164" i="24"/>
  <c r="LT166" i="24"/>
  <c r="LS166" i="24"/>
  <c r="LR166" i="24"/>
  <c r="LY166" i="24"/>
  <c r="KJ178" i="24"/>
  <c r="KI178" i="24"/>
  <c r="KH178" i="24"/>
  <c r="KO178" i="24"/>
  <c r="KV186" i="24"/>
  <c r="KU186" i="24"/>
  <c r="KT186" i="24"/>
  <c r="KS186" i="24"/>
  <c r="LA186" i="24"/>
  <c r="LG189" i="24"/>
  <c r="LF189" i="24"/>
  <c r="LH189" i="24"/>
  <c r="LE189" i="24"/>
  <c r="LM189" i="24"/>
  <c r="LY157" i="24"/>
  <c r="KO158" i="24"/>
  <c r="MK158" i="24"/>
  <c r="LA159" i="24"/>
  <c r="LM160" i="24"/>
  <c r="LY161" i="24"/>
  <c r="KO162" i="24"/>
  <c r="MK162" i="24"/>
  <c r="LA163" i="24"/>
  <c r="LM164" i="24"/>
  <c r="LY165" i="24"/>
  <c r="KO166" i="24"/>
  <c r="MK166" i="24"/>
  <c r="LA167" i="24"/>
  <c r="LM168" i="24"/>
  <c r="LY170" i="24"/>
  <c r="LA178" i="24"/>
  <c r="KT180" i="24"/>
  <c r="KV180" i="24"/>
  <c r="LA180" i="24"/>
  <c r="KJ181" i="24"/>
  <c r="KI181" i="24"/>
  <c r="KH181" i="24"/>
  <c r="KO181" i="24"/>
  <c r="LH183" i="24"/>
  <c r="LG183" i="24"/>
  <c r="LF183" i="24"/>
  <c r="LM183" i="24"/>
  <c r="MF185" i="24"/>
  <c r="ME185" i="24"/>
  <c r="MD185" i="24"/>
  <c r="MK185" i="24"/>
  <c r="LT195" i="24"/>
  <c r="LS195" i="24"/>
  <c r="LR195" i="24"/>
  <c r="LQ195" i="24"/>
  <c r="LY195" i="24"/>
  <c r="KV157" i="24"/>
  <c r="LR157" i="24"/>
  <c r="KH158" i="24"/>
  <c r="LH158" i="24"/>
  <c r="MD158" i="24"/>
  <c r="KT159" i="24"/>
  <c r="LT159" i="24"/>
  <c r="KJ160" i="24"/>
  <c r="LF160" i="24"/>
  <c r="MF160" i="24"/>
  <c r="KV161" i="24"/>
  <c r="LR161" i="24"/>
  <c r="KH162" i="24"/>
  <c r="LH162" i="24"/>
  <c r="MD162" i="24"/>
  <c r="KT163" i="24"/>
  <c r="LT163" i="24"/>
  <c r="KJ164" i="24"/>
  <c r="LF164" i="24"/>
  <c r="MF164" i="24"/>
  <c r="KV165" i="24"/>
  <c r="LR165" i="24"/>
  <c r="KH166" i="24"/>
  <c r="LH166" i="24"/>
  <c r="MD166" i="24"/>
  <c r="KT167" i="24"/>
  <c r="LT167" i="24"/>
  <c r="KJ168" i="24"/>
  <c r="LF168" i="24"/>
  <c r="MF168" i="24"/>
  <c r="KV170" i="24"/>
  <c r="LR170" i="24"/>
  <c r="KT178" i="24"/>
  <c r="LY178" i="24"/>
  <c r="MK178" i="24"/>
  <c r="KO179" i="24"/>
  <c r="LA179" i="24"/>
  <c r="LM179" i="24"/>
  <c r="MK179" i="24"/>
  <c r="LT180" i="24"/>
  <c r="LS180" i="24"/>
  <c r="LR180" i="24"/>
  <c r="LY180" i="24"/>
  <c r="KJ185" i="24"/>
  <c r="KI185" i="24"/>
  <c r="KH185" i="24"/>
  <c r="KO185" i="24"/>
  <c r="LH187" i="24"/>
  <c r="LG187" i="24"/>
  <c r="LF187" i="24"/>
  <c r="LM187" i="24"/>
  <c r="MF188" i="24"/>
  <c r="ME188" i="24"/>
  <c r="MD188" i="24"/>
  <c r="MC188" i="24"/>
  <c r="MK188" i="24"/>
  <c r="KV193" i="24"/>
  <c r="KU193" i="24"/>
  <c r="KT193" i="24"/>
  <c r="KS193" i="24"/>
  <c r="LA193" i="24"/>
  <c r="KS180" i="24"/>
  <c r="KV182" i="24"/>
  <c r="KU182" i="24"/>
  <c r="KT182" i="24"/>
  <c r="LA182" i="24"/>
  <c r="LT184" i="24"/>
  <c r="LS184" i="24"/>
  <c r="LR184" i="24"/>
  <c r="LY184" i="24"/>
  <c r="LG180" i="24"/>
  <c r="LH181" i="24"/>
  <c r="LS181" i="24"/>
  <c r="KI182" i="24"/>
  <c r="LT182" i="24"/>
  <c r="ME182" i="24"/>
  <c r="KJ183" i="24"/>
  <c r="KU183" i="24"/>
  <c r="MF183" i="24"/>
  <c r="KV184" i="24"/>
  <c r="LG184" i="24"/>
  <c r="LH185" i="24"/>
  <c r="LS185" i="24"/>
  <c r="KI186" i="24"/>
  <c r="LT186" i="24"/>
  <c r="ME186" i="24"/>
  <c r="KJ187" i="24"/>
  <c r="KU187" i="24"/>
  <c r="MF187" i="24"/>
  <c r="KJ188" i="24"/>
  <c r="KV188" i="24"/>
  <c r="KV189" i="24"/>
  <c r="KU189" i="24"/>
  <c r="LA189" i="24"/>
  <c r="MF192" i="24"/>
  <c r="ME192" i="24"/>
  <c r="MD192" i="24"/>
  <c r="MK192" i="24"/>
  <c r="KV197" i="24"/>
  <c r="KU197" i="24"/>
  <c r="KT197" i="24"/>
  <c r="LA197" i="24"/>
  <c r="LT199" i="24"/>
  <c r="LS199" i="24"/>
  <c r="LR199" i="24"/>
  <c r="LY199" i="24"/>
  <c r="LM181" i="24"/>
  <c r="LY182" i="24"/>
  <c r="KO183" i="24"/>
  <c r="MK183" i="24"/>
  <c r="LA184" i="24"/>
  <c r="LM185" i="24"/>
  <c r="LY186" i="24"/>
  <c r="KO187" i="24"/>
  <c r="MK187" i="24"/>
  <c r="KO188" i="24"/>
  <c r="LA188" i="24"/>
  <c r="LS190" i="24"/>
  <c r="LR190" i="24"/>
  <c r="LY190" i="24"/>
  <c r="KJ192" i="24"/>
  <c r="KI192" i="24"/>
  <c r="KH192" i="24"/>
  <c r="KO192" i="24"/>
  <c r="LH194" i="24"/>
  <c r="LG194" i="24"/>
  <c r="LF194" i="24"/>
  <c r="LM194" i="24"/>
  <c r="MF196" i="24"/>
  <c r="ME196" i="24"/>
  <c r="MD196" i="24"/>
  <c r="MK196" i="24"/>
  <c r="KG188" i="24"/>
  <c r="KS188" i="24"/>
  <c r="LH190" i="24"/>
  <c r="LG190" i="24"/>
  <c r="LM190" i="24"/>
  <c r="LT191" i="24"/>
  <c r="LS191" i="24"/>
  <c r="LR191" i="24"/>
  <c r="LY191" i="24"/>
  <c r="KJ196" i="24"/>
  <c r="KI196" i="24"/>
  <c r="KH196" i="24"/>
  <c r="KO196" i="24"/>
  <c r="LH198" i="24"/>
  <c r="LG198" i="24"/>
  <c r="LF198" i="24"/>
  <c r="LM198" i="24"/>
  <c r="KO191" i="24"/>
  <c r="MK191" i="24"/>
  <c r="LA192" i="24"/>
  <c r="LM193" i="24"/>
  <c r="LY194" i="24"/>
  <c r="KO195" i="24"/>
  <c r="MK195" i="24"/>
  <c r="LA196" i="24"/>
  <c r="LM197" i="24"/>
  <c r="LY198" i="24"/>
  <c r="KO199" i="24"/>
  <c r="MK199" i="24"/>
  <c r="LT188" i="24"/>
  <c r="KJ189" i="24"/>
  <c r="MF189" i="24"/>
  <c r="KV190" i="24"/>
  <c r="KH191" i="24"/>
  <c r="LH191" i="24"/>
  <c r="MD191" i="24"/>
  <c r="KT192" i="24"/>
  <c r="LT192" i="24"/>
  <c r="KJ193" i="24"/>
  <c r="LF193" i="24"/>
  <c r="MF193" i="24"/>
  <c r="KV194" i="24"/>
  <c r="LR194" i="24"/>
  <c r="KH195" i="24"/>
  <c r="LH195" i="24"/>
  <c r="MD195" i="24"/>
  <c r="KT196" i="24"/>
  <c r="LT196" i="24"/>
  <c r="KJ197" i="24"/>
  <c r="LF197" i="24"/>
  <c r="MF197" i="24"/>
  <c r="KV198" i="24"/>
  <c r="LR198" i="24"/>
  <c r="KH199" i="24"/>
  <c r="LH199" i="24"/>
  <c r="MD199" i="24"/>
  <c r="JL36" i="24"/>
  <c r="JK36" i="24"/>
  <c r="JX45" i="24"/>
  <c r="JW45" i="24"/>
  <c r="JV45" i="24"/>
  <c r="IN68" i="24"/>
  <c r="IM68" i="24"/>
  <c r="IL68" i="24"/>
  <c r="IS68" i="24"/>
  <c r="IZ73" i="24"/>
  <c r="IY73" i="24"/>
  <c r="IX73" i="24"/>
  <c r="IW73" i="24"/>
  <c r="IW11" i="24"/>
  <c r="JE11" i="24"/>
  <c r="JU13" i="24"/>
  <c r="KC13" i="24"/>
  <c r="IS14" i="24"/>
  <c r="JQ16" i="24"/>
  <c r="JK22" i="24"/>
  <c r="JJ22" i="24"/>
  <c r="IZ26" i="24"/>
  <c r="IY26" i="24"/>
  <c r="KC28" i="24"/>
  <c r="IZ43" i="24"/>
  <c r="IY43" i="24"/>
  <c r="IX43" i="24"/>
  <c r="KC45" i="24"/>
  <c r="IN50" i="24"/>
  <c r="IM50" i="24"/>
  <c r="IL50" i="24"/>
  <c r="JX63" i="24"/>
  <c r="JW63" i="24"/>
  <c r="JV63" i="24"/>
  <c r="JJ12" i="24"/>
  <c r="JU12" i="24"/>
  <c r="KC12" i="24"/>
  <c r="IK13" i="24"/>
  <c r="IS13" i="24"/>
  <c r="IW14" i="24"/>
  <c r="JE14" i="24"/>
  <c r="JI15" i="24"/>
  <c r="JQ15" i="24"/>
  <c r="JU16" i="24"/>
  <c r="IZ22" i="24"/>
  <c r="IY22" i="24"/>
  <c r="JW27" i="24"/>
  <c r="JV27" i="24"/>
  <c r="IN29" i="24"/>
  <c r="IM29" i="24"/>
  <c r="IM33" i="24"/>
  <c r="IL33" i="24"/>
  <c r="JX41" i="24"/>
  <c r="JW41" i="24"/>
  <c r="JL52" i="24"/>
  <c r="JK52" i="24"/>
  <c r="JJ52" i="24"/>
  <c r="IZ65" i="24"/>
  <c r="IY65" i="24"/>
  <c r="IX65" i="24"/>
  <c r="JE65" i="24"/>
  <c r="JK73" i="24"/>
  <c r="JL73" i="24"/>
  <c r="JJ73" i="24"/>
  <c r="JI73" i="24"/>
  <c r="JX113" i="24"/>
  <c r="JW113" i="24"/>
  <c r="JV113" i="24"/>
  <c r="JU113" i="24"/>
  <c r="IM139" i="24"/>
  <c r="IL139" i="24"/>
  <c r="IN139" i="24"/>
  <c r="IK139" i="24"/>
  <c r="IS139" i="24"/>
  <c r="IK14" i="24"/>
  <c r="IW15" i="24"/>
  <c r="JQ22" i="24"/>
  <c r="IY29" i="24"/>
  <c r="IX29" i="24"/>
  <c r="JW31" i="24"/>
  <c r="JV31" i="24"/>
  <c r="IN34" i="24"/>
  <c r="IM34" i="24"/>
  <c r="JQ36" i="24"/>
  <c r="IM37" i="24"/>
  <c r="IL37" i="24"/>
  <c r="IS37" i="24"/>
  <c r="JK39" i="24"/>
  <c r="JJ39" i="24"/>
  <c r="IS50" i="24"/>
  <c r="IZ61" i="24"/>
  <c r="IY61" i="24"/>
  <c r="IX61" i="24"/>
  <c r="JJ72" i="24"/>
  <c r="JL72" i="24"/>
  <c r="JK72" i="24"/>
  <c r="JI72" i="24"/>
  <c r="JQ72" i="24"/>
  <c r="JE73" i="24"/>
  <c r="JX75" i="24"/>
  <c r="JW75" i="24"/>
  <c r="JV75" i="24"/>
  <c r="JU75" i="24"/>
  <c r="IM83" i="24"/>
  <c r="IN83" i="24"/>
  <c r="IK83" i="24"/>
  <c r="IL83" i="24"/>
  <c r="IS83" i="24"/>
  <c r="JK85" i="24"/>
  <c r="JL85" i="24"/>
  <c r="JJ85" i="24"/>
  <c r="JI85" i="24"/>
  <c r="JQ85" i="24"/>
  <c r="JJ88" i="24"/>
  <c r="JL88" i="24"/>
  <c r="JK88" i="24"/>
  <c r="JI88" i="24"/>
  <c r="JQ88" i="24"/>
  <c r="JX91" i="24"/>
  <c r="JW91" i="24"/>
  <c r="JV91" i="24"/>
  <c r="JU91" i="24"/>
  <c r="KC91" i="24"/>
  <c r="IX11" i="24"/>
  <c r="JQ11" i="24"/>
  <c r="JV13" i="24"/>
  <c r="IX15" i="24"/>
  <c r="JX24" i="24"/>
  <c r="JW24" i="24"/>
  <c r="IY25" i="24"/>
  <c r="IX25" i="24"/>
  <c r="JE25" i="24"/>
  <c r="JK35" i="24"/>
  <c r="JJ35" i="24"/>
  <c r="JQ35" i="24"/>
  <c r="KC41" i="24"/>
  <c r="JX49" i="24"/>
  <c r="JW49" i="24"/>
  <c r="JV49" i="24"/>
  <c r="JQ52" i="24"/>
  <c r="JX67" i="24"/>
  <c r="JW67" i="24"/>
  <c r="JV67" i="24"/>
  <c r="IL74" i="24"/>
  <c r="IN74" i="24"/>
  <c r="IM74" i="24"/>
  <c r="IK74" i="24"/>
  <c r="JJ79" i="24"/>
  <c r="JL79" i="24"/>
  <c r="JK79" i="24"/>
  <c r="JI79" i="24"/>
  <c r="JX83" i="24"/>
  <c r="JW83" i="24"/>
  <c r="JU83" i="24"/>
  <c r="JV83" i="24"/>
  <c r="JL120" i="24"/>
  <c r="JK120" i="24"/>
  <c r="JJ120" i="24"/>
  <c r="JI120" i="24"/>
  <c r="IY11" i="24"/>
  <c r="JJ11" i="24"/>
  <c r="KC11" i="24"/>
  <c r="IS12" i="24"/>
  <c r="JK12" i="24"/>
  <c r="JV12" i="24"/>
  <c r="IL13" i="24"/>
  <c r="JE13" i="24"/>
  <c r="JW13" i="24"/>
  <c r="IM14" i="24"/>
  <c r="IX14" i="24"/>
  <c r="JQ14" i="24"/>
  <c r="IY15" i="24"/>
  <c r="JJ15" i="24"/>
  <c r="IZ16" i="24"/>
  <c r="JK16" i="24"/>
  <c r="JV16" i="24"/>
  <c r="JX18" i="24"/>
  <c r="JW18" i="24"/>
  <c r="KC18" i="24"/>
  <c r="IY21" i="24"/>
  <c r="IX21" i="24"/>
  <c r="JE21" i="24"/>
  <c r="JI22" i="24"/>
  <c r="JW23" i="24"/>
  <c r="JV23" i="24"/>
  <c r="KC23" i="24"/>
  <c r="IN25" i="24"/>
  <c r="IM25" i="24"/>
  <c r="IS25" i="24"/>
  <c r="IW26" i="24"/>
  <c r="JL27" i="24"/>
  <c r="JK27" i="24"/>
  <c r="JQ27" i="24"/>
  <c r="IM28" i="24"/>
  <c r="IL28" i="24"/>
  <c r="IS28" i="24"/>
  <c r="IW29" i="24"/>
  <c r="JK30" i="24"/>
  <c r="JJ30" i="24"/>
  <c r="JQ30" i="24"/>
  <c r="JU31" i="24"/>
  <c r="IK34" i="24"/>
  <c r="IZ35" i="24"/>
  <c r="IY35" i="24"/>
  <c r="JE35" i="24"/>
  <c r="JI36" i="24"/>
  <c r="IK37" i="24"/>
  <c r="JX37" i="24"/>
  <c r="JW37" i="24"/>
  <c r="KC37" i="24"/>
  <c r="IY38" i="24"/>
  <c r="IX38" i="24"/>
  <c r="JE38" i="24"/>
  <c r="JI39" i="24"/>
  <c r="JW40" i="24"/>
  <c r="JV40" i="24"/>
  <c r="KC40" i="24"/>
  <c r="IN42" i="24"/>
  <c r="IM42" i="24"/>
  <c r="IL42" i="24"/>
  <c r="IS42" i="24"/>
  <c r="JL44" i="24"/>
  <c r="JK44" i="24"/>
  <c r="JJ44" i="24"/>
  <c r="JQ44" i="24"/>
  <c r="IZ51" i="24"/>
  <c r="IY51" i="24"/>
  <c r="IX51" i="24"/>
  <c r="JE51" i="24"/>
  <c r="JX55" i="24"/>
  <c r="JW55" i="24"/>
  <c r="JV55" i="24"/>
  <c r="KC55" i="24"/>
  <c r="IN60" i="24"/>
  <c r="IM60" i="24"/>
  <c r="IL60" i="24"/>
  <c r="IS60" i="24"/>
  <c r="JL62" i="24"/>
  <c r="JK62" i="24"/>
  <c r="JJ62" i="24"/>
  <c r="JQ62" i="24"/>
  <c r="IZ71" i="24"/>
  <c r="IY71" i="24"/>
  <c r="IX71" i="24"/>
  <c r="JE71" i="24"/>
  <c r="IN72" i="24"/>
  <c r="IM72" i="24"/>
  <c r="IL72" i="24"/>
  <c r="IK72" i="24"/>
  <c r="IS72" i="24"/>
  <c r="JV73" i="24"/>
  <c r="JX73" i="24"/>
  <c r="JW73" i="24"/>
  <c r="JU73" i="24"/>
  <c r="KC73" i="24"/>
  <c r="JL74" i="24"/>
  <c r="JK74" i="24"/>
  <c r="JJ74" i="24"/>
  <c r="JI74" i="24"/>
  <c r="JQ74" i="24"/>
  <c r="IM75" i="24"/>
  <c r="IN75" i="24"/>
  <c r="IL75" i="24"/>
  <c r="IK75" i="24"/>
  <c r="IS75" i="24"/>
  <c r="JX78" i="24"/>
  <c r="JV78" i="24"/>
  <c r="JW78" i="24"/>
  <c r="JU78" i="24"/>
  <c r="KC78" i="24"/>
  <c r="JI12" i="24"/>
  <c r="JQ12" i="24"/>
  <c r="JE15" i="24"/>
  <c r="JI16" i="24"/>
  <c r="IM18" i="24"/>
  <c r="IL18" i="24"/>
  <c r="IS18" i="24"/>
  <c r="JE26" i="24"/>
  <c r="JX28" i="24"/>
  <c r="JW28" i="24"/>
  <c r="JQ39" i="24"/>
  <c r="JL54" i="24"/>
  <c r="JK54" i="24"/>
  <c r="JJ54" i="24"/>
  <c r="JQ54" i="24"/>
  <c r="JE61" i="24"/>
  <c r="KC63" i="24"/>
  <c r="JI11" i="24"/>
  <c r="IL14" i="24"/>
  <c r="JJ16" i="24"/>
  <c r="KC16" i="24"/>
  <c r="JE22" i="24"/>
  <c r="KC24" i="24"/>
  <c r="KC27" i="24"/>
  <c r="IS29" i="24"/>
  <c r="JL31" i="24"/>
  <c r="JK31" i="24"/>
  <c r="JQ31" i="24"/>
  <c r="IS33" i="24"/>
  <c r="IZ39" i="24"/>
  <c r="IY39" i="24"/>
  <c r="IZ47" i="24"/>
  <c r="IY47" i="24"/>
  <c r="IX47" i="24"/>
  <c r="IN56" i="24"/>
  <c r="IM56" i="24"/>
  <c r="IL56" i="24"/>
  <c r="JQ73" i="24"/>
  <c r="JQ79" i="24"/>
  <c r="KC83" i="24"/>
  <c r="IL86" i="24"/>
  <c r="IN86" i="24"/>
  <c r="IM86" i="24"/>
  <c r="IK86" i="24"/>
  <c r="IS86" i="24"/>
  <c r="IZ89" i="24"/>
  <c r="IY89" i="24"/>
  <c r="IX89" i="24"/>
  <c r="IW89" i="24"/>
  <c r="IY92" i="24"/>
  <c r="IZ92" i="24"/>
  <c r="IX92" i="24"/>
  <c r="IW92" i="24"/>
  <c r="JL97" i="24"/>
  <c r="JK97" i="24"/>
  <c r="JJ97" i="24"/>
  <c r="JI97" i="24"/>
  <c r="KC113" i="24"/>
  <c r="IN18" i="24"/>
  <c r="IN21" i="24"/>
  <c r="IM21" i="24"/>
  <c r="IS21" i="24"/>
  <c r="IW22" i="24"/>
  <c r="JL22" i="24"/>
  <c r="JL23" i="24"/>
  <c r="JK23" i="24"/>
  <c r="JQ23" i="24"/>
  <c r="IM24" i="24"/>
  <c r="IL24" i="24"/>
  <c r="IS24" i="24"/>
  <c r="JU24" i="24"/>
  <c r="IW25" i="24"/>
  <c r="IX26" i="24"/>
  <c r="JK26" i="24"/>
  <c r="JJ26" i="24"/>
  <c r="JQ26" i="24"/>
  <c r="JU27" i="24"/>
  <c r="JV28" i="24"/>
  <c r="IK29" i="24"/>
  <c r="IZ29" i="24"/>
  <c r="IZ30" i="24"/>
  <c r="IY30" i="24"/>
  <c r="JE30" i="24"/>
  <c r="JI31" i="24"/>
  <c r="JX31" i="24"/>
  <c r="IK33" i="24"/>
  <c r="JX33" i="24"/>
  <c r="JW33" i="24"/>
  <c r="KC33" i="24"/>
  <c r="IL34" i="24"/>
  <c r="IY34" i="24"/>
  <c r="IX34" i="24"/>
  <c r="JE34" i="24"/>
  <c r="JI35" i="24"/>
  <c r="JJ36" i="24"/>
  <c r="JW36" i="24"/>
  <c r="JV36" i="24"/>
  <c r="KC36" i="24"/>
  <c r="IN37" i="24"/>
  <c r="IN38" i="24"/>
  <c r="IM38" i="24"/>
  <c r="IS38" i="24"/>
  <c r="IW39" i="24"/>
  <c r="JL39" i="24"/>
  <c r="JL40" i="24"/>
  <c r="JK40" i="24"/>
  <c r="JQ40" i="24"/>
  <c r="IM41" i="24"/>
  <c r="IL41" i="24"/>
  <c r="IS41" i="24"/>
  <c r="JU41" i="24"/>
  <c r="IW43" i="24"/>
  <c r="JU45" i="24"/>
  <c r="IN46" i="24"/>
  <c r="IM46" i="24"/>
  <c r="IL46" i="24"/>
  <c r="IS46" i="24"/>
  <c r="JL48" i="24"/>
  <c r="JK48" i="24"/>
  <c r="JJ48" i="24"/>
  <c r="JQ48" i="24"/>
  <c r="IK50" i="24"/>
  <c r="JI54" i="24"/>
  <c r="IZ57" i="24"/>
  <c r="IY57" i="24"/>
  <c r="IX57" i="24"/>
  <c r="JE57" i="24"/>
  <c r="JX53" i="24"/>
  <c r="JW53" i="24"/>
  <c r="JV53" i="24"/>
  <c r="KC53" i="24"/>
  <c r="IW61" i="24"/>
  <c r="JU63" i="24"/>
  <c r="IN64" i="24"/>
  <c r="IM64" i="24"/>
  <c r="IL64" i="24"/>
  <c r="IS64" i="24"/>
  <c r="JL66" i="24"/>
  <c r="JK66" i="24"/>
  <c r="JJ66" i="24"/>
  <c r="JQ66" i="24"/>
  <c r="IK68" i="24"/>
  <c r="IY72" i="24"/>
  <c r="IZ72" i="24"/>
  <c r="IX72" i="24"/>
  <c r="IW72" i="24"/>
  <c r="JE72" i="24"/>
  <c r="JW74" i="24"/>
  <c r="JX74" i="24"/>
  <c r="JV74" i="24"/>
  <c r="JU74" i="24"/>
  <c r="KC74" i="24"/>
  <c r="IX75" i="24"/>
  <c r="IZ75" i="24"/>
  <c r="IY75" i="24"/>
  <c r="IW75" i="24"/>
  <c r="JE75" i="24"/>
  <c r="IN77" i="24"/>
  <c r="IM77" i="24"/>
  <c r="IL77" i="24"/>
  <c r="IK77" i="24"/>
  <c r="IS77" i="24"/>
  <c r="JX108" i="24"/>
  <c r="JW108" i="24"/>
  <c r="JV108" i="24"/>
  <c r="JU108" i="24"/>
  <c r="KC108" i="24"/>
  <c r="JX130" i="24"/>
  <c r="JW130" i="24"/>
  <c r="JV130" i="24"/>
  <c r="JU130" i="24"/>
  <c r="KC130" i="24"/>
  <c r="JL42" i="24"/>
  <c r="JW42" i="24"/>
  <c r="IM43" i="24"/>
  <c r="JX43" i="24"/>
  <c r="IN44" i="24"/>
  <c r="IY44" i="24"/>
  <c r="IZ45" i="24"/>
  <c r="JK45" i="24"/>
  <c r="JL46" i="24"/>
  <c r="JW46" i="24"/>
  <c r="IM47" i="24"/>
  <c r="JX47" i="24"/>
  <c r="IN48" i="24"/>
  <c r="IY48" i="24"/>
  <c r="IZ49" i="24"/>
  <c r="JK49" i="24"/>
  <c r="JL50" i="24"/>
  <c r="JW50" i="24"/>
  <c r="IM51" i="24"/>
  <c r="JX51" i="24"/>
  <c r="IN54" i="24"/>
  <c r="IY54" i="24"/>
  <c r="IZ55" i="24"/>
  <c r="JK55" i="24"/>
  <c r="JL56" i="24"/>
  <c r="JW56" i="24"/>
  <c r="IM57" i="24"/>
  <c r="JX57" i="24"/>
  <c r="IN52" i="24"/>
  <c r="IY52" i="24"/>
  <c r="IZ53" i="24"/>
  <c r="JK53" i="24"/>
  <c r="JL60" i="24"/>
  <c r="JW60" i="24"/>
  <c r="IM61" i="24"/>
  <c r="JX61" i="24"/>
  <c r="IN62" i="24"/>
  <c r="IY62" i="24"/>
  <c r="IZ63" i="24"/>
  <c r="JK63" i="24"/>
  <c r="JL64" i="24"/>
  <c r="JW64" i="24"/>
  <c r="IM65" i="24"/>
  <c r="JX65" i="24"/>
  <c r="IN66" i="24"/>
  <c r="IY66" i="24"/>
  <c r="IZ67" i="24"/>
  <c r="JK67" i="24"/>
  <c r="JL68" i="24"/>
  <c r="JW68" i="24"/>
  <c r="IM71" i="24"/>
  <c r="JX71" i="24"/>
  <c r="IN79" i="24"/>
  <c r="IL79" i="24"/>
  <c r="IS79" i="24"/>
  <c r="JL81" i="24"/>
  <c r="JJ81" i="24"/>
  <c r="JQ81" i="24"/>
  <c r="IN84" i="24"/>
  <c r="IM84" i="24"/>
  <c r="IL84" i="24"/>
  <c r="IK84" i="24"/>
  <c r="IS84" i="24"/>
  <c r="JV85" i="24"/>
  <c r="JX85" i="24"/>
  <c r="JW85" i="24"/>
  <c r="JU85" i="24"/>
  <c r="KC85" i="24"/>
  <c r="JL86" i="24"/>
  <c r="JK86" i="24"/>
  <c r="JJ86" i="24"/>
  <c r="JI86" i="24"/>
  <c r="JQ86" i="24"/>
  <c r="IM87" i="24"/>
  <c r="IN87" i="24"/>
  <c r="IL87" i="24"/>
  <c r="IK87" i="24"/>
  <c r="IS87" i="24"/>
  <c r="JK89" i="24"/>
  <c r="JL89" i="24"/>
  <c r="JJ89" i="24"/>
  <c r="JI89" i="24"/>
  <c r="JQ89" i="24"/>
  <c r="IL90" i="24"/>
  <c r="IN90" i="24"/>
  <c r="IM90" i="24"/>
  <c r="IK90" i="24"/>
  <c r="IS90" i="24"/>
  <c r="JJ92" i="24"/>
  <c r="JL92" i="24"/>
  <c r="JK92" i="24"/>
  <c r="JI92" i="24"/>
  <c r="JQ92" i="24"/>
  <c r="IZ93" i="24"/>
  <c r="IY93" i="24"/>
  <c r="IX93" i="24"/>
  <c r="IW93" i="24"/>
  <c r="JE93" i="24"/>
  <c r="JK101" i="24"/>
  <c r="JJ101" i="24"/>
  <c r="JL101" i="24"/>
  <c r="JI101" i="24"/>
  <c r="JQ101" i="24"/>
  <c r="IZ111" i="24"/>
  <c r="IY111" i="24"/>
  <c r="IX111" i="24"/>
  <c r="IW111" i="24"/>
  <c r="JE111" i="24"/>
  <c r="JE18" i="24"/>
  <c r="JQ21" i="24"/>
  <c r="KC22" i="24"/>
  <c r="IS23" i="24"/>
  <c r="JE24" i="24"/>
  <c r="JQ25" i="24"/>
  <c r="KC26" i="24"/>
  <c r="IS27" i="24"/>
  <c r="JE28" i="24"/>
  <c r="JQ29" i="24"/>
  <c r="KC30" i="24"/>
  <c r="IS31" i="24"/>
  <c r="JE33" i="24"/>
  <c r="JQ34" i="24"/>
  <c r="KC35" i="24"/>
  <c r="IS36" i="24"/>
  <c r="JE37" i="24"/>
  <c r="JQ38" i="24"/>
  <c r="KC39" i="24"/>
  <c r="IS40" i="24"/>
  <c r="JE41" i="24"/>
  <c r="JQ42" i="24"/>
  <c r="KC43" i="24"/>
  <c r="IS44" i="24"/>
  <c r="JE45" i="24"/>
  <c r="JQ46" i="24"/>
  <c r="KC47" i="24"/>
  <c r="IS48" i="24"/>
  <c r="JE49" i="24"/>
  <c r="JQ50" i="24"/>
  <c r="KC51" i="24"/>
  <c r="IS54" i="24"/>
  <c r="JE55" i="24"/>
  <c r="JQ56" i="24"/>
  <c r="KC57" i="24"/>
  <c r="IS52" i="24"/>
  <c r="JE53" i="24"/>
  <c r="JQ60" i="24"/>
  <c r="KC61" i="24"/>
  <c r="IS62" i="24"/>
  <c r="JE63" i="24"/>
  <c r="JQ64" i="24"/>
  <c r="KC65" i="24"/>
  <c r="IS66" i="24"/>
  <c r="JE67" i="24"/>
  <c r="JQ68" i="24"/>
  <c r="KC71" i="24"/>
  <c r="JL77" i="24"/>
  <c r="JJ77" i="24"/>
  <c r="JQ77" i="24"/>
  <c r="IX78" i="24"/>
  <c r="IZ78" i="24"/>
  <c r="JE78" i="24"/>
  <c r="JV80" i="24"/>
  <c r="JX80" i="24"/>
  <c r="KC80" i="24"/>
  <c r="IX83" i="24"/>
  <c r="IZ83" i="24"/>
  <c r="IW83" i="24"/>
  <c r="JE83" i="24"/>
  <c r="IY84" i="24"/>
  <c r="IZ84" i="24"/>
  <c r="IX84" i="24"/>
  <c r="IW84" i="24"/>
  <c r="JE84" i="24"/>
  <c r="JW86" i="24"/>
  <c r="JX86" i="24"/>
  <c r="JV86" i="24"/>
  <c r="JU86" i="24"/>
  <c r="KC86" i="24"/>
  <c r="IX87" i="24"/>
  <c r="IZ87" i="24"/>
  <c r="IY87" i="24"/>
  <c r="IW87" i="24"/>
  <c r="JE87" i="24"/>
  <c r="IN88" i="24"/>
  <c r="IM88" i="24"/>
  <c r="IL88" i="24"/>
  <c r="IK88" i="24"/>
  <c r="IS88" i="24"/>
  <c r="JV89" i="24"/>
  <c r="JX89" i="24"/>
  <c r="JW89" i="24"/>
  <c r="JU89" i="24"/>
  <c r="KC89" i="24"/>
  <c r="JL90" i="24"/>
  <c r="JK90" i="24"/>
  <c r="JJ90" i="24"/>
  <c r="JI90" i="24"/>
  <c r="JQ90" i="24"/>
  <c r="IM91" i="24"/>
  <c r="IN91" i="24"/>
  <c r="IL91" i="24"/>
  <c r="IK91" i="24"/>
  <c r="IS91" i="24"/>
  <c r="JK93" i="24"/>
  <c r="JL93" i="24"/>
  <c r="JJ93" i="24"/>
  <c r="JI93" i="24"/>
  <c r="JQ93" i="24"/>
  <c r="IN95" i="24"/>
  <c r="IM95" i="24"/>
  <c r="IL95" i="24"/>
  <c r="IK95" i="24"/>
  <c r="IS95" i="24"/>
  <c r="IZ105" i="24"/>
  <c r="IY105" i="24"/>
  <c r="IX105" i="24"/>
  <c r="IW105" i="24"/>
  <c r="JE105" i="24"/>
  <c r="JK123" i="24"/>
  <c r="JJ123" i="24"/>
  <c r="JL123" i="24"/>
  <c r="JI123" i="24"/>
  <c r="JQ123" i="24"/>
  <c r="JW133" i="24"/>
  <c r="JV133" i="24"/>
  <c r="JX133" i="24"/>
  <c r="JU133" i="24"/>
  <c r="KC133" i="24"/>
  <c r="IN136" i="24"/>
  <c r="IM136" i="24"/>
  <c r="IL136" i="24"/>
  <c r="IK136" i="24"/>
  <c r="IS136" i="24"/>
  <c r="IZ80" i="24"/>
  <c r="IX80" i="24"/>
  <c r="JE80" i="24"/>
  <c r="IL81" i="24"/>
  <c r="IN81" i="24"/>
  <c r="IS81" i="24"/>
  <c r="JJ84" i="24"/>
  <c r="JL84" i="24"/>
  <c r="JK84" i="24"/>
  <c r="JI84" i="24"/>
  <c r="JQ84" i="24"/>
  <c r="IZ85" i="24"/>
  <c r="IY85" i="24"/>
  <c r="IX85" i="24"/>
  <c r="IW85" i="24"/>
  <c r="JE85" i="24"/>
  <c r="JX87" i="24"/>
  <c r="JW87" i="24"/>
  <c r="JV87" i="24"/>
  <c r="JU87" i="24"/>
  <c r="KC87" i="24"/>
  <c r="IY88" i="24"/>
  <c r="IZ88" i="24"/>
  <c r="IX88" i="24"/>
  <c r="IW88" i="24"/>
  <c r="JE88" i="24"/>
  <c r="JW90" i="24"/>
  <c r="JX90" i="24"/>
  <c r="JV90" i="24"/>
  <c r="JU90" i="24"/>
  <c r="KC90" i="24"/>
  <c r="IX91" i="24"/>
  <c r="IZ91" i="24"/>
  <c r="IY91" i="24"/>
  <c r="IW91" i="24"/>
  <c r="JE91" i="24"/>
  <c r="IN92" i="24"/>
  <c r="IM92" i="24"/>
  <c r="IL92" i="24"/>
  <c r="IK92" i="24"/>
  <c r="IS92" i="24"/>
  <c r="JV93" i="24"/>
  <c r="JX93" i="24"/>
  <c r="JW93" i="24"/>
  <c r="JU93" i="24"/>
  <c r="KC93" i="24"/>
  <c r="IM98" i="24"/>
  <c r="IL98" i="24"/>
  <c r="IN98" i="24"/>
  <c r="IK98" i="24"/>
  <c r="IS98" i="24"/>
  <c r="IY109" i="24"/>
  <c r="IX109" i="24"/>
  <c r="IZ109" i="24"/>
  <c r="IW109" i="24"/>
  <c r="JE109" i="24"/>
  <c r="IY77" i="24"/>
  <c r="JK78" i="24"/>
  <c r="JW79" i="24"/>
  <c r="IM80" i="24"/>
  <c r="IY81" i="24"/>
  <c r="IM94" i="24"/>
  <c r="IL94" i="24"/>
  <c r="IS94" i="24"/>
  <c r="JK96" i="24"/>
  <c r="JJ96" i="24"/>
  <c r="JQ96" i="24"/>
  <c r="IZ101" i="24"/>
  <c r="IY101" i="24"/>
  <c r="JE101" i="24"/>
  <c r="JX103" i="24"/>
  <c r="JW103" i="24"/>
  <c r="KC103" i="24"/>
  <c r="IY104" i="24"/>
  <c r="IX104" i="24"/>
  <c r="JE104" i="24"/>
  <c r="JW106" i="24"/>
  <c r="JV106" i="24"/>
  <c r="KC106" i="24"/>
  <c r="IN109" i="24"/>
  <c r="IM109" i="24"/>
  <c r="IS109" i="24"/>
  <c r="IY158" i="24"/>
  <c r="IX158" i="24"/>
  <c r="IW158" i="24"/>
  <c r="IZ158" i="24"/>
  <c r="JE158" i="24"/>
  <c r="IM195" i="24"/>
  <c r="IL195" i="24"/>
  <c r="IN195" i="24"/>
  <c r="IK195" i="24"/>
  <c r="IS195" i="24"/>
  <c r="IZ96" i="24"/>
  <c r="IY96" i="24"/>
  <c r="JE96" i="24"/>
  <c r="JX98" i="24"/>
  <c r="JW98" i="24"/>
  <c r="KC98" i="24"/>
  <c r="IY100" i="24"/>
  <c r="IX100" i="24"/>
  <c r="JE100" i="24"/>
  <c r="JW102" i="24"/>
  <c r="JV102" i="24"/>
  <c r="KC102" i="24"/>
  <c r="IN104" i="24"/>
  <c r="IM104" i="24"/>
  <c r="IS104" i="24"/>
  <c r="JL106" i="24"/>
  <c r="JK106" i="24"/>
  <c r="JQ106" i="24"/>
  <c r="IM108" i="24"/>
  <c r="IL108" i="24"/>
  <c r="IS108" i="24"/>
  <c r="JL112" i="24"/>
  <c r="JK112" i="24"/>
  <c r="JJ112" i="24"/>
  <c r="JQ112" i="24"/>
  <c r="IM121" i="24"/>
  <c r="IL121" i="24"/>
  <c r="IN121" i="24"/>
  <c r="IK121" i="24"/>
  <c r="IS121" i="24"/>
  <c r="IZ127" i="24"/>
  <c r="IY127" i="24"/>
  <c r="IX127" i="24"/>
  <c r="IW127" i="24"/>
  <c r="JE127" i="24"/>
  <c r="IY131" i="24"/>
  <c r="IX131" i="24"/>
  <c r="IZ131" i="24"/>
  <c r="IW131" i="24"/>
  <c r="JE131" i="24"/>
  <c r="JL138" i="24"/>
  <c r="JK138" i="24"/>
  <c r="JJ138" i="24"/>
  <c r="JI138" i="24"/>
  <c r="JQ138" i="24"/>
  <c r="JK141" i="24"/>
  <c r="JJ141" i="24"/>
  <c r="JL141" i="24"/>
  <c r="JI141" i="24"/>
  <c r="JQ141" i="24"/>
  <c r="JX94" i="24"/>
  <c r="JW94" i="24"/>
  <c r="KC94" i="24"/>
  <c r="IY95" i="24"/>
  <c r="IX95" i="24"/>
  <c r="JE95" i="24"/>
  <c r="JW97" i="24"/>
  <c r="JV97" i="24"/>
  <c r="KC97" i="24"/>
  <c r="IN100" i="24"/>
  <c r="IM100" i="24"/>
  <c r="IS100" i="24"/>
  <c r="JL102" i="24"/>
  <c r="JK102" i="24"/>
  <c r="JQ102" i="24"/>
  <c r="IM103" i="24"/>
  <c r="IL103" i="24"/>
  <c r="IS103" i="24"/>
  <c r="JK105" i="24"/>
  <c r="JJ105" i="24"/>
  <c r="JQ105" i="24"/>
  <c r="JX157" i="24"/>
  <c r="JW157" i="24"/>
  <c r="JU157" i="24"/>
  <c r="JV157" i="24"/>
  <c r="KC157" i="24"/>
  <c r="IN162" i="24"/>
  <c r="IM162" i="24"/>
  <c r="IK162" i="24"/>
  <c r="IL162" i="24"/>
  <c r="IS162" i="24"/>
  <c r="JQ111" i="24"/>
  <c r="KC112" i="24"/>
  <c r="IS113" i="24"/>
  <c r="IS114" i="24"/>
  <c r="JE114" i="24"/>
  <c r="JQ114" i="24"/>
  <c r="JE115" i="24"/>
  <c r="JQ115" i="24"/>
  <c r="KC115" i="24"/>
  <c r="IS116" i="24"/>
  <c r="JQ116" i="24"/>
  <c r="KC116" i="24"/>
  <c r="IS117" i="24"/>
  <c r="JE117" i="24"/>
  <c r="KC117" i="24"/>
  <c r="IS118" i="24"/>
  <c r="JE118" i="24"/>
  <c r="JQ118" i="24"/>
  <c r="JE119" i="24"/>
  <c r="JQ119" i="24"/>
  <c r="JV119" i="24"/>
  <c r="KC119" i="24"/>
  <c r="IZ123" i="24"/>
  <c r="IY123" i="24"/>
  <c r="JE123" i="24"/>
  <c r="JX125" i="24"/>
  <c r="JW125" i="24"/>
  <c r="KC125" i="24"/>
  <c r="IY126" i="24"/>
  <c r="IX126" i="24"/>
  <c r="JE126" i="24"/>
  <c r="JW129" i="24"/>
  <c r="JV129" i="24"/>
  <c r="KC129" i="24"/>
  <c r="IN131" i="24"/>
  <c r="IM131" i="24"/>
  <c r="IS131" i="24"/>
  <c r="JL133" i="24"/>
  <c r="JK133" i="24"/>
  <c r="JQ133" i="24"/>
  <c r="IM134" i="24"/>
  <c r="IL134" i="24"/>
  <c r="IS134" i="24"/>
  <c r="JK137" i="24"/>
  <c r="JJ137" i="24"/>
  <c r="JQ137" i="24"/>
  <c r="IZ141" i="24"/>
  <c r="IY141" i="24"/>
  <c r="JE141" i="24"/>
  <c r="JX143" i="24"/>
  <c r="JW143" i="24"/>
  <c r="KC143" i="24"/>
  <c r="IY144" i="24"/>
  <c r="IX144" i="24"/>
  <c r="JE144" i="24"/>
  <c r="JX161" i="24"/>
  <c r="JW161" i="24"/>
  <c r="JV161" i="24"/>
  <c r="JU161" i="24"/>
  <c r="KC161" i="24"/>
  <c r="IY162" i="24"/>
  <c r="IX162" i="24"/>
  <c r="IZ162" i="24"/>
  <c r="IW162" i="24"/>
  <c r="JE162" i="24"/>
  <c r="IN166" i="24"/>
  <c r="IM166" i="24"/>
  <c r="IL166" i="24"/>
  <c r="IK166" i="24"/>
  <c r="IS166" i="24"/>
  <c r="JV167" i="24"/>
  <c r="JW167" i="24"/>
  <c r="JU167" i="24"/>
  <c r="JX167" i="24"/>
  <c r="KC167" i="24"/>
  <c r="JL168" i="24"/>
  <c r="JJ168" i="24"/>
  <c r="JI168" i="24"/>
  <c r="JK168" i="24"/>
  <c r="JQ168" i="24"/>
  <c r="IM170" i="24"/>
  <c r="IL170" i="24"/>
  <c r="IK170" i="24"/>
  <c r="IN170" i="24"/>
  <c r="IS170" i="24"/>
  <c r="IN181" i="24"/>
  <c r="IM181" i="24"/>
  <c r="IK181" i="24"/>
  <c r="IL181" i="24"/>
  <c r="IS181" i="24"/>
  <c r="IN185" i="24"/>
  <c r="IM185" i="24"/>
  <c r="IL185" i="24"/>
  <c r="IK185" i="24"/>
  <c r="IS185" i="24"/>
  <c r="JL94" i="24"/>
  <c r="JX95" i="24"/>
  <c r="IN96" i="24"/>
  <c r="IZ97" i="24"/>
  <c r="JL98" i="24"/>
  <c r="JX100" i="24"/>
  <c r="IN101" i="24"/>
  <c r="IZ102" i="24"/>
  <c r="JL103" i="24"/>
  <c r="JX104" i="24"/>
  <c r="IN105" i="24"/>
  <c r="IZ106" i="24"/>
  <c r="JL108" i="24"/>
  <c r="JX109" i="24"/>
  <c r="IN111" i="24"/>
  <c r="JJ111" i="24"/>
  <c r="IZ112" i="24"/>
  <c r="JV112" i="24"/>
  <c r="IL113" i="24"/>
  <c r="JL113" i="24"/>
  <c r="IK114" i="24"/>
  <c r="IW114" i="24"/>
  <c r="JI114" i="24"/>
  <c r="IW115" i="24"/>
  <c r="JI115" i="24"/>
  <c r="JU115" i="24"/>
  <c r="IK116" i="24"/>
  <c r="JI116" i="24"/>
  <c r="JU116" i="24"/>
  <c r="IK117" i="24"/>
  <c r="IW117" i="24"/>
  <c r="JU117" i="24"/>
  <c r="IK118" i="24"/>
  <c r="IW118" i="24"/>
  <c r="JI118" i="24"/>
  <c r="IW119" i="24"/>
  <c r="JI119" i="24"/>
  <c r="JU119" i="24"/>
  <c r="JX121" i="24"/>
  <c r="JW121" i="24"/>
  <c r="KC121" i="24"/>
  <c r="IY122" i="24"/>
  <c r="IX122" i="24"/>
  <c r="JE122" i="24"/>
  <c r="JW124" i="24"/>
  <c r="JV124" i="24"/>
  <c r="KC124" i="24"/>
  <c r="IN126" i="24"/>
  <c r="IM126" i="24"/>
  <c r="IS126" i="24"/>
  <c r="JL129" i="24"/>
  <c r="JK129" i="24"/>
  <c r="JQ129" i="24"/>
  <c r="IM130" i="24"/>
  <c r="IL130" i="24"/>
  <c r="IS130" i="24"/>
  <c r="JK132" i="24"/>
  <c r="JJ132" i="24"/>
  <c r="JQ132" i="24"/>
  <c r="IZ137" i="24"/>
  <c r="IY137" i="24"/>
  <c r="JE137" i="24"/>
  <c r="JX139" i="24"/>
  <c r="JW139" i="24"/>
  <c r="KC139" i="24"/>
  <c r="IY140" i="24"/>
  <c r="IX140" i="24"/>
  <c r="JE140" i="24"/>
  <c r="JW142" i="24"/>
  <c r="JV142" i="24"/>
  <c r="KC142" i="24"/>
  <c r="IN144" i="24"/>
  <c r="IM144" i="24"/>
  <c r="IS144" i="24"/>
  <c r="IZ155" i="24"/>
  <c r="IY155" i="24"/>
  <c r="IW155" i="24"/>
  <c r="JE155" i="24"/>
  <c r="JW160" i="24"/>
  <c r="JV160" i="24"/>
  <c r="JU160" i="24"/>
  <c r="KC160" i="24"/>
  <c r="JL164" i="24"/>
  <c r="JK164" i="24"/>
  <c r="JI164" i="24"/>
  <c r="JQ164" i="24"/>
  <c r="IM165" i="24"/>
  <c r="IL165" i="24"/>
  <c r="IK165" i="24"/>
  <c r="IS165" i="24"/>
  <c r="IY181" i="24"/>
  <c r="IX181" i="24"/>
  <c r="IZ181" i="24"/>
  <c r="IW181" i="24"/>
  <c r="JE181" i="24"/>
  <c r="JK186" i="24"/>
  <c r="JJ186" i="24"/>
  <c r="JI186" i="24"/>
  <c r="JL186" i="24"/>
  <c r="JQ186" i="24"/>
  <c r="IZ197" i="24"/>
  <c r="IY197" i="24"/>
  <c r="IW197" i="24"/>
  <c r="IX197" i="24"/>
  <c r="JE197" i="24"/>
  <c r="IL114" i="24"/>
  <c r="IX114" i="24"/>
  <c r="JK114" i="24"/>
  <c r="IX115" i="24"/>
  <c r="JJ115" i="24"/>
  <c r="JW115" i="24"/>
  <c r="IM116" i="24"/>
  <c r="JJ116" i="24"/>
  <c r="JV116" i="24"/>
  <c r="IL117" i="24"/>
  <c r="IY117" i="24"/>
  <c r="JV117" i="24"/>
  <c r="IL118" i="24"/>
  <c r="IX118" i="24"/>
  <c r="JK118" i="24"/>
  <c r="IX119" i="24"/>
  <c r="JJ119" i="24"/>
  <c r="JW119" i="24"/>
  <c r="JW120" i="24"/>
  <c r="JV120" i="24"/>
  <c r="KC120" i="24"/>
  <c r="IN122" i="24"/>
  <c r="IM122" i="24"/>
  <c r="IS122" i="24"/>
  <c r="IW123" i="24"/>
  <c r="JL124" i="24"/>
  <c r="JK124" i="24"/>
  <c r="JQ124" i="24"/>
  <c r="IM125" i="24"/>
  <c r="IL125" i="24"/>
  <c r="IS125" i="24"/>
  <c r="JU125" i="24"/>
  <c r="IW126" i="24"/>
  <c r="JK127" i="24"/>
  <c r="JJ127" i="24"/>
  <c r="JQ127" i="24"/>
  <c r="JU129" i="24"/>
  <c r="IK131" i="24"/>
  <c r="IZ132" i="24"/>
  <c r="IY132" i="24"/>
  <c r="JE132" i="24"/>
  <c r="JI133" i="24"/>
  <c r="IK134" i="24"/>
  <c r="JX134" i="24"/>
  <c r="JW134" i="24"/>
  <c r="KC134" i="24"/>
  <c r="IY136" i="24"/>
  <c r="IX136" i="24"/>
  <c r="JE136" i="24"/>
  <c r="JI137" i="24"/>
  <c r="JW138" i="24"/>
  <c r="JV138" i="24"/>
  <c r="KC138" i="24"/>
  <c r="IN140" i="24"/>
  <c r="IM140" i="24"/>
  <c r="IS140" i="24"/>
  <c r="IW141" i="24"/>
  <c r="JL142" i="24"/>
  <c r="JK142" i="24"/>
  <c r="JQ142" i="24"/>
  <c r="IM143" i="24"/>
  <c r="IL143" i="24"/>
  <c r="IS143" i="24"/>
  <c r="JU143" i="24"/>
  <c r="IW144" i="24"/>
  <c r="JK155" i="24"/>
  <c r="JJ155" i="24"/>
  <c r="JL155" i="24"/>
  <c r="JI155" i="24"/>
  <c r="JQ155" i="24"/>
  <c r="IZ159" i="24"/>
  <c r="IY159" i="24"/>
  <c r="IX159" i="24"/>
  <c r="IW159" i="24"/>
  <c r="JE159" i="24"/>
  <c r="JW164" i="24"/>
  <c r="JV164" i="24"/>
  <c r="JX164" i="24"/>
  <c r="JU164" i="24"/>
  <c r="KC164" i="24"/>
  <c r="IZ167" i="24"/>
  <c r="IX167" i="24"/>
  <c r="IW167" i="24"/>
  <c r="IY167" i="24"/>
  <c r="JE167" i="24"/>
  <c r="JX170" i="24"/>
  <c r="JV170" i="24"/>
  <c r="JU170" i="24"/>
  <c r="JW170" i="24"/>
  <c r="KC170" i="24"/>
  <c r="JX180" i="24"/>
  <c r="JW180" i="24"/>
  <c r="JV180" i="24"/>
  <c r="JU180" i="24"/>
  <c r="KC180" i="24"/>
  <c r="JW190" i="24"/>
  <c r="JV190" i="24"/>
  <c r="JX190" i="24"/>
  <c r="JU190" i="24"/>
  <c r="KC190" i="24"/>
  <c r="IS120" i="24"/>
  <c r="JE121" i="24"/>
  <c r="JQ122" i="24"/>
  <c r="KC123" i="24"/>
  <c r="IS124" i="24"/>
  <c r="JE125" i="24"/>
  <c r="JQ126" i="24"/>
  <c r="KC127" i="24"/>
  <c r="IS129" i="24"/>
  <c r="JE130" i="24"/>
  <c r="JQ131" i="24"/>
  <c r="KC132" i="24"/>
  <c r="IS133" i="24"/>
  <c r="JE134" i="24"/>
  <c r="JQ136" i="24"/>
  <c r="KC137" i="24"/>
  <c r="IS138" i="24"/>
  <c r="JE139" i="24"/>
  <c r="JQ140" i="24"/>
  <c r="KC141" i="24"/>
  <c r="IS142" i="24"/>
  <c r="JE143" i="24"/>
  <c r="JQ144" i="24"/>
  <c r="JX153" i="24"/>
  <c r="JW153" i="24"/>
  <c r="KC153" i="24"/>
  <c r="IY154" i="24"/>
  <c r="IX154" i="24"/>
  <c r="JE154" i="24"/>
  <c r="JW156" i="24"/>
  <c r="JV156" i="24"/>
  <c r="KC156" i="24"/>
  <c r="IN158" i="24"/>
  <c r="IM158" i="24"/>
  <c r="IS158" i="24"/>
  <c r="JL160" i="24"/>
  <c r="JK160" i="24"/>
  <c r="JQ160" i="24"/>
  <c r="IM161" i="24"/>
  <c r="IL161" i="24"/>
  <c r="IS161" i="24"/>
  <c r="JK163" i="24"/>
  <c r="JJ163" i="24"/>
  <c r="JQ163" i="24"/>
  <c r="JK167" i="24"/>
  <c r="JJ167" i="24"/>
  <c r="JI167" i="24"/>
  <c r="JQ167" i="24"/>
  <c r="IL168" i="24"/>
  <c r="IM168" i="24"/>
  <c r="IK168" i="24"/>
  <c r="IS168" i="24"/>
  <c r="JW168" i="24"/>
  <c r="JV168" i="24"/>
  <c r="JU168" i="24"/>
  <c r="KC168" i="24"/>
  <c r="IX170" i="24"/>
  <c r="IY170" i="24"/>
  <c r="IW170" i="24"/>
  <c r="JE170" i="24"/>
  <c r="JW179" i="24"/>
  <c r="JV179" i="24"/>
  <c r="JU179" i="24"/>
  <c r="KC179" i="24"/>
  <c r="JL183" i="24"/>
  <c r="JK183" i="24"/>
  <c r="JI183" i="24"/>
  <c r="JQ183" i="24"/>
  <c r="IM184" i="24"/>
  <c r="IL184" i="24"/>
  <c r="IK184" i="24"/>
  <c r="IS184" i="24"/>
  <c r="JL194" i="24"/>
  <c r="JK194" i="24"/>
  <c r="JJ194" i="24"/>
  <c r="JI194" i="24"/>
  <c r="JQ194" i="24"/>
  <c r="JE149" i="24"/>
  <c r="JQ149" i="24"/>
  <c r="JE151" i="24"/>
  <c r="JQ151" i="24"/>
  <c r="KC151" i="24"/>
  <c r="IS152" i="24"/>
  <c r="JQ152" i="24"/>
  <c r="KC152" i="24"/>
  <c r="IS153" i="24"/>
  <c r="JE153" i="24"/>
  <c r="IN154" i="24"/>
  <c r="IM154" i="24"/>
  <c r="IS154" i="24"/>
  <c r="JL156" i="24"/>
  <c r="JK156" i="24"/>
  <c r="JQ156" i="24"/>
  <c r="IM157" i="24"/>
  <c r="IL157" i="24"/>
  <c r="IS157" i="24"/>
  <c r="JK159" i="24"/>
  <c r="JJ159" i="24"/>
  <c r="JQ159" i="24"/>
  <c r="IZ163" i="24"/>
  <c r="IY163" i="24"/>
  <c r="JE163" i="24"/>
  <c r="JX165" i="24"/>
  <c r="JW165" i="24"/>
  <c r="KC165" i="24"/>
  <c r="IY166" i="24"/>
  <c r="IX166" i="24"/>
  <c r="JE166" i="24"/>
  <c r="IZ178" i="24"/>
  <c r="IY178" i="24"/>
  <c r="IX178" i="24"/>
  <c r="IW178" i="24"/>
  <c r="JE178" i="24"/>
  <c r="JW183" i="24"/>
  <c r="JV183" i="24"/>
  <c r="JX183" i="24"/>
  <c r="JU183" i="24"/>
  <c r="KC183" i="24"/>
  <c r="JL187" i="24"/>
  <c r="JK187" i="24"/>
  <c r="JJ187" i="24"/>
  <c r="JI187" i="24"/>
  <c r="JQ187" i="24"/>
  <c r="IN188" i="24"/>
  <c r="IM188" i="24"/>
  <c r="IL188" i="24"/>
  <c r="IK188" i="24"/>
  <c r="IS188" i="24"/>
  <c r="JK193" i="24"/>
  <c r="JJ193" i="24"/>
  <c r="JI193" i="24"/>
  <c r="JQ193" i="24"/>
  <c r="JQ154" i="24"/>
  <c r="KC155" i="24"/>
  <c r="IS156" i="24"/>
  <c r="JE157" i="24"/>
  <c r="JQ158" i="24"/>
  <c r="KC159" i="24"/>
  <c r="IS160" i="24"/>
  <c r="JE161" i="24"/>
  <c r="JQ162" i="24"/>
  <c r="KC163" i="24"/>
  <c r="IS164" i="24"/>
  <c r="JE165" i="24"/>
  <c r="JQ166" i="24"/>
  <c r="JL179" i="24"/>
  <c r="JK179" i="24"/>
  <c r="JQ179" i="24"/>
  <c r="IM180" i="24"/>
  <c r="IL180" i="24"/>
  <c r="IS180" i="24"/>
  <c r="JK182" i="24"/>
  <c r="JJ182" i="24"/>
  <c r="JQ182" i="24"/>
  <c r="IZ186" i="24"/>
  <c r="IY186" i="24"/>
  <c r="JE186" i="24"/>
  <c r="JX187" i="24"/>
  <c r="JW187" i="24"/>
  <c r="JV187" i="24"/>
  <c r="KC187" i="24"/>
  <c r="IY188" i="24"/>
  <c r="IZ188" i="24"/>
  <c r="IX188" i="24"/>
  <c r="JE188" i="24"/>
  <c r="IN192" i="24"/>
  <c r="IM192" i="24"/>
  <c r="IL192" i="24"/>
  <c r="IK192" i="24"/>
  <c r="IS192" i="24"/>
  <c r="JK197" i="24"/>
  <c r="JJ197" i="24"/>
  <c r="JL197" i="24"/>
  <c r="JI197" i="24"/>
  <c r="JQ197" i="24"/>
  <c r="JK178" i="24"/>
  <c r="JJ178" i="24"/>
  <c r="JQ178" i="24"/>
  <c r="IZ182" i="24"/>
  <c r="IY182" i="24"/>
  <c r="JE182" i="24"/>
  <c r="JX184" i="24"/>
  <c r="JW184" i="24"/>
  <c r="KC184" i="24"/>
  <c r="IY185" i="24"/>
  <c r="IX185" i="24"/>
  <c r="JE185" i="24"/>
  <c r="JL190" i="24"/>
  <c r="JK190" i="24"/>
  <c r="JI190" i="24"/>
  <c r="JQ190" i="24"/>
  <c r="IM191" i="24"/>
  <c r="IL191" i="24"/>
  <c r="IK191" i="24"/>
  <c r="IS191" i="24"/>
  <c r="JX199" i="24"/>
  <c r="JW199" i="24"/>
  <c r="JU199" i="24"/>
  <c r="KC199" i="24"/>
  <c r="KC178" i="24"/>
  <c r="IS179" i="24"/>
  <c r="JE180" i="24"/>
  <c r="JQ181" i="24"/>
  <c r="KC182" i="24"/>
  <c r="IS183" i="24"/>
  <c r="JE184" i="24"/>
  <c r="JQ185" i="24"/>
  <c r="KC186" i="24"/>
  <c r="IS187" i="24"/>
  <c r="JK189" i="24"/>
  <c r="JJ189" i="24"/>
  <c r="JQ189" i="24"/>
  <c r="IZ193" i="24"/>
  <c r="IY193" i="24"/>
  <c r="JE193" i="24"/>
  <c r="JX195" i="24"/>
  <c r="JW195" i="24"/>
  <c r="KC195" i="24"/>
  <c r="IY196" i="24"/>
  <c r="IX196" i="24"/>
  <c r="JE196" i="24"/>
  <c r="JW198" i="24"/>
  <c r="JV198" i="24"/>
  <c r="KC198" i="24"/>
  <c r="IZ189" i="24"/>
  <c r="IY189" i="24"/>
  <c r="JE189" i="24"/>
  <c r="JX191" i="24"/>
  <c r="JW191" i="24"/>
  <c r="KC191" i="24"/>
  <c r="IY192" i="24"/>
  <c r="IX192" i="24"/>
  <c r="JE192" i="24"/>
  <c r="JW194" i="24"/>
  <c r="JV194" i="24"/>
  <c r="KC194" i="24"/>
  <c r="IN196" i="24"/>
  <c r="IM196" i="24"/>
  <c r="IS196" i="24"/>
  <c r="JL198" i="24"/>
  <c r="JK198" i="24"/>
  <c r="JQ198" i="24"/>
  <c r="IM199" i="24"/>
  <c r="IL199" i="24"/>
  <c r="IS199" i="24"/>
  <c r="JQ188" i="24"/>
  <c r="KC189" i="24"/>
  <c r="IS190" i="24"/>
  <c r="JE191" i="24"/>
  <c r="JQ192" i="24"/>
  <c r="KC193" i="24"/>
  <c r="IS194" i="24"/>
  <c r="JE195" i="24"/>
  <c r="JQ196" i="24"/>
  <c r="KC197" i="24"/>
  <c r="IZ198" i="24"/>
  <c r="JL199" i="24"/>
  <c r="GW11" i="24"/>
  <c r="HI12" i="24"/>
  <c r="FY13" i="24"/>
  <c r="HU13" i="24"/>
  <c r="GK14" i="24"/>
  <c r="IG14" i="24"/>
  <c r="GW15" i="24"/>
  <c r="HI16" i="24"/>
  <c r="FY18" i="24"/>
  <c r="HU18" i="24"/>
  <c r="GK21" i="24"/>
  <c r="IB23" i="24"/>
  <c r="IA23" i="24"/>
  <c r="IG23" i="24"/>
  <c r="HC24" i="24"/>
  <c r="HB24" i="24"/>
  <c r="HI24" i="24"/>
  <c r="FT26" i="24"/>
  <c r="FS26" i="24"/>
  <c r="FY26" i="24"/>
  <c r="IA26" i="24"/>
  <c r="HZ26" i="24"/>
  <c r="IG26" i="24"/>
  <c r="GR28" i="24"/>
  <c r="GQ28" i="24"/>
  <c r="GW28" i="24"/>
  <c r="FS29" i="24"/>
  <c r="FR29" i="24"/>
  <c r="FY29" i="24"/>
  <c r="HP30" i="24"/>
  <c r="HO30" i="24"/>
  <c r="HU30" i="24"/>
  <c r="GQ31" i="24"/>
  <c r="GP31" i="24"/>
  <c r="GW31" i="24"/>
  <c r="HO34" i="24"/>
  <c r="HN34" i="24"/>
  <c r="HU34" i="24"/>
  <c r="GF36" i="24"/>
  <c r="GE36" i="24"/>
  <c r="GK36" i="24"/>
  <c r="HD38" i="24"/>
  <c r="HC38" i="24"/>
  <c r="HI38" i="24"/>
  <c r="GE39" i="24"/>
  <c r="GD39" i="24"/>
  <c r="GK39" i="24"/>
  <c r="IB40" i="24"/>
  <c r="IA40" i="24"/>
  <c r="IG40" i="24"/>
  <c r="HP42" i="24"/>
  <c r="HO42" i="24"/>
  <c r="HN42" i="24"/>
  <c r="HU42" i="24"/>
  <c r="GF47" i="24"/>
  <c r="GE47" i="24"/>
  <c r="GD47" i="24"/>
  <c r="GK47" i="24"/>
  <c r="HD49" i="24"/>
  <c r="HC49" i="24"/>
  <c r="HB49" i="24"/>
  <c r="HI49" i="24"/>
  <c r="IB51" i="24"/>
  <c r="IA51" i="24"/>
  <c r="HZ51" i="24"/>
  <c r="IG51" i="24"/>
  <c r="FT56" i="24"/>
  <c r="FS56" i="24"/>
  <c r="FR56" i="24"/>
  <c r="FY56" i="24"/>
  <c r="GR52" i="24"/>
  <c r="GQ52" i="24"/>
  <c r="GP52" i="24"/>
  <c r="GW52" i="24"/>
  <c r="HP60" i="24"/>
  <c r="HO60" i="24"/>
  <c r="HN60" i="24"/>
  <c r="HU60" i="24"/>
  <c r="GF65" i="24"/>
  <c r="GE65" i="24"/>
  <c r="GD65" i="24"/>
  <c r="GK65" i="24"/>
  <c r="HD67" i="24"/>
  <c r="HC67" i="24"/>
  <c r="HB67" i="24"/>
  <c r="HI67" i="24"/>
  <c r="IB91" i="24"/>
  <c r="IA91" i="24"/>
  <c r="HZ91" i="24"/>
  <c r="HY91" i="24"/>
  <c r="IG91" i="24"/>
  <c r="GE93" i="24"/>
  <c r="GF93" i="24"/>
  <c r="GD93" i="24"/>
  <c r="GC93" i="24"/>
  <c r="GK93" i="24"/>
  <c r="GD96" i="24"/>
  <c r="GF96" i="24"/>
  <c r="GE96" i="24"/>
  <c r="GC96" i="24"/>
  <c r="GK96" i="24"/>
  <c r="GP11" i="24"/>
  <c r="HI11" i="24"/>
  <c r="FY12" i="24"/>
  <c r="HB12" i="24"/>
  <c r="HU12" i="24"/>
  <c r="FR13" i="24"/>
  <c r="GK13" i="24"/>
  <c r="HN13" i="24"/>
  <c r="IG13" i="24"/>
  <c r="GD14" i="24"/>
  <c r="GW14" i="24"/>
  <c r="HZ14" i="24"/>
  <c r="GP15" i="24"/>
  <c r="HI15" i="24"/>
  <c r="FY16" i="24"/>
  <c r="HB16" i="24"/>
  <c r="HU16" i="24"/>
  <c r="FR18" i="24"/>
  <c r="GK18" i="24"/>
  <c r="HN18" i="24"/>
  <c r="IG18" i="24"/>
  <c r="GD21" i="24"/>
  <c r="GW21" i="24"/>
  <c r="GR24" i="24"/>
  <c r="GQ24" i="24"/>
  <c r="GW24" i="24"/>
  <c r="FS25" i="24"/>
  <c r="FR25" i="24"/>
  <c r="FY25" i="24"/>
  <c r="HP26" i="24"/>
  <c r="HO26" i="24"/>
  <c r="HU26" i="24"/>
  <c r="GQ27" i="24"/>
  <c r="GP27" i="24"/>
  <c r="GW27" i="24"/>
  <c r="HO29" i="24"/>
  <c r="HN29" i="24"/>
  <c r="HU29" i="24"/>
  <c r="GF31" i="24"/>
  <c r="GE31" i="24"/>
  <c r="GK31" i="24"/>
  <c r="HD34" i="24"/>
  <c r="HC34" i="24"/>
  <c r="HI34" i="24"/>
  <c r="GE35" i="24"/>
  <c r="GD35" i="24"/>
  <c r="GK35" i="24"/>
  <c r="IB36" i="24"/>
  <c r="IA36" i="24"/>
  <c r="IG36" i="24"/>
  <c r="HC37" i="24"/>
  <c r="HB37" i="24"/>
  <c r="HI37" i="24"/>
  <c r="FT39" i="24"/>
  <c r="FS39" i="24"/>
  <c r="FY39" i="24"/>
  <c r="IA39" i="24"/>
  <c r="HZ39" i="24"/>
  <c r="IG39" i="24"/>
  <c r="FT42" i="24"/>
  <c r="FS42" i="24"/>
  <c r="FR42" i="24"/>
  <c r="FY42" i="24"/>
  <c r="GR44" i="24"/>
  <c r="GQ44" i="24"/>
  <c r="GP44" i="24"/>
  <c r="GW44" i="24"/>
  <c r="HP46" i="24"/>
  <c r="HO46" i="24"/>
  <c r="HN46" i="24"/>
  <c r="HU46" i="24"/>
  <c r="GF51" i="24"/>
  <c r="GE51" i="24"/>
  <c r="GD51" i="24"/>
  <c r="GK51" i="24"/>
  <c r="HD55" i="24"/>
  <c r="HC55" i="24"/>
  <c r="HB55" i="24"/>
  <c r="HI55" i="24"/>
  <c r="IB57" i="24"/>
  <c r="IA57" i="24"/>
  <c r="HZ57" i="24"/>
  <c r="IG57" i="24"/>
  <c r="FT60" i="24"/>
  <c r="FS60" i="24"/>
  <c r="FR60" i="24"/>
  <c r="FY60" i="24"/>
  <c r="GR62" i="24"/>
  <c r="GQ62" i="24"/>
  <c r="GP62" i="24"/>
  <c r="GW62" i="24"/>
  <c r="HP64" i="24"/>
  <c r="HO64" i="24"/>
  <c r="HN64" i="24"/>
  <c r="HU64" i="24"/>
  <c r="HN68" i="24"/>
  <c r="HP68" i="24"/>
  <c r="HO68" i="24"/>
  <c r="HM68" i="24"/>
  <c r="HU68" i="24"/>
  <c r="HZ71" i="24"/>
  <c r="IB71" i="24"/>
  <c r="IA71" i="24"/>
  <c r="HY71" i="24"/>
  <c r="IG71" i="24"/>
  <c r="FR74" i="24"/>
  <c r="FT74" i="24"/>
  <c r="FS74" i="24"/>
  <c r="FQ74" i="24"/>
  <c r="FY74" i="24"/>
  <c r="GD75" i="24"/>
  <c r="GF75" i="24"/>
  <c r="GE75" i="24"/>
  <c r="GC75" i="24"/>
  <c r="GK75" i="24"/>
  <c r="GP77" i="24"/>
  <c r="GR77" i="24"/>
  <c r="GQ77" i="24"/>
  <c r="GO77" i="24"/>
  <c r="GW77" i="24"/>
  <c r="FY97" i="24"/>
  <c r="FT97" i="24"/>
  <c r="FS97" i="24"/>
  <c r="FR97" i="24"/>
  <c r="FQ97" i="24"/>
  <c r="FY11" i="24"/>
  <c r="GQ11" i="24"/>
  <c r="HB11" i="24"/>
  <c r="HU11" i="24"/>
  <c r="FR12" i="24"/>
  <c r="GK12" i="24"/>
  <c r="HC12" i="24"/>
  <c r="HN12" i="24"/>
  <c r="IG12" i="24"/>
  <c r="FS13" i="24"/>
  <c r="GD13" i="24"/>
  <c r="GW13" i="24"/>
  <c r="HO13" i="24"/>
  <c r="HZ13" i="24"/>
  <c r="GE14" i="24"/>
  <c r="GP14" i="24"/>
  <c r="HI14" i="24"/>
  <c r="IA14" i="24"/>
  <c r="FY15" i="24"/>
  <c r="GQ15" i="24"/>
  <c r="HB15" i="24"/>
  <c r="HU15" i="24"/>
  <c r="FR16" i="24"/>
  <c r="GK16" i="24"/>
  <c r="HC16" i="24"/>
  <c r="HN16" i="24"/>
  <c r="IG16" i="24"/>
  <c r="FS18" i="24"/>
  <c r="GD18" i="24"/>
  <c r="GW18" i="24"/>
  <c r="HO18" i="24"/>
  <c r="HZ18" i="24"/>
  <c r="GE21" i="24"/>
  <c r="GP21" i="24"/>
  <c r="HI21" i="24"/>
  <c r="HU21" i="24"/>
  <c r="FY22" i="24"/>
  <c r="GK22" i="24"/>
  <c r="HI22" i="24"/>
  <c r="HU22" i="24"/>
  <c r="IG22" i="24"/>
  <c r="FY23" i="24"/>
  <c r="GK23" i="24"/>
  <c r="GW23" i="24"/>
  <c r="HY23" i="24"/>
  <c r="HA24" i="24"/>
  <c r="HO25" i="24"/>
  <c r="HN25" i="24"/>
  <c r="HU25" i="24"/>
  <c r="FQ26" i="24"/>
  <c r="HY26" i="24"/>
  <c r="GF27" i="24"/>
  <c r="GE27" i="24"/>
  <c r="GK27" i="24"/>
  <c r="GO28" i="24"/>
  <c r="FQ29" i="24"/>
  <c r="HD29" i="24"/>
  <c r="HC29" i="24"/>
  <c r="HI29" i="24"/>
  <c r="GE30" i="24"/>
  <c r="GD30" i="24"/>
  <c r="GK30" i="24"/>
  <c r="HM30" i="24"/>
  <c r="GO31" i="24"/>
  <c r="IB31" i="24"/>
  <c r="IA31" i="24"/>
  <c r="IG31" i="24"/>
  <c r="HC33" i="24"/>
  <c r="HB33" i="24"/>
  <c r="HI33" i="24"/>
  <c r="HM34" i="24"/>
  <c r="FT35" i="24"/>
  <c r="FS35" i="24"/>
  <c r="FY35" i="24"/>
  <c r="IA35" i="24"/>
  <c r="HZ35" i="24"/>
  <c r="IG35" i="24"/>
  <c r="GC36" i="24"/>
  <c r="GR37" i="24"/>
  <c r="GQ37" i="24"/>
  <c r="GW37" i="24"/>
  <c r="FS38" i="24"/>
  <c r="FR38" i="24"/>
  <c r="FY38" i="24"/>
  <c r="HA38" i="24"/>
  <c r="GC39" i="24"/>
  <c r="HP39" i="24"/>
  <c r="HO39" i="24"/>
  <c r="HU39" i="24"/>
  <c r="GQ40" i="24"/>
  <c r="GP40" i="24"/>
  <c r="GW40" i="24"/>
  <c r="HY40" i="24"/>
  <c r="HD41" i="24"/>
  <c r="HC41" i="24"/>
  <c r="HB41" i="24"/>
  <c r="HI41" i="24"/>
  <c r="IB43" i="24"/>
  <c r="IA43" i="24"/>
  <c r="HZ43" i="24"/>
  <c r="IG43" i="24"/>
  <c r="FT46" i="24"/>
  <c r="FS46" i="24"/>
  <c r="FR46" i="24"/>
  <c r="FY46" i="24"/>
  <c r="GR48" i="24"/>
  <c r="GQ48" i="24"/>
  <c r="GP48" i="24"/>
  <c r="GW48" i="24"/>
  <c r="HP50" i="24"/>
  <c r="HO50" i="24"/>
  <c r="HN50" i="24"/>
  <c r="HU50" i="24"/>
  <c r="GF57" i="24"/>
  <c r="GE57" i="24"/>
  <c r="GD57" i="24"/>
  <c r="GK57" i="24"/>
  <c r="HD53" i="24"/>
  <c r="HC53" i="24"/>
  <c r="HB53" i="24"/>
  <c r="HI53" i="24"/>
  <c r="IB61" i="24"/>
  <c r="IA61" i="24"/>
  <c r="HZ61" i="24"/>
  <c r="IG61" i="24"/>
  <c r="FT64" i="24"/>
  <c r="FS64" i="24"/>
  <c r="FR64" i="24"/>
  <c r="FY64" i="24"/>
  <c r="GR66" i="24"/>
  <c r="GQ66" i="24"/>
  <c r="GP66" i="24"/>
  <c r="GW66" i="24"/>
  <c r="IB94" i="24"/>
  <c r="IA94" i="24"/>
  <c r="HZ94" i="24"/>
  <c r="HY94" i="24"/>
  <c r="IG94" i="24"/>
  <c r="HM21" i="24"/>
  <c r="FQ22" i="24"/>
  <c r="GC22" i="24"/>
  <c r="HA22" i="24"/>
  <c r="HM22" i="24"/>
  <c r="HY22" i="24"/>
  <c r="FQ23" i="24"/>
  <c r="GC23" i="24"/>
  <c r="GO23" i="24"/>
  <c r="HZ23" i="24"/>
  <c r="GO24" i="24"/>
  <c r="HD24" i="24"/>
  <c r="FQ25" i="24"/>
  <c r="HD25" i="24"/>
  <c r="HC25" i="24"/>
  <c r="HI25" i="24"/>
  <c r="FR26" i="24"/>
  <c r="GE26" i="24"/>
  <c r="GD26" i="24"/>
  <c r="GK26" i="24"/>
  <c r="HM26" i="24"/>
  <c r="IB26" i="24"/>
  <c r="GO27" i="24"/>
  <c r="IB27" i="24"/>
  <c r="IA27" i="24"/>
  <c r="IG27" i="24"/>
  <c r="GP28" i="24"/>
  <c r="HC28" i="24"/>
  <c r="HB28" i="24"/>
  <c r="HI28" i="24"/>
  <c r="FT29" i="24"/>
  <c r="HM29" i="24"/>
  <c r="FT30" i="24"/>
  <c r="FS30" i="24"/>
  <c r="FY30" i="24"/>
  <c r="HN30" i="24"/>
  <c r="IA30" i="24"/>
  <c r="HZ30" i="24"/>
  <c r="IG30" i="24"/>
  <c r="GC31" i="24"/>
  <c r="GR31" i="24"/>
  <c r="GR33" i="24"/>
  <c r="GQ33" i="24"/>
  <c r="GW33" i="24"/>
  <c r="FS34" i="24"/>
  <c r="FR34" i="24"/>
  <c r="FY34" i="24"/>
  <c r="HA34" i="24"/>
  <c r="HP34" i="24"/>
  <c r="GC35" i="24"/>
  <c r="HP35" i="24"/>
  <c r="HO35" i="24"/>
  <c r="HU35" i="24"/>
  <c r="GD36" i="24"/>
  <c r="GQ36" i="24"/>
  <c r="GP36" i="24"/>
  <c r="GW36" i="24"/>
  <c r="HY36" i="24"/>
  <c r="HA37" i="24"/>
  <c r="HB38" i="24"/>
  <c r="HO38" i="24"/>
  <c r="HN38" i="24"/>
  <c r="HU38" i="24"/>
  <c r="FQ39" i="24"/>
  <c r="GF39" i="24"/>
  <c r="HY39" i="24"/>
  <c r="GF40" i="24"/>
  <c r="GE40" i="24"/>
  <c r="GK40" i="24"/>
  <c r="HZ40" i="24"/>
  <c r="HM42" i="24"/>
  <c r="GF43" i="24"/>
  <c r="GE43" i="24"/>
  <c r="GD43" i="24"/>
  <c r="GK43" i="24"/>
  <c r="HD45" i="24"/>
  <c r="HC45" i="24"/>
  <c r="HB45" i="24"/>
  <c r="HI45" i="24"/>
  <c r="GC47" i="24"/>
  <c r="IB47" i="24"/>
  <c r="IA47" i="24"/>
  <c r="HZ47" i="24"/>
  <c r="IG47" i="24"/>
  <c r="HA49" i="24"/>
  <c r="FT50" i="24"/>
  <c r="FS50" i="24"/>
  <c r="FR50" i="24"/>
  <c r="FY50" i="24"/>
  <c r="HY51" i="24"/>
  <c r="GR54" i="24"/>
  <c r="GQ54" i="24"/>
  <c r="GP54" i="24"/>
  <c r="GW54" i="24"/>
  <c r="FQ56" i="24"/>
  <c r="HP56" i="24"/>
  <c r="HO56" i="24"/>
  <c r="HN56" i="24"/>
  <c r="HU56" i="24"/>
  <c r="GO52" i="24"/>
  <c r="HM60" i="24"/>
  <c r="GF61" i="24"/>
  <c r="GE61" i="24"/>
  <c r="GD61" i="24"/>
  <c r="GK61" i="24"/>
  <c r="HD63" i="24"/>
  <c r="HC63" i="24"/>
  <c r="HB63" i="24"/>
  <c r="HI63" i="24"/>
  <c r="GC65" i="24"/>
  <c r="IB65" i="24"/>
  <c r="IA65" i="24"/>
  <c r="HZ65" i="24"/>
  <c r="IG65" i="24"/>
  <c r="HA67" i="24"/>
  <c r="HD92" i="24"/>
  <c r="HC92" i="24"/>
  <c r="HB92" i="24"/>
  <c r="HA92" i="24"/>
  <c r="HI92" i="24"/>
  <c r="HC95" i="24"/>
  <c r="HD95" i="24"/>
  <c r="HB95" i="24"/>
  <c r="HA95" i="24"/>
  <c r="HI95" i="24"/>
  <c r="GQ102" i="24"/>
  <c r="GP102" i="24"/>
  <c r="GR102" i="24"/>
  <c r="GO102" i="24"/>
  <c r="GW102" i="24"/>
  <c r="FT119" i="24"/>
  <c r="FS119" i="24"/>
  <c r="FR119" i="24"/>
  <c r="FQ119" i="24"/>
  <c r="FY119" i="24"/>
  <c r="HP23" i="24"/>
  <c r="GF24" i="24"/>
  <c r="IB24" i="24"/>
  <c r="GR25" i="24"/>
  <c r="HD26" i="24"/>
  <c r="FT27" i="24"/>
  <c r="HP27" i="24"/>
  <c r="GF28" i="24"/>
  <c r="IB28" i="24"/>
  <c r="GR29" i="24"/>
  <c r="HD30" i="24"/>
  <c r="FT31" i="24"/>
  <c r="HP31" i="24"/>
  <c r="GF33" i="24"/>
  <c r="IB33" i="24"/>
  <c r="GR34" i="24"/>
  <c r="HD35" i="24"/>
  <c r="FT36" i="24"/>
  <c r="HP36" i="24"/>
  <c r="GF37" i="24"/>
  <c r="IB37" i="24"/>
  <c r="GR38" i="24"/>
  <c r="HD39" i="24"/>
  <c r="FT40" i="24"/>
  <c r="HP40" i="24"/>
  <c r="GF41" i="24"/>
  <c r="GQ41" i="24"/>
  <c r="IB41" i="24"/>
  <c r="GR42" i="24"/>
  <c r="HC42" i="24"/>
  <c r="FS43" i="24"/>
  <c r="HD43" i="24"/>
  <c r="HO43" i="24"/>
  <c r="FT44" i="24"/>
  <c r="GE44" i="24"/>
  <c r="HP44" i="24"/>
  <c r="IA44" i="24"/>
  <c r="GF45" i="24"/>
  <c r="GQ45" i="24"/>
  <c r="IB45" i="24"/>
  <c r="GR46" i="24"/>
  <c r="HC46" i="24"/>
  <c r="FS47" i="24"/>
  <c r="HD47" i="24"/>
  <c r="HO47" i="24"/>
  <c r="FT48" i="24"/>
  <c r="GE48" i="24"/>
  <c r="HP48" i="24"/>
  <c r="IA48" i="24"/>
  <c r="GF49" i="24"/>
  <c r="GQ49" i="24"/>
  <c r="IB49" i="24"/>
  <c r="GR50" i="24"/>
  <c r="HC50" i="24"/>
  <c r="FS51" i="24"/>
  <c r="HD51" i="24"/>
  <c r="HO51" i="24"/>
  <c r="FT54" i="24"/>
  <c r="GE54" i="24"/>
  <c r="HP54" i="24"/>
  <c r="IA54" i="24"/>
  <c r="GF55" i="24"/>
  <c r="GQ55" i="24"/>
  <c r="IB55" i="24"/>
  <c r="GR56" i="24"/>
  <c r="HC56" i="24"/>
  <c r="FS57" i="24"/>
  <c r="HD57" i="24"/>
  <c r="HO57" i="24"/>
  <c r="FT52" i="24"/>
  <c r="GE52" i="24"/>
  <c r="HP52" i="24"/>
  <c r="IA52" i="24"/>
  <c r="GF53" i="24"/>
  <c r="GQ53" i="24"/>
  <c r="IB53" i="24"/>
  <c r="GR60" i="24"/>
  <c r="HC60" i="24"/>
  <c r="FS61" i="24"/>
  <c r="HD61" i="24"/>
  <c r="HO61" i="24"/>
  <c r="FT62" i="24"/>
  <c r="GE62" i="24"/>
  <c r="HP62" i="24"/>
  <c r="IA62" i="24"/>
  <c r="GF63" i="24"/>
  <c r="GQ63" i="24"/>
  <c r="IB63" i="24"/>
  <c r="GR64" i="24"/>
  <c r="HC64" i="24"/>
  <c r="FS65" i="24"/>
  <c r="HD65" i="24"/>
  <c r="HO65" i="24"/>
  <c r="FT66" i="24"/>
  <c r="GE66" i="24"/>
  <c r="HP66" i="24"/>
  <c r="IA66" i="24"/>
  <c r="GF67" i="24"/>
  <c r="GQ67" i="24"/>
  <c r="IB67" i="24"/>
  <c r="GR68" i="24"/>
  <c r="GP68" i="24"/>
  <c r="GW68" i="24"/>
  <c r="HD71" i="24"/>
  <c r="HB71" i="24"/>
  <c r="HI71" i="24"/>
  <c r="FQ72" i="24"/>
  <c r="HP72" i="24"/>
  <c r="HN72" i="24"/>
  <c r="HU72" i="24"/>
  <c r="GC73" i="24"/>
  <c r="IB73" i="24"/>
  <c r="HZ73" i="24"/>
  <c r="IG73" i="24"/>
  <c r="GO74" i="24"/>
  <c r="HA75" i="24"/>
  <c r="FT77" i="24"/>
  <c r="FR77" i="24"/>
  <c r="FY77" i="24"/>
  <c r="HM77" i="24"/>
  <c r="GF91" i="24"/>
  <c r="GE91" i="24"/>
  <c r="GD91" i="24"/>
  <c r="GK91" i="24"/>
  <c r="HO92" i="24"/>
  <c r="HP92" i="24"/>
  <c r="HN92" i="24"/>
  <c r="HM92" i="24"/>
  <c r="HU92" i="24"/>
  <c r="GP93" i="24"/>
  <c r="GR93" i="24"/>
  <c r="GQ93" i="24"/>
  <c r="GO93" i="24"/>
  <c r="GW93" i="24"/>
  <c r="GF94" i="24"/>
  <c r="GE94" i="24"/>
  <c r="GD94" i="24"/>
  <c r="GC94" i="24"/>
  <c r="GK94" i="24"/>
  <c r="HN95" i="24"/>
  <c r="HP95" i="24"/>
  <c r="HO95" i="24"/>
  <c r="HM95" i="24"/>
  <c r="HU95" i="24"/>
  <c r="HD96" i="24"/>
  <c r="HC96" i="24"/>
  <c r="HB96" i="24"/>
  <c r="HA96" i="24"/>
  <c r="HI96" i="24"/>
  <c r="HP101" i="24"/>
  <c r="HO101" i="24"/>
  <c r="HN101" i="24"/>
  <c r="HM101" i="24"/>
  <c r="HU101" i="24"/>
  <c r="HP105" i="24"/>
  <c r="HO105" i="24"/>
  <c r="HN105" i="24"/>
  <c r="HM105" i="24"/>
  <c r="HU105" i="24"/>
  <c r="IB116" i="24"/>
  <c r="IA116" i="24"/>
  <c r="HZ116" i="24"/>
  <c r="HY116" i="24"/>
  <c r="IG116" i="24"/>
  <c r="HC133" i="24"/>
  <c r="HB133" i="24"/>
  <c r="HD133" i="24"/>
  <c r="HA133" i="24"/>
  <c r="HI133" i="24"/>
  <c r="FT136" i="24"/>
  <c r="FS136" i="24"/>
  <c r="FR136" i="24"/>
  <c r="FQ136" i="24"/>
  <c r="FY136" i="24"/>
  <c r="GR41" i="24"/>
  <c r="HD42" i="24"/>
  <c r="FT43" i="24"/>
  <c r="HP43" i="24"/>
  <c r="GF44" i="24"/>
  <c r="IB44" i="24"/>
  <c r="GR45" i="24"/>
  <c r="HD46" i="24"/>
  <c r="FT47" i="24"/>
  <c r="HP47" i="24"/>
  <c r="GF48" i="24"/>
  <c r="IB48" i="24"/>
  <c r="GR49" i="24"/>
  <c r="HD50" i="24"/>
  <c r="FT51" i="24"/>
  <c r="HP51" i="24"/>
  <c r="GF54" i="24"/>
  <c r="IB54" i="24"/>
  <c r="GR55" i="24"/>
  <c r="HD56" i="24"/>
  <c r="FT57" i="24"/>
  <c r="HP57" i="24"/>
  <c r="GF52" i="24"/>
  <c r="IB52" i="24"/>
  <c r="GR53" i="24"/>
  <c r="HD60" i="24"/>
  <c r="FT61" i="24"/>
  <c r="HP61" i="24"/>
  <c r="GF62" i="24"/>
  <c r="IB62" i="24"/>
  <c r="GR63" i="24"/>
  <c r="HD64" i="24"/>
  <c r="FT65" i="24"/>
  <c r="HP65" i="24"/>
  <c r="GF66" i="24"/>
  <c r="IB66" i="24"/>
  <c r="GR67" i="24"/>
  <c r="FR68" i="24"/>
  <c r="FT68" i="24"/>
  <c r="FY68" i="24"/>
  <c r="GD71" i="24"/>
  <c r="GF71" i="24"/>
  <c r="GK71" i="24"/>
  <c r="GP72" i="24"/>
  <c r="GR72" i="24"/>
  <c r="GW72" i="24"/>
  <c r="HB73" i="24"/>
  <c r="HD73" i="24"/>
  <c r="HI73" i="24"/>
  <c r="HN74" i="24"/>
  <c r="HP74" i="24"/>
  <c r="HU74" i="24"/>
  <c r="HZ75" i="24"/>
  <c r="IB75" i="24"/>
  <c r="IG75" i="24"/>
  <c r="HP90" i="24"/>
  <c r="HO90" i="24"/>
  <c r="HN90" i="24"/>
  <c r="HU90" i="24"/>
  <c r="HZ92" i="24"/>
  <c r="IB92" i="24"/>
  <c r="IA92" i="24"/>
  <c r="HY92" i="24"/>
  <c r="IG92" i="24"/>
  <c r="HP93" i="24"/>
  <c r="HO93" i="24"/>
  <c r="HN93" i="24"/>
  <c r="HM93" i="24"/>
  <c r="HU93" i="24"/>
  <c r="GQ94" i="24"/>
  <c r="GR94" i="24"/>
  <c r="GP94" i="24"/>
  <c r="GO94" i="24"/>
  <c r="GW94" i="24"/>
  <c r="FR95" i="24"/>
  <c r="FT95" i="24"/>
  <c r="FS95" i="24"/>
  <c r="FQ95" i="24"/>
  <c r="FY95" i="24"/>
  <c r="HO96" i="24"/>
  <c r="HP96" i="24"/>
  <c r="HN96" i="24"/>
  <c r="HM96" i="24"/>
  <c r="HU96" i="24"/>
  <c r="FS100" i="24"/>
  <c r="FR100" i="24"/>
  <c r="FT100" i="24"/>
  <c r="FQ100" i="24"/>
  <c r="FY100" i="24"/>
  <c r="GR103" i="24"/>
  <c r="GQ103" i="24"/>
  <c r="GP103" i="24"/>
  <c r="GO103" i="24"/>
  <c r="GW103" i="24"/>
  <c r="HD114" i="24"/>
  <c r="HC114" i="24"/>
  <c r="HB114" i="24"/>
  <c r="HA114" i="24"/>
  <c r="HI114" i="24"/>
  <c r="HP123" i="24"/>
  <c r="HO123" i="24"/>
  <c r="HN123" i="24"/>
  <c r="HM123" i="24"/>
  <c r="HU123" i="24"/>
  <c r="GF149" i="24"/>
  <c r="GE149" i="24"/>
  <c r="GD149" i="24"/>
  <c r="GC149" i="24"/>
  <c r="GK149" i="24"/>
  <c r="FT72" i="24"/>
  <c r="FR72" i="24"/>
  <c r="FY72" i="24"/>
  <c r="GF73" i="24"/>
  <c r="GD73" i="24"/>
  <c r="GK73" i="24"/>
  <c r="GR74" i="24"/>
  <c r="GP74" i="24"/>
  <c r="GW74" i="24"/>
  <c r="HD75" i="24"/>
  <c r="HB75" i="24"/>
  <c r="HI75" i="24"/>
  <c r="HP77" i="24"/>
  <c r="HN77" i="24"/>
  <c r="HU77" i="24"/>
  <c r="GF78" i="24"/>
  <c r="GE78" i="24"/>
  <c r="GD78" i="24"/>
  <c r="GK78" i="24"/>
  <c r="IB78" i="24"/>
  <c r="IA78" i="24"/>
  <c r="HZ78" i="24"/>
  <c r="IG78" i="24"/>
  <c r="GR79" i="24"/>
  <c r="GQ79" i="24"/>
  <c r="GP79" i="24"/>
  <c r="GW79" i="24"/>
  <c r="HD80" i="24"/>
  <c r="HC80" i="24"/>
  <c r="HB80" i="24"/>
  <c r="HI80" i="24"/>
  <c r="FT81" i="24"/>
  <c r="FS81" i="24"/>
  <c r="FR81" i="24"/>
  <c r="FY81" i="24"/>
  <c r="HP81" i="24"/>
  <c r="HO81" i="24"/>
  <c r="HN81" i="24"/>
  <c r="HU81" i="24"/>
  <c r="GF83" i="24"/>
  <c r="GE83" i="24"/>
  <c r="GD83" i="24"/>
  <c r="GK83" i="24"/>
  <c r="IB83" i="24"/>
  <c r="IA83" i="24"/>
  <c r="HZ83" i="24"/>
  <c r="IG83" i="24"/>
  <c r="GR84" i="24"/>
  <c r="GQ84" i="24"/>
  <c r="GP84" i="24"/>
  <c r="GW84" i="24"/>
  <c r="HD85" i="24"/>
  <c r="HC85" i="24"/>
  <c r="HB85" i="24"/>
  <c r="HI85" i="24"/>
  <c r="FT86" i="24"/>
  <c r="FS86" i="24"/>
  <c r="FR86" i="24"/>
  <c r="FY86" i="24"/>
  <c r="HP86" i="24"/>
  <c r="HO86" i="24"/>
  <c r="HN86" i="24"/>
  <c r="HU86" i="24"/>
  <c r="GF87" i="24"/>
  <c r="GE87" i="24"/>
  <c r="GD87" i="24"/>
  <c r="GK87" i="24"/>
  <c r="IB87" i="24"/>
  <c r="IA87" i="24"/>
  <c r="HZ87" i="24"/>
  <c r="IG87" i="24"/>
  <c r="GR88" i="24"/>
  <c r="GQ88" i="24"/>
  <c r="GP88" i="24"/>
  <c r="GW88" i="24"/>
  <c r="HD89" i="24"/>
  <c r="HC89" i="24"/>
  <c r="HB89" i="24"/>
  <c r="HI89" i="24"/>
  <c r="FT90" i="24"/>
  <c r="FS90" i="24"/>
  <c r="FR90" i="24"/>
  <c r="FY90" i="24"/>
  <c r="GR92" i="24"/>
  <c r="GQ92" i="24"/>
  <c r="GP92" i="24"/>
  <c r="GW92" i="24"/>
  <c r="FT93" i="24"/>
  <c r="FS93" i="24"/>
  <c r="FR93" i="24"/>
  <c r="FQ93" i="24"/>
  <c r="FY93" i="24"/>
  <c r="IA93" i="24"/>
  <c r="IB93" i="24"/>
  <c r="HZ93" i="24"/>
  <c r="HY93" i="24"/>
  <c r="IG93" i="24"/>
  <c r="HB94" i="24"/>
  <c r="HD94" i="24"/>
  <c r="HC94" i="24"/>
  <c r="HA94" i="24"/>
  <c r="HI94" i="24"/>
  <c r="GR95" i="24"/>
  <c r="GQ95" i="24"/>
  <c r="GP95" i="24"/>
  <c r="GO95" i="24"/>
  <c r="GW95" i="24"/>
  <c r="FS96" i="24"/>
  <c r="FT96" i="24"/>
  <c r="FR96" i="24"/>
  <c r="FQ96" i="24"/>
  <c r="FY96" i="24"/>
  <c r="HZ96" i="24"/>
  <c r="IB96" i="24"/>
  <c r="IA96" i="24"/>
  <c r="HY96" i="24"/>
  <c r="IG96" i="24"/>
  <c r="GR98" i="24"/>
  <c r="GQ98" i="24"/>
  <c r="GP98" i="24"/>
  <c r="GO98" i="24"/>
  <c r="GW98" i="24"/>
  <c r="GF112" i="24"/>
  <c r="GE112" i="24"/>
  <c r="GD112" i="24"/>
  <c r="GC112" i="24"/>
  <c r="GK112" i="24"/>
  <c r="GR121" i="24"/>
  <c r="GQ121" i="24"/>
  <c r="GP121" i="24"/>
  <c r="GO121" i="24"/>
  <c r="GW121" i="24"/>
  <c r="HD78" i="24"/>
  <c r="FT79" i="24"/>
  <c r="HP79" i="24"/>
  <c r="GF80" i="24"/>
  <c r="IB80" i="24"/>
  <c r="GR81" i="24"/>
  <c r="HD83" i="24"/>
  <c r="FT84" i="24"/>
  <c r="HP84" i="24"/>
  <c r="GF85" i="24"/>
  <c r="IB85" i="24"/>
  <c r="GR86" i="24"/>
  <c r="HD87" i="24"/>
  <c r="FT88" i="24"/>
  <c r="HP88" i="24"/>
  <c r="GF89" i="24"/>
  <c r="IB89" i="24"/>
  <c r="GR90" i="24"/>
  <c r="HC90" i="24"/>
  <c r="FS91" i="24"/>
  <c r="HD91" i="24"/>
  <c r="HO91" i="24"/>
  <c r="FT92" i="24"/>
  <c r="GE92" i="24"/>
  <c r="GQ97" i="24"/>
  <c r="GP97" i="24"/>
  <c r="GW97" i="24"/>
  <c r="HO100" i="24"/>
  <c r="HN100" i="24"/>
  <c r="HU100" i="24"/>
  <c r="GF102" i="24"/>
  <c r="GE102" i="24"/>
  <c r="GK102" i="24"/>
  <c r="IB102" i="24"/>
  <c r="IA102" i="24"/>
  <c r="HZ102" i="24"/>
  <c r="IG102" i="24"/>
  <c r="FT105" i="24"/>
  <c r="FS105" i="24"/>
  <c r="FR105" i="24"/>
  <c r="FY105" i="24"/>
  <c r="GR108" i="24"/>
  <c r="GQ108" i="24"/>
  <c r="GP108" i="24"/>
  <c r="GW108" i="24"/>
  <c r="HP111" i="24"/>
  <c r="HO111" i="24"/>
  <c r="HN111" i="24"/>
  <c r="HU111" i="24"/>
  <c r="GF116" i="24"/>
  <c r="GE116" i="24"/>
  <c r="GD116" i="24"/>
  <c r="GK116" i="24"/>
  <c r="HD118" i="24"/>
  <c r="HC118" i="24"/>
  <c r="HB118" i="24"/>
  <c r="HI118" i="24"/>
  <c r="IB120" i="24"/>
  <c r="IA120" i="24"/>
  <c r="HZ120" i="24"/>
  <c r="IG120" i="24"/>
  <c r="FT123" i="24"/>
  <c r="FS123" i="24"/>
  <c r="FR123" i="24"/>
  <c r="FY123" i="24"/>
  <c r="GR125" i="24"/>
  <c r="GQ125" i="24"/>
  <c r="GP125" i="24"/>
  <c r="GW125" i="24"/>
  <c r="HI78" i="24"/>
  <c r="FY79" i="24"/>
  <c r="HU79" i="24"/>
  <c r="GK80" i="24"/>
  <c r="IG80" i="24"/>
  <c r="GW81" i="24"/>
  <c r="HI83" i="24"/>
  <c r="FY84" i="24"/>
  <c r="HU84" i="24"/>
  <c r="GK85" i="24"/>
  <c r="IG85" i="24"/>
  <c r="GW86" i="24"/>
  <c r="HI87" i="24"/>
  <c r="FY88" i="24"/>
  <c r="HU88" i="24"/>
  <c r="GK89" i="24"/>
  <c r="IG89" i="24"/>
  <c r="GW90" i="24"/>
  <c r="HI91" i="24"/>
  <c r="FY92" i="24"/>
  <c r="GF97" i="24"/>
  <c r="GE97" i="24"/>
  <c r="GK97" i="24"/>
  <c r="HD100" i="24"/>
  <c r="HC100" i="24"/>
  <c r="HI100" i="24"/>
  <c r="GE101" i="24"/>
  <c r="GD101" i="24"/>
  <c r="GK101" i="24"/>
  <c r="HD104" i="24"/>
  <c r="HC104" i="24"/>
  <c r="HB104" i="24"/>
  <c r="HI104" i="24"/>
  <c r="IB106" i="24"/>
  <c r="IA106" i="24"/>
  <c r="HZ106" i="24"/>
  <c r="IG106" i="24"/>
  <c r="FT111" i="24"/>
  <c r="FS111" i="24"/>
  <c r="FR111" i="24"/>
  <c r="FY111" i="24"/>
  <c r="GR113" i="24"/>
  <c r="GQ113" i="24"/>
  <c r="GP113" i="24"/>
  <c r="GW113" i="24"/>
  <c r="HP115" i="24"/>
  <c r="HO115" i="24"/>
  <c r="HN115" i="24"/>
  <c r="HU115" i="24"/>
  <c r="GF120" i="24"/>
  <c r="GE120" i="24"/>
  <c r="GD120" i="24"/>
  <c r="GK120" i="24"/>
  <c r="HD122" i="24"/>
  <c r="HC122" i="24"/>
  <c r="HB122" i="24"/>
  <c r="HI122" i="24"/>
  <c r="IB124" i="24"/>
  <c r="IA124" i="24"/>
  <c r="HZ124" i="24"/>
  <c r="IG124" i="24"/>
  <c r="FT127" i="24"/>
  <c r="FS127" i="24"/>
  <c r="FR127" i="24"/>
  <c r="FY127" i="24"/>
  <c r="IB132" i="24"/>
  <c r="IA132" i="24"/>
  <c r="HZ132" i="24"/>
  <c r="HY132" i="24"/>
  <c r="IG132" i="24"/>
  <c r="HP140" i="24"/>
  <c r="HO140" i="24"/>
  <c r="HN140" i="24"/>
  <c r="HM140" i="24"/>
  <c r="HU140" i="24"/>
  <c r="GO97" i="24"/>
  <c r="IB97" i="24"/>
  <c r="IA97" i="24"/>
  <c r="IG97" i="24"/>
  <c r="HC98" i="24"/>
  <c r="HB98" i="24"/>
  <c r="HI98" i="24"/>
  <c r="HM100" i="24"/>
  <c r="FT101" i="24"/>
  <c r="FS101" i="24"/>
  <c r="FY101" i="24"/>
  <c r="IA101" i="24"/>
  <c r="HZ101" i="24"/>
  <c r="IG101" i="24"/>
  <c r="GC102" i="24"/>
  <c r="GF106" i="24"/>
  <c r="GE106" i="24"/>
  <c r="GD106" i="24"/>
  <c r="GK106" i="24"/>
  <c r="HD109" i="24"/>
  <c r="HC109" i="24"/>
  <c r="HB109" i="24"/>
  <c r="HI109" i="24"/>
  <c r="IB112" i="24"/>
  <c r="IA112" i="24"/>
  <c r="HZ112" i="24"/>
  <c r="IG112" i="24"/>
  <c r="FT115" i="24"/>
  <c r="FS115" i="24"/>
  <c r="FR115" i="24"/>
  <c r="FY115" i="24"/>
  <c r="GR117" i="24"/>
  <c r="GQ117" i="24"/>
  <c r="GP117" i="24"/>
  <c r="GW117" i="24"/>
  <c r="HP119" i="24"/>
  <c r="HO119" i="24"/>
  <c r="HN119" i="24"/>
  <c r="HU119" i="24"/>
  <c r="GF124" i="24"/>
  <c r="GE124" i="24"/>
  <c r="GD124" i="24"/>
  <c r="GK124" i="24"/>
  <c r="HD126" i="24"/>
  <c r="HC126" i="24"/>
  <c r="HB126" i="24"/>
  <c r="HI126" i="24"/>
  <c r="GR138" i="24"/>
  <c r="GQ138" i="24"/>
  <c r="GP138" i="24"/>
  <c r="GO138" i="24"/>
  <c r="GW138" i="24"/>
  <c r="HD152" i="24"/>
  <c r="HC152" i="24"/>
  <c r="HB152" i="24"/>
  <c r="HA152" i="24"/>
  <c r="HI152" i="24"/>
  <c r="FT167" i="24"/>
  <c r="FS167" i="24"/>
  <c r="FR167" i="24"/>
  <c r="FQ167" i="24"/>
  <c r="FY167" i="24"/>
  <c r="HI103" i="24"/>
  <c r="FY104" i="24"/>
  <c r="HU104" i="24"/>
  <c r="GK105" i="24"/>
  <c r="IG105" i="24"/>
  <c r="GW106" i="24"/>
  <c r="HI108" i="24"/>
  <c r="FY109" i="24"/>
  <c r="HU109" i="24"/>
  <c r="GK111" i="24"/>
  <c r="IG111" i="24"/>
  <c r="GW112" i="24"/>
  <c r="HI113" i="24"/>
  <c r="FY114" i="24"/>
  <c r="HU114" i="24"/>
  <c r="GK115" i="24"/>
  <c r="IG115" i="24"/>
  <c r="GW116" i="24"/>
  <c r="HI117" i="24"/>
  <c r="FY118" i="24"/>
  <c r="HU118" i="24"/>
  <c r="GK119" i="24"/>
  <c r="IG119" i="24"/>
  <c r="GW120" i="24"/>
  <c r="HI121" i="24"/>
  <c r="FY122" i="24"/>
  <c r="HU122" i="24"/>
  <c r="GK123" i="24"/>
  <c r="IG123" i="24"/>
  <c r="GW124" i="24"/>
  <c r="HI125" i="24"/>
  <c r="FY126" i="24"/>
  <c r="HU126" i="24"/>
  <c r="GK127" i="24"/>
  <c r="GR133" i="24"/>
  <c r="GQ133" i="24"/>
  <c r="GW133" i="24"/>
  <c r="FS134" i="24"/>
  <c r="FR134" i="24"/>
  <c r="FY134" i="24"/>
  <c r="IB137" i="24"/>
  <c r="IA137" i="24"/>
  <c r="HZ137" i="24"/>
  <c r="IG137" i="24"/>
  <c r="FT140" i="24"/>
  <c r="FS140" i="24"/>
  <c r="FR140" i="24"/>
  <c r="FY140" i="24"/>
  <c r="GR142" i="24"/>
  <c r="GQ142" i="24"/>
  <c r="GP142" i="24"/>
  <c r="GW142" i="24"/>
  <c r="HP144" i="24"/>
  <c r="HO144" i="24"/>
  <c r="HN144" i="24"/>
  <c r="HU144" i="24"/>
  <c r="GF157" i="24"/>
  <c r="GE157" i="24"/>
  <c r="GD157" i="24"/>
  <c r="GC157" i="24"/>
  <c r="GK157" i="24"/>
  <c r="IB164" i="24"/>
  <c r="IA164" i="24"/>
  <c r="HZ164" i="24"/>
  <c r="HY164" i="24"/>
  <c r="IG164" i="24"/>
  <c r="HP97" i="24"/>
  <c r="GF98" i="24"/>
  <c r="IB98" i="24"/>
  <c r="GR100" i="24"/>
  <c r="HD101" i="24"/>
  <c r="FT102" i="24"/>
  <c r="HP102" i="24"/>
  <c r="GF103" i="24"/>
  <c r="HB103" i="24"/>
  <c r="IB103" i="24"/>
  <c r="FR104" i="24"/>
  <c r="GR104" i="24"/>
  <c r="HN104" i="24"/>
  <c r="GD105" i="24"/>
  <c r="HD105" i="24"/>
  <c r="HZ105" i="24"/>
  <c r="FT106" i="24"/>
  <c r="GP106" i="24"/>
  <c r="HP106" i="24"/>
  <c r="GF108" i="24"/>
  <c r="HB108" i="24"/>
  <c r="IB108" i="24"/>
  <c r="FR109" i="24"/>
  <c r="GR109" i="24"/>
  <c r="HN109" i="24"/>
  <c r="GD111" i="24"/>
  <c r="HD111" i="24"/>
  <c r="HZ111" i="24"/>
  <c r="FT112" i="24"/>
  <c r="GP112" i="24"/>
  <c r="HP112" i="24"/>
  <c r="GF113" i="24"/>
  <c r="HB113" i="24"/>
  <c r="IB113" i="24"/>
  <c r="FR114" i="24"/>
  <c r="GR114" i="24"/>
  <c r="HN114" i="24"/>
  <c r="GD115" i="24"/>
  <c r="HD115" i="24"/>
  <c r="HZ115" i="24"/>
  <c r="FT116" i="24"/>
  <c r="GP116" i="24"/>
  <c r="HP116" i="24"/>
  <c r="GF117" i="24"/>
  <c r="HB117" i="24"/>
  <c r="IB117" i="24"/>
  <c r="FR118" i="24"/>
  <c r="GR118" i="24"/>
  <c r="HN118" i="24"/>
  <c r="GD119" i="24"/>
  <c r="HD119" i="24"/>
  <c r="HZ119" i="24"/>
  <c r="FT120" i="24"/>
  <c r="GP120" i="24"/>
  <c r="HP120" i="24"/>
  <c r="GF121" i="24"/>
  <c r="HB121" i="24"/>
  <c r="IB121" i="24"/>
  <c r="FR122" i="24"/>
  <c r="GR122" i="24"/>
  <c r="HN122" i="24"/>
  <c r="GD123" i="24"/>
  <c r="HD123" i="24"/>
  <c r="HZ123" i="24"/>
  <c r="FT124" i="24"/>
  <c r="GP124" i="24"/>
  <c r="HP124" i="24"/>
  <c r="GF125" i="24"/>
  <c r="HB125" i="24"/>
  <c r="IB125" i="24"/>
  <c r="FR126" i="24"/>
  <c r="GR126" i="24"/>
  <c r="HN126" i="24"/>
  <c r="GD127" i="24"/>
  <c r="HD127" i="24"/>
  <c r="HU127" i="24"/>
  <c r="IG127" i="24"/>
  <c r="GK129" i="24"/>
  <c r="GW129" i="24"/>
  <c r="HI129" i="24"/>
  <c r="IG129" i="24"/>
  <c r="FY130" i="24"/>
  <c r="GW130" i="24"/>
  <c r="HI130" i="24"/>
  <c r="HU130" i="24"/>
  <c r="FY131" i="24"/>
  <c r="GK131" i="24"/>
  <c r="HI131" i="24"/>
  <c r="HU131" i="24"/>
  <c r="IG131" i="24"/>
  <c r="FY132" i="24"/>
  <c r="GK132" i="24"/>
  <c r="GW132" i="24"/>
  <c r="HO134" i="24"/>
  <c r="HN134" i="24"/>
  <c r="HU134" i="24"/>
  <c r="GF137" i="24"/>
  <c r="GE137" i="24"/>
  <c r="GD137" i="24"/>
  <c r="GK137" i="24"/>
  <c r="HD139" i="24"/>
  <c r="HC139" i="24"/>
  <c r="HB139" i="24"/>
  <c r="HI139" i="24"/>
  <c r="IB141" i="24"/>
  <c r="IA141" i="24"/>
  <c r="HZ141" i="24"/>
  <c r="IG141" i="24"/>
  <c r="FT144" i="24"/>
  <c r="FS144" i="24"/>
  <c r="FR144" i="24"/>
  <c r="FY144" i="24"/>
  <c r="GR151" i="24"/>
  <c r="GQ151" i="24"/>
  <c r="GP151" i="24"/>
  <c r="GW151" i="24"/>
  <c r="HP153" i="24"/>
  <c r="HO153" i="24"/>
  <c r="HN153" i="24"/>
  <c r="HU153" i="24"/>
  <c r="HD162" i="24"/>
  <c r="HC162" i="24"/>
  <c r="HB162" i="24"/>
  <c r="HA162" i="24"/>
  <c r="HI162" i="24"/>
  <c r="HP184" i="24"/>
  <c r="HO184" i="24"/>
  <c r="HN184" i="24"/>
  <c r="HM184" i="24"/>
  <c r="HU184" i="24"/>
  <c r="GO133" i="24"/>
  <c r="FQ134" i="24"/>
  <c r="HD134" i="24"/>
  <c r="HC134" i="24"/>
  <c r="HI134" i="24"/>
  <c r="HP136" i="24"/>
  <c r="HO136" i="24"/>
  <c r="HN136" i="24"/>
  <c r="HU136" i="24"/>
  <c r="GF141" i="24"/>
  <c r="GE141" i="24"/>
  <c r="GD141" i="24"/>
  <c r="GK141" i="24"/>
  <c r="HD143" i="24"/>
  <c r="HC143" i="24"/>
  <c r="HB143" i="24"/>
  <c r="HI143" i="24"/>
  <c r="IB149" i="24"/>
  <c r="IA149" i="24"/>
  <c r="HZ149" i="24"/>
  <c r="IG149" i="24"/>
  <c r="FT153" i="24"/>
  <c r="FS153" i="24"/>
  <c r="FR153" i="24"/>
  <c r="FY153" i="24"/>
  <c r="GF160" i="24"/>
  <c r="GE160" i="24"/>
  <c r="GD160" i="24"/>
  <c r="GC160" i="24"/>
  <c r="GK160" i="24"/>
  <c r="GR170" i="24"/>
  <c r="GQ170" i="24"/>
  <c r="GP170" i="24"/>
  <c r="GO170" i="24"/>
  <c r="GW170" i="24"/>
  <c r="FS179" i="24"/>
  <c r="FR179" i="24"/>
  <c r="FT179" i="24"/>
  <c r="FQ179" i="24"/>
  <c r="FY179" i="24"/>
  <c r="GK136" i="24"/>
  <c r="IG136" i="24"/>
  <c r="GW137" i="24"/>
  <c r="HI138" i="24"/>
  <c r="FY139" i="24"/>
  <c r="HU139" i="24"/>
  <c r="GK140" i="24"/>
  <c r="IG140" i="24"/>
  <c r="GW141" i="24"/>
  <c r="HI142" i="24"/>
  <c r="FY143" i="24"/>
  <c r="HU143" i="24"/>
  <c r="GK144" i="24"/>
  <c r="IG144" i="24"/>
  <c r="GW149" i="24"/>
  <c r="HI151" i="24"/>
  <c r="FY152" i="24"/>
  <c r="HU152" i="24"/>
  <c r="GK153" i="24"/>
  <c r="IG153" i="24"/>
  <c r="IB157" i="24"/>
  <c r="IA157" i="24"/>
  <c r="IG157" i="24"/>
  <c r="HC158" i="24"/>
  <c r="HB158" i="24"/>
  <c r="HI158" i="24"/>
  <c r="HP159" i="24"/>
  <c r="HO159" i="24"/>
  <c r="HN159" i="24"/>
  <c r="HU159" i="24"/>
  <c r="GF164" i="24"/>
  <c r="GE164" i="24"/>
  <c r="GD164" i="24"/>
  <c r="GK164" i="24"/>
  <c r="HD166" i="24"/>
  <c r="HC166" i="24"/>
  <c r="HB166" i="24"/>
  <c r="HI166" i="24"/>
  <c r="IB168" i="24"/>
  <c r="IA168" i="24"/>
  <c r="HZ168" i="24"/>
  <c r="IG168" i="24"/>
  <c r="FT178" i="24"/>
  <c r="FS178" i="24"/>
  <c r="FR178" i="24"/>
  <c r="FY178" i="24"/>
  <c r="GR182" i="24"/>
  <c r="GQ182" i="24"/>
  <c r="GP182" i="24"/>
  <c r="GO182" i="24"/>
  <c r="GW182" i="24"/>
  <c r="FT189" i="24"/>
  <c r="FS189" i="24"/>
  <c r="FR189" i="24"/>
  <c r="FQ189" i="24"/>
  <c r="FY189" i="24"/>
  <c r="HP132" i="24"/>
  <c r="GF133" i="24"/>
  <c r="IB133" i="24"/>
  <c r="GR134" i="24"/>
  <c r="GD136" i="24"/>
  <c r="HD136" i="24"/>
  <c r="HZ136" i="24"/>
  <c r="FT137" i="24"/>
  <c r="GP137" i="24"/>
  <c r="HP137" i="24"/>
  <c r="GF138" i="24"/>
  <c r="HB138" i="24"/>
  <c r="IB138" i="24"/>
  <c r="FR139" i="24"/>
  <c r="GR139" i="24"/>
  <c r="HN139" i="24"/>
  <c r="GD140" i="24"/>
  <c r="HD140" i="24"/>
  <c r="HZ140" i="24"/>
  <c r="FT141" i="24"/>
  <c r="GP141" i="24"/>
  <c r="HP141" i="24"/>
  <c r="GF142" i="24"/>
  <c r="HB142" i="24"/>
  <c r="IB142" i="24"/>
  <c r="FR143" i="24"/>
  <c r="GR143" i="24"/>
  <c r="HN143" i="24"/>
  <c r="GD144" i="24"/>
  <c r="HD144" i="24"/>
  <c r="HZ144" i="24"/>
  <c r="FT149" i="24"/>
  <c r="GP149" i="24"/>
  <c r="HP149" i="24"/>
  <c r="GF151" i="24"/>
  <c r="HB151" i="24"/>
  <c r="IB151" i="24"/>
  <c r="FR152" i="24"/>
  <c r="GR152" i="24"/>
  <c r="HN152" i="24"/>
  <c r="GD153" i="24"/>
  <c r="HD153" i="24"/>
  <c r="HZ153" i="24"/>
  <c r="FY154" i="24"/>
  <c r="GW154" i="24"/>
  <c r="HI154" i="24"/>
  <c r="HU154" i="24"/>
  <c r="FY155" i="24"/>
  <c r="GK155" i="24"/>
  <c r="HI155" i="24"/>
  <c r="HU155" i="24"/>
  <c r="IG155" i="24"/>
  <c r="FY156" i="24"/>
  <c r="GK156" i="24"/>
  <c r="GW156" i="24"/>
  <c r="HU156" i="24"/>
  <c r="IG156" i="24"/>
  <c r="GR158" i="24"/>
  <c r="GQ158" i="24"/>
  <c r="GW158" i="24"/>
  <c r="FS159" i="24"/>
  <c r="FR159" i="24"/>
  <c r="FY159" i="24"/>
  <c r="GR161" i="24"/>
  <c r="GQ161" i="24"/>
  <c r="GP161" i="24"/>
  <c r="GW161" i="24"/>
  <c r="HP163" i="24"/>
  <c r="HO163" i="24"/>
  <c r="HN163" i="24"/>
  <c r="HU163" i="24"/>
  <c r="GF168" i="24"/>
  <c r="GE168" i="24"/>
  <c r="GD168" i="24"/>
  <c r="GK168" i="24"/>
  <c r="GQ157" i="24"/>
  <c r="GP157" i="24"/>
  <c r="GW157" i="24"/>
  <c r="HY157" i="24"/>
  <c r="HA158" i="24"/>
  <c r="IB160" i="24"/>
  <c r="IA160" i="24"/>
  <c r="HZ160" i="24"/>
  <c r="IG160" i="24"/>
  <c r="FT163" i="24"/>
  <c r="FS163" i="24"/>
  <c r="FR163" i="24"/>
  <c r="FY163" i="24"/>
  <c r="GR165" i="24"/>
  <c r="GQ165" i="24"/>
  <c r="GP165" i="24"/>
  <c r="GW165" i="24"/>
  <c r="HP167" i="24"/>
  <c r="HO167" i="24"/>
  <c r="HN167" i="24"/>
  <c r="HU167" i="24"/>
  <c r="HI157" i="24"/>
  <c r="FY158" i="24"/>
  <c r="HU158" i="24"/>
  <c r="GK159" i="24"/>
  <c r="HC159" i="24"/>
  <c r="IG159" i="24"/>
  <c r="FS160" i="24"/>
  <c r="GW160" i="24"/>
  <c r="HO160" i="24"/>
  <c r="GE161" i="24"/>
  <c r="HI161" i="24"/>
  <c r="IA161" i="24"/>
  <c r="FY162" i="24"/>
  <c r="GQ162" i="24"/>
  <c r="HU162" i="24"/>
  <c r="GK163" i="24"/>
  <c r="HC163" i="24"/>
  <c r="IG163" i="24"/>
  <c r="FS164" i="24"/>
  <c r="GW164" i="24"/>
  <c r="HO164" i="24"/>
  <c r="GE165" i="24"/>
  <c r="HI165" i="24"/>
  <c r="IA165" i="24"/>
  <c r="FY166" i="24"/>
  <c r="GQ166" i="24"/>
  <c r="HU166" i="24"/>
  <c r="GK167" i="24"/>
  <c r="HC167" i="24"/>
  <c r="IG167" i="24"/>
  <c r="FS168" i="24"/>
  <c r="GW168" i="24"/>
  <c r="HO168" i="24"/>
  <c r="GE170" i="24"/>
  <c r="HI170" i="24"/>
  <c r="IA170" i="24"/>
  <c r="GK178" i="24"/>
  <c r="HC178" i="24"/>
  <c r="HO179" i="24"/>
  <c r="HN179" i="24"/>
  <c r="HU179" i="24"/>
  <c r="FQ180" i="24"/>
  <c r="IB181" i="24"/>
  <c r="IA181" i="24"/>
  <c r="HZ181" i="24"/>
  <c r="IG181" i="24"/>
  <c r="FT184" i="24"/>
  <c r="FS184" i="24"/>
  <c r="FR184" i="24"/>
  <c r="FY184" i="24"/>
  <c r="GR186" i="24"/>
  <c r="GQ186" i="24"/>
  <c r="GP186" i="24"/>
  <c r="GW186" i="24"/>
  <c r="HD159" i="24"/>
  <c r="FT160" i="24"/>
  <c r="HP160" i="24"/>
  <c r="GF161" i="24"/>
  <c r="IB161" i="24"/>
  <c r="GR162" i="24"/>
  <c r="HD163" i="24"/>
  <c r="FT164" i="24"/>
  <c r="HP164" i="24"/>
  <c r="GF165" i="24"/>
  <c r="IB165" i="24"/>
  <c r="GR166" i="24"/>
  <c r="HD167" i="24"/>
  <c r="FT168" i="24"/>
  <c r="HP168" i="24"/>
  <c r="GF170" i="24"/>
  <c r="IB170" i="24"/>
  <c r="HD178" i="24"/>
  <c r="HD179" i="24"/>
  <c r="HC179" i="24"/>
  <c r="HI179" i="24"/>
  <c r="GE180" i="24"/>
  <c r="GD180" i="24"/>
  <c r="GK180" i="24"/>
  <c r="GF181" i="24"/>
  <c r="GE181" i="24"/>
  <c r="GD181" i="24"/>
  <c r="GK181" i="24"/>
  <c r="HD183" i="24"/>
  <c r="HC183" i="24"/>
  <c r="HB183" i="24"/>
  <c r="HI183" i="24"/>
  <c r="IB185" i="24"/>
  <c r="IA185" i="24"/>
  <c r="HZ185" i="24"/>
  <c r="IG185" i="24"/>
  <c r="FT180" i="24"/>
  <c r="FS180" i="24"/>
  <c r="FY180" i="24"/>
  <c r="HP180" i="24"/>
  <c r="HO180" i="24"/>
  <c r="HN180" i="24"/>
  <c r="HU180" i="24"/>
  <c r="GF185" i="24"/>
  <c r="GE185" i="24"/>
  <c r="GD185" i="24"/>
  <c r="GK185" i="24"/>
  <c r="HD187" i="24"/>
  <c r="HC187" i="24"/>
  <c r="HB187" i="24"/>
  <c r="HI187" i="24"/>
  <c r="IA189" i="24"/>
  <c r="HZ189" i="24"/>
  <c r="IB189" i="24"/>
  <c r="HY189" i="24"/>
  <c r="IG189" i="24"/>
  <c r="GF193" i="24"/>
  <c r="GE193" i="24"/>
  <c r="GD193" i="24"/>
  <c r="GC193" i="24"/>
  <c r="GK193" i="24"/>
  <c r="HD195" i="24"/>
  <c r="HC195" i="24"/>
  <c r="HB195" i="24"/>
  <c r="HA195" i="24"/>
  <c r="HI195" i="24"/>
  <c r="IB197" i="24"/>
  <c r="IA197" i="24"/>
  <c r="HZ197" i="24"/>
  <c r="HY197" i="24"/>
  <c r="IG197" i="24"/>
  <c r="IG180" i="24"/>
  <c r="GW181" i="24"/>
  <c r="HI182" i="24"/>
  <c r="FY183" i="24"/>
  <c r="HU183" i="24"/>
  <c r="GK184" i="24"/>
  <c r="IG184" i="24"/>
  <c r="GW185" i="24"/>
  <c r="HI186" i="24"/>
  <c r="FY187" i="24"/>
  <c r="HU187" i="24"/>
  <c r="FY188" i="24"/>
  <c r="GK188" i="24"/>
  <c r="HI188" i="24"/>
  <c r="HU188" i="24"/>
  <c r="IG188" i="24"/>
  <c r="HP189" i="24"/>
  <c r="HO189" i="24"/>
  <c r="HU189" i="24"/>
  <c r="GQ190" i="24"/>
  <c r="GP190" i="24"/>
  <c r="GW190" i="24"/>
  <c r="HP192" i="24"/>
  <c r="HO192" i="24"/>
  <c r="HN192" i="24"/>
  <c r="HU192" i="24"/>
  <c r="GF197" i="24"/>
  <c r="GE197" i="24"/>
  <c r="GD197" i="24"/>
  <c r="GK197" i="24"/>
  <c r="HD199" i="24"/>
  <c r="HC199" i="24"/>
  <c r="HB199" i="24"/>
  <c r="HI199" i="24"/>
  <c r="HU178" i="24"/>
  <c r="GK179" i="24"/>
  <c r="IG179" i="24"/>
  <c r="GW180" i="24"/>
  <c r="HZ180" i="24"/>
  <c r="GP181" i="24"/>
  <c r="HI181" i="24"/>
  <c r="FY182" i="24"/>
  <c r="HB182" i="24"/>
  <c r="HU182" i="24"/>
  <c r="FR183" i="24"/>
  <c r="GK183" i="24"/>
  <c r="HN183" i="24"/>
  <c r="IG183" i="24"/>
  <c r="GD184" i="24"/>
  <c r="GW184" i="24"/>
  <c r="HZ184" i="24"/>
  <c r="GP185" i="24"/>
  <c r="HI185" i="24"/>
  <c r="FY186" i="24"/>
  <c r="HB186" i="24"/>
  <c r="HU186" i="24"/>
  <c r="FR187" i="24"/>
  <c r="GK187" i="24"/>
  <c r="HN187" i="24"/>
  <c r="FQ188" i="24"/>
  <c r="GC188" i="24"/>
  <c r="HA188" i="24"/>
  <c r="HM188" i="24"/>
  <c r="HY188" i="24"/>
  <c r="GF190" i="24"/>
  <c r="GE190" i="24"/>
  <c r="GK190" i="24"/>
  <c r="FT192" i="24"/>
  <c r="FS192" i="24"/>
  <c r="FR192" i="24"/>
  <c r="FY192" i="24"/>
  <c r="GR194" i="24"/>
  <c r="GQ194" i="24"/>
  <c r="GP194" i="24"/>
  <c r="GW194" i="24"/>
  <c r="HP196" i="24"/>
  <c r="HO196" i="24"/>
  <c r="HN196" i="24"/>
  <c r="HU196" i="24"/>
  <c r="FR188" i="24"/>
  <c r="GE188" i="24"/>
  <c r="HB188" i="24"/>
  <c r="HN188" i="24"/>
  <c r="IA188" i="24"/>
  <c r="GE189" i="24"/>
  <c r="GD189" i="24"/>
  <c r="GK189" i="24"/>
  <c r="HM189" i="24"/>
  <c r="GO190" i="24"/>
  <c r="HD191" i="24"/>
  <c r="HC191" i="24"/>
  <c r="HB191" i="24"/>
  <c r="HI191" i="24"/>
  <c r="IB193" i="24"/>
  <c r="IA193" i="24"/>
  <c r="HZ193" i="24"/>
  <c r="IG193" i="24"/>
  <c r="FT196" i="24"/>
  <c r="FS196" i="24"/>
  <c r="FR196" i="24"/>
  <c r="FY196" i="24"/>
  <c r="GR198" i="24"/>
  <c r="GQ198" i="24"/>
  <c r="GP198" i="24"/>
  <c r="GW198" i="24"/>
  <c r="GW189" i="24"/>
  <c r="HI190" i="24"/>
  <c r="IA190" i="24"/>
  <c r="FY191" i="24"/>
  <c r="GQ191" i="24"/>
  <c r="HU191" i="24"/>
  <c r="GK192" i="24"/>
  <c r="HC192" i="24"/>
  <c r="IG192" i="24"/>
  <c r="FS193" i="24"/>
  <c r="GW193" i="24"/>
  <c r="HO193" i="24"/>
  <c r="GE194" i="24"/>
  <c r="HI194" i="24"/>
  <c r="IA194" i="24"/>
  <c r="FY195" i="24"/>
  <c r="GQ195" i="24"/>
  <c r="HU195" i="24"/>
  <c r="GK196" i="24"/>
  <c r="HC196" i="24"/>
  <c r="IG196" i="24"/>
  <c r="FS197" i="24"/>
  <c r="GW197" i="24"/>
  <c r="HO197" i="24"/>
  <c r="GE198" i="24"/>
  <c r="HI198" i="24"/>
  <c r="IA198" i="24"/>
  <c r="FY199" i="24"/>
  <c r="GQ199" i="24"/>
  <c r="HU199" i="24"/>
  <c r="IB190" i="24"/>
  <c r="GR191" i="24"/>
  <c r="HD192" i="24"/>
  <c r="FT193" i="24"/>
  <c r="HP193" i="24"/>
  <c r="GF194" i="24"/>
  <c r="IB194" i="24"/>
  <c r="GR195" i="24"/>
  <c r="HD196" i="24"/>
  <c r="FT197" i="24"/>
  <c r="HP197" i="24"/>
  <c r="GF198" i="24"/>
  <c r="IB198" i="24"/>
  <c r="GR199" i="24"/>
  <c r="IG199" i="24"/>
  <c r="DQ11" i="24"/>
  <c r="FM11" i="24"/>
  <c r="FA14" i="24"/>
  <c r="FH22" i="24"/>
  <c r="FG22" i="24"/>
  <c r="EO23" i="24"/>
  <c r="DX27" i="24"/>
  <c r="DW27" i="24"/>
  <c r="EC27" i="24"/>
  <c r="EV29" i="24"/>
  <c r="EU29" i="24"/>
  <c r="FA29" i="24"/>
  <c r="DW30" i="24"/>
  <c r="DV30" i="24"/>
  <c r="EC30" i="24"/>
  <c r="EU33" i="24"/>
  <c r="ET33" i="24"/>
  <c r="FA33" i="24"/>
  <c r="DL35" i="24"/>
  <c r="DK35" i="24"/>
  <c r="DK38" i="24"/>
  <c r="DJ38" i="24"/>
  <c r="FG42" i="24"/>
  <c r="FF42" i="24"/>
  <c r="DX44" i="24"/>
  <c r="DW44" i="24"/>
  <c r="DX52" i="24"/>
  <c r="DW52" i="24"/>
  <c r="DV52" i="24"/>
  <c r="DL65" i="24"/>
  <c r="DK65" i="24"/>
  <c r="DJ65" i="24"/>
  <c r="DX77" i="24"/>
  <c r="DW77" i="24"/>
  <c r="DV77" i="24"/>
  <c r="EI81" i="24"/>
  <c r="EH81" i="24"/>
  <c r="EJ81" i="24"/>
  <c r="EG81" i="24"/>
  <c r="DX97" i="24"/>
  <c r="DW97" i="24"/>
  <c r="DV97" i="24"/>
  <c r="DU97" i="24"/>
  <c r="EC97" i="24"/>
  <c r="DJ11" i="24"/>
  <c r="FF11" i="24"/>
  <c r="DV12" i="24"/>
  <c r="EH13" i="24"/>
  <c r="FA13" i="24"/>
  <c r="DI14" i="24"/>
  <c r="FE14" i="24"/>
  <c r="FM14" i="24"/>
  <c r="DU15" i="24"/>
  <c r="EC15" i="24"/>
  <c r="DV16" i="24"/>
  <c r="EO16" i="24"/>
  <c r="FA18" i="24"/>
  <c r="DQ21" i="24"/>
  <c r="EC21" i="24"/>
  <c r="FA21" i="24"/>
  <c r="DQ22" i="24"/>
  <c r="DW26" i="24"/>
  <c r="DV26" i="24"/>
  <c r="DL30" i="24"/>
  <c r="DK30" i="24"/>
  <c r="DQ30" i="24"/>
  <c r="EJ33" i="24"/>
  <c r="EI33" i="24"/>
  <c r="DK34" i="24"/>
  <c r="DJ34" i="24"/>
  <c r="DQ34" i="24"/>
  <c r="DW43" i="24"/>
  <c r="DV43" i="24"/>
  <c r="EC43" i="24"/>
  <c r="EJ55" i="24"/>
  <c r="EI55" i="24"/>
  <c r="EH55" i="24"/>
  <c r="EO55" i="24"/>
  <c r="DX62" i="24"/>
  <c r="DW62" i="24"/>
  <c r="DV62" i="24"/>
  <c r="EC62" i="24"/>
  <c r="EV74" i="24"/>
  <c r="EU74" i="24"/>
  <c r="ET74" i="24"/>
  <c r="DL75" i="24"/>
  <c r="DK75" i="24"/>
  <c r="DJ75" i="24"/>
  <c r="FH75" i="24"/>
  <c r="FG75" i="24"/>
  <c r="FF75" i="24"/>
  <c r="DK11" i="24"/>
  <c r="DV11" i="24"/>
  <c r="EV11" i="24"/>
  <c r="FG11" i="24"/>
  <c r="DL12" i="24"/>
  <c r="DW12" i="24"/>
  <c r="EH12" i="24"/>
  <c r="FH12" i="24"/>
  <c r="DX13" i="24"/>
  <c r="EI13" i="24"/>
  <c r="ET13" i="24"/>
  <c r="DJ14" i="24"/>
  <c r="EJ14" i="24"/>
  <c r="EU14" i="24"/>
  <c r="FF14" i="24"/>
  <c r="DK15" i="24"/>
  <c r="DV15" i="24"/>
  <c r="EV15" i="24"/>
  <c r="FG15" i="24"/>
  <c r="DL16" i="24"/>
  <c r="DW16" i="24"/>
  <c r="EH16" i="24"/>
  <c r="FH16" i="24"/>
  <c r="DX18" i="24"/>
  <c r="EI18" i="24"/>
  <c r="ET18" i="24"/>
  <c r="FE18" i="24"/>
  <c r="DI21" i="24"/>
  <c r="DU21" i="24"/>
  <c r="ES21" i="24"/>
  <c r="FE21" i="24"/>
  <c r="DI22" i="24"/>
  <c r="DU22" i="24"/>
  <c r="EG22" i="24"/>
  <c r="FE22" i="24"/>
  <c r="EU24" i="24"/>
  <c r="ET24" i="24"/>
  <c r="FA24" i="24"/>
  <c r="DL26" i="24"/>
  <c r="DK26" i="24"/>
  <c r="DQ26" i="24"/>
  <c r="DU27" i="24"/>
  <c r="EJ28" i="24"/>
  <c r="EI28" i="24"/>
  <c r="EO28" i="24"/>
  <c r="DK29" i="24"/>
  <c r="DJ29" i="24"/>
  <c r="DQ29" i="24"/>
  <c r="ES29" i="24"/>
  <c r="DU30" i="24"/>
  <c r="FH30" i="24"/>
  <c r="FG30" i="24"/>
  <c r="FM30" i="24"/>
  <c r="EI31" i="24"/>
  <c r="EH31" i="24"/>
  <c r="EO31" i="24"/>
  <c r="ES33" i="24"/>
  <c r="FG34" i="24"/>
  <c r="FF34" i="24"/>
  <c r="FM34" i="24"/>
  <c r="DI35" i="24"/>
  <c r="DX36" i="24"/>
  <c r="DW36" i="24"/>
  <c r="EC36" i="24"/>
  <c r="DI38" i="24"/>
  <c r="EV38" i="24"/>
  <c r="EU38" i="24"/>
  <c r="FA38" i="24"/>
  <c r="DW39" i="24"/>
  <c r="DV39" i="24"/>
  <c r="EC39" i="24"/>
  <c r="EU41" i="24"/>
  <c r="ET41" i="24"/>
  <c r="FA41" i="24"/>
  <c r="FE42" i="24"/>
  <c r="DL43" i="24"/>
  <c r="DK43" i="24"/>
  <c r="DQ43" i="24"/>
  <c r="DU44" i="24"/>
  <c r="DX48" i="24"/>
  <c r="DW48" i="24"/>
  <c r="DV48" i="24"/>
  <c r="EC48" i="24"/>
  <c r="EV50" i="24"/>
  <c r="EU50" i="24"/>
  <c r="ET50" i="24"/>
  <c r="FA50" i="24"/>
  <c r="DL57" i="24"/>
  <c r="DK57" i="24"/>
  <c r="DJ57" i="24"/>
  <c r="DQ57" i="24"/>
  <c r="EJ53" i="24"/>
  <c r="EI53" i="24"/>
  <c r="EH53" i="24"/>
  <c r="EO53" i="24"/>
  <c r="FH61" i="24"/>
  <c r="FG61" i="24"/>
  <c r="FF61" i="24"/>
  <c r="FM61" i="24"/>
  <c r="DX66" i="24"/>
  <c r="DW66" i="24"/>
  <c r="DV66" i="24"/>
  <c r="EC66" i="24"/>
  <c r="FG79" i="24"/>
  <c r="FF79" i="24"/>
  <c r="FH79" i="24"/>
  <c r="FE79" i="24"/>
  <c r="FM79" i="24"/>
  <c r="DK84" i="24"/>
  <c r="DJ84" i="24"/>
  <c r="DL84" i="24"/>
  <c r="DI84" i="24"/>
  <c r="DQ84" i="24"/>
  <c r="DU12" i="24"/>
  <c r="EC12" i="24"/>
  <c r="EG13" i="24"/>
  <c r="EO13" i="24"/>
  <c r="DI15" i="24"/>
  <c r="DQ15" i="24"/>
  <c r="FM15" i="24"/>
  <c r="EC16" i="24"/>
  <c r="EO18" i="24"/>
  <c r="FM22" i="24"/>
  <c r="EI23" i="24"/>
  <c r="EH23" i="24"/>
  <c r="FG25" i="24"/>
  <c r="FF25" i="24"/>
  <c r="FM25" i="24"/>
  <c r="DQ35" i="24"/>
  <c r="EJ37" i="24"/>
  <c r="EI37" i="24"/>
  <c r="EO37" i="24"/>
  <c r="DQ38" i="24"/>
  <c r="FH39" i="24"/>
  <c r="FG39" i="24"/>
  <c r="FM39" i="24"/>
  <c r="EI40" i="24"/>
  <c r="EH40" i="24"/>
  <c r="EO40" i="24"/>
  <c r="FM42" i="24"/>
  <c r="EC44" i="24"/>
  <c r="DL47" i="24"/>
  <c r="DK47" i="24"/>
  <c r="DJ47" i="24"/>
  <c r="DQ47" i="24"/>
  <c r="EJ49" i="24"/>
  <c r="EI49" i="24"/>
  <c r="EH49" i="24"/>
  <c r="FH51" i="24"/>
  <c r="FG51" i="24"/>
  <c r="FF51" i="24"/>
  <c r="FM51" i="24"/>
  <c r="EC52" i="24"/>
  <c r="EV60" i="24"/>
  <c r="EU60" i="24"/>
  <c r="ET60" i="24"/>
  <c r="DQ65" i="24"/>
  <c r="FH71" i="24"/>
  <c r="FG71" i="24"/>
  <c r="FF71" i="24"/>
  <c r="FM71" i="24"/>
  <c r="DX72" i="24"/>
  <c r="DW72" i="24"/>
  <c r="DV72" i="24"/>
  <c r="EC77" i="24"/>
  <c r="EO81" i="24"/>
  <c r="DU11" i="24"/>
  <c r="EC11" i="24"/>
  <c r="EG12" i="24"/>
  <c r="EO12" i="24"/>
  <c r="DQ14" i="24"/>
  <c r="ET14" i="24"/>
  <c r="DJ15" i="24"/>
  <c r="FF15" i="24"/>
  <c r="EG16" i="24"/>
  <c r="EH18" i="24"/>
  <c r="FM18" i="24"/>
  <c r="FM21" i="24"/>
  <c r="EC22" i="24"/>
  <c r="EO22" i="24"/>
  <c r="DX23" i="24"/>
  <c r="DW23" i="24"/>
  <c r="EV25" i="24"/>
  <c r="EU25" i="24"/>
  <c r="EC26" i="24"/>
  <c r="EU28" i="24"/>
  <c r="ET28" i="24"/>
  <c r="FA28" i="24"/>
  <c r="EO33" i="24"/>
  <c r="FH35" i="24"/>
  <c r="FG35" i="24"/>
  <c r="EI36" i="24"/>
  <c r="EH36" i="24"/>
  <c r="EO36" i="24"/>
  <c r="FG38" i="24"/>
  <c r="FF38" i="24"/>
  <c r="FM38" i="24"/>
  <c r="DX40" i="24"/>
  <c r="DW40" i="24"/>
  <c r="EV42" i="24"/>
  <c r="EU42" i="24"/>
  <c r="EV46" i="24"/>
  <c r="EU46" i="24"/>
  <c r="ET46" i="24"/>
  <c r="DL51" i="24"/>
  <c r="DK51" i="24"/>
  <c r="DJ51" i="24"/>
  <c r="FH57" i="24"/>
  <c r="FG57" i="24"/>
  <c r="FF57" i="24"/>
  <c r="FM57" i="24"/>
  <c r="EV64" i="24"/>
  <c r="EU64" i="24"/>
  <c r="ET64" i="24"/>
  <c r="EJ67" i="24"/>
  <c r="EI67" i="24"/>
  <c r="EH67" i="24"/>
  <c r="EO67" i="24"/>
  <c r="EV68" i="24"/>
  <c r="EU68" i="24"/>
  <c r="ET68" i="24"/>
  <c r="FA68" i="24"/>
  <c r="DL71" i="24"/>
  <c r="DK71" i="24"/>
  <c r="DJ71" i="24"/>
  <c r="DQ71" i="24"/>
  <c r="FA74" i="24"/>
  <c r="DQ75" i="24"/>
  <c r="FM75" i="24"/>
  <c r="FH80" i="24"/>
  <c r="FG80" i="24"/>
  <c r="FF80" i="24"/>
  <c r="FE80" i="24"/>
  <c r="EJ86" i="24"/>
  <c r="EI86" i="24"/>
  <c r="EH86" i="24"/>
  <c r="EG86" i="24"/>
  <c r="FG18" i="24"/>
  <c r="DJ21" i="24"/>
  <c r="DW21" i="24"/>
  <c r="ET21" i="24"/>
  <c r="FF21" i="24"/>
  <c r="DJ22" i="24"/>
  <c r="DV22" i="24"/>
  <c r="EI22" i="24"/>
  <c r="FF22" i="24"/>
  <c r="DU23" i="24"/>
  <c r="EJ23" i="24"/>
  <c r="EJ24" i="24"/>
  <c r="EI24" i="24"/>
  <c r="EO24" i="24"/>
  <c r="DK25" i="24"/>
  <c r="DJ25" i="24"/>
  <c r="DQ25" i="24"/>
  <c r="ES25" i="24"/>
  <c r="FH25" i="24"/>
  <c r="DU26" i="24"/>
  <c r="FH26" i="24"/>
  <c r="FG26" i="24"/>
  <c r="FM26" i="24"/>
  <c r="DV27" i="24"/>
  <c r="EI27" i="24"/>
  <c r="EH27" i="24"/>
  <c r="EO27" i="24"/>
  <c r="ES28" i="24"/>
  <c r="ET29" i="24"/>
  <c r="FG29" i="24"/>
  <c r="FF29" i="24"/>
  <c r="FM29" i="24"/>
  <c r="DI30" i="24"/>
  <c r="DX30" i="24"/>
  <c r="DX31" i="24"/>
  <c r="DW31" i="24"/>
  <c r="EC31" i="24"/>
  <c r="EG33" i="24"/>
  <c r="EV33" i="24"/>
  <c r="DI34" i="24"/>
  <c r="EV34" i="24"/>
  <c r="EU34" i="24"/>
  <c r="FA34" i="24"/>
  <c r="DJ35" i="24"/>
  <c r="DW35" i="24"/>
  <c r="DV35" i="24"/>
  <c r="EC35" i="24"/>
  <c r="FE35" i="24"/>
  <c r="EG36" i="24"/>
  <c r="EH37" i="24"/>
  <c r="EU37" i="24"/>
  <c r="ET37" i="24"/>
  <c r="FA37" i="24"/>
  <c r="DL38" i="24"/>
  <c r="FE38" i="24"/>
  <c r="DL39" i="24"/>
  <c r="DK39" i="24"/>
  <c r="DQ39" i="24"/>
  <c r="FF39" i="24"/>
  <c r="DU40" i="24"/>
  <c r="EJ40" i="24"/>
  <c r="EJ41" i="24"/>
  <c r="EI41" i="24"/>
  <c r="EO41" i="24"/>
  <c r="DK42" i="24"/>
  <c r="DJ42" i="24"/>
  <c r="DQ42" i="24"/>
  <c r="ES42" i="24"/>
  <c r="FH42" i="24"/>
  <c r="DU43" i="24"/>
  <c r="FH43" i="24"/>
  <c r="FG43" i="24"/>
  <c r="FM43" i="24"/>
  <c r="DV44" i="24"/>
  <c r="EI44" i="24"/>
  <c r="EH44" i="24"/>
  <c r="EO44" i="24"/>
  <c r="EJ45" i="24"/>
  <c r="EI45" i="24"/>
  <c r="EH45" i="24"/>
  <c r="EO45" i="24"/>
  <c r="DI47" i="24"/>
  <c r="FH47" i="24"/>
  <c r="FG47" i="24"/>
  <c r="FF47" i="24"/>
  <c r="FM47" i="24"/>
  <c r="EG49" i="24"/>
  <c r="FE51" i="24"/>
  <c r="DX54" i="24"/>
  <c r="DW54" i="24"/>
  <c r="DV54" i="24"/>
  <c r="EC54" i="24"/>
  <c r="EV56" i="24"/>
  <c r="EU56" i="24"/>
  <c r="ET56" i="24"/>
  <c r="FA56" i="24"/>
  <c r="DU52" i="24"/>
  <c r="ES60" i="24"/>
  <c r="DL61" i="24"/>
  <c r="DK61" i="24"/>
  <c r="DJ61" i="24"/>
  <c r="DQ61" i="24"/>
  <c r="EJ63" i="24"/>
  <c r="EI63" i="24"/>
  <c r="EH63" i="24"/>
  <c r="EO63" i="24"/>
  <c r="DI65" i="24"/>
  <c r="FH65" i="24"/>
  <c r="FG65" i="24"/>
  <c r="FF65" i="24"/>
  <c r="FM65" i="24"/>
  <c r="FE71" i="24"/>
  <c r="DU72" i="24"/>
  <c r="EJ73" i="24"/>
  <c r="EI73" i="24"/>
  <c r="EH73" i="24"/>
  <c r="EO73" i="24"/>
  <c r="DU77" i="24"/>
  <c r="EJ83" i="24"/>
  <c r="EI83" i="24"/>
  <c r="EH83" i="24"/>
  <c r="EG83" i="24"/>
  <c r="EO83" i="24"/>
  <c r="EV87" i="24"/>
  <c r="EU87" i="24"/>
  <c r="ET87" i="24"/>
  <c r="ES87" i="24"/>
  <c r="FA87" i="24"/>
  <c r="DL45" i="24"/>
  <c r="DW45" i="24"/>
  <c r="FH45" i="24"/>
  <c r="DX46" i="24"/>
  <c r="EI46" i="24"/>
  <c r="EJ47" i="24"/>
  <c r="EU47" i="24"/>
  <c r="DK48" i="24"/>
  <c r="EV48" i="24"/>
  <c r="FG48" i="24"/>
  <c r="DL49" i="24"/>
  <c r="DW49" i="24"/>
  <c r="FH49" i="24"/>
  <c r="DX50" i="24"/>
  <c r="EI50" i="24"/>
  <c r="EJ51" i="24"/>
  <c r="EU51" i="24"/>
  <c r="DK54" i="24"/>
  <c r="EV54" i="24"/>
  <c r="FG54" i="24"/>
  <c r="DL55" i="24"/>
  <c r="DW55" i="24"/>
  <c r="FH55" i="24"/>
  <c r="DX56" i="24"/>
  <c r="EI56" i="24"/>
  <c r="EJ57" i="24"/>
  <c r="EU57" i="24"/>
  <c r="DK52" i="24"/>
  <c r="EV52" i="24"/>
  <c r="FG52" i="24"/>
  <c r="DL53" i="24"/>
  <c r="DW53" i="24"/>
  <c r="FH53" i="24"/>
  <c r="DX60" i="24"/>
  <c r="EI60" i="24"/>
  <c r="EJ61" i="24"/>
  <c r="EU61" i="24"/>
  <c r="DK62" i="24"/>
  <c r="EV62" i="24"/>
  <c r="FG62" i="24"/>
  <c r="DL63" i="24"/>
  <c r="DW63" i="24"/>
  <c r="FH63" i="24"/>
  <c r="DX64" i="24"/>
  <c r="EI64" i="24"/>
  <c r="EJ65" i="24"/>
  <c r="EU65" i="24"/>
  <c r="DK66" i="24"/>
  <c r="EV66" i="24"/>
  <c r="DL67" i="24"/>
  <c r="FH67" i="24"/>
  <c r="DX68" i="24"/>
  <c r="EJ71" i="24"/>
  <c r="EU71" i="24"/>
  <c r="EV72" i="24"/>
  <c r="DL73" i="24"/>
  <c r="DW73" i="24"/>
  <c r="FH73" i="24"/>
  <c r="DX74" i="24"/>
  <c r="EI74" i="24"/>
  <c r="EJ75" i="24"/>
  <c r="DK77" i="24"/>
  <c r="EV77" i="24"/>
  <c r="FG77" i="24"/>
  <c r="DL78" i="24"/>
  <c r="DW78" i="24"/>
  <c r="EH78" i="24"/>
  <c r="EV79" i="24"/>
  <c r="EU79" i="24"/>
  <c r="FA79" i="24"/>
  <c r="DW80" i="24"/>
  <c r="DV80" i="24"/>
  <c r="EC80" i="24"/>
  <c r="DX81" i="24"/>
  <c r="DW81" i="24"/>
  <c r="EC81" i="24"/>
  <c r="EJ90" i="24"/>
  <c r="EI90" i="24"/>
  <c r="EH90" i="24"/>
  <c r="EO90" i="24"/>
  <c r="EJ94" i="24"/>
  <c r="EI94" i="24"/>
  <c r="EH94" i="24"/>
  <c r="EO94" i="24"/>
  <c r="FH96" i="24"/>
  <c r="FG96" i="24"/>
  <c r="FF96" i="24"/>
  <c r="FM96" i="24"/>
  <c r="DJ102" i="24"/>
  <c r="DL102" i="24"/>
  <c r="DK102" i="24"/>
  <c r="DI102" i="24"/>
  <c r="DQ102" i="24"/>
  <c r="EJ162" i="24"/>
  <c r="EI162" i="24"/>
  <c r="EH162" i="24"/>
  <c r="EG162" i="24"/>
  <c r="EO162" i="24"/>
  <c r="FA23" i="24"/>
  <c r="DQ24" i="24"/>
  <c r="FM24" i="24"/>
  <c r="EC25" i="24"/>
  <c r="EO26" i="24"/>
  <c r="FA27" i="24"/>
  <c r="DQ28" i="24"/>
  <c r="FM28" i="24"/>
  <c r="EC29" i="24"/>
  <c r="EO30" i="24"/>
  <c r="FA31" i="24"/>
  <c r="DQ33" i="24"/>
  <c r="FM33" i="24"/>
  <c r="EC34" i="24"/>
  <c r="EO35" i="24"/>
  <c r="FA36" i="24"/>
  <c r="DQ37" i="24"/>
  <c r="FM37" i="24"/>
  <c r="EC38" i="24"/>
  <c r="EO39" i="24"/>
  <c r="FA40" i="24"/>
  <c r="DQ41" i="24"/>
  <c r="FM41" i="24"/>
  <c r="EC42" i="24"/>
  <c r="EO43" i="24"/>
  <c r="FA44" i="24"/>
  <c r="DQ45" i="24"/>
  <c r="FM45" i="24"/>
  <c r="EC46" i="24"/>
  <c r="EO47" i="24"/>
  <c r="FA48" i="24"/>
  <c r="DQ49" i="24"/>
  <c r="FM49" i="24"/>
  <c r="EC50" i="24"/>
  <c r="EO51" i="24"/>
  <c r="FA54" i="24"/>
  <c r="DQ55" i="24"/>
  <c r="FM55" i="24"/>
  <c r="EC56" i="24"/>
  <c r="EO57" i="24"/>
  <c r="FA52" i="24"/>
  <c r="DQ53" i="24"/>
  <c r="FM53" i="24"/>
  <c r="EC60" i="24"/>
  <c r="EO61" i="24"/>
  <c r="FA62" i="24"/>
  <c r="DQ63" i="24"/>
  <c r="FM63" i="24"/>
  <c r="EC64" i="24"/>
  <c r="EO65" i="24"/>
  <c r="FA66" i="24"/>
  <c r="DQ67" i="24"/>
  <c r="FM67" i="24"/>
  <c r="EC68" i="24"/>
  <c r="EO71" i="24"/>
  <c r="FA72" i="24"/>
  <c r="DQ73" i="24"/>
  <c r="FM73" i="24"/>
  <c r="EC74" i="24"/>
  <c r="EO75" i="24"/>
  <c r="FA77" i="24"/>
  <c r="DQ78" i="24"/>
  <c r="EU78" i="24"/>
  <c r="ET78" i="24"/>
  <c r="FA78" i="24"/>
  <c r="DL80" i="24"/>
  <c r="DK80" i="24"/>
  <c r="DQ80" i="24"/>
  <c r="DX85" i="24"/>
  <c r="DW85" i="24"/>
  <c r="DV85" i="24"/>
  <c r="EC85" i="24"/>
  <c r="DX89" i="24"/>
  <c r="DW89" i="24"/>
  <c r="DV89" i="24"/>
  <c r="EC89" i="24"/>
  <c r="DL92" i="24"/>
  <c r="DK92" i="24"/>
  <c r="DJ92" i="24"/>
  <c r="DQ92" i="24"/>
  <c r="FH92" i="24"/>
  <c r="FG92" i="24"/>
  <c r="FF92" i="24"/>
  <c r="FM92" i="24"/>
  <c r="DX93" i="24"/>
  <c r="DW93" i="24"/>
  <c r="DV93" i="24"/>
  <c r="EC93" i="24"/>
  <c r="DL96" i="24"/>
  <c r="DK96" i="24"/>
  <c r="DJ96" i="24"/>
  <c r="DQ96" i="24"/>
  <c r="DV103" i="24"/>
  <c r="DX103" i="24"/>
  <c r="DW103" i="24"/>
  <c r="DU103" i="24"/>
  <c r="EC103" i="24"/>
  <c r="EJ129" i="24"/>
  <c r="EI129" i="24"/>
  <c r="EH129" i="24"/>
  <c r="EG129" i="24"/>
  <c r="EO129" i="24"/>
  <c r="EO78" i="24"/>
  <c r="DK79" i="24"/>
  <c r="DJ79" i="24"/>
  <c r="DQ79" i="24"/>
  <c r="EU83" i="24"/>
  <c r="ET83" i="24"/>
  <c r="FA83" i="24"/>
  <c r="FH84" i="24"/>
  <c r="FG84" i="24"/>
  <c r="FF84" i="24"/>
  <c r="FM84" i="24"/>
  <c r="DL88" i="24"/>
  <c r="DK88" i="24"/>
  <c r="DJ88" i="24"/>
  <c r="DQ88" i="24"/>
  <c r="FH88" i="24"/>
  <c r="FG88" i="24"/>
  <c r="FF88" i="24"/>
  <c r="FM88" i="24"/>
  <c r="EV91" i="24"/>
  <c r="EU91" i="24"/>
  <c r="ET91" i="24"/>
  <c r="FA91" i="24"/>
  <c r="EV95" i="24"/>
  <c r="EU95" i="24"/>
  <c r="ET95" i="24"/>
  <c r="FA95" i="24"/>
  <c r="EH104" i="24"/>
  <c r="EJ104" i="24"/>
  <c r="EI104" i="24"/>
  <c r="EG104" i="24"/>
  <c r="EO104" i="24"/>
  <c r="DL126" i="24"/>
  <c r="DK126" i="24"/>
  <c r="DJ126" i="24"/>
  <c r="DI126" i="24"/>
  <c r="DQ126" i="24"/>
  <c r="FM78" i="24"/>
  <c r="EC79" i="24"/>
  <c r="DL81" i="24"/>
  <c r="FH81" i="24"/>
  <c r="FM83" i="24"/>
  <c r="EC84" i="24"/>
  <c r="EU84" i="24"/>
  <c r="DK85" i="24"/>
  <c r="EV85" i="24"/>
  <c r="FG85" i="24"/>
  <c r="DW86" i="24"/>
  <c r="EI87" i="24"/>
  <c r="EU88" i="24"/>
  <c r="DK89" i="24"/>
  <c r="EO89" i="24"/>
  <c r="FG89" i="24"/>
  <c r="DW90" i="24"/>
  <c r="FA90" i="24"/>
  <c r="DQ91" i="24"/>
  <c r="EI91" i="24"/>
  <c r="FM91" i="24"/>
  <c r="EU92" i="24"/>
  <c r="DK93" i="24"/>
  <c r="FG93" i="24"/>
  <c r="DL94" i="24"/>
  <c r="DW94" i="24"/>
  <c r="FA94" i="24"/>
  <c r="DQ95" i="24"/>
  <c r="EI95" i="24"/>
  <c r="FM95" i="24"/>
  <c r="EC96" i="24"/>
  <c r="EU96" i="24"/>
  <c r="DK97" i="24"/>
  <c r="EO97" i="24"/>
  <c r="FG97" i="24"/>
  <c r="EV98" i="24"/>
  <c r="ET98" i="24"/>
  <c r="FA98" i="24"/>
  <c r="DI100" i="24"/>
  <c r="FH100" i="24"/>
  <c r="FF100" i="24"/>
  <c r="FM100" i="24"/>
  <c r="DU101" i="24"/>
  <c r="EG102" i="24"/>
  <c r="ES103" i="24"/>
  <c r="DL104" i="24"/>
  <c r="DJ104" i="24"/>
  <c r="DQ104" i="24"/>
  <c r="FE104" i="24"/>
  <c r="EV125" i="24"/>
  <c r="EU125" i="24"/>
  <c r="ET125" i="24"/>
  <c r="FA125" i="24"/>
  <c r="ET140" i="24"/>
  <c r="EV140" i="24"/>
  <c r="EU140" i="24"/>
  <c r="ES140" i="24"/>
  <c r="FA140" i="24"/>
  <c r="FH164" i="24"/>
  <c r="FG164" i="24"/>
  <c r="FF164" i="24"/>
  <c r="FE164" i="24"/>
  <c r="FM164" i="24"/>
  <c r="EV84" i="24"/>
  <c r="DL85" i="24"/>
  <c r="FH85" i="24"/>
  <c r="DX86" i="24"/>
  <c r="EJ87" i="24"/>
  <c r="EV88" i="24"/>
  <c r="DL89" i="24"/>
  <c r="FH89" i="24"/>
  <c r="DX90" i="24"/>
  <c r="EJ91" i="24"/>
  <c r="EV92" i="24"/>
  <c r="DL93" i="24"/>
  <c r="FH93" i="24"/>
  <c r="DX94" i="24"/>
  <c r="EJ95" i="24"/>
  <c r="EV96" i="24"/>
  <c r="DL97" i="24"/>
  <c r="FH97" i="24"/>
  <c r="DV98" i="24"/>
  <c r="DX98" i="24"/>
  <c r="EC98" i="24"/>
  <c r="EH100" i="24"/>
  <c r="EJ100" i="24"/>
  <c r="EO100" i="24"/>
  <c r="ET101" i="24"/>
  <c r="EV101" i="24"/>
  <c r="FA101" i="24"/>
  <c r="FF102" i="24"/>
  <c r="FH102" i="24"/>
  <c r="FM102" i="24"/>
  <c r="DX127" i="24"/>
  <c r="DW127" i="24"/>
  <c r="DV127" i="24"/>
  <c r="EC127" i="24"/>
  <c r="EJ138" i="24"/>
  <c r="EI138" i="24"/>
  <c r="EH138" i="24"/>
  <c r="EG138" i="24"/>
  <c r="EO138" i="24"/>
  <c r="FH152" i="24"/>
  <c r="FG152" i="24"/>
  <c r="FF152" i="24"/>
  <c r="FE152" i="24"/>
  <c r="FM152" i="24"/>
  <c r="DL100" i="24"/>
  <c r="DJ100" i="24"/>
  <c r="DQ100" i="24"/>
  <c r="DX101" i="24"/>
  <c r="DV101" i="24"/>
  <c r="EC101" i="24"/>
  <c r="EJ102" i="24"/>
  <c r="EH102" i="24"/>
  <c r="EO102" i="24"/>
  <c r="EV103" i="24"/>
  <c r="ET103" i="24"/>
  <c r="FA103" i="24"/>
  <c r="FH104" i="24"/>
  <c r="FF104" i="24"/>
  <c r="FM104" i="24"/>
  <c r="DX105" i="24"/>
  <c r="DW105" i="24"/>
  <c r="DV105" i="24"/>
  <c r="EC105" i="24"/>
  <c r="EJ106" i="24"/>
  <c r="EI106" i="24"/>
  <c r="EH106" i="24"/>
  <c r="EO106" i="24"/>
  <c r="EV108" i="24"/>
  <c r="EU108" i="24"/>
  <c r="ET108" i="24"/>
  <c r="FA108" i="24"/>
  <c r="DL109" i="24"/>
  <c r="DK109" i="24"/>
  <c r="DJ109" i="24"/>
  <c r="DQ109" i="24"/>
  <c r="FH109" i="24"/>
  <c r="FG109" i="24"/>
  <c r="FF109" i="24"/>
  <c r="FM109" i="24"/>
  <c r="DX111" i="24"/>
  <c r="DW111" i="24"/>
  <c r="DV111" i="24"/>
  <c r="EC111" i="24"/>
  <c r="EJ112" i="24"/>
  <c r="EI112" i="24"/>
  <c r="EH112" i="24"/>
  <c r="EO112" i="24"/>
  <c r="EV113" i="24"/>
  <c r="EU113" i="24"/>
  <c r="ET113" i="24"/>
  <c r="FA113" i="24"/>
  <c r="DL114" i="24"/>
  <c r="DK114" i="24"/>
  <c r="DJ114" i="24"/>
  <c r="DQ114" i="24"/>
  <c r="FH114" i="24"/>
  <c r="FG114" i="24"/>
  <c r="FF114" i="24"/>
  <c r="FM114" i="24"/>
  <c r="DX115" i="24"/>
  <c r="DW115" i="24"/>
  <c r="DV115" i="24"/>
  <c r="EC115" i="24"/>
  <c r="EJ116" i="24"/>
  <c r="EI116" i="24"/>
  <c r="EH116" i="24"/>
  <c r="EO116" i="24"/>
  <c r="EV117" i="24"/>
  <c r="EU117" i="24"/>
  <c r="ET117" i="24"/>
  <c r="FA117" i="24"/>
  <c r="DL118" i="24"/>
  <c r="DK118" i="24"/>
  <c r="DJ118" i="24"/>
  <c r="DQ118" i="24"/>
  <c r="FH118" i="24"/>
  <c r="FG118" i="24"/>
  <c r="FF118" i="24"/>
  <c r="FM118" i="24"/>
  <c r="DX119" i="24"/>
  <c r="DW119" i="24"/>
  <c r="DV119" i="24"/>
  <c r="EC119" i="24"/>
  <c r="EJ120" i="24"/>
  <c r="EI120" i="24"/>
  <c r="EH120" i="24"/>
  <c r="EO120" i="24"/>
  <c r="EV121" i="24"/>
  <c r="EU121" i="24"/>
  <c r="ET121" i="24"/>
  <c r="FA121" i="24"/>
  <c r="DL122" i="24"/>
  <c r="DK122" i="24"/>
  <c r="DJ122" i="24"/>
  <c r="DQ122" i="24"/>
  <c r="FH122" i="24"/>
  <c r="FG122" i="24"/>
  <c r="FF122" i="24"/>
  <c r="FM122" i="24"/>
  <c r="DX123" i="24"/>
  <c r="DW123" i="24"/>
  <c r="DV123" i="24"/>
  <c r="EC123" i="24"/>
  <c r="EJ124" i="24"/>
  <c r="EI124" i="24"/>
  <c r="EH124" i="24"/>
  <c r="EO124" i="24"/>
  <c r="FH126" i="24"/>
  <c r="FG126" i="24"/>
  <c r="FF126" i="24"/>
  <c r="FM126" i="24"/>
  <c r="DL136" i="24"/>
  <c r="DK136" i="24"/>
  <c r="DJ136" i="24"/>
  <c r="DI136" i="24"/>
  <c r="DQ136" i="24"/>
  <c r="DL160" i="24"/>
  <c r="DK160" i="24"/>
  <c r="DJ160" i="24"/>
  <c r="DI160" i="24"/>
  <c r="DQ160" i="24"/>
  <c r="EV105" i="24"/>
  <c r="DL106" i="24"/>
  <c r="FH106" i="24"/>
  <c r="DX108" i="24"/>
  <c r="EJ109" i="24"/>
  <c r="EV111" i="24"/>
  <c r="DL112" i="24"/>
  <c r="FH112" i="24"/>
  <c r="DX113" i="24"/>
  <c r="EJ114" i="24"/>
  <c r="EV115" i="24"/>
  <c r="DL116" i="24"/>
  <c r="FH116" i="24"/>
  <c r="DX117" i="24"/>
  <c r="EJ118" i="24"/>
  <c r="EV119" i="24"/>
  <c r="DL120" i="24"/>
  <c r="FH120" i="24"/>
  <c r="DX121" i="24"/>
  <c r="EJ122" i="24"/>
  <c r="EV123" i="24"/>
  <c r="DL124" i="24"/>
  <c r="FH124" i="24"/>
  <c r="DX125" i="24"/>
  <c r="EI125" i="24"/>
  <c r="EJ126" i="24"/>
  <c r="EU126" i="24"/>
  <c r="DK127" i="24"/>
  <c r="EV127" i="24"/>
  <c r="FG127" i="24"/>
  <c r="DL129" i="24"/>
  <c r="DW129" i="24"/>
  <c r="FH129" i="24"/>
  <c r="DK130" i="24"/>
  <c r="DJ130" i="24"/>
  <c r="DQ130" i="24"/>
  <c r="DX132" i="24"/>
  <c r="DW132" i="24"/>
  <c r="DV132" i="24"/>
  <c r="EC132" i="24"/>
  <c r="EV134" i="24"/>
  <c r="EU134" i="24"/>
  <c r="ET134" i="24"/>
  <c r="FA134" i="24"/>
  <c r="EJ149" i="24"/>
  <c r="EI149" i="24"/>
  <c r="EH149" i="24"/>
  <c r="EG149" i="24"/>
  <c r="EO149" i="24"/>
  <c r="EV159" i="24"/>
  <c r="EU159" i="24"/>
  <c r="ET159" i="24"/>
  <c r="ES159" i="24"/>
  <c r="FA159" i="24"/>
  <c r="DL164" i="24"/>
  <c r="DK164" i="24"/>
  <c r="DJ164" i="24"/>
  <c r="DI164" i="24"/>
  <c r="DQ164" i="24"/>
  <c r="FA105" i="24"/>
  <c r="DQ106" i="24"/>
  <c r="FM106" i="24"/>
  <c r="EC108" i="24"/>
  <c r="EO109" i="24"/>
  <c r="FA111" i="24"/>
  <c r="DQ112" i="24"/>
  <c r="FM112" i="24"/>
  <c r="EC113" i="24"/>
  <c r="EO114" i="24"/>
  <c r="FA115" i="24"/>
  <c r="DQ116" i="24"/>
  <c r="FM116" i="24"/>
  <c r="EC117" i="24"/>
  <c r="EO118" i="24"/>
  <c r="FA119" i="24"/>
  <c r="DQ120" i="24"/>
  <c r="FM120" i="24"/>
  <c r="EC121" i="24"/>
  <c r="EO122" i="24"/>
  <c r="FA123" i="24"/>
  <c r="DQ124" i="24"/>
  <c r="FM124" i="24"/>
  <c r="EC125" i="24"/>
  <c r="EO126" i="24"/>
  <c r="FA127" i="24"/>
  <c r="DQ129" i="24"/>
  <c r="FM129" i="24"/>
  <c r="FG130" i="24"/>
  <c r="FF130" i="24"/>
  <c r="FM130" i="24"/>
  <c r="FH131" i="24"/>
  <c r="FG131" i="24"/>
  <c r="FF131" i="24"/>
  <c r="FM131" i="24"/>
  <c r="DX137" i="24"/>
  <c r="DW137" i="24"/>
  <c r="DV137" i="24"/>
  <c r="EC137" i="24"/>
  <c r="EJ141" i="24"/>
  <c r="EH141" i="24"/>
  <c r="EI141" i="24"/>
  <c r="EG141" i="24"/>
  <c r="EO141" i="24"/>
  <c r="DX157" i="24"/>
  <c r="DW157" i="24"/>
  <c r="DV157" i="24"/>
  <c r="DU157" i="24"/>
  <c r="EC157" i="24"/>
  <c r="DX161" i="24"/>
  <c r="DW161" i="24"/>
  <c r="DV161" i="24"/>
  <c r="DU161" i="24"/>
  <c r="EC161" i="24"/>
  <c r="EV163" i="24"/>
  <c r="EU163" i="24"/>
  <c r="ET163" i="24"/>
  <c r="ES163" i="24"/>
  <c r="FA163" i="24"/>
  <c r="EV179" i="24"/>
  <c r="EU179" i="24"/>
  <c r="ET179" i="24"/>
  <c r="ES179" i="24"/>
  <c r="FA179" i="24"/>
  <c r="EV130" i="24"/>
  <c r="EU130" i="24"/>
  <c r="FA130" i="24"/>
  <c r="DL131" i="24"/>
  <c r="DK131" i="24"/>
  <c r="DJ131" i="24"/>
  <c r="DQ131" i="24"/>
  <c r="EJ133" i="24"/>
  <c r="EI133" i="24"/>
  <c r="EH133" i="24"/>
  <c r="EO133" i="24"/>
  <c r="FH136" i="24"/>
  <c r="FG136" i="24"/>
  <c r="FF136" i="24"/>
  <c r="FM136" i="24"/>
  <c r="FH160" i="24"/>
  <c r="FG160" i="24"/>
  <c r="FF160" i="24"/>
  <c r="FE160" i="24"/>
  <c r="FM160" i="24"/>
  <c r="EC131" i="24"/>
  <c r="EO132" i="24"/>
  <c r="FA133" i="24"/>
  <c r="DQ134" i="24"/>
  <c r="FM134" i="24"/>
  <c r="EC136" i="24"/>
  <c r="EO137" i="24"/>
  <c r="FA138" i="24"/>
  <c r="DQ139" i="24"/>
  <c r="DJ141" i="24"/>
  <c r="DL141" i="24"/>
  <c r="DQ141" i="24"/>
  <c r="EH143" i="24"/>
  <c r="EJ143" i="24"/>
  <c r="EO143" i="24"/>
  <c r="DL152" i="24"/>
  <c r="DK152" i="24"/>
  <c r="DJ152" i="24"/>
  <c r="DQ152" i="24"/>
  <c r="EJ154" i="24"/>
  <c r="EI154" i="24"/>
  <c r="EH154" i="24"/>
  <c r="EO154" i="24"/>
  <c r="FH156" i="24"/>
  <c r="FG156" i="24"/>
  <c r="FF156" i="24"/>
  <c r="FM156" i="24"/>
  <c r="EJ166" i="24"/>
  <c r="EI166" i="24"/>
  <c r="EH166" i="24"/>
  <c r="EO166" i="24"/>
  <c r="EC130" i="24"/>
  <c r="DV131" i="24"/>
  <c r="EV131" i="24"/>
  <c r="DL132" i="24"/>
  <c r="EH132" i="24"/>
  <c r="FH132" i="24"/>
  <c r="DX133" i="24"/>
  <c r="ET133" i="24"/>
  <c r="DJ134" i="24"/>
  <c r="EJ134" i="24"/>
  <c r="FF134" i="24"/>
  <c r="DV136" i="24"/>
  <c r="EV136" i="24"/>
  <c r="DL137" i="24"/>
  <c r="EH137" i="24"/>
  <c r="FH137" i="24"/>
  <c r="DX138" i="24"/>
  <c r="ET138" i="24"/>
  <c r="DJ139" i="24"/>
  <c r="EO139" i="24"/>
  <c r="FM139" i="24"/>
  <c r="EC140" i="24"/>
  <c r="FF141" i="24"/>
  <c r="FH141" i="24"/>
  <c r="FM141" i="24"/>
  <c r="EV142" i="24"/>
  <c r="ET142" i="24"/>
  <c r="FA142" i="24"/>
  <c r="DX144" i="24"/>
  <c r="DW144" i="24"/>
  <c r="DV144" i="24"/>
  <c r="EC144" i="24"/>
  <c r="EV151" i="24"/>
  <c r="EU151" i="24"/>
  <c r="ET151" i="24"/>
  <c r="FA151" i="24"/>
  <c r="DL156" i="24"/>
  <c r="DK156" i="24"/>
  <c r="DJ156" i="24"/>
  <c r="DQ156" i="24"/>
  <c r="EJ158" i="24"/>
  <c r="EI158" i="24"/>
  <c r="EH158" i="24"/>
  <c r="EO158" i="24"/>
  <c r="DL170" i="24"/>
  <c r="DJ170" i="24"/>
  <c r="DK170" i="24"/>
  <c r="DI170" i="24"/>
  <c r="DQ170" i="24"/>
  <c r="DI141" i="24"/>
  <c r="DV142" i="24"/>
  <c r="DX142" i="24"/>
  <c r="EC142" i="24"/>
  <c r="DL143" i="24"/>
  <c r="DJ143" i="24"/>
  <c r="DQ143" i="24"/>
  <c r="EG143" i="24"/>
  <c r="FH143" i="24"/>
  <c r="FG143" i="24"/>
  <c r="FF143" i="24"/>
  <c r="FM143" i="24"/>
  <c r="DX153" i="24"/>
  <c r="DW153" i="24"/>
  <c r="DV153" i="24"/>
  <c r="EC153" i="24"/>
  <c r="EV155" i="24"/>
  <c r="EU155" i="24"/>
  <c r="ET155" i="24"/>
  <c r="FA155" i="24"/>
  <c r="DX165" i="24"/>
  <c r="DW165" i="24"/>
  <c r="DV165" i="24"/>
  <c r="EC165" i="24"/>
  <c r="EH184" i="24"/>
  <c r="EJ184" i="24"/>
  <c r="EI184" i="24"/>
  <c r="EG184" i="24"/>
  <c r="EO184" i="24"/>
  <c r="EO140" i="24"/>
  <c r="FA141" i="24"/>
  <c r="DQ142" i="24"/>
  <c r="FM142" i="24"/>
  <c r="EC143" i="24"/>
  <c r="EO144" i="24"/>
  <c r="EV144" i="24"/>
  <c r="DL149" i="24"/>
  <c r="FA149" i="24"/>
  <c r="FH149" i="24"/>
  <c r="DQ151" i="24"/>
  <c r="DX151" i="24"/>
  <c r="FM151" i="24"/>
  <c r="EC152" i="24"/>
  <c r="EJ152" i="24"/>
  <c r="EO153" i="24"/>
  <c r="EV153" i="24"/>
  <c r="DL154" i="24"/>
  <c r="FA154" i="24"/>
  <c r="FH154" i="24"/>
  <c r="DQ155" i="24"/>
  <c r="DX155" i="24"/>
  <c r="FM155" i="24"/>
  <c r="EC156" i="24"/>
  <c r="EJ156" i="24"/>
  <c r="EO157" i="24"/>
  <c r="EV157" i="24"/>
  <c r="DL158" i="24"/>
  <c r="FA158" i="24"/>
  <c r="FH158" i="24"/>
  <c r="DQ159" i="24"/>
  <c r="DX159" i="24"/>
  <c r="EJ160" i="24"/>
  <c r="EV161" i="24"/>
  <c r="DL162" i="24"/>
  <c r="FH162" i="24"/>
  <c r="DX163" i="24"/>
  <c r="EJ164" i="24"/>
  <c r="EO165" i="24"/>
  <c r="EV165" i="24"/>
  <c r="DL166" i="24"/>
  <c r="FA166" i="24"/>
  <c r="FH166" i="24"/>
  <c r="FH170" i="24"/>
  <c r="FF170" i="24"/>
  <c r="FM170" i="24"/>
  <c r="DX181" i="24"/>
  <c r="DW181" i="24"/>
  <c r="DV181" i="24"/>
  <c r="EC181" i="24"/>
  <c r="EV183" i="24"/>
  <c r="EU183" i="24"/>
  <c r="ET183" i="24"/>
  <c r="FA183" i="24"/>
  <c r="ET185" i="24"/>
  <c r="EV185" i="24"/>
  <c r="EU185" i="24"/>
  <c r="ES185" i="24"/>
  <c r="FA185" i="24"/>
  <c r="FA144" i="24"/>
  <c r="DQ149" i="24"/>
  <c r="FM149" i="24"/>
  <c r="EC151" i="24"/>
  <c r="EO152" i="24"/>
  <c r="FA153" i="24"/>
  <c r="DQ154" i="24"/>
  <c r="FM154" i="24"/>
  <c r="EC155" i="24"/>
  <c r="EO156" i="24"/>
  <c r="FA157" i="24"/>
  <c r="DQ158" i="24"/>
  <c r="FM158" i="24"/>
  <c r="EC159" i="24"/>
  <c r="EO160" i="24"/>
  <c r="FA161" i="24"/>
  <c r="DQ162" i="24"/>
  <c r="FM162" i="24"/>
  <c r="EC163" i="24"/>
  <c r="EO164" i="24"/>
  <c r="FA165" i="24"/>
  <c r="DQ166" i="24"/>
  <c r="FM166" i="24"/>
  <c r="EH170" i="24"/>
  <c r="EJ170" i="24"/>
  <c r="EO170" i="24"/>
  <c r="EJ178" i="24"/>
  <c r="EI178" i="24"/>
  <c r="EH178" i="24"/>
  <c r="EO178" i="24"/>
  <c r="FH180" i="24"/>
  <c r="FG180" i="24"/>
  <c r="FF180" i="24"/>
  <c r="FM180" i="24"/>
  <c r="FF186" i="24"/>
  <c r="FH186" i="24"/>
  <c r="FG186" i="24"/>
  <c r="FE186" i="24"/>
  <c r="FM186" i="24"/>
  <c r="DQ167" i="24"/>
  <c r="EO167" i="24"/>
  <c r="FA167" i="24"/>
  <c r="FM167" i="24"/>
  <c r="DQ168" i="24"/>
  <c r="EC168" i="24"/>
  <c r="FA168" i="24"/>
  <c r="FE170" i="24"/>
  <c r="DL180" i="24"/>
  <c r="DK180" i="24"/>
  <c r="DJ180" i="24"/>
  <c r="DQ180" i="24"/>
  <c r="EJ182" i="24"/>
  <c r="EI182" i="24"/>
  <c r="EH182" i="24"/>
  <c r="EO182" i="24"/>
  <c r="FM168" i="24"/>
  <c r="EC170" i="24"/>
  <c r="DL178" i="24"/>
  <c r="FA178" i="24"/>
  <c r="FH178" i="24"/>
  <c r="DQ179" i="24"/>
  <c r="DX179" i="24"/>
  <c r="FM179" i="24"/>
  <c r="EC180" i="24"/>
  <c r="EJ180" i="24"/>
  <c r="EO181" i="24"/>
  <c r="EV181" i="24"/>
  <c r="DL182" i="24"/>
  <c r="FA182" i="24"/>
  <c r="FH182" i="24"/>
  <c r="DQ183" i="24"/>
  <c r="DX183" i="24"/>
  <c r="FM183" i="24"/>
  <c r="DL184" i="24"/>
  <c r="DJ184" i="24"/>
  <c r="DQ184" i="24"/>
  <c r="DX185" i="24"/>
  <c r="DV185" i="24"/>
  <c r="EC185" i="24"/>
  <c r="EJ186" i="24"/>
  <c r="EH186" i="24"/>
  <c r="EO186" i="24"/>
  <c r="EV187" i="24"/>
  <c r="ET187" i="24"/>
  <c r="FA187" i="24"/>
  <c r="FH188" i="24"/>
  <c r="FF188" i="24"/>
  <c r="FM188" i="24"/>
  <c r="EV195" i="24"/>
  <c r="EU195" i="24"/>
  <c r="ET195" i="24"/>
  <c r="FA195" i="24"/>
  <c r="DL196" i="24"/>
  <c r="DK196" i="24"/>
  <c r="DJ196" i="24"/>
  <c r="DQ196" i="24"/>
  <c r="FH196" i="24"/>
  <c r="FG196" i="24"/>
  <c r="FF196" i="24"/>
  <c r="FM196" i="24"/>
  <c r="DX197" i="24"/>
  <c r="DW197" i="24"/>
  <c r="DV197" i="24"/>
  <c r="EC197" i="24"/>
  <c r="EJ198" i="24"/>
  <c r="EI198" i="24"/>
  <c r="EH198" i="24"/>
  <c r="EO198" i="24"/>
  <c r="EV199" i="24"/>
  <c r="EU199" i="24"/>
  <c r="ET199" i="24"/>
  <c r="FA199" i="24"/>
  <c r="DQ178" i="24"/>
  <c r="FM178" i="24"/>
  <c r="EC179" i="24"/>
  <c r="EO180" i="24"/>
  <c r="FA181" i="24"/>
  <c r="DQ182" i="24"/>
  <c r="FM182" i="24"/>
  <c r="EC183" i="24"/>
  <c r="DJ186" i="24"/>
  <c r="DL186" i="24"/>
  <c r="DQ186" i="24"/>
  <c r="DV187" i="24"/>
  <c r="DX187" i="24"/>
  <c r="EC187" i="24"/>
  <c r="EH188" i="24"/>
  <c r="EJ188" i="24"/>
  <c r="EO188" i="24"/>
  <c r="DX189" i="24"/>
  <c r="DW189" i="24"/>
  <c r="DV189" i="24"/>
  <c r="EC189" i="24"/>
  <c r="EJ190" i="24"/>
  <c r="EI190" i="24"/>
  <c r="EH190" i="24"/>
  <c r="EO190" i="24"/>
  <c r="EV191" i="24"/>
  <c r="EU191" i="24"/>
  <c r="ET191" i="24"/>
  <c r="FA191" i="24"/>
  <c r="DL192" i="24"/>
  <c r="DK192" i="24"/>
  <c r="DJ192" i="24"/>
  <c r="DQ192" i="24"/>
  <c r="FH192" i="24"/>
  <c r="FG192" i="24"/>
  <c r="FF192" i="24"/>
  <c r="FM192" i="24"/>
  <c r="DX193" i="24"/>
  <c r="DW193" i="24"/>
  <c r="DV193" i="24"/>
  <c r="EC193" i="24"/>
  <c r="EJ194" i="24"/>
  <c r="EI194" i="24"/>
  <c r="EH194" i="24"/>
  <c r="EO194" i="24"/>
  <c r="DI184" i="24"/>
  <c r="FH184" i="24"/>
  <c r="FF184" i="24"/>
  <c r="FM184" i="24"/>
  <c r="DU185" i="24"/>
  <c r="EG186" i="24"/>
  <c r="ES187" i="24"/>
  <c r="DL188" i="24"/>
  <c r="DJ188" i="24"/>
  <c r="DQ188" i="24"/>
  <c r="FE188" i="24"/>
  <c r="EV189" i="24"/>
  <c r="DL190" i="24"/>
  <c r="FH190" i="24"/>
  <c r="DX191" i="24"/>
  <c r="EJ192" i="24"/>
  <c r="EV193" i="24"/>
  <c r="DL194" i="24"/>
  <c r="FH194" i="24"/>
  <c r="DX195" i="24"/>
  <c r="EI195" i="24"/>
  <c r="EJ196" i="24"/>
  <c r="EV197" i="24"/>
  <c r="DL198" i="24"/>
  <c r="FH198" i="24"/>
  <c r="DX199" i="24"/>
  <c r="FA189" i="24"/>
  <c r="DQ190" i="24"/>
  <c r="FM190" i="24"/>
  <c r="EC191" i="24"/>
  <c r="EO192" i="24"/>
  <c r="FA193" i="24"/>
  <c r="DQ194" i="24"/>
  <c r="FM194" i="24"/>
  <c r="EC195" i="24"/>
  <c r="EO196" i="24"/>
  <c r="FA197" i="24"/>
  <c r="DQ198" i="24"/>
  <c r="FM198" i="24"/>
  <c r="EC199" i="24"/>
  <c r="CW12" i="24"/>
  <c r="CZ85" i="24"/>
  <c r="CY85" i="24"/>
  <c r="CX85" i="24"/>
  <c r="DE85" i="24"/>
  <c r="CY11" i="24"/>
  <c r="CX12" i="24"/>
  <c r="CZ14" i="24"/>
  <c r="CY15" i="24"/>
  <c r="CX16" i="24"/>
  <c r="CZ21" i="24"/>
  <c r="CY22" i="24"/>
  <c r="CZ23" i="24"/>
  <c r="CZ24" i="24"/>
  <c r="CZ26" i="24"/>
  <c r="CX26" i="24"/>
  <c r="DE26" i="24"/>
  <c r="CZ43" i="24"/>
  <c r="CY43" i="24"/>
  <c r="CX43" i="24"/>
  <c r="DE43" i="24"/>
  <c r="CZ61" i="24"/>
  <c r="CY61" i="24"/>
  <c r="CX61" i="24"/>
  <c r="DE61" i="24"/>
  <c r="CZ80" i="24"/>
  <c r="CY80" i="24"/>
  <c r="CX80" i="24"/>
  <c r="DE80" i="24"/>
  <c r="DE97" i="24"/>
  <c r="CZ97" i="24"/>
  <c r="CY97" i="24"/>
  <c r="CX97" i="24"/>
  <c r="CZ136" i="24"/>
  <c r="CY136" i="24"/>
  <c r="CX136" i="24"/>
  <c r="CW136" i="24"/>
  <c r="DE136" i="24"/>
  <c r="DE12" i="24"/>
  <c r="CW16" i="24"/>
  <c r="DE16" i="24"/>
  <c r="CZ103" i="24"/>
  <c r="CY103" i="24"/>
  <c r="CX103" i="24"/>
  <c r="CW103" i="24"/>
  <c r="CY12" i="24"/>
  <c r="DE14" i="24"/>
  <c r="CY16" i="24"/>
  <c r="DE21" i="24"/>
  <c r="DE22" i="24"/>
  <c r="DE23" i="24"/>
  <c r="DE24" i="24"/>
  <c r="CZ39" i="24"/>
  <c r="CY39" i="24"/>
  <c r="CX39" i="24"/>
  <c r="DE39" i="24"/>
  <c r="CZ57" i="24"/>
  <c r="CY57" i="24"/>
  <c r="CX57" i="24"/>
  <c r="DE57" i="24"/>
  <c r="CZ75" i="24"/>
  <c r="CY75" i="24"/>
  <c r="CX75" i="24"/>
  <c r="DE75" i="24"/>
  <c r="CZ93" i="24"/>
  <c r="CY93" i="24"/>
  <c r="CX93" i="24"/>
  <c r="DE93" i="24"/>
  <c r="CZ118" i="24"/>
  <c r="CY118" i="24"/>
  <c r="CX118" i="24"/>
  <c r="CW118" i="24"/>
  <c r="DE118" i="24"/>
  <c r="CZ30" i="24"/>
  <c r="CY30" i="24"/>
  <c r="CX30" i="24"/>
  <c r="DE30" i="24"/>
  <c r="CZ47" i="24"/>
  <c r="CY47" i="24"/>
  <c r="CX47" i="24"/>
  <c r="DE47" i="24"/>
  <c r="CZ65" i="24"/>
  <c r="CY65" i="24"/>
  <c r="CX65" i="24"/>
  <c r="DE103" i="24"/>
  <c r="CZ157" i="24"/>
  <c r="CY157" i="24"/>
  <c r="CX157" i="24"/>
  <c r="CW157" i="24"/>
  <c r="DE157" i="24"/>
  <c r="CW22" i="24"/>
  <c r="CW23" i="24"/>
  <c r="CW24" i="24"/>
  <c r="CW30" i="24"/>
  <c r="CZ35" i="24"/>
  <c r="CY35" i="24"/>
  <c r="CX35" i="24"/>
  <c r="DE35" i="24"/>
  <c r="CW47" i="24"/>
  <c r="CZ51" i="24"/>
  <c r="CY51" i="24"/>
  <c r="CX51" i="24"/>
  <c r="DE51" i="24"/>
  <c r="CW65" i="24"/>
  <c r="CZ71" i="24"/>
  <c r="CY71" i="24"/>
  <c r="CX71" i="24"/>
  <c r="DE71" i="24"/>
  <c r="CW85" i="24"/>
  <c r="CZ89" i="24"/>
  <c r="CY89" i="24"/>
  <c r="CX89" i="24"/>
  <c r="DE89" i="24"/>
  <c r="CY109" i="24"/>
  <c r="CX109" i="24"/>
  <c r="CZ109" i="24"/>
  <c r="CW109" i="24"/>
  <c r="DE109" i="24"/>
  <c r="CZ180" i="24"/>
  <c r="CY180" i="24"/>
  <c r="CX180" i="24"/>
  <c r="CW180" i="24"/>
  <c r="DE180" i="24"/>
  <c r="DE27" i="24"/>
  <c r="CZ28" i="24"/>
  <c r="DE31" i="24"/>
  <c r="CZ33" i="24"/>
  <c r="DE36" i="24"/>
  <c r="CZ37" i="24"/>
  <c r="DE40" i="24"/>
  <c r="CZ41" i="24"/>
  <c r="DE44" i="24"/>
  <c r="CZ45" i="24"/>
  <c r="DE48" i="24"/>
  <c r="CZ49" i="24"/>
  <c r="DE54" i="24"/>
  <c r="CZ55" i="24"/>
  <c r="DE52" i="24"/>
  <c r="CZ53" i="24"/>
  <c r="DE62" i="24"/>
  <c r="CZ63" i="24"/>
  <c r="DE66" i="24"/>
  <c r="CZ67" i="24"/>
  <c r="DE72" i="24"/>
  <c r="CZ73" i="24"/>
  <c r="DE77" i="24"/>
  <c r="CZ78" i="24"/>
  <c r="DE81" i="24"/>
  <c r="CZ83" i="24"/>
  <c r="DE86" i="24"/>
  <c r="CZ87" i="24"/>
  <c r="DE90" i="24"/>
  <c r="CZ91" i="24"/>
  <c r="DE94" i="24"/>
  <c r="CZ95" i="24"/>
  <c r="CZ108" i="24"/>
  <c r="CY108" i="24"/>
  <c r="DE108" i="24"/>
  <c r="CY114" i="24"/>
  <c r="CX114" i="24"/>
  <c r="DE114" i="24"/>
  <c r="CZ131" i="24"/>
  <c r="CY131" i="24"/>
  <c r="CX131" i="24"/>
  <c r="DE131" i="24"/>
  <c r="CZ153" i="24"/>
  <c r="CY153" i="24"/>
  <c r="CX153" i="24"/>
  <c r="DE153" i="24"/>
  <c r="CZ170" i="24"/>
  <c r="CY170" i="24"/>
  <c r="CX170" i="24"/>
  <c r="DE170" i="24"/>
  <c r="DE28" i="24"/>
  <c r="DE33" i="24"/>
  <c r="DE37" i="24"/>
  <c r="DE41" i="24"/>
  <c r="DE45" i="24"/>
  <c r="DE49" i="24"/>
  <c r="DE55" i="24"/>
  <c r="DE53" i="24"/>
  <c r="DE63" i="24"/>
  <c r="DE67" i="24"/>
  <c r="DE73" i="24"/>
  <c r="DE78" i="24"/>
  <c r="DE83" i="24"/>
  <c r="DE87" i="24"/>
  <c r="DE91" i="24"/>
  <c r="DE95" i="24"/>
  <c r="CY100" i="24"/>
  <c r="CX100" i="24"/>
  <c r="DE100" i="24"/>
  <c r="CZ113" i="24"/>
  <c r="CY113" i="24"/>
  <c r="DE113" i="24"/>
  <c r="CZ126" i="24"/>
  <c r="CY126" i="24"/>
  <c r="CX126" i="24"/>
  <c r="DE126" i="24"/>
  <c r="CZ144" i="24"/>
  <c r="CY144" i="24"/>
  <c r="CX144" i="24"/>
  <c r="DE144" i="24"/>
  <c r="CZ165" i="24"/>
  <c r="CY165" i="24"/>
  <c r="CX165" i="24"/>
  <c r="DE165" i="24"/>
  <c r="CZ188" i="24"/>
  <c r="CY188" i="24"/>
  <c r="CX188" i="24"/>
  <c r="DE188" i="24"/>
  <c r="CZ192" i="24"/>
  <c r="CY192" i="24"/>
  <c r="CX192" i="24"/>
  <c r="DE192" i="24"/>
  <c r="CZ196" i="24"/>
  <c r="CY196" i="24"/>
  <c r="CX196" i="24"/>
  <c r="DE196" i="24"/>
  <c r="DE98" i="24"/>
  <c r="CY104" i="24"/>
  <c r="CX104" i="24"/>
  <c r="DE104" i="24"/>
  <c r="CW108" i="24"/>
  <c r="CW114" i="24"/>
  <c r="CZ122" i="24"/>
  <c r="CY122" i="24"/>
  <c r="CX122" i="24"/>
  <c r="DE122" i="24"/>
  <c r="CZ140" i="24"/>
  <c r="CY140" i="24"/>
  <c r="CX140" i="24"/>
  <c r="DE140" i="24"/>
  <c r="CZ161" i="24"/>
  <c r="CY161" i="24"/>
  <c r="CX161" i="24"/>
  <c r="DE161" i="24"/>
  <c r="CZ184" i="24"/>
  <c r="CY184" i="24"/>
  <c r="CX184" i="24"/>
  <c r="DE184" i="24"/>
  <c r="DE101" i="24"/>
  <c r="DE105" i="24"/>
  <c r="DE111" i="24"/>
  <c r="DE115" i="24"/>
  <c r="CY117" i="24"/>
  <c r="DE119" i="24"/>
  <c r="CY121" i="24"/>
  <c r="DE123" i="24"/>
  <c r="CY125" i="24"/>
  <c r="DE127" i="24"/>
  <c r="CY130" i="24"/>
  <c r="DE132" i="24"/>
  <c r="CY134" i="24"/>
  <c r="DE137" i="24"/>
  <c r="CY139" i="24"/>
  <c r="DE141" i="24"/>
  <c r="CY143" i="24"/>
  <c r="DE149" i="24"/>
  <c r="CY152" i="24"/>
  <c r="DE154" i="24"/>
  <c r="CY156" i="24"/>
  <c r="DE158" i="24"/>
  <c r="CY160" i="24"/>
  <c r="DE162" i="24"/>
  <c r="CY164" i="24"/>
  <c r="DE166" i="24"/>
  <c r="CY168" i="24"/>
  <c r="CY179" i="24"/>
  <c r="DE181" i="24"/>
  <c r="CY183" i="24"/>
  <c r="DE185" i="24"/>
  <c r="CY187" i="24"/>
  <c r="DE189" i="24"/>
  <c r="DE193" i="24"/>
  <c r="DE197" i="24"/>
  <c r="CZ117" i="24"/>
  <c r="CZ121" i="24"/>
  <c r="CZ125" i="24"/>
  <c r="CZ130" i="24"/>
  <c r="CZ134" i="24"/>
  <c r="CZ139" i="24"/>
  <c r="CZ143" i="24"/>
  <c r="CZ152" i="24"/>
  <c r="CZ156" i="24"/>
  <c r="CZ160" i="24"/>
  <c r="CZ164" i="24"/>
  <c r="CZ168" i="24"/>
  <c r="CZ179" i="24"/>
  <c r="CZ183" i="24"/>
  <c r="CZ187" i="24"/>
  <c r="CZ191" i="24"/>
  <c r="CZ195" i="24"/>
  <c r="CX197" i="24"/>
  <c r="DE198" i="24"/>
  <c r="CN51" i="24"/>
  <c r="CM51" i="24"/>
  <c r="CL51" i="24"/>
  <c r="CN71" i="24"/>
  <c r="CM71" i="24"/>
  <c r="CL71" i="24"/>
  <c r="CS71" i="24"/>
  <c r="CN11" i="24"/>
  <c r="CM11" i="24"/>
  <c r="CL11" i="24"/>
  <c r="CS11" i="24"/>
  <c r="CN30" i="24"/>
  <c r="CM30" i="24"/>
  <c r="CL30" i="24"/>
  <c r="CS30" i="24"/>
  <c r="CN47" i="24"/>
  <c r="CM47" i="24"/>
  <c r="CL47" i="24"/>
  <c r="CS47" i="24"/>
  <c r="CN65" i="24"/>
  <c r="CM65" i="24"/>
  <c r="CL65" i="24"/>
  <c r="CS65" i="24"/>
  <c r="CN15" i="24"/>
  <c r="CM15" i="24"/>
  <c r="CL15" i="24"/>
  <c r="CN35" i="24"/>
  <c r="CM35" i="24"/>
  <c r="CL35" i="24"/>
  <c r="CS35" i="24"/>
  <c r="CN26" i="24"/>
  <c r="CM26" i="24"/>
  <c r="CL26" i="24"/>
  <c r="CS26" i="24"/>
  <c r="CN43" i="24"/>
  <c r="CM43" i="24"/>
  <c r="CL43" i="24"/>
  <c r="CS43" i="24"/>
  <c r="CN61" i="24"/>
  <c r="CM61" i="24"/>
  <c r="CL61" i="24"/>
  <c r="CS61" i="24"/>
  <c r="CS51" i="24"/>
  <c r="CK15" i="24"/>
  <c r="CN22" i="24"/>
  <c r="CM22" i="24"/>
  <c r="CL22" i="24"/>
  <c r="CS22" i="24"/>
  <c r="CK35" i="24"/>
  <c r="CN39" i="24"/>
  <c r="CM39" i="24"/>
  <c r="CL39" i="24"/>
  <c r="CS39" i="24"/>
  <c r="CK51" i="24"/>
  <c r="CN57" i="24"/>
  <c r="CM57" i="24"/>
  <c r="CL57" i="24"/>
  <c r="CS57" i="24"/>
  <c r="CK71" i="24"/>
  <c r="CK89" i="24"/>
  <c r="CS89" i="24"/>
  <c r="CS114" i="24"/>
  <c r="CN122" i="24"/>
  <c r="CM122" i="24"/>
  <c r="CL122" i="24"/>
  <c r="CN140" i="24"/>
  <c r="CM140" i="24"/>
  <c r="CL140" i="24"/>
  <c r="CN184" i="24"/>
  <c r="CM184" i="24"/>
  <c r="CL184" i="24"/>
  <c r="CS12" i="24"/>
  <c r="CS16" i="24"/>
  <c r="CS23" i="24"/>
  <c r="CS27" i="24"/>
  <c r="CS31" i="24"/>
  <c r="CS36" i="24"/>
  <c r="CS40" i="24"/>
  <c r="CS44" i="24"/>
  <c r="CS48" i="24"/>
  <c r="CS54" i="24"/>
  <c r="CS52" i="24"/>
  <c r="CS62" i="24"/>
  <c r="CS66" i="24"/>
  <c r="CS72" i="24"/>
  <c r="CL75" i="24"/>
  <c r="CS77" i="24"/>
  <c r="CL80" i="24"/>
  <c r="CS81" i="24"/>
  <c r="CL85" i="24"/>
  <c r="CS86" i="24"/>
  <c r="CL89" i="24"/>
  <c r="CS90" i="24"/>
  <c r="CL93" i="24"/>
  <c r="CS94" i="24"/>
  <c r="CL97" i="24"/>
  <c r="CN100" i="24"/>
  <c r="CM100" i="24"/>
  <c r="CS100" i="24"/>
  <c r="CM105" i="24"/>
  <c r="CL105" i="24"/>
  <c r="CS105" i="24"/>
  <c r="CN118" i="24"/>
  <c r="CM118" i="24"/>
  <c r="CS118" i="24"/>
  <c r="CN136" i="24"/>
  <c r="CM136" i="24"/>
  <c r="CL136" i="24"/>
  <c r="CS136" i="24"/>
  <c r="CN157" i="24"/>
  <c r="CM157" i="24"/>
  <c r="CL157" i="24"/>
  <c r="CS157" i="24"/>
  <c r="CN180" i="24"/>
  <c r="CM180" i="24"/>
  <c r="CL180" i="24"/>
  <c r="CS180" i="24"/>
  <c r="CN196" i="24"/>
  <c r="CM196" i="24"/>
  <c r="CL196" i="24"/>
  <c r="CS196" i="24"/>
  <c r="CK93" i="24"/>
  <c r="CS93" i="24"/>
  <c r="CM101" i="24"/>
  <c r="CL101" i="24"/>
  <c r="CS101" i="24"/>
  <c r="CS140" i="24"/>
  <c r="CN161" i="24"/>
  <c r="CM161" i="24"/>
  <c r="CL161" i="24"/>
  <c r="CS184" i="24"/>
  <c r="CL12" i="24"/>
  <c r="CN14" i="24"/>
  <c r="CL16" i="24"/>
  <c r="CN21" i="24"/>
  <c r="CL23" i="24"/>
  <c r="CN25" i="24"/>
  <c r="CL27" i="24"/>
  <c r="CN29" i="24"/>
  <c r="CL31" i="24"/>
  <c r="CN34" i="24"/>
  <c r="CL36" i="24"/>
  <c r="CN38" i="24"/>
  <c r="CL40" i="24"/>
  <c r="CN42" i="24"/>
  <c r="CL44" i="24"/>
  <c r="CN46" i="24"/>
  <c r="CL48" i="24"/>
  <c r="CN50" i="24"/>
  <c r="CL54" i="24"/>
  <c r="CN56" i="24"/>
  <c r="CL52" i="24"/>
  <c r="CN60" i="24"/>
  <c r="CL62" i="24"/>
  <c r="CN64" i="24"/>
  <c r="CL66" i="24"/>
  <c r="CN68" i="24"/>
  <c r="CL72" i="24"/>
  <c r="CN74" i="24"/>
  <c r="CM75" i="24"/>
  <c r="CL77" i="24"/>
  <c r="CN79" i="24"/>
  <c r="CM80" i="24"/>
  <c r="CL81" i="24"/>
  <c r="CN84" i="24"/>
  <c r="CM85" i="24"/>
  <c r="CL86" i="24"/>
  <c r="CN88" i="24"/>
  <c r="CM89" i="24"/>
  <c r="CL90" i="24"/>
  <c r="CN92" i="24"/>
  <c r="CM93" i="24"/>
  <c r="CL94" i="24"/>
  <c r="CN96" i="24"/>
  <c r="CM97" i="24"/>
  <c r="CK101" i="24"/>
  <c r="CN104" i="24"/>
  <c r="CM104" i="24"/>
  <c r="CS104" i="24"/>
  <c r="CM111" i="24"/>
  <c r="CL111" i="24"/>
  <c r="CS111" i="24"/>
  <c r="CN131" i="24"/>
  <c r="CM131" i="24"/>
  <c r="CL131" i="24"/>
  <c r="CS131" i="24"/>
  <c r="CN153" i="24"/>
  <c r="CM153" i="24"/>
  <c r="CL153" i="24"/>
  <c r="CS153" i="24"/>
  <c r="CN170" i="24"/>
  <c r="CM170" i="24"/>
  <c r="CL170" i="24"/>
  <c r="CS170" i="24"/>
  <c r="CN192" i="24"/>
  <c r="CM192" i="24"/>
  <c r="CL192" i="24"/>
  <c r="CS192" i="24"/>
  <c r="CK75" i="24"/>
  <c r="CS75" i="24"/>
  <c r="CK80" i="24"/>
  <c r="CS80" i="24"/>
  <c r="CK85" i="24"/>
  <c r="CS85" i="24"/>
  <c r="CK97" i="24"/>
  <c r="CN114" i="24"/>
  <c r="CM114" i="24"/>
  <c r="CS122" i="24"/>
  <c r="CS161" i="24"/>
  <c r="CN97" i="24"/>
  <c r="CS98" i="24"/>
  <c r="CN98" i="24"/>
  <c r="CK100" i="24"/>
  <c r="CN101" i="24"/>
  <c r="CK105" i="24"/>
  <c r="CN109" i="24"/>
  <c r="CM109" i="24"/>
  <c r="CS109" i="24"/>
  <c r="CL114" i="24"/>
  <c r="CM115" i="24"/>
  <c r="CL115" i="24"/>
  <c r="CS115" i="24"/>
  <c r="CK118" i="24"/>
  <c r="CK122" i="24"/>
  <c r="CN126" i="24"/>
  <c r="CM126" i="24"/>
  <c r="CL126" i="24"/>
  <c r="CS126" i="24"/>
  <c r="CK140" i="24"/>
  <c r="CN144" i="24"/>
  <c r="CM144" i="24"/>
  <c r="CL144" i="24"/>
  <c r="CS144" i="24"/>
  <c r="CK161" i="24"/>
  <c r="CN165" i="24"/>
  <c r="CM165" i="24"/>
  <c r="CL165" i="24"/>
  <c r="CS165" i="24"/>
  <c r="CK184" i="24"/>
  <c r="CN188" i="24"/>
  <c r="CM188" i="24"/>
  <c r="CL188" i="24"/>
  <c r="CS188" i="24"/>
  <c r="CS119" i="24"/>
  <c r="CS123" i="24"/>
  <c r="CS127" i="24"/>
  <c r="CS132" i="24"/>
  <c r="CS137" i="24"/>
  <c r="CS141" i="24"/>
  <c r="CS149" i="24"/>
  <c r="CS154" i="24"/>
  <c r="CS158" i="24"/>
  <c r="CS162" i="24"/>
  <c r="CS166" i="24"/>
  <c r="CS181" i="24"/>
  <c r="CS185" i="24"/>
  <c r="CS189" i="24"/>
  <c r="CS193" i="24"/>
  <c r="CS197" i="24"/>
  <c r="CN103" i="24"/>
  <c r="CN108" i="24"/>
  <c r="CN113" i="24"/>
  <c r="CN117" i="24"/>
  <c r="CL119" i="24"/>
  <c r="CN121" i="24"/>
  <c r="CL123" i="24"/>
  <c r="CN125" i="24"/>
  <c r="CL127" i="24"/>
  <c r="CN130" i="24"/>
  <c r="CL132" i="24"/>
  <c r="CN134" i="24"/>
  <c r="CL137" i="24"/>
  <c r="CN139" i="24"/>
  <c r="CL141" i="24"/>
  <c r="CN143" i="24"/>
  <c r="CL149" i="24"/>
  <c r="CN152" i="24"/>
  <c r="CL154" i="24"/>
  <c r="CN156" i="24"/>
  <c r="CL158" i="24"/>
  <c r="CN160" i="24"/>
  <c r="CL162" i="24"/>
  <c r="CN164" i="24"/>
  <c r="CL166" i="24"/>
  <c r="CN168" i="24"/>
  <c r="CN179" i="24"/>
  <c r="CL181" i="24"/>
  <c r="CN183" i="24"/>
  <c r="CL185" i="24"/>
  <c r="CN187" i="24"/>
  <c r="CL189" i="24"/>
  <c r="CN191" i="24"/>
  <c r="CL193" i="24"/>
  <c r="CN195" i="24"/>
  <c r="CL197" i="24"/>
  <c r="CB26" i="24"/>
  <c r="CA26" i="24"/>
  <c r="BZ26" i="24"/>
  <c r="CG26" i="24"/>
  <c r="CB43" i="24"/>
  <c r="CA43" i="24"/>
  <c r="BZ43" i="24"/>
  <c r="CG43" i="24"/>
  <c r="CB61" i="24"/>
  <c r="CA61" i="24"/>
  <c r="BZ61" i="24"/>
  <c r="CG61" i="24"/>
  <c r="CB22" i="24"/>
  <c r="CA22" i="24"/>
  <c r="BZ22" i="24"/>
  <c r="CG22" i="24"/>
  <c r="CB39" i="24"/>
  <c r="CA39" i="24"/>
  <c r="BZ39" i="24"/>
  <c r="CG39" i="24"/>
  <c r="CB57" i="24"/>
  <c r="CA57" i="24"/>
  <c r="BZ57" i="24"/>
  <c r="CG57" i="24"/>
  <c r="CB11" i="24"/>
  <c r="CA11" i="24"/>
  <c r="BZ11" i="24"/>
  <c r="CG11" i="24"/>
  <c r="CB30" i="24"/>
  <c r="CA30" i="24"/>
  <c r="BZ30" i="24"/>
  <c r="CG30" i="24"/>
  <c r="CB47" i="24"/>
  <c r="CA47" i="24"/>
  <c r="BZ47" i="24"/>
  <c r="CG47" i="24"/>
  <c r="CB65" i="24"/>
  <c r="CA65" i="24"/>
  <c r="BZ65" i="24"/>
  <c r="CG65" i="24"/>
  <c r="BY11" i="24"/>
  <c r="CB15" i="24"/>
  <c r="CA15" i="24"/>
  <c r="BZ15" i="24"/>
  <c r="CG15" i="24"/>
  <c r="BY30" i="24"/>
  <c r="CB35" i="24"/>
  <c r="CA35" i="24"/>
  <c r="BZ35" i="24"/>
  <c r="CG35" i="24"/>
  <c r="BY47" i="24"/>
  <c r="CB51" i="24"/>
  <c r="CA51" i="24"/>
  <c r="BZ51" i="24"/>
  <c r="CG51" i="24"/>
  <c r="BY65" i="24"/>
  <c r="BY71" i="24"/>
  <c r="CG71" i="24"/>
  <c r="CG75" i="24"/>
  <c r="BY80" i="24"/>
  <c r="CG80" i="24"/>
  <c r="CG85" i="24"/>
  <c r="BY93" i="24"/>
  <c r="BY97" i="24"/>
  <c r="CG97" i="24"/>
  <c r="BZ112" i="24"/>
  <c r="CB112" i="24"/>
  <c r="CB165" i="24"/>
  <c r="CA165" i="24"/>
  <c r="BZ165" i="24"/>
  <c r="CB188" i="24"/>
  <c r="CA188" i="24"/>
  <c r="BZ188" i="24"/>
  <c r="CG188" i="24"/>
  <c r="CG12" i="24"/>
  <c r="CB13" i="24"/>
  <c r="CG16" i="24"/>
  <c r="CB18" i="24"/>
  <c r="CG23" i="24"/>
  <c r="CB24" i="24"/>
  <c r="CG27" i="24"/>
  <c r="CB28" i="24"/>
  <c r="CG31" i="24"/>
  <c r="CB33" i="24"/>
  <c r="CG36" i="24"/>
  <c r="CB37" i="24"/>
  <c r="CG40" i="24"/>
  <c r="CB41" i="24"/>
  <c r="CG44" i="24"/>
  <c r="CB45" i="24"/>
  <c r="CG48" i="24"/>
  <c r="CB49" i="24"/>
  <c r="CG54" i="24"/>
  <c r="CB55" i="24"/>
  <c r="CG52" i="24"/>
  <c r="CB53" i="24"/>
  <c r="CG62" i="24"/>
  <c r="CB63" i="24"/>
  <c r="CG66" i="24"/>
  <c r="CB67" i="24"/>
  <c r="BZ71" i="24"/>
  <c r="CG72" i="24"/>
  <c r="CB73" i="24"/>
  <c r="BZ75" i="24"/>
  <c r="CG77" i="24"/>
  <c r="CB78" i="24"/>
  <c r="BZ80" i="24"/>
  <c r="CG81" i="24"/>
  <c r="CB83" i="24"/>
  <c r="BZ85" i="24"/>
  <c r="CG86" i="24"/>
  <c r="CB87" i="24"/>
  <c r="BZ89" i="24"/>
  <c r="CG90" i="24"/>
  <c r="CB91" i="24"/>
  <c r="BZ93" i="24"/>
  <c r="CG94" i="24"/>
  <c r="CB95" i="24"/>
  <c r="BZ97" i="24"/>
  <c r="BY100" i="24"/>
  <c r="CB104" i="24"/>
  <c r="BZ104" i="24"/>
  <c r="CG104" i="24"/>
  <c r="CB122" i="24"/>
  <c r="CA122" i="24"/>
  <c r="BZ122" i="24"/>
  <c r="CG122" i="24"/>
  <c r="CB140" i="24"/>
  <c r="CA140" i="24"/>
  <c r="BZ140" i="24"/>
  <c r="CG140" i="24"/>
  <c r="CB161" i="24"/>
  <c r="CA161" i="24"/>
  <c r="BZ161" i="24"/>
  <c r="CG161" i="24"/>
  <c r="CB184" i="24"/>
  <c r="CA184" i="24"/>
  <c r="BZ184" i="24"/>
  <c r="CG184" i="24"/>
  <c r="BY75" i="24"/>
  <c r="BY85" i="24"/>
  <c r="CG100" i="24"/>
  <c r="CB144" i="24"/>
  <c r="CA144" i="24"/>
  <c r="BZ144" i="24"/>
  <c r="CG144" i="24"/>
  <c r="CG13" i="24"/>
  <c r="CG18" i="24"/>
  <c r="CG24" i="24"/>
  <c r="CG28" i="24"/>
  <c r="CG33" i="24"/>
  <c r="CG37" i="24"/>
  <c r="CG41" i="24"/>
  <c r="CG45" i="24"/>
  <c r="CG49" i="24"/>
  <c r="CG55" i="24"/>
  <c r="CG53" i="24"/>
  <c r="CG63" i="24"/>
  <c r="CG67" i="24"/>
  <c r="CA71" i="24"/>
  <c r="CG73" i="24"/>
  <c r="CA75" i="24"/>
  <c r="CG78" i="24"/>
  <c r="CA80" i="24"/>
  <c r="CG83" i="24"/>
  <c r="CA85" i="24"/>
  <c r="CG87" i="24"/>
  <c r="CA89" i="24"/>
  <c r="CG91" i="24"/>
  <c r="CA93" i="24"/>
  <c r="CG95" i="24"/>
  <c r="CA97" i="24"/>
  <c r="BZ100" i="24"/>
  <c r="BZ102" i="24"/>
  <c r="CB102" i="24"/>
  <c r="CG102" i="24"/>
  <c r="CB109" i="24"/>
  <c r="BZ109" i="24"/>
  <c r="CG109" i="24"/>
  <c r="BY112" i="24"/>
  <c r="CB118" i="24"/>
  <c r="CA118" i="24"/>
  <c r="BZ118" i="24"/>
  <c r="CG118" i="24"/>
  <c r="CB136" i="24"/>
  <c r="CA136" i="24"/>
  <c r="BZ136" i="24"/>
  <c r="CG136" i="24"/>
  <c r="CB157" i="24"/>
  <c r="CA157" i="24"/>
  <c r="BZ157" i="24"/>
  <c r="CG157" i="24"/>
  <c r="CB180" i="24"/>
  <c r="CA180" i="24"/>
  <c r="BZ180" i="24"/>
  <c r="CG180" i="24"/>
  <c r="CB196" i="24"/>
  <c r="CA196" i="24"/>
  <c r="BZ196" i="24"/>
  <c r="CG196" i="24"/>
  <c r="BY89" i="24"/>
  <c r="CG89" i="24"/>
  <c r="CG93" i="24"/>
  <c r="CG112" i="24"/>
  <c r="CB126" i="24"/>
  <c r="CA126" i="24"/>
  <c r="BZ126" i="24"/>
  <c r="CG126" i="24"/>
  <c r="CG165" i="24"/>
  <c r="CA98" i="24"/>
  <c r="CA100" i="24"/>
  <c r="BY104" i="24"/>
  <c r="BZ106" i="24"/>
  <c r="CB106" i="24"/>
  <c r="CG106" i="24"/>
  <c r="CA112" i="24"/>
  <c r="CB114" i="24"/>
  <c r="BZ114" i="24"/>
  <c r="CG114" i="24"/>
  <c r="BY126" i="24"/>
  <c r="CB131" i="24"/>
  <c r="CA131" i="24"/>
  <c r="BZ131" i="24"/>
  <c r="CG131" i="24"/>
  <c r="BY144" i="24"/>
  <c r="CB153" i="24"/>
  <c r="CA153" i="24"/>
  <c r="BZ153" i="24"/>
  <c r="CG153" i="24"/>
  <c r="BY165" i="24"/>
  <c r="CB170" i="24"/>
  <c r="CA170" i="24"/>
  <c r="BZ170" i="24"/>
  <c r="CG170" i="24"/>
  <c r="BY188" i="24"/>
  <c r="CB192" i="24"/>
  <c r="CA192" i="24"/>
  <c r="BZ192" i="24"/>
  <c r="CG192" i="24"/>
  <c r="CG101" i="24"/>
  <c r="CG105" i="24"/>
  <c r="CG111" i="24"/>
  <c r="CG115" i="24"/>
  <c r="CB116" i="24"/>
  <c r="CG119" i="24"/>
  <c r="CB120" i="24"/>
  <c r="CG123" i="24"/>
  <c r="CB124" i="24"/>
  <c r="CG127" i="24"/>
  <c r="CB129" i="24"/>
  <c r="CG132" i="24"/>
  <c r="CB133" i="24"/>
  <c r="CG137" i="24"/>
  <c r="CB138" i="24"/>
  <c r="CG141" i="24"/>
  <c r="CB142" i="24"/>
  <c r="CG149" i="24"/>
  <c r="CB151" i="24"/>
  <c r="CG154" i="24"/>
  <c r="CB155" i="24"/>
  <c r="CG158" i="24"/>
  <c r="CB159" i="24"/>
  <c r="CG162" i="24"/>
  <c r="CB163" i="24"/>
  <c r="CG166" i="24"/>
  <c r="CB167" i="24"/>
  <c r="CB178" i="24"/>
  <c r="CG181" i="24"/>
  <c r="CB182" i="24"/>
  <c r="CG185" i="24"/>
  <c r="CB186" i="24"/>
  <c r="CG189" i="24"/>
  <c r="CB190" i="24"/>
  <c r="CG193" i="24"/>
  <c r="CB194" i="24"/>
  <c r="CG197" i="24"/>
  <c r="CG116" i="24"/>
  <c r="CG120" i="24"/>
  <c r="CG124" i="24"/>
  <c r="CG129" i="24"/>
  <c r="CG133" i="24"/>
  <c r="CG138" i="24"/>
  <c r="CG142" i="24"/>
  <c r="CG151" i="24"/>
  <c r="CG155" i="24"/>
  <c r="CG159" i="24"/>
  <c r="CG163" i="24"/>
  <c r="CG167" i="24"/>
  <c r="CG178" i="24"/>
  <c r="CG182" i="24"/>
  <c r="CG186" i="24"/>
  <c r="CG190" i="24"/>
  <c r="CG194" i="24"/>
  <c r="BZ197" i="24"/>
  <c r="CG198" i="24"/>
  <c r="BP22" i="24"/>
  <c r="BO22" i="24"/>
  <c r="BN22" i="24"/>
  <c r="BU22" i="24"/>
  <c r="BP39" i="24"/>
  <c r="BO39" i="24"/>
  <c r="BN39" i="24"/>
  <c r="BU39" i="24"/>
  <c r="BP47" i="24"/>
  <c r="BO47" i="24"/>
  <c r="BN47" i="24"/>
  <c r="BU47" i="24"/>
  <c r="BP65" i="24"/>
  <c r="BO65" i="24"/>
  <c r="BN65" i="24"/>
  <c r="BU65" i="24"/>
  <c r="BP85" i="24"/>
  <c r="BO85" i="24"/>
  <c r="BN85" i="24"/>
  <c r="BU85" i="24"/>
  <c r="BP15" i="24"/>
  <c r="BO15" i="24"/>
  <c r="BN15" i="24"/>
  <c r="BU15" i="24"/>
  <c r="BP30" i="24"/>
  <c r="BO30" i="24"/>
  <c r="BN30" i="24"/>
  <c r="BU30" i="24"/>
  <c r="BP35" i="24"/>
  <c r="BO35" i="24"/>
  <c r="BN35" i="24"/>
  <c r="BU35" i="24"/>
  <c r="BP61" i="24"/>
  <c r="BO61" i="24"/>
  <c r="BN61" i="24"/>
  <c r="BU61" i="24"/>
  <c r="BP80" i="24"/>
  <c r="BO80" i="24"/>
  <c r="BN80" i="24"/>
  <c r="BU80" i="24"/>
  <c r="BP97" i="24"/>
  <c r="BO97" i="24"/>
  <c r="BN97" i="24"/>
  <c r="BU97" i="24"/>
  <c r="BP57" i="24"/>
  <c r="BO57" i="24"/>
  <c r="BN57" i="24"/>
  <c r="BU57" i="24"/>
  <c r="BP75" i="24"/>
  <c r="BO75" i="24"/>
  <c r="BN75" i="24"/>
  <c r="BU75" i="24"/>
  <c r="BP93" i="24"/>
  <c r="BO93" i="24"/>
  <c r="BN93" i="24"/>
  <c r="BU93" i="24"/>
  <c r="BP11" i="24"/>
  <c r="BO11" i="24"/>
  <c r="BN11" i="24"/>
  <c r="BU11" i="24"/>
  <c r="BP43" i="24"/>
  <c r="BO43" i="24"/>
  <c r="BN43" i="24"/>
  <c r="BU43" i="24"/>
  <c r="BM22" i="24"/>
  <c r="BP26" i="24"/>
  <c r="BO26" i="24"/>
  <c r="BN26" i="24"/>
  <c r="BU26" i="24"/>
  <c r="BM39" i="24"/>
  <c r="BM47" i="24"/>
  <c r="BP51" i="24"/>
  <c r="BO51" i="24"/>
  <c r="BN51" i="24"/>
  <c r="BU51" i="24"/>
  <c r="BM65" i="24"/>
  <c r="BP71" i="24"/>
  <c r="BO71" i="24"/>
  <c r="BN71" i="24"/>
  <c r="BU71" i="24"/>
  <c r="BM85" i="24"/>
  <c r="BP89" i="24"/>
  <c r="BO89" i="24"/>
  <c r="BN89" i="24"/>
  <c r="BU89" i="24"/>
  <c r="BU100" i="24"/>
  <c r="BN112" i="24"/>
  <c r="BP112" i="24"/>
  <c r="BU112" i="24"/>
  <c r="BP118" i="24"/>
  <c r="BN118" i="24"/>
  <c r="BU118" i="24"/>
  <c r="BN129" i="24"/>
  <c r="BP129" i="24"/>
  <c r="BU129" i="24"/>
  <c r="BP144" i="24"/>
  <c r="BO144" i="24"/>
  <c r="BN144" i="24"/>
  <c r="BU144" i="24"/>
  <c r="BP165" i="24"/>
  <c r="BO165" i="24"/>
  <c r="BN165" i="24"/>
  <c r="BU165" i="24"/>
  <c r="BP188" i="24"/>
  <c r="BO188" i="24"/>
  <c r="BN188" i="24"/>
  <c r="BU188" i="24"/>
  <c r="BP13" i="24"/>
  <c r="BP18" i="24"/>
  <c r="BP24" i="24"/>
  <c r="BU27" i="24"/>
  <c r="BP28" i="24"/>
  <c r="BP33" i="24"/>
  <c r="BU36" i="24"/>
  <c r="BP37" i="24"/>
  <c r="BU40" i="24"/>
  <c r="BP41" i="24"/>
  <c r="BU44" i="24"/>
  <c r="BP45" i="24"/>
  <c r="BU48" i="24"/>
  <c r="BP49" i="24"/>
  <c r="BU54" i="24"/>
  <c r="BP55" i="24"/>
  <c r="BU52" i="24"/>
  <c r="BP53" i="24"/>
  <c r="BU62" i="24"/>
  <c r="BP63" i="24"/>
  <c r="BU66" i="24"/>
  <c r="BP67" i="24"/>
  <c r="BU72" i="24"/>
  <c r="BP73" i="24"/>
  <c r="BU77" i="24"/>
  <c r="BP78" i="24"/>
  <c r="BU81" i="24"/>
  <c r="BP83" i="24"/>
  <c r="BU86" i="24"/>
  <c r="BP87" i="24"/>
  <c r="BU90" i="24"/>
  <c r="BP91" i="24"/>
  <c r="BU94" i="24"/>
  <c r="BP95" i="24"/>
  <c r="BM100" i="24"/>
  <c r="BP104" i="24"/>
  <c r="BN104" i="24"/>
  <c r="BU104" i="24"/>
  <c r="BN116" i="24"/>
  <c r="BP116" i="24"/>
  <c r="BU116" i="24"/>
  <c r="BP122" i="24"/>
  <c r="BN122" i="24"/>
  <c r="BU122" i="24"/>
  <c r="BP140" i="24"/>
  <c r="BO140" i="24"/>
  <c r="BN140" i="24"/>
  <c r="BU140" i="24"/>
  <c r="BP161" i="24"/>
  <c r="BO161" i="24"/>
  <c r="BN161" i="24"/>
  <c r="BU161" i="24"/>
  <c r="BP184" i="24"/>
  <c r="BO184" i="24"/>
  <c r="BN184" i="24"/>
  <c r="BU184" i="24"/>
  <c r="BM13" i="24"/>
  <c r="BU13" i="24"/>
  <c r="BM18" i="24"/>
  <c r="BU24" i="24"/>
  <c r="BU28" i="24"/>
  <c r="BU37" i="24"/>
  <c r="BU41" i="24"/>
  <c r="BU45" i="24"/>
  <c r="BU49" i="24"/>
  <c r="BU55" i="24"/>
  <c r="BU53" i="24"/>
  <c r="BU63" i="24"/>
  <c r="BU67" i="24"/>
  <c r="BU73" i="24"/>
  <c r="BU78" i="24"/>
  <c r="BU83" i="24"/>
  <c r="BU87" i="24"/>
  <c r="BU91" i="24"/>
  <c r="BU95" i="24"/>
  <c r="BN100" i="24"/>
  <c r="BN102" i="24"/>
  <c r="BP102" i="24"/>
  <c r="BU102" i="24"/>
  <c r="BP109" i="24"/>
  <c r="BN109" i="24"/>
  <c r="BU109" i="24"/>
  <c r="BM112" i="24"/>
  <c r="BM118" i="24"/>
  <c r="BN120" i="24"/>
  <c r="BP120" i="24"/>
  <c r="BU120" i="24"/>
  <c r="BP126" i="24"/>
  <c r="BN126" i="24"/>
  <c r="BU126" i="24"/>
  <c r="BM129" i="24"/>
  <c r="BP136" i="24"/>
  <c r="BO136" i="24"/>
  <c r="BN136" i="24"/>
  <c r="BU136" i="24"/>
  <c r="BP157" i="24"/>
  <c r="BO157" i="24"/>
  <c r="BN157" i="24"/>
  <c r="BU157" i="24"/>
  <c r="BP180" i="24"/>
  <c r="BO180" i="24"/>
  <c r="BN180" i="24"/>
  <c r="BU180" i="24"/>
  <c r="BP196" i="24"/>
  <c r="BO196" i="24"/>
  <c r="BN196" i="24"/>
  <c r="BU196" i="24"/>
  <c r="BU18" i="24"/>
  <c r="BM24" i="24"/>
  <c r="BM28" i="24"/>
  <c r="BU33" i="24"/>
  <c r="BM41" i="24"/>
  <c r="BM45" i="24"/>
  <c r="BO98" i="24"/>
  <c r="BO100" i="24"/>
  <c r="BM104" i="24"/>
  <c r="BN106" i="24"/>
  <c r="BP106" i="24"/>
  <c r="BU106" i="24"/>
  <c r="BO112" i="24"/>
  <c r="BP114" i="24"/>
  <c r="BN114" i="24"/>
  <c r="BU114" i="24"/>
  <c r="BM116" i="24"/>
  <c r="BO118" i="24"/>
  <c r="BM122" i="24"/>
  <c r="BN124" i="24"/>
  <c r="BP124" i="24"/>
  <c r="BU124" i="24"/>
  <c r="BO129" i="24"/>
  <c r="BP131" i="24"/>
  <c r="BN131" i="24"/>
  <c r="BU131" i="24"/>
  <c r="BM144" i="24"/>
  <c r="BP153" i="24"/>
  <c r="BO153" i="24"/>
  <c r="BN153" i="24"/>
  <c r="BU153" i="24"/>
  <c r="BM165" i="24"/>
  <c r="BP170" i="24"/>
  <c r="BO170" i="24"/>
  <c r="BN170" i="24"/>
  <c r="BU170" i="24"/>
  <c r="BM188" i="24"/>
  <c r="BP192" i="24"/>
  <c r="BO192" i="24"/>
  <c r="BN192" i="24"/>
  <c r="BU192" i="24"/>
  <c r="BU101" i="24"/>
  <c r="BU105" i="24"/>
  <c r="BU111" i="24"/>
  <c r="BU115" i="24"/>
  <c r="BU119" i="24"/>
  <c r="BU123" i="24"/>
  <c r="BU127" i="24"/>
  <c r="BU132" i="24"/>
  <c r="BP133" i="24"/>
  <c r="BU137" i="24"/>
  <c r="BP138" i="24"/>
  <c r="BU141" i="24"/>
  <c r="BP142" i="24"/>
  <c r="BU149" i="24"/>
  <c r="BP151" i="24"/>
  <c r="BU154" i="24"/>
  <c r="BP155" i="24"/>
  <c r="BU158" i="24"/>
  <c r="BP159" i="24"/>
  <c r="BU162" i="24"/>
  <c r="BP163" i="24"/>
  <c r="BU166" i="24"/>
  <c r="BP167" i="24"/>
  <c r="BP178" i="24"/>
  <c r="BU181" i="24"/>
  <c r="BP182" i="24"/>
  <c r="BU185" i="24"/>
  <c r="BP186" i="24"/>
  <c r="BU189" i="24"/>
  <c r="BP190" i="24"/>
  <c r="BU193" i="24"/>
  <c r="BP194" i="24"/>
  <c r="BU197" i="24"/>
  <c r="BP198" i="24"/>
  <c r="BU133" i="24"/>
  <c r="BU138" i="24"/>
  <c r="BU142" i="24"/>
  <c r="BU151" i="24"/>
  <c r="BU155" i="24"/>
  <c r="BU159" i="24"/>
  <c r="BU163" i="24"/>
  <c r="BU167" i="24"/>
  <c r="BU178" i="24"/>
  <c r="BU182" i="24"/>
  <c r="BU186" i="24"/>
  <c r="BU190" i="24"/>
  <c r="BU194" i="24"/>
  <c r="BU198" i="24"/>
  <c r="BD11" i="24"/>
  <c r="BI11" i="24"/>
  <c r="BD196" i="24"/>
  <c r="BC196" i="24"/>
  <c r="BB196" i="24"/>
  <c r="BI196" i="24"/>
  <c r="BI197" i="24"/>
  <c r="BB197" i="24"/>
  <c r="BI198" i="24"/>
  <c r="AW39" i="24"/>
  <c r="AQ44" i="24"/>
  <c r="AP44" i="24"/>
  <c r="AW44" i="24"/>
  <c r="AW62" i="24"/>
  <c r="AR93" i="24"/>
  <c r="AQ93" i="24"/>
  <c r="AW93" i="24"/>
  <c r="AQ101" i="24"/>
  <c r="AR101" i="24"/>
  <c r="AP101" i="24"/>
  <c r="AW101" i="24"/>
  <c r="AQ137" i="24"/>
  <c r="AP137" i="24"/>
  <c r="AR137" i="24"/>
  <c r="AO137" i="24"/>
  <c r="AQ197" i="24"/>
  <c r="AP197" i="24"/>
  <c r="AR197" i="24"/>
  <c r="AO197" i="24"/>
  <c r="AW197" i="24"/>
  <c r="AQ31" i="24"/>
  <c r="AP31" i="24"/>
  <c r="AW31" i="24"/>
  <c r="AR43" i="24"/>
  <c r="AQ43" i="24"/>
  <c r="AQ48" i="24"/>
  <c r="AP48" i="24"/>
  <c r="AW48" i="24"/>
  <c r="AR157" i="24"/>
  <c r="AQ157" i="24"/>
  <c r="AO157" i="24"/>
  <c r="AQ162" i="24"/>
  <c r="AP162" i="24"/>
  <c r="AO162" i="24"/>
  <c r="AW162" i="24"/>
  <c r="AR192" i="24"/>
  <c r="AQ192" i="24"/>
  <c r="AP192" i="24"/>
  <c r="AO192" i="24"/>
  <c r="AW192" i="24"/>
  <c r="AR11" i="24"/>
  <c r="AQ11" i="24"/>
  <c r="AW11" i="24"/>
  <c r="AQ16" i="24"/>
  <c r="AP16" i="24"/>
  <c r="AW16" i="24"/>
  <c r="AR30" i="24"/>
  <c r="AQ30" i="24"/>
  <c r="AW30" i="24"/>
  <c r="AQ36" i="24"/>
  <c r="AP36" i="24"/>
  <c r="AW36" i="24"/>
  <c r="AO44" i="24"/>
  <c r="AR47" i="24"/>
  <c r="AQ47" i="24"/>
  <c r="AW47" i="24"/>
  <c r="AQ54" i="24"/>
  <c r="AP54" i="24"/>
  <c r="AW54" i="24"/>
  <c r="AP72" i="24"/>
  <c r="AW72" i="24"/>
  <c r="AR85" i="24"/>
  <c r="AQ85" i="24"/>
  <c r="AW85" i="24"/>
  <c r="AP90" i="24"/>
  <c r="AW90" i="24"/>
  <c r="AO93" i="24"/>
  <c r="AQ96" i="24"/>
  <c r="AR96" i="24"/>
  <c r="AP96" i="24"/>
  <c r="AW96" i="24"/>
  <c r="AR100" i="24"/>
  <c r="AQ100" i="24"/>
  <c r="AP100" i="24"/>
  <c r="AW100" i="24"/>
  <c r="AR114" i="24"/>
  <c r="AQ114" i="24"/>
  <c r="AP114" i="24"/>
  <c r="AO114" i="24"/>
  <c r="AW114" i="24"/>
  <c r="AQ119" i="24"/>
  <c r="AP119" i="24"/>
  <c r="AR119" i="24"/>
  <c r="AO119" i="24"/>
  <c r="AW119" i="24"/>
  <c r="AR153" i="24"/>
  <c r="AP153" i="24"/>
  <c r="AO153" i="24"/>
  <c r="AW153" i="24"/>
  <c r="AQ158" i="24"/>
  <c r="AP158" i="24"/>
  <c r="AR158" i="24"/>
  <c r="AO158" i="24"/>
  <c r="AW158" i="24"/>
  <c r="AQ22" i="24"/>
  <c r="AW22" i="24"/>
  <c r="AQ27" i="24"/>
  <c r="AP27" i="24"/>
  <c r="AW27" i="24"/>
  <c r="AR39" i="24"/>
  <c r="AQ39" i="24"/>
  <c r="AR57" i="24"/>
  <c r="AQ57" i="24"/>
  <c r="AW57" i="24"/>
  <c r="AQ62" i="24"/>
  <c r="AP62" i="24"/>
  <c r="AR75" i="24"/>
  <c r="AQ75" i="24"/>
  <c r="AW75" i="24"/>
  <c r="AQ81" i="24"/>
  <c r="AP81" i="24"/>
  <c r="AW81" i="24"/>
  <c r="AR95" i="24"/>
  <c r="AQ95" i="24"/>
  <c r="AP95" i="24"/>
  <c r="AP97" i="24"/>
  <c r="AR97" i="24"/>
  <c r="AQ97" i="24"/>
  <c r="AW97" i="24"/>
  <c r="AR131" i="24"/>
  <c r="AQ131" i="24"/>
  <c r="AP131" i="24"/>
  <c r="AO131" i="24"/>
  <c r="AW137" i="24"/>
  <c r="AQ181" i="24"/>
  <c r="AP181" i="24"/>
  <c r="AR181" i="24"/>
  <c r="AO181" i="24"/>
  <c r="AQ12" i="24"/>
  <c r="AP12" i="24"/>
  <c r="AW12" i="24"/>
  <c r="AR26" i="24"/>
  <c r="AQ26" i="24"/>
  <c r="AW43" i="24"/>
  <c r="AR61" i="24"/>
  <c r="AQ61" i="24"/>
  <c r="AW61" i="24"/>
  <c r="AR80" i="24"/>
  <c r="AQ80" i="24"/>
  <c r="AW80" i="24"/>
  <c r="AQ86" i="24"/>
  <c r="AP86" i="24"/>
  <c r="AR118" i="24"/>
  <c r="AQ118" i="24"/>
  <c r="AO118" i="24"/>
  <c r="AW118" i="24"/>
  <c r="AW157" i="24"/>
  <c r="AO12" i="24"/>
  <c r="AR15" i="24"/>
  <c r="AQ15" i="24"/>
  <c r="AW15" i="24"/>
  <c r="AP22" i="24"/>
  <c r="AP23" i="24"/>
  <c r="AW23" i="24"/>
  <c r="AO26" i="24"/>
  <c r="AR27" i="24"/>
  <c r="AO31" i="24"/>
  <c r="AR35" i="24"/>
  <c r="AQ35" i="24"/>
  <c r="AW35" i="24"/>
  <c r="AP39" i="24"/>
  <c r="AQ40" i="24"/>
  <c r="AP40" i="24"/>
  <c r="AW40" i="24"/>
  <c r="AO43" i="24"/>
  <c r="AR44" i="24"/>
  <c r="AO48" i="24"/>
  <c r="AR51" i="24"/>
  <c r="AW51" i="24"/>
  <c r="AP57" i="24"/>
  <c r="AQ52" i="24"/>
  <c r="AP52" i="24"/>
  <c r="AW52" i="24"/>
  <c r="AO61" i="24"/>
  <c r="AR62" i="24"/>
  <c r="AQ71" i="24"/>
  <c r="AW71" i="24"/>
  <c r="AP75" i="24"/>
  <c r="AQ77" i="24"/>
  <c r="AP77" i="24"/>
  <c r="AW77" i="24"/>
  <c r="AO80" i="24"/>
  <c r="AR81" i="24"/>
  <c r="AO86" i="24"/>
  <c r="AQ89" i="24"/>
  <c r="AW89" i="24"/>
  <c r="AP93" i="24"/>
  <c r="AW94" i="24"/>
  <c r="AQ94" i="24"/>
  <c r="AP94" i="24"/>
  <c r="AO95" i="24"/>
  <c r="AO97" i="24"/>
  <c r="AO101" i="24"/>
  <c r="AQ105" i="24"/>
  <c r="AP105" i="24"/>
  <c r="AO105" i="24"/>
  <c r="AW105" i="24"/>
  <c r="AR136" i="24"/>
  <c r="AQ136" i="24"/>
  <c r="AO136" i="24"/>
  <c r="AW136" i="24"/>
  <c r="AQ141" i="24"/>
  <c r="AP141" i="24"/>
  <c r="AO141" i="24"/>
  <c r="AW141" i="24"/>
  <c r="AR180" i="24"/>
  <c r="AQ180" i="24"/>
  <c r="AO180" i="24"/>
  <c r="AW180" i="24"/>
  <c r="AQ185" i="24"/>
  <c r="AP185" i="24"/>
  <c r="AO185" i="24"/>
  <c r="AW185" i="24"/>
  <c r="AW13" i="24"/>
  <c r="AW18" i="24"/>
  <c r="AW24" i="24"/>
  <c r="AW28" i="24"/>
  <c r="AW33" i="24"/>
  <c r="AW37" i="24"/>
  <c r="AW41" i="24"/>
  <c r="AW45" i="24"/>
  <c r="AW49" i="24"/>
  <c r="AW55" i="24"/>
  <c r="AW53" i="24"/>
  <c r="AW63" i="24"/>
  <c r="AW67" i="24"/>
  <c r="AW73" i="24"/>
  <c r="AW78" i="24"/>
  <c r="AW83" i="24"/>
  <c r="AW87" i="24"/>
  <c r="AW91" i="24"/>
  <c r="AR104" i="24"/>
  <c r="AQ104" i="24"/>
  <c r="AW104" i="24"/>
  <c r="AQ111" i="24"/>
  <c r="AP111" i="24"/>
  <c r="AW111" i="24"/>
  <c r="AQ127" i="24"/>
  <c r="AP127" i="24"/>
  <c r="AW127" i="24"/>
  <c r="AR140" i="24"/>
  <c r="AQ140" i="24"/>
  <c r="AW140" i="24"/>
  <c r="AQ149" i="24"/>
  <c r="AP149" i="24"/>
  <c r="AW149" i="24"/>
  <c r="AR161" i="24"/>
  <c r="AQ161" i="24"/>
  <c r="AW161" i="24"/>
  <c r="AQ166" i="24"/>
  <c r="AP166" i="24"/>
  <c r="AW166" i="24"/>
  <c r="AR184" i="24"/>
  <c r="AQ184" i="24"/>
  <c r="AW184" i="24"/>
  <c r="AQ189" i="24"/>
  <c r="AP189" i="24"/>
  <c r="AW189" i="24"/>
  <c r="AR196" i="24"/>
  <c r="AQ196" i="24"/>
  <c r="AW196" i="24"/>
  <c r="AQ109" i="24"/>
  <c r="AW109" i="24"/>
  <c r="AQ115" i="24"/>
  <c r="AP115" i="24"/>
  <c r="AW115" i="24"/>
  <c r="AR126" i="24"/>
  <c r="AW126" i="24"/>
  <c r="AQ132" i="24"/>
  <c r="AP132" i="24"/>
  <c r="AW132" i="24"/>
  <c r="AQ144" i="24"/>
  <c r="AW144" i="24"/>
  <c r="AQ154" i="24"/>
  <c r="AP154" i="24"/>
  <c r="AW154" i="24"/>
  <c r="AR165" i="24"/>
  <c r="AQ165" i="24"/>
  <c r="AW165" i="24"/>
  <c r="AR188" i="24"/>
  <c r="AQ188" i="24"/>
  <c r="AW188" i="24"/>
  <c r="AQ193" i="24"/>
  <c r="AP193" i="24"/>
  <c r="AW193" i="24"/>
  <c r="AO196" i="24"/>
  <c r="AW102" i="24"/>
  <c r="AW106" i="24"/>
  <c r="AW112" i="24"/>
  <c r="AW116" i="24"/>
  <c r="AW120" i="24"/>
  <c r="AW124" i="24"/>
  <c r="AW129" i="24"/>
  <c r="AW133" i="24"/>
  <c r="AW138" i="24"/>
  <c r="AW142" i="24"/>
  <c r="AW151" i="24"/>
  <c r="AW155" i="24"/>
  <c r="AW159" i="24"/>
  <c r="AW163" i="24"/>
  <c r="AW167" i="24"/>
  <c r="AW178" i="24"/>
  <c r="AW182" i="24"/>
  <c r="AR187" i="24"/>
  <c r="AR191" i="24"/>
  <c r="AR195" i="24"/>
  <c r="AR199" i="24"/>
  <c r="AC14" i="24"/>
  <c r="AK14" i="24"/>
  <c r="AK21" i="24"/>
  <c r="AC25" i="24"/>
  <c r="AK29" i="24"/>
  <c r="AC34" i="24"/>
  <c r="AK34" i="24"/>
  <c r="AC38" i="24"/>
  <c r="AK38" i="24"/>
  <c r="AK50" i="24"/>
  <c r="AC56" i="24"/>
  <c r="AK64" i="24"/>
  <c r="AC68" i="24"/>
  <c r="AK68" i="24"/>
  <c r="AC74" i="24"/>
  <c r="AK74" i="24"/>
  <c r="AF161" i="24"/>
  <c r="AE161" i="24"/>
  <c r="AD161" i="24"/>
  <c r="AF184" i="24"/>
  <c r="AE184" i="24"/>
  <c r="AD184" i="24"/>
  <c r="AK184" i="24"/>
  <c r="AE13" i="24"/>
  <c r="AD14" i="24"/>
  <c r="AF16" i="24"/>
  <c r="AE18" i="24"/>
  <c r="AD21" i="24"/>
  <c r="AF23" i="24"/>
  <c r="AE24" i="24"/>
  <c r="AD25" i="24"/>
  <c r="AF27" i="24"/>
  <c r="AE28" i="24"/>
  <c r="AD29" i="24"/>
  <c r="AF31" i="24"/>
  <c r="AE33" i="24"/>
  <c r="AD34" i="24"/>
  <c r="AF36" i="24"/>
  <c r="AE37" i="24"/>
  <c r="AD38" i="24"/>
  <c r="AF40" i="24"/>
  <c r="AE41" i="24"/>
  <c r="AD42" i="24"/>
  <c r="AF44" i="24"/>
  <c r="AE45" i="24"/>
  <c r="AD46" i="24"/>
  <c r="AF48" i="24"/>
  <c r="AE49" i="24"/>
  <c r="AD50" i="24"/>
  <c r="AF54" i="24"/>
  <c r="AE55" i="24"/>
  <c r="AD56" i="24"/>
  <c r="AF52" i="24"/>
  <c r="AE53" i="24"/>
  <c r="AD60" i="24"/>
  <c r="AF62" i="24"/>
  <c r="AE63" i="24"/>
  <c r="AD64" i="24"/>
  <c r="AF66" i="24"/>
  <c r="AE67" i="24"/>
  <c r="AD68" i="24"/>
  <c r="AF72" i="24"/>
  <c r="AE73" i="24"/>
  <c r="AD74" i="24"/>
  <c r="AF77" i="24"/>
  <c r="AE78" i="24"/>
  <c r="AD79" i="24"/>
  <c r="AF87" i="24"/>
  <c r="AD87" i="24"/>
  <c r="AK87" i="24"/>
  <c r="AC89" i="24"/>
  <c r="AD93" i="24"/>
  <c r="AF93" i="24"/>
  <c r="AK93" i="24"/>
  <c r="AF157" i="24"/>
  <c r="AE157" i="24"/>
  <c r="AD157" i="24"/>
  <c r="AK157" i="24"/>
  <c r="AF180" i="24"/>
  <c r="AE180" i="24"/>
  <c r="AD180" i="24"/>
  <c r="AK180" i="24"/>
  <c r="AF196" i="24"/>
  <c r="AE196" i="24"/>
  <c r="AD196" i="24"/>
  <c r="AK196" i="24"/>
  <c r="AC21" i="24"/>
  <c r="AK42" i="24"/>
  <c r="AC46" i="24"/>
  <c r="AK46" i="24"/>
  <c r="AC60" i="24"/>
  <c r="AK60" i="24"/>
  <c r="AK161" i="24"/>
  <c r="AF13" i="24"/>
  <c r="AE14" i="24"/>
  <c r="AF18" i="24"/>
  <c r="AE21" i="24"/>
  <c r="AF24" i="24"/>
  <c r="AE25" i="24"/>
  <c r="AF28" i="24"/>
  <c r="AE29" i="24"/>
  <c r="AF33" i="24"/>
  <c r="AE34" i="24"/>
  <c r="AF37" i="24"/>
  <c r="AE38" i="24"/>
  <c r="AF41" i="24"/>
  <c r="AE42" i="24"/>
  <c r="AF45" i="24"/>
  <c r="AE46" i="24"/>
  <c r="AF49" i="24"/>
  <c r="AE50" i="24"/>
  <c r="AF55" i="24"/>
  <c r="AE56" i="24"/>
  <c r="AF53" i="24"/>
  <c r="AE60" i="24"/>
  <c r="AF63" i="24"/>
  <c r="AE64" i="24"/>
  <c r="AF67" i="24"/>
  <c r="AE68" i="24"/>
  <c r="AF73" i="24"/>
  <c r="AE74" i="24"/>
  <c r="AF78" i="24"/>
  <c r="AE79" i="24"/>
  <c r="AD85" i="24"/>
  <c r="AF85" i="24"/>
  <c r="AK85" i="24"/>
  <c r="AF91" i="24"/>
  <c r="AD91" i="24"/>
  <c r="AK91" i="24"/>
  <c r="AF153" i="24"/>
  <c r="AE153" i="24"/>
  <c r="AD153" i="24"/>
  <c r="AK153" i="24"/>
  <c r="AF170" i="24"/>
  <c r="AE170" i="24"/>
  <c r="AD170" i="24"/>
  <c r="AK170" i="24"/>
  <c r="AF192" i="24"/>
  <c r="AE192" i="24"/>
  <c r="AD192" i="24"/>
  <c r="AK192" i="24"/>
  <c r="AK25" i="24"/>
  <c r="AC29" i="24"/>
  <c r="AC50" i="24"/>
  <c r="AK56" i="24"/>
  <c r="AC64" i="24"/>
  <c r="AC79" i="24"/>
  <c r="AK79" i="24"/>
  <c r="AF83" i="24"/>
  <c r="AD83" i="24"/>
  <c r="AK83" i="24"/>
  <c r="AE83" i="24"/>
  <c r="AD89" i="24"/>
  <c r="AF89" i="24"/>
  <c r="AK89" i="24"/>
  <c r="AF95" i="24"/>
  <c r="AE95" i="24"/>
  <c r="AD95" i="24"/>
  <c r="AK95" i="24"/>
  <c r="AF100" i="24"/>
  <c r="AE100" i="24"/>
  <c r="AD100" i="24"/>
  <c r="AK100" i="24"/>
  <c r="AF104" i="24"/>
  <c r="AE104" i="24"/>
  <c r="AD104" i="24"/>
  <c r="AK104" i="24"/>
  <c r="AF109" i="24"/>
  <c r="AE109" i="24"/>
  <c r="AD109" i="24"/>
  <c r="AK109" i="24"/>
  <c r="AF114" i="24"/>
  <c r="AE114" i="24"/>
  <c r="AD114" i="24"/>
  <c r="AK114" i="24"/>
  <c r="AF118" i="24"/>
  <c r="AE118" i="24"/>
  <c r="AD118" i="24"/>
  <c r="AK118" i="24"/>
  <c r="AF122" i="24"/>
  <c r="AE122" i="24"/>
  <c r="AD122" i="24"/>
  <c r="AK122" i="24"/>
  <c r="AF126" i="24"/>
  <c r="AE126" i="24"/>
  <c r="AD126" i="24"/>
  <c r="AK126" i="24"/>
  <c r="AF131" i="24"/>
  <c r="AE131" i="24"/>
  <c r="AD131" i="24"/>
  <c r="AK131" i="24"/>
  <c r="AF136" i="24"/>
  <c r="AE136" i="24"/>
  <c r="AD136" i="24"/>
  <c r="AK136" i="24"/>
  <c r="AF140" i="24"/>
  <c r="AE140" i="24"/>
  <c r="AD140" i="24"/>
  <c r="AK140" i="24"/>
  <c r="AC161" i="24"/>
  <c r="AF165" i="24"/>
  <c r="AE165" i="24"/>
  <c r="AD165" i="24"/>
  <c r="AK165" i="24"/>
  <c r="AC184" i="24"/>
  <c r="AF188" i="24"/>
  <c r="AE188" i="24"/>
  <c r="AD188" i="24"/>
  <c r="AK188" i="24"/>
  <c r="AK84" i="24"/>
  <c r="AK88" i="24"/>
  <c r="AF97" i="24"/>
  <c r="AF102" i="24"/>
  <c r="AF106" i="24"/>
  <c r="AF112" i="24"/>
  <c r="AF116" i="24"/>
  <c r="AF120" i="24"/>
  <c r="AF124" i="24"/>
  <c r="AF129" i="24"/>
  <c r="AF133" i="24"/>
  <c r="AF138" i="24"/>
  <c r="AF142" i="24"/>
  <c r="AF151" i="24"/>
  <c r="AE152" i="24"/>
  <c r="AF155" i="24"/>
  <c r="AE156" i="24"/>
  <c r="AF159" i="24"/>
  <c r="AE160" i="24"/>
  <c r="AF163" i="24"/>
  <c r="AE164" i="24"/>
  <c r="AF167" i="24"/>
  <c r="AE168" i="24"/>
  <c r="AF178" i="24"/>
  <c r="AE179" i="24"/>
  <c r="AF182" i="24"/>
  <c r="AE183" i="24"/>
  <c r="AF186" i="24"/>
  <c r="AE187" i="24"/>
  <c r="AF190" i="24"/>
  <c r="AE191" i="24"/>
  <c r="AF194" i="24"/>
  <c r="AE195" i="24"/>
  <c r="AF198" i="24"/>
  <c r="AK97" i="24"/>
  <c r="AK102" i="24"/>
  <c r="AK106" i="24"/>
  <c r="AK112" i="24"/>
  <c r="AK116" i="24"/>
  <c r="AK120" i="24"/>
  <c r="AK124" i="24"/>
  <c r="AK129" i="24"/>
  <c r="AK133" i="24"/>
  <c r="AK138" i="24"/>
  <c r="AK142" i="24"/>
  <c r="AK151" i="24"/>
  <c r="AK155" i="24"/>
  <c r="AK159" i="24"/>
  <c r="AK163" i="24"/>
  <c r="AK167" i="24"/>
  <c r="AK178" i="24"/>
  <c r="AK182" i="24"/>
  <c r="AK186" i="24"/>
  <c r="AK190" i="24"/>
  <c r="AK194" i="24"/>
  <c r="AK198" i="24"/>
  <c r="L38" i="24"/>
  <c r="K38" i="24"/>
  <c r="J38" i="24"/>
  <c r="I38" i="24"/>
  <c r="M38" i="24" s="1"/>
  <c r="I39" i="24"/>
  <c r="E39" i="24" s="1"/>
  <c r="J39" i="24"/>
  <c r="K39" i="24"/>
  <c r="I40" i="24"/>
  <c r="E40" i="24" s="1"/>
  <c r="J40" i="24"/>
  <c r="K40" i="24"/>
  <c r="K68" i="24"/>
  <c r="J68" i="24"/>
  <c r="I68" i="24"/>
  <c r="E68" i="24" s="1"/>
  <c r="E38" i="24" l="1"/>
  <c r="F38" i="24"/>
  <c r="G38" i="24"/>
  <c r="M40" i="24"/>
  <c r="H40" i="24"/>
  <c r="F40" i="24"/>
  <c r="H38" i="24"/>
  <c r="M39" i="24"/>
  <c r="F39" i="24"/>
  <c r="F68" i="24"/>
  <c r="H68" i="24"/>
  <c r="M68" i="24"/>
  <c r="F88" i="2"/>
  <c r="E88" i="2" s="1"/>
  <c r="A88" i="2"/>
  <c r="A78" i="25" s="1"/>
  <c r="I91" i="24"/>
  <c r="E91" i="24" s="1"/>
  <c r="J91" i="24"/>
  <c r="K91" i="24"/>
  <c r="K49" i="24"/>
  <c r="J49" i="24"/>
  <c r="I49" i="24"/>
  <c r="K48" i="24"/>
  <c r="J48" i="24"/>
  <c r="I48" i="24"/>
  <c r="K73" i="24"/>
  <c r="J73" i="24"/>
  <c r="I73" i="24"/>
  <c r="K21" i="24"/>
  <c r="J21" i="24"/>
  <c r="I21" i="24"/>
  <c r="K52" i="24"/>
  <c r="J52" i="24"/>
  <c r="I52" i="24"/>
  <c r="K25" i="24"/>
  <c r="J25" i="24"/>
  <c r="I25" i="24"/>
  <c r="K26" i="24"/>
  <c r="J26" i="24"/>
  <c r="I26" i="24"/>
  <c r="K24" i="24"/>
  <c r="J24" i="24"/>
  <c r="I24" i="24"/>
  <c r="G24" i="24" s="1"/>
  <c r="L195" i="24"/>
  <c r="L194" i="24"/>
  <c r="L193" i="24"/>
  <c r="L192" i="24"/>
  <c r="L191" i="24"/>
  <c r="L190" i="24"/>
  <c r="L189" i="24"/>
  <c r="L188" i="24"/>
  <c r="L187" i="24"/>
  <c r="L186" i="24"/>
  <c r="L185" i="24"/>
  <c r="L184" i="24"/>
  <c r="L183" i="24"/>
  <c r="L182" i="24"/>
  <c r="L181" i="24"/>
  <c r="L180" i="24"/>
  <c r="L179" i="24"/>
  <c r="L178" i="24"/>
  <c r="L170" i="24"/>
  <c r="L168" i="24"/>
  <c r="L167" i="24"/>
  <c r="L166" i="24"/>
  <c r="L165" i="24"/>
  <c r="L164" i="24"/>
  <c r="L163" i="24"/>
  <c r="L162" i="24"/>
  <c r="L161" i="24"/>
  <c r="L160" i="24"/>
  <c r="L159" i="24"/>
  <c r="L157" i="24"/>
  <c r="L156" i="24"/>
  <c r="L155" i="24"/>
  <c r="L90" i="24"/>
  <c r="L88" i="24"/>
  <c r="L87" i="24"/>
  <c r="L86" i="24"/>
  <c r="L85" i="24"/>
  <c r="L84" i="24"/>
  <c r="L83" i="24"/>
  <c r="L154" i="24"/>
  <c r="L152" i="24"/>
  <c r="L151" i="24"/>
  <c r="L149" i="24"/>
  <c r="L144" i="24"/>
  <c r="L143" i="24"/>
  <c r="L142" i="24"/>
  <c r="L141" i="24"/>
  <c r="L140" i="24"/>
  <c r="L139" i="24"/>
  <c r="L138" i="24"/>
  <c r="L137" i="24"/>
  <c r="L136" i="24"/>
  <c r="L134" i="24"/>
  <c r="L133" i="24"/>
  <c r="L131" i="24"/>
  <c r="L124" i="24"/>
  <c r="L130" i="24"/>
  <c r="L129" i="24"/>
  <c r="L127" i="24"/>
  <c r="L122" i="24"/>
  <c r="L121" i="24"/>
  <c r="L120" i="24"/>
  <c r="L119" i="24"/>
  <c r="L118" i="24"/>
  <c r="L117" i="24"/>
  <c r="L116" i="24"/>
  <c r="L115" i="24"/>
  <c r="L114" i="24"/>
  <c r="L113" i="24"/>
  <c r="L112" i="24"/>
  <c r="L109" i="24"/>
  <c r="L106" i="24"/>
  <c r="L104" i="24"/>
  <c r="L103" i="24"/>
  <c r="L102" i="24"/>
  <c r="L101" i="24"/>
  <c r="L100" i="24"/>
  <c r="L98" i="24"/>
  <c r="L96" i="24"/>
  <c r="L95" i="24"/>
  <c r="L94" i="24"/>
  <c r="L93" i="24"/>
  <c r="L81" i="24"/>
  <c r="L80" i="24"/>
  <c r="L79" i="24"/>
  <c r="L78" i="24"/>
  <c r="L77" i="24"/>
  <c r="L75" i="24"/>
  <c r="L72" i="24"/>
  <c r="L67" i="24"/>
  <c r="L66" i="24"/>
  <c r="L65" i="24"/>
  <c r="L64" i="24"/>
  <c r="L63" i="24"/>
  <c r="L62" i="24"/>
  <c r="L61" i="24"/>
  <c r="L60" i="24"/>
  <c r="L57" i="24"/>
  <c r="L56" i="24"/>
  <c r="L55" i="24"/>
  <c r="L54" i="24"/>
  <c r="L51" i="24"/>
  <c r="L50" i="24"/>
  <c r="L47" i="24"/>
  <c r="L46" i="24"/>
  <c r="L45" i="24"/>
  <c r="L44" i="24"/>
  <c r="L43" i="24"/>
  <c r="L42" i="24"/>
  <c r="L41" i="24"/>
  <c r="L37" i="24"/>
  <c r="L36" i="24"/>
  <c r="L35" i="24"/>
  <c r="L34" i="24"/>
  <c r="L30" i="24"/>
  <c r="L28" i="24"/>
  <c r="L29" i="24"/>
  <c r="L15" i="24"/>
  <c r="L14" i="24"/>
  <c r="L13" i="24"/>
  <c r="L12" i="24"/>
  <c r="I18" i="24"/>
  <c r="H18" i="24" s="1"/>
  <c r="J18" i="24"/>
  <c r="K18" i="24"/>
  <c r="AC78" i="25" l="1"/>
  <c r="AB78" i="25"/>
  <c r="W78" i="25"/>
  <c r="R78" i="25"/>
  <c r="L78" i="25"/>
  <c r="B78" i="25"/>
  <c r="Z78" i="25"/>
  <c r="S78" i="25"/>
  <c r="K78" i="25"/>
  <c r="T78" i="25"/>
  <c r="J78" i="25"/>
  <c r="AA78" i="25"/>
  <c r="P78" i="25"/>
  <c r="X78" i="25"/>
  <c r="O78" i="25"/>
  <c r="N78" i="25"/>
  <c r="V78" i="25"/>
  <c r="U78" i="25"/>
  <c r="Y78" i="25"/>
  <c r="M78" i="25"/>
  <c r="Q78" i="25"/>
  <c r="M52" i="24"/>
  <c r="M21" i="24"/>
  <c r="M73" i="24"/>
  <c r="M48" i="24"/>
  <c r="M49" i="24"/>
  <c r="G91" i="24"/>
  <c r="M91" i="24"/>
  <c r="F91" i="24"/>
  <c r="M25" i="24"/>
  <c r="E52" i="24"/>
  <c r="E48" i="24"/>
  <c r="E49" i="24"/>
  <c r="F49" i="24"/>
  <c r="F48" i="24"/>
  <c r="G48" i="24"/>
  <c r="H49" i="24"/>
  <c r="G73" i="24"/>
  <c r="E73" i="24"/>
  <c r="F73" i="24"/>
  <c r="M26" i="24"/>
  <c r="F21" i="24"/>
  <c r="G21" i="24"/>
  <c r="E21" i="24"/>
  <c r="H21" i="24"/>
  <c r="F52" i="24"/>
  <c r="G52" i="24"/>
  <c r="E24" i="24"/>
  <c r="F24" i="24"/>
  <c r="E25" i="24"/>
  <c r="F25" i="24"/>
  <c r="M24" i="24"/>
  <c r="E26" i="24"/>
  <c r="F26" i="24"/>
  <c r="H26" i="24"/>
  <c r="E18" i="24"/>
  <c r="M18" i="24"/>
  <c r="F18" i="24"/>
  <c r="F3" i="2"/>
  <c r="E3" i="2" s="1"/>
  <c r="L199" i="24"/>
  <c r="K51" i="24"/>
  <c r="J51" i="24"/>
  <c r="I51" i="24"/>
  <c r="K50" i="24"/>
  <c r="J50" i="24"/>
  <c r="I50" i="24"/>
  <c r="K122" i="24"/>
  <c r="J122" i="24"/>
  <c r="I122" i="24"/>
  <c r="K149" i="24"/>
  <c r="J149" i="24"/>
  <c r="I149" i="24"/>
  <c r="K109" i="24"/>
  <c r="J109" i="24"/>
  <c r="I109" i="24"/>
  <c r="K144" i="24"/>
  <c r="J144" i="24"/>
  <c r="I144" i="24"/>
  <c r="K118" i="24"/>
  <c r="J118" i="24"/>
  <c r="I118" i="24"/>
  <c r="K117" i="24"/>
  <c r="J117" i="24"/>
  <c r="I117" i="24"/>
  <c r="K106" i="24"/>
  <c r="J106" i="24"/>
  <c r="I106" i="24"/>
  <c r="E106" i="24" s="1"/>
  <c r="K168" i="24"/>
  <c r="J168" i="24"/>
  <c r="I168" i="24"/>
  <c r="K46" i="24"/>
  <c r="J46" i="24"/>
  <c r="I46" i="24"/>
  <c r="K45" i="24"/>
  <c r="J45" i="24"/>
  <c r="I45" i="24"/>
  <c r="K199" i="24"/>
  <c r="J199" i="24"/>
  <c r="I199" i="24"/>
  <c r="M199" i="24" s="1"/>
  <c r="L198" i="24"/>
  <c r="K198" i="24"/>
  <c r="J198" i="24"/>
  <c r="I198" i="24"/>
  <c r="F198" i="24" s="1"/>
  <c r="L197" i="24"/>
  <c r="K197" i="24"/>
  <c r="J197" i="24"/>
  <c r="I197" i="24"/>
  <c r="E197" i="24" s="1"/>
  <c r="L196" i="24"/>
  <c r="K196" i="24"/>
  <c r="J196" i="24"/>
  <c r="I196" i="24"/>
  <c r="F196" i="24" s="1"/>
  <c r="K195" i="24"/>
  <c r="J195" i="24"/>
  <c r="I195" i="24"/>
  <c r="M195" i="24" s="1"/>
  <c r="K194" i="24"/>
  <c r="J194" i="24"/>
  <c r="I194" i="24"/>
  <c r="F194" i="24" s="1"/>
  <c r="K193" i="24"/>
  <c r="J193" i="24"/>
  <c r="I193" i="24"/>
  <c r="H193" i="24" s="1"/>
  <c r="K192" i="24"/>
  <c r="J192" i="24"/>
  <c r="I192" i="24"/>
  <c r="K191" i="24"/>
  <c r="J191" i="24"/>
  <c r="I191" i="24"/>
  <c r="M191" i="24" s="1"/>
  <c r="K190" i="24"/>
  <c r="J190" i="24"/>
  <c r="I190" i="24"/>
  <c r="F190" i="24" s="1"/>
  <c r="K189" i="24"/>
  <c r="J189" i="24"/>
  <c r="I189" i="24"/>
  <c r="H189" i="24" s="1"/>
  <c r="K188" i="24"/>
  <c r="J188" i="24"/>
  <c r="I188" i="24"/>
  <c r="H188" i="24" s="1"/>
  <c r="K187" i="24"/>
  <c r="J187" i="24"/>
  <c r="I187" i="24"/>
  <c r="M187" i="24" s="1"/>
  <c r="K186" i="24"/>
  <c r="J186" i="24"/>
  <c r="I186" i="24"/>
  <c r="F186" i="24" s="1"/>
  <c r="K185" i="24"/>
  <c r="J185" i="24"/>
  <c r="I185" i="24"/>
  <c r="G185" i="24" s="1"/>
  <c r="K184" i="24"/>
  <c r="J184" i="24"/>
  <c r="I184" i="24"/>
  <c r="H184" i="24" s="1"/>
  <c r="K183" i="24"/>
  <c r="J183" i="24"/>
  <c r="I183" i="24"/>
  <c r="M183" i="24" s="1"/>
  <c r="K182" i="24"/>
  <c r="J182" i="24"/>
  <c r="I182" i="24"/>
  <c r="F182" i="24" s="1"/>
  <c r="K181" i="24"/>
  <c r="J181" i="24"/>
  <c r="I181" i="24"/>
  <c r="G181" i="24" s="1"/>
  <c r="K180" i="24"/>
  <c r="J180" i="24"/>
  <c r="I180" i="24"/>
  <c r="H180" i="24" s="1"/>
  <c r="K179" i="24"/>
  <c r="J179" i="24"/>
  <c r="I179" i="24"/>
  <c r="M179" i="24" s="1"/>
  <c r="K178" i="24"/>
  <c r="J178" i="24"/>
  <c r="I178" i="24"/>
  <c r="F178" i="24" s="1"/>
  <c r="K170" i="24"/>
  <c r="J170" i="24"/>
  <c r="I170" i="24"/>
  <c r="K167" i="24"/>
  <c r="J167" i="24"/>
  <c r="I167" i="24"/>
  <c r="K166" i="24"/>
  <c r="J166" i="24"/>
  <c r="I166" i="24"/>
  <c r="K165" i="24"/>
  <c r="J165" i="24"/>
  <c r="I165" i="24"/>
  <c r="K164" i="24"/>
  <c r="J164" i="24"/>
  <c r="I164" i="24"/>
  <c r="K163" i="24"/>
  <c r="J163" i="24"/>
  <c r="I163" i="24"/>
  <c r="K162" i="24"/>
  <c r="J162" i="24"/>
  <c r="I162" i="24"/>
  <c r="K161" i="24"/>
  <c r="J161" i="24"/>
  <c r="I161" i="24"/>
  <c r="K160" i="24"/>
  <c r="J160" i="24"/>
  <c r="I160" i="24"/>
  <c r="K159" i="24"/>
  <c r="J159" i="24"/>
  <c r="I159" i="24"/>
  <c r="K158" i="24"/>
  <c r="J158" i="24"/>
  <c r="I158" i="24"/>
  <c r="K157" i="24"/>
  <c r="J157" i="24"/>
  <c r="I157" i="24"/>
  <c r="K156" i="24"/>
  <c r="J156" i="24"/>
  <c r="I156" i="24"/>
  <c r="K155" i="24"/>
  <c r="J155" i="24"/>
  <c r="I155" i="24"/>
  <c r="K90" i="24"/>
  <c r="J90" i="24"/>
  <c r="I90" i="24"/>
  <c r="K89" i="24"/>
  <c r="J89" i="24"/>
  <c r="I89" i="24"/>
  <c r="K88" i="24"/>
  <c r="J88" i="24"/>
  <c r="I88" i="24"/>
  <c r="K87" i="24"/>
  <c r="J87" i="24"/>
  <c r="I87" i="24"/>
  <c r="K86" i="24"/>
  <c r="J86" i="24"/>
  <c r="I86" i="24"/>
  <c r="K85" i="24"/>
  <c r="J85" i="24"/>
  <c r="I85" i="24"/>
  <c r="K84" i="24"/>
  <c r="J84" i="24"/>
  <c r="I84" i="24"/>
  <c r="K83" i="24"/>
  <c r="J83" i="24"/>
  <c r="I83" i="24"/>
  <c r="K154" i="24"/>
  <c r="J154" i="24"/>
  <c r="I154" i="24"/>
  <c r="K153" i="24"/>
  <c r="J153" i="24"/>
  <c r="I153" i="24"/>
  <c r="K152" i="24"/>
  <c r="J152" i="24"/>
  <c r="I152" i="24"/>
  <c r="K151" i="24"/>
  <c r="J151" i="24"/>
  <c r="I151" i="24"/>
  <c r="K143" i="24"/>
  <c r="J143" i="24"/>
  <c r="I143" i="24"/>
  <c r="K142" i="24"/>
  <c r="J142" i="24"/>
  <c r="I142" i="24"/>
  <c r="K141" i="24"/>
  <c r="J141" i="24"/>
  <c r="I141" i="24"/>
  <c r="K140" i="24"/>
  <c r="J140" i="24"/>
  <c r="I140" i="24"/>
  <c r="K139" i="24"/>
  <c r="J139" i="24"/>
  <c r="I139" i="24"/>
  <c r="K138" i="24"/>
  <c r="J138" i="24"/>
  <c r="I138" i="24"/>
  <c r="K137" i="24"/>
  <c r="J137" i="24"/>
  <c r="I137" i="24"/>
  <c r="E137" i="24" s="1"/>
  <c r="K136" i="24"/>
  <c r="J136" i="24"/>
  <c r="I136" i="24"/>
  <c r="K134" i="24"/>
  <c r="J134" i="24"/>
  <c r="I134" i="24"/>
  <c r="K133" i="24"/>
  <c r="J133" i="24"/>
  <c r="I133" i="24"/>
  <c r="K132" i="24"/>
  <c r="J132" i="24"/>
  <c r="I132" i="24"/>
  <c r="K131" i="24"/>
  <c r="J131" i="24"/>
  <c r="I131" i="24"/>
  <c r="K124" i="24"/>
  <c r="J124" i="24"/>
  <c r="I124" i="24"/>
  <c r="K123" i="24"/>
  <c r="J123" i="24"/>
  <c r="I123" i="24"/>
  <c r="E123" i="24" s="1"/>
  <c r="K130" i="24"/>
  <c r="J130" i="24"/>
  <c r="I130" i="24"/>
  <c r="K129" i="24"/>
  <c r="J129" i="24"/>
  <c r="I129" i="24"/>
  <c r="K127" i="24"/>
  <c r="J127" i="24"/>
  <c r="I127" i="24"/>
  <c r="K126" i="24"/>
  <c r="J126" i="24"/>
  <c r="I126" i="24"/>
  <c r="K125" i="24"/>
  <c r="J125" i="24"/>
  <c r="I125" i="24"/>
  <c r="K121" i="24"/>
  <c r="J121" i="24"/>
  <c r="I121" i="24"/>
  <c r="K120" i="24"/>
  <c r="J120" i="24"/>
  <c r="I120" i="24"/>
  <c r="K119" i="24"/>
  <c r="J119" i="24"/>
  <c r="I119" i="24"/>
  <c r="K116" i="24"/>
  <c r="J116" i="24"/>
  <c r="I116" i="24"/>
  <c r="K115" i="24"/>
  <c r="J115" i="24"/>
  <c r="I115" i="24"/>
  <c r="K114" i="24"/>
  <c r="J114" i="24"/>
  <c r="I114" i="24"/>
  <c r="K113" i="24"/>
  <c r="J113" i="24"/>
  <c r="I113" i="24"/>
  <c r="K112" i="24"/>
  <c r="J112" i="24"/>
  <c r="I112" i="24"/>
  <c r="K111" i="24"/>
  <c r="J111" i="24"/>
  <c r="I111" i="24"/>
  <c r="K108" i="24"/>
  <c r="J108" i="24"/>
  <c r="I108" i="24"/>
  <c r="K105" i="24"/>
  <c r="J105" i="24"/>
  <c r="I105" i="24"/>
  <c r="K104" i="24"/>
  <c r="J104" i="24"/>
  <c r="I104" i="24"/>
  <c r="K103" i="24"/>
  <c r="J103" i="24"/>
  <c r="I103" i="24"/>
  <c r="K102" i="24"/>
  <c r="J102" i="24"/>
  <c r="I102" i="24"/>
  <c r="K101" i="24"/>
  <c r="J101" i="24"/>
  <c r="I101" i="24"/>
  <c r="K100" i="24"/>
  <c r="J100" i="24"/>
  <c r="I100" i="24"/>
  <c r="K98" i="24"/>
  <c r="J98" i="24"/>
  <c r="I98" i="24"/>
  <c r="K97" i="24"/>
  <c r="J97" i="24"/>
  <c r="I97" i="24"/>
  <c r="K96" i="24"/>
  <c r="J96" i="24"/>
  <c r="I96" i="24"/>
  <c r="K95" i="24"/>
  <c r="J95" i="24"/>
  <c r="I95" i="24"/>
  <c r="K94" i="24"/>
  <c r="J94" i="24"/>
  <c r="I94" i="24"/>
  <c r="K93" i="24"/>
  <c r="J93" i="24"/>
  <c r="I93" i="24"/>
  <c r="K92" i="24"/>
  <c r="J92" i="24"/>
  <c r="I92" i="24"/>
  <c r="K81" i="24"/>
  <c r="J81" i="24"/>
  <c r="I81" i="24"/>
  <c r="K80" i="24"/>
  <c r="J80" i="24"/>
  <c r="I80" i="24"/>
  <c r="K79" i="24"/>
  <c r="J79" i="24"/>
  <c r="I79" i="24"/>
  <c r="K78" i="24"/>
  <c r="J78" i="24"/>
  <c r="I78" i="24"/>
  <c r="K77" i="24"/>
  <c r="J77" i="24"/>
  <c r="I77" i="24"/>
  <c r="K75" i="24"/>
  <c r="J75" i="24"/>
  <c r="I75" i="24"/>
  <c r="K74" i="24"/>
  <c r="J74" i="24"/>
  <c r="I74" i="24"/>
  <c r="K72" i="24"/>
  <c r="J72" i="24"/>
  <c r="I72" i="24"/>
  <c r="K71" i="24"/>
  <c r="J71" i="24"/>
  <c r="I71" i="24"/>
  <c r="K67" i="24"/>
  <c r="J67" i="24"/>
  <c r="I67" i="24"/>
  <c r="K66" i="24"/>
  <c r="J66" i="24"/>
  <c r="I66" i="24"/>
  <c r="K65" i="24"/>
  <c r="J65" i="24"/>
  <c r="I65" i="24"/>
  <c r="K64" i="24"/>
  <c r="J64" i="24"/>
  <c r="I64" i="24"/>
  <c r="K63" i="24"/>
  <c r="J63" i="24"/>
  <c r="I63" i="24"/>
  <c r="F63" i="24" s="1"/>
  <c r="K62" i="24"/>
  <c r="J62" i="24"/>
  <c r="I62" i="24"/>
  <c r="K61" i="24"/>
  <c r="J61" i="24"/>
  <c r="I61" i="24"/>
  <c r="K60" i="24"/>
  <c r="J60" i="24"/>
  <c r="I60" i="24"/>
  <c r="K53" i="24"/>
  <c r="J53" i="24"/>
  <c r="I53" i="24"/>
  <c r="K57" i="24"/>
  <c r="J57" i="24"/>
  <c r="I57" i="24"/>
  <c r="K56" i="24"/>
  <c r="J56" i="24"/>
  <c r="I56" i="24"/>
  <c r="K55" i="24"/>
  <c r="J55" i="24"/>
  <c r="I55" i="24"/>
  <c r="K54" i="24"/>
  <c r="J54" i="24"/>
  <c r="I54" i="24"/>
  <c r="K47" i="24"/>
  <c r="J47" i="24"/>
  <c r="I47" i="24"/>
  <c r="K44" i="24"/>
  <c r="J44" i="24"/>
  <c r="I44" i="24"/>
  <c r="K43" i="24"/>
  <c r="J43" i="24"/>
  <c r="I43" i="24"/>
  <c r="K42" i="24"/>
  <c r="J42" i="24"/>
  <c r="I42" i="24"/>
  <c r="E42" i="24" s="1"/>
  <c r="K41" i="24"/>
  <c r="J41" i="24"/>
  <c r="I41" i="24"/>
  <c r="K37" i="24"/>
  <c r="J37" i="24"/>
  <c r="I37" i="24"/>
  <c r="K36" i="24"/>
  <c r="J36" i="24"/>
  <c r="I36" i="24"/>
  <c r="K35" i="24"/>
  <c r="J35" i="24"/>
  <c r="I35" i="24"/>
  <c r="K34" i="24"/>
  <c r="J34" i="24"/>
  <c r="I34" i="24"/>
  <c r="K33" i="24"/>
  <c r="J33" i="24"/>
  <c r="I33" i="24"/>
  <c r="K31" i="24"/>
  <c r="J31" i="24"/>
  <c r="I31" i="24"/>
  <c r="H78" i="25" l="1"/>
  <c r="I78" i="25" s="1"/>
  <c r="G78" i="25"/>
  <c r="F78" i="25"/>
  <c r="H181" i="24"/>
  <c r="G199" i="24"/>
  <c r="E189" i="24"/>
  <c r="H160" i="24"/>
  <c r="G160" i="24"/>
  <c r="H164" i="24"/>
  <c r="G164" i="24"/>
  <c r="H170" i="24"/>
  <c r="G170" i="24"/>
  <c r="H161" i="24"/>
  <c r="G161" i="24"/>
  <c r="H165" i="24"/>
  <c r="G165" i="24"/>
  <c r="M159" i="24"/>
  <c r="H159" i="24"/>
  <c r="G159" i="24"/>
  <c r="M163" i="24"/>
  <c r="H163" i="24"/>
  <c r="G163" i="24"/>
  <c r="M167" i="24"/>
  <c r="H167" i="24"/>
  <c r="G167" i="24"/>
  <c r="E193" i="24"/>
  <c r="F162" i="24"/>
  <c r="H162" i="24"/>
  <c r="G162" i="24"/>
  <c r="F166" i="24"/>
  <c r="H166" i="24"/>
  <c r="G166" i="24"/>
  <c r="H168" i="24"/>
  <c r="G168" i="24"/>
  <c r="H78" i="24"/>
  <c r="G78" i="24"/>
  <c r="H100" i="24"/>
  <c r="G100" i="24"/>
  <c r="G104" i="24"/>
  <c r="H104" i="24"/>
  <c r="H112" i="24"/>
  <c r="G112" i="24"/>
  <c r="H116" i="24"/>
  <c r="G116" i="24"/>
  <c r="F124" i="24"/>
  <c r="G124" i="24"/>
  <c r="H124" i="24"/>
  <c r="M155" i="24"/>
  <c r="H155" i="24"/>
  <c r="G155" i="24"/>
  <c r="G117" i="24"/>
  <c r="H117" i="24"/>
  <c r="M51" i="24"/>
  <c r="H51" i="24"/>
  <c r="G51" i="24"/>
  <c r="F34" i="24"/>
  <c r="H34" i="24"/>
  <c r="G34" i="24"/>
  <c r="M43" i="24"/>
  <c r="G43" i="24"/>
  <c r="H43" i="24"/>
  <c r="M54" i="24"/>
  <c r="G54" i="24"/>
  <c r="H54" i="24"/>
  <c r="M53" i="24"/>
  <c r="H53" i="24"/>
  <c r="H64" i="24"/>
  <c r="G64" i="24"/>
  <c r="G71" i="24"/>
  <c r="H71" i="24"/>
  <c r="G125" i="24"/>
  <c r="G130" i="24"/>
  <c r="H130" i="24"/>
  <c r="F139" i="24"/>
  <c r="G139" i="24"/>
  <c r="H139" i="24"/>
  <c r="F154" i="24"/>
  <c r="G154" i="24"/>
  <c r="H154" i="24"/>
  <c r="F90" i="24"/>
  <c r="G90" i="24"/>
  <c r="H90" i="24"/>
  <c r="H109" i="24"/>
  <c r="G109" i="24"/>
  <c r="G33" i="24"/>
  <c r="H33" i="24"/>
  <c r="G37" i="24"/>
  <c r="H37" i="24"/>
  <c r="G41" i="24"/>
  <c r="H41" i="24"/>
  <c r="F42" i="24"/>
  <c r="H42" i="24"/>
  <c r="G42" i="24"/>
  <c r="F57" i="24"/>
  <c r="H57" i="24"/>
  <c r="G57" i="24"/>
  <c r="F62" i="24"/>
  <c r="H62" i="24"/>
  <c r="G62" i="24"/>
  <c r="M63" i="24"/>
  <c r="G63" i="24"/>
  <c r="H63" i="24"/>
  <c r="M67" i="24"/>
  <c r="G67" i="24"/>
  <c r="H67" i="24"/>
  <c r="M75" i="24"/>
  <c r="H75" i="24"/>
  <c r="G75" i="24"/>
  <c r="M80" i="24"/>
  <c r="G80" i="24"/>
  <c r="H80" i="24"/>
  <c r="M93" i="24"/>
  <c r="H93" i="24"/>
  <c r="G93" i="24"/>
  <c r="M97" i="24"/>
  <c r="G97" i="24"/>
  <c r="H97" i="24"/>
  <c r="F102" i="24"/>
  <c r="H102" i="24"/>
  <c r="G102" i="24"/>
  <c r="F108" i="24"/>
  <c r="G108" i="24"/>
  <c r="H108" i="24"/>
  <c r="F114" i="24"/>
  <c r="H114" i="24"/>
  <c r="G114" i="24"/>
  <c r="M121" i="24"/>
  <c r="G121" i="24"/>
  <c r="H121" i="24"/>
  <c r="M129" i="24"/>
  <c r="H129" i="24"/>
  <c r="G129" i="24"/>
  <c r="G132" i="24"/>
  <c r="H132" i="24"/>
  <c r="H138" i="24"/>
  <c r="G138" i="24"/>
  <c r="H142" i="24"/>
  <c r="G142" i="24"/>
  <c r="F153" i="24"/>
  <c r="H153" i="24"/>
  <c r="G153" i="24"/>
  <c r="H85" i="24"/>
  <c r="G85" i="24"/>
  <c r="H89" i="24"/>
  <c r="G89" i="24"/>
  <c r="H157" i="24"/>
  <c r="G157" i="24"/>
  <c r="G46" i="24"/>
  <c r="H46" i="24"/>
  <c r="H144" i="24"/>
  <c r="G144" i="24"/>
  <c r="M35" i="24"/>
  <c r="G35" i="24"/>
  <c r="H35" i="24"/>
  <c r="G44" i="24"/>
  <c r="H44" i="24"/>
  <c r="H55" i="24"/>
  <c r="G55" i="24"/>
  <c r="G60" i="24"/>
  <c r="H60" i="24"/>
  <c r="G65" i="24"/>
  <c r="H65" i="24"/>
  <c r="H72" i="24"/>
  <c r="G72" i="24"/>
  <c r="G95" i="24"/>
  <c r="H95" i="24"/>
  <c r="G119" i="24"/>
  <c r="H119" i="24"/>
  <c r="H126" i="24"/>
  <c r="F134" i="24"/>
  <c r="G134" i="24"/>
  <c r="H134" i="24"/>
  <c r="M140" i="24"/>
  <c r="H140" i="24"/>
  <c r="G140" i="24"/>
  <c r="M151" i="24"/>
  <c r="H151" i="24"/>
  <c r="G151" i="24"/>
  <c r="M83" i="24"/>
  <c r="H83" i="24"/>
  <c r="G83" i="24"/>
  <c r="M87" i="24"/>
  <c r="H87" i="24"/>
  <c r="G87" i="24"/>
  <c r="G149" i="24"/>
  <c r="H149" i="24"/>
  <c r="G77" i="24"/>
  <c r="H77" i="24"/>
  <c r="G81" i="24"/>
  <c r="H81" i="24"/>
  <c r="G94" i="24"/>
  <c r="H94" i="24"/>
  <c r="G98" i="24"/>
  <c r="H98" i="24"/>
  <c r="M103" i="24"/>
  <c r="G103" i="24"/>
  <c r="H103" i="24"/>
  <c r="M111" i="24"/>
  <c r="G111" i="24"/>
  <c r="H111" i="24"/>
  <c r="M115" i="24"/>
  <c r="G115" i="24"/>
  <c r="H115" i="24"/>
  <c r="H123" i="24"/>
  <c r="G123" i="24"/>
  <c r="H133" i="24"/>
  <c r="G133" i="24"/>
  <c r="F143" i="24"/>
  <c r="G143" i="24"/>
  <c r="H143" i="24"/>
  <c r="F86" i="24"/>
  <c r="G86" i="24"/>
  <c r="H86" i="24"/>
  <c r="F158" i="24"/>
  <c r="G158" i="24"/>
  <c r="H158" i="24"/>
  <c r="G106" i="24"/>
  <c r="H106" i="24"/>
  <c r="F50" i="24"/>
  <c r="G50" i="24"/>
  <c r="H50" i="24"/>
  <c r="G31" i="24"/>
  <c r="H31" i="24"/>
  <c r="H36" i="24"/>
  <c r="G36" i="24"/>
  <c r="G47" i="24"/>
  <c r="H47" i="24"/>
  <c r="E56" i="24"/>
  <c r="G56" i="24"/>
  <c r="H56" i="24"/>
  <c r="G61" i="24"/>
  <c r="H61" i="24"/>
  <c r="F66" i="24"/>
  <c r="G66" i="24"/>
  <c r="H66" i="24"/>
  <c r="F74" i="24"/>
  <c r="H74" i="24"/>
  <c r="F79" i="24"/>
  <c r="G79" i="24"/>
  <c r="H79" i="24"/>
  <c r="F92" i="24"/>
  <c r="H92" i="24"/>
  <c r="F96" i="24"/>
  <c r="G96" i="24"/>
  <c r="H96" i="24"/>
  <c r="G101" i="24"/>
  <c r="H101" i="24"/>
  <c r="G105" i="24"/>
  <c r="H105" i="24"/>
  <c r="G113" i="24"/>
  <c r="H113" i="24"/>
  <c r="F119" i="24"/>
  <c r="F120" i="24"/>
  <c r="H120" i="24"/>
  <c r="G120" i="24"/>
  <c r="F127" i="24"/>
  <c r="G127" i="24"/>
  <c r="H127" i="24"/>
  <c r="H131" i="24"/>
  <c r="G131" i="24"/>
  <c r="M136" i="24"/>
  <c r="H136" i="24"/>
  <c r="G136" i="24"/>
  <c r="G137" i="24"/>
  <c r="H137" i="24"/>
  <c r="G141" i="24"/>
  <c r="H141" i="24"/>
  <c r="F152" i="24"/>
  <c r="G152" i="24"/>
  <c r="H152" i="24"/>
  <c r="G84" i="24"/>
  <c r="H84" i="24"/>
  <c r="G88" i="24"/>
  <c r="H88" i="24"/>
  <c r="G156" i="24"/>
  <c r="H156" i="24"/>
  <c r="F45" i="24"/>
  <c r="G45" i="24"/>
  <c r="H45" i="24"/>
  <c r="H118" i="24"/>
  <c r="G118" i="24"/>
  <c r="H122" i="24"/>
  <c r="G122" i="24"/>
  <c r="E54" i="24"/>
  <c r="E35" i="24"/>
  <c r="F54" i="24"/>
  <c r="E163" i="24"/>
  <c r="E83" i="24"/>
  <c r="E61" i="24"/>
  <c r="F75" i="24"/>
  <c r="E94" i="24"/>
  <c r="E111" i="24"/>
  <c r="E115" i="24"/>
  <c r="F123" i="24"/>
  <c r="F137" i="24"/>
  <c r="E178" i="24"/>
  <c r="F184" i="24"/>
  <c r="H194" i="24"/>
  <c r="E80" i="24"/>
  <c r="G178" i="24"/>
  <c r="G184" i="24"/>
  <c r="H190" i="24"/>
  <c r="G198" i="24"/>
  <c r="E51" i="24"/>
  <c r="F35" i="24"/>
  <c r="E63" i="24"/>
  <c r="E104" i="24"/>
  <c r="G180" i="24"/>
  <c r="H185" i="24"/>
  <c r="H198" i="24"/>
  <c r="M144" i="24"/>
  <c r="M109" i="24"/>
  <c r="E100" i="24"/>
  <c r="F104" i="24"/>
  <c r="E113" i="24"/>
  <c r="E121" i="24"/>
  <c r="F138" i="24"/>
  <c r="E142" i="24"/>
  <c r="E151" i="24"/>
  <c r="E88" i="24"/>
  <c r="E161" i="24"/>
  <c r="F106" i="24"/>
  <c r="E47" i="24"/>
  <c r="E62" i="24"/>
  <c r="E75" i="24"/>
  <c r="M98" i="24"/>
  <c r="F100" i="24"/>
  <c r="F113" i="24"/>
  <c r="E119" i="24"/>
  <c r="E132" i="24"/>
  <c r="F142" i="24"/>
  <c r="F88" i="24"/>
  <c r="E155" i="24"/>
  <c r="F161" i="24"/>
  <c r="F179" i="24"/>
  <c r="E183" i="24"/>
  <c r="H186" i="24"/>
  <c r="H191" i="24"/>
  <c r="H199" i="24"/>
  <c r="E45" i="24"/>
  <c r="M46" i="24"/>
  <c r="E67" i="24"/>
  <c r="F84" i="24"/>
  <c r="G179" i="24"/>
  <c r="E167" i="24"/>
  <c r="E57" i="24"/>
  <c r="F53" i="24"/>
  <c r="E156" i="24"/>
  <c r="E160" i="24"/>
  <c r="E166" i="24"/>
  <c r="F167" i="24"/>
  <c r="E195" i="24"/>
  <c r="F168" i="24"/>
  <c r="E43" i="24"/>
  <c r="E65" i="24"/>
  <c r="E72" i="24"/>
  <c r="E93" i="24"/>
  <c r="F105" i="24"/>
  <c r="E126" i="24"/>
  <c r="E129" i="24"/>
  <c r="E124" i="24"/>
  <c r="E154" i="24"/>
  <c r="F83" i="24"/>
  <c r="F155" i="24"/>
  <c r="F156" i="24"/>
  <c r="F160" i="24"/>
  <c r="E165" i="24"/>
  <c r="E180" i="24"/>
  <c r="E185" i="24"/>
  <c r="E187" i="24"/>
  <c r="G195" i="24"/>
  <c r="E117" i="24"/>
  <c r="E53" i="24"/>
  <c r="E168" i="24"/>
  <c r="F43" i="24"/>
  <c r="E97" i="24"/>
  <c r="F126" i="24"/>
  <c r="E138" i="24"/>
  <c r="E140" i="24"/>
  <c r="E143" i="24"/>
  <c r="F151" i="24"/>
  <c r="F165" i="24"/>
  <c r="E179" i="24"/>
  <c r="F180" i="24"/>
  <c r="E184" i="24"/>
  <c r="F185" i="24"/>
  <c r="H187" i="24"/>
  <c r="E191" i="24"/>
  <c r="G194" i="24"/>
  <c r="H195" i="24"/>
  <c r="E199" i="24"/>
  <c r="M106" i="24"/>
  <c r="M118" i="24"/>
  <c r="F51" i="24"/>
  <c r="E136" i="24"/>
  <c r="E41" i="24"/>
  <c r="E79" i="24"/>
  <c r="F80" i="24"/>
  <c r="E96" i="24"/>
  <c r="F97" i="24"/>
  <c r="E102" i="24"/>
  <c r="F103" i="24"/>
  <c r="E112" i="24"/>
  <c r="E130" i="24"/>
  <c r="E134" i="24"/>
  <c r="F136" i="24"/>
  <c r="E141" i="24"/>
  <c r="E86" i="24"/>
  <c r="F87" i="24"/>
  <c r="E158" i="24"/>
  <c r="F159" i="24"/>
  <c r="E164" i="24"/>
  <c r="E182" i="24"/>
  <c r="F183" i="24"/>
  <c r="E188" i="24"/>
  <c r="E46" i="24"/>
  <c r="E144" i="24"/>
  <c r="E87" i="24"/>
  <c r="E159" i="24"/>
  <c r="E44" i="24"/>
  <c r="E101" i="24"/>
  <c r="E108" i="24"/>
  <c r="F111" i="24"/>
  <c r="F112" i="24"/>
  <c r="E116" i="24"/>
  <c r="F125" i="24"/>
  <c r="E127" i="24"/>
  <c r="F129" i="24"/>
  <c r="F130" i="24"/>
  <c r="M131" i="24"/>
  <c r="F132" i="24"/>
  <c r="E133" i="24"/>
  <c r="E139" i="24"/>
  <c r="F140" i="24"/>
  <c r="F141" i="24"/>
  <c r="E152" i="24"/>
  <c r="E85" i="24"/>
  <c r="E90" i="24"/>
  <c r="E157" i="24"/>
  <c r="E162" i="24"/>
  <c r="F163" i="24"/>
  <c r="F164" i="24"/>
  <c r="E170" i="24"/>
  <c r="H178" i="24"/>
  <c r="H179" i="24"/>
  <c r="E181" i="24"/>
  <c r="G182" i="24"/>
  <c r="G183" i="24"/>
  <c r="E186" i="24"/>
  <c r="F187" i="24"/>
  <c r="F188" i="24"/>
  <c r="E190" i="24"/>
  <c r="F191" i="24"/>
  <c r="F46" i="24"/>
  <c r="F144" i="24"/>
  <c r="E103" i="24"/>
  <c r="E60" i="24"/>
  <c r="E66" i="24"/>
  <c r="F67" i="24"/>
  <c r="E78" i="24"/>
  <c r="E92" i="24"/>
  <c r="F93" i="24"/>
  <c r="E95" i="24"/>
  <c r="F101" i="24"/>
  <c r="E105" i="24"/>
  <c r="E114" i="24"/>
  <c r="F115" i="24"/>
  <c r="F116" i="24"/>
  <c r="E120" i="24"/>
  <c r="F121" i="24"/>
  <c r="F133" i="24"/>
  <c r="E84" i="24"/>
  <c r="F85" i="24"/>
  <c r="F157" i="24"/>
  <c r="F170" i="24"/>
  <c r="F181" i="24"/>
  <c r="H182" i="24"/>
  <c r="H183" i="24"/>
  <c r="G186" i="24"/>
  <c r="G187" i="24"/>
  <c r="G188" i="24"/>
  <c r="G190" i="24"/>
  <c r="G191" i="24"/>
  <c r="E194" i="24"/>
  <c r="F195" i="24"/>
  <c r="E198" i="24"/>
  <c r="F199" i="24"/>
  <c r="M168" i="24"/>
  <c r="M117" i="24"/>
  <c r="E109" i="24"/>
  <c r="M122" i="24"/>
  <c r="E89" i="24"/>
  <c r="F89" i="24"/>
  <c r="E153" i="24"/>
  <c r="E50" i="24"/>
  <c r="M50" i="24"/>
  <c r="E122" i="24"/>
  <c r="F122" i="24"/>
  <c r="E131" i="24"/>
  <c r="F131" i="24"/>
  <c r="E149" i="24"/>
  <c r="M149" i="24"/>
  <c r="F149" i="24"/>
  <c r="F109" i="24"/>
  <c r="E125" i="24"/>
  <c r="E118" i="24"/>
  <c r="F118" i="24"/>
  <c r="F117" i="24"/>
  <c r="E74" i="24"/>
  <c r="M45" i="24"/>
  <c r="E31" i="24"/>
  <c r="M31" i="24"/>
  <c r="E36" i="24"/>
  <c r="E55" i="24"/>
  <c r="E71" i="24"/>
  <c r="E77" i="24"/>
  <c r="M81" i="24"/>
  <c r="M33" i="24"/>
  <c r="F36" i="24"/>
  <c r="M41" i="24"/>
  <c r="F44" i="24"/>
  <c r="M47" i="24"/>
  <c r="F55" i="24"/>
  <c r="M56" i="24"/>
  <c r="F60" i="24"/>
  <c r="M61" i="24"/>
  <c r="F64" i="24"/>
  <c r="M65" i="24"/>
  <c r="F71" i="24"/>
  <c r="M72" i="24"/>
  <c r="F77" i="24"/>
  <c r="M78" i="24"/>
  <c r="F81" i="24"/>
  <c r="F94" i="24"/>
  <c r="M95" i="24"/>
  <c r="F98" i="24"/>
  <c r="H196" i="24"/>
  <c r="G196" i="24"/>
  <c r="M196" i="24"/>
  <c r="M36" i="24"/>
  <c r="M44" i="24"/>
  <c r="M55" i="24"/>
  <c r="M60" i="24"/>
  <c r="E64" i="24"/>
  <c r="M64" i="24"/>
  <c r="M71" i="24"/>
  <c r="M77" i="24"/>
  <c r="E81" i="24"/>
  <c r="M94" i="24"/>
  <c r="E98" i="24"/>
  <c r="H192" i="24"/>
  <c r="G192" i="24"/>
  <c r="M192" i="24"/>
  <c r="E33" i="24"/>
  <c r="M37" i="24"/>
  <c r="E34" i="24"/>
  <c r="F37" i="24"/>
  <c r="F41" i="24"/>
  <c r="M42" i="24"/>
  <c r="F47" i="24"/>
  <c r="F56" i="24"/>
  <c r="M57" i="24"/>
  <c r="F61" i="24"/>
  <c r="M62" i="24"/>
  <c r="F65" i="24"/>
  <c r="M66" i="24"/>
  <c r="F72" i="24"/>
  <c r="M74" i="24"/>
  <c r="F78" i="24"/>
  <c r="M79" i="24"/>
  <c r="M92" i="24"/>
  <c r="F95" i="24"/>
  <c r="M96" i="24"/>
  <c r="G189" i="24"/>
  <c r="F189" i="24"/>
  <c r="M189" i="24"/>
  <c r="E192" i="24"/>
  <c r="G197" i="24"/>
  <c r="F197" i="24"/>
  <c r="M197" i="24"/>
  <c r="F31" i="24"/>
  <c r="E37" i="24"/>
  <c r="F33" i="24"/>
  <c r="M34" i="24"/>
  <c r="M100" i="24"/>
  <c r="M101" i="24"/>
  <c r="M102" i="24"/>
  <c r="M104" i="24"/>
  <c r="M105" i="24"/>
  <c r="M108" i="24"/>
  <c r="M112" i="24"/>
  <c r="M113" i="24"/>
  <c r="M114" i="24"/>
  <c r="M116" i="24"/>
  <c r="M119" i="24"/>
  <c r="M120" i="24"/>
  <c r="M125" i="24"/>
  <c r="M126" i="24"/>
  <c r="M127" i="24"/>
  <c r="M130" i="24"/>
  <c r="M123" i="24"/>
  <c r="M124" i="24"/>
  <c r="M132" i="24"/>
  <c r="M133" i="24"/>
  <c r="M134" i="24"/>
  <c r="M137" i="24"/>
  <c r="M138" i="24"/>
  <c r="M139" i="24"/>
  <c r="M141" i="24"/>
  <c r="M142" i="24"/>
  <c r="M143" i="24"/>
  <c r="M152" i="24"/>
  <c r="M153" i="24"/>
  <c r="M154" i="24"/>
  <c r="M84" i="24"/>
  <c r="M85" i="24"/>
  <c r="M86" i="24"/>
  <c r="M88" i="24"/>
  <c r="M89" i="24"/>
  <c r="M90" i="24"/>
  <c r="M156" i="24"/>
  <c r="M157" i="24"/>
  <c r="M158" i="24"/>
  <c r="M160" i="24"/>
  <c r="M161" i="24"/>
  <c r="M162" i="24"/>
  <c r="M164" i="24"/>
  <c r="M165" i="24"/>
  <c r="M166" i="24"/>
  <c r="M170" i="24"/>
  <c r="M178" i="24"/>
  <c r="M180" i="24"/>
  <c r="M181" i="24"/>
  <c r="M182" i="24"/>
  <c r="M184" i="24"/>
  <c r="M185" i="24"/>
  <c r="M186" i="24"/>
  <c r="M188" i="24"/>
  <c r="F192" i="24"/>
  <c r="G193" i="24"/>
  <c r="F193" i="24"/>
  <c r="M193" i="24"/>
  <c r="E196" i="24"/>
  <c r="H197" i="24"/>
  <c r="M190" i="24"/>
  <c r="M194" i="24"/>
  <c r="M198" i="24"/>
  <c r="I51" i="5" l="1"/>
  <c r="I41" i="5"/>
  <c r="I40" i="5"/>
  <c r="I39" i="5"/>
  <c r="I38" i="5"/>
  <c r="I37" i="5"/>
  <c r="I36" i="5"/>
  <c r="I35" i="5"/>
  <c r="I34" i="5"/>
  <c r="I33" i="5"/>
  <c r="I32" i="5"/>
  <c r="I19" i="5"/>
  <c r="I18" i="5"/>
  <c r="I17" i="5"/>
  <c r="I15" i="5"/>
  <c r="I14" i="5"/>
  <c r="I12" i="5"/>
  <c r="I11" i="5"/>
  <c r="F51" i="5"/>
  <c r="J2" i="25" s="1"/>
  <c r="F41" i="5"/>
  <c r="J4" i="25" s="1"/>
  <c r="F40" i="5"/>
  <c r="F39" i="5"/>
  <c r="J56" i="25" s="1"/>
  <c r="F38" i="5"/>
  <c r="F37" i="5"/>
  <c r="J53" i="25" s="1"/>
  <c r="F36" i="5"/>
  <c r="J58" i="25" s="1"/>
  <c r="F35" i="5"/>
  <c r="F34" i="5"/>
  <c r="F33" i="5"/>
  <c r="J19" i="25" s="1"/>
  <c r="F32" i="5"/>
  <c r="J45" i="25" s="1"/>
  <c r="F19" i="5"/>
  <c r="J31" i="25" s="1"/>
  <c r="F18" i="5"/>
  <c r="J28" i="25" s="1"/>
  <c r="F17" i="5"/>
  <c r="J27" i="25" s="1"/>
  <c r="F15" i="5"/>
  <c r="J22" i="25" s="1"/>
  <c r="F14" i="5"/>
  <c r="J32" i="25" s="1"/>
  <c r="F12" i="5"/>
  <c r="J24" i="25" s="1"/>
  <c r="F11" i="5"/>
  <c r="J48" i="25" s="1"/>
  <c r="A82" i="2"/>
  <c r="A77" i="25" s="1"/>
  <c r="A81" i="2"/>
  <c r="A76" i="25" s="1"/>
  <c r="A80" i="2"/>
  <c r="A75" i="25" s="1"/>
  <c r="A79" i="2"/>
  <c r="A74" i="25" s="1"/>
  <c r="F82" i="2"/>
  <c r="E82" i="2" s="1"/>
  <c r="F81" i="2"/>
  <c r="E81" i="2" s="1"/>
  <c r="F80" i="2"/>
  <c r="E80" i="2" s="1"/>
  <c r="F79" i="2"/>
  <c r="E79" i="2" s="1"/>
  <c r="C8" i="5"/>
  <c r="C6" i="5"/>
  <c r="AW51" i="5"/>
  <c r="AT51" i="5"/>
  <c r="L2" i="25" s="1"/>
  <c r="AW41" i="5"/>
  <c r="AT41" i="5"/>
  <c r="L4" i="25" s="1"/>
  <c r="AW29" i="5"/>
  <c r="AT29" i="5"/>
  <c r="L63" i="25" s="1"/>
  <c r="AW28" i="5"/>
  <c r="AX28" i="5" s="1"/>
  <c r="AT28" i="5"/>
  <c r="AW26" i="5"/>
  <c r="AT26" i="5"/>
  <c r="L10" i="25" s="1"/>
  <c r="AW25" i="5"/>
  <c r="AX25" i="5" s="1"/>
  <c r="AT25" i="5"/>
  <c r="AW24" i="5"/>
  <c r="AX24" i="5" s="1"/>
  <c r="AT24" i="5"/>
  <c r="AW23" i="5"/>
  <c r="AX23" i="5" s="1"/>
  <c r="AT23" i="5"/>
  <c r="AW22" i="5"/>
  <c r="AX22" i="5" s="1"/>
  <c r="AT22" i="5"/>
  <c r="AW21" i="5"/>
  <c r="AT21" i="5"/>
  <c r="L54" i="25" s="1"/>
  <c r="AW20" i="5"/>
  <c r="AT20" i="5"/>
  <c r="L21" i="25" s="1"/>
  <c r="AW19" i="5"/>
  <c r="AT19" i="5"/>
  <c r="L31" i="25" s="1"/>
  <c r="AW18" i="5"/>
  <c r="AT18" i="5"/>
  <c r="L28" i="25" s="1"/>
  <c r="AW17" i="5"/>
  <c r="AT17" i="5"/>
  <c r="L27" i="25" s="1"/>
  <c r="AW16" i="5"/>
  <c r="AX16" i="5" s="1"/>
  <c r="AT16" i="5"/>
  <c r="AW15" i="5"/>
  <c r="AT15" i="5"/>
  <c r="L22" i="25" s="1"/>
  <c r="AW11" i="5"/>
  <c r="AT11" i="5"/>
  <c r="L48" i="25" s="1"/>
  <c r="AQ8" i="5"/>
  <c r="AQ6" i="5"/>
  <c r="AU16" i="5" l="1"/>
  <c r="L23" i="25"/>
  <c r="AC74" i="25"/>
  <c r="AA74" i="25"/>
  <c r="V74" i="25"/>
  <c r="P74" i="25"/>
  <c r="K74" i="25"/>
  <c r="B74" i="25"/>
  <c r="W74" i="25"/>
  <c r="O74" i="25"/>
  <c r="T74" i="25"/>
  <c r="L74" i="25"/>
  <c r="AB74" i="25"/>
  <c r="S74" i="25"/>
  <c r="J74" i="25"/>
  <c r="R74" i="25"/>
  <c r="Z74" i="25"/>
  <c r="X74" i="25"/>
  <c r="N74" i="25"/>
  <c r="U74" i="25"/>
  <c r="Y74" i="25"/>
  <c r="M74" i="25"/>
  <c r="Q74" i="25"/>
  <c r="F19" i="25"/>
  <c r="G19" i="25"/>
  <c r="H19" i="25"/>
  <c r="I19" i="25" s="1"/>
  <c r="G53" i="25"/>
  <c r="H53" i="25"/>
  <c r="I53" i="25" s="1"/>
  <c r="F53" i="25"/>
  <c r="AU22" i="5"/>
  <c r="L66" i="25"/>
  <c r="AU24" i="5"/>
  <c r="L25" i="25"/>
  <c r="B75" i="25"/>
  <c r="X75" i="25"/>
  <c r="AC75" i="25"/>
  <c r="AA75" i="25"/>
  <c r="Z75" i="25"/>
  <c r="Y75" i="25"/>
  <c r="T75" i="25"/>
  <c r="W75" i="25"/>
  <c r="V75" i="25"/>
  <c r="U75" i="25"/>
  <c r="S75" i="25"/>
  <c r="P75" i="25"/>
  <c r="R75" i="25"/>
  <c r="Q75" i="25"/>
  <c r="O75" i="25"/>
  <c r="N75" i="25"/>
  <c r="AB75" i="25"/>
  <c r="L75" i="25"/>
  <c r="M75" i="25"/>
  <c r="K75" i="25"/>
  <c r="J75" i="25"/>
  <c r="Y76" i="25"/>
  <c r="B76" i="25"/>
  <c r="T76" i="25"/>
  <c r="W76" i="25"/>
  <c r="AC76" i="25"/>
  <c r="AB76" i="25"/>
  <c r="Z76" i="25"/>
  <c r="N76" i="25"/>
  <c r="S76" i="25"/>
  <c r="X76" i="25"/>
  <c r="V76" i="25"/>
  <c r="U76" i="25"/>
  <c r="AA76" i="25"/>
  <c r="K76" i="25"/>
  <c r="M76" i="25"/>
  <c r="L76" i="25"/>
  <c r="J76" i="25"/>
  <c r="O76" i="25"/>
  <c r="R76" i="25"/>
  <c r="Q76" i="25"/>
  <c r="P76" i="25"/>
  <c r="F56" i="25"/>
  <c r="G56" i="25"/>
  <c r="H56" i="25"/>
  <c r="I56" i="25" s="1"/>
  <c r="AU23" i="5"/>
  <c r="L29" i="25"/>
  <c r="AU25" i="5"/>
  <c r="L65" i="25"/>
  <c r="AU28" i="5"/>
  <c r="L62" i="25"/>
  <c r="U77" i="25"/>
  <c r="B77" i="25"/>
  <c r="AA77" i="25"/>
  <c r="P77" i="25"/>
  <c r="R77" i="25"/>
  <c r="T77" i="25"/>
  <c r="S77" i="25"/>
  <c r="Q77" i="25"/>
  <c r="N77" i="25"/>
  <c r="O77" i="25"/>
  <c r="M77" i="25"/>
  <c r="L77" i="25"/>
  <c r="Z77" i="25"/>
  <c r="J77" i="25"/>
  <c r="AC77" i="25"/>
  <c r="AB77" i="25"/>
  <c r="K77" i="25"/>
  <c r="V77" i="25"/>
  <c r="Y77" i="25"/>
  <c r="X77" i="25"/>
  <c r="W77" i="25"/>
  <c r="G45" i="25"/>
  <c r="F45" i="25"/>
  <c r="H45" i="25"/>
  <c r="I45" i="25" s="1"/>
  <c r="G58" i="25"/>
  <c r="F58" i="25"/>
  <c r="H58" i="25"/>
  <c r="I58" i="25" s="1"/>
  <c r="V1" i="12"/>
  <c r="V2" i="12" s="1"/>
  <c r="U29" i="12"/>
  <c r="T29" i="12"/>
  <c r="S29" i="12"/>
  <c r="R29" i="12"/>
  <c r="Q29" i="12"/>
  <c r="P29" i="12"/>
  <c r="O29" i="12"/>
  <c r="N29" i="12"/>
  <c r="M29" i="12"/>
  <c r="L29" i="12"/>
  <c r="K29" i="12"/>
  <c r="J29" i="12"/>
  <c r="I29" i="12"/>
  <c r="H29" i="12"/>
  <c r="G29" i="12"/>
  <c r="F29" i="12"/>
  <c r="E29" i="12"/>
  <c r="D29" i="12"/>
  <c r="C29" i="12"/>
  <c r="B29" i="12"/>
  <c r="U23" i="12"/>
  <c r="T23" i="12"/>
  <c r="S23" i="12"/>
  <c r="R23" i="12"/>
  <c r="Q23" i="12"/>
  <c r="P23" i="12"/>
  <c r="O23" i="12"/>
  <c r="N23" i="12"/>
  <c r="M23" i="12"/>
  <c r="L23" i="12"/>
  <c r="K23" i="12"/>
  <c r="J23" i="12"/>
  <c r="I23" i="12"/>
  <c r="H23" i="12"/>
  <c r="G23" i="12"/>
  <c r="F23" i="12"/>
  <c r="E23" i="12"/>
  <c r="D23" i="12"/>
  <c r="C23" i="12"/>
  <c r="B23" i="12"/>
  <c r="U1" i="12"/>
  <c r="U30" i="12" s="1"/>
  <c r="T1" i="12"/>
  <c r="T24" i="12" s="1"/>
  <c r="S1" i="12"/>
  <c r="S24" i="12" s="1"/>
  <c r="R1" i="12"/>
  <c r="R30" i="12" s="1"/>
  <c r="Q1" i="12"/>
  <c r="Q30" i="12" s="1"/>
  <c r="P1" i="12"/>
  <c r="P24" i="12" s="1"/>
  <c r="O1" i="12"/>
  <c r="O24" i="12" s="1"/>
  <c r="N1" i="12"/>
  <c r="N30" i="12" s="1"/>
  <c r="M1" i="12"/>
  <c r="M30" i="12" s="1"/>
  <c r="L1" i="12"/>
  <c r="L24" i="12" s="1"/>
  <c r="K1" i="12"/>
  <c r="K24" i="12" s="1"/>
  <c r="J1" i="12"/>
  <c r="J30" i="12" s="1"/>
  <c r="I1" i="12"/>
  <c r="I30" i="12" s="1"/>
  <c r="H1" i="12"/>
  <c r="H24" i="12" s="1"/>
  <c r="G1" i="12"/>
  <c r="G24" i="12" s="1"/>
  <c r="F1" i="12"/>
  <c r="F30" i="12" s="1"/>
  <c r="E1" i="12"/>
  <c r="E30" i="12" s="1"/>
  <c r="D1" i="12"/>
  <c r="D24" i="12" s="1"/>
  <c r="C1" i="12"/>
  <c r="C24" i="12" s="1"/>
  <c r="B1" i="12"/>
  <c r="B30" i="12" s="1"/>
  <c r="F62" i="25" l="1"/>
  <c r="H62" i="25"/>
  <c r="I62" i="25" s="1"/>
  <c r="G62" i="25"/>
  <c r="G29" i="25"/>
  <c r="H29" i="25"/>
  <c r="I29" i="25" s="1"/>
  <c r="F29" i="25"/>
  <c r="G76" i="25"/>
  <c r="H25" i="25"/>
  <c r="I25" i="25" s="1"/>
  <c r="F25" i="25"/>
  <c r="G25" i="25"/>
  <c r="G75" i="25"/>
  <c r="F75" i="25"/>
  <c r="H75" i="25"/>
  <c r="I75" i="25" s="1"/>
  <c r="F74" i="25"/>
  <c r="G74" i="25"/>
  <c r="H74" i="25"/>
  <c r="I74" i="25" s="1"/>
  <c r="G77" i="25"/>
  <c r="F77" i="25"/>
  <c r="H77" i="25"/>
  <c r="I77" i="25" s="1"/>
  <c r="F65" i="25"/>
  <c r="H65" i="25"/>
  <c r="I65" i="25" s="1"/>
  <c r="G65" i="25"/>
  <c r="F66" i="25"/>
  <c r="G66" i="25"/>
  <c r="H66" i="25"/>
  <c r="I66" i="25" s="1"/>
  <c r="H23" i="25"/>
  <c r="I23" i="25" s="1"/>
  <c r="F23" i="25"/>
  <c r="G23" i="25"/>
  <c r="F76" i="25"/>
  <c r="H76" i="25"/>
  <c r="I76" i="25" s="1"/>
  <c r="Q2" i="12"/>
  <c r="T22" i="12"/>
  <c r="C2" i="12"/>
  <c r="H2" i="12"/>
  <c r="M2" i="12"/>
  <c r="S2" i="12"/>
  <c r="G22" i="12"/>
  <c r="O22" i="12"/>
  <c r="D2" i="12"/>
  <c r="I2" i="12"/>
  <c r="O2" i="12"/>
  <c r="T2" i="12"/>
  <c r="H22" i="12"/>
  <c r="P22" i="12"/>
  <c r="E2" i="12"/>
  <c r="K2" i="12"/>
  <c r="P2" i="12"/>
  <c r="C22" i="12"/>
  <c r="K22" i="12"/>
  <c r="S22" i="12"/>
  <c r="G2" i="12"/>
  <c r="L2" i="12"/>
  <c r="D22" i="12"/>
  <c r="L22" i="12"/>
  <c r="U2" i="12"/>
  <c r="E24" i="12"/>
  <c r="I24" i="12"/>
  <c r="M24" i="12"/>
  <c r="Q24" i="12"/>
  <c r="U24" i="12"/>
  <c r="C30" i="12"/>
  <c r="G30" i="12"/>
  <c r="K30" i="12"/>
  <c r="O30" i="12"/>
  <c r="S30" i="12"/>
  <c r="D30" i="12"/>
  <c r="H30" i="12"/>
  <c r="L30" i="12"/>
  <c r="P30" i="12"/>
  <c r="T30" i="12"/>
  <c r="B24" i="12"/>
  <c r="F24" i="12"/>
  <c r="J24" i="12"/>
  <c r="N24" i="12"/>
  <c r="R24" i="12"/>
  <c r="B2" i="12"/>
  <c r="F2" i="12"/>
  <c r="J2" i="12"/>
  <c r="N2" i="12"/>
  <c r="R2" i="12"/>
  <c r="E22" i="12"/>
  <c r="I22" i="12"/>
  <c r="M22" i="12"/>
  <c r="Q22" i="12"/>
  <c r="U22" i="12"/>
  <c r="B22" i="12"/>
  <c r="F22" i="12"/>
  <c r="J22" i="12"/>
  <c r="N22" i="12"/>
  <c r="R22" i="12"/>
  <c r="AC51" i="5"/>
  <c r="AC41" i="5"/>
  <c r="AC31" i="5"/>
  <c r="AD31" i="5" s="1"/>
  <c r="AC30" i="5"/>
  <c r="AD30" i="5" s="1"/>
  <c r="AC29" i="5"/>
  <c r="AC27" i="5"/>
  <c r="AD27" i="5" s="1"/>
  <c r="AC26" i="5"/>
  <c r="AC21" i="5"/>
  <c r="AC20" i="5"/>
  <c r="AC19" i="5"/>
  <c r="AC18" i="5"/>
  <c r="AC17" i="5"/>
  <c r="AC15" i="5"/>
  <c r="AC14" i="5"/>
  <c r="AD14" i="5" s="1"/>
  <c r="AC13" i="5"/>
  <c r="AD13" i="5" s="1"/>
  <c r="AC12" i="5"/>
  <c r="AD12" i="5" s="1"/>
  <c r="AC11" i="5"/>
  <c r="Z51" i="5"/>
  <c r="Z41" i="5"/>
  <c r="K4" i="25" s="1"/>
  <c r="Z31" i="5"/>
  <c r="Z30" i="5"/>
  <c r="Z29" i="5"/>
  <c r="K63" i="25" s="1"/>
  <c r="Z27" i="5"/>
  <c r="Z26" i="5"/>
  <c r="K10" i="25" s="1"/>
  <c r="Z21" i="5"/>
  <c r="K54" i="25" s="1"/>
  <c r="Z20" i="5"/>
  <c r="K21" i="25" s="1"/>
  <c r="Z19" i="5"/>
  <c r="K31" i="25" s="1"/>
  <c r="Z18" i="5"/>
  <c r="K28" i="25" s="1"/>
  <c r="Z17" i="5"/>
  <c r="K27" i="25" s="1"/>
  <c r="Z15" i="5"/>
  <c r="K22" i="25" s="1"/>
  <c r="Z14" i="5"/>
  <c r="Z13" i="5"/>
  <c r="Z12" i="5"/>
  <c r="Z11" i="5"/>
  <c r="K48" i="25" s="1"/>
  <c r="H78" i="2"/>
  <c r="H77" i="2"/>
  <c r="H76" i="2"/>
  <c r="H75" i="2"/>
  <c r="H74" i="2"/>
  <c r="H73" i="2"/>
  <c r="H72" i="2"/>
  <c r="W8" i="5"/>
  <c r="W6" i="5"/>
  <c r="F5" i="2"/>
  <c r="E5" i="2" s="1"/>
  <c r="F6" i="2"/>
  <c r="E6" i="2" s="1"/>
  <c r="F7" i="2"/>
  <c r="E7" i="2" s="1"/>
  <c r="F8" i="2"/>
  <c r="E8" i="2" s="1"/>
  <c r="F9" i="2"/>
  <c r="E9" i="2" s="1"/>
  <c r="F10" i="2"/>
  <c r="E10" i="2" s="1"/>
  <c r="B26" i="5" s="1"/>
  <c r="F11" i="2"/>
  <c r="E11" i="2" s="1"/>
  <c r="F12" i="2"/>
  <c r="E12" i="2" s="1"/>
  <c r="F13" i="2"/>
  <c r="E13" i="2" s="1"/>
  <c r="B30" i="5" s="1"/>
  <c r="F14" i="2"/>
  <c r="E14" i="2" s="1"/>
  <c r="F15" i="2"/>
  <c r="E15" i="2" s="1"/>
  <c r="F16" i="2"/>
  <c r="E16" i="2" s="1"/>
  <c r="F17" i="2"/>
  <c r="E17" i="2" s="1"/>
  <c r="F18" i="2"/>
  <c r="E18" i="2" s="1"/>
  <c r="F19" i="2"/>
  <c r="E19" i="2" s="1"/>
  <c r="B33" i="5" s="1"/>
  <c r="F20" i="2"/>
  <c r="E20" i="2" s="1"/>
  <c r="F21" i="2"/>
  <c r="E21" i="2" s="1"/>
  <c r="B20" i="5" s="1"/>
  <c r="F22" i="2"/>
  <c r="E22" i="2" s="1"/>
  <c r="B15" i="5" s="1"/>
  <c r="F23" i="2"/>
  <c r="E23" i="2" s="1"/>
  <c r="B16" i="5" s="1"/>
  <c r="F24" i="2"/>
  <c r="E24" i="2" s="1"/>
  <c r="B12" i="5" s="1"/>
  <c r="F25" i="2"/>
  <c r="E25" i="2" s="1"/>
  <c r="B24" i="5" s="1"/>
  <c r="F26" i="2"/>
  <c r="E26" i="2" s="1"/>
  <c r="F27" i="2"/>
  <c r="E27" i="2" s="1"/>
  <c r="B17" i="5" s="1"/>
  <c r="F28" i="2"/>
  <c r="E28" i="2" s="1"/>
  <c r="B18" i="5" s="1"/>
  <c r="F29" i="2"/>
  <c r="E29" i="2" s="1"/>
  <c r="B23" i="5" s="1"/>
  <c r="F30" i="2"/>
  <c r="E30" i="2" s="1"/>
  <c r="F31" i="2"/>
  <c r="E31" i="2" s="1"/>
  <c r="B19" i="5" s="1"/>
  <c r="F32" i="2"/>
  <c r="E32" i="2" s="1"/>
  <c r="B14" i="5" s="1"/>
  <c r="F33" i="2"/>
  <c r="E33" i="2" s="1"/>
  <c r="F34" i="2"/>
  <c r="E34" i="2" s="1"/>
  <c r="B13" i="5" s="1"/>
  <c r="F35" i="2"/>
  <c r="E35" i="2" s="1"/>
  <c r="F36" i="2"/>
  <c r="E36" i="2" s="1"/>
  <c r="F38" i="2"/>
  <c r="E38" i="2" s="1"/>
  <c r="F39" i="2"/>
  <c r="E39" i="2" s="1"/>
  <c r="F40" i="2"/>
  <c r="E40" i="2" s="1"/>
  <c r="F42" i="2"/>
  <c r="E42" i="2" s="1"/>
  <c r="F43" i="2"/>
  <c r="E43" i="2" s="1"/>
  <c r="F44" i="2"/>
  <c r="E44" i="2" s="1"/>
  <c r="F45" i="2"/>
  <c r="E45" i="2" s="1"/>
  <c r="F46" i="2"/>
  <c r="E46" i="2" s="1"/>
  <c r="F47" i="2"/>
  <c r="E47" i="2" s="1"/>
  <c r="B32" i="5" s="1"/>
  <c r="F48" i="2"/>
  <c r="E48" i="2" s="1"/>
  <c r="F49" i="2"/>
  <c r="E49" i="2" s="1"/>
  <c r="F50" i="2"/>
  <c r="E50" i="2" s="1"/>
  <c r="B11" i="5" s="1"/>
  <c r="F51" i="2"/>
  <c r="E51" i="2" s="1"/>
  <c r="F53" i="2"/>
  <c r="E53" i="2" s="1"/>
  <c r="F54" i="2"/>
  <c r="E54" i="2" s="1"/>
  <c r="F55" i="2"/>
  <c r="E55" i="2" s="1"/>
  <c r="F56" i="2"/>
  <c r="E56" i="2" s="1"/>
  <c r="B37" i="5" s="1"/>
  <c r="F58" i="2"/>
  <c r="E58" i="2" s="1"/>
  <c r="B21" i="5" s="1"/>
  <c r="F59" i="2"/>
  <c r="E59" i="2" s="1"/>
  <c r="F60" i="2"/>
  <c r="E60" i="2" s="1"/>
  <c r="B39" i="5" s="1"/>
  <c r="F61" i="2"/>
  <c r="E61" i="2" s="1"/>
  <c r="F62" i="2"/>
  <c r="E62" i="2" s="1"/>
  <c r="B36" i="5" s="1"/>
  <c r="F63" i="2"/>
  <c r="E63" i="2" s="1"/>
  <c r="F64" i="2"/>
  <c r="E64" i="2" s="1"/>
  <c r="F65" i="2"/>
  <c r="E65" i="2" s="1"/>
  <c r="B27" i="5" s="1"/>
  <c r="F66" i="2"/>
  <c r="E66" i="2" s="1"/>
  <c r="B28" i="5" s="1"/>
  <c r="F67" i="2"/>
  <c r="E67" i="2" s="1"/>
  <c r="B29" i="5" s="1"/>
  <c r="F68" i="2"/>
  <c r="E68" i="2" s="1"/>
  <c r="B31" i="5" s="1"/>
  <c r="F69" i="2"/>
  <c r="E69" i="2" s="1"/>
  <c r="B25" i="5" s="1"/>
  <c r="F71" i="2"/>
  <c r="E71" i="2" s="1"/>
  <c r="B22" i="5" s="1"/>
  <c r="K74" i="2" l="1"/>
  <c r="E69" i="25"/>
  <c r="A78" i="2"/>
  <c r="A73" i="25" s="1"/>
  <c r="E73" i="25"/>
  <c r="AA14" i="5"/>
  <c r="K32" i="25"/>
  <c r="F31" i="25"/>
  <c r="H31" i="25"/>
  <c r="I31" i="25" s="1"/>
  <c r="G31" i="25"/>
  <c r="AA27" i="5"/>
  <c r="K61" i="25"/>
  <c r="H4" i="25"/>
  <c r="I4" i="25" s="1"/>
  <c r="F4" i="25"/>
  <c r="G4" i="25"/>
  <c r="K75" i="2"/>
  <c r="E70" i="25"/>
  <c r="F48" i="25"/>
  <c r="H48" i="25"/>
  <c r="I48" i="25" s="1"/>
  <c r="G48" i="25"/>
  <c r="F21" i="25"/>
  <c r="G21" i="25"/>
  <c r="H21" i="25"/>
  <c r="I21" i="25" s="1"/>
  <c r="G63" i="25"/>
  <c r="F63" i="25"/>
  <c r="H63" i="25"/>
  <c r="I63" i="25" s="1"/>
  <c r="AU51" i="5"/>
  <c r="K2" i="25"/>
  <c r="A72" i="2"/>
  <c r="A67" i="25" s="1"/>
  <c r="E67" i="25"/>
  <c r="A76" i="2"/>
  <c r="A71" i="25" s="1"/>
  <c r="E71" i="25"/>
  <c r="AA12" i="5"/>
  <c r="K24" i="25"/>
  <c r="G27" i="25"/>
  <c r="F27" i="25"/>
  <c r="H27" i="25"/>
  <c r="I27" i="25" s="1"/>
  <c r="H54" i="25"/>
  <c r="I54" i="25" s="1"/>
  <c r="F54" i="25"/>
  <c r="G54" i="25"/>
  <c r="AA30" i="5"/>
  <c r="K13" i="25"/>
  <c r="K73" i="2"/>
  <c r="E68" i="25"/>
  <c r="K77" i="2"/>
  <c r="E72" i="25"/>
  <c r="AA13" i="5"/>
  <c r="K34" i="25"/>
  <c r="F28" i="25"/>
  <c r="G28" i="25"/>
  <c r="H28" i="25"/>
  <c r="I28" i="25" s="1"/>
  <c r="G10" i="25"/>
  <c r="F10" i="25"/>
  <c r="H10" i="25"/>
  <c r="I10" i="25" s="1"/>
  <c r="AA31" i="5"/>
  <c r="K64" i="25"/>
  <c r="K72" i="2"/>
  <c r="D67" i="25" s="1"/>
  <c r="K76" i="2"/>
  <c r="K78" i="2"/>
  <c r="A77" i="2"/>
  <c r="A72" i="25" s="1"/>
  <c r="AU19" i="5"/>
  <c r="AA19" i="5"/>
  <c r="AU41" i="5"/>
  <c r="AA41" i="5"/>
  <c r="AX18" i="5"/>
  <c r="AD18" i="5"/>
  <c r="AX26" i="5"/>
  <c r="AD26" i="5"/>
  <c r="AU11" i="5"/>
  <c r="AA11" i="5"/>
  <c r="AU15" i="5"/>
  <c r="AA15" i="5"/>
  <c r="AU20" i="5"/>
  <c r="AA20" i="5"/>
  <c r="AU29" i="5"/>
  <c r="AA29" i="5"/>
  <c r="AX19" i="5"/>
  <c r="AD19" i="5"/>
  <c r="AX41" i="5"/>
  <c r="AD41" i="5"/>
  <c r="A73" i="2"/>
  <c r="A68" i="25" s="1"/>
  <c r="AU17" i="5"/>
  <c r="AA17" i="5"/>
  <c r="AU21" i="5"/>
  <c r="AA21" i="5"/>
  <c r="AX11" i="5"/>
  <c r="AD11" i="5"/>
  <c r="AX15" i="5"/>
  <c r="AD15" i="5"/>
  <c r="AX20" i="5"/>
  <c r="AD20" i="5"/>
  <c r="AX29" i="5"/>
  <c r="AD29" i="5"/>
  <c r="AX51" i="5"/>
  <c r="AD51" i="5"/>
  <c r="AU18" i="5"/>
  <c r="AA18" i="5"/>
  <c r="AU26" i="5"/>
  <c r="AA26" i="5"/>
  <c r="AX17" i="5"/>
  <c r="AD17" i="5"/>
  <c r="AX21" i="5"/>
  <c r="AD21" i="5"/>
  <c r="H13" i="25" l="1"/>
  <c r="I13" i="25" s="1"/>
  <c r="G13" i="25"/>
  <c r="F13" i="25"/>
  <c r="F77" i="2"/>
  <c r="E77" i="2" s="1"/>
  <c r="D72" i="25"/>
  <c r="B67" i="25"/>
  <c r="AA67" i="25"/>
  <c r="Q67" i="25"/>
  <c r="S67" i="25"/>
  <c r="P67" i="25"/>
  <c r="O67" i="25"/>
  <c r="R67" i="25"/>
  <c r="Y67" i="25"/>
  <c r="AB67" i="25"/>
  <c r="L67" i="25"/>
  <c r="J67" i="25"/>
  <c r="M67" i="25"/>
  <c r="T67" i="25"/>
  <c r="U67" i="25"/>
  <c r="W67" i="25"/>
  <c r="V67" i="25"/>
  <c r="X67" i="25"/>
  <c r="Z67" i="25"/>
  <c r="AC67" i="25"/>
  <c r="K67" i="25"/>
  <c r="N67" i="25"/>
  <c r="F75" i="2"/>
  <c r="E75" i="2" s="1"/>
  <c r="D70" i="25"/>
  <c r="G61" i="25"/>
  <c r="H61" i="25"/>
  <c r="I61" i="25" s="1"/>
  <c r="F61" i="25"/>
  <c r="AB73" i="25"/>
  <c r="Q73" i="25"/>
  <c r="B73" i="25"/>
  <c r="T73" i="25"/>
  <c r="O73" i="25"/>
  <c r="W73" i="25"/>
  <c r="L73" i="25"/>
  <c r="Y73" i="25"/>
  <c r="N73" i="25"/>
  <c r="U73" i="25"/>
  <c r="X73" i="25"/>
  <c r="Z73" i="25"/>
  <c r="J73" i="25"/>
  <c r="AA73" i="25"/>
  <c r="AC73" i="25"/>
  <c r="P73" i="25"/>
  <c r="R73" i="25"/>
  <c r="S73" i="25"/>
  <c r="V73" i="25"/>
  <c r="K73" i="25"/>
  <c r="M73" i="25"/>
  <c r="F76" i="2"/>
  <c r="E76" i="2" s="1"/>
  <c r="D71" i="25"/>
  <c r="G64" i="25"/>
  <c r="F64" i="25"/>
  <c r="H64" i="25"/>
  <c r="I64" i="25" s="1"/>
  <c r="G2" i="25"/>
  <c r="F2" i="25"/>
  <c r="H2" i="25"/>
  <c r="I2" i="25" s="1"/>
  <c r="F32" i="25"/>
  <c r="H32" i="25"/>
  <c r="I32" i="25" s="1"/>
  <c r="G32" i="25"/>
  <c r="H24" i="25"/>
  <c r="I24" i="25" s="1"/>
  <c r="G24" i="25"/>
  <c r="F24" i="25"/>
  <c r="B68" i="25"/>
  <c r="W68" i="25"/>
  <c r="Z68" i="25"/>
  <c r="AC68" i="25"/>
  <c r="T68" i="25"/>
  <c r="N68" i="25"/>
  <c r="S68" i="25"/>
  <c r="U68" i="25"/>
  <c r="X68" i="25"/>
  <c r="AB68" i="25"/>
  <c r="L68" i="25"/>
  <c r="AA68" i="25"/>
  <c r="K68" i="25"/>
  <c r="J68" i="25"/>
  <c r="M68" i="25"/>
  <c r="Y68" i="25"/>
  <c r="O68" i="25"/>
  <c r="P68" i="25"/>
  <c r="R68" i="25"/>
  <c r="Q68" i="25"/>
  <c r="V68" i="25"/>
  <c r="F72" i="2"/>
  <c r="E72" i="2" s="1"/>
  <c r="B72" i="25"/>
  <c r="Z72" i="25"/>
  <c r="P72" i="25"/>
  <c r="U72" i="25"/>
  <c r="R72" i="25"/>
  <c r="M72" i="25"/>
  <c r="AC72" i="25"/>
  <c r="X72" i="25"/>
  <c r="J72" i="25"/>
  <c r="O72" i="25"/>
  <c r="Y72" i="25"/>
  <c r="V72" i="25"/>
  <c r="AA72" i="25"/>
  <c r="K72" i="25"/>
  <c r="AB72" i="25"/>
  <c r="S72" i="25"/>
  <c r="T72" i="25"/>
  <c r="Q72" i="25"/>
  <c r="W72" i="25"/>
  <c r="N72" i="25"/>
  <c r="L72" i="25"/>
  <c r="G34" i="25"/>
  <c r="H34" i="25"/>
  <c r="I34" i="25" s="1"/>
  <c r="F34" i="25"/>
  <c r="F78" i="2"/>
  <c r="E78" i="2" s="1"/>
  <c r="D73" i="25"/>
  <c r="F73" i="2"/>
  <c r="E73" i="2" s="1"/>
  <c r="D68" i="25"/>
  <c r="B71" i="25"/>
  <c r="Z71" i="25"/>
  <c r="O71" i="25"/>
  <c r="W71" i="25"/>
  <c r="J71" i="25"/>
  <c r="U71" i="25"/>
  <c r="AC71" i="25"/>
  <c r="M71" i="25"/>
  <c r="R71" i="25"/>
  <c r="P71" i="25"/>
  <c r="Y71" i="25"/>
  <c r="V71" i="25"/>
  <c r="AB71" i="25"/>
  <c r="L71" i="25"/>
  <c r="AA71" i="25"/>
  <c r="T71" i="25"/>
  <c r="S71" i="25"/>
  <c r="Q71" i="25"/>
  <c r="X71" i="25"/>
  <c r="N71" i="25"/>
  <c r="K71" i="25"/>
  <c r="F74" i="2"/>
  <c r="E74" i="2" s="1"/>
  <c r="D69" i="25"/>
  <c r="B38" i="5"/>
  <c r="B35" i="5"/>
  <c r="B40" i="5"/>
  <c r="B34" i="5"/>
  <c r="W8" i="9"/>
  <c r="W6" i="9"/>
  <c r="C8" i="9"/>
  <c r="C6" i="9"/>
  <c r="AC41" i="9"/>
  <c r="Z41" i="9"/>
  <c r="AC37" i="9"/>
  <c r="Z37" i="9"/>
  <c r="AC35" i="9"/>
  <c r="Z35" i="9"/>
  <c r="AC32" i="9"/>
  <c r="Z32" i="9"/>
  <c r="AC28" i="9"/>
  <c r="AD28" i="9" s="1"/>
  <c r="Z28" i="9"/>
  <c r="AA28" i="9" s="1"/>
  <c r="AC25" i="9"/>
  <c r="Z25" i="9"/>
  <c r="AC22" i="9"/>
  <c r="Z22" i="9"/>
  <c r="AC21" i="9"/>
  <c r="Z21" i="9"/>
  <c r="AD18" i="9"/>
  <c r="Z18" i="9"/>
  <c r="AA18" i="9" s="1"/>
  <c r="Z16" i="9"/>
  <c r="Z15" i="9"/>
  <c r="AA15" i="9" s="1"/>
  <c r="Z13" i="9"/>
  <c r="AA13" i="9" s="1"/>
  <c r="Z12" i="9"/>
  <c r="Z11" i="9"/>
  <c r="I41" i="9"/>
  <c r="F41" i="9"/>
  <c r="I37" i="9"/>
  <c r="F37" i="9"/>
  <c r="I36" i="9"/>
  <c r="F36" i="9"/>
  <c r="I35" i="9"/>
  <c r="F35" i="9"/>
  <c r="I34" i="9"/>
  <c r="F34" i="9"/>
  <c r="I33" i="9"/>
  <c r="F33" i="9"/>
  <c r="I32" i="9"/>
  <c r="F32" i="9"/>
  <c r="I31" i="9"/>
  <c r="F31" i="9"/>
  <c r="I30" i="9"/>
  <c r="F30" i="9"/>
  <c r="I29" i="9"/>
  <c r="F29" i="9"/>
  <c r="I27" i="9"/>
  <c r="F27" i="9"/>
  <c r="I26" i="9"/>
  <c r="F26" i="9"/>
  <c r="I25" i="9"/>
  <c r="F25" i="9"/>
  <c r="I24" i="9"/>
  <c r="F24" i="9"/>
  <c r="I23" i="9"/>
  <c r="F23" i="9"/>
  <c r="I22" i="9"/>
  <c r="F22" i="9"/>
  <c r="I21" i="9"/>
  <c r="F21" i="9"/>
  <c r="I20" i="9"/>
  <c r="F20" i="9"/>
  <c r="I19" i="9"/>
  <c r="F19" i="9"/>
  <c r="I17" i="9"/>
  <c r="F17" i="9"/>
  <c r="I16" i="9"/>
  <c r="AD16" i="9" s="1"/>
  <c r="I14" i="9"/>
  <c r="I12" i="9"/>
  <c r="AD12" i="9" s="1"/>
  <c r="F16" i="9"/>
  <c r="F14" i="9"/>
  <c r="F12" i="9"/>
  <c r="I11" i="9"/>
  <c r="AD11" i="9" s="1"/>
  <c r="F11" i="9"/>
  <c r="Z8" i="10"/>
  <c r="U8" i="10"/>
  <c r="S8" i="10"/>
  <c r="I8" i="10"/>
  <c r="Z6" i="10"/>
  <c r="X6" i="10"/>
  <c r="U6" i="10"/>
  <c r="S6" i="10"/>
  <c r="P6" i="10"/>
  <c r="N6" i="10"/>
  <c r="I6" i="10"/>
  <c r="D6" i="10"/>
  <c r="AA42" i="10"/>
  <c r="AA41" i="10"/>
  <c r="V29" i="10"/>
  <c r="T40" i="10"/>
  <c r="T39" i="10"/>
  <c r="T38" i="10"/>
  <c r="T37" i="10"/>
  <c r="T36" i="10"/>
  <c r="T35" i="10"/>
  <c r="T34" i="10"/>
  <c r="T33" i="10"/>
  <c r="T32" i="10"/>
  <c r="T31" i="10"/>
  <c r="T30" i="10"/>
  <c r="T29" i="10"/>
  <c r="V21" i="10"/>
  <c r="T21" i="10"/>
  <c r="J20" i="10"/>
  <c r="J19" i="10"/>
  <c r="J16" i="10"/>
  <c r="X7" i="10"/>
  <c r="X8" i="10" s="1"/>
  <c r="P7" i="10"/>
  <c r="P8" i="10" s="1"/>
  <c r="N7" i="10"/>
  <c r="N8" i="10" s="1"/>
  <c r="D7" i="10"/>
  <c r="E16" i="10" s="1"/>
  <c r="AA11" i="9" l="1"/>
  <c r="H68" i="25"/>
  <c r="I68" i="25" s="1"/>
  <c r="G68" i="25"/>
  <c r="F68" i="25"/>
  <c r="G73" i="25"/>
  <c r="F73" i="25"/>
  <c r="F67" i="25"/>
  <c r="G67" i="25"/>
  <c r="H67" i="25"/>
  <c r="I67" i="25" s="1"/>
  <c r="H73" i="25"/>
  <c r="I73" i="25" s="1"/>
  <c r="H71" i="25"/>
  <c r="I71" i="25" s="1"/>
  <c r="F71" i="25"/>
  <c r="G71" i="25"/>
  <c r="H72" i="25"/>
  <c r="I72" i="25" s="1"/>
  <c r="G72" i="25"/>
  <c r="F72" i="25"/>
  <c r="Q21" i="10"/>
  <c r="Q11" i="10"/>
  <c r="O27" i="10"/>
  <c r="AD21" i="9"/>
  <c r="AD25" i="9"/>
  <c r="AD32" i="9"/>
  <c r="O23" i="10"/>
  <c r="E11" i="10"/>
  <c r="E12" i="10"/>
  <c r="Y41" i="10"/>
  <c r="Y49" i="10"/>
  <c r="E13" i="10"/>
  <c r="E17" i="10"/>
  <c r="O21" i="10"/>
  <c r="O25" i="10"/>
  <c r="Y42" i="10"/>
  <c r="Y46" i="10"/>
  <c r="Y50" i="10"/>
  <c r="AD22" i="9"/>
  <c r="AD35" i="9"/>
  <c r="AD41" i="9"/>
  <c r="E15" i="10"/>
  <c r="E14" i="10"/>
  <c r="E18" i="10"/>
  <c r="O11" i="10"/>
  <c r="O22" i="10"/>
  <c r="O26" i="10"/>
  <c r="Y43" i="10"/>
  <c r="Y47" i="10"/>
  <c r="Y51" i="10"/>
  <c r="D8" i="10"/>
  <c r="AA21" i="9"/>
  <c r="AA25" i="9"/>
  <c r="AA32" i="9"/>
  <c r="AA37" i="9"/>
  <c r="Y44" i="10"/>
  <c r="Y52" i="10"/>
  <c r="AA16" i="9"/>
  <c r="AD37" i="9"/>
  <c r="Y48" i="10"/>
  <c r="O24" i="10"/>
  <c r="O28" i="10"/>
  <c r="Y45" i="10"/>
  <c r="AA12" i="9"/>
  <c r="AA22" i="9"/>
  <c r="AA35" i="9"/>
  <c r="K9" i="11"/>
  <c r="I9" i="11"/>
  <c r="G9" i="11"/>
  <c r="E9" i="11"/>
  <c r="K7" i="11"/>
  <c r="I7" i="11"/>
  <c r="G7" i="11"/>
  <c r="E7" i="11"/>
  <c r="K5" i="11"/>
  <c r="I5" i="11"/>
  <c r="G5" i="11"/>
  <c r="E5" i="11"/>
  <c r="F13" i="11"/>
  <c r="F12" i="11"/>
  <c r="H15" i="11"/>
  <c r="H14" i="11"/>
  <c r="L19" i="11"/>
  <c r="L18" i="11"/>
  <c r="J17" i="11"/>
  <c r="J16" i="11"/>
  <c r="C5" i="21" l="1"/>
  <c r="D5" i="21"/>
  <c r="I30" i="24"/>
  <c r="K30" i="24"/>
  <c r="J30" i="24"/>
  <c r="I28" i="24"/>
  <c r="K28" i="24"/>
  <c r="J28" i="24"/>
  <c r="I29" i="24"/>
  <c r="K29" i="24"/>
  <c r="J29" i="24"/>
  <c r="I23" i="24"/>
  <c r="K23" i="24"/>
  <c r="J23" i="24"/>
  <c r="I22" i="24"/>
  <c r="K22" i="24"/>
  <c r="J22" i="24"/>
  <c r="I16" i="24"/>
  <c r="K16" i="24"/>
  <c r="J16" i="24"/>
  <c r="I15" i="24"/>
  <c r="K15" i="24"/>
  <c r="J15" i="24"/>
  <c r="I14" i="24"/>
  <c r="K14" i="24"/>
  <c r="J14" i="24"/>
  <c r="I13" i="24"/>
  <c r="K13" i="24"/>
  <c r="J13" i="24"/>
  <c r="I12" i="24"/>
  <c r="K12" i="24"/>
  <c r="J12" i="24"/>
  <c r="AG11" i="24"/>
  <c r="AF11" i="24" s="1"/>
  <c r="AI11" i="24"/>
  <c r="AH11" i="24"/>
  <c r="N11" i="24"/>
  <c r="I11" i="24"/>
  <c r="K11" i="24"/>
  <c r="J11" i="24"/>
  <c r="K5" i="21"/>
  <c r="F4" i="2"/>
  <c r="E4" i="2" s="1"/>
  <c r="B41" i="5" s="1"/>
  <c r="F2" i="2"/>
  <c r="E2" i="2" s="1"/>
  <c r="B51" i="5" s="1"/>
  <c r="B26" i="23"/>
  <c r="B2" i="23"/>
  <c r="B30" i="23"/>
  <c r="B29" i="23"/>
  <c r="B28" i="23"/>
  <c r="B27" i="23"/>
  <c r="B25" i="23"/>
  <c r="B24" i="23"/>
  <c r="B23" i="23"/>
  <c r="B22" i="23"/>
  <c r="B20" i="23"/>
  <c r="B19" i="23"/>
  <c r="B18" i="23"/>
  <c r="B17" i="23"/>
  <c r="B16" i="23"/>
  <c r="B15" i="23"/>
  <c r="B14" i="23"/>
  <c r="B13" i="23"/>
  <c r="B12" i="23"/>
  <c r="B11" i="23"/>
  <c r="B10" i="23"/>
  <c r="B9" i="23"/>
  <c r="B8" i="23"/>
  <c r="B7" i="23"/>
  <c r="B4" i="23"/>
  <c r="B3" i="23"/>
  <c r="B31" i="23"/>
  <c r="V30" i="23"/>
  <c r="B6" i="23"/>
  <c r="J5" i="21"/>
  <c r="I5" i="21"/>
  <c r="H5" i="21"/>
  <c r="G5" i="21"/>
  <c r="F5" i="21"/>
  <c r="E5" i="21"/>
  <c r="A6" i="21"/>
  <c r="A5" i="21"/>
  <c r="A2" i="21"/>
  <c r="G29" i="24" l="1"/>
  <c r="H29" i="24"/>
  <c r="E28" i="24"/>
  <c r="G28" i="24"/>
  <c r="H28" i="24"/>
  <c r="G13" i="24"/>
  <c r="H13" i="24"/>
  <c r="M14" i="24"/>
  <c r="H14" i="24"/>
  <c r="G14" i="24"/>
  <c r="E15" i="24"/>
  <c r="G15" i="24"/>
  <c r="H15" i="24"/>
  <c r="H16" i="24"/>
  <c r="F23" i="24"/>
  <c r="G23" i="24"/>
  <c r="H23" i="24"/>
  <c r="F30" i="24"/>
  <c r="G30" i="24"/>
  <c r="H30" i="24"/>
  <c r="E12" i="24"/>
  <c r="H12" i="24"/>
  <c r="G12" i="24"/>
  <c r="M22" i="24"/>
  <c r="H22" i="24"/>
  <c r="AC11" i="24"/>
  <c r="F28" i="24"/>
  <c r="AD11" i="24"/>
  <c r="AE11" i="24"/>
  <c r="AK11" i="24"/>
  <c r="M11" i="24"/>
  <c r="M12" i="24"/>
  <c r="E22" i="24"/>
  <c r="M13" i="24"/>
  <c r="E13" i="24"/>
  <c r="M30" i="24"/>
  <c r="F12" i="24"/>
  <c r="M15" i="24"/>
  <c r="E30" i="24"/>
  <c r="M16" i="24"/>
  <c r="F22" i="24"/>
  <c r="E14" i="24"/>
  <c r="F14" i="24"/>
  <c r="F16" i="24"/>
  <c r="F13" i="24"/>
  <c r="F15" i="24"/>
  <c r="M28" i="24"/>
  <c r="E23" i="24"/>
  <c r="E16" i="24"/>
  <c r="M23" i="24"/>
  <c r="E11" i="24"/>
  <c r="H11" i="24"/>
  <c r="M29" i="24"/>
  <c r="F29" i="24"/>
  <c r="E29" i="24"/>
  <c r="F11" i="24"/>
  <c r="G11" i="24"/>
  <c r="M22" i="25"/>
  <c r="N22" i="25"/>
  <c r="G22" i="25" l="1"/>
  <c r="F22" i="25"/>
  <c r="H22" i="25"/>
  <c r="I22" i="25" s="1"/>
</calcChain>
</file>

<file path=xl/sharedStrings.xml><?xml version="1.0" encoding="utf-8"?>
<sst xmlns="http://schemas.openxmlformats.org/spreadsheetml/2006/main" count="5224" uniqueCount="1366">
  <si>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</si>
  <si>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</si>
  <si>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</si>
  <si>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</si>
  <si>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</si>
  <si>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</si>
  <si>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</si>
  <si>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</si>
  <si>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</si>
  <si>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</si>
  <si>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</si>
  <si>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</si>
  <si>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</si>
  <si>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</si>
  <si>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</si>
  <si>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</si>
  <si>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</si>
  <si>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</si>
  <si>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</si>
  <si>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</si>
  <si>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</si>
  <si>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</si>
  <si>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</si>
  <si>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</si>
  <si>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</si>
  <si>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</si>
  <si>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</si>
  <si>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</si>
  <si>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</si>
  <si>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</si>
  <si>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</si>
  <si>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</si>
  <si>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</si>
  <si>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</si>
  <si>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</si>
  <si>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</si>
  <si>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</si>
  <si>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</si>
  <si>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</si>
  <si>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</si>
  <si>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</si>
  <si>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</si>
  <si>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</si>
  <si>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</si>
  <si>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EED</t>
  </si>
  <si>
    <t>IPU</t>
  </si>
  <si>
    <t>UN</t>
  </si>
  <si>
    <t>CIA</t>
  </si>
  <si>
    <t>More</t>
  </si>
  <si>
    <t>Full Name</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</si>
  <si>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</si>
  <si>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</si>
  <si>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</si>
  <si>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</si>
  <si>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</si>
  <si>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</si>
  <si>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</si>
  <si>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</si>
  <si>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</si>
  <si>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</si>
  <si>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</si>
  <si>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</si>
  <si>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</si>
  <si>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</si>
  <si>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</si>
  <si>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</si>
  <si>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</si>
  <si>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</si>
  <si>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</si>
  <si>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</si>
  <si>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</si>
  <si>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</si>
  <si>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</si>
  <si>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</si>
  <si>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</si>
  <si>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</si>
  <si>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</si>
  <si>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</si>
  <si>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</si>
  <si>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</si>
  <si>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</si>
  <si>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</si>
  <si>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</si>
  <si>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</si>
  <si>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</si>
  <si>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</si>
  <si>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</si>
  <si>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</si>
  <si>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</si>
  <si>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</si>
  <si>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</si>
  <si>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</si>
  <si>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</si>
  <si>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</si>
  <si>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</si>
  <si>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</si>
  <si>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</si>
  <si>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</si>
  <si>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</si>
  <si>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</si>
  <si>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</si>
  <si>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</si>
  <si>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</si>
  <si>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</si>
  <si>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</si>
  <si>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</si>
  <si>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</si>
  <si>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</si>
  <si>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</si>
  <si>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</si>
  <si>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</si>
  <si>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</si>
  <si>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</si>
  <si>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</si>
  <si>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</si>
  <si>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</si>
  <si>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</si>
  <si>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</si>
  <si>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</si>
  <si>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</si>
  <si>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</si>
  <si>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</si>
  <si>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</si>
  <si>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</si>
  <si>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</si>
  <si>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</si>
  <si>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</si>
  <si>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</si>
  <si>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</si>
  <si>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</si>
  <si>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</si>
  <si>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</si>
  <si>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</si>
  <si>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</si>
  <si>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</si>
  <si>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</si>
  <si>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</si>
  <si>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</si>
  <si>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</si>
  <si>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</si>
  <si>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</si>
  <si>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</si>
  <si>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</si>
  <si>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</si>
  <si>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</si>
  <si>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</si>
  <si>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</si>
  <si>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</si>
  <si>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</si>
  <si>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</si>
  <si>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</si>
  <si>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</si>
  <si>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</si>
  <si>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</si>
  <si>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</si>
  <si>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</si>
  <si>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</si>
  <si>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</si>
  <si>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</si>
  <si>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</si>
  <si>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</si>
  <si>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</si>
  <si>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</si>
  <si>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</si>
  <si>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</si>
  <si>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</si>
  <si>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</si>
  <si>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</si>
  <si>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</si>
  <si>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</si>
  <si>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</si>
  <si>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</si>
  <si>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</si>
  <si>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</si>
  <si>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</si>
  <si>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</si>
  <si>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</si>
  <si>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</si>
  <si>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</si>
  <si>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</si>
  <si>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</si>
  <si>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</si>
  <si>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</si>
  <si>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</si>
  <si>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</si>
  <si>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</si>
  <si>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</si>
  <si>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</si>
  <si>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</si>
  <si>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</si>
  <si>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</si>
  <si>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</si>
  <si>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</si>
  <si>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</si>
  <si>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</si>
  <si>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</si>
  <si>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</si>
  <si>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</si>
  <si>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</si>
  <si>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</si>
  <si>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</si>
  <si>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</si>
  <si>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</si>
  <si>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</si>
  <si>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</si>
  <si>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</si>
  <si>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</si>
  <si>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</si>
  <si>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</si>
  <si>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</si>
  <si>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</si>
  <si>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</si>
  <si>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</si>
  <si>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</si>
  <si>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</si>
  <si>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</si>
  <si>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The full data file in xlsx format contains information on referendums</t>
  </si>
  <si>
    <t>Value</t>
  </si>
  <si>
    <t>Electorate</t>
  </si>
  <si>
    <t>Endnote Output</t>
  </si>
  <si>
    <t>Bibtex Output</t>
  </si>
  <si>
    <t>This country has no additional sheets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</si>
  <si>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</si>
  <si>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</si>
  <si>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</si>
  <si>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</si>
  <si>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</si>
  <si>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</si>
  <si>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</si>
  <si>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</si>
  <si>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</si>
  <si>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</si>
  <si>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</si>
  <si>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</si>
  <si>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</si>
  <si>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</si>
  <si>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</si>
  <si>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</si>
  <si>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</si>
  <si>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</si>
  <si>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</si>
  <si>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</si>
  <si>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</si>
  <si>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</si>
  <si>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</si>
  <si>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</si>
  <si>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</si>
  <si>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</si>
  <si>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</si>
  <si>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</si>
  <si>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</si>
  <si>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</si>
  <si>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</si>
  <si>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</si>
  <si>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</si>
  <si>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</si>
  <si>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</si>
  <si>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</si>
  <si>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</si>
  <si>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</si>
  <si>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</si>
  <si>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</si>
  <si>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</si>
  <si>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</si>
  <si>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</si>
  <si>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</si>
  <si>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</si>
  <si>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</si>
  <si>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</si>
  <si>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</si>
  <si>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</si>
  <si>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</si>
  <si>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</si>
  <si>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</si>
  <si>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</si>
  <si>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</si>
  <si>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</si>
  <si>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</si>
  <si>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</si>
  <si>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</si>
  <si>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</si>
  <si>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</si>
  <si>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</si>
  <si>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</si>
  <si>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</si>
  <si>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</si>
  <si>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</si>
  <si>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</si>
  <si>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</si>
  <si>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</si>
  <si>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partyname_english</t>
  </si>
  <si>
    <t>partyname_acronym</t>
  </si>
  <si>
    <t>ministers</t>
  </si>
  <si>
    <t>Croatia</t>
  </si>
  <si>
    <t>http://wwwizborihr/2013Referendum/rezult/rezultatihtml</t>
  </si>
  <si>
    <t>http://www.izbori.hr/izbori/dip_ws.nsf/0/285B8CAADE86805FC12579920040C324/$file/Sluzbeni_potpuni_rezultati_glasovanja_referendum.pdf</t>
  </si>
  <si>
    <t>"Are you in favor of the constitution of the Republic of Croatia being amended with a provision stating that marriage is union between a woman and a man?" Jeste li za to da se u Ustav RH unese odredba po kojoj je brak životna zajednica žene i muškarca?</t>
  </si>
  <si>
    <t>Yes</t>
  </si>
  <si>
    <t>No</t>
  </si>
  <si>
    <t>Marriage</t>
  </si>
  <si>
    <t>ref_hr_2013</t>
  </si>
  <si>
    <t>ref_hr_2012</t>
  </si>
  <si>
    <t>ref_hr_1991a</t>
  </si>
  <si>
    <t>ref_hr_1991b</t>
  </si>
  <si>
    <t>EU Accession</t>
  </si>
  <si>
    <t>Remaining part of Yugoslavia</t>
  </si>
  <si>
    <t>Independence from Yugoslavia</t>
  </si>
  <si>
    <t>question (same for all answers)</t>
  </si>
  <si>
    <t xml:space="preserve">Are you in favor of the Republic of Croatia remaining in Yugoslavia as a unified state (as proposed by the Republic of Serbia and the Socialist Republic of Montenegro for state solution of the crisis in Yugoslavia)? Jeste Ii za to da Repubika Hrvatska ostane u Jugoslaviji kao jedinstvenoj saveznoj državi (prema prijedlogu Republike Srbije i Socialističke Republike Crne Gore za rješenje državne krize u SFRJ)? </t>
  </si>
  <si>
    <t>http://www.izbori.hr/arhiva/pdf/1991/1991_Rezultati_Referendum.pdf</t>
  </si>
  <si>
    <t xml:space="preserve">Are you in favor of the membership of the Republic of Croatia in the European Union? Jeste Ii za članstvo Republike Hrvatske u Europskoi Unii? </t>
  </si>
  <si>
    <t xml:space="preserve">Cesar, Ivan </t>
  </si>
  <si>
    <t>Dabčević Kučar, Savka</t>
  </si>
  <si>
    <t>Degen, Silvie</t>
  </si>
  <si>
    <t>Paraga, Dobroslav</t>
  </si>
  <si>
    <t>Tuđman, Franjo</t>
  </si>
  <si>
    <t>Veselica, Marko</t>
  </si>
  <si>
    <t>Vujić, Antun</t>
  </si>
  <si>
    <t>Tomac, Zdravko</t>
  </si>
  <si>
    <t>Gotovac, Vladimir</t>
  </si>
  <si>
    <t xml:space="preserve">Mesić, Stjepan </t>
  </si>
  <si>
    <t>Granić, Mate</t>
  </si>
  <si>
    <t>Letica, Slaven</t>
  </si>
  <si>
    <t>Đapić, Anto</t>
  </si>
  <si>
    <t>Ledić, Ante</t>
  </si>
  <si>
    <t>Merčep, Tomislav</t>
  </si>
  <si>
    <t>Prkačin, Ante</t>
  </si>
  <si>
    <t>Šeparović, Zvonimir</t>
  </si>
  <si>
    <t>Kosor, Jadranka</t>
  </si>
  <si>
    <t xml:space="preserve">Mikšić, Boris </t>
  </si>
  <si>
    <t xml:space="preserve">Adlešić, Đurđa </t>
  </si>
  <si>
    <t>Ćesić, Ljubo</t>
  </si>
  <si>
    <t>Pašalić, Ivić</t>
  </si>
  <si>
    <t>Kovačević, Anto</t>
  </si>
  <si>
    <t>Blažević, Miroslav</t>
  </si>
  <si>
    <t>Rajh, Miroslav</t>
  </si>
  <si>
    <t>Košta, Doris</t>
  </si>
  <si>
    <t>Kešer, Mladen</t>
  </si>
  <si>
    <t>Petrak, Tomislav</t>
  </si>
  <si>
    <t>Josipović, Ivo</t>
  </si>
  <si>
    <t>Bandić, Milan</t>
  </si>
  <si>
    <t>Hebrang, Andrija</t>
  </si>
  <si>
    <t>Vidošević, Nadan</t>
  </si>
  <si>
    <t>Pusić, Vesna</t>
  </si>
  <si>
    <t>Primorac, Dragan</t>
  </si>
  <si>
    <t>Tuđman, Miroslav</t>
  </si>
  <si>
    <t>Kajin, Damir</t>
  </si>
  <si>
    <t>Jurčević, Josip</t>
  </si>
  <si>
    <t>Mikšić, Boris</t>
  </si>
  <si>
    <t>Škare Ožbolt, Vesna</t>
  </si>
  <si>
    <t>Vukšić, Slavko</t>
  </si>
  <si>
    <t xml:space="preserve">Budiša, Dražen </t>
  </si>
  <si>
    <t>hr_cesar01</t>
  </si>
  <si>
    <t>hr_degen01</t>
  </si>
  <si>
    <t>hr_paraga01</t>
  </si>
  <si>
    <t>hr_veselica01</t>
  </si>
  <si>
    <t>hr_tomac01</t>
  </si>
  <si>
    <t>hr_gotovac01</t>
  </si>
  <si>
    <t>hr_letica01</t>
  </si>
  <si>
    <t>hr_kosor01</t>
  </si>
  <si>
    <t>hr_rajh01</t>
  </si>
  <si>
    <t>hr_petrak01</t>
  </si>
  <si>
    <t>hr_hebrang01</t>
  </si>
  <si>
    <t>hr_primorac01</t>
  </si>
  <si>
    <t>hr_kajin01</t>
  </si>
  <si>
    <t>hr_budisa01</t>
  </si>
  <si>
    <t>hr_kosta01</t>
  </si>
  <si>
    <t>hr_keser01</t>
  </si>
  <si>
    <t>hr_mercep01</t>
  </si>
  <si>
    <t>hr_prkacin01</t>
  </si>
  <si>
    <t>hr_dabcevickucar01</t>
  </si>
  <si>
    <t>hr_vujic01</t>
  </si>
  <si>
    <t>hr_mesic01</t>
  </si>
  <si>
    <t>hr_granic01</t>
  </si>
  <si>
    <t>hr_ledic01</t>
  </si>
  <si>
    <t>hr_separovic01</t>
  </si>
  <si>
    <t>hr_miksic01</t>
  </si>
  <si>
    <t>hr_adlesic01</t>
  </si>
  <si>
    <t>hr_cesic01</t>
  </si>
  <si>
    <t>hr_pasalic01</t>
  </si>
  <si>
    <t>hr_kovacevic01</t>
  </si>
  <si>
    <t>hr_josipovic01</t>
  </si>
  <si>
    <t>hr_bandic01</t>
  </si>
  <si>
    <t>hr_vidosevic01</t>
  </si>
  <si>
    <t>hr_pusic01</t>
  </si>
  <si>
    <t>hr_jurcevic01</t>
  </si>
  <si>
    <t>hr_vuksic01</t>
  </si>
  <si>
    <t>hr_tudman01</t>
  </si>
  <si>
    <t>hr_dapic01</t>
  </si>
  <si>
    <t>hr_blazevic01</t>
  </si>
  <si>
    <t>hr_skareozbolt01</t>
  </si>
  <si>
    <t>hr_tudman02</t>
  </si>
  <si>
    <t>http://www.izbori.hr/arhiva/pdf/1992/1992_1_1_Rezultati_Predsjednik_po_opcinama_i_inozemstvo.pdf</t>
  </si>
  <si>
    <t>No second round necessary</t>
  </si>
  <si>
    <t>http://www.izbori.hr/arhiva/pdf/1997/1997_4_5_Rezultati_Predsjednik_sluzbeni.pdf</t>
  </si>
  <si>
    <t>http://www.izbori.hr/2000Pred/Pred1Krug.htm</t>
  </si>
  <si>
    <t>http://www.izbori.hr/2000Pred/Pred2Krug.htm</t>
  </si>
  <si>
    <t>http://www.izbori.hr/2005Pred/rezultati/krug1/z000000.html</t>
  </si>
  <si>
    <t>http://www.izbori.hr/2005Pred/rezultati/z000000.html</t>
  </si>
  <si>
    <t>http://www.izbori.hr/2009Predsjednik/rezultati/r_00_0000.html</t>
  </si>
  <si>
    <t>http://www.izbori.hr/2009Predsjednik/rezultati2K/r_00_0000.html</t>
  </si>
  <si>
    <t>http://www.izbori.hr/2014EUParlament/rezult/pdf/Potpuni_rezultati_izbora.pdf</t>
  </si>
  <si>
    <t>Other</t>
  </si>
  <si>
    <t>EPP</t>
  </si>
  <si>
    <t>S&amp;D</t>
  </si>
  <si>
    <t>G-EFA</t>
  </si>
  <si>
    <t>GUE-NGL</t>
  </si>
  <si>
    <t>http://www.izbori.hr/2013EUParlament/rezult/pdf/rezultati.pdf and http://www.izbori.hr/izbori/dip_ws.nsf/0/9F606F1A48359485C1257B60002C0B42/$file/izvjesce_final.pdf</t>
  </si>
  <si>
    <t>http://www.izbori.hr/izbori/dip_ws.nsf/0/2DF9D413BA2DA73BC125796500586759/$File/konacni_sluzbeni_rezultati_2011.pdf</t>
  </si>
  <si>
    <t>Voting for ethnic candidates</t>
  </si>
  <si>
    <t>http://www.izbori.hr/2007Sabor/rezultati/rezultati_izbora_sluzbeni.pdf</t>
  </si>
  <si>
    <t>hr_abeceda01</t>
  </si>
  <si>
    <t>hr_abh01</t>
  </si>
  <si>
    <t>hr_jh01</t>
  </si>
  <si>
    <t>hr_am01</t>
  </si>
  <si>
    <t>hr_amd01</t>
  </si>
  <si>
    <t>hr_buz01</t>
  </si>
  <si>
    <t>hr_dc01</t>
  </si>
  <si>
    <t>hr_dps 01</t>
  </si>
  <si>
    <t>hr_dsz01</t>
  </si>
  <si>
    <t>hr_hcsp01</t>
  </si>
  <si>
    <t>hr_hds01</t>
  </si>
  <si>
    <t>hr_hdssb01</t>
  </si>
  <si>
    <t>hr_hdz01</t>
  </si>
  <si>
    <t>hr_hns01</t>
  </si>
  <si>
    <t>hr_hrs01</t>
  </si>
  <si>
    <t>hr_hsls01</t>
  </si>
  <si>
    <t>hr_hsp01</t>
  </si>
  <si>
    <t>hr_hsr01</t>
  </si>
  <si>
    <t>hr_hss01</t>
  </si>
  <si>
    <t>hr_hsu01</t>
  </si>
  <si>
    <t>hr_hz01</t>
  </si>
  <si>
    <t>hr_ids01</t>
  </si>
  <si>
    <t>hr_mds01</t>
  </si>
  <si>
    <t>hr_nf01</t>
  </si>
  <si>
    <t>hr_nlad01</t>
  </si>
  <si>
    <t>hr_ns01</t>
  </si>
  <si>
    <t>hr_nsh01</t>
  </si>
  <si>
    <t>hr_nss01</t>
  </si>
  <si>
    <t>hr_orah01</t>
  </si>
  <si>
    <t>hr_os01</t>
  </si>
  <si>
    <t>hr_pgs01</t>
  </si>
  <si>
    <t>hr_pmh01</t>
  </si>
  <si>
    <t>hr_ps01</t>
  </si>
  <si>
    <t>hr_ri01</t>
  </si>
  <si>
    <t>hr_sdp01</t>
  </si>
  <si>
    <t>hr_shz01</t>
  </si>
  <si>
    <t>hr_sp01</t>
  </si>
  <si>
    <t>hr_sph01</t>
  </si>
  <si>
    <t>hr_srh01</t>
  </si>
  <si>
    <t>hr_srp01</t>
  </si>
  <si>
    <t>hr_su01</t>
  </si>
  <si>
    <t>hr_zds01</t>
  </si>
  <si>
    <t>hr_zh01</t>
  </si>
  <si>
    <t>hr_znl01</t>
  </si>
  <si>
    <t>hr_zs01</t>
  </si>
  <si>
    <t>hr_zz01</t>
  </si>
  <si>
    <t>hr_zzh01</t>
  </si>
  <si>
    <t>Alphabet of Democracy</t>
  </si>
  <si>
    <t>ABECEDA</t>
  </si>
  <si>
    <t>Action for a Better Croatia</t>
  </si>
  <si>
    <t>ABH</t>
  </si>
  <si>
    <t>Only Croatia</t>
  </si>
  <si>
    <t>JH</t>
  </si>
  <si>
    <t>Authentic Croatian Party of Rights</t>
  </si>
  <si>
    <t>A-HSP</t>
  </si>
  <si>
    <t>Authentic Croatian Peasant Party</t>
  </si>
  <si>
    <t>A-HSS</t>
  </si>
  <si>
    <t>Youth Action</t>
  </si>
  <si>
    <t>AM</t>
  </si>
  <si>
    <t>Agenda of Young Democracy</t>
  </si>
  <si>
    <t>AMD</t>
  </si>
  <si>
    <t>Bloc Pensioners Together</t>
  </si>
  <si>
    <t>BUZ</t>
  </si>
  <si>
    <t>Democratic Centre</t>
  </si>
  <si>
    <t>DC</t>
  </si>
  <si>
    <t>Democratic Prigorje-Zagreb Party</t>
  </si>
  <si>
    <t xml:space="preserve">DPS </t>
  </si>
  <si>
    <t>Democratic Party of Women</t>
  </si>
  <si>
    <t>DSŽ</t>
  </si>
  <si>
    <t>Voice of Reason</t>
  </si>
  <si>
    <t>GR-MS</t>
  </si>
  <si>
    <t>Croatian Pure Party of Rights</t>
  </si>
  <si>
    <t>HČSP</t>
  </si>
  <si>
    <t>Croatian Democratic Party</t>
  </si>
  <si>
    <t>HDS</t>
  </si>
  <si>
    <t>Croatian Democratic Alliance of Slavonia and Baranja and allies (HDSSB-HDSSD-ZH)</t>
  </si>
  <si>
    <t>HDSSB</t>
  </si>
  <si>
    <t>Croatian Democratic Union</t>
  </si>
  <si>
    <t>HDZ</t>
  </si>
  <si>
    <t>Croatian Labourists – Labour Party</t>
  </si>
  <si>
    <t>HL-SR</t>
  </si>
  <si>
    <t>Croatian People's Party-Liberal Democrats</t>
  </si>
  <si>
    <t>HNS</t>
  </si>
  <si>
    <t>Croatian Growth - Movement for a Successful Croatia</t>
  </si>
  <si>
    <t>Croatian Labour Party</t>
  </si>
  <si>
    <t>HRS</t>
  </si>
  <si>
    <t>Croation Social-Liberal Party</t>
  </si>
  <si>
    <t>HSLS</t>
  </si>
  <si>
    <t>Croatian Party of Rights</t>
  </si>
  <si>
    <t>HSP</t>
  </si>
  <si>
    <t>Croatian Party of Rights-Dr. Ante Starčević</t>
  </si>
  <si>
    <t>HSP-AS</t>
  </si>
  <si>
    <t>Croatian Party of Order</t>
  </si>
  <si>
    <t>HSR</t>
  </si>
  <si>
    <t>Croatian Peasant Party</t>
  </si>
  <si>
    <t>HSS</t>
  </si>
  <si>
    <t>Croatian Party of Pensioners</t>
  </si>
  <si>
    <t>HSU</t>
  </si>
  <si>
    <t>Croatian Dawn-National Party</t>
  </si>
  <si>
    <t>HZ</t>
  </si>
  <si>
    <t>Istrian Democratic Assembly</t>
  </si>
  <si>
    <t>IDS</t>
  </si>
  <si>
    <t>Voters' group - Ivan Jakovčić</t>
  </si>
  <si>
    <t>KLGB-IJ</t>
  </si>
  <si>
    <t>Međimurje Democratic Party</t>
  </si>
  <si>
    <t>MDS</t>
  </si>
  <si>
    <t>National Forum</t>
  </si>
  <si>
    <t>NF</t>
  </si>
  <si>
    <t>Independent List Ante Đapića</t>
  </si>
  <si>
    <t>NLAD</t>
  </si>
  <si>
    <t>Our Party</t>
  </si>
  <si>
    <t>NS</t>
  </si>
  <si>
    <t>Independent Farmers of Croatia</t>
  </si>
  <si>
    <t>NSH</t>
  </si>
  <si>
    <t>New Serb Party</t>
  </si>
  <si>
    <t>NSS</t>
  </si>
  <si>
    <t>Sustainable Development of Croatia</t>
  </si>
  <si>
    <t>ORAH</t>
  </si>
  <si>
    <t>Family Party of Croatia</t>
  </si>
  <si>
    <t>OS</t>
  </si>
  <si>
    <t>Alliance of Primorje-Gorski Kotar</t>
  </si>
  <si>
    <t>PGS</t>
  </si>
  <si>
    <t>Movement for Modern Croatia</t>
  </si>
  <si>
    <t>PMH</t>
  </si>
  <si>
    <t>Pirate Party Croatia</t>
  </si>
  <si>
    <t>PS</t>
  </si>
  <si>
    <t>List for Rijeka</t>
  </si>
  <si>
    <t>RI</t>
  </si>
  <si>
    <t>Social Democratic Party of Croatia</t>
  </si>
  <si>
    <t>SDP</t>
  </si>
  <si>
    <t>Party of the Croatian Community</t>
  </si>
  <si>
    <t>SHZ</t>
  </si>
  <si>
    <t>Alliance for Change</t>
  </si>
  <si>
    <t>Socialist Party of Croatia</t>
  </si>
  <si>
    <t>SPH</t>
  </si>
  <si>
    <t>Roma Force of Croatia</t>
  </si>
  <si>
    <t>SRH</t>
  </si>
  <si>
    <t>Socialist Workers' Party of Croatia</t>
  </si>
  <si>
    <t>SRP</t>
  </si>
  <si>
    <t>Party of Pensioners</t>
  </si>
  <si>
    <t>SU</t>
  </si>
  <si>
    <t>Zagoria Democratic Party</t>
  </si>
  <si>
    <t>ZDS</t>
  </si>
  <si>
    <t>Greens of Croatia</t>
  </si>
  <si>
    <t>ZH</t>
  </si>
  <si>
    <t>Zagreb Independent List</t>
  </si>
  <si>
    <t>ZNL</t>
  </si>
  <si>
    <t>Green Party</t>
  </si>
  <si>
    <t>ZS</t>
  </si>
  <si>
    <t>Greens Together</t>
  </si>
  <si>
    <t>ZZ</t>
  </si>
  <si>
    <t>Vow to Croatia</t>
  </si>
  <si>
    <t>ZZH</t>
  </si>
  <si>
    <t>Abeceda Demokracije</t>
  </si>
  <si>
    <t>Akcija za Bolju Hrvatsku</t>
  </si>
  <si>
    <t>Jedino Hrvatska</t>
  </si>
  <si>
    <t>Autohtona-Hrvatska Stranka Prava</t>
  </si>
  <si>
    <t>Autohtona-Hrvatska Seljačka Stranka</t>
  </si>
  <si>
    <t>Akcija Mladih</t>
  </si>
  <si>
    <t>Agenda Mladih Demokrata</t>
  </si>
  <si>
    <t>Blok Umirovljenici Zajedno</t>
  </si>
  <si>
    <t>Demokratski Centar</t>
  </si>
  <si>
    <t>Demokratska Prigorsko-Zagrebačka Stranka</t>
  </si>
  <si>
    <t>Demokratska Stranka Žena</t>
  </si>
  <si>
    <t>Hrvatska Čista Stranka Prava</t>
  </si>
  <si>
    <t>Hrvatska Demokrščanska Stranka</t>
  </si>
  <si>
    <t>Hrvatski Demokratski Savez Slavonije I Baranje</t>
  </si>
  <si>
    <t>Hrvatska Demokratska Zajednica</t>
  </si>
  <si>
    <t>Hrvatski Laburisti-Stranka Rada</t>
  </si>
  <si>
    <t>Hrvatska Narodna Stranka-Liberalni Demokrati</t>
  </si>
  <si>
    <t>Hrast-Pokret za Uspješnu Hrvatsku</t>
  </si>
  <si>
    <t>Hrvatska Radnička Stranka</t>
  </si>
  <si>
    <t>Hrvatska Stranka Prava</t>
  </si>
  <si>
    <t>Hrvatska Stranka Prava Dr. Ante Starčević</t>
  </si>
  <si>
    <t>Hrvatska Stranka Reda</t>
  </si>
  <si>
    <t>Hrvatska Seljačka Stranka</t>
  </si>
  <si>
    <t>Hrvatska Stranka Umirovljenika</t>
  </si>
  <si>
    <t>Hrvatska Zora Stranka Naroda</t>
  </si>
  <si>
    <t>Istarski Demokratski Sabor</t>
  </si>
  <si>
    <t>Kandidacijska Lista Grupe Birača-Ivan Jakovčić</t>
  </si>
  <si>
    <t>Međimurski Demokratski Savez</t>
  </si>
  <si>
    <t>Nacionalni Forum</t>
  </si>
  <si>
    <t>Nezavisna Lista Ante Đapića</t>
  </si>
  <si>
    <t>Naša Stranka</t>
  </si>
  <si>
    <t>Nezavisni Seljaci Hrvatske</t>
  </si>
  <si>
    <t>Nova Srpska Stranka</t>
  </si>
  <si>
    <t>Održivi Razvoj Hrvatske</t>
  </si>
  <si>
    <t>Obiteljska Stranka</t>
  </si>
  <si>
    <t>Primorsko Goranski Savez</t>
  </si>
  <si>
    <t>Pokret za Modernu Hrvatsku</t>
  </si>
  <si>
    <t>Piratska Stranka</t>
  </si>
  <si>
    <t>Lista za Rijeku</t>
  </si>
  <si>
    <t>Socijaldemokratska Partija Hrvatske</t>
  </si>
  <si>
    <t>Stranka Hrvatskog Zajedništva</t>
  </si>
  <si>
    <t>Savez za Promjene</t>
  </si>
  <si>
    <t>Socijalistička Partija Hrvatske</t>
  </si>
  <si>
    <t>Snaga Roma Hrvatske</t>
  </si>
  <si>
    <t>Socijalistička Radnička Partija Hrvatske</t>
  </si>
  <si>
    <t>Stranka Umirovljenika</t>
  </si>
  <si>
    <t>Zagorska Demokratska Stranka</t>
  </si>
  <si>
    <t>Zeleni Hrvatske</t>
  </si>
  <si>
    <t>Zagrebačka Nezavisna Lista</t>
  </si>
  <si>
    <t>Zelena Stranka</t>
  </si>
  <si>
    <t>Zeleni Zajedno</t>
  </si>
  <si>
    <t>Zavjet za Hrvatsku</t>
  </si>
  <si>
    <t>hr_a-hsp01</t>
  </si>
  <si>
    <t>hr_a-hss01</t>
  </si>
  <si>
    <t>hr_gr+ms01</t>
  </si>
  <si>
    <t>hr_gr01</t>
  </si>
  <si>
    <t>hr_ms01</t>
  </si>
  <si>
    <t>Međimurska stranka</t>
  </si>
  <si>
    <t>Glaz Razuma</t>
  </si>
  <si>
    <t>Coalition of GR and MS</t>
  </si>
  <si>
    <t>Međimura  Party</t>
  </si>
  <si>
    <t>MS</t>
  </si>
  <si>
    <t>GR</t>
  </si>
  <si>
    <t>Hrvatska Socijalno Liberalna Stranka</t>
  </si>
  <si>
    <t>hr_hsp-as01</t>
  </si>
  <si>
    <t>hr_klgb-ij01</t>
  </si>
  <si>
    <t>hr_hrast01</t>
  </si>
  <si>
    <t>HRAST</t>
  </si>
  <si>
    <t>red</t>
  </si>
  <si>
    <t>blue</t>
  </si>
  <si>
    <t>green</t>
  </si>
  <si>
    <t>blue (medium)</t>
  </si>
  <si>
    <t>blue (dark)</t>
  </si>
  <si>
    <t>yellow</t>
  </si>
  <si>
    <t>hr_hl-sr01</t>
  </si>
  <si>
    <t>purple</t>
  </si>
  <si>
    <t>green (dark)</t>
  </si>
  <si>
    <t>red (light)</t>
  </si>
  <si>
    <t>blue (light)</t>
  </si>
  <si>
    <t>purple (dark)</t>
  </si>
  <si>
    <t>hr_ash01</t>
  </si>
  <si>
    <t>hr_hsm01</t>
  </si>
  <si>
    <t>HSM</t>
  </si>
  <si>
    <t>L</t>
  </si>
  <si>
    <t>ASH</t>
  </si>
  <si>
    <t>JH-PH</t>
  </si>
  <si>
    <t>Ind-MB</t>
  </si>
  <si>
    <t>Ind-IG</t>
  </si>
  <si>
    <t>Ladonja</t>
  </si>
  <si>
    <t>Neovisna Lista - Milan Bandić</t>
  </si>
  <si>
    <t>Hrvatska Stranka Mladih</t>
  </si>
  <si>
    <t>Akcija Socijaldemokrata Hrvatske</t>
  </si>
  <si>
    <t>Jedino Hrvatska-Pokret Za Hrvatsku</t>
  </si>
  <si>
    <t>Neovisna Lista - Ivan Grubišić</t>
  </si>
  <si>
    <t>Croatian Socialdemocratic Action</t>
  </si>
  <si>
    <t>Youth Party of Croatia</t>
  </si>
  <si>
    <t>Independent List of Milan Bandic</t>
  </si>
  <si>
    <t>Independent List of Ivan Grubsic</t>
  </si>
  <si>
    <t>hr_l01</t>
  </si>
  <si>
    <t>hr_jh-ph01</t>
  </si>
  <si>
    <t>hr_ind-mb01</t>
  </si>
  <si>
    <t>hr_ind-ig01</t>
  </si>
  <si>
    <t>hr_other01</t>
  </si>
  <si>
    <t>hr_eth01</t>
  </si>
  <si>
    <t>-</t>
  </si>
  <si>
    <t>Ethnic Constituencies</t>
  </si>
  <si>
    <t>BLOK UMIROVLJENICI ZAJEDNO .  Coalition of BUZ-PGS-HRS</t>
  </si>
  <si>
    <t>HRVATSKA STRANKA PRAVA DR ANTE STARČEVIĆ - Coalition of HSP-AS+DAS+HCSP</t>
  </si>
  <si>
    <t>AKCIJA SOCIJALDEMOKRATA HRVATSKE - Coalition of ASH+SUH+SSU+RI</t>
  </si>
  <si>
    <t>Coalition of SDP+HNS+IDS+HSU</t>
  </si>
  <si>
    <t>Coalition of HSS+ZS+SP</t>
  </si>
  <si>
    <t>orange</t>
  </si>
  <si>
    <t>gray (dark)</t>
  </si>
  <si>
    <t>gray (light)</t>
  </si>
  <si>
    <t>yellow (dark)</t>
  </si>
  <si>
    <t>Coalition of HSS+HSLS</t>
  </si>
  <si>
    <t>Coalition of NF+HSLS+PGS+RI</t>
  </si>
  <si>
    <t>Coalition of HDSSB+HDSSD+ZELENI+HR</t>
  </si>
  <si>
    <t>Coalition of HDSSB+ABH+A-HSS+HRAST+HSP+HZ+OS+ZZH</t>
  </si>
  <si>
    <t>Coalition of ASH+DSZ+SP+SU</t>
  </si>
  <si>
    <t>Coalition of ABH+JH</t>
  </si>
  <si>
    <t>Coalition of NS+NSS</t>
  </si>
  <si>
    <t>Koalicija GR+MS</t>
  </si>
  <si>
    <t>hr_hss+hsls01</t>
  </si>
  <si>
    <t>hr_nf+hsls+pgs+ri01</t>
  </si>
  <si>
    <t>hr_ash+dsz+sp+su01</t>
  </si>
  <si>
    <t>hr_abh+jh01</t>
  </si>
  <si>
    <t>hr_ns+nss01</t>
  </si>
  <si>
    <t>olive</t>
  </si>
  <si>
    <t>hr_hdssb+hdssd01</t>
  </si>
  <si>
    <t>hr_hdssb+abh01</t>
  </si>
  <si>
    <t>TY  - JOUR</t>
  </si>
  <si>
    <t>JO  - European Journal of Political Research</t>
  </si>
  <si>
    <t>VL  - 41</t>
  </si>
  <si>
    <t>IS  - 7-8</t>
  </si>
  <si>
    <t>PB  - Blackwell Publishing Ltd</t>
  </si>
  <si>
    <t>SN  - 1475-6765</t>
  </si>
  <si>
    <t>UR  - http://dx.doi.org/10.1111/1475-6765.t01-1-00056</t>
  </si>
  <si>
    <t>DO  - 10.1111/1475-6765.t01-1-00056</t>
  </si>
  <si>
    <t>SP  - 1010</t>
  </si>
  <si>
    <t>EP  - 1014</t>
  </si>
  <si>
    <t>PY  - 2002</t>
  </si>
  <si>
    <t xml:space="preserve">ER  - </t>
  </si>
  <si>
    <t>VL  - 42</t>
  </si>
  <si>
    <t>VL  - 43</t>
  </si>
  <si>
    <t>VL  - 44</t>
  </si>
  <si>
    <t>VL  - 45</t>
  </si>
  <si>
    <t>VL  - 46</t>
  </si>
  <si>
    <t>VL  - 47</t>
  </si>
  <si>
    <t>VL  - 48</t>
  </si>
  <si>
    <t>VL  - 49</t>
  </si>
  <si>
    <t>VL  - 50</t>
  </si>
  <si>
    <t>VL  - 51</t>
  </si>
  <si>
    <t>IS  - 1</t>
  </si>
  <si>
    <t>PB  - Blackwell Publishing Ltd.</t>
  </si>
  <si>
    <t>UR  - http://dx.doi.org/10.1111/j.0304-4130.2003.00127.x</t>
  </si>
  <si>
    <t>UR  - http://dx.doi.org/10.1111/j.1475-6765.2004.00200.x</t>
  </si>
  <si>
    <t>UR  - http://dx.doi.org/10.1111/j.1475-6765.2005.00272.x</t>
  </si>
  <si>
    <t>UR  - http://dx.doi.org/10.1111/j.1475-6765.2006.00672.x</t>
  </si>
  <si>
    <t>UR  - http://dx.doi.org/10.1111/j.1475-6765.2007.00746.x</t>
  </si>
  <si>
    <t>UR  - http://dx.doi.org/10.1111/j.1475-6765.2008.00799.x</t>
  </si>
  <si>
    <t>UR  - http://dx.doi.org/10.1111/j.1475-6765.2009.01881.x</t>
  </si>
  <si>
    <t>UR  - http://dx.doi.org/10.1111/j.1475-6765.2010.01961.x</t>
  </si>
  <si>
    <t>UR  - http://dx.doi.org/10.1111/j.1475-6765.2011.02030.x</t>
  </si>
  <si>
    <t>DO  - 10.1111/j.0304-4130.2003.00127.x</t>
  </si>
  <si>
    <t>DO  - 10.1111/j.1475-6765.2004.00200.x</t>
  </si>
  <si>
    <t>DO  - 10.1111/j.1475-6765.2005.00272.x</t>
  </si>
  <si>
    <t>DO  - 10.1111/j.1475-6765.2006.00672.x</t>
  </si>
  <si>
    <t>DO  - 10.1111/j.1475-6765.2007.00746.x</t>
  </si>
  <si>
    <t>DO  - 10.1111/j.1475-6765.2008.00799.x</t>
  </si>
  <si>
    <t>DO  - 10.1111/j.1475-6765.2009.01881.x</t>
  </si>
  <si>
    <t>DO  - 10.1111/j.1475-6765.2010.01961.x</t>
  </si>
  <si>
    <t>DO  - 10.1111/j.1475-6765.2011.02030.x</t>
  </si>
  <si>
    <t>SP  - 1003</t>
  </si>
  <si>
    <t>SP  - 1054</t>
  </si>
  <si>
    <t>SP  - 1077</t>
  </si>
  <si>
    <t>SP  - 1162</t>
  </si>
  <si>
    <t>SP  - 1012</t>
  </si>
  <si>
    <t>SP  - 1039</t>
  </si>
  <si>
    <t>SP  - 1015</t>
  </si>
  <si>
    <t>SP  - 1049</t>
  </si>
  <si>
    <t>SP  - 1035</t>
  </si>
  <si>
    <t>EP  - 1009</t>
  </si>
  <si>
    <t>EP  - 1058</t>
  </si>
  <si>
    <t>EP  - 1085</t>
  </si>
  <si>
    <t>EP  - 1165</t>
  </si>
  <si>
    <t>EP  - 1018</t>
  </si>
  <si>
    <t>EP  - 1047</t>
  </si>
  <si>
    <t>EP  - 1021</t>
  </si>
  <si>
    <t>EP  - 1057</t>
  </si>
  <si>
    <t>EP  - 1044</t>
  </si>
  <si>
    <t>PY  - 2003</t>
  </si>
  <si>
    <t>PY  - 2004</t>
  </si>
  <si>
    <t>PY  - 2005</t>
  </si>
  <si>
    <t>PY  - 2006</t>
  </si>
  <si>
    <t>PY  - 2007</t>
  </si>
  <si>
    <t>PY  - 2008</t>
  </si>
  <si>
    <t>PY  - 2009</t>
  </si>
  <si>
    <t>PY  - 2010</t>
  </si>
  <si>
    <t>PY  - 2011</t>
  </si>
  <si>
    <t>PY  - 2012</t>
  </si>
  <si>
    <t>PY  - 2014</t>
  </si>
  <si>
    <t>VL  - 53</t>
  </si>
  <si>
    <t>VL  - 52</t>
  </si>
  <si>
    <t>PY  - 2013</t>
  </si>
  <si>
    <t>TI  - Croatia</t>
  </si>
  <si>
    <t>AU  - Čular, Goran</t>
  </si>
  <si>
    <t>AU - Henjak, Andrija</t>
  </si>
  <si>
    <t>https://www.cia.gov/library/publications/the-world-factbook/geos/hr.html</t>
  </si>
  <si>
    <t>http://www.nsd.uib.no/european_election_database/country/croatia</t>
  </si>
  <si>
    <t>http://www.ipu.org/parline-e/reports/2077_A.htm</t>
  </si>
  <si>
    <t>http://data.un.org/CountryProfile.aspx?crname=Croatia</t>
  </si>
  <si>
    <t>http://en.wikipedia.org/wiki/Politics_of_Croatia</t>
  </si>
  <si>
    <t>MetaPolls</t>
  </si>
  <si>
    <t>Database of public opinion polls</t>
  </si>
  <si>
    <t>http://metapolls.net/category/europe/croatia/</t>
  </si>
  <si>
    <t xml:space="preserve">English:Are you in favor of allowing the Republic of Croatia, as a sovereign and independent state, which guarantees cultural autonomy and full citizenship rights to Serbs and members of other nationalities in Croatia, to enter into an alliance of sovereign states with other republics (as proposed by the Croatian and the Slovenian state solution Yugoslavia crisis)? </t>
  </si>
  <si>
    <t>hr_hdss01</t>
  </si>
  <si>
    <t>Hrvatska Stranka Prava-1861 - Hsp-1861</t>
  </si>
  <si>
    <t>Hrvatska Demokratska Seljačka Stranka</t>
  </si>
  <si>
    <t>HDSS</t>
  </si>
  <si>
    <t>HIP</t>
  </si>
  <si>
    <t>HSP1961</t>
  </si>
  <si>
    <t>BV-THB</t>
  </si>
  <si>
    <t>Bebič Vladimir-Treći Hrvatski Blok</t>
  </si>
  <si>
    <t>Hrvatski Istinski Preporod</t>
  </si>
  <si>
    <t>True Croatian Revival</t>
  </si>
  <si>
    <t>Bebic Vladimir-Third Croatian Bloc</t>
  </si>
  <si>
    <t>Croatian Party of Rights 1861</t>
  </si>
  <si>
    <t>Croatian Democratic Peasants Party</t>
  </si>
  <si>
    <t>hr_hsp196101</t>
  </si>
  <si>
    <t>hr_bv-thb01</t>
  </si>
  <si>
    <t>hr_hip01</t>
  </si>
  <si>
    <t>HRVATSKI BLOK-POKRET ZA MODERNU HRVATSKU - HRVATSKI BLOK</t>
  </si>
  <si>
    <t>Prime Minister</t>
  </si>
  <si>
    <t>Deputy Prime Minister</t>
  </si>
  <si>
    <t>Deputy Prime Minister for Internal Politics</t>
  </si>
  <si>
    <t>Minister of Finance</t>
  </si>
  <si>
    <t>Minister of Economy</t>
  </si>
  <si>
    <t>Minister of Construction and Physical Planning</t>
  </si>
  <si>
    <t>Minister of Culture</t>
  </si>
  <si>
    <t>Minister of Entrepreneurship and Crafts</t>
  </si>
  <si>
    <t>Minister of Agriculture</t>
  </si>
  <si>
    <t>Minister of Maritime Affairs, Transport and Infrastructure</t>
  </si>
  <si>
    <t>Minister of Justice</t>
  </si>
  <si>
    <t>Minister of Labour and the Pension System</t>
  </si>
  <si>
    <t>Minister of Regional Development and EU Funds</t>
  </si>
  <si>
    <t>Minister of Social Welfare Policy and Youth</t>
  </si>
  <si>
    <t>Minister of Tourism</t>
  </si>
  <si>
    <t>Minister of the Interior</t>
  </si>
  <si>
    <t>Minister of Public Administration</t>
  </si>
  <si>
    <t>Minister of Foreign and European Affairs</t>
  </si>
  <si>
    <t>Minister of Environment and Nature Protection</t>
  </si>
  <si>
    <t>Minister of Health</t>
  </si>
  <si>
    <t>Minister of Science, Education and Sports</t>
  </si>
  <si>
    <t>Ministar graditeljstva i prostornoga uređenja</t>
  </si>
  <si>
    <t>Ministar poduzetništva i obrta</t>
  </si>
  <si>
    <t>Ministar poljoprivrede</t>
  </si>
  <si>
    <t>Ministar pomorstva, prometa i infrastrukture</t>
  </si>
  <si>
    <t>Ministar rada i mirovinskoga sustava</t>
  </si>
  <si>
    <t>Ministar regionalnoga razvoja i fondova Europske unije</t>
  </si>
  <si>
    <t>Ministar socijalne politike i mladih</t>
  </si>
  <si>
    <t>Ministar vanjskih i europskih poslova</t>
  </si>
  <si>
    <t>Milanovic I</t>
  </si>
  <si>
    <t>Potpredsednik-Predsjednica Vlade</t>
  </si>
  <si>
    <t>First Deputy Prime Minister</t>
  </si>
  <si>
    <t>Prvy potpredsjednik-Prva potpredsjednica Vlade</t>
  </si>
  <si>
    <t>Deputy Prime Minister and Prime Minister Alternate</t>
  </si>
  <si>
    <t>Potpredsjednik i zamjenik predsjednika</t>
  </si>
  <si>
    <t>Potpredsjednik/Potpredsjednica Vlade</t>
  </si>
  <si>
    <t>Potpredsjednik-Potpredsjednica Vlade</t>
  </si>
  <si>
    <t>Deputy Prime Minister for Economy</t>
  </si>
  <si>
    <t>Potpredsjednik-Potpredsjednica Vlade za gospodarstvo</t>
  </si>
  <si>
    <t>Potpredsjednik-Potpredsjednica Vlade za unutarnju politiku</t>
  </si>
  <si>
    <t>Deputy Prime Minister for Regional Development, Reconstruction and Return</t>
  </si>
  <si>
    <t>Potpredsjednik-Potpredsjednica Vlade za regionalni razvoj, obnovu i povratak</t>
  </si>
  <si>
    <t>Deputy Prime Minister for Social Affairs and Human Rights</t>
  </si>
  <si>
    <t>Potpredsjednik-Potpredsjednica Vlade za društvene djelatnosti i ljudska prava</t>
  </si>
  <si>
    <t>Secretary to the Government</t>
  </si>
  <si>
    <t>Tajnik-Tajnica Vlade</t>
  </si>
  <si>
    <t>Spokesperson</t>
  </si>
  <si>
    <t>Glasnogovor-Glasnogovorica</t>
  </si>
  <si>
    <t>Minister of Social Planning</t>
  </si>
  <si>
    <t>Ministar-Ministrica društvenog planiranja</t>
  </si>
  <si>
    <t>Minister of Energy and Industry</t>
  </si>
  <si>
    <t>Ministar-Ministrica energetike i industrije</t>
  </si>
  <si>
    <t>Ministar-Ministrica financija</t>
  </si>
  <si>
    <t>Minister of Physical Planning, Construction and Housing</t>
  </si>
  <si>
    <t>Ministar-Ministrica prostornog uređenja, graditeljstva i stanovanja</t>
  </si>
  <si>
    <t>Minister of Construction, Housing and Utility Services and Environmental Protection</t>
  </si>
  <si>
    <t>Ministar-Ministrica građevinarstva, stambeno-komunalnih poslova i zaštite čovjekove okoline</t>
  </si>
  <si>
    <t>Minister of Construction and Environmental Protection</t>
  </si>
  <si>
    <t>Ministar-Ministrica graditeljstva i zaštite okoliša</t>
  </si>
  <si>
    <t>Minister of Environmental Protection and Physical Planning</t>
  </si>
  <si>
    <t>Ministar-Ministrica zaštite okoliša i prostornog uređenja</t>
  </si>
  <si>
    <t>Minister of Environmental Protection, Physical Planning and Construction</t>
  </si>
  <si>
    <t>Ministar-Ministrica zaštite okoliša, prostornog uređenja i graditeljstva</t>
  </si>
  <si>
    <t>Minister of Economic Development</t>
  </si>
  <si>
    <t>Ministar-Ministrica gospodarskog razvitka</t>
  </si>
  <si>
    <t>Ministar-Ministrica gospodarstva</t>
  </si>
  <si>
    <t>Minister of Economy, Labour and Entrepreneurship</t>
  </si>
  <si>
    <t>Ministar-Ministrica gospodarstva, rada i poduzetništva</t>
  </si>
  <si>
    <t>Minister of Information</t>
  </si>
  <si>
    <t>Ministar-Ministrica informiranja</t>
  </si>
  <si>
    <t>Minister of Emigration</t>
  </si>
  <si>
    <t>Ministar-Ministrica iseljeništva</t>
  </si>
  <si>
    <t>Minister of Industry, Shipbuilding and Energy</t>
  </si>
  <si>
    <t>Ministar-Ministrica industrije, brodogradnje i energetike</t>
  </si>
  <si>
    <t>Minister of Foreign Affairs</t>
  </si>
  <si>
    <t>Ministar-Ministrica inozemnih poslova</t>
  </si>
  <si>
    <t>Ministar-Ministrica unutarnjih poslova</t>
  </si>
  <si>
    <t>Ministar-Ministrica kulture</t>
  </si>
  <si>
    <t>Minister of Culture and Education</t>
  </si>
  <si>
    <t>Ministar-Ministrica kulture i prosvjete</t>
  </si>
  <si>
    <t>Minister of Education, Culture and Sports</t>
  </si>
  <si>
    <t>Ministar-Ministrica prosvjete, kulture i športa</t>
  </si>
  <si>
    <t>Minister of Education and Sports</t>
  </si>
  <si>
    <t>Ministrica prosvjete i športa</t>
  </si>
  <si>
    <t>Minister of Defense</t>
  </si>
  <si>
    <t>Ministar-Ministrica obrane</t>
  </si>
  <si>
    <t>Minister of National Defence, Lieutenant General</t>
  </si>
  <si>
    <t>Ministar-Ministrica za narodnu obranu general pukovnik</t>
  </si>
  <si>
    <t>Minister of the Croatian Homeland War</t>
  </si>
  <si>
    <t>Ministar-Ministrica hrvatskih branitelja iz Domovinskog rata</t>
  </si>
  <si>
    <t>Minister of Croatian Veterans of the Homeland War</t>
  </si>
  <si>
    <t>Minister of Family, Veterans and Intergenerational Solidarity</t>
  </si>
  <si>
    <t>Ministar-Ministrica obitelji, branitelja i međugeneracijske solidarnosti</t>
  </si>
  <si>
    <t>Minister of Agriculture, Forestry and Water Management</t>
  </si>
  <si>
    <t>Ministar-Ministrica poljoprivrede, šumarstva i vodoprivrede</t>
  </si>
  <si>
    <t>Minister of Water Resources</t>
  </si>
  <si>
    <t>Ministar-Ministrica vodoprivrede</t>
  </si>
  <si>
    <t>Minister of Agriculture and Forestry</t>
  </si>
  <si>
    <t>Ministar-Ministrica poljoprivrede i šumarstva</t>
  </si>
  <si>
    <t>Minister of Agriculture, Fisheries and Rural Development</t>
  </si>
  <si>
    <t>Ministar-Ministrica poljoprivrede, ribarstva i ruralnog razvoja</t>
  </si>
  <si>
    <t>Minister of Regional Development, Forestry and Water Management</t>
  </si>
  <si>
    <t>Ministar-Ministrica regionalnog razvoja, šumarstva i vodnog gospodarstva</t>
  </si>
  <si>
    <t>Minister of the Sea, Transport and Infrastructure</t>
  </si>
  <si>
    <t>Ministar-Ministrica mora, prometa i infrastrukture</t>
  </si>
  <si>
    <t>Minister of Maritime Affairs</t>
  </si>
  <si>
    <t>Ministar-Ministrica pomorstva</t>
  </si>
  <si>
    <t>Minister of Maritime Affairs, Transport and Communications</t>
  </si>
  <si>
    <t>Ministar-Ministrica pomorstva, prometa i veza</t>
  </si>
  <si>
    <t>Minister of Transport and Communications</t>
  </si>
  <si>
    <t>Ministar-Ministrica prometa i veza</t>
  </si>
  <si>
    <t>Minister of Justice and Public Administration</t>
  </si>
  <si>
    <t>Ministar-Ministrica pravosuđa i uprave</t>
  </si>
  <si>
    <t>Ministar-Ministrica pravosuđa</t>
  </si>
  <si>
    <t>Minister of Justice, Administration and Local Self-Government</t>
  </si>
  <si>
    <t>Ministar-Ministrica pravosuđa, uprave i lokalne samouprave</t>
  </si>
  <si>
    <t>Ministar-Ministrica uprave</t>
  </si>
  <si>
    <t>Ministar-Ministrica turizma</t>
  </si>
  <si>
    <t>Minister of Trade and Tourism</t>
  </si>
  <si>
    <t>Ministar-Ministrica turizma i trgovine</t>
  </si>
  <si>
    <t>Ministar-Ministrica trgovine i turizma</t>
  </si>
  <si>
    <t>Minister of Trade</t>
  </si>
  <si>
    <t>Ministar-Ministrica trgovine</t>
  </si>
  <si>
    <t>Minister of Labour, Veterans and Disability Issues</t>
  </si>
  <si>
    <t>Ministar-Ministrica rada, boračkih i invalidskih pitanja</t>
  </si>
  <si>
    <t>Minister of Labour, Social Affairs and Family</t>
  </si>
  <si>
    <t>Ministar-Ministrica rada, socijalne skrbi i obitelji</t>
  </si>
  <si>
    <t>Minister of Labour and Social Welfare</t>
  </si>
  <si>
    <t>Ministar-Ministrica rada i socijalne skrbi</t>
  </si>
  <si>
    <t>Minister of Freight Transport</t>
  </si>
  <si>
    <t>Ministar-Ministrica robnog prometa</t>
  </si>
  <si>
    <t>Ministar-Ministrica zdravstva</t>
  </si>
  <si>
    <t>Minister of Health and Social Welfare</t>
  </si>
  <si>
    <t>Ministar-Ministrica zdravstva i socijalne skrbi</t>
  </si>
  <si>
    <t>Minister of Science</t>
  </si>
  <si>
    <t>Ministar-Ministrica znanosti</t>
  </si>
  <si>
    <t>Minister of Science and Technology</t>
  </si>
  <si>
    <t>Ministar-Ministrica znanosti i tehnologije</t>
  </si>
  <si>
    <t>Minister of Science, Technology and Information</t>
  </si>
  <si>
    <t>Ministar-Ministrica znanosti, tehnologije i informatike</t>
  </si>
  <si>
    <t>Ministar-Ministrica znanosti, obrazovanja i športa</t>
  </si>
  <si>
    <t>Ministar-Ministrica vanjskih poslova</t>
  </si>
  <si>
    <t>Ministar-Ministar-Ministrica vanjskih poslova</t>
  </si>
  <si>
    <t>Minister for European Integration</t>
  </si>
  <si>
    <t>Ministar-Ministrica za europske integracije</t>
  </si>
  <si>
    <t>Minister of Foreign Affairs and European Integration</t>
  </si>
  <si>
    <t>Ministar-Ministrica vanjskih poslova i europskih integracija</t>
  </si>
  <si>
    <t>Minister of Privatization and Property Management</t>
  </si>
  <si>
    <t>Ministar-Ministrica privatizacije i upravljanja imovinom</t>
  </si>
  <si>
    <t>Minister of Development and Reconstruction</t>
  </si>
  <si>
    <t>Ministar-Ministrica razvitka i obnove</t>
  </si>
  <si>
    <t>Minister of Immigration</t>
  </si>
  <si>
    <t>Ministar-Ministrica povratka i useljeništva</t>
  </si>
  <si>
    <t>Minister for freight traffic</t>
  </si>
  <si>
    <t>Ministar-Ministrica za robni promet</t>
  </si>
  <si>
    <t>Minister in Charge of the Implementation of the Special Relationship between the Croatian Republic and the Federation of Bosnia and Herzegovina and Relations with Bosnia and Herzegovina</t>
  </si>
  <si>
    <t>Ministar-Ministrica zadužen za provođenje posebnih odnosa između Republike Hrvatske i Federacije Bosne i Hercegovine i odnosa s Bosnom i Hercegovinom</t>
  </si>
  <si>
    <t>Minister of Public Works, Reconstruction and Construction</t>
  </si>
  <si>
    <t>Ministar-Ministrica za javne radove, obnovu i graditeljstvo</t>
  </si>
  <si>
    <t>Minister of Small- and Medium-Sized Enterprises</t>
  </si>
  <si>
    <t>Ministar-Ministrica za obrt, malo i srednje poduzetništvo</t>
  </si>
  <si>
    <t>Minister of Reconstruction</t>
  </si>
  <si>
    <t>Ministar-Ministrica obnove </t>
  </si>
  <si>
    <t>Minister in Government</t>
  </si>
  <si>
    <t>Ministar-Ministrica u Vladi</t>
  </si>
  <si>
    <t>Zoran Milanović (1966 male, SDP)</t>
  </si>
  <si>
    <t>Milanka Opačić (1968 female, SDP)</t>
  </si>
  <si>
    <t>Ranko Ostojić (1962 male, SDP)</t>
  </si>
  <si>
    <t>Deputy Prime Minister for Home, Foreign and European Affairs</t>
  </si>
  <si>
    <t>Potpredsjednik Vlade za unutarnju, vanjsku i europsku politiku</t>
  </si>
  <si>
    <t>Radimir Čačić (1949 male, HNS)</t>
  </si>
  <si>
    <t>Vesna Pusić (1953 female, HNS)</t>
  </si>
  <si>
    <t>Branko Grčić (1964 male, SDP)</t>
  </si>
  <si>
    <t>Ministar-Ministrica branitelja</t>
  </si>
  <si>
    <t>Predrag Matić (1962 male, Independent)</t>
  </si>
  <si>
    <t>Slavko Linić (1949 male, SDP)</t>
  </si>
  <si>
    <t>Boris Lalovac (1976 male, SDP)</t>
  </si>
  <si>
    <t>Ivan Vrdoljak (1972 male, HNS)</t>
  </si>
  <si>
    <t>Anka Mrak-Taritaš (1959 female, HNS)</t>
  </si>
  <si>
    <t>Andrea Zlatar Violić (1961 female, HNS)</t>
  </si>
  <si>
    <t>Ante Kotromanović (1968 male, SDP)</t>
  </si>
  <si>
    <t>Gordan Maras (1974 male, SDP)</t>
  </si>
  <si>
    <t>Tihomir Jakovina (1967 male, SDP)</t>
  </si>
  <si>
    <t>Zlatko Komadina (1958 male, SDP)</t>
  </si>
  <si>
    <t>Siniša Hajdaš Dončić (1974 male, SDP)</t>
  </si>
  <si>
    <t>Orsat Miljenić (1968 male, x)</t>
  </si>
  <si>
    <t>Mirando Mrsić (1959 male, SDP)</t>
  </si>
  <si>
    <t>Veljko Ostojić (1958 male, SDP)</t>
  </si>
  <si>
    <t>Darko Lorencin (1970 male, IDS)</t>
  </si>
  <si>
    <t>Arsen Bauk (1973 male, SDP)</t>
  </si>
  <si>
    <t>Ministar-Ministrica zaštite okoliša i prirode</t>
  </si>
  <si>
    <t>Mihael Zmajlović (1978 male, SDP)</t>
  </si>
  <si>
    <t>Siniša Varga (1965 male, SDP)</t>
  </si>
  <si>
    <t>Željko Jovanović (1965 male, SDP)</t>
  </si>
  <si>
    <t>Vedran Mornar (1959 male, independent)</t>
  </si>
  <si>
    <t>https://vlada.gov.hr/o-vladi/kako-funkcionira-vlada/prethodne-vlade-sazivi/93</t>
  </si>
  <si>
    <t>Neven Mimica (1953 male, SDP)</t>
  </si>
  <si>
    <t>hr_independent01</t>
  </si>
  <si>
    <t>gray</t>
  </si>
  <si>
    <t>Independent</t>
  </si>
  <si>
    <t>Zoran Milanović</t>
  </si>
  <si>
    <t>1966</t>
  </si>
  <si>
    <t>male</t>
  </si>
  <si>
    <t>Milanović_Zoran_1966</t>
  </si>
  <si>
    <t>Radimir Čačić</t>
  </si>
  <si>
    <t>1949</t>
  </si>
  <si>
    <t>Čačić_Radimir_1949</t>
  </si>
  <si>
    <t>Vesna Pusić</t>
  </si>
  <si>
    <t>1953</t>
  </si>
  <si>
    <t>female</t>
  </si>
  <si>
    <t>Pusić_Vesna_1953</t>
  </si>
  <si>
    <t>Milanka Opačić</t>
  </si>
  <si>
    <t>1968</t>
  </si>
  <si>
    <t>Opačić_Milanka_1968</t>
  </si>
  <si>
    <t>Ranko Ostojić</t>
  </si>
  <si>
    <t>1962</t>
  </si>
  <si>
    <t>Ostojić_Ranko_1962</t>
  </si>
  <si>
    <t>Neven Mimica</t>
  </si>
  <si>
    <t>Mimica_Neven_1953</t>
  </si>
  <si>
    <t>Branko Grčić</t>
  </si>
  <si>
    <t>1964</t>
  </si>
  <si>
    <t>Grčić_Branko_1964</t>
  </si>
  <si>
    <t>Slavko Linić</t>
  </si>
  <si>
    <t>Linić_Slavko_1949</t>
  </si>
  <si>
    <t>Boris Lalovac</t>
  </si>
  <si>
    <t>1976</t>
  </si>
  <si>
    <t>Lalovac_Boris_1976</t>
  </si>
  <si>
    <t>Ivan Vrdoljak</t>
  </si>
  <si>
    <t>1972</t>
  </si>
  <si>
    <t>Vrdoljak_Ivan_1972</t>
  </si>
  <si>
    <t>Anka Mrak-Taritaš</t>
  </si>
  <si>
    <t>1959</t>
  </si>
  <si>
    <t>Mrak-Taritaš_Anka_1959</t>
  </si>
  <si>
    <t>1971</t>
  </si>
  <si>
    <t>Mihael Zmajlović</t>
  </si>
  <si>
    <t>1978</t>
  </si>
  <si>
    <t>Zmajlović_Mihael_1978</t>
  </si>
  <si>
    <t>Andrea Zlatar Violić</t>
  </si>
  <si>
    <t>1961</t>
  </si>
  <si>
    <t>Violić_Andrea_1961</t>
  </si>
  <si>
    <t>Ante Kotromanović</t>
  </si>
  <si>
    <t>Kotromanović_Ante_1968</t>
  </si>
  <si>
    <t>Predrag Matić</t>
  </si>
  <si>
    <t>Matić_Predrag_1962</t>
  </si>
  <si>
    <t>Tihomir Jakovina</t>
  </si>
  <si>
    <t>1967</t>
  </si>
  <si>
    <t>Jakovina_Tihomir_1967</t>
  </si>
  <si>
    <t>Zlatko Komadina</t>
  </si>
  <si>
    <t>1958</t>
  </si>
  <si>
    <t>Komadina_Zlatko_1958</t>
  </si>
  <si>
    <t>Siniša Hajdaš Dončić</t>
  </si>
  <si>
    <t>1974</t>
  </si>
  <si>
    <t>Dončić_Siniša_1974</t>
  </si>
  <si>
    <t>Arsen Bauk</t>
  </si>
  <si>
    <t>1973</t>
  </si>
  <si>
    <t>Bauk_Arsen_1973</t>
  </si>
  <si>
    <t>Orsat Miljenić</t>
  </si>
  <si>
    <t>Miljenić_Orsat_1968</t>
  </si>
  <si>
    <t>Veljko Ostojić</t>
  </si>
  <si>
    <t>Ostojić_Veljko_1958</t>
  </si>
  <si>
    <t>Darko Lorencin</t>
  </si>
  <si>
    <t>1970</t>
  </si>
  <si>
    <t>Lorencin_Darko_1970</t>
  </si>
  <si>
    <t>Mirando Mrsić</t>
  </si>
  <si>
    <t>Mrsić_Mirando_1959</t>
  </si>
  <si>
    <t>Siniša Varga</t>
  </si>
  <si>
    <t>1965</t>
  </si>
  <si>
    <t>Varga_Siniša_1965</t>
  </si>
  <si>
    <t>Željko Jovanović</t>
  </si>
  <si>
    <t>Jovanović_Željko_1965</t>
  </si>
  <si>
    <t>Vedran Mornar</t>
  </si>
  <si>
    <t>Mornar_Vedran_1959</t>
  </si>
  <si>
    <t>Gordan Maras</t>
  </si>
  <si>
    <t>Maras_Gordan_1974</t>
  </si>
  <si>
    <t>Jadranka Kosor (1953 female, HDZ)</t>
  </si>
  <si>
    <t>Domagoj Ivan Milošević (1970 male, HDZ)</t>
  </si>
  <si>
    <t>​Petar Čobanković (1957 male, HDZ)</t>
  </si>
  <si>
    <t>Darko Milinović (1963 male, HDZ)</t>
  </si>
  <si>
    <t>Božidar Pankretić (1964 male, HSS)</t>
  </si>
  <si>
    <t>Gordan Jandroković (1967 male, HDZ)</t>
  </si>
  <si>
    <t>Damir Bajs (1964 male, HSS)</t>
  </si>
  <si>
    <t>Tomislav Ivić (1961 male, HDZ)</t>
  </si>
  <si>
    <t>Božidar Kalmeta (1958 male, HDZ)</t>
  </si>
  <si>
    <t>Davorin Mlakar (1958 male, HDZ)</t>
  </si>
  <si>
    <t>Dražen Bošnjaković (1961 male, HDZ)</t>
  </si>
  <si>
    <t>Tomislav Karamarko (1959 male, HDZ)</t>
  </si>
  <si>
    <t>Đuro Popijač (1959 male, HDZ)</t>
  </si>
  <si>
    <t>Martina Dalić (1967 female, HDZ)</t>
  </si>
  <si>
    <t>Davor Božinović (1961 male, Independent)</t>
  </si>
  <si>
    <t>Jasen Mesić (1972 male, HDZ)</t>
  </si>
  <si>
    <t>Jagoda Premužić (1954 female, Independent)</t>
  </si>
  <si>
    <t>Damir Polančec (1967 male, HDZ)</t>
  </si>
  <si>
    <t>Ivan Šuker (1957 male, HDZ)</t>
  </si>
  <si>
    <t>Đurđa Adlešič (1960 female, HSLS)</t>
  </si>
  <si>
    <t>Bianca Matković (1974 female, HDZ)</t>
  </si>
  <si>
    <t>Božo Biškupić (1938 male, HDZ)</t>
  </si>
  <si>
    <t>Branko Vukelić (1958 male, HDZ)</t>
  </si>
  <si>
    <t>Marina Matulović-Dropulić (1942 female, HDZ)</t>
  </si>
  <si>
    <t>Branko Bačić (1959 male, HDZ)</t>
  </si>
  <si>
    <t>Slobodan Uzelac (1947 male, SDSS)</t>
  </si>
  <si>
    <t>Radovan Fuchs (1953 male, HDZ)</t>
  </si>
  <si>
    <t>hr_sdss01</t>
  </si>
  <si>
    <t>SDSS</t>
  </si>
  <si>
    <t>Samostalna demokratska srpska stranka</t>
  </si>
  <si>
    <t>Самостална демократска српска странка</t>
  </si>
  <si>
    <t>Independent Democratic Serbian Party</t>
  </si>
  <si>
    <t>Kosor I</t>
  </si>
  <si>
    <t xml:space="preserve">resigned </t>
  </si>
  <si>
    <t>resigned to become EU Commissioner</t>
  </si>
  <si>
    <t>resigned to become Minister of the Economy</t>
  </si>
  <si>
    <t>resigned</t>
  </si>
  <si>
    <t>Mirela Holy</t>
  </si>
  <si>
    <t>Mirela Holy (1971 female, SDP)</t>
  </si>
  <si>
    <t>Holy_Mirela_1971</t>
  </si>
  <si>
    <t>Croatian Democratic Union (_Hrvatska Demokratska Zajednica_, HDZ) and coalition partners</t>
  </si>
  <si>
    <t>Social Democratic Party of Croatia (_Socijaldemokratska Partija Hrvatske_, SDP) and coalition partners</t>
  </si>
  <si>
    <t>Croatian Democratic Alliance of Slavonia and Baranja and allies (_Hrvatski Demokratski Savez Slavonije I Baranje_, HDSSB+HDSSD+ZELENI+HR)</t>
  </si>
  <si>
    <t>Croatian Labourists – Labour Party (_Hrvatski Laburisti-Stranka Rada_, HL-SR)</t>
  </si>
  <si>
    <t>Coalition of Croatian Peasant Party (_Hrvatska Seljačka Stranka_, HSS) and Croation Social-Liberal Party (_Hrvatska Socijalno Liberalna Stranka_, HSLS)</t>
  </si>
  <si>
    <t>Voters' group - Ivan Jakovčić (_Kandidacijska Lista Grupe Birača-Ivan Jakovčić_, KLGB-IJ)</t>
  </si>
  <si>
    <t>Croatian Growth - Movement for a Successful Croatia (_Hrast-Pokret za Uspješnu Hrvatsku_, HRAST)</t>
  </si>
  <si>
    <t>Youth Action (_Akcija Mladih_, AM)</t>
  </si>
  <si>
    <t>Party of Pensioners (_Stranka Umirovljenika_, SU)</t>
  </si>
  <si>
    <t>Croatian Party of Rights (_Hrvatska Stranka Prava_, HSP)</t>
  </si>
  <si>
    <t>Greens Together (_Zeleni Zajedno_, ZZ)</t>
  </si>
  <si>
    <t>Pirate Party Croatia (_Piratska Stranka_, PS)</t>
  </si>
  <si>
    <t>Authentic Croatian Peasant Party (_Autohtona-Hrvatska Seljačka Stranka_, A-HSS)</t>
  </si>
  <si>
    <t>Croatian Socialdemocratic Action (_Akcija Socijaldemokrata Hrvatske_, ASH) and coalition partners (_ASH+DSZ+SP+SU)</t>
  </si>
  <si>
    <t>Democratic Centre (_Demokratski Centar_, DC)</t>
  </si>
  <si>
    <t>Croatian Pure Party of Rights (_Hrvatska Čista Stranka Prava_, HČSP)</t>
  </si>
  <si>
    <t>Coalition of GR and MS (_Koalicija GR+MS_, GR-MS)</t>
  </si>
  <si>
    <t>Alphabet of Democracy (_Abeceda Demokracije_, ABECEDA)</t>
  </si>
  <si>
    <t>Coalition of Action for a Better Croatia (_Akcija za Bolju Hrvatsku_, ABH) and Only Croatia (_Jedino Hrvatska_, JH)</t>
  </si>
  <si>
    <t>Family Party of Croatia (_Obiteljska Stranka_, OS)</t>
  </si>
  <si>
    <t>Croatian Labour Party (_Hrvatska Radnička Stranka_, HRS)</t>
  </si>
  <si>
    <t>Our Party (_Naša Stranka_, NS) and New Serb Party (_Nova Srpska Stranka_, NSS)</t>
  </si>
  <si>
    <t>Movement for Modern Croatia (_Pokret za Modernu Hrvatsku_, PMH)</t>
  </si>
  <si>
    <t>Other (_-_, -)</t>
  </si>
  <si>
    <t>Coalition of HDSSB+ABH+A-HSS+HRAST+HSP+HZ+OS+ZZH (Koalicija HDSSB+ABH+A-HSS+HRAST+HSP+HZ+OS+ZZH, HDSSB+ABH+A-HSS+HRAST+HSP+HZ+OS+ZZH)</t>
  </si>
  <si>
    <t>Coalition of NF+HSLS+PGS+RI (Koalicija NF+HSLS+PGS+RI, NF+HSLS+PGS+RI)</t>
  </si>
  <si>
    <t>Democratic Party of Women (Demokratska Stranka Žena, DSŽ)</t>
  </si>
  <si>
    <t>hr_grabarkitarovic01</t>
  </si>
  <si>
    <t>hr_sincic01</t>
  </si>
  <si>
    <t>hr_kujundzic01</t>
  </si>
  <si>
    <t>Grabar-Kitarović, Kolinda</t>
  </si>
  <si>
    <t>Sinčić, Ivan</t>
  </si>
  <si>
    <t>Kujundžić, Milan</t>
  </si>
  <si>
    <t>c</t>
  </si>
  <si>
    <t>http://www.izbori.hr/106pre/rezult/1/rezultati.html</t>
  </si>
  <si>
    <t>http://www.izbori.hr/106pre/rezult/2/rezultati.html</t>
  </si>
  <si>
    <t>Calculations for integration with other databases</t>
  </si>
  <si>
    <t>Name_english</t>
  </si>
  <si>
    <t>Name_short</t>
  </si>
  <si>
    <t>First_PDY_Year</t>
  </si>
  <si>
    <t>Last_PDY_Year</t>
  </si>
  <si>
    <t>Max_Vote</t>
  </si>
  <si>
    <t>Year_of_max_vote</t>
  </si>
  <si>
    <t>Last Updated:</t>
  </si>
  <si>
    <t>Update Notes:</t>
  </si>
  <si>
    <t>Country.  Note: Croatia has no ParlGov equivalent, hrv</t>
  </si>
  <si>
    <t>New Data: ministers after 2014, parlseats_lh after 2013
Legacy Data: would be nice to update ministers
Format: Needs new parlseats_lh and parlseats_uh formats, new info_parties 
Additional data: Could use party logo, party website, party founding, name, merge/split, leader data</t>
  </si>
  <si>
    <t>removed In cabinet reshuffle</t>
  </si>
  <si>
    <t>Berislav Šipuš (1958 male, Independent)</t>
  </si>
  <si>
    <t>AU  - NIKIĆ ČAKAR, DARIO</t>
  </si>
  <si>
    <t>AU  - RAOS, VIŠESLAV</t>
  </si>
  <si>
    <t>VL  - 56</t>
  </si>
  <si>
    <t>DO  - 10.1111/2047-8852.12179</t>
  </si>
  <si>
    <t>SP  - 51</t>
  </si>
  <si>
    <t>EP  - 59</t>
  </si>
  <si>
    <t>PY  - 2017</t>
  </si>
  <si>
    <t>VL  - 54</t>
  </si>
  <si>
    <t>VL  - 55</t>
  </si>
  <si>
    <t>VL  - 57</t>
  </si>
  <si>
    <t>VL  - 58</t>
  </si>
  <si>
    <t>VL  - 59</t>
  </si>
  <si>
    <t>VL  - 60</t>
  </si>
  <si>
    <t>PY  - 2015</t>
  </si>
  <si>
    <t>PY  - 2016</t>
  </si>
  <si>
    <t>PY  - 2018</t>
  </si>
  <si>
    <t>PY  - 2019</t>
  </si>
  <si>
    <t>PY  - 2020</t>
  </si>
  <si>
    <t>PY  - 2021</t>
  </si>
  <si>
    <t>AU  - Nikić Čakar, Dario</t>
  </si>
  <si>
    <t>AU  - Raos, Višeslav</t>
  </si>
  <si>
    <t>TI  - Croatia: Political development and data for 2017</t>
  </si>
  <si>
    <t>TI  - Croatia: Political Developments and Data in 2018</t>
  </si>
  <si>
    <t>TI  - Croatia: Political Developments and Data in 2019</t>
  </si>
  <si>
    <t>TI  - Croatia: Political Developments and Data in 2020</t>
  </si>
  <si>
    <t>JO  - EUROPEAN JOURNAL OF POLITICAL RESEARCH POLITICAL DATA YEARBOOK</t>
  </si>
  <si>
    <t>PB  - John Wiley &amp; Sons, Ltd</t>
  </si>
  <si>
    <t>SN  - 2047-8844</t>
  </si>
  <si>
    <t>UR  - https://doi.org/10.1111/2047-8852.12049</t>
  </si>
  <si>
    <t>UR  - https://doi.org/10.1111/2047-8852.12080</t>
  </si>
  <si>
    <t>UR  - https://doi.org/10.1111/2047-8852.12128</t>
  </si>
  <si>
    <t>UR  - https://doi.org/10.1111/2047-8852.12179</t>
  </si>
  <si>
    <t>UR  - https://doi.org/10.1111/2047-8852.12204</t>
  </si>
  <si>
    <t>UR  - https://doi.org/10.1111/2047-8852.12236</t>
  </si>
  <si>
    <t>UR  - https://doi.org/10.1111/2047-8852.12272</t>
  </si>
  <si>
    <t>UR  - https://doi.org/10.1111/2047-8852.12343</t>
  </si>
  <si>
    <t>DO  - 10.1111/2047-8852.12049</t>
  </si>
  <si>
    <t>DO  - 10.1111/2047-8852.12080</t>
  </si>
  <si>
    <t>DO  - 10.1111/2047-8852.12128</t>
  </si>
  <si>
    <t>DO  - 10.1111/2047-8852.12204</t>
  </si>
  <si>
    <t>DO  - 10.1111/2047-8852.12236</t>
  </si>
  <si>
    <t>DO  - 10.1111/2047-8852.12272</t>
  </si>
  <si>
    <t>DO  - 10.1111/2047-8852.12343</t>
  </si>
  <si>
    <t>SP  - 66</t>
  </si>
  <si>
    <t>SP  - 60</t>
  </si>
  <si>
    <t>SP  - 50</t>
  </si>
  <si>
    <t>SP  - 53</t>
  </si>
  <si>
    <t>SP  - 71</t>
  </si>
  <si>
    <t>SP  - 69</t>
  </si>
  <si>
    <t>EP  - 77</t>
  </si>
  <si>
    <t>EP  - 68</t>
  </si>
  <si>
    <t>EP  - 58</t>
  </si>
  <si>
    <t>EP  - 60</t>
  </si>
  <si>
    <t>EP  - 55</t>
  </si>
  <si>
    <t>EP  - 81</t>
  </si>
  <si>
    <t>EP  - 83</t>
  </si>
  <si>
    <t>Patriotic Coalition/Domoljubna koalicija (HDZ+HSP+AS+ HSLS+HSS+BUZ+HRAST+ HDS+ZDS)</t>
  </si>
  <si>
    <t>Croatia is Growing Coalition/Koalicija Hrvatska raste (SDP+HNS+HSU+HL-SR+A_x0002_HSS+ZS)</t>
  </si>
  <si>
    <t>MOST</t>
  </si>
  <si>
    <t>hr_most01</t>
  </si>
  <si>
    <t>Bridge of Independent Lists</t>
  </si>
  <si>
    <t>Most nezavisnih lista</t>
  </si>
  <si>
    <t>Human Shield</t>
  </si>
  <si>
    <t>Živi zid</t>
  </si>
  <si>
    <t>hr_zz02</t>
  </si>
  <si>
    <t>hr_bm01</t>
  </si>
  <si>
    <t>BM365</t>
  </si>
  <si>
    <t>Bandic Milan 365-Stranka ´ rada i solidarnosti</t>
  </si>
  <si>
    <t>Bandic Milan Party of Labour and Solidarity</t>
  </si>
  <si>
    <t>Bandic Milan Party of Labor and Solidarity</t>
  </si>
  <si>
    <t>People’s Party-Reformists/Narodna stranka-Reformisti (Reformisti), Forward Croatia! Progressive Alliance/Naprijed Hrvatska! Progresivni savez (NH-PS)</t>
  </si>
  <si>
    <t>HDZ+HSLS+HDS</t>
  </si>
  <si>
    <t>SDP+HNS+HSS+HSU</t>
  </si>
  <si>
    <t>hr_ind-zg01</t>
  </si>
  <si>
    <t>Neovisna Lista - Željko Glasnovic</t>
  </si>
  <si>
    <t>Independent List of Željko Glasnovic</t>
  </si>
  <si>
    <t>Ind-ZG</t>
  </si>
  <si>
    <t>Oreškovic I</t>
  </si>
  <si>
    <t>Tihomir Oreškovic (1966 male, hr_independent01)</t>
  </si>
  <si>
    <t>Tomislav Karamarko (1959 male, hr_hdz01)</t>
  </si>
  <si>
    <t>Božo Petrov (1979 male, hr_most01)</t>
  </si>
  <si>
    <t>Miro Kovac (1968 male, hr_hdz01)</t>
  </si>
  <si>
    <t>Bernardica Juretic (1963 female, hr_independent01)</t>
  </si>
  <si>
    <t>Tomislav Tolušic (1979 male, hr_hdz01)</t>
  </si>
  <si>
    <t>Zdravko Maric (1977 male, hr_independent01)</t>
  </si>
  <si>
    <t>Tomislav Panenic (1973 male, hr_most01)</t>
  </si>
  <si>
    <t>Darko Horvat (1970 male, hr_hdz01)</t>
  </si>
  <si>
    <t>Dubravka Jurlina Alibegovic (1963 female, hr_independent01)</t>
  </si>
  <si>
    <t>Ante Šprlje (1979 male, hr_most01)</t>
  </si>
  <si>
    <t>Josip Buljevic (1971 male, hr_independent01)</t>
  </si>
  <si>
    <t>Dario Nakic (1969 male, hr_hdz01)</t>
  </si>
  <si>
    <t>Lovro Kušcevic (1975 male, hr_hdz01)</t>
  </si>
  <si>
    <t>Oleg Butkovic (1979 male, hr_hdz01)</t>
  </si>
  <si>
    <t>Davor Romic (1958 male, hr_independent01)</t>
  </si>
  <si>
    <t>Slaven Dobrovic (1967 male, hr_most01)</t>
  </si>
  <si>
    <t>Anton Kliman (1967 male, hr_hdz01)</t>
  </si>
  <si>
    <t>Zlatko Hasanbegovic (1973 male, hr_hdz01)</t>
  </si>
  <si>
    <t>Mijo Crnoja (1969 male, hr_hdz01)</t>
  </si>
  <si>
    <t>Minister for Veterans</t>
  </si>
  <si>
    <t>Predrag Šustar (1970 male, hr_hdz01)</t>
  </si>
  <si>
    <t>Vlaho Orepic (1968 male, hr_most01)</t>
  </si>
  <si>
    <t>Nada Šikic (1955 female, hr_hdz01)</t>
  </si>
  <si>
    <t>Tomo Medved (1968 male, hr_hdz01)</t>
  </si>
  <si>
    <t>Andrej Plenkovic (1970 male, hr_hdz01)</t>
  </si>
  <si>
    <t>Plenkovic I</t>
  </si>
  <si>
    <t>Martina Dalic (1967 female, hr_hdz01)</t>
  </si>
  <si>
    <t>Davor Ivo Stier (1972 male, hr_hdz01)</t>
  </si>
  <si>
    <t>Damir Krsticevic (1969 male, hr_hdz01)</t>
  </si>
  <si>
    <t>Ivan Kovacic (1974 male, hr_most01)</t>
  </si>
  <si>
    <t>Gabrijela Žalac (1979 female, hr_hdz01)</t>
  </si>
  <si>
    <t>Milan Kujundžic (1957 male, hr_hdz01)</t>
  </si>
  <si>
    <t>Gari Cappelli (1961 male, hr_hdz01)</t>
  </si>
  <si>
    <t>Nina Obuljen Koržinek (1970 female, hr_independent01)</t>
  </si>
  <si>
    <t>Pavo Barišic (1959 male, hr_independent01)</t>
  </si>
  <si>
    <t>Minister of State Property</t>
  </si>
  <si>
    <t>Goran Maric (1959 male, hr_hdz01)</t>
  </si>
  <si>
    <t>Minister of Demography, Family, Youth, and Social Policy</t>
  </si>
  <si>
    <t>Nada Murganic (1958 female, hr_hdz01)</t>
  </si>
  <si>
    <t>Tomislav Coric (1979 male, hr_hdz01)</t>
  </si>
  <si>
    <t>Predrag Štromar (1969 male, hr_hns01)</t>
  </si>
  <si>
    <t>Davor Božinovic (1961 male, hr_hdz01)</t>
  </si>
  <si>
    <t>Dražen Bošnjakovic (1961 male, hr_hdz01)</t>
  </si>
  <si>
    <t>Blaženka Divjak (1967 female, hr_independent01)</t>
  </si>
  <si>
    <t>Marko Pavic (1979 male, hr_hdz01)</t>
  </si>
  <si>
    <t>Darko Horvat (1970, male, hr_hdz01)</t>
  </si>
  <si>
    <t>Milanovic, Zoran</t>
  </si>
  <si>
    <t>hr_milanovic01</t>
  </si>
  <si>
    <t>Škoro, Miroslav</t>
  </si>
  <si>
    <t>hr_skoro01</t>
  </si>
  <si>
    <t>hr_kolakusic01</t>
  </si>
  <si>
    <t>Kolakušic, Mislav</t>
  </si>
  <si>
    <t>hr_jurican01</t>
  </si>
  <si>
    <t>Jurican, Dario</t>
  </si>
  <si>
    <t>hr_oreskovic01</t>
  </si>
  <si>
    <t>Oreškovic,Dalija</t>
  </si>
  <si>
    <t>hr_pernar01</t>
  </si>
  <si>
    <t>Pernar, Ivan</t>
  </si>
  <si>
    <t>Stranka Ivana Pernara</t>
  </si>
  <si>
    <t>hr_sip01</t>
  </si>
  <si>
    <t>SIP</t>
  </si>
  <si>
    <t>Party of Ivan Pernar</t>
  </si>
  <si>
    <t>hr_peovic01</t>
  </si>
  <si>
    <t>Peovic, Katarina</t>
  </si>
  <si>
    <t>hr_kovac01</t>
  </si>
  <si>
    <t>Kovac, Dejan</t>
  </si>
  <si>
    <t>hr_babic01</t>
  </si>
  <si>
    <t>Babic, Nedjeljko</t>
  </si>
  <si>
    <t>hr_kl01</t>
  </si>
  <si>
    <t>Kandidacijska lista grupe biraˇca – Mislav Kolakušic</t>
  </si>
  <si>
    <t>Voters' Group - Mislav Kolakušic</t>
  </si>
  <si>
    <t>KL</t>
  </si>
  <si>
    <t>(HRAST, HKS, HSP AS, UHD)</t>
  </si>
  <si>
    <t>(HSS, GLAS, IDS, HSU, PGS, Demokrati, Laburisti)</t>
  </si>
  <si>
    <t>Marija Pejcinovic Buric (1963 female, hr_hdz01)</t>
  </si>
  <si>
    <t>Gordan Grlic Radman (1958 male, hr_hdz01)</t>
  </si>
  <si>
    <t>Ivan Malenica (1985 male, hr_hdz01)</t>
  </si>
  <si>
    <t>Josip Alardovic (1985 male, hr_hdz01)'</t>
  </si>
  <si>
    <t>Vesna Bedekovic (1966 female, hr_hdz01)</t>
  </si>
  <si>
    <t>Mario Banožic (1979 male, hr_hdz01)</t>
  </si>
  <si>
    <t>(HDZ, HSLS, HDS)</t>
  </si>
  <si>
    <t>(SDP, HSS, HSU, GLAS, IDS)</t>
  </si>
  <si>
    <t>hr_dpms01</t>
  </si>
  <si>
    <t>Domovinski pokret Miroslava Škore</t>
  </si>
  <si>
    <t>DPMŠ</t>
  </si>
  <si>
    <t>Miroslav Škoro Homeland Movement</t>
  </si>
  <si>
    <t>(DPMŠ, HS, BLOK)</t>
  </si>
  <si>
    <t>hr_m01</t>
  </si>
  <si>
    <t>M!</t>
  </si>
  <si>
    <t>We Can!</t>
  </si>
  <si>
    <t>Možemo!</t>
  </si>
  <si>
    <t>(M!, NL, RF)</t>
  </si>
  <si>
    <t>hr_ssip01</t>
  </si>
  <si>
    <t>SSIP</t>
  </si>
  <si>
    <t>Party With a First and Last Name</t>
  </si>
  <si>
    <t>Stranka s imenom i prezimenom</t>
  </si>
  <si>
    <t>(SSIP, PAMETNO, FOKUS)</t>
  </si>
  <si>
    <t>hr_ns02</t>
  </si>
  <si>
    <t>Narodna stranka</t>
  </si>
  <si>
    <t>People's Party</t>
  </si>
  <si>
    <t>Vili Beroš (1964 male, hr_hdz01)</t>
  </si>
  <si>
    <t>Plenkovic II</t>
  </si>
  <si>
    <t>Boris Miloševic (1974 male, hr_sdss01)</t>
  </si>
  <si>
    <t>Minister of Social Affairs and Human Rights</t>
  </si>
  <si>
    <t>Nataša Tramišak (1982 female, hr_hdz01)</t>
  </si>
  <si>
    <t>Minister of Tourism and Sport</t>
  </si>
  <si>
    <t>Nikolina Brnjac (1978 female, hr_hdz01)</t>
  </si>
  <si>
    <t>Minister of Science and Education</t>
  </si>
  <si>
    <t>Radovan Fuchs (1953 male, hr_hdz01)</t>
  </si>
  <si>
    <t>Minister of Economy and Sustainable Development</t>
  </si>
  <si>
    <t>Minister of Labour, Pension System, Family and Social Policy</t>
  </si>
  <si>
    <t>Mario Bažonic (1979 male, hr_hdz01)</t>
  </si>
  <si>
    <t>Minister of Justice and Administration</t>
  </si>
  <si>
    <t>Minister of Culture and Media</t>
  </si>
  <si>
    <t>Nina Obuljen Koržinek (1970 female, hr_hdz01)</t>
  </si>
  <si>
    <t>Minister of Physical Planning, Construction, and State Property</t>
  </si>
  <si>
    <t>replace due to charges of corruption</t>
  </si>
  <si>
    <t>Ivan Paladina (1983 male, hr_independent01)</t>
  </si>
  <si>
    <t>Anja Šimpraga (1987, female, hr_sdss01)</t>
  </si>
  <si>
    <t>reshuffle</t>
  </si>
  <si>
    <t>Ministar gosporadstva I održivog razvoja</t>
  </si>
  <si>
    <t>Davor Filipovi´c (1984 male, hr_hdz01)</t>
  </si>
  <si>
    <t>Ministar rada, mirovinskog sustava, obitelji i socijalne politike</t>
  </si>
  <si>
    <t>Marin Pileti´c (1983 male, hr_hdz01)'</t>
  </si>
  <si>
    <t>Marko Primorac (1984 male, hr_independent01)</t>
  </si>
  <si>
    <t>Marija Vuckovic (1974 Female, hr_hdz01)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</si>
</sst>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yyyy"/>
    <numFmt numFmtId="171" formatCode="0.000%"/>
    <numFmt numFmtId="172" formatCode="yyyy\-mm\-dd"/>
    <numFmt numFmtId="173" formatCode="[$-409]d\-mmm\-yyyy;@"/>
  </numFmts>
  <fonts count="43">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3"/>
      <name val="Calibri"/>
      <family val="3"/>
      <charset val="134"/>
    </font>
    <font>
      <sz val="11"/>
      <name val="Calibri"/>
      <family val="3"/>
      <charset val="134"/>
    </font>
    <font>
      <sz val="10"/>
      <name val="Arial"/>
      <family val="2"/>
    </font>
    <font>
      <b/>
      <sz val="8"/>
      <name val="Calibri"/>
      <family val="2"/>
    </font>
    <font>
      <sz val="8"/>
      <color rgb="FF333333"/>
      <name val="Verdana"/>
      <family val="2"/>
    </font>
    <font>
      <sz val="8"/>
      <color rgb="FF222222"/>
      <name val="Consolas"/>
      <family val="3"/>
    </font>
  </fonts>
  <fills count="42">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rgb="FFF5D7EB"/>
        <bgColor indexed="64"/>
      </patternFill>
    </fill>
    <fill>
      <patternFill patternType="solid">
        <fgColor theme="0" tint="-0.34998626667073579"/>
        <bgColor indexed="64"/>
      </patternFill>
    </fill>
    <fill>
      <patternFill patternType="solid">
        <fgColor theme="0"/>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21">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s>
  <cellStyleXfs count="50">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5" fillId="0" borderId="0" applyFont="0" applyFill="0" applyBorder="0" applyAlignment="0" applyProtection="0"/>
    <xf numFmtId="0" fontId="3" fillId="0" borderId="0">
      <alignment horizontal="left" vertical="top"/>
    </xf>
    <xf numFmtId="0" fontId="33" fillId="0" borderId="0"/>
    <xf numFmtId="43" fontId="39" fillId="0" borderId="0" applyFont="0" applyFill="0" applyBorder="0" applyAlignment="0" applyProtection="0"/>
    <xf numFmtId="43" fontId="3" fillId="0" borderId="0" applyFont="0" applyFill="0" applyBorder="0" applyAlignment="0" applyProtection="0"/>
  </cellStyleXfs>
  <cellXfs count="204">
    <xf numFmtId="0" fontId="0" fillId="0" borderId="0" xfId="0">
      <alignment horizontal="left" vertical="top"/>
    </xf>
    <xf numFmtId="0" fontId="5" fillId="0" borderId="0" xfId="0" applyFont="1">
      <alignment horizontal="left" vertical="top"/>
    </xf>
    <xf numFmtId="0" fontId="6" fillId="0" borderId="0" xfId="0" applyFont="1">
      <alignment horizontal="left" vertical="top"/>
    </xf>
    <xf numFmtId="0" fontId="0" fillId="0" borderId="0" xfId="0" applyAlignment="1"/>
    <xf numFmtId="0" fontId="6" fillId="0" borderId="0" xfId="0" applyFont="1" applyProtection="1">
      <alignment horizontal="left" vertical="top"/>
      <protection locked="0"/>
    </xf>
    <xf numFmtId="0" fontId="6" fillId="0" borderId="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2" xfId="0" applyFont="1" applyBorder="1" applyProtection="1">
      <alignment horizontal="left" vertical="top"/>
      <protection locked="0"/>
    </xf>
    <xf numFmtId="15" fontId="6" fillId="0" borderId="2" xfId="0" applyNumberFormat="1" applyFont="1" applyBorder="1" applyProtection="1">
      <alignment horizontal="left" vertical="top"/>
      <protection locked="0"/>
    </xf>
    <xf numFmtId="3" fontId="6" fillId="0" borderId="2" xfId="0" applyNumberFormat="1" applyFont="1" applyBorder="1" applyAlignment="1" applyProtection="1">
      <alignment horizontal="left" vertical="top" wrapText="1"/>
      <protection locked="0"/>
    </xf>
    <xf numFmtId="3" fontId="6" fillId="0" borderId="0" xfId="0" applyNumberFormat="1" applyFont="1" applyProtection="1">
      <alignment horizontal="left" vertical="top"/>
      <protection locked="0"/>
    </xf>
    <xf numFmtId="0" fontId="6" fillId="0" borderId="0" xfId="0" applyFont="1" applyAlignment="1">
      <alignment horizontal="left" vertical="top" wrapText="1"/>
    </xf>
    <xf numFmtId="165" fontId="6" fillId="25" borderId="0" xfId="0" applyNumberFormat="1" applyFont="1" applyFill="1">
      <alignment horizontal="left" vertical="top"/>
    </xf>
    <xf numFmtId="165" fontId="6" fillId="0" borderId="2" xfId="0" applyNumberFormat="1" applyFont="1" applyBorder="1">
      <alignment horizontal="left" vertical="top"/>
    </xf>
    <xf numFmtId="165" fontId="6" fillId="26" borderId="0" xfId="0" applyNumberFormat="1" applyFont="1" applyFill="1">
      <alignment horizontal="left" vertical="top"/>
    </xf>
    <xf numFmtId="165" fontId="6" fillId="26" borderId="12" xfId="0" applyNumberFormat="1" applyFont="1" applyFill="1" applyBorder="1">
      <alignment horizontal="left" vertical="top"/>
    </xf>
    <xf numFmtId="165" fontId="6" fillId="26" borderId="13" xfId="0" applyNumberFormat="1" applyFont="1" applyFill="1" applyBorder="1">
      <alignment horizontal="left" vertical="top"/>
    </xf>
    <xf numFmtId="165" fontId="6" fillId="0" borderId="0" xfId="0" applyNumberFormat="1" applyFont="1">
      <alignment horizontal="left" vertical="top"/>
    </xf>
    <xf numFmtId="0" fontId="6" fillId="25" borderId="0" xfId="0" applyFont="1" applyFill="1">
      <alignment horizontal="left" vertical="top"/>
    </xf>
    <xf numFmtId="0" fontId="6" fillId="0" borderId="2" xfId="0" applyFont="1" applyBorder="1">
      <alignment horizontal="left" vertical="top"/>
    </xf>
    <xf numFmtId="0" fontId="6" fillId="26" borderId="0" xfId="0" applyFont="1" applyFill="1">
      <alignment horizontal="left" vertical="top"/>
    </xf>
    <xf numFmtId="0" fontId="6" fillId="26" borderId="12" xfId="0" applyFont="1" applyFill="1" applyBorder="1">
      <alignment horizontal="left" vertical="top"/>
    </xf>
    <xf numFmtId="0" fontId="6" fillId="26" borderId="13" xfId="0" applyFont="1" applyFill="1" applyBorder="1">
      <alignment horizontal="left" vertical="top"/>
    </xf>
    <xf numFmtId="3" fontId="6" fillId="25" borderId="0" xfId="2" applyNumberFormat="1" applyFont="1" applyFill="1" applyAlignment="1">
      <alignment horizontal="left" vertical="top"/>
    </xf>
    <xf numFmtId="3" fontId="6" fillId="25" borderId="0" xfId="0" applyNumberFormat="1" applyFont="1" applyFill="1">
      <alignment horizontal="left" vertical="top"/>
    </xf>
    <xf numFmtId="3" fontId="6" fillId="0" borderId="2" xfId="0" applyNumberFormat="1" applyFont="1" applyBorder="1">
      <alignment horizontal="left" vertical="top"/>
    </xf>
    <xf numFmtId="3" fontId="6" fillId="26" borderId="0" xfId="0" applyNumberFormat="1" applyFont="1" applyFill="1">
      <alignment horizontal="left" vertical="top"/>
    </xf>
    <xf numFmtId="3" fontId="6" fillId="26" borderId="12" xfId="0" applyNumberFormat="1" applyFont="1" applyFill="1" applyBorder="1">
      <alignment horizontal="left" vertical="top"/>
    </xf>
    <xf numFmtId="3" fontId="6" fillId="26" borderId="13" xfId="0" applyNumberFormat="1" applyFont="1" applyFill="1" applyBorder="1">
      <alignment horizontal="left" vertical="top"/>
    </xf>
    <xf numFmtId="3" fontId="6" fillId="0" borderId="0" xfId="0" applyNumberFormat="1" applyFont="1">
      <alignment horizontal="left" vertical="top"/>
    </xf>
    <xf numFmtId="166" fontId="6" fillId="25" borderId="0" xfId="2" applyNumberFormat="1" applyFont="1" applyFill="1" applyAlignment="1">
      <alignment horizontal="left" vertical="top"/>
    </xf>
    <xf numFmtId="166" fontId="6" fillId="25" borderId="0" xfId="0" applyNumberFormat="1" applyFont="1" applyFill="1">
      <alignment horizontal="left" vertical="top"/>
    </xf>
    <xf numFmtId="166" fontId="6" fillId="0" borderId="2" xfId="0" applyNumberFormat="1" applyFont="1" applyBorder="1">
      <alignment horizontal="left" vertical="top"/>
    </xf>
    <xf numFmtId="166" fontId="6" fillId="26" borderId="0" xfId="0" applyNumberFormat="1" applyFont="1" applyFill="1">
      <alignment horizontal="left" vertical="top"/>
    </xf>
    <xf numFmtId="166" fontId="6" fillId="26" borderId="12" xfId="0" applyNumberFormat="1" applyFont="1" applyFill="1" applyBorder="1">
      <alignment horizontal="left" vertical="top"/>
    </xf>
    <xf numFmtId="166" fontId="6" fillId="26" borderId="13" xfId="0" applyNumberFormat="1" applyFont="1" applyFill="1" applyBorder="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Border="1" applyProtection="1">
      <alignment horizontal="left" vertical="top"/>
      <protection locked="0"/>
    </xf>
    <xf numFmtId="166" fontId="6" fillId="0" borderId="0" xfId="0" applyNumberFormat="1" applyFont="1">
      <alignment horizontal="left" vertical="top"/>
    </xf>
    <xf numFmtId="9" fontId="6" fillId="0" borderId="2" xfId="0" applyNumberFormat="1" applyFont="1" applyBorder="1" applyProtection="1">
      <alignment horizontal="left" vertical="top"/>
      <protection locked="0"/>
    </xf>
    <xf numFmtId="0" fontId="6" fillId="25" borderId="0" xfId="0" applyFont="1" applyFill="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Alignment="1">
      <alignment horizontal="left" vertical="top" wrapText="1"/>
    </xf>
    <xf numFmtId="0" fontId="6" fillId="29" borderId="0" xfId="0" applyFont="1" applyFill="1" applyProtection="1">
      <alignment horizontal="left" vertical="top"/>
      <protection locked="0"/>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Border="1" applyProtection="1">
      <alignment horizontal="left" vertical="top"/>
      <protection locked="0"/>
    </xf>
    <xf numFmtId="167" fontId="6" fillId="0" borderId="0" xfId="0" applyNumberFormat="1" applyFont="1" applyProtection="1">
      <alignment horizontal="left" vertical="top"/>
      <protection locked="0"/>
    </xf>
    <xf numFmtId="0" fontId="6" fillId="0" borderId="12" xfId="0" applyFont="1" applyBorder="1" applyProtection="1">
      <alignment horizontal="left" vertical="top"/>
      <protection locked="0"/>
    </xf>
    <xf numFmtId="0" fontId="26" fillId="29" borderId="0" xfId="0" applyFont="1" applyFill="1" applyAlignment="1" applyProtection="1">
      <protection locked="0"/>
    </xf>
    <xf numFmtId="0" fontId="7" fillId="0" borderId="0" xfId="0" applyFo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lignment horizontal="left" vertical="top"/>
    </xf>
    <xf numFmtId="0" fontId="6" fillId="0" borderId="12" xfId="0" applyFont="1" applyBorder="1">
      <alignment horizontal="left" vertical="top"/>
    </xf>
    <xf numFmtId="0" fontId="6" fillId="0" borderId="13" xfId="0" applyFont="1" applyBorder="1">
      <alignment horizontal="left" vertical="top"/>
    </xf>
    <xf numFmtId="49" fontId="6" fillId="0" borderId="0" xfId="0" applyNumberFormat="1" applyFont="1">
      <alignment horizontal="left" vertical="top"/>
    </xf>
    <xf numFmtId="166" fontId="7" fillId="0" borderId="0" xfId="0" applyNumberFormat="1" applyFont="1">
      <alignment horizontal="left" vertical="top"/>
    </xf>
    <xf numFmtId="0" fontId="7" fillId="0" borderId="2" xfId="0" applyFont="1" applyBorder="1">
      <alignment horizontal="left" vertical="top"/>
    </xf>
    <xf numFmtId="168" fontId="7" fillId="0" borderId="12" xfId="0" applyNumberFormat="1" applyFont="1" applyBorder="1">
      <alignment horizontal="left" vertical="top"/>
    </xf>
    <xf numFmtId="0" fontId="6" fillId="2" borderId="0" xfId="0" applyFont="1" applyFill="1" applyProtection="1">
      <alignment horizontal="left" vertical="top"/>
      <protection locked="0"/>
    </xf>
    <xf numFmtId="9" fontId="6" fillId="0" borderId="0" xfId="45" applyFont="1" applyFill="1" applyBorder="1" applyAlignment="1">
      <alignment horizontal="left" vertical="top"/>
    </xf>
    <xf numFmtId="15" fontId="6" fillId="0" borderId="0" xfId="0" applyNumberFormat="1" applyFont="1">
      <alignment horizontal="left" vertical="top"/>
    </xf>
    <xf numFmtId="164" fontId="6" fillId="26" borderId="0" xfId="0" applyNumberFormat="1" applyFont="1" applyFill="1">
      <alignment horizontal="left" vertical="top"/>
    </xf>
    <xf numFmtId="15" fontId="6" fillId="0" borderId="2" xfId="0" applyNumberFormat="1" applyFont="1" applyBorder="1">
      <alignment horizontal="left" vertical="top"/>
    </xf>
    <xf numFmtId="164" fontId="6" fillId="26" borderId="14" xfId="0" applyNumberFormat="1" applyFont="1" applyFill="1" applyBorder="1">
      <alignment horizontal="left" vertical="top"/>
    </xf>
    <xf numFmtId="15" fontId="6" fillId="26" borderId="2" xfId="0" applyNumberFormat="1" applyFont="1" applyFill="1" applyBorder="1">
      <alignment horizontal="left" vertical="top"/>
    </xf>
    <xf numFmtId="15" fontId="6" fillId="26" borderId="0" xfId="0" applyNumberFormat="1" applyFont="1" applyFill="1">
      <alignment horizontal="left" vertical="top"/>
    </xf>
    <xf numFmtId="0" fontId="6" fillId="25" borderId="14" xfId="0" applyFont="1" applyFill="1" applyBorder="1" applyAlignment="1">
      <alignment horizontal="left" vertical="top" wrapText="1"/>
    </xf>
    <xf numFmtId="0" fontId="6" fillId="29" borderId="0" xfId="0" applyFont="1" applyFill="1">
      <alignment horizontal="left" vertical="top"/>
    </xf>
    <xf numFmtId="0" fontId="6" fillId="0" borderId="14" xfId="0" applyFont="1" applyBorder="1">
      <alignment horizontal="left" vertical="top"/>
    </xf>
    <xf numFmtId="0" fontId="26" fillId="29" borderId="0" xfId="0" applyFont="1" applyFill="1" applyAlignment="1"/>
    <xf numFmtId="0" fontId="6" fillId="0" borderId="14" xfId="0" applyFont="1" applyBorder="1" applyProtection="1">
      <alignment horizontal="left" vertical="top"/>
      <protection locked="0"/>
    </xf>
    <xf numFmtId="0" fontId="6" fillId="0" borderId="1" xfId="0" applyFont="1" applyBorder="1">
      <alignment horizontal="left" vertical="top"/>
    </xf>
    <xf numFmtId="0" fontId="6" fillId="26" borderId="2" xfId="0" applyFont="1" applyFill="1" applyBorder="1">
      <alignment horizontal="left" vertical="top"/>
    </xf>
    <xf numFmtId="3" fontId="6" fillId="25" borderId="0" xfId="0" applyNumberFormat="1" applyFont="1" applyFill="1" applyAlignment="1">
      <alignment horizontal="left" vertical="top" wrapText="1"/>
    </xf>
    <xf numFmtId="165" fontId="6" fillId="0" borderId="0" xfId="0" applyNumberFormat="1" applyFont="1" applyProtection="1">
      <alignment horizontal="left" vertical="top"/>
      <protection locked="0"/>
    </xf>
    <xf numFmtId="0" fontId="6" fillId="25" borderId="0" xfId="2" applyFont="1" applyFill="1" applyAlignment="1">
      <alignment horizontal="left" vertical="top"/>
    </xf>
    <xf numFmtId="166" fontId="6" fillId="0" borderId="0" xfId="0" applyNumberFormat="1" applyFont="1" applyProtection="1">
      <alignment horizontal="left" vertical="top"/>
      <protection locked="0"/>
    </xf>
    <xf numFmtId="4" fontId="6" fillId="0" borderId="0" xfId="0" applyNumberFormat="1" applyFont="1" applyProtection="1">
      <alignment horizontal="left" vertical="top"/>
      <protection locked="0"/>
    </xf>
    <xf numFmtId="4" fontId="6" fillId="25" borderId="0" xfId="0" applyNumberFormat="1" applyFont="1" applyFill="1" applyAlignment="1">
      <alignment horizontal="left" vertical="top" wrapText="1"/>
    </xf>
    <xf numFmtId="3" fontId="6" fillId="29" borderId="2" xfId="0" applyNumberFormat="1" applyFont="1" applyFill="1" applyBorder="1">
      <alignment horizontal="left" vertical="top"/>
    </xf>
    <xf numFmtId="3" fontId="6" fillId="0" borderId="0" xfId="0" applyNumberFormat="1" applyFont="1" applyAlignment="1">
      <alignment horizontal="left" vertical="top" wrapText="1"/>
    </xf>
    <xf numFmtId="166" fontId="6" fillId="0" borderId="0" xfId="0" applyNumberFormat="1" applyFont="1" applyAlignment="1">
      <alignment horizontal="left" vertical="top" wrapText="1"/>
    </xf>
    <xf numFmtId="0" fontId="26" fillId="0" borderId="0" xfId="0" applyFont="1" applyAlignment="1"/>
    <xf numFmtId="0" fontId="6" fillId="29" borderId="2" xfId="0" applyFont="1" applyFill="1" applyBorder="1">
      <alignment horizontal="left" vertical="top"/>
    </xf>
    <xf numFmtId="0" fontId="6" fillId="29" borderId="2" xfId="3" applyFont="1" applyFill="1" applyBorder="1" applyAlignment="1">
      <alignment horizontal="left" vertical="top"/>
    </xf>
    <xf numFmtId="166" fontId="6" fillId="0" borderId="0" xfId="3" applyNumberFormat="1" applyFont="1" applyAlignment="1">
      <alignment horizontal="left" vertical="top"/>
    </xf>
    <xf numFmtId="3" fontId="6" fillId="29" borderId="2" xfId="3" applyNumberFormat="1" applyFont="1" applyFill="1" applyBorder="1" applyAlignment="1">
      <alignment horizontal="left" vertical="top"/>
    </xf>
    <xf numFmtId="0" fontId="6" fillId="26" borderId="0" xfId="2" applyFont="1" applyFill="1" applyAlignment="1">
      <alignment horizontal="left" vertical="top"/>
    </xf>
    <xf numFmtId="3" fontId="6" fillId="0" borderId="2" xfId="0" applyNumberFormat="1" applyFont="1" applyBorder="1" applyProtection="1">
      <alignment horizontal="left" vertical="top"/>
      <protection locked="0"/>
    </xf>
    <xf numFmtId="0" fontId="6" fillId="26" borderId="0" xfId="0" applyFont="1" applyFill="1" applyAlignment="1">
      <alignment horizontal="left" vertical="top" wrapText="1"/>
    </xf>
    <xf numFmtId="0" fontId="6" fillId="30" borderId="2" xfId="0" applyFont="1" applyFill="1" applyBorder="1">
      <alignment horizontal="left" vertical="top"/>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0" fontId="6" fillId="0" borderId="0" xfId="45" applyNumberFormat="1" applyFont="1" applyFill="1" applyBorder="1" applyAlignment="1">
      <alignment horizontal="left" vertical="top"/>
    </xf>
    <xf numFmtId="0" fontId="7" fillId="26" borderId="0" xfId="0" applyFont="1" applyFill="1" applyProtection="1">
      <alignment horizontal="left" vertical="top"/>
      <protection locked="0"/>
    </xf>
    <xf numFmtId="0" fontId="7" fillId="26" borderId="0" xfId="0" applyFont="1" applyFill="1">
      <alignment horizontal="left" vertical="top"/>
    </xf>
    <xf numFmtId="0" fontId="6" fillId="0" borderId="2" xfId="46" applyFont="1" applyBorder="1">
      <alignment horizontal="left" vertical="top"/>
    </xf>
    <xf numFmtId="164" fontId="7" fillId="25" borderId="0" xfId="0" applyNumberFormat="1" applyFont="1" applyFill="1">
      <alignment horizontal="left" vertical="top"/>
    </xf>
    <xf numFmtId="164" fontId="7" fillId="26" borderId="0" xfId="0" applyNumberFormat="1" applyFont="1" applyFill="1" applyProtection="1">
      <alignment horizontal="left" vertical="top"/>
      <protection locked="0"/>
    </xf>
    <xf numFmtId="164" fontId="7" fillId="26" borderId="0" xfId="0" applyNumberFormat="1" applyFont="1" applyFill="1">
      <alignment horizontal="left" vertical="top"/>
    </xf>
    <xf numFmtId="15" fontId="6" fillId="0" borderId="2" xfId="46" applyNumberFormat="1" applyFont="1" applyBorder="1">
      <alignment horizontal="left" vertical="top"/>
    </xf>
    <xf numFmtId="164" fontId="27" fillId="26" borderId="0" xfId="0" applyNumberFormat="1" applyFont="1" applyFill="1" applyProtection="1">
      <alignment horizontal="left" vertical="top"/>
      <protection locked="0"/>
    </xf>
    <xf numFmtId="0" fontId="7" fillId="25" borderId="0" xfId="0" applyFont="1" applyFill="1">
      <alignment horizontal="left" vertical="top"/>
    </xf>
    <xf numFmtId="0" fontId="7" fillId="0" borderId="2" xfId="0" applyFont="1" applyBorder="1" applyProtection="1">
      <alignment horizontal="left" vertical="top"/>
      <protection locked="0"/>
    </xf>
    <xf numFmtId="0" fontId="7" fillId="25" borderId="0" xfId="0" applyFont="1" applyFill="1" applyAlignment="1">
      <alignment horizontal="left" vertical="top" wrapText="1"/>
    </xf>
    <xf numFmtId="0" fontId="7" fillId="25" borderId="2" xfId="0" applyFont="1" applyFill="1" applyBorder="1" applyAlignment="1">
      <alignment horizontal="left" vertical="top" wrapText="1"/>
    </xf>
    <xf numFmtId="165" fontId="7" fillId="25" borderId="0" xfId="0" applyNumberFormat="1" applyFont="1" applyFill="1" applyAlignment="1">
      <alignment horizontal="left" vertical="top" wrapText="1"/>
    </xf>
    <xf numFmtId="0" fontId="7" fillId="25" borderId="0" xfId="2" applyFont="1" applyFill="1" applyAlignment="1">
      <alignment horizontal="left" vertical="top" wrapText="1"/>
    </xf>
    <xf numFmtId="0" fontId="6" fillId="0" borderId="0" xfId="46" applyFont="1">
      <alignment horizontal="left" vertical="top"/>
    </xf>
    <xf numFmtId="15" fontId="6" fillId="26" borderId="15" xfId="0" applyNumberFormat="1" applyFont="1" applyFill="1" applyBorder="1">
      <alignment horizontal="left" vertical="top"/>
    </xf>
    <xf numFmtId="15" fontId="6" fillId="26" borderId="16" xfId="0" applyNumberFormat="1" applyFont="1" applyFill="1" applyBorder="1">
      <alignment horizontal="left" vertical="top"/>
    </xf>
    <xf numFmtId="15" fontId="6" fillId="0" borderId="0" xfId="0" applyNumberFormat="1" applyFont="1" applyProtection="1">
      <alignment horizontal="left" vertical="top"/>
      <protection locked="0"/>
    </xf>
    <xf numFmtId="0" fontId="26" fillId="26" borderId="17" xfId="0" applyFont="1" applyFill="1" applyBorder="1" applyAlignment="1">
      <alignment horizontal="left" vertical="top" wrapText="1"/>
    </xf>
    <xf numFmtId="0" fontId="26" fillId="26" borderId="18" xfId="0" applyFont="1" applyFill="1" applyBorder="1" applyAlignment="1">
      <alignment horizontal="left" vertical="top" wrapText="1"/>
    </xf>
    <xf numFmtId="0" fontId="26" fillId="26" borderId="16" xfId="0" applyFont="1" applyFill="1" applyBorder="1" applyAlignment="1">
      <alignment horizontal="left" vertical="top" wrapText="1"/>
    </xf>
    <xf numFmtId="0" fontId="6" fillId="29" borderId="19" xfId="0" applyFont="1" applyFill="1" applyBorder="1" applyProtection="1">
      <alignment horizontal="left" vertical="top"/>
      <protection locked="0"/>
    </xf>
    <xf numFmtId="0" fontId="6" fillId="26" borderId="20" xfId="0" applyFont="1" applyFill="1" applyBorder="1">
      <alignment horizontal="left" vertical="top"/>
    </xf>
    <xf numFmtId="0" fontId="26" fillId="26" borderId="0" xfId="0" applyFont="1" applyFill="1" applyAlignment="1"/>
    <xf numFmtId="0" fontId="27" fillId="0" borderId="0" xfId="1" applyFont="1" applyFill="1">
      <alignment horizontal="left" vertical="top"/>
    </xf>
    <xf numFmtId="0" fontId="8" fillId="0" borderId="0" xfId="0" applyFont="1">
      <alignment horizontal="left" vertical="top"/>
    </xf>
    <xf numFmtId="0" fontId="6" fillId="0" borderId="0" xfId="46" quotePrefix="1" applyFont="1">
      <alignment horizontal="left" vertical="top"/>
    </xf>
    <xf numFmtId="0" fontId="6" fillId="25" borderId="0" xfId="46" applyFont="1" applyFill="1">
      <alignment horizontal="left" vertical="top"/>
    </xf>
    <xf numFmtId="0" fontId="6" fillId="29" borderId="0" xfId="46" applyFont="1" applyFill="1" applyAlignment="1">
      <alignment horizontal="left" vertical="top" wrapText="1"/>
    </xf>
    <xf numFmtId="0" fontId="6" fillId="31" borderId="0" xfId="46" applyFont="1" applyFill="1" applyAlignment="1">
      <alignment horizontal="left" vertical="top" wrapText="1"/>
    </xf>
    <xf numFmtId="0" fontId="29" fillId="32" borderId="0" xfId="46" applyFont="1" applyFill="1" applyAlignment="1">
      <alignment horizontal="left" vertical="top" wrapText="1"/>
    </xf>
    <xf numFmtId="0" fontId="30" fillId="33" borderId="0" xfId="46" applyFont="1" applyFill="1" applyAlignment="1">
      <alignment horizontal="left" vertical="top" wrapText="1"/>
    </xf>
    <xf numFmtId="0" fontId="30" fillId="33" borderId="0" xfId="46" applyFont="1" applyFill="1">
      <alignment horizontal="left" vertical="top"/>
    </xf>
    <xf numFmtId="0" fontId="6" fillId="0" borderId="0" xfId="46" applyFont="1" applyAlignment="1">
      <alignment horizontal="left" vertical="top" wrapText="1"/>
    </xf>
    <xf numFmtId="0" fontId="29" fillId="0" borderId="0" xfId="46" applyFont="1" applyAlignment="1">
      <alignment horizontal="left" vertical="top" wrapText="1"/>
    </xf>
    <xf numFmtId="0" fontId="6" fillId="32" borderId="0" xfId="46" applyFont="1" applyFill="1" applyAlignment="1">
      <alignment horizontal="left" vertical="top" wrapText="1"/>
    </xf>
    <xf numFmtId="0" fontId="26" fillId="0" borderId="0" xfId="46" applyFont="1" applyAlignment="1"/>
    <xf numFmtId="0" fontId="6" fillId="26" borderId="0" xfId="2" applyFont="1" applyFill="1" applyAlignment="1">
      <alignment horizontal="left" vertical="top" wrapText="1"/>
    </xf>
    <xf numFmtId="0" fontId="6" fillId="35" borderId="0" xfId="0" applyFont="1" applyFill="1" applyAlignment="1">
      <alignment horizontal="left" vertical="top" wrapText="1"/>
    </xf>
    <xf numFmtId="0" fontId="26" fillId="29" borderId="0" xfId="0" applyFont="1" applyFill="1">
      <alignment horizontal="left" vertical="top"/>
    </xf>
    <xf numFmtId="0" fontId="26" fillId="0" borderId="0" xfId="0" applyFont="1">
      <alignment horizontal="left" vertical="top"/>
    </xf>
    <xf numFmtId="0" fontId="32" fillId="0" borderId="0" xfId="0" applyFont="1" applyAlignment="1">
      <alignment horizontal="left" vertical="top" wrapText="1"/>
    </xf>
    <xf numFmtId="0" fontId="3" fillId="0" borderId="0" xfId="46">
      <alignment horizontal="left" vertical="top"/>
    </xf>
    <xf numFmtId="0" fontId="6" fillId="25" borderId="0" xfId="2" applyFont="1" applyFill="1" applyAlignment="1">
      <alignment horizontal="left" vertical="top" wrapText="1"/>
    </xf>
    <xf numFmtId="0" fontId="26" fillId="25" borderId="0" xfId="2" applyFont="1" applyFill="1"/>
    <xf numFmtId="0" fontId="6" fillId="32" borderId="0" xfId="0" applyFont="1" applyFill="1" applyAlignment="1">
      <alignment horizontal="left" vertical="top" wrapText="1"/>
    </xf>
    <xf numFmtId="0" fontId="6" fillId="32" borderId="0" xfId="0" applyFont="1" applyFill="1">
      <alignment horizontal="left" vertical="top"/>
    </xf>
    <xf numFmtId="0" fontId="27" fillId="32" borderId="0" xfId="1" applyFont="1" applyFill="1" applyProtection="1">
      <alignment horizontal="left" vertical="top"/>
    </xf>
    <xf numFmtId="0" fontId="27" fillId="32" borderId="0" xfId="1" applyFont="1" applyFill="1">
      <alignment horizontal="left" vertical="top"/>
    </xf>
    <xf numFmtId="0" fontId="34" fillId="32" borderId="0" xfId="1" applyFont="1" applyFill="1" applyProtection="1">
      <alignment horizontal="left" vertical="top"/>
    </xf>
    <xf numFmtId="0" fontId="2" fillId="0" borderId="0" xfId="46" applyFont="1">
      <alignment horizontal="left" vertical="top"/>
    </xf>
    <xf numFmtId="0" fontId="6" fillId="32" borderId="0" xfId="46" applyFont="1" applyFill="1">
      <alignment horizontal="left" vertical="top"/>
    </xf>
    <xf numFmtId="0" fontId="35" fillId="0" borderId="0" xfId="46" applyFont="1">
      <alignment horizontal="left" vertical="top"/>
    </xf>
    <xf numFmtId="0" fontId="2" fillId="0" borderId="0" xfId="0" applyFont="1">
      <alignment horizontal="left" vertical="top"/>
    </xf>
    <xf numFmtId="169" fontId="6" fillId="26" borderId="0" xfId="0" applyNumberFormat="1" applyFont="1" applyFill="1">
      <alignment horizontal="left" vertical="top"/>
    </xf>
    <xf numFmtId="166" fontId="36" fillId="0" borderId="0" xfId="45" applyNumberFormat="1" applyFont="1" applyFill="1" applyBorder="1" applyAlignment="1">
      <alignment horizontal="left" vertical="top"/>
    </xf>
    <xf numFmtId="0" fontId="36" fillId="0" borderId="0" xfId="45" applyNumberFormat="1" applyFont="1" applyFill="1" applyBorder="1" applyAlignment="1" applyProtection="1">
      <alignment horizontal="left" vertical="top"/>
      <protection locked="0"/>
    </xf>
    <xf numFmtId="0" fontId="6" fillId="0" borderId="0" xfId="45" applyNumberFormat="1" applyFont="1" applyFill="1" applyBorder="1" applyAlignment="1" applyProtection="1">
      <alignment horizontal="left" vertical="top"/>
      <protection locked="0"/>
    </xf>
    <xf numFmtId="49" fontId="37" fillId="0" borderId="0" xfId="0" applyNumberFormat="1" applyFont="1" applyAlignment="1">
      <alignment vertical="center"/>
    </xf>
    <xf numFmtId="0" fontId="38" fillId="0" borderId="0" xfId="0" applyFont="1" applyAlignment="1">
      <alignment vertical="center"/>
    </xf>
    <xf numFmtId="0" fontId="28" fillId="0" borderId="0" xfId="46" applyFont="1" applyAlignment="1">
      <alignment vertical="top"/>
    </xf>
    <xf numFmtId="0" fontId="31" fillId="36" borderId="0" xfId="2" applyFont="1" applyFill="1" applyAlignment="1">
      <alignment horizontal="left" vertical="top"/>
    </xf>
    <xf numFmtId="0" fontId="31" fillId="36" borderId="0" xfId="0" applyFont="1" applyFill="1">
      <alignment horizontal="left" vertical="top"/>
    </xf>
    <xf numFmtId="14" fontId="31" fillId="36" borderId="0" xfId="0" applyNumberFormat="1" applyFont="1" applyFill="1">
      <alignment horizontal="left" vertical="top"/>
    </xf>
    <xf numFmtId="166" fontId="6" fillId="0" borderId="14" xfId="0" applyNumberFormat="1" applyFont="1" applyBorder="1">
      <alignment horizontal="left" vertical="top"/>
    </xf>
    <xf numFmtId="166" fontId="6" fillId="0" borderId="0" xfId="45" applyNumberFormat="1" applyFont="1" applyFill="1" applyAlignment="1" applyProtection="1">
      <alignment horizontal="left" vertical="top"/>
      <protection locked="0"/>
    </xf>
    <xf numFmtId="1" fontId="6" fillId="0" borderId="2" xfId="0" applyNumberFormat="1" applyFont="1" applyBorder="1" applyProtection="1">
      <alignment horizontal="left" vertical="top"/>
      <protection locked="0"/>
    </xf>
    <xf numFmtId="3" fontId="6" fillId="0" borderId="0" xfId="48" applyNumberFormat="1" applyFont="1" applyFill="1" applyBorder="1" applyAlignment="1">
      <alignment horizontal="left" vertical="top"/>
    </xf>
    <xf numFmtId="0" fontId="33" fillId="0" borderId="0" xfId="47"/>
    <xf numFmtId="0" fontId="2" fillId="0" borderId="0" xfId="0" applyFont="1" applyAlignment="1">
      <alignment vertical="center"/>
    </xf>
    <xf numFmtId="0" fontId="40" fillId="0" borderId="0" xfId="0" applyFont="1" applyAlignment="1">
      <alignment vertical="center"/>
    </xf>
    <xf numFmtId="0" fontId="2" fillId="37" borderId="0" xfId="0" applyFont="1" applyFill="1" applyAlignment="1">
      <alignment vertical="center"/>
    </xf>
    <xf numFmtId="0" fontId="1" fillId="0" borderId="2" xfId="1" applyFill="1" applyBorder="1" applyProtection="1">
      <alignment horizontal="left" vertical="top"/>
      <protection locked="0"/>
    </xf>
    <xf numFmtId="0" fontId="6" fillId="38" borderId="0" xfId="46" applyFont="1" applyFill="1" applyAlignment="1">
      <alignment horizontal="left" vertical="top" wrapText="1"/>
    </xf>
    <xf numFmtId="0" fontId="6" fillId="25" borderId="0" xfId="46" applyFont="1" applyFill="1" applyAlignment="1">
      <alignment horizontal="left" vertical="top" wrapText="1"/>
    </xf>
    <xf numFmtId="170" fontId="6" fillId="39" borderId="0" xfId="46" applyNumberFormat="1" applyFont="1" applyFill="1">
      <alignment horizontal="left" vertical="top"/>
    </xf>
    <xf numFmtId="0" fontId="26" fillId="29" borderId="0" xfId="46" applyFont="1" applyFill="1">
      <alignment horizontal="left" vertical="top"/>
    </xf>
    <xf numFmtId="170" fontId="41" fillId="0" borderId="0" xfId="46" applyNumberFormat="1" applyFont="1">
      <alignment horizontal="left" vertical="top"/>
    </xf>
    <xf numFmtId="170" fontId="42" fillId="0" borderId="0" xfId="46" applyNumberFormat="1" applyFont="1">
      <alignment horizontal="left" vertical="top"/>
    </xf>
    <xf numFmtId="166" fontId="6" fillId="0" borderId="0" xfId="46" applyNumberFormat="1" applyFont="1">
      <alignment horizontal="left" vertical="top"/>
    </xf>
    <xf numFmtId="170" fontId="6" fillId="0" borderId="0" xfId="49" applyNumberFormat="1" applyFont="1" applyFill="1" applyAlignment="1">
      <alignment horizontal="left" vertical="top"/>
    </xf>
    <xf numFmtId="166" fontId="6" fillId="40" borderId="0" xfId="46" applyNumberFormat="1" applyFont="1" applyFill="1">
      <alignment horizontal="left" vertical="top"/>
    </xf>
    <xf numFmtId="171" fontId="6" fillId="40" borderId="0" xfId="46" applyNumberFormat="1" applyFont="1" applyFill="1">
      <alignment horizontal="left" vertical="top"/>
    </xf>
    <xf numFmtId="172" fontId="6" fillId="0" borderId="0" xfId="46" applyNumberFormat="1" applyFont="1">
      <alignment horizontal="left" vertical="top"/>
    </xf>
    <xf numFmtId="0" fontId="30" fillId="34" borderId="0" xfId="46" applyFont="1" applyFill="1" applyAlignment="1">
      <alignment horizontal="left" vertical="top" wrapText="1"/>
    </xf>
    <xf numFmtId="0" fontId="6" fillId="41" borderId="0" xfId="46" applyFont="1" applyFill="1">
      <alignment horizontal="left" vertical="top"/>
    </xf>
    <xf numFmtId="173" fontId="6" fillId="40" borderId="0" xfId="46" applyNumberFormat="1" applyFont="1" applyFill="1">
      <alignment horizontal="left" vertical="top"/>
    </xf>
    <xf numFmtId="173" fontId="6" fillId="40" borderId="0" xfId="46" applyNumberFormat="1" applyFont="1" applyFill="1" applyAlignment="1">
      <alignment vertical="top"/>
    </xf>
    <xf numFmtId="0" fontId="6" fillId="41" borderId="0" xfId="46" applyFont="1" applyFill="1" applyAlignment="1">
      <alignment vertical="top" wrapText="1"/>
    </xf>
    <xf numFmtId="0" fontId="6" fillId="41" borderId="0" xfId="0" applyFont="1" applyFill="1">
      <alignment horizontal="left" vertical="top"/>
    </xf>
    <xf numFmtId="0" fontId="6" fillId="41" borderId="2" xfId="0" applyFont="1" applyFill="1" applyBorder="1">
      <alignment horizontal="left" vertical="top"/>
    </xf>
    <xf numFmtId="0" fontId="6" fillId="41" borderId="14" xfId="0" applyFont="1" applyFill="1" applyBorder="1">
      <alignment horizontal="left" vertical="top"/>
    </xf>
    <xf numFmtId="15" fontId="6" fillId="41" borderId="2" xfId="0" applyNumberFormat="1" applyFont="1" applyFill="1" applyBorder="1">
      <alignment horizontal="left" vertical="top"/>
    </xf>
    <xf numFmtId="15" fontId="6" fillId="41" borderId="2" xfId="0" applyNumberFormat="1" applyFont="1" applyFill="1" applyBorder="1" applyProtection="1">
      <alignment horizontal="left" vertical="top"/>
      <protection locked="0"/>
    </xf>
    <xf numFmtId="0" fontId="6" fillId="41" borderId="2" xfId="0" applyFont="1" applyFill="1" applyBorder="1" applyProtection="1">
      <alignment horizontal="left" vertical="top"/>
      <protection locked="0"/>
    </xf>
    <xf numFmtId="0" fontId="6" fillId="41" borderId="2" xfId="0" applyFont="1" applyFill="1" applyBorder="1" applyAlignment="1">
      <alignment horizontal="left" vertical="top" wrapText="1"/>
    </xf>
    <xf numFmtId="0" fontId="6" fillId="41" borderId="0" xfId="0" applyFont="1" applyFill="1" applyAlignment="1">
      <alignment horizontal="left" vertical="top" wrapText="1"/>
    </xf>
    <xf numFmtId="166" fontId="6" fillId="41" borderId="0" xfId="0" applyNumberFormat="1" applyFont="1" applyFill="1">
      <alignment horizontal="left" vertical="top"/>
    </xf>
    <xf numFmtId="166" fontId="6" fillId="41" borderId="0" xfId="45" applyNumberFormat="1" applyFont="1" applyFill="1" applyAlignment="1">
      <alignment horizontal="left" vertical="top"/>
    </xf>
    <xf numFmtId="0" fontId="26" fillId="41" borderId="0" xfId="0" applyFont="1" applyFill="1" applyAlignment="1">
      <alignment vertical="center"/>
    </xf>
    <xf numFmtId="0" fontId="6" fillId="41" borderId="1" xfId="0" applyFont="1" applyFill="1" applyBorder="1">
      <alignment horizontal="left" vertical="top"/>
    </xf>
    <xf numFmtId="0" fontId="5" fillId="0" borderId="0" xfId="47" applyFont="1"/>
    <xf numFmtId="0" fontId="5" fillId="0" borderId="0" xfId="0" applyFont="1" applyAlignment="1"/>
    <xf numFmtId="0" fontId="8" fillId="0" borderId="0" xfId="46" applyFont="1" applyAlignment="1">
      <alignment horizontal="left" vertical="top" wrapText="1"/>
    </xf>
    <xf numFmtId="0" fontId="28" fillId="0" borderId="0" xfId="46" applyFont="1">
      <alignment horizontal="left" vertical="top"/>
    </xf>
    <xf numFmtId="0" fontId="6" fillId="40" borderId="0" xfId="46" applyFont="1" applyFill="1" applyAlignment="1">
      <alignment vertical="top" wrapText="1"/>
    </xf>
  </cellXfs>
  <cellStyles count="5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48" builtinId="3"/>
    <cellStyle name="Comma 2" xfId="49" xr:uid="{00000000-0005-0000-0000-00001C000000}"/>
    <cellStyle name="Explanatory Text 2" xfId="31" xr:uid="{00000000-0005-0000-0000-00001D000000}"/>
    <cellStyle name="Good 2" xfId="32" xr:uid="{00000000-0005-0000-0000-00001E000000}"/>
    <cellStyle name="Heading 1 2" xfId="33" xr:uid="{00000000-0005-0000-0000-00001F000000}"/>
    <cellStyle name="Heading 2 2" xfId="34" xr:uid="{00000000-0005-0000-0000-000020000000}"/>
    <cellStyle name="Heading 3 2" xfId="35" xr:uid="{00000000-0005-0000-0000-000021000000}"/>
    <cellStyle name="Heading 4 2" xfId="36" xr:uid="{00000000-0005-0000-0000-000022000000}"/>
    <cellStyle name="Hyperlink" xfId="1" builtinId="8"/>
    <cellStyle name="Input 2" xfId="37" xr:uid="{00000000-0005-0000-0000-000024000000}"/>
    <cellStyle name="Linked Cell 2" xfId="38" xr:uid="{00000000-0005-0000-0000-000025000000}"/>
    <cellStyle name="Neutral 2" xfId="39" xr:uid="{00000000-0005-0000-0000-000026000000}"/>
    <cellStyle name="Normal" xfId="0" builtinId="0"/>
    <cellStyle name="Normal 2" xfId="2" xr:uid="{00000000-0005-0000-0000-000028000000}"/>
    <cellStyle name="Normal 3" xfId="47" xr:uid="{00000000-0005-0000-0000-000029000000}"/>
    <cellStyle name="Normal 4" xfId="46" xr:uid="{00000000-0005-0000-0000-00002A000000}"/>
    <cellStyle name="Normal_euro parl elect" xfId="3" xr:uid="{00000000-0005-0000-0000-00002B000000}"/>
    <cellStyle name="Note 2" xfId="40" xr:uid="{00000000-0005-0000-0000-00002C000000}"/>
    <cellStyle name="Output 2" xfId="41" xr:uid="{00000000-0005-0000-0000-00002D000000}"/>
    <cellStyle name="Percent" xfId="45" builtinId="5"/>
    <cellStyle name="Title 2" xfId="42" xr:uid="{00000000-0005-0000-0000-00002F000000}"/>
    <cellStyle name="Total 2" xfId="43" xr:uid="{00000000-0005-0000-0000-000030000000}"/>
    <cellStyle name="Warning Text 2" xfId="44" xr:uid="{00000000-0005-0000-0000-000031000000}"/>
  </cellStyles>
  <dxfs count="68">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DCDCDC"/>
      <color rgb="FFBED2BE"/>
      <color rgb="FF5A6E5A"/>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izborihr/2013Referendum/rezult/rezultatihtml" TargetMode="External"/><Relationship Id="rId1" Type="http://schemas.openxmlformats.org/officeDocument/2006/relationships/hyperlink" Target="http://www.izbori.hr/izbori/dip_ws.nsf/0/285B8CAADE86805FC12579920040C324/$file/Sluzbeni_potpuni_rezultati_glasovanja_referendum.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CA0C8"/>
  </sheetPr>
  <dimension ref="A1:Q13"/>
  <sheetViews>
    <sheetView zoomScaleNormal="100" workbookViewId="0">
      <pane ySplit="3" topLeftCell="A4" activePane="bottomLeft" state="frozen"/>
      <selection activeCell="B9" sqref="B9"/>
      <selection pane="bottomLeft" sqref="A1:XFD1048576"/>
    </sheetView>
  </sheetViews>
  <sheetFormatPr defaultColWidth="9.08984375" defaultRowHeight="10.5"/>
  <cols>
    <col min="1" max="1" width="11.90625" style="112" customWidth="1"/>
    <col min="2" max="3" width="16.08984375" style="112" customWidth="1"/>
    <col min="4" max="4" width="17.36328125" style="112" customWidth="1"/>
    <col min="5" max="11" width="16.08984375" style="112" customWidth="1"/>
    <col min="12" max="16" width="13.54296875" style="112" customWidth="1"/>
    <col min="17" max="17" width="27.36328125" style="112" customWidth="1"/>
    <col min="18" max="16384" width="9.08984375" style="112"/>
  </cols>
  <sheetData>
    <row r="1" spans="1:17" ht="26">
      <c r="A1" s="202" t="s">
        <v>293</v>
      </c>
      <c r="B1" s="202"/>
      <c r="C1" s="202"/>
      <c r="D1" s="202"/>
      <c r="E1" s="158"/>
      <c r="F1" s="158"/>
      <c r="G1" s="158"/>
      <c r="H1" s="158"/>
      <c r="I1" s="158"/>
      <c r="J1" s="158"/>
      <c r="K1" s="158"/>
      <c r="L1" s="183" t="s">
        <v>1155</v>
      </c>
      <c r="M1" s="184">
        <v>42253</v>
      </c>
      <c r="N1" s="185"/>
      <c r="O1" s="185"/>
      <c r="P1" s="185"/>
      <c r="Q1" s="185"/>
    </row>
    <row r="2" spans="1:17" ht="69" customHeight="1">
      <c r="A2" s="201"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Croatia.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Croatia,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Croatia and during which periods, and provides additional information and information for editors and country authors.  If you have any questions, please email the PDY editors.  Contact information can be found at http://www.politicaldatayearbook.com/AboutUs.aspx</v>
      </c>
      <c r="B2" s="201"/>
      <c r="C2" s="201"/>
      <c r="D2" s="201"/>
      <c r="E2" s="201"/>
      <c r="F2" s="201"/>
      <c r="G2" s="201"/>
      <c r="H2" s="201"/>
      <c r="I2" s="201"/>
      <c r="J2" s="201"/>
      <c r="K2" s="201"/>
      <c r="L2" s="186" t="s">
        <v>1156</v>
      </c>
      <c r="M2" s="203" t="s">
        <v>1158</v>
      </c>
      <c r="N2" s="203"/>
      <c r="O2" s="203"/>
      <c r="P2" s="203"/>
      <c r="Q2" s="203"/>
    </row>
    <row r="3" spans="1:17">
      <c r="A3" s="125" t="s">
        <v>6</v>
      </c>
      <c r="B3" s="126" t="s">
        <v>1</v>
      </c>
      <c r="C3" s="128" t="s">
        <v>84</v>
      </c>
      <c r="D3" s="127" t="s">
        <v>292</v>
      </c>
      <c r="E3" s="127" t="s">
        <v>85</v>
      </c>
      <c r="F3" s="128" t="s">
        <v>138</v>
      </c>
      <c r="G3" s="128" t="s">
        <v>86</v>
      </c>
      <c r="H3" s="128" t="s">
        <v>87</v>
      </c>
      <c r="I3" s="127" t="s">
        <v>88</v>
      </c>
      <c r="J3" s="127" t="s">
        <v>89</v>
      </c>
      <c r="K3" s="127" t="s">
        <v>90</v>
      </c>
      <c r="L3" s="129" t="s">
        <v>2</v>
      </c>
      <c r="M3" s="130" t="s">
        <v>0</v>
      </c>
      <c r="N3" s="130" t="s">
        <v>83</v>
      </c>
      <c r="O3" s="129" t="s">
        <v>139</v>
      </c>
      <c r="P3" s="129"/>
      <c r="Q3" s="182" t="s">
        <v>140</v>
      </c>
    </row>
    <row r="4" spans="1:17" ht="105">
      <c r="A4" s="131" t="s">
        <v>141</v>
      </c>
      <c r="B4" s="131" t="s">
        <v>142</v>
      </c>
      <c r="C4" s="132" t="s">
        <v>143</v>
      </c>
      <c r="D4" s="131" t="s">
        <v>144</v>
      </c>
      <c r="E4" s="131" t="s">
        <v>145</v>
      </c>
      <c r="F4" s="132" t="s">
        <v>146</v>
      </c>
      <c r="G4" s="132" t="s">
        <v>147</v>
      </c>
      <c r="H4" s="132" t="s">
        <v>148</v>
      </c>
      <c r="I4" s="131" t="s">
        <v>149</v>
      </c>
      <c r="J4" s="131" t="s">
        <v>150</v>
      </c>
      <c r="K4" s="131" t="s">
        <v>151</v>
      </c>
      <c r="L4" s="131" t="s">
        <v>152</v>
      </c>
      <c r="M4" s="131" t="s">
        <v>153</v>
      </c>
      <c r="N4" s="131" t="s">
        <v>154</v>
      </c>
      <c r="O4" s="131" t="s">
        <v>155</v>
      </c>
      <c r="P4" s="131"/>
      <c r="Q4" s="131" t="s">
        <v>156</v>
      </c>
    </row>
    <row r="5" spans="1:17" ht="31.5">
      <c r="A5" s="131" t="str">
        <f>"Status for "&amp;A1</f>
        <v>Status for Croatia</v>
      </c>
      <c r="B5" s="131" t="s">
        <v>157</v>
      </c>
      <c r="C5" s="132" t="str">
        <f>IF(MAX(cabinetpos!$A$3:$YL$3)&lt;1,"Tab is grey to indicate that this information is not collected for "&amp;$A$1,IF(MAX(cabinetpos!$A$3:$YL$3)=MIN(cabinetpos!$A$3:$YL$3),"Dataset includes only "&amp;YEAR(MAX(cabinetpos!$A$3:$YL$3)),"Dataset includes years "&amp;YEAR(MIN(cabinetpos!$A$3:$YL$3))&amp;"-"&amp;YEAR(MAX(cabinetpos!$A$3:$YL$3))))</f>
        <v>Tab is grey to indicate that this information is not collected for Croatia</v>
      </c>
      <c r="D5" s="131" t="str">
        <f>IF(MAX(ministers!$A$3:$ZZ$3)&lt;1,"Tab is grey to indicate that this information is not collected for "&amp;$A$1,IF(MAX(ministers!$A$3:$ZZ$3)=MIN(ministers!$A$3:$ZZ$3),"Dataset includes only "&amp;YEAR(MAX(ministers!$A$3:$ZZ$3)),"Dataset includes years "&amp;YEAR(MIN(ministers!$A$3:$ZZ$3))&amp;"-"&amp;YEAR(MAX(ministers!$A$3:$ZZ$3))))</f>
        <v>Dataset includes years 2011-2022</v>
      </c>
      <c r="E5" s="131" t="str">
        <f>IF(MAX(parlvotes_lh!$A$2:$AAT$2)&lt;1,"Tab is grey to indicate that this information is not collected for "&amp;$A$1,IF(MAX(parlvotes_lh!$A$2:$AAT$2)=MIN(parlvotes_lh!$A$2:$AAT$2),"Dataset includes only "&amp;YEAR(MAX(parlvotes_lh!$A$2:$AAT$2)),"Dataset includes years "&amp;YEAR(MIN(parlvotes_lh!$A$2:$AAT$2))&amp;"-"&amp;YEAR(MAX(parlvotes_lh!$A$2:$AAT$2))))</f>
        <v>Dataset includes years 2003-2020</v>
      </c>
      <c r="F5" s="132"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Croatia</v>
      </c>
      <c r="G5" s="132"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Croatia</v>
      </c>
      <c r="H5" s="132" t="str">
        <f>IF(MAX(parlseats_uh!$A$1:$ZZ$1)&lt;1,"Tab is grey to indicate that this information is not collected for "&amp;$A$1,IF(MAX(parlseats_uh!$A$1:$ZZ$1)=MIN(parlseats_uh!$A$1:$ZZ$1),"Dataset includes only "&amp;YEAR(MAX(parlseats_uh!$A$1:$ZZ$1)),"Dataset includes years "&amp;YEAR(MIN(parlseats_uh!$A$1:$ZZ$1))&amp;"-"&amp;YEAR(MAX(parlseats_uh!$A$1:$ZZ$1))))</f>
        <v>Tab is grey to indicate that this information is not collected for Croatia</v>
      </c>
      <c r="I5" s="131"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2013-2019</v>
      </c>
      <c r="J5" s="131" t="str">
        <f>IF(MAX(presvotes!$A$2:$ZZ$2)&lt;1,"Tab is grey to indicate that this information is not collected for "&amp;$A$1,IF(MAX(presvotes!$A$2:$ZZ$2)=MIN(presvotes!$A$2:$ZZ$2),"Dataset includes only "&amp;YEAR(MAX(presvotes!$A$2:$ZZ$2)),"Dataset includes years "&amp;YEAR(MIN(presvotes!$A$2:$ZZ$2))&amp;"-"&amp;YEAR(MAX(presvotes!$A$2:$ZZ$2))))</f>
        <v>Dataset includes years 1992-2020</v>
      </c>
      <c r="K5" s="131" t="str">
        <f>IF(MAX(refvotes!$A$2:$ZZ$2)&lt;1,"Tab is grey to indicate that this information is not collected for "&amp;$A$1,IF(MAX(refvotes!$A$2:$ZZ$2)=MIN(refvotes!$A$2:$ZZ$2),"Dataset includes only "&amp;YEAR(MAX(refvotes!$A$2:$ZZ$2)),"Dataset includes years "&amp;YEAR(MIN(refvotes!$A$2:$ZZ$2))&amp;"-"&amp;YEAR(MAX(refvotes!$A$2:$ZZ$2))))</f>
        <v>Dataset includes years 1991-2013</v>
      </c>
      <c r="L5" s="131" t="s">
        <v>157</v>
      </c>
      <c r="M5" s="131" t="s">
        <v>157</v>
      </c>
      <c r="N5" s="131" t="s">
        <v>157</v>
      </c>
      <c r="O5" s="131" t="s">
        <v>157</v>
      </c>
      <c r="P5" s="131"/>
      <c r="Q5" s="131" t="s">
        <v>158</v>
      </c>
    </row>
    <row r="6" spans="1:17" ht="21">
      <c r="A6" s="131" t="str">
        <f>"Special notes for "&amp;A1</f>
        <v>Special notes for Croatia</v>
      </c>
      <c r="B6" s="131"/>
      <c r="C6" s="131"/>
      <c r="D6" s="131"/>
      <c r="E6" s="131"/>
      <c r="F6" s="131"/>
      <c r="G6" s="131"/>
      <c r="H6" s="131"/>
      <c r="I6" s="131"/>
      <c r="J6" s="131"/>
      <c r="K6" s="131"/>
      <c r="L6" s="131"/>
      <c r="M6" s="131"/>
      <c r="N6" s="131"/>
      <c r="Q6" s="131"/>
    </row>
    <row r="7" spans="1:17" ht="294">
      <c r="A7" s="133" t="s">
        <v>159</v>
      </c>
      <c r="B7" s="133" t="s">
        <v>160</v>
      </c>
      <c r="C7" s="133"/>
      <c r="D7" s="133" t="s">
        <v>108</v>
      </c>
      <c r="E7" s="133"/>
      <c r="F7" s="133" t="s">
        <v>161</v>
      </c>
      <c r="G7" s="133"/>
      <c r="H7" s="133" t="s">
        <v>161</v>
      </c>
      <c r="I7" s="133"/>
      <c r="J7" s="133"/>
      <c r="K7" s="133" t="s">
        <v>162</v>
      </c>
      <c r="L7" s="133" t="s">
        <v>82</v>
      </c>
      <c r="M7" s="133" t="s">
        <v>163</v>
      </c>
      <c r="N7" s="133" t="s">
        <v>164</v>
      </c>
      <c r="O7" s="133" t="s">
        <v>163</v>
      </c>
      <c r="P7" s="133"/>
      <c r="Q7" s="133" t="s">
        <v>165</v>
      </c>
    </row>
    <row r="8" spans="1:17">
      <c r="A8" s="131"/>
      <c r="B8" s="131"/>
      <c r="C8" s="131"/>
      <c r="D8" s="131"/>
      <c r="E8" s="131"/>
      <c r="F8" s="131"/>
      <c r="G8" s="131"/>
      <c r="H8" s="131"/>
      <c r="I8" s="131"/>
      <c r="J8" s="131"/>
      <c r="K8" s="131"/>
      <c r="L8" s="131"/>
      <c r="M8" s="131"/>
      <c r="N8" s="131"/>
    </row>
    <row r="13" spans="1:17">
      <c r="A13" s="134"/>
    </row>
  </sheetData>
  <mergeCells count="3">
    <mergeCell ref="A2:K2"/>
    <mergeCell ref="A1:D1"/>
    <mergeCell ref="M2:Q2"/>
  </mergeCells>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BED2BE"/>
  </sheetPr>
  <dimension ref="A1:BY100"/>
  <sheetViews>
    <sheetView zoomScaleNormal="100" workbookViewId="0">
      <pane xSplit="2" ySplit="10" topLeftCell="AC45" activePane="bottomRight" state="frozen"/>
      <selection activeCell="I6" sqref="I6"/>
      <selection pane="topRight" activeCell="I6" sqref="I6"/>
      <selection pane="bottomLeft" activeCell="I6" sqref="I6"/>
      <selection pane="bottomRight" activeCell="AD48" sqref="A1:XFD1048576"/>
    </sheetView>
  </sheetViews>
  <sheetFormatPr defaultColWidth="9.08984375" defaultRowHeight="13.5" customHeight="1"/>
  <cols>
    <col min="1" max="1" width="9.08984375" style="2"/>
    <col min="2" max="2" width="11" style="2" customWidth="1"/>
    <col min="3" max="3" width="16.90625" style="2" customWidth="1"/>
    <col min="4" max="4" width="10.36328125" style="2" customWidth="1"/>
    <col min="5" max="5" width="8.90625" style="2" customWidth="1"/>
    <col min="6" max="18" width="9.08984375" style="2"/>
    <col min="19" max="19" width="10" style="2" bestFit="1" customWidth="1"/>
    <col min="20" max="16384" width="9.08984375" style="2"/>
  </cols>
  <sheetData>
    <row r="1" spans="1:77" ht="46.5" customHeight="1">
      <c r="A1" s="18" t="s">
        <v>36</v>
      </c>
      <c r="B1" s="20"/>
      <c r="C1" s="76"/>
      <c r="D1" s="77" t="s">
        <v>37</v>
      </c>
      <c r="E1" s="20"/>
      <c r="F1" s="77" t="s">
        <v>40</v>
      </c>
      <c r="G1" s="20"/>
      <c r="H1" s="76"/>
      <c r="I1" s="77" t="s">
        <v>37</v>
      </c>
      <c r="J1" s="20"/>
      <c r="K1" s="77" t="s">
        <v>40</v>
      </c>
      <c r="L1" s="20"/>
      <c r="M1" s="76"/>
      <c r="N1" s="77" t="s">
        <v>37</v>
      </c>
      <c r="O1" s="20"/>
      <c r="P1" s="77" t="s">
        <v>40</v>
      </c>
      <c r="Q1" s="20"/>
      <c r="R1" s="76"/>
      <c r="S1" s="77" t="s">
        <v>37</v>
      </c>
      <c r="T1" s="20"/>
      <c r="U1" s="77" t="s">
        <v>40</v>
      </c>
      <c r="V1" s="20"/>
      <c r="W1" s="76"/>
      <c r="X1" s="77" t="s">
        <v>37</v>
      </c>
      <c r="Y1" s="20"/>
      <c r="Z1" s="77" t="s">
        <v>40</v>
      </c>
      <c r="AA1" s="20"/>
      <c r="AB1" s="76" t="s">
        <v>1145</v>
      </c>
      <c r="AC1" s="77" t="s">
        <v>37</v>
      </c>
      <c r="AD1" s="20"/>
      <c r="AE1" s="77" t="s">
        <v>40</v>
      </c>
      <c r="AF1" s="20"/>
      <c r="AG1" s="76"/>
      <c r="AH1" s="77" t="s">
        <v>37</v>
      </c>
      <c r="AI1" s="20"/>
      <c r="AJ1" s="77" t="s">
        <v>40</v>
      </c>
      <c r="AK1" s="20"/>
      <c r="AL1" s="76"/>
      <c r="AM1" s="77" t="s">
        <v>37</v>
      </c>
      <c r="AN1" s="20"/>
      <c r="AO1" s="77" t="s">
        <v>40</v>
      </c>
      <c r="AP1" s="20"/>
      <c r="AQ1" s="76"/>
      <c r="AR1" s="77" t="s">
        <v>37</v>
      </c>
      <c r="AS1" s="20"/>
      <c r="AT1" s="77" t="s">
        <v>40</v>
      </c>
      <c r="AU1" s="20"/>
      <c r="AV1" s="76"/>
      <c r="AW1" s="77" t="s">
        <v>37</v>
      </c>
      <c r="AX1" s="20"/>
      <c r="AY1" s="77" t="s">
        <v>40</v>
      </c>
      <c r="AZ1" s="20"/>
      <c r="BA1" s="76"/>
      <c r="BB1" s="77" t="s">
        <v>37</v>
      </c>
      <c r="BC1" s="20"/>
      <c r="BD1" s="77" t="s">
        <v>40</v>
      </c>
      <c r="BE1" s="20"/>
      <c r="BF1" s="76"/>
      <c r="BG1" s="77" t="s">
        <v>37</v>
      </c>
      <c r="BH1" s="20"/>
      <c r="BI1" s="77" t="s">
        <v>40</v>
      </c>
      <c r="BJ1" s="20"/>
      <c r="BK1" s="76"/>
      <c r="BL1" s="77" t="s">
        <v>37</v>
      </c>
      <c r="BM1" s="20"/>
      <c r="BN1" s="77" t="s">
        <v>40</v>
      </c>
      <c r="BO1" s="20"/>
      <c r="BP1" s="76"/>
      <c r="BQ1" s="77" t="s">
        <v>37</v>
      </c>
      <c r="BR1" s="20"/>
      <c r="BS1" s="77" t="s">
        <v>40</v>
      </c>
      <c r="BT1" s="20"/>
      <c r="BU1" s="76"/>
      <c r="BV1" s="77" t="s">
        <v>37</v>
      </c>
      <c r="BW1" s="20"/>
      <c r="BX1" s="77" t="s">
        <v>40</v>
      </c>
      <c r="BY1" s="20"/>
    </row>
    <row r="2" spans="1:77" ht="13.5" customHeight="1">
      <c r="A2" s="18" t="s">
        <v>19</v>
      </c>
      <c r="B2" s="20"/>
      <c r="C2" s="76"/>
      <c r="D2" s="78">
        <v>33818</v>
      </c>
      <c r="E2" s="20"/>
      <c r="F2" s="78"/>
      <c r="G2" s="20"/>
      <c r="H2" s="76"/>
      <c r="I2" s="78">
        <v>35596</v>
      </c>
      <c r="J2" s="20"/>
      <c r="K2" s="78"/>
      <c r="L2" s="20"/>
      <c r="M2" s="76"/>
      <c r="N2" s="78">
        <v>36550</v>
      </c>
      <c r="O2" s="20"/>
      <c r="P2" s="78">
        <v>36569</v>
      </c>
      <c r="Q2" s="20"/>
      <c r="R2" s="76"/>
      <c r="S2" s="78">
        <v>38354</v>
      </c>
      <c r="T2" s="20"/>
      <c r="U2" s="78">
        <v>38368</v>
      </c>
      <c r="V2" s="20"/>
      <c r="W2" s="76"/>
      <c r="X2" s="78">
        <v>40175</v>
      </c>
      <c r="Y2" s="20"/>
      <c r="Z2" s="78">
        <v>40189</v>
      </c>
      <c r="AA2" s="20"/>
      <c r="AB2" s="76"/>
      <c r="AC2" s="78">
        <v>42001</v>
      </c>
      <c r="AD2" s="20"/>
      <c r="AE2" s="78">
        <v>42015</v>
      </c>
      <c r="AF2" s="20"/>
      <c r="AG2" s="76"/>
      <c r="AH2" s="78">
        <v>43821</v>
      </c>
      <c r="AI2" s="20"/>
      <c r="AJ2" s="78">
        <v>43835</v>
      </c>
      <c r="AK2" s="20"/>
      <c r="AL2" s="76"/>
      <c r="AM2" s="78"/>
      <c r="AN2" s="20"/>
      <c r="AO2" s="78"/>
      <c r="AP2" s="20"/>
      <c r="AQ2" s="76"/>
      <c r="AR2" s="78"/>
      <c r="AS2" s="20"/>
      <c r="AT2" s="78"/>
      <c r="AU2" s="20"/>
      <c r="AV2" s="76"/>
      <c r="AW2" s="78"/>
      <c r="AX2" s="20"/>
      <c r="AY2" s="78"/>
      <c r="AZ2" s="20"/>
      <c r="BA2" s="76"/>
      <c r="BB2" s="78"/>
      <c r="BC2" s="20"/>
      <c r="BD2" s="78"/>
      <c r="BE2" s="20"/>
      <c r="BF2" s="76"/>
      <c r="BG2" s="78"/>
      <c r="BH2" s="20"/>
      <c r="BI2" s="78"/>
      <c r="BJ2" s="20"/>
      <c r="BK2" s="76"/>
      <c r="BL2" s="78"/>
      <c r="BM2" s="20"/>
      <c r="BN2" s="78"/>
      <c r="BO2" s="20"/>
      <c r="BP2" s="76"/>
      <c r="BQ2" s="78"/>
      <c r="BR2" s="20"/>
      <c r="BS2" s="78"/>
      <c r="BT2" s="20"/>
      <c r="BU2" s="76"/>
      <c r="BV2" s="78"/>
      <c r="BW2" s="20"/>
      <c r="BX2" s="78"/>
      <c r="BY2" s="20"/>
    </row>
    <row r="3" spans="1:77" ht="13.5" customHeight="1">
      <c r="A3" s="18" t="s">
        <v>127</v>
      </c>
      <c r="B3" s="20"/>
      <c r="C3" s="76"/>
      <c r="D3" s="78">
        <v>33818</v>
      </c>
      <c r="E3" s="20"/>
      <c r="F3" s="78"/>
      <c r="G3" s="20"/>
      <c r="H3" s="76"/>
      <c r="I3" s="78">
        <v>35596</v>
      </c>
      <c r="J3" s="20"/>
      <c r="K3" s="78"/>
      <c r="L3" s="20"/>
      <c r="M3" s="76"/>
      <c r="N3" s="78">
        <v>36550</v>
      </c>
      <c r="O3" s="20"/>
      <c r="P3" s="78">
        <v>36569</v>
      </c>
      <c r="Q3" s="20"/>
      <c r="R3" s="76"/>
      <c r="S3" s="78">
        <v>38354</v>
      </c>
      <c r="T3" s="20"/>
      <c r="U3" s="78">
        <v>38368</v>
      </c>
      <c r="V3" s="20"/>
      <c r="W3" s="76"/>
      <c r="X3" s="78">
        <v>40175</v>
      </c>
      <c r="Y3" s="20"/>
      <c r="Z3" s="78">
        <v>40189</v>
      </c>
      <c r="AA3" s="20"/>
      <c r="AB3" s="76"/>
      <c r="AC3" s="78">
        <v>42001</v>
      </c>
      <c r="AD3" s="20"/>
      <c r="AE3" s="78">
        <v>42015</v>
      </c>
      <c r="AF3" s="20"/>
      <c r="AG3" s="76"/>
      <c r="AH3" s="78">
        <v>43821</v>
      </c>
      <c r="AI3" s="20"/>
      <c r="AJ3" s="78">
        <v>43835</v>
      </c>
      <c r="AK3" s="20"/>
      <c r="AL3" s="76"/>
      <c r="AM3" s="78"/>
      <c r="AN3" s="20"/>
      <c r="AO3" s="78"/>
      <c r="AP3" s="20"/>
      <c r="AQ3" s="76"/>
      <c r="AR3" s="78"/>
      <c r="AS3" s="20"/>
      <c r="AT3" s="78"/>
      <c r="AU3" s="20"/>
      <c r="AV3" s="76"/>
      <c r="AW3" s="78"/>
      <c r="AX3" s="20"/>
      <c r="AY3" s="78"/>
      <c r="AZ3" s="20"/>
      <c r="BA3" s="76"/>
      <c r="BB3" s="78"/>
      <c r="BC3" s="20"/>
      <c r="BD3" s="78"/>
      <c r="BE3" s="20"/>
      <c r="BF3" s="76"/>
      <c r="BG3" s="78"/>
      <c r="BH3" s="20"/>
      <c r="BI3" s="78"/>
      <c r="BJ3" s="20"/>
      <c r="BK3" s="76"/>
      <c r="BL3" s="78"/>
      <c r="BM3" s="20"/>
      <c r="BN3" s="78"/>
      <c r="BO3" s="20"/>
      <c r="BP3" s="76"/>
      <c r="BQ3" s="78"/>
      <c r="BR3" s="20"/>
      <c r="BS3" s="78"/>
      <c r="BT3" s="20"/>
      <c r="BU3" s="76"/>
      <c r="BV3" s="78"/>
      <c r="BW3" s="20"/>
      <c r="BX3" s="78"/>
      <c r="BY3" s="20"/>
    </row>
    <row r="4" spans="1:77" ht="13.5" customHeight="1">
      <c r="A4" s="79" t="s">
        <v>22</v>
      </c>
      <c r="B4" s="20"/>
      <c r="C4" s="76"/>
      <c r="D4" s="10">
        <v>3575032</v>
      </c>
      <c r="E4" s="26"/>
      <c r="F4" s="10"/>
      <c r="G4" s="20"/>
      <c r="H4" s="76"/>
      <c r="I4" s="10">
        <v>4061479</v>
      </c>
      <c r="J4" s="26"/>
      <c r="K4" s="10"/>
      <c r="L4" s="20"/>
      <c r="M4" s="76"/>
      <c r="N4" s="10">
        <v>4251109</v>
      </c>
      <c r="O4" s="26"/>
      <c r="P4" s="10">
        <v>4252921</v>
      </c>
      <c r="Q4" s="20"/>
      <c r="R4" s="76"/>
      <c r="S4" s="10">
        <v>4403933</v>
      </c>
      <c r="T4" s="26"/>
      <c r="U4" s="10">
        <v>4392220</v>
      </c>
      <c r="V4" s="20"/>
      <c r="W4" s="76"/>
      <c r="X4" s="29">
        <v>4495233</v>
      </c>
      <c r="Y4" s="26"/>
      <c r="Z4" s="10">
        <v>4495528</v>
      </c>
      <c r="AA4" s="20"/>
      <c r="AB4" s="76"/>
      <c r="AC4" s="10">
        <v>3794293</v>
      </c>
      <c r="AD4" s="26"/>
      <c r="AE4" s="10">
        <v>3825242</v>
      </c>
      <c r="AF4" s="20"/>
      <c r="AG4" s="76"/>
      <c r="AH4" s="10">
        <v>3719741</v>
      </c>
      <c r="AI4" s="26"/>
      <c r="AJ4" s="10">
        <v>3734115</v>
      </c>
      <c r="AK4" s="20"/>
      <c r="AL4" s="76"/>
      <c r="AM4" s="10"/>
      <c r="AN4" s="26"/>
      <c r="AO4" s="10"/>
      <c r="AP4" s="20"/>
      <c r="AQ4" s="76"/>
      <c r="AR4" s="10"/>
      <c r="AS4" s="26"/>
      <c r="AT4" s="10"/>
      <c r="AU4" s="20"/>
      <c r="AV4" s="76"/>
      <c r="AW4" s="10"/>
      <c r="AX4" s="26"/>
      <c r="AY4" s="10"/>
      <c r="AZ4" s="20"/>
      <c r="BA4" s="76"/>
      <c r="BB4" s="10"/>
      <c r="BC4" s="26"/>
      <c r="BD4" s="10"/>
      <c r="BE4" s="20"/>
      <c r="BF4" s="76"/>
      <c r="BG4" s="10"/>
      <c r="BH4" s="26"/>
      <c r="BI4" s="10"/>
      <c r="BJ4" s="20"/>
      <c r="BK4" s="76"/>
      <c r="BL4" s="10"/>
      <c r="BM4" s="26"/>
      <c r="BN4" s="10"/>
      <c r="BO4" s="20"/>
      <c r="BP4" s="76"/>
      <c r="BQ4" s="10"/>
      <c r="BR4" s="26"/>
      <c r="BS4" s="10"/>
      <c r="BT4" s="20"/>
      <c r="BU4" s="76"/>
      <c r="BV4" s="10"/>
      <c r="BW4" s="26"/>
      <c r="BX4" s="10"/>
      <c r="BY4" s="20"/>
    </row>
    <row r="5" spans="1:77" ht="13.5" customHeight="1">
      <c r="A5" s="79" t="s">
        <v>23</v>
      </c>
      <c r="B5" s="20"/>
      <c r="C5" s="76"/>
      <c r="D5" s="10">
        <v>2677764</v>
      </c>
      <c r="E5" s="26"/>
      <c r="F5" s="10"/>
      <c r="G5" s="20"/>
      <c r="H5" s="76"/>
      <c r="I5" s="10">
        <v>2218448</v>
      </c>
      <c r="J5" s="26"/>
      <c r="K5" s="10"/>
      <c r="L5" s="20"/>
      <c r="M5" s="76"/>
      <c r="N5" s="10">
        <v>2677561</v>
      </c>
      <c r="O5" s="20"/>
      <c r="P5" s="10">
        <v>2589120</v>
      </c>
      <c r="Q5" s="20"/>
      <c r="R5" s="76"/>
      <c r="S5" s="10">
        <v>2227073</v>
      </c>
      <c r="T5" s="26"/>
      <c r="U5" s="10">
        <v>2241760</v>
      </c>
      <c r="V5" s="20"/>
      <c r="W5" s="76"/>
      <c r="X5" s="29">
        <v>1954441</v>
      </c>
      <c r="Y5" s="26"/>
      <c r="Z5" s="10">
        <v>2253154</v>
      </c>
      <c r="AA5" s="20"/>
      <c r="AB5" s="76"/>
      <c r="AC5" s="10">
        <v>1787003</v>
      </c>
      <c r="AD5" s="26"/>
      <c r="AE5" s="10">
        <v>2258109</v>
      </c>
      <c r="AF5" s="20"/>
      <c r="AG5" s="76"/>
      <c r="AH5" s="10">
        <v>1903861</v>
      </c>
      <c r="AI5" s="26"/>
      <c r="AJ5" s="10">
        <v>2053292</v>
      </c>
      <c r="AK5" s="20"/>
      <c r="AL5" s="76"/>
      <c r="AM5" s="10"/>
      <c r="AN5" s="26"/>
      <c r="AO5" s="10"/>
      <c r="AP5" s="20"/>
      <c r="AQ5" s="76"/>
      <c r="AR5" s="10"/>
      <c r="AS5" s="26"/>
      <c r="AT5" s="10"/>
      <c r="AU5" s="20"/>
      <c r="AV5" s="76"/>
      <c r="AW5" s="10"/>
      <c r="AX5" s="26"/>
      <c r="AY5" s="10"/>
      <c r="AZ5" s="20"/>
      <c r="BA5" s="76"/>
      <c r="BB5" s="10"/>
      <c r="BC5" s="26"/>
      <c r="BD5" s="10"/>
      <c r="BE5" s="20"/>
      <c r="BF5" s="76"/>
      <c r="BG5" s="10"/>
      <c r="BH5" s="26"/>
      <c r="BI5" s="10"/>
      <c r="BJ5" s="20"/>
      <c r="BK5" s="76"/>
      <c r="BL5" s="10"/>
      <c r="BM5" s="26"/>
      <c r="BN5" s="10"/>
      <c r="BO5" s="20"/>
      <c r="BP5" s="76"/>
      <c r="BQ5" s="10"/>
      <c r="BR5" s="26"/>
      <c r="BS5" s="10"/>
      <c r="BT5" s="20"/>
      <c r="BU5" s="76"/>
      <c r="BV5" s="10"/>
      <c r="BW5" s="26"/>
      <c r="BX5" s="10"/>
      <c r="BY5" s="20"/>
    </row>
    <row r="6" spans="1:77" ht="13.5" customHeight="1">
      <c r="A6" s="79" t="s">
        <v>58</v>
      </c>
      <c r="B6" s="20"/>
      <c r="C6" s="76"/>
      <c r="D6" s="80">
        <f>D5/D4</f>
        <v>0.74901819060640573</v>
      </c>
      <c r="E6" s="33"/>
      <c r="F6" s="80"/>
      <c r="G6" s="20"/>
      <c r="H6" s="76"/>
      <c r="I6" s="80">
        <f>I5/I4</f>
        <v>0.54621678457527423</v>
      </c>
      <c r="J6" s="33"/>
      <c r="K6" s="80"/>
      <c r="L6" s="20"/>
      <c r="M6" s="76"/>
      <c r="N6" s="80">
        <f>N5/N4</f>
        <v>0.6298499991414005</v>
      </c>
      <c r="O6" s="33"/>
      <c r="P6" s="80">
        <f>P5/P4</f>
        <v>0.60878629064588785</v>
      </c>
      <c r="Q6" s="20"/>
      <c r="R6" s="76"/>
      <c r="S6" s="80">
        <f>S5/S4</f>
        <v>0.50570092687604462</v>
      </c>
      <c r="T6" s="33"/>
      <c r="U6" s="80">
        <f>U5/U4</f>
        <v>0.51039337738091439</v>
      </c>
      <c r="V6" s="20"/>
      <c r="W6" s="76"/>
      <c r="X6" s="80">
        <f>X5/X4</f>
        <v>0.43478080001637293</v>
      </c>
      <c r="Y6" s="33"/>
      <c r="Z6" s="80">
        <f>Z5/Z4</f>
        <v>0.50119896928681129</v>
      </c>
      <c r="AA6" s="20"/>
      <c r="AB6" s="76"/>
      <c r="AC6" s="80">
        <f>AC5/AC4</f>
        <v>0.47097127185486204</v>
      </c>
      <c r="AD6" s="33"/>
      <c r="AE6" s="80">
        <f>AE5/AE4</f>
        <v>0.59031794589727915</v>
      </c>
      <c r="AF6" s="20"/>
      <c r="AG6" s="76"/>
      <c r="AH6" s="80">
        <f>AH5/AH4</f>
        <v>0.51182622661093879</v>
      </c>
      <c r="AI6" s="33"/>
      <c r="AJ6" s="80">
        <f>AJ5/AJ4</f>
        <v>0.54987379874481634</v>
      </c>
      <c r="AK6" s="20"/>
      <c r="AL6" s="76"/>
      <c r="AM6" s="80"/>
      <c r="AN6" s="33"/>
      <c r="AO6" s="80"/>
      <c r="AP6" s="20"/>
      <c r="AQ6" s="76"/>
      <c r="AR6" s="80"/>
      <c r="AS6" s="33"/>
      <c r="AT6" s="80"/>
      <c r="AU6" s="20"/>
      <c r="AV6" s="76"/>
      <c r="AW6" s="80"/>
      <c r="AX6" s="33"/>
      <c r="AY6" s="80"/>
      <c r="AZ6" s="20"/>
      <c r="BA6" s="76"/>
      <c r="BB6" s="80"/>
      <c r="BC6" s="33"/>
      <c r="BD6" s="80"/>
      <c r="BE6" s="20"/>
      <c r="BF6" s="76"/>
      <c r="BG6" s="80"/>
      <c r="BH6" s="33"/>
      <c r="BI6" s="80"/>
      <c r="BJ6" s="20"/>
      <c r="BK6" s="76"/>
      <c r="BL6" s="80"/>
      <c r="BM6" s="33"/>
      <c r="BN6" s="80"/>
      <c r="BO6" s="20"/>
      <c r="BP6" s="76"/>
      <c r="BQ6" s="80"/>
      <c r="BR6" s="33"/>
      <c r="BS6" s="80"/>
      <c r="BT6" s="20"/>
      <c r="BU6" s="76"/>
      <c r="BV6" s="80"/>
      <c r="BW6" s="33"/>
      <c r="BX6" s="80"/>
      <c r="BY6" s="20"/>
    </row>
    <row r="7" spans="1:77" ht="13.5" customHeight="1">
      <c r="A7" s="79" t="s">
        <v>24</v>
      </c>
      <c r="B7" s="20"/>
      <c r="C7" s="76"/>
      <c r="D7" s="10">
        <f>SUM(D11:D50)</f>
        <v>2625061</v>
      </c>
      <c r="E7" s="26"/>
      <c r="F7" s="10"/>
      <c r="G7" s="20"/>
      <c r="H7" s="76"/>
      <c r="I7" s="10">
        <v>2178762</v>
      </c>
      <c r="J7" s="26"/>
      <c r="K7" s="10"/>
      <c r="L7" s="20"/>
      <c r="M7" s="76"/>
      <c r="N7" s="10">
        <f>SUM(N11:N50)</f>
        <v>2664349</v>
      </c>
      <c r="O7" s="26"/>
      <c r="P7" s="10">
        <f>SUM(P11:P50)</f>
        <v>2559341</v>
      </c>
      <c r="Q7" s="20"/>
      <c r="R7" s="76"/>
      <c r="S7" s="10">
        <v>2206804</v>
      </c>
      <c r="T7" s="26"/>
      <c r="U7" s="10">
        <v>2206143</v>
      </c>
      <c r="V7" s="20"/>
      <c r="W7" s="76"/>
      <c r="X7" s="10">
        <f>SUM(X11:X52)</f>
        <v>1825570</v>
      </c>
      <c r="Y7" s="26"/>
      <c r="Z7" s="10">
        <v>2222607</v>
      </c>
      <c r="AA7" s="20"/>
      <c r="AB7" s="76"/>
      <c r="AC7" s="10">
        <v>1759212</v>
      </c>
      <c r="AD7" s="26"/>
      <c r="AE7" s="10">
        <v>2197381</v>
      </c>
      <c r="AF7" s="20"/>
      <c r="AG7" s="76"/>
      <c r="AH7" s="10">
        <v>1881643</v>
      </c>
      <c r="AI7" s="26"/>
      <c r="AJ7" s="10">
        <v>1963877</v>
      </c>
      <c r="AK7" s="20"/>
      <c r="AL7" s="76"/>
      <c r="AM7" s="10"/>
      <c r="AN7" s="26"/>
      <c r="AO7" s="10"/>
      <c r="AP7" s="20"/>
      <c r="AQ7" s="76"/>
      <c r="AR7" s="10"/>
      <c r="AS7" s="26"/>
      <c r="AT7" s="10"/>
      <c r="AU7" s="20"/>
      <c r="AV7" s="76"/>
      <c r="AW7" s="10"/>
      <c r="AX7" s="26"/>
      <c r="AY7" s="10"/>
      <c r="AZ7" s="20"/>
      <c r="BA7" s="76"/>
      <c r="BB7" s="10"/>
      <c r="BC7" s="26"/>
      <c r="BD7" s="10"/>
      <c r="BE7" s="20"/>
      <c r="BF7" s="76"/>
      <c r="BG7" s="10"/>
      <c r="BH7" s="26"/>
      <c r="BI7" s="10"/>
      <c r="BJ7" s="20"/>
      <c r="BK7" s="76"/>
      <c r="BL7" s="10"/>
      <c r="BM7" s="26"/>
      <c r="BN7" s="10"/>
      <c r="BO7" s="20"/>
      <c r="BP7" s="76"/>
      <c r="BQ7" s="10"/>
      <c r="BR7" s="26"/>
      <c r="BS7" s="10"/>
      <c r="BT7" s="20"/>
      <c r="BU7" s="76"/>
      <c r="BV7" s="10"/>
      <c r="BW7" s="26"/>
      <c r="BX7" s="10"/>
      <c r="BY7" s="20"/>
    </row>
    <row r="8" spans="1:77" ht="13.5" customHeight="1">
      <c r="A8" s="79" t="s">
        <v>59</v>
      </c>
      <c r="B8" s="20"/>
      <c r="C8" s="76"/>
      <c r="D8" s="80">
        <f>D7/D5</f>
        <v>0.98031828047579994</v>
      </c>
      <c r="E8" s="33"/>
      <c r="F8" s="80"/>
      <c r="G8" s="20"/>
      <c r="H8" s="76"/>
      <c r="I8" s="80">
        <f>I7/I5</f>
        <v>0.98211091718174148</v>
      </c>
      <c r="J8" s="33"/>
      <c r="K8" s="80"/>
      <c r="L8" s="20"/>
      <c r="M8" s="76"/>
      <c r="N8" s="80">
        <f>N7/N5</f>
        <v>0.99506565863485463</v>
      </c>
      <c r="O8" s="33"/>
      <c r="P8" s="80">
        <f>P7/P5</f>
        <v>0.98849840872574468</v>
      </c>
      <c r="Q8" s="20"/>
      <c r="R8" s="76"/>
      <c r="S8" s="80">
        <f>S7/S5</f>
        <v>0.99089881651836287</v>
      </c>
      <c r="T8" s="33"/>
      <c r="U8" s="80">
        <f>U7/U5</f>
        <v>0.9841120369709514</v>
      </c>
      <c r="V8" s="20"/>
      <c r="W8" s="76"/>
      <c r="X8" s="80">
        <f>X7/X5</f>
        <v>0.93406247617605243</v>
      </c>
      <c r="Y8" s="33"/>
      <c r="Z8" s="80">
        <f>Z7/Z5</f>
        <v>0.98644256007356801</v>
      </c>
      <c r="AA8" s="20"/>
      <c r="AB8" s="76"/>
      <c r="AC8" s="80">
        <f>AC7/AC5</f>
        <v>0.98444826337728586</v>
      </c>
      <c r="AD8" s="33"/>
      <c r="AE8" s="80">
        <f>AE7/AE5</f>
        <v>0.97310670122655729</v>
      </c>
      <c r="AF8" s="20"/>
      <c r="AG8" s="76"/>
      <c r="AH8" s="80">
        <f>AH7/AH5</f>
        <v>0.98833003039612666</v>
      </c>
      <c r="AI8" s="33"/>
      <c r="AJ8" s="80">
        <f>AJ7/AJ5</f>
        <v>0.95645285716790407</v>
      </c>
      <c r="AK8" s="20"/>
      <c r="AL8" s="76"/>
      <c r="AM8" s="80"/>
      <c r="AN8" s="33"/>
      <c r="AO8" s="80"/>
      <c r="AP8" s="20"/>
      <c r="AQ8" s="76"/>
      <c r="AR8" s="80"/>
      <c r="AS8" s="33"/>
      <c r="AT8" s="80"/>
      <c r="AU8" s="20"/>
      <c r="AV8" s="76"/>
      <c r="AW8" s="80"/>
      <c r="AX8" s="33"/>
      <c r="AY8" s="80"/>
      <c r="AZ8" s="20"/>
      <c r="BA8" s="76"/>
      <c r="BB8" s="80"/>
      <c r="BC8" s="33"/>
      <c r="BD8" s="80"/>
      <c r="BE8" s="20"/>
      <c r="BF8" s="76"/>
      <c r="BG8" s="80"/>
      <c r="BH8" s="33"/>
      <c r="BI8" s="80"/>
      <c r="BJ8" s="20"/>
      <c r="BK8" s="76"/>
      <c r="BL8" s="80"/>
      <c r="BM8" s="33"/>
      <c r="BN8" s="80"/>
      <c r="BO8" s="20"/>
      <c r="BP8" s="76"/>
      <c r="BQ8" s="80"/>
      <c r="BR8" s="33"/>
      <c r="BS8" s="80"/>
      <c r="BT8" s="20"/>
      <c r="BU8" s="76"/>
      <c r="BV8" s="80"/>
      <c r="BW8" s="33"/>
      <c r="BX8" s="80"/>
      <c r="BY8" s="20"/>
    </row>
    <row r="9" spans="1:77" ht="13.5" customHeight="1">
      <c r="A9" s="18" t="s">
        <v>6</v>
      </c>
      <c r="B9" s="20"/>
      <c r="C9" s="76"/>
      <c r="D9" s="81" t="s">
        <v>392</v>
      </c>
      <c r="E9" s="33"/>
      <c r="F9" s="10" t="s">
        <v>393</v>
      </c>
      <c r="G9" s="20"/>
      <c r="H9" s="76"/>
      <c r="I9" s="80" t="s">
        <v>394</v>
      </c>
      <c r="J9" s="33"/>
      <c r="K9" s="10" t="s">
        <v>393</v>
      </c>
      <c r="L9" s="20"/>
      <c r="M9" s="76"/>
      <c r="N9" s="80" t="s">
        <v>395</v>
      </c>
      <c r="O9" s="33"/>
      <c r="P9" s="10" t="s">
        <v>396</v>
      </c>
      <c r="Q9" s="20"/>
      <c r="R9" s="76"/>
      <c r="S9" s="80" t="s">
        <v>397</v>
      </c>
      <c r="T9" s="33"/>
      <c r="U9" s="10" t="s">
        <v>398</v>
      </c>
      <c r="V9" s="20"/>
      <c r="W9" s="76"/>
      <c r="X9" s="81" t="s">
        <v>399</v>
      </c>
      <c r="Y9" s="33"/>
      <c r="Z9" s="10" t="s">
        <v>400</v>
      </c>
      <c r="AA9" s="20"/>
      <c r="AB9" s="76"/>
      <c r="AC9" s="81" t="s">
        <v>1146</v>
      </c>
      <c r="AD9" s="20"/>
      <c r="AE9" s="10" t="s">
        <v>1147</v>
      </c>
      <c r="AF9" s="20"/>
      <c r="AG9" s="76"/>
      <c r="AH9" s="81"/>
      <c r="AI9" s="20"/>
      <c r="AJ9" s="10"/>
      <c r="AK9" s="20"/>
      <c r="AL9" s="76"/>
      <c r="AM9" s="81"/>
      <c r="AN9" s="20"/>
      <c r="AO9" s="10"/>
      <c r="AP9" s="20"/>
      <c r="AQ9" s="76"/>
      <c r="AR9" s="81"/>
      <c r="AS9" s="20"/>
      <c r="AT9" s="10"/>
      <c r="AU9" s="20"/>
      <c r="AV9" s="76"/>
      <c r="AW9" s="81"/>
      <c r="AX9" s="20"/>
      <c r="AY9" s="10"/>
      <c r="AZ9" s="20"/>
      <c r="BA9" s="76"/>
      <c r="BB9" s="81"/>
      <c r="BC9" s="20"/>
      <c r="BD9" s="10"/>
      <c r="BE9" s="20"/>
      <c r="BF9" s="76"/>
      <c r="BG9" s="81"/>
      <c r="BH9" s="20"/>
      <c r="BI9" s="10"/>
      <c r="BJ9" s="20"/>
      <c r="BK9" s="76"/>
      <c r="BL9" s="81"/>
      <c r="BM9" s="20"/>
      <c r="BN9" s="10"/>
      <c r="BO9" s="20"/>
      <c r="BP9" s="76"/>
      <c r="BQ9" s="81"/>
      <c r="BR9" s="20"/>
      <c r="BS9" s="10"/>
      <c r="BT9" s="20"/>
      <c r="BU9" s="76"/>
      <c r="BV9" s="81"/>
      <c r="BW9" s="20"/>
      <c r="BX9" s="10"/>
      <c r="BY9" s="20"/>
    </row>
    <row r="10" spans="1:77" ht="31.5" customHeight="1">
      <c r="A10" s="40" t="s">
        <v>132</v>
      </c>
      <c r="B10" s="40" t="s">
        <v>38</v>
      </c>
      <c r="C10" s="41" t="s">
        <v>133</v>
      </c>
      <c r="D10" s="77" t="s">
        <v>109</v>
      </c>
      <c r="E10" s="82" t="s">
        <v>110</v>
      </c>
      <c r="F10" s="77" t="s">
        <v>111</v>
      </c>
      <c r="G10" s="82" t="s">
        <v>112</v>
      </c>
      <c r="H10" s="41" t="s">
        <v>39</v>
      </c>
      <c r="I10" s="77" t="s">
        <v>109</v>
      </c>
      <c r="J10" s="82" t="s">
        <v>110</v>
      </c>
      <c r="K10" s="77" t="s">
        <v>111</v>
      </c>
      <c r="L10" s="82" t="s">
        <v>112</v>
      </c>
      <c r="M10" s="41" t="s">
        <v>39</v>
      </c>
      <c r="N10" s="77" t="s">
        <v>109</v>
      </c>
      <c r="O10" s="82" t="s">
        <v>110</v>
      </c>
      <c r="P10" s="77" t="s">
        <v>111</v>
      </c>
      <c r="Q10" s="82" t="s">
        <v>112</v>
      </c>
      <c r="R10" s="41" t="s">
        <v>39</v>
      </c>
      <c r="S10" s="77" t="s">
        <v>109</v>
      </c>
      <c r="T10" s="82" t="s">
        <v>110</v>
      </c>
      <c r="U10" s="77" t="s">
        <v>111</v>
      </c>
      <c r="V10" s="82" t="s">
        <v>112</v>
      </c>
      <c r="W10" s="41" t="s">
        <v>39</v>
      </c>
      <c r="X10" s="77" t="s">
        <v>109</v>
      </c>
      <c r="Y10" s="82" t="s">
        <v>110</v>
      </c>
      <c r="Z10" s="77" t="s">
        <v>111</v>
      </c>
      <c r="AA10" s="82" t="s">
        <v>112</v>
      </c>
      <c r="AB10" s="41" t="s">
        <v>39</v>
      </c>
      <c r="AC10" s="77" t="s">
        <v>109</v>
      </c>
      <c r="AD10" s="82" t="s">
        <v>110</v>
      </c>
      <c r="AE10" s="77" t="s">
        <v>111</v>
      </c>
      <c r="AF10" s="82" t="s">
        <v>112</v>
      </c>
      <c r="AG10" s="41" t="s">
        <v>39</v>
      </c>
      <c r="AH10" s="77" t="s">
        <v>109</v>
      </c>
      <c r="AI10" s="82" t="s">
        <v>110</v>
      </c>
      <c r="AJ10" s="77" t="s">
        <v>111</v>
      </c>
      <c r="AK10" s="82" t="s">
        <v>112</v>
      </c>
      <c r="AL10" s="41" t="s">
        <v>39</v>
      </c>
      <c r="AM10" s="77" t="s">
        <v>109</v>
      </c>
      <c r="AN10" s="82" t="s">
        <v>110</v>
      </c>
      <c r="AO10" s="77" t="s">
        <v>111</v>
      </c>
      <c r="AP10" s="82" t="s">
        <v>112</v>
      </c>
      <c r="AQ10" s="41" t="s">
        <v>39</v>
      </c>
      <c r="AR10" s="77" t="s">
        <v>109</v>
      </c>
      <c r="AS10" s="82" t="s">
        <v>110</v>
      </c>
      <c r="AT10" s="77" t="s">
        <v>111</v>
      </c>
      <c r="AU10" s="82" t="s">
        <v>112</v>
      </c>
      <c r="AV10" s="41" t="s">
        <v>39</v>
      </c>
      <c r="AW10" s="77" t="s">
        <v>109</v>
      </c>
      <c r="AX10" s="82" t="s">
        <v>110</v>
      </c>
      <c r="AY10" s="77" t="s">
        <v>111</v>
      </c>
      <c r="AZ10" s="82" t="s">
        <v>112</v>
      </c>
      <c r="BA10" s="41" t="s">
        <v>39</v>
      </c>
      <c r="BB10" s="77" t="s">
        <v>109</v>
      </c>
      <c r="BC10" s="82" t="s">
        <v>110</v>
      </c>
      <c r="BD10" s="77" t="s">
        <v>111</v>
      </c>
      <c r="BE10" s="82" t="s">
        <v>112</v>
      </c>
      <c r="BF10" s="41" t="s">
        <v>39</v>
      </c>
      <c r="BG10" s="77" t="s">
        <v>109</v>
      </c>
      <c r="BH10" s="82" t="s">
        <v>110</v>
      </c>
      <c r="BI10" s="77" t="s">
        <v>111</v>
      </c>
      <c r="BJ10" s="82" t="s">
        <v>112</v>
      </c>
      <c r="BK10" s="41" t="s">
        <v>39</v>
      </c>
      <c r="BL10" s="77" t="s">
        <v>109</v>
      </c>
      <c r="BM10" s="82" t="s">
        <v>110</v>
      </c>
      <c r="BN10" s="77" t="s">
        <v>111</v>
      </c>
      <c r="BO10" s="82" t="s">
        <v>112</v>
      </c>
      <c r="BP10" s="41" t="s">
        <v>39</v>
      </c>
      <c r="BQ10" s="77" t="s">
        <v>109</v>
      </c>
      <c r="BR10" s="82" t="s">
        <v>110</v>
      </c>
      <c r="BS10" s="77" t="s">
        <v>111</v>
      </c>
      <c r="BT10" s="82" t="s">
        <v>112</v>
      </c>
      <c r="BU10" s="41" t="s">
        <v>39</v>
      </c>
      <c r="BV10" s="77" t="s">
        <v>109</v>
      </c>
      <c r="BW10" s="82" t="s">
        <v>110</v>
      </c>
      <c r="BX10" s="77" t="s">
        <v>111</v>
      </c>
      <c r="BY10" s="82" t="s">
        <v>112</v>
      </c>
    </row>
    <row r="11" spans="1:77" ht="13.5" customHeight="1">
      <c r="A11" s="2" t="s">
        <v>365</v>
      </c>
      <c r="B11" s="2" t="s">
        <v>351</v>
      </c>
      <c r="C11" s="83"/>
      <c r="D11" s="84">
        <v>585535</v>
      </c>
      <c r="E11" s="89">
        <f>D11/D$7</f>
        <v>0.22305576898974919</v>
      </c>
      <c r="F11" s="84"/>
      <c r="G11" s="89"/>
      <c r="H11" s="83"/>
      <c r="I11" s="84"/>
      <c r="J11" s="85"/>
      <c r="K11" s="84"/>
      <c r="L11" s="85"/>
      <c r="M11" s="83"/>
      <c r="N11" s="84">
        <v>741837</v>
      </c>
      <c r="O11" s="89">
        <f>N11/N$7</f>
        <v>0.27843086622660917</v>
      </c>
      <c r="P11" s="84">
        <v>1125969</v>
      </c>
      <c r="Q11" s="89">
        <f>P11/P$7</f>
        <v>0.43994489206401177</v>
      </c>
      <c r="R11" s="83"/>
      <c r="S11" s="84"/>
      <c r="T11" s="85"/>
      <c r="U11" s="84"/>
      <c r="V11" s="85"/>
      <c r="W11" s="83"/>
      <c r="X11" s="84"/>
      <c r="Y11" s="85"/>
      <c r="Z11" s="84"/>
      <c r="AA11" s="85"/>
      <c r="AB11" s="83"/>
      <c r="AC11" s="84"/>
      <c r="AD11" s="85"/>
      <c r="AE11" s="84"/>
      <c r="AF11" s="85"/>
      <c r="AG11" s="83"/>
      <c r="AH11" s="84"/>
      <c r="AI11" s="85"/>
      <c r="AJ11" s="84"/>
      <c r="AK11" s="85"/>
      <c r="AL11" s="83"/>
      <c r="AM11" s="84"/>
      <c r="AN11" s="85"/>
      <c r="AO11" s="84"/>
      <c r="AP11" s="85"/>
      <c r="AQ11" s="83"/>
      <c r="AR11" s="84"/>
      <c r="AS11" s="85"/>
      <c r="AT11" s="84"/>
      <c r="AU11" s="85"/>
      <c r="AV11" s="83"/>
      <c r="AW11" s="84"/>
      <c r="AX11" s="85"/>
      <c r="AY11" s="84"/>
      <c r="AZ11" s="85"/>
      <c r="BA11" s="83"/>
      <c r="BB11" s="84"/>
      <c r="BC11" s="85"/>
      <c r="BD11" s="84"/>
      <c r="BE11" s="85"/>
      <c r="BF11" s="83"/>
      <c r="BG11" s="84"/>
      <c r="BH11" s="85"/>
      <c r="BI11" s="84"/>
      <c r="BJ11" s="85"/>
      <c r="BK11" s="83"/>
      <c r="BL11" s="84"/>
      <c r="BM11" s="85"/>
      <c r="BN11" s="84"/>
      <c r="BO11" s="85"/>
      <c r="BP11" s="83"/>
      <c r="BQ11" s="84"/>
      <c r="BR11" s="85"/>
      <c r="BS11" s="84"/>
      <c r="BT11" s="85"/>
      <c r="BU11" s="83"/>
      <c r="BV11" s="84"/>
      <c r="BW11" s="85"/>
      <c r="BX11" s="84"/>
      <c r="BY11" s="85"/>
    </row>
    <row r="12" spans="1:77" ht="13.5" customHeight="1">
      <c r="A12" s="2" t="s">
        <v>352</v>
      </c>
      <c r="B12" s="2" t="s">
        <v>311</v>
      </c>
      <c r="C12" s="83"/>
      <c r="D12" s="84">
        <v>43134</v>
      </c>
      <c r="E12" s="89">
        <f t="shared" ref="E12:E18" si="0">D12/D$7</f>
        <v>1.6431618160492271E-2</v>
      </c>
      <c r="F12" s="84"/>
      <c r="G12" s="89"/>
      <c r="H12" s="88"/>
      <c r="I12" s="84"/>
      <c r="J12" s="85"/>
      <c r="K12" s="84"/>
      <c r="L12" s="85"/>
      <c r="M12" s="83"/>
      <c r="N12" s="84"/>
      <c r="O12" s="85"/>
      <c r="P12" s="84"/>
      <c r="Q12" s="85"/>
      <c r="R12" s="83"/>
      <c r="S12" s="84"/>
      <c r="T12" s="85"/>
      <c r="U12" s="84"/>
      <c r="V12" s="85"/>
      <c r="W12" s="83"/>
      <c r="X12" s="84"/>
      <c r="Y12" s="85"/>
      <c r="Z12" s="84"/>
      <c r="AA12" s="85"/>
      <c r="AB12" s="83"/>
      <c r="AC12" s="84"/>
      <c r="AD12" s="85"/>
      <c r="AE12" s="84"/>
      <c r="AF12" s="85"/>
      <c r="AG12" s="83"/>
      <c r="AH12" s="84"/>
      <c r="AI12" s="85"/>
      <c r="AJ12" s="84"/>
      <c r="AK12" s="85"/>
      <c r="AL12" s="83"/>
      <c r="AM12" s="84"/>
      <c r="AN12" s="85"/>
      <c r="AO12" s="84"/>
      <c r="AP12" s="85"/>
      <c r="AQ12" s="83"/>
      <c r="AR12" s="84"/>
      <c r="AS12" s="85"/>
      <c r="AT12" s="84"/>
      <c r="AU12" s="85"/>
      <c r="AV12" s="83"/>
      <c r="AW12" s="84"/>
      <c r="AX12" s="85"/>
      <c r="AY12" s="84"/>
      <c r="AZ12" s="85"/>
      <c r="BA12" s="83"/>
      <c r="BB12" s="84"/>
      <c r="BC12" s="85"/>
      <c r="BD12" s="84"/>
      <c r="BE12" s="85"/>
      <c r="BF12" s="83"/>
      <c r="BG12" s="84"/>
      <c r="BH12" s="85"/>
      <c r="BI12" s="84"/>
      <c r="BJ12" s="85"/>
      <c r="BK12" s="83"/>
      <c r="BL12" s="84"/>
      <c r="BM12" s="85"/>
      <c r="BN12" s="84"/>
      <c r="BO12" s="85"/>
      <c r="BP12" s="83"/>
      <c r="BQ12" s="84"/>
      <c r="BR12" s="85"/>
      <c r="BS12" s="84"/>
      <c r="BT12" s="85"/>
      <c r="BU12" s="83"/>
      <c r="BV12" s="84"/>
      <c r="BW12" s="85"/>
      <c r="BX12" s="84"/>
      <c r="BY12" s="85"/>
    </row>
    <row r="13" spans="1:77" ht="13.5" customHeight="1">
      <c r="A13" s="2" t="s">
        <v>370</v>
      </c>
      <c r="B13" s="2" t="s">
        <v>312</v>
      </c>
      <c r="C13" s="83"/>
      <c r="D13" s="84">
        <v>161242</v>
      </c>
      <c r="E13" s="89">
        <f t="shared" si="0"/>
        <v>6.142409643052104E-2</v>
      </c>
      <c r="F13" s="84"/>
      <c r="G13" s="38"/>
      <c r="H13" s="83"/>
      <c r="I13" s="84"/>
      <c r="J13" s="85"/>
      <c r="K13" s="84"/>
      <c r="L13" s="38"/>
      <c r="M13" s="83"/>
      <c r="N13" s="84"/>
      <c r="O13" s="38"/>
      <c r="P13" s="84"/>
      <c r="Q13" s="38"/>
      <c r="R13" s="83"/>
      <c r="S13" s="84"/>
      <c r="T13" s="38"/>
      <c r="U13" s="84"/>
      <c r="V13" s="38"/>
      <c r="W13" s="83"/>
      <c r="X13" s="84"/>
      <c r="Y13" s="38"/>
      <c r="Z13" s="84"/>
      <c r="AA13" s="38"/>
      <c r="AB13" s="83"/>
      <c r="AC13" s="84"/>
      <c r="AD13" s="38"/>
      <c r="AE13" s="84"/>
      <c r="AF13" s="38"/>
      <c r="AG13" s="83"/>
      <c r="AH13" s="84"/>
      <c r="AI13" s="38"/>
      <c r="AJ13" s="84"/>
      <c r="AK13" s="38"/>
      <c r="AL13" s="83"/>
      <c r="AM13" s="84"/>
      <c r="AN13" s="38"/>
      <c r="AO13" s="84"/>
      <c r="AP13" s="38"/>
      <c r="AQ13" s="83"/>
      <c r="AR13" s="84"/>
      <c r="AS13" s="38"/>
      <c r="AT13" s="84"/>
      <c r="AU13" s="38"/>
      <c r="AV13" s="83"/>
      <c r="AW13" s="84"/>
      <c r="AX13" s="38"/>
      <c r="AY13" s="84"/>
      <c r="AZ13" s="38"/>
      <c r="BA13" s="83"/>
      <c r="BB13" s="84"/>
      <c r="BC13" s="38"/>
      <c r="BD13" s="84"/>
      <c r="BE13" s="38"/>
      <c r="BF13" s="83"/>
      <c r="BG13" s="84"/>
      <c r="BH13" s="38"/>
      <c r="BI13" s="84"/>
      <c r="BJ13" s="38"/>
      <c r="BK13" s="83"/>
      <c r="BL13" s="84"/>
      <c r="BM13" s="38"/>
      <c r="BN13" s="84"/>
      <c r="BO13" s="38"/>
      <c r="BP13" s="83"/>
      <c r="BQ13" s="84"/>
      <c r="BR13" s="38"/>
      <c r="BS13" s="84"/>
      <c r="BT13" s="38"/>
      <c r="BU13" s="83"/>
      <c r="BV13" s="84"/>
      <c r="BW13" s="38"/>
      <c r="BX13" s="84"/>
      <c r="BY13" s="38"/>
    </row>
    <row r="14" spans="1:77" ht="13.5" customHeight="1">
      <c r="A14" s="2" t="s">
        <v>353</v>
      </c>
      <c r="B14" s="2" t="s">
        <v>313</v>
      </c>
      <c r="C14" s="87"/>
      <c r="D14" s="84">
        <v>108979</v>
      </c>
      <c r="E14" s="89">
        <f t="shared" si="0"/>
        <v>4.1514844797892317E-2</v>
      </c>
      <c r="F14" s="84"/>
      <c r="G14" s="38"/>
      <c r="H14" s="87"/>
      <c r="I14" s="84"/>
      <c r="J14" s="85"/>
      <c r="K14" s="84"/>
      <c r="L14" s="38"/>
      <c r="M14" s="88"/>
      <c r="N14" s="84"/>
      <c r="O14" s="38"/>
      <c r="P14" s="84"/>
      <c r="Q14" s="38"/>
      <c r="R14" s="87"/>
      <c r="S14" s="84"/>
      <c r="T14" s="38"/>
      <c r="U14" s="84"/>
      <c r="V14" s="38"/>
      <c r="W14" s="87"/>
      <c r="X14" s="84"/>
      <c r="Y14" s="38"/>
      <c r="Z14" s="84"/>
      <c r="AA14" s="38"/>
      <c r="AB14" s="87"/>
      <c r="AC14" s="84"/>
      <c r="AD14" s="38"/>
      <c r="AE14" s="84"/>
      <c r="AF14" s="38"/>
      <c r="AG14" s="87"/>
      <c r="AH14" s="84"/>
      <c r="AI14" s="38"/>
      <c r="AJ14" s="84"/>
      <c r="AK14" s="38"/>
      <c r="AL14" s="87"/>
      <c r="AM14" s="84"/>
      <c r="AN14" s="38"/>
      <c r="AO14" s="84"/>
      <c r="AP14" s="38"/>
      <c r="AQ14" s="87"/>
      <c r="AR14" s="84"/>
      <c r="AS14" s="38"/>
      <c r="AT14" s="84"/>
      <c r="AU14" s="38"/>
      <c r="AV14" s="87"/>
      <c r="AW14" s="84"/>
      <c r="AX14" s="38"/>
      <c r="AY14" s="84"/>
      <c r="AZ14" s="38"/>
      <c r="BA14" s="87"/>
      <c r="BB14" s="84"/>
      <c r="BC14" s="38"/>
      <c r="BD14" s="84"/>
      <c r="BE14" s="38"/>
      <c r="BF14" s="87"/>
      <c r="BG14" s="84"/>
      <c r="BH14" s="38"/>
      <c r="BI14" s="84"/>
      <c r="BJ14" s="38"/>
      <c r="BK14" s="87"/>
      <c r="BL14" s="84"/>
      <c r="BM14" s="38"/>
      <c r="BN14" s="84"/>
      <c r="BO14" s="38"/>
      <c r="BP14" s="87"/>
      <c r="BQ14" s="84"/>
      <c r="BR14" s="38"/>
      <c r="BS14" s="84"/>
      <c r="BT14" s="38"/>
      <c r="BU14" s="87"/>
      <c r="BV14" s="84"/>
      <c r="BW14" s="38"/>
      <c r="BX14" s="84"/>
      <c r="BY14" s="38"/>
    </row>
    <row r="15" spans="1:77" ht="13.5" customHeight="1">
      <c r="A15" s="2" t="s">
        <v>354</v>
      </c>
      <c r="B15" s="2" t="s">
        <v>314</v>
      </c>
      <c r="C15" s="88"/>
      <c r="D15" s="84">
        <v>144695</v>
      </c>
      <c r="E15" s="89">
        <f t="shared" si="0"/>
        <v>5.512062386359784E-2</v>
      </c>
      <c r="F15" s="84"/>
      <c r="G15" s="89"/>
      <c r="H15" s="88"/>
      <c r="I15" s="84"/>
      <c r="J15" s="85"/>
      <c r="K15" s="84"/>
      <c r="L15" s="89"/>
      <c r="M15" s="88"/>
      <c r="N15" s="84"/>
      <c r="O15" s="89"/>
      <c r="P15" s="84"/>
      <c r="Q15" s="89"/>
      <c r="R15" s="88"/>
      <c r="S15" s="84"/>
      <c r="T15" s="89"/>
      <c r="U15" s="84"/>
      <c r="V15" s="89"/>
      <c r="W15" s="88"/>
      <c r="X15" s="84"/>
      <c r="Y15" s="89"/>
      <c r="Z15" s="84"/>
      <c r="AA15" s="89"/>
      <c r="AB15" s="88"/>
      <c r="AC15" s="84"/>
      <c r="AD15" s="89"/>
      <c r="AE15" s="84"/>
      <c r="AF15" s="89"/>
      <c r="AG15" s="88"/>
      <c r="AH15" s="84"/>
      <c r="AI15" s="89"/>
      <c r="AJ15" s="84"/>
      <c r="AK15" s="89"/>
      <c r="AL15" s="88"/>
      <c r="AM15" s="84"/>
      <c r="AN15" s="89"/>
      <c r="AO15" s="84"/>
      <c r="AP15" s="89"/>
      <c r="AQ15" s="88"/>
      <c r="AR15" s="84"/>
      <c r="AS15" s="89"/>
      <c r="AT15" s="84"/>
      <c r="AU15" s="89"/>
      <c r="AV15" s="88"/>
      <c r="AW15" s="84"/>
      <c r="AX15" s="89"/>
      <c r="AY15" s="84"/>
      <c r="AZ15" s="89"/>
      <c r="BA15" s="88"/>
      <c r="BB15" s="84"/>
      <c r="BC15" s="89"/>
      <c r="BD15" s="84"/>
      <c r="BE15" s="89"/>
      <c r="BF15" s="88"/>
      <c r="BG15" s="84"/>
      <c r="BH15" s="89"/>
      <c r="BI15" s="84"/>
      <c r="BJ15" s="89"/>
      <c r="BK15" s="88"/>
      <c r="BL15" s="84"/>
      <c r="BM15" s="89"/>
      <c r="BN15" s="84"/>
      <c r="BO15" s="89"/>
      <c r="BP15" s="88"/>
      <c r="BQ15" s="84"/>
      <c r="BR15" s="89"/>
      <c r="BS15" s="84"/>
      <c r="BT15" s="89"/>
      <c r="BU15" s="88"/>
      <c r="BV15" s="84"/>
      <c r="BW15" s="89"/>
      <c r="BX15" s="84"/>
      <c r="BY15" s="89"/>
    </row>
    <row r="16" spans="1:77" ht="13.5" customHeight="1">
      <c r="A16" s="2" t="s">
        <v>387</v>
      </c>
      <c r="B16" s="2" t="s">
        <v>315</v>
      </c>
      <c r="C16" s="90"/>
      <c r="D16" s="84">
        <v>1519100</v>
      </c>
      <c r="E16" s="89">
        <f t="shared" si="0"/>
        <v>0.5786913142208886</v>
      </c>
      <c r="F16" s="84"/>
      <c r="G16" s="89"/>
      <c r="H16" s="90"/>
      <c r="I16" s="84">
        <v>1337990</v>
      </c>
      <c r="J16" s="89">
        <f>I16/I$7</f>
        <v>0.61410562512105493</v>
      </c>
      <c r="K16" s="84"/>
      <c r="L16" s="89"/>
      <c r="M16" s="90"/>
      <c r="N16" s="84"/>
      <c r="O16" s="89"/>
      <c r="P16" s="84"/>
      <c r="Q16" s="89"/>
      <c r="R16" s="90"/>
      <c r="S16" s="84"/>
      <c r="T16" s="89"/>
      <c r="U16" s="84"/>
      <c r="V16" s="89"/>
      <c r="W16" s="90"/>
      <c r="X16" s="84"/>
      <c r="Y16" s="89"/>
      <c r="Z16" s="84"/>
      <c r="AA16" s="89"/>
      <c r="AB16" s="90"/>
      <c r="AC16" s="84"/>
      <c r="AD16" s="89"/>
      <c r="AE16" s="84"/>
      <c r="AF16" s="89"/>
      <c r="AG16" s="90"/>
      <c r="AH16" s="84"/>
      <c r="AI16" s="89"/>
      <c r="AJ16" s="84"/>
      <c r="AK16" s="89"/>
      <c r="AL16" s="90"/>
      <c r="AM16" s="84"/>
      <c r="AN16" s="89"/>
      <c r="AO16" s="84"/>
      <c r="AP16" s="89"/>
      <c r="AQ16" s="90"/>
      <c r="AR16" s="84"/>
      <c r="AS16" s="89"/>
      <c r="AT16" s="84"/>
      <c r="AU16" s="89"/>
      <c r="AV16" s="90"/>
      <c r="AW16" s="84"/>
      <c r="AX16" s="89"/>
      <c r="AY16" s="84"/>
      <c r="AZ16" s="89"/>
      <c r="BA16" s="90"/>
      <c r="BB16" s="84"/>
      <c r="BC16" s="89"/>
      <c r="BD16" s="84"/>
      <c r="BE16" s="89"/>
      <c r="BF16" s="90"/>
      <c r="BG16" s="84"/>
      <c r="BH16" s="89"/>
      <c r="BI16" s="84"/>
      <c r="BJ16" s="89"/>
      <c r="BK16" s="90"/>
      <c r="BL16" s="84"/>
      <c r="BM16" s="89"/>
      <c r="BN16" s="84"/>
      <c r="BO16" s="89"/>
      <c r="BP16" s="90"/>
      <c r="BQ16" s="84"/>
      <c r="BR16" s="89"/>
      <c r="BS16" s="84"/>
      <c r="BT16" s="89"/>
      <c r="BU16" s="90"/>
      <c r="BV16" s="84"/>
      <c r="BW16" s="89"/>
      <c r="BX16" s="84"/>
      <c r="BY16" s="89"/>
    </row>
    <row r="17" spans="1:77" ht="13.5" customHeight="1">
      <c r="A17" s="2" t="s">
        <v>355</v>
      </c>
      <c r="B17" s="2" t="s">
        <v>316</v>
      </c>
      <c r="C17" s="88"/>
      <c r="D17" s="84">
        <v>43593</v>
      </c>
      <c r="E17" s="89">
        <f t="shared" si="0"/>
        <v>1.6606471240096898E-2</v>
      </c>
      <c r="F17" s="84"/>
      <c r="G17" s="89"/>
      <c r="H17" s="88"/>
      <c r="I17" s="84"/>
      <c r="J17" s="85"/>
      <c r="K17" s="84"/>
      <c r="L17" s="89"/>
      <c r="M17" s="88"/>
      <c r="N17" s="84"/>
      <c r="O17" s="89"/>
      <c r="P17" s="84"/>
      <c r="Q17" s="89"/>
      <c r="R17" s="88"/>
      <c r="S17" s="84"/>
      <c r="T17" s="89"/>
      <c r="U17" s="84"/>
      <c r="V17" s="89"/>
      <c r="W17" s="88"/>
      <c r="X17" s="84"/>
      <c r="Y17" s="89"/>
      <c r="Z17" s="84"/>
      <c r="AA17" s="89"/>
      <c r="AB17" s="88"/>
      <c r="AC17" s="84"/>
      <c r="AD17" s="89"/>
      <c r="AE17" s="84"/>
      <c r="AF17" s="89"/>
      <c r="AG17" s="88"/>
      <c r="AH17" s="84"/>
      <c r="AI17" s="89"/>
      <c r="AJ17" s="84"/>
      <c r="AK17" s="89"/>
      <c r="AL17" s="88"/>
      <c r="AM17" s="84"/>
      <c r="AN17" s="89"/>
      <c r="AO17" s="84"/>
      <c r="AP17" s="89"/>
      <c r="AQ17" s="88"/>
      <c r="AR17" s="84"/>
      <c r="AS17" s="89"/>
      <c r="AT17" s="84"/>
      <c r="AU17" s="89"/>
      <c r="AV17" s="88"/>
      <c r="AW17" s="84"/>
      <c r="AX17" s="89"/>
      <c r="AY17" s="84"/>
      <c r="AZ17" s="89"/>
      <c r="BA17" s="88"/>
      <c r="BB17" s="84"/>
      <c r="BC17" s="89"/>
      <c r="BD17" s="84"/>
      <c r="BE17" s="89"/>
      <c r="BF17" s="88"/>
      <c r="BG17" s="84"/>
      <c r="BH17" s="89"/>
      <c r="BI17" s="84"/>
      <c r="BJ17" s="89"/>
      <c r="BK17" s="88"/>
      <c r="BL17" s="84"/>
      <c r="BM17" s="89"/>
      <c r="BN17" s="84"/>
      <c r="BO17" s="89"/>
      <c r="BP17" s="88"/>
      <c r="BQ17" s="84"/>
      <c r="BR17" s="89"/>
      <c r="BS17" s="84"/>
      <c r="BT17" s="89"/>
      <c r="BU17" s="88"/>
      <c r="BV17" s="84"/>
      <c r="BW17" s="89"/>
      <c r="BX17" s="84"/>
      <c r="BY17" s="89"/>
    </row>
    <row r="18" spans="1:77" ht="13.5" customHeight="1">
      <c r="A18" s="2" t="s">
        <v>371</v>
      </c>
      <c r="B18" s="2" t="s">
        <v>317</v>
      </c>
      <c r="C18" s="87"/>
      <c r="D18" s="84">
        <v>18783</v>
      </c>
      <c r="E18" s="89">
        <f t="shared" si="0"/>
        <v>7.1552622967618659E-3</v>
      </c>
      <c r="F18" s="84"/>
      <c r="G18" s="89"/>
      <c r="H18" s="87"/>
      <c r="I18" s="84"/>
      <c r="J18" s="89"/>
      <c r="K18" s="84"/>
      <c r="L18" s="89"/>
      <c r="M18" s="88"/>
      <c r="N18" s="84"/>
      <c r="O18" s="89"/>
      <c r="P18" s="84"/>
      <c r="Q18" s="89"/>
      <c r="R18" s="88"/>
      <c r="S18" s="84"/>
      <c r="T18" s="89"/>
      <c r="U18" s="84"/>
      <c r="V18" s="89"/>
      <c r="W18" s="87"/>
      <c r="X18" s="84"/>
      <c r="Y18" s="89"/>
      <c r="Z18" s="84"/>
      <c r="AA18" s="89"/>
      <c r="AB18" s="87"/>
      <c r="AC18" s="84"/>
      <c r="AD18" s="89"/>
      <c r="AE18" s="84"/>
      <c r="AF18" s="89"/>
      <c r="AG18" s="87"/>
      <c r="AH18" s="84"/>
      <c r="AI18" s="89"/>
      <c r="AJ18" s="84"/>
      <c r="AK18" s="89"/>
      <c r="AL18" s="87"/>
      <c r="AM18" s="84"/>
      <c r="AN18" s="89"/>
      <c r="AO18" s="84"/>
      <c r="AP18" s="89"/>
      <c r="AQ18" s="87"/>
      <c r="AR18" s="84"/>
      <c r="AS18" s="89"/>
      <c r="AT18" s="84"/>
      <c r="AU18" s="89"/>
      <c r="AV18" s="87"/>
      <c r="AW18" s="84"/>
      <c r="AX18" s="89"/>
      <c r="AY18" s="84"/>
      <c r="AZ18" s="89"/>
      <c r="BA18" s="87"/>
      <c r="BB18" s="84"/>
      <c r="BC18" s="89"/>
      <c r="BD18" s="84"/>
      <c r="BE18" s="89"/>
      <c r="BF18" s="87"/>
      <c r="BG18" s="84"/>
      <c r="BH18" s="89"/>
      <c r="BI18" s="84"/>
      <c r="BJ18" s="89"/>
      <c r="BK18" s="87"/>
      <c r="BL18" s="84"/>
      <c r="BM18" s="89"/>
      <c r="BN18" s="84"/>
      <c r="BO18" s="89"/>
      <c r="BP18" s="87"/>
      <c r="BQ18" s="84"/>
      <c r="BR18" s="89"/>
      <c r="BS18" s="84"/>
      <c r="BT18" s="89"/>
      <c r="BU18" s="87"/>
      <c r="BV18" s="84"/>
      <c r="BW18" s="89"/>
      <c r="BX18" s="84"/>
      <c r="BY18" s="89"/>
    </row>
    <row r="19" spans="1:77" ht="13.5" customHeight="1">
      <c r="A19" s="2" t="s">
        <v>356</v>
      </c>
      <c r="B19" s="2" t="s">
        <v>318</v>
      </c>
      <c r="C19" s="88"/>
      <c r="D19" s="84"/>
      <c r="E19" s="89"/>
      <c r="F19" s="84"/>
      <c r="G19" s="89"/>
      <c r="H19" s="88"/>
      <c r="I19" s="84">
        <v>458172</v>
      </c>
      <c r="J19" s="89">
        <f>I19/I$7</f>
        <v>0.21029006380687748</v>
      </c>
      <c r="K19" s="84"/>
      <c r="L19" s="89"/>
      <c r="M19" s="88"/>
      <c r="N19" s="84"/>
      <c r="O19" s="89"/>
      <c r="P19" s="84"/>
      <c r="Q19" s="89"/>
      <c r="R19" s="88"/>
      <c r="S19" s="84"/>
      <c r="T19" s="89"/>
      <c r="U19" s="84"/>
      <c r="V19" s="89"/>
      <c r="W19" s="88"/>
      <c r="X19" s="84"/>
      <c r="Y19" s="89"/>
      <c r="Z19" s="84"/>
      <c r="AA19" s="89"/>
      <c r="AB19" s="88"/>
      <c r="AC19" s="84"/>
      <c r="AD19" s="89"/>
      <c r="AE19" s="84"/>
      <c r="AF19" s="89"/>
      <c r="AG19" s="88"/>
      <c r="AH19" s="84"/>
      <c r="AI19" s="89"/>
      <c r="AJ19" s="84"/>
      <c r="AK19" s="89"/>
      <c r="AL19" s="88"/>
      <c r="AM19" s="84"/>
      <c r="AN19" s="89"/>
      <c r="AO19" s="84"/>
      <c r="AP19" s="89"/>
      <c r="AQ19" s="88"/>
      <c r="AR19" s="84"/>
      <c r="AS19" s="89"/>
      <c r="AT19" s="84"/>
      <c r="AU19" s="89"/>
      <c r="AV19" s="88"/>
      <c r="AW19" s="84"/>
      <c r="AX19" s="89"/>
      <c r="AY19" s="84"/>
      <c r="AZ19" s="89"/>
      <c r="BA19" s="88"/>
      <c r="BB19" s="84"/>
      <c r="BC19" s="89"/>
      <c r="BD19" s="84"/>
      <c r="BE19" s="89"/>
      <c r="BF19" s="88"/>
      <c r="BG19" s="84"/>
      <c r="BH19" s="89"/>
      <c r="BI19" s="84"/>
      <c r="BJ19" s="89"/>
      <c r="BK19" s="88"/>
      <c r="BL19" s="84"/>
      <c r="BM19" s="89"/>
      <c r="BN19" s="84"/>
      <c r="BO19" s="89"/>
      <c r="BP19" s="88"/>
      <c r="BQ19" s="84"/>
      <c r="BR19" s="89"/>
      <c r="BS19" s="84"/>
      <c r="BT19" s="89"/>
      <c r="BU19" s="88"/>
      <c r="BV19" s="84"/>
      <c r="BW19" s="89"/>
      <c r="BX19" s="84"/>
      <c r="BY19" s="89"/>
    </row>
    <row r="20" spans="1:77" ht="13.5" customHeight="1">
      <c r="A20" s="2" t="s">
        <v>357</v>
      </c>
      <c r="B20" s="2" t="s">
        <v>319</v>
      </c>
      <c r="C20" s="88"/>
      <c r="D20" s="84"/>
      <c r="E20" s="89"/>
      <c r="F20" s="84"/>
      <c r="G20" s="89"/>
      <c r="H20" s="88"/>
      <c r="I20" s="84">
        <v>382630</v>
      </c>
      <c r="J20" s="89">
        <f>I20/I$7</f>
        <v>0.17561808035939677</v>
      </c>
      <c r="K20" s="84"/>
      <c r="L20" s="89"/>
      <c r="M20" s="88"/>
      <c r="N20" s="84"/>
      <c r="O20" s="89"/>
      <c r="P20" s="84"/>
      <c r="Q20" s="89"/>
      <c r="R20" s="88"/>
      <c r="S20" s="84"/>
      <c r="T20" s="89"/>
      <c r="U20" s="84"/>
      <c r="V20" s="89"/>
      <c r="W20" s="88"/>
      <c r="X20" s="84"/>
      <c r="Y20" s="89"/>
      <c r="Z20" s="84"/>
      <c r="AA20" s="89"/>
      <c r="AB20" s="88"/>
      <c r="AC20" s="84"/>
      <c r="AD20" s="89"/>
      <c r="AE20" s="84"/>
      <c r="AF20" s="89"/>
      <c r="AG20" s="88"/>
      <c r="AH20" s="84"/>
      <c r="AI20" s="89"/>
      <c r="AJ20" s="84"/>
      <c r="AK20" s="89"/>
      <c r="AL20" s="88"/>
      <c r="AM20" s="84"/>
      <c r="AN20" s="89"/>
      <c r="AO20" s="84"/>
      <c r="AP20" s="89"/>
      <c r="AQ20" s="88"/>
      <c r="AR20" s="84"/>
      <c r="AS20" s="89"/>
      <c r="AT20" s="84"/>
      <c r="AU20" s="89"/>
      <c r="AV20" s="88"/>
      <c r="AW20" s="84"/>
      <c r="AX20" s="89"/>
      <c r="AY20" s="84"/>
      <c r="AZ20" s="89"/>
      <c r="BA20" s="88"/>
      <c r="BB20" s="84"/>
      <c r="BC20" s="89"/>
      <c r="BD20" s="84"/>
      <c r="BE20" s="89"/>
      <c r="BF20" s="88"/>
      <c r="BG20" s="84"/>
      <c r="BH20" s="89"/>
      <c r="BI20" s="84"/>
      <c r="BJ20" s="89"/>
      <c r="BK20" s="88"/>
      <c r="BL20" s="84"/>
      <c r="BM20" s="89"/>
      <c r="BN20" s="84"/>
      <c r="BO20" s="89"/>
      <c r="BP20" s="88"/>
      <c r="BQ20" s="84"/>
      <c r="BR20" s="89"/>
      <c r="BS20" s="84"/>
      <c r="BT20" s="89"/>
      <c r="BU20" s="88"/>
      <c r="BV20" s="84"/>
      <c r="BW20" s="89"/>
      <c r="BX20" s="84"/>
      <c r="BY20" s="89"/>
    </row>
    <row r="21" spans="1:77" ht="13.5" customHeight="1">
      <c r="A21" s="2" t="s">
        <v>372</v>
      </c>
      <c r="B21" s="2" t="s">
        <v>320</v>
      </c>
      <c r="C21" s="87"/>
      <c r="D21" s="84"/>
      <c r="E21" s="38"/>
      <c r="F21" s="84"/>
      <c r="G21" s="38"/>
      <c r="H21" s="87"/>
      <c r="I21" s="84"/>
      <c r="J21" s="38"/>
      <c r="K21" s="84"/>
      <c r="L21" s="38"/>
      <c r="M21" s="87"/>
      <c r="N21" s="84">
        <v>1100671</v>
      </c>
      <c r="O21" s="89">
        <f t="shared" ref="O21:O28" si="1">N21/N$7</f>
        <v>0.41311066981089939</v>
      </c>
      <c r="P21" s="84">
        <v>1433372</v>
      </c>
      <c r="Q21" s="89">
        <f>P21/P$7</f>
        <v>0.56005510793598823</v>
      </c>
      <c r="R21" s="87"/>
      <c r="S21" s="84">
        <v>1089398</v>
      </c>
      <c r="T21" s="89">
        <f>S21/S$7</f>
        <v>0.49365417137181189</v>
      </c>
      <c r="U21" s="84">
        <v>1454451</v>
      </c>
      <c r="V21" s="89">
        <f>U21/U$7</f>
        <v>0.6592732202762922</v>
      </c>
      <c r="W21" s="87"/>
      <c r="X21" s="84"/>
      <c r="Y21" s="38"/>
      <c r="Z21" s="84"/>
      <c r="AA21" s="38"/>
      <c r="AB21" s="87"/>
      <c r="AC21" s="84"/>
      <c r="AD21" s="38"/>
      <c r="AE21" s="84"/>
      <c r="AF21" s="38"/>
      <c r="AG21" s="87"/>
      <c r="AH21" s="84"/>
      <c r="AI21" s="38"/>
      <c r="AJ21" s="84"/>
      <c r="AK21" s="38"/>
      <c r="AL21" s="87"/>
      <c r="AM21" s="84"/>
      <c r="AN21" s="38"/>
      <c r="AO21" s="84"/>
      <c r="AP21" s="38"/>
      <c r="AQ21" s="87"/>
      <c r="AR21" s="84"/>
      <c r="AS21" s="38"/>
      <c r="AT21" s="84"/>
      <c r="AU21" s="38"/>
      <c r="AV21" s="87"/>
      <c r="AW21" s="84"/>
      <c r="AX21" s="38"/>
      <c r="AY21" s="84"/>
      <c r="AZ21" s="38"/>
      <c r="BA21" s="87"/>
      <c r="BB21" s="84"/>
      <c r="BC21" s="38"/>
      <c r="BD21" s="84"/>
      <c r="BE21" s="38"/>
      <c r="BF21" s="87"/>
      <c r="BG21" s="84"/>
      <c r="BH21" s="38"/>
      <c r="BI21" s="84"/>
      <c r="BJ21" s="38"/>
      <c r="BK21" s="87"/>
      <c r="BL21" s="84"/>
      <c r="BM21" s="38"/>
      <c r="BN21" s="84"/>
      <c r="BO21" s="38"/>
      <c r="BP21" s="87"/>
      <c r="BQ21" s="84"/>
      <c r="BR21" s="38"/>
      <c r="BS21" s="84"/>
      <c r="BT21" s="38"/>
      <c r="BU21" s="87"/>
      <c r="BV21" s="84"/>
      <c r="BW21" s="38"/>
      <c r="BX21" s="84"/>
      <c r="BY21" s="38"/>
    </row>
    <row r="22" spans="1:77" ht="13.5" customHeight="1">
      <c r="A22" s="2" t="s">
        <v>373</v>
      </c>
      <c r="B22" s="2" t="s">
        <v>321</v>
      </c>
      <c r="C22" s="87"/>
      <c r="D22" s="84"/>
      <c r="E22" s="38"/>
      <c r="F22" s="84"/>
      <c r="G22" s="38"/>
      <c r="H22" s="87"/>
      <c r="I22" s="84"/>
      <c r="J22" s="38"/>
      <c r="K22" s="84"/>
      <c r="L22" s="38"/>
      <c r="M22" s="87"/>
      <c r="N22" s="84">
        <v>601588</v>
      </c>
      <c r="O22" s="89">
        <f t="shared" si="1"/>
        <v>0.2257917412471114</v>
      </c>
      <c r="P22" s="84"/>
      <c r="Q22" s="38"/>
      <c r="R22" s="87"/>
      <c r="S22" s="84"/>
      <c r="T22" s="38"/>
      <c r="U22" s="84"/>
      <c r="V22" s="38"/>
      <c r="W22" s="87"/>
      <c r="X22" s="84"/>
      <c r="Y22" s="38"/>
      <c r="Z22" s="84"/>
      <c r="AA22" s="38"/>
      <c r="AB22" s="87"/>
      <c r="AC22" s="84"/>
      <c r="AD22" s="38"/>
      <c r="AE22" s="84"/>
      <c r="AF22" s="38"/>
      <c r="AG22" s="87"/>
      <c r="AH22" s="84"/>
      <c r="AI22" s="38"/>
      <c r="AJ22" s="84"/>
      <c r="AK22" s="38"/>
      <c r="AL22" s="87"/>
      <c r="AM22" s="84"/>
      <c r="AN22" s="38"/>
      <c r="AO22" s="84"/>
      <c r="AP22" s="38"/>
      <c r="AQ22" s="87"/>
      <c r="AR22" s="84"/>
      <c r="AS22" s="38"/>
      <c r="AT22" s="84"/>
      <c r="AU22" s="38"/>
      <c r="AV22" s="87"/>
      <c r="AW22" s="84"/>
      <c r="AX22" s="38"/>
      <c r="AY22" s="84"/>
      <c r="AZ22" s="38"/>
      <c r="BA22" s="87"/>
      <c r="BB22" s="84"/>
      <c r="BC22" s="38"/>
      <c r="BD22" s="84"/>
      <c r="BE22" s="38"/>
      <c r="BF22" s="87"/>
      <c r="BG22" s="84"/>
      <c r="BH22" s="38"/>
      <c r="BI22" s="84"/>
      <c r="BJ22" s="38"/>
      <c r="BK22" s="87"/>
      <c r="BL22" s="84"/>
      <c r="BM22" s="38"/>
      <c r="BN22" s="84"/>
      <c r="BO22" s="38"/>
      <c r="BP22" s="87"/>
      <c r="BQ22" s="84"/>
      <c r="BR22" s="38"/>
      <c r="BS22" s="84"/>
      <c r="BT22" s="38"/>
      <c r="BU22" s="87"/>
      <c r="BV22" s="84"/>
      <c r="BW22" s="38"/>
      <c r="BX22" s="84"/>
      <c r="BY22" s="38"/>
    </row>
    <row r="23" spans="1:77" ht="13.5" customHeight="1">
      <c r="A23" s="2" t="s">
        <v>358</v>
      </c>
      <c r="B23" s="2" t="s">
        <v>322</v>
      </c>
      <c r="C23" s="87"/>
      <c r="D23" s="29"/>
      <c r="E23" s="38"/>
      <c r="F23" s="29"/>
      <c r="G23" s="38"/>
      <c r="H23" s="87"/>
      <c r="I23" s="29"/>
      <c r="J23" s="38"/>
      <c r="K23" s="29"/>
      <c r="L23" s="38"/>
      <c r="M23" s="87"/>
      <c r="N23" s="29">
        <v>110782</v>
      </c>
      <c r="O23" s="89">
        <f t="shared" si="1"/>
        <v>4.1579387685322003E-2</v>
      </c>
      <c r="P23" s="29"/>
      <c r="Q23" s="38"/>
      <c r="R23" s="87"/>
      <c r="S23" s="29"/>
      <c r="T23" s="38"/>
      <c r="U23" s="29"/>
      <c r="V23" s="38"/>
      <c r="W23" s="87"/>
      <c r="X23" s="29"/>
      <c r="Y23" s="38"/>
      <c r="Z23" s="29"/>
      <c r="AA23" s="38"/>
      <c r="AB23" s="87"/>
      <c r="AC23" s="29"/>
      <c r="AD23" s="38"/>
      <c r="AE23" s="29"/>
      <c r="AF23" s="38"/>
      <c r="AG23" s="87"/>
      <c r="AH23" s="29"/>
      <c r="AI23" s="38"/>
      <c r="AJ23" s="29"/>
      <c r="AK23" s="38"/>
      <c r="AL23" s="87"/>
      <c r="AM23" s="29"/>
      <c r="AN23" s="38"/>
      <c r="AO23" s="29"/>
      <c r="AP23" s="38"/>
      <c r="AQ23" s="87"/>
      <c r="AR23" s="29"/>
      <c r="AS23" s="38"/>
      <c r="AT23" s="29"/>
      <c r="AU23" s="38"/>
      <c r="AV23" s="87"/>
      <c r="AW23" s="29"/>
      <c r="AX23" s="38"/>
      <c r="AY23" s="29"/>
      <c r="AZ23" s="38"/>
      <c r="BA23" s="87"/>
      <c r="BB23" s="29"/>
      <c r="BC23" s="38"/>
      <c r="BD23" s="29"/>
      <c r="BE23" s="38"/>
      <c r="BF23" s="87"/>
      <c r="BG23" s="29"/>
      <c r="BH23" s="38"/>
      <c r="BI23" s="29"/>
      <c r="BJ23" s="38"/>
      <c r="BK23" s="87"/>
      <c r="BL23" s="29"/>
      <c r="BM23" s="38"/>
      <c r="BN23" s="29"/>
      <c r="BO23" s="38"/>
      <c r="BP23" s="87"/>
      <c r="BQ23" s="29"/>
      <c r="BR23" s="38"/>
      <c r="BS23" s="29"/>
      <c r="BT23" s="38"/>
      <c r="BU23" s="87"/>
      <c r="BV23" s="29"/>
      <c r="BW23" s="38"/>
      <c r="BX23" s="29"/>
      <c r="BY23" s="38"/>
    </row>
    <row r="24" spans="1:77" ht="13.5" customHeight="1">
      <c r="A24" s="2" t="s">
        <v>388</v>
      </c>
      <c r="B24" s="2" t="s">
        <v>323</v>
      </c>
      <c r="C24" s="87"/>
      <c r="D24" s="29"/>
      <c r="E24" s="38"/>
      <c r="F24" s="29"/>
      <c r="G24" s="38"/>
      <c r="H24" s="87"/>
      <c r="I24" s="29"/>
      <c r="J24" s="38"/>
      <c r="K24" s="29"/>
      <c r="L24" s="38"/>
      <c r="M24" s="87"/>
      <c r="N24" s="29">
        <v>49288</v>
      </c>
      <c r="O24" s="89">
        <f t="shared" si="1"/>
        <v>1.8499078011176465E-2</v>
      </c>
      <c r="P24" s="29"/>
      <c r="Q24" s="38"/>
      <c r="R24" s="87"/>
      <c r="S24" s="29"/>
      <c r="T24" s="38"/>
      <c r="U24" s="29"/>
      <c r="V24" s="38"/>
      <c r="W24" s="87"/>
      <c r="X24" s="29"/>
      <c r="Y24" s="38"/>
      <c r="Z24" s="29"/>
      <c r="AA24" s="38"/>
      <c r="AB24" s="87"/>
      <c r="AC24" s="29"/>
      <c r="AD24" s="38"/>
      <c r="AE24" s="29"/>
      <c r="AF24" s="38"/>
      <c r="AG24" s="87"/>
      <c r="AH24" s="29">
        <v>4001</v>
      </c>
      <c r="AI24" s="38">
        <f>AH24/AH7</f>
        <v>2.1263332098596811E-3</v>
      </c>
      <c r="AJ24" s="29"/>
      <c r="AK24" s="38"/>
      <c r="AL24" s="87"/>
      <c r="AM24" s="29"/>
      <c r="AN24" s="38"/>
      <c r="AO24" s="29"/>
      <c r="AP24" s="38"/>
      <c r="AQ24" s="87"/>
      <c r="AR24" s="29"/>
      <c r="AS24" s="38"/>
      <c r="AT24" s="29"/>
      <c r="AU24" s="38"/>
      <c r="AV24" s="87"/>
      <c r="AW24" s="29"/>
      <c r="AX24" s="38"/>
      <c r="AY24" s="29"/>
      <c r="AZ24" s="38"/>
      <c r="BA24" s="87"/>
      <c r="BB24" s="29"/>
      <c r="BC24" s="38"/>
      <c r="BD24" s="29"/>
      <c r="BE24" s="38"/>
      <c r="BF24" s="87"/>
      <c r="BG24" s="29"/>
      <c r="BH24" s="38"/>
      <c r="BI24" s="29"/>
      <c r="BJ24" s="38"/>
      <c r="BK24" s="87"/>
      <c r="BL24" s="29"/>
      <c r="BM24" s="38"/>
      <c r="BN24" s="29"/>
      <c r="BO24" s="38"/>
      <c r="BP24" s="87"/>
      <c r="BQ24" s="29"/>
      <c r="BR24" s="38"/>
      <c r="BS24" s="29"/>
      <c r="BT24" s="38"/>
      <c r="BU24" s="87"/>
      <c r="BV24" s="29"/>
      <c r="BW24" s="38"/>
      <c r="BX24" s="29"/>
      <c r="BY24" s="38"/>
    </row>
    <row r="25" spans="1:77" ht="13.5" customHeight="1">
      <c r="A25" s="2" t="s">
        <v>374</v>
      </c>
      <c r="B25" s="2" t="s">
        <v>324</v>
      </c>
      <c r="C25" s="87"/>
      <c r="D25" s="29"/>
      <c r="E25" s="38"/>
      <c r="F25" s="29"/>
      <c r="G25" s="38"/>
      <c r="H25" s="87"/>
      <c r="I25" s="29"/>
      <c r="J25" s="38"/>
      <c r="K25" s="29"/>
      <c r="L25" s="38"/>
      <c r="M25" s="87"/>
      <c r="N25" s="29">
        <v>22875</v>
      </c>
      <c r="O25" s="89">
        <f t="shared" si="1"/>
        <v>8.5855869482564032E-3</v>
      </c>
      <c r="P25" s="29"/>
      <c r="Q25" s="38"/>
      <c r="R25" s="87"/>
      <c r="S25" s="29"/>
      <c r="T25" s="38"/>
      <c r="U25" s="29"/>
      <c r="V25" s="38"/>
      <c r="W25" s="87"/>
      <c r="X25" s="29"/>
      <c r="Y25" s="38"/>
      <c r="Z25" s="29"/>
      <c r="AA25" s="38"/>
      <c r="AB25" s="87"/>
      <c r="AC25" s="29"/>
      <c r="AD25" s="38"/>
      <c r="AE25" s="29"/>
      <c r="AF25" s="38"/>
      <c r="AG25" s="87"/>
      <c r="AH25" s="29"/>
      <c r="AI25" s="38"/>
      <c r="AJ25" s="29"/>
      <c r="AK25" s="38"/>
      <c r="AL25" s="87"/>
      <c r="AM25" s="29"/>
      <c r="AN25" s="38"/>
      <c r="AO25" s="29"/>
      <c r="AP25" s="38"/>
      <c r="AQ25" s="87"/>
      <c r="AR25" s="29"/>
      <c r="AS25" s="38"/>
      <c r="AT25" s="29"/>
      <c r="AU25" s="38"/>
      <c r="AV25" s="87"/>
      <c r="AW25" s="29"/>
      <c r="AX25" s="38"/>
      <c r="AY25" s="29"/>
      <c r="AZ25" s="38"/>
      <c r="BA25" s="87"/>
      <c r="BB25" s="29"/>
      <c r="BC25" s="38"/>
      <c r="BD25" s="29"/>
      <c r="BE25" s="38"/>
      <c r="BF25" s="87"/>
      <c r="BG25" s="29"/>
      <c r="BH25" s="38"/>
      <c r="BI25" s="29"/>
      <c r="BJ25" s="38"/>
      <c r="BK25" s="87"/>
      <c r="BL25" s="29"/>
      <c r="BM25" s="38"/>
      <c r="BN25" s="29"/>
      <c r="BO25" s="38"/>
      <c r="BP25" s="87"/>
      <c r="BQ25" s="29"/>
      <c r="BR25" s="38"/>
      <c r="BS25" s="29"/>
      <c r="BT25" s="38"/>
      <c r="BU25" s="87"/>
      <c r="BV25" s="29"/>
      <c r="BW25" s="38"/>
      <c r="BX25" s="29"/>
      <c r="BY25" s="38"/>
    </row>
    <row r="26" spans="1:77" ht="13.5" customHeight="1">
      <c r="A26" s="2" t="s">
        <v>368</v>
      </c>
      <c r="B26" s="2" t="s">
        <v>325</v>
      </c>
      <c r="C26" s="87"/>
      <c r="D26" s="29"/>
      <c r="E26" s="38"/>
      <c r="F26" s="29"/>
      <c r="G26" s="38"/>
      <c r="H26" s="87"/>
      <c r="I26" s="29"/>
      <c r="J26" s="38"/>
      <c r="K26" s="29"/>
      <c r="L26" s="38"/>
      <c r="M26" s="87"/>
      <c r="N26" s="29">
        <v>22672</v>
      </c>
      <c r="O26" s="89">
        <f t="shared" si="1"/>
        <v>8.5093957285625865E-3</v>
      </c>
      <c r="P26" s="29"/>
      <c r="Q26" s="38"/>
      <c r="R26" s="87"/>
      <c r="S26" s="29"/>
      <c r="T26" s="38"/>
      <c r="U26" s="29"/>
      <c r="V26" s="38"/>
      <c r="W26" s="87"/>
      <c r="X26" s="29"/>
      <c r="Y26" s="38"/>
      <c r="Z26" s="29"/>
      <c r="AA26" s="38"/>
      <c r="AB26" s="87"/>
      <c r="AC26" s="29"/>
      <c r="AD26" s="38"/>
      <c r="AE26" s="29"/>
      <c r="AF26" s="38"/>
      <c r="AG26" s="87"/>
      <c r="AH26" s="29"/>
      <c r="AI26" s="38"/>
      <c r="AJ26" s="29"/>
      <c r="AK26" s="38"/>
      <c r="AL26" s="87"/>
      <c r="AM26" s="29"/>
      <c r="AN26" s="38"/>
      <c r="AO26" s="29"/>
      <c r="AP26" s="38"/>
      <c r="AQ26" s="87"/>
      <c r="AR26" s="29"/>
      <c r="AS26" s="38"/>
      <c r="AT26" s="29"/>
      <c r="AU26" s="38"/>
      <c r="AV26" s="87"/>
      <c r="AW26" s="29"/>
      <c r="AX26" s="38"/>
      <c r="AY26" s="29"/>
      <c r="AZ26" s="38"/>
      <c r="BA26" s="87"/>
      <c r="BB26" s="29"/>
      <c r="BC26" s="38"/>
      <c r="BD26" s="29"/>
      <c r="BE26" s="38"/>
      <c r="BF26" s="87"/>
      <c r="BG26" s="29"/>
      <c r="BH26" s="38"/>
      <c r="BI26" s="29"/>
      <c r="BJ26" s="38"/>
      <c r="BK26" s="87"/>
      <c r="BL26" s="29"/>
      <c r="BM26" s="38"/>
      <c r="BN26" s="29"/>
      <c r="BO26" s="38"/>
      <c r="BP26" s="87"/>
      <c r="BQ26" s="29"/>
      <c r="BR26" s="38"/>
      <c r="BS26" s="29"/>
      <c r="BT26" s="38"/>
      <c r="BU26" s="87"/>
      <c r="BV26" s="29"/>
      <c r="BW26" s="38"/>
      <c r="BX26" s="29"/>
      <c r="BY26" s="38"/>
    </row>
    <row r="27" spans="1:77" ht="13.5" customHeight="1">
      <c r="A27" s="2" t="s">
        <v>369</v>
      </c>
      <c r="B27" s="2" t="s">
        <v>326</v>
      </c>
      <c r="C27" s="87"/>
      <c r="D27" s="29"/>
      <c r="E27" s="38"/>
      <c r="F27" s="29"/>
      <c r="G27" s="38"/>
      <c r="H27" s="87"/>
      <c r="I27" s="29"/>
      <c r="J27" s="38"/>
      <c r="K27" s="29"/>
      <c r="L27" s="38"/>
      <c r="M27" s="87"/>
      <c r="N27" s="29">
        <v>7401</v>
      </c>
      <c r="O27" s="89">
        <f t="shared" si="1"/>
        <v>2.777789246078498E-3</v>
      </c>
      <c r="P27" s="29"/>
      <c r="Q27" s="38"/>
      <c r="R27" s="87"/>
      <c r="S27" s="29"/>
      <c r="T27" s="38"/>
      <c r="U27" s="29"/>
      <c r="V27" s="38"/>
      <c r="W27" s="87"/>
      <c r="X27" s="29"/>
      <c r="Y27" s="38"/>
      <c r="Z27" s="29"/>
      <c r="AA27" s="38"/>
      <c r="AB27" s="87"/>
      <c r="AC27" s="29"/>
      <c r="AD27" s="38"/>
      <c r="AE27" s="29"/>
      <c r="AF27" s="38"/>
      <c r="AG27" s="87"/>
      <c r="AH27" s="29"/>
      <c r="AI27" s="38"/>
      <c r="AJ27" s="29"/>
      <c r="AK27" s="38"/>
      <c r="AL27" s="87"/>
      <c r="AM27" s="29"/>
      <c r="AN27" s="38"/>
      <c r="AO27" s="29"/>
      <c r="AP27" s="38"/>
      <c r="AQ27" s="87"/>
      <c r="AR27" s="29"/>
      <c r="AS27" s="38"/>
      <c r="AT27" s="29"/>
      <c r="AU27" s="38"/>
      <c r="AV27" s="87"/>
      <c r="AW27" s="29"/>
      <c r="AX27" s="38"/>
      <c r="AY27" s="29"/>
      <c r="AZ27" s="38"/>
      <c r="BA27" s="87"/>
      <c r="BB27" s="29"/>
      <c r="BC27" s="38"/>
      <c r="BD27" s="29"/>
      <c r="BE27" s="38"/>
      <c r="BF27" s="87"/>
      <c r="BG27" s="29"/>
      <c r="BH27" s="38"/>
      <c r="BI27" s="29"/>
      <c r="BJ27" s="38"/>
      <c r="BK27" s="87"/>
      <c r="BL27" s="29"/>
      <c r="BM27" s="38"/>
      <c r="BN27" s="29"/>
      <c r="BO27" s="38"/>
      <c r="BP27" s="87"/>
      <c r="BQ27" s="29"/>
      <c r="BR27" s="38"/>
      <c r="BS27" s="29"/>
      <c r="BT27" s="38"/>
      <c r="BU27" s="87"/>
      <c r="BV27" s="29"/>
      <c r="BW27" s="38"/>
      <c r="BX27" s="29"/>
      <c r="BY27" s="38"/>
    </row>
    <row r="28" spans="1:77" ht="13.5" customHeight="1">
      <c r="A28" s="2" t="s">
        <v>375</v>
      </c>
      <c r="B28" s="2" t="s">
        <v>327</v>
      </c>
      <c r="C28" s="87"/>
      <c r="D28" s="29"/>
      <c r="E28" s="38"/>
      <c r="F28" s="29"/>
      <c r="G28" s="38"/>
      <c r="H28" s="87"/>
      <c r="I28" s="29"/>
      <c r="J28" s="38"/>
      <c r="K28" s="29"/>
      <c r="L28" s="38"/>
      <c r="M28" s="87"/>
      <c r="N28" s="29">
        <v>7235</v>
      </c>
      <c r="O28" s="89">
        <f t="shared" si="1"/>
        <v>2.7154850959840472E-3</v>
      </c>
      <c r="P28" s="29"/>
      <c r="Q28" s="38"/>
      <c r="R28" s="87"/>
      <c r="S28" s="29"/>
      <c r="T28" s="38"/>
      <c r="U28" s="29"/>
      <c r="V28" s="38"/>
      <c r="W28" s="87"/>
      <c r="X28" s="29"/>
      <c r="Y28" s="38"/>
      <c r="Z28" s="29"/>
      <c r="AA28" s="38"/>
      <c r="AB28" s="87"/>
      <c r="AC28" s="29"/>
      <c r="AD28" s="38"/>
      <c r="AE28" s="29"/>
      <c r="AF28" s="38"/>
      <c r="AG28" s="87"/>
      <c r="AH28" s="29"/>
      <c r="AI28" s="38"/>
      <c r="AJ28" s="29"/>
      <c r="AK28" s="38"/>
      <c r="AL28" s="87"/>
      <c r="AM28" s="29"/>
      <c r="AN28" s="38"/>
      <c r="AO28" s="29"/>
      <c r="AP28" s="38"/>
      <c r="AQ28" s="87"/>
      <c r="AR28" s="29"/>
      <c r="AS28" s="38"/>
      <c r="AT28" s="29"/>
      <c r="AU28" s="38"/>
      <c r="AV28" s="87"/>
      <c r="AW28" s="29"/>
      <c r="AX28" s="38"/>
      <c r="AY28" s="29"/>
      <c r="AZ28" s="38"/>
      <c r="BA28" s="87"/>
      <c r="BB28" s="29"/>
      <c r="BC28" s="38"/>
      <c r="BD28" s="29"/>
      <c r="BE28" s="38"/>
      <c r="BF28" s="87"/>
      <c r="BG28" s="29"/>
      <c r="BH28" s="38"/>
      <c r="BI28" s="29"/>
      <c r="BJ28" s="38"/>
      <c r="BK28" s="87"/>
      <c r="BL28" s="29"/>
      <c r="BM28" s="38"/>
      <c r="BN28" s="29"/>
      <c r="BO28" s="38"/>
      <c r="BP28" s="87"/>
      <c r="BQ28" s="29"/>
      <c r="BR28" s="38"/>
      <c r="BS28" s="29"/>
      <c r="BT28" s="38"/>
      <c r="BU28" s="87"/>
      <c r="BV28" s="29"/>
      <c r="BW28" s="38"/>
      <c r="BX28" s="29"/>
      <c r="BY28" s="38"/>
    </row>
    <row r="29" spans="1:77" ht="13.5" customHeight="1">
      <c r="A29" s="2" t="s">
        <v>359</v>
      </c>
      <c r="B29" s="2" t="s">
        <v>328</v>
      </c>
      <c r="C29" s="87"/>
      <c r="D29" s="29"/>
      <c r="E29" s="38"/>
      <c r="F29" s="29"/>
      <c r="G29" s="38"/>
      <c r="H29" s="87"/>
      <c r="I29" s="29"/>
      <c r="J29" s="38"/>
      <c r="K29" s="29"/>
      <c r="L29" s="38"/>
      <c r="M29" s="87"/>
      <c r="N29" s="29"/>
      <c r="O29" s="38"/>
      <c r="P29" s="29"/>
      <c r="Q29" s="38"/>
      <c r="R29" s="87"/>
      <c r="S29" s="165">
        <v>452218</v>
      </c>
      <c r="T29" s="89">
        <f t="shared" ref="T29:V40" si="2">S29/S$7</f>
        <v>0.20491987507726106</v>
      </c>
      <c r="U29" s="29">
        <v>751692</v>
      </c>
      <c r="V29" s="89">
        <f t="shared" si="2"/>
        <v>0.34072677972370785</v>
      </c>
      <c r="W29" s="87"/>
      <c r="X29" s="29"/>
      <c r="Y29" s="38"/>
      <c r="Z29" s="29"/>
      <c r="AA29" s="38"/>
      <c r="AB29" s="87"/>
      <c r="AC29" s="29"/>
      <c r="AD29" s="38"/>
      <c r="AE29" s="29"/>
      <c r="AF29" s="38"/>
      <c r="AG29" s="87"/>
      <c r="AH29" s="29"/>
      <c r="AI29" s="38"/>
      <c r="AJ29" s="29"/>
      <c r="AK29" s="38"/>
      <c r="AL29" s="87"/>
      <c r="AM29" s="29"/>
      <c r="AN29" s="38"/>
      <c r="AO29" s="29"/>
      <c r="AP29" s="38"/>
      <c r="AQ29" s="87"/>
      <c r="AR29" s="29"/>
      <c r="AS29" s="38"/>
      <c r="AT29" s="29"/>
      <c r="AU29" s="38"/>
      <c r="AV29" s="87"/>
      <c r="AW29" s="29"/>
      <c r="AX29" s="38"/>
      <c r="AY29" s="29"/>
      <c r="AZ29" s="38"/>
      <c r="BA29" s="87"/>
      <c r="BB29" s="29"/>
      <c r="BC29" s="38"/>
      <c r="BD29" s="29"/>
      <c r="BE29" s="38"/>
      <c r="BF29" s="87"/>
      <c r="BG29" s="29"/>
      <c r="BH29" s="38"/>
      <c r="BI29" s="29"/>
      <c r="BJ29" s="38"/>
      <c r="BK29" s="87"/>
      <c r="BL29" s="29"/>
      <c r="BM29" s="38"/>
      <c r="BN29" s="29"/>
      <c r="BO29" s="38"/>
      <c r="BP29" s="87"/>
      <c r="BQ29" s="29"/>
      <c r="BR29" s="38"/>
      <c r="BS29" s="29"/>
      <c r="BT29" s="38"/>
      <c r="BU29" s="87"/>
      <c r="BV29" s="29"/>
      <c r="BW29" s="38"/>
      <c r="BX29" s="29"/>
      <c r="BY29" s="38"/>
    </row>
    <row r="30" spans="1:77" ht="13.5" customHeight="1">
      <c r="A30" s="2" t="s">
        <v>376</v>
      </c>
      <c r="B30" s="2" t="s">
        <v>329</v>
      </c>
      <c r="C30" s="87"/>
      <c r="D30" s="29"/>
      <c r="E30" s="38"/>
      <c r="F30" s="29"/>
      <c r="G30" s="38"/>
      <c r="H30" s="87"/>
      <c r="I30" s="29"/>
      <c r="J30" s="38"/>
      <c r="K30" s="29"/>
      <c r="L30" s="38"/>
      <c r="M30" s="87"/>
      <c r="N30" s="29"/>
      <c r="O30" s="38"/>
      <c r="P30" s="29"/>
      <c r="Q30" s="38"/>
      <c r="R30" s="87"/>
      <c r="S30" s="165">
        <v>396093</v>
      </c>
      <c r="T30" s="89">
        <f t="shared" si="2"/>
        <v>0.17948716786810248</v>
      </c>
      <c r="U30" s="29"/>
      <c r="V30" s="38"/>
      <c r="W30" s="87"/>
      <c r="X30" s="29"/>
      <c r="Y30" s="38"/>
      <c r="Z30" s="29"/>
      <c r="AA30" s="38"/>
      <c r="AB30" s="87"/>
      <c r="AC30" s="29"/>
      <c r="AD30" s="38"/>
      <c r="AE30" s="29"/>
      <c r="AF30" s="38"/>
      <c r="AG30" s="87"/>
      <c r="AH30" s="29"/>
      <c r="AI30" s="38"/>
      <c r="AJ30" s="29"/>
      <c r="AK30" s="38"/>
      <c r="AL30" s="87"/>
      <c r="AM30" s="29"/>
      <c r="AN30" s="38"/>
      <c r="AO30" s="29"/>
      <c r="AP30" s="38"/>
      <c r="AQ30" s="87"/>
      <c r="AR30" s="29"/>
      <c r="AS30" s="38"/>
      <c r="AT30" s="29"/>
      <c r="AU30" s="38"/>
      <c r="AV30" s="87"/>
      <c r="AW30" s="29"/>
      <c r="AX30" s="38"/>
      <c r="AY30" s="29"/>
      <c r="AZ30" s="38"/>
      <c r="BA30" s="87"/>
      <c r="BB30" s="29"/>
      <c r="BC30" s="38"/>
      <c r="BD30" s="29"/>
      <c r="BE30" s="38"/>
      <c r="BF30" s="87"/>
      <c r="BG30" s="29"/>
      <c r="BH30" s="38"/>
      <c r="BI30" s="29"/>
      <c r="BJ30" s="38"/>
      <c r="BK30" s="87"/>
      <c r="BL30" s="29"/>
      <c r="BM30" s="38"/>
      <c r="BN30" s="29"/>
      <c r="BO30" s="38"/>
      <c r="BP30" s="87"/>
      <c r="BQ30" s="29"/>
      <c r="BR30" s="38"/>
      <c r="BS30" s="29"/>
      <c r="BT30" s="38"/>
      <c r="BU30" s="87"/>
      <c r="BV30" s="29"/>
      <c r="BW30" s="38"/>
      <c r="BX30" s="29"/>
      <c r="BY30" s="38"/>
    </row>
    <row r="31" spans="1:77" ht="13.5" customHeight="1">
      <c r="A31" s="2" t="s">
        <v>377</v>
      </c>
      <c r="B31" s="2" t="s">
        <v>330</v>
      </c>
      <c r="C31" s="87"/>
      <c r="D31" s="29"/>
      <c r="E31" s="38"/>
      <c r="F31" s="29"/>
      <c r="G31" s="38"/>
      <c r="H31" s="87"/>
      <c r="I31" s="29"/>
      <c r="J31" s="38"/>
      <c r="K31" s="29"/>
      <c r="L31" s="38"/>
      <c r="M31" s="87"/>
      <c r="N31" s="29"/>
      <c r="O31" s="38"/>
      <c r="P31" s="29"/>
      <c r="Q31" s="38"/>
      <c r="R31" s="87"/>
      <c r="S31" s="165">
        <v>59795</v>
      </c>
      <c r="T31" s="89">
        <f t="shared" si="2"/>
        <v>2.7095745702835412E-2</v>
      </c>
      <c r="U31" s="29"/>
      <c r="V31" s="38"/>
      <c r="W31" s="87"/>
      <c r="X31" s="29"/>
      <c r="Y31" s="38"/>
      <c r="Z31" s="29"/>
      <c r="AA31" s="38"/>
      <c r="AB31" s="87"/>
      <c r="AC31" s="29"/>
      <c r="AD31" s="38"/>
      <c r="AE31" s="29"/>
      <c r="AF31" s="38"/>
      <c r="AG31" s="87"/>
      <c r="AH31" s="29"/>
      <c r="AI31" s="38"/>
      <c r="AJ31" s="29"/>
      <c r="AK31" s="38"/>
      <c r="AL31" s="87"/>
      <c r="AM31" s="29"/>
      <c r="AN31" s="38"/>
      <c r="AO31" s="29"/>
      <c r="AP31" s="38"/>
      <c r="AQ31" s="87"/>
      <c r="AR31" s="29"/>
      <c r="AS31" s="38"/>
      <c r="AT31" s="29"/>
      <c r="AU31" s="38"/>
      <c r="AV31" s="87"/>
      <c r="AW31" s="29"/>
      <c r="AX31" s="38"/>
      <c r="AY31" s="29"/>
      <c r="AZ31" s="38"/>
      <c r="BA31" s="87"/>
      <c r="BB31" s="29"/>
      <c r="BC31" s="38"/>
      <c r="BD31" s="29"/>
      <c r="BE31" s="38"/>
      <c r="BF31" s="87"/>
      <c r="BG31" s="29"/>
      <c r="BH31" s="38"/>
      <c r="BI31" s="29"/>
      <c r="BJ31" s="38"/>
      <c r="BK31" s="87"/>
      <c r="BL31" s="29"/>
      <c r="BM31" s="38"/>
      <c r="BN31" s="29"/>
      <c r="BO31" s="38"/>
      <c r="BP31" s="87"/>
      <c r="BQ31" s="29"/>
      <c r="BR31" s="38"/>
      <c r="BS31" s="29"/>
      <c r="BT31" s="38"/>
      <c r="BU31" s="87"/>
      <c r="BV31" s="29"/>
      <c r="BW31" s="38"/>
      <c r="BX31" s="29"/>
      <c r="BY31" s="38"/>
    </row>
    <row r="32" spans="1:77" ht="13.5" customHeight="1">
      <c r="A32" s="2" t="s">
        <v>358</v>
      </c>
      <c r="B32" s="2" t="s">
        <v>322</v>
      </c>
      <c r="C32" s="87"/>
      <c r="D32" s="29"/>
      <c r="E32" s="38"/>
      <c r="F32" s="29"/>
      <c r="G32" s="38"/>
      <c r="H32" s="87"/>
      <c r="I32" s="29"/>
      <c r="J32" s="38"/>
      <c r="K32" s="29"/>
      <c r="L32" s="38"/>
      <c r="M32" s="87"/>
      <c r="N32" s="29"/>
      <c r="O32" s="38"/>
      <c r="P32" s="29"/>
      <c r="Q32" s="38"/>
      <c r="R32" s="87"/>
      <c r="S32" s="165">
        <v>57748</v>
      </c>
      <c r="T32" s="89">
        <f t="shared" si="2"/>
        <v>2.6168159927206947E-2</v>
      </c>
      <c r="U32" s="29"/>
      <c r="V32" s="38"/>
      <c r="W32" s="87"/>
      <c r="X32" s="29"/>
      <c r="Y32" s="38"/>
      <c r="Z32" s="29"/>
      <c r="AA32" s="38"/>
      <c r="AB32" s="87"/>
      <c r="AC32" s="29"/>
      <c r="AD32" s="38"/>
      <c r="AE32" s="29"/>
      <c r="AF32" s="38"/>
      <c r="AG32" s="87"/>
      <c r="AH32" s="29"/>
      <c r="AI32" s="38"/>
      <c r="AJ32" s="29"/>
      <c r="AK32" s="38"/>
      <c r="AL32" s="87"/>
      <c r="AM32" s="29"/>
      <c r="AN32" s="38"/>
      <c r="AO32" s="29"/>
      <c r="AP32" s="38"/>
      <c r="AQ32" s="87"/>
      <c r="AR32" s="29"/>
      <c r="AS32" s="38"/>
      <c r="AT32" s="29"/>
      <c r="AU32" s="38"/>
      <c r="AV32" s="87"/>
      <c r="AW32" s="29"/>
      <c r="AX32" s="38"/>
      <c r="AY32" s="29"/>
      <c r="AZ32" s="38"/>
      <c r="BA32" s="87"/>
      <c r="BB32" s="29"/>
      <c r="BC32" s="38"/>
      <c r="BD32" s="29"/>
      <c r="BE32" s="38"/>
      <c r="BF32" s="87"/>
      <c r="BG32" s="29"/>
      <c r="BH32" s="38"/>
      <c r="BI32" s="29"/>
      <c r="BJ32" s="38"/>
      <c r="BK32" s="87"/>
      <c r="BL32" s="29"/>
      <c r="BM32" s="38"/>
      <c r="BN32" s="29"/>
      <c r="BO32" s="38"/>
      <c r="BP32" s="87"/>
      <c r="BQ32" s="29"/>
      <c r="BR32" s="38"/>
      <c r="BS32" s="29"/>
      <c r="BT32" s="38"/>
      <c r="BU32" s="87"/>
      <c r="BV32" s="29"/>
      <c r="BW32" s="38"/>
      <c r="BX32" s="29"/>
      <c r="BY32" s="38"/>
    </row>
    <row r="33" spans="1:77" ht="13.5" customHeight="1">
      <c r="A33" s="2" t="s">
        <v>378</v>
      </c>
      <c r="B33" s="2" t="s">
        <v>331</v>
      </c>
      <c r="C33" s="87"/>
      <c r="D33" s="29"/>
      <c r="E33" s="38"/>
      <c r="F33" s="29"/>
      <c r="G33" s="38"/>
      <c r="H33" s="87"/>
      <c r="I33" s="29"/>
      <c r="J33" s="38"/>
      <c r="K33" s="29"/>
      <c r="L33" s="38"/>
      <c r="M33" s="87"/>
      <c r="N33" s="29"/>
      <c r="O33" s="38"/>
      <c r="P33" s="29"/>
      <c r="Q33" s="38"/>
      <c r="R33" s="87"/>
      <c r="S33" s="165">
        <v>41216</v>
      </c>
      <c r="T33" s="89">
        <f t="shared" si="2"/>
        <v>1.8676783257597866E-2</v>
      </c>
      <c r="U33" s="29"/>
      <c r="V33" s="38"/>
      <c r="W33" s="87"/>
      <c r="X33" s="29"/>
      <c r="Y33" s="38"/>
      <c r="Z33" s="29"/>
      <c r="AA33" s="38"/>
      <c r="AB33" s="87"/>
      <c r="AC33" s="29"/>
      <c r="AD33" s="38"/>
      <c r="AE33" s="29"/>
      <c r="AF33" s="38"/>
      <c r="AG33" s="87"/>
      <c r="AH33" s="29"/>
      <c r="AI33" s="38"/>
      <c r="AJ33" s="29"/>
      <c r="AK33" s="38"/>
      <c r="AL33" s="87"/>
      <c r="AM33" s="29"/>
      <c r="AN33" s="38"/>
      <c r="AO33" s="29"/>
      <c r="AP33" s="38"/>
      <c r="AQ33" s="87"/>
      <c r="AR33" s="29"/>
      <c r="AS33" s="38"/>
      <c r="AT33" s="29"/>
      <c r="AU33" s="38"/>
      <c r="AV33" s="87"/>
      <c r="AW33" s="29"/>
      <c r="AX33" s="38"/>
      <c r="AY33" s="29"/>
      <c r="AZ33" s="38"/>
      <c r="BA33" s="87"/>
      <c r="BB33" s="29"/>
      <c r="BC33" s="38"/>
      <c r="BD33" s="29"/>
      <c r="BE33" s="38"/>
      <c r="BF33" s="87"/>
      <c r="BG33" s="29"/>
      <c r="BH33" s="38"/>
      <c r="BI33" s="29"/>
      <c r="BJ33" s="38"/>
      <c r="BK33" s="87"/>
      <c r="BL33" s="29"/>
      <c r="BM33" s="38"/>
      <c r="BN33" s="29"/>
      <c r="BO33" s="38"/>
      <c r="BP33" s="87"/>
      <c r="BQ33" s="29"/>
      <c r="BR33" s="38"/>
      <c r="BS33" s="29"/>
      <c r="BT33" s="38"/>
      <c r="BU33" s="87"/>
      <c r="BV33" s="29"/>
      <c r="BW33" s="38"/>
      <c r="BX33" s="29"/>
      <c r="BY33" s="38"/>
    </row>
    <row r="34" spans="1:77" ht="13.5" customHeight="1">
      <c r="A34" s="2" t="s">
        <v>379</v>
      </c>
      <c r="B34" s="2" t="s">
        <v>332</v>
      </c>
      <c r="C34" s="87"/>
      <c r="D34" s="29"/>
      <c r="E34" s="38"/>
      <c r="F34" s="29"/>
      <c r="G34" s="38"/>
      <c r="H34" s="87"/>
      <c r="I34" s="29"/>
      <c r="J34" s="38"/>
      <c r="K34" s="29"/>
      <c r="L34" s="38"/>
      <c r="M34" s="87"/>
      <c r="N34" s="29"/>
      <c r="O34" s="38"/>
      <c r="P34" s="29"/>
      <c r="Q34" s="38"/>
      <c r="R34" s="87"/>
      <c r="S34" s="165">
        <v>40637</v>
      </c>
      <c r="T34" s="89">
        <f t="shared" si="2"/>
        <v>1.841441287944013E-2</v>
      </c>
      <c r="U34" s="29"/>
      <c r="V34" s="38"/>
      <c r="W34" s="87"/>
      <c r="X34" s="29"/>
      <c r="Y34" s="38"/>
      <c r="Z34" s="29"/>
      <c r="AA34" s="38"/>
      <c r="AB34" s="87"/>
      <c r="AC34" s="29"/>
      <c r="AD34" s="38"/>
      <c r="AE34" s="29"/>
      <c r="AF34" s="38"/>
      <c r="AG34" s="87"/>
      <c r="AH34" s="29"/>
      <c r="AI34" s="38"/>
      <c r="AJ34" s="29"/>
      <c r="AK34" s="38"/>
      <c r="AL34" s="87"/>
      <c r="AM34" s="29"/>
      <c r="AN34" s="38"/>
      <c r="AO34" s="29"/>
      <c r="AP34" s="38"/>
      <c r="AQ34" s="87"/>
      <c r="AR34" s="29"/>
      <c r="AS34" s="38"/>
      <c r="AT34" s="29"/>
      <c r="AU34" s="38"/>
      <c r="AV34" s="87"/>
      <c r="AW34" s="29"/>
      <c r="AX34" s="38"/>
      <c r="AY34" s="29"/>
      <c r="AZ34" s="38"/>
      <c r="BA34" s="87"/>
      <c r="BB34" s="29"/>
      <c r="BC34" s="38"/>
      <c r="BD34" s="29"/>
      <c r="BE34" s="38"/>
      <c r="BF34" s="87"/>
      <c r="BG34" s="29"/>
      <c r="BH34" s="38"/>
      <c r="BI34" s="29"/>
      <c r="BJ34" s="38"/>
      <c r="BK34" s="87"/>
      <c r="BL34" s="29"/>
      <c r="BM34" s="38"/>
      <c r="BN34" s="29"/>
      <c r="BO34" s="38"/>
      <c r="BP34" s="87"/>
      <c r="BQ34" s="29"/>
      <c r="BR34" s="38"/>
      <c r="BS34" s="29"/>
      <c r="BT34" s="38"/>
      <c r="BU34" s="87"/>
      <c r="BV34" s="29"/>
      <c r="BW34" s="38"/>
      <c r="BX34" s="29"/>
      <c r="BY34" s="38"/>
    </row>
    <row r="35" spans="1:77" ht="13.5" customHeight="1">
      <c r="A35" s="2" t="s">
        <v>380</v>
      </c>
      <c r="B35" s="2" t="s">
        <v>333</v>
      </c>
      <c r="C35" s="87"/>
      <c r="D35" s="29"/>
      <c r="E35" s="38"/>
      <c r="F35" s="29"/>
      <c r="G35" s="38"/>
      <c r="H35" s="87"/>
      <c r="I35" s="29"/>
      <c r="J35" s="38"/>
      <c r="K35" s="29"/>
      <c r="L35" s="38"/>
      <c r="M35" s="87"/>
      <c r="N35" s="29"/>
      <c r="O35" s="38"/>
      <c r="P35" s="29"/>
      <c r="Q35" s="38"/>
      <c r="R35" s="87"/>
      <c r="S35" s="165">
        <v>19145</v>
      </c>
      <c r="T35" s="89">
        <f t="shared" si="2"/>
        <v>8.6754419513468354E-3</v>
      </c>
      <c r="U35" s="29"/>
      <c r="V35" s="38"/>
      <c r="W35" s="87"/>
      <c r="X35" s="29"/>
      <c r="Y35" s="38"/>
      <c r="Z35" s="29"/>
      <c r="AA35" s="38"/>
      <c r="AB35" s="87"/>
      <c r="AC35" s="29"/>
      <c r="AD35" s="38"/>
      <c r="AE35" s="29"/>
      <c r="AF35" s="38"/>
      <c r="AG35" s="87"/>
      <c r="AH35" s="29"/>
      <c r="AI35" s="38"/>
      <c r="AJ35" s="29"/>
      <c r="AK35" s="38"/>
      <c r="AL35" s="87"/>
      <c r="AM35" s="29"/>
      <c r="AN35" s="38"/>
      <c r="AO35" s="29"/>
      <c r="AP35" s="38"/>
      <c r="AQ35" s="87"/>
      <c r="AR35" s="29"/>
      <c r="AS35" s="38"/>
      <c r="AT35" s="29"/>
      <c r="AU35" s="38"/>
      <c r="AV35" s="87"/>
      <c r="AW35" s="29"/>
      <c r="AX35" s="38"/>
      <c r="AY35" s="29"/>
      <c r="AZ35" s="38"/>
      <c r="BA35" s="87"/>
      <c r="BB35" s="29"/>
      <c r="BC35" s="38"/>
      <c r="BD35" s="29"/>
      <c r="BE35" s="38"/>
      <c r="BF35" s="87"/>
      <c r="BG35" s="29"/>
      <c r="BH35" s="38"/>
      <c r="BI35" s="29"/>
      <c r="BJ35" s="38"/>
      <c r="BK35" s="87"/>
      <c r="BL35" s="29"/>
      <c r="BM35" s="38"/>
      <c r="BN35" s="29"/>
      <c r="BO35" s="38"/>
      <c r="BP35" s="87"/>
      <c r="BQ35" s="29"/>
      <c r="BR35" s="38"/>
      <c r="BS35" s="29"/>
      <c r="BT35" s="38"/>
      <c r="BU35" s="87"/>
      <c r="BV35" s="29"/>
      <c r="BW35" s="38"/>
      <c r="BX35" s="29"/>
      <c r="BY35" s="38"/>
    </row>
    <row r="36" spans="1:77" ht="13.5" customHeight="1">
      <c r="A36" s="2" t="s">
        <v>389</v>
      </c>
      <c r="B36" s="2" t="s">
        <v>334</v>
      </c>
      <c r="C36" s="87"/>
      <c r="D36" s="29"/>
      <c r="E36" s="38"/>
      <c r="F36" s="29"/>
      <c r="G36" s="38"/>
      <c r="H36" s="87"/>
      <c r="I36" s="29"/>
      <c r="J36" s="38"/>
      <c r="K36" s="29"/>
      <c r="L36" s="38"/>
      <c r="M36" s="87"/>
      <c r="N36" s="29"/>
      <c r="O36" s="38"/>
      <c r="P36" s="29"/>
      <c r="Q36" s="38"/>
      <c r="R36" s="87"/>
      <c r="S36" s="165">
        <v>17847</v>
      </c>
      <c r="T36" s="89">
        <f t="shared" si="2"/>
        <v>8.0872610345096348E-3</v>
      </c>
      <c r="U36" s="29"/>
      <c r="V36" s="38"/>
      <c r="W36" s="87"/>
      <c r="X36" s="29"/>
      <c r="Y36" s="38"/>
      <c r="Z36" s="29"/>
      <c r="AA36" s="38"/>
      <c r="AB36" s="87"/>
      <c r="AC36" s="29"/>
      <c r="AD36" s="38"/>
      <c r="AE36" s="29"/>
      <c r="AF36" s="38"/>
      <c r="AG36" s="87"/>
      <c r="AH36" s="29"/>
      <c r="AI36" s="38"/>
      <c r="AJ36" s="29"/>
      <c r="AK36" s="38"/>
      <c r="AL36" s="87"/>
      <c r="AM36" s="29"/>
      <c r="AN36" s="38"/>
      <c r="AO36" s="29"/>
      <c r="AP36" s="38"/>
      <c r="AQ36" s="87"/>
      <c r="AR36" s="29"/>
      <c r="AS36" s="38"/>
      <c r="AT36" s="29"/>
      <c r="AU36" s="38"/>
      <c r="AV36" s="87"/>
      <c r="AW36" s="29"/>
      <c r="AX36" s="38"/>
      <c r="AY36" s="29"/>
      <c r="AZ36" s="38"/>
      <c r="BA36" s="87"/>
      <c r="BB36" s="29"/>
      <c r="BC36" s="38"/>
      <c r="BD36" s="29"/>
      <c r="BE36" s="38"/>
      <c r="BF36" s="87"/>
      <c r="BG36" s="29"/>
      <c r="BH36" s="38"/>
      <c r="BI36" s="29"/>
      <c r="BJ36" s="38"/>
      <c r="BK36" s="87"/>
      <c r="BL36" s="29"/>
      <c r="BM36" s="38"/>
      <c r="BN36" s="29"/>
      <c r="BO36" s="38"/>
      <c r="BP36" s="87"/>
      <c r="BQ36" s="29"/>
      <c r="BR36" s="38"/>
      <c r="BS36" s="29"/>
      <c r="BT36" s="38"/>
      <c r="BU36" s="87"/>
      <c r="BV36" s="29"/>
      <c r="BW36" s="38"/>
      <c r="BX36" s="29"/>
      <c r="BY36" s="38"/>
    </row>
    <row r="37" spans="1:77" ht="13.5" customHeight="1">
      <c r="A37" s="2" t="s">
        <v>360</v>
      </c>
      <c r="B37" s="2" t="s">
        <v>335</v>
      </c>
      <c r="C37" s="87"/>
      <c r="D37" s="29"/>
      <c r="E37" s="38"/>
      <c r="F37" s="29"/>
      <c r="G37" s="38"/>
      <c r="H37" s="87"/>
      <c r="I37" s="29"/>
      <c r="J37" s="38"/>
      <c r="K37" s="29"/>
      <c r="L37" s="38"/>
      <c r="M37" s="87"/>
      <c r="N37" s="29"/>
      <c r="O37" s="38"/>
      <c r="P37" s="29"/>
      <c r="Q37" s="38"/>
      <c r="R37" s="87"/>
      <c r="S37" s="165">
        <v>14766</v>
      </c>
      <c r="T37" s="89">
        <f t="shared" si="2"/>
        <v>6.6911243590278063E-3</v>
      </c>
      <c r="U37" s="29"/>
      <c r="V37" s="38"/>
      <c r="W37" s="87"/>
      <c r="X37" s="29"/>
      <c r="Y37" s="38"/>
      <c r="Z37" s="29"/>
      <c r="AA37" s="38"/>
      <c r="AB37" s="87"/>
      <c r="AC37" s="29"/>
      <c r="AD37" s="38"/>
      <c r="AE37" s="29"/>
      <c r="AF37" s="38"/>
      <c r="AG37" s="87"/>
      <c r="AH37" s="29"/>
      <c r="AI37" s="38"/>
      <c r="AJ37" s="29"/>
      <c r="AK37" s="38"/>
      <c r="AL37" s="87"/>
      <c r="AM37" s="29"/>
      <c r="AN37" s="38"/>
      <c r="AO37" s="29"/>
      <c r="AP37" s="38"/>
      <c r="AQ37" s="87"/>
      <c r="AR37" s="29"/>
      <c r="AS37" s="38"/>
      <c r="AT37" s="29"/>
      <c r="AU37" s="38"/>
      <c r="AV37" s="87"/>
      <c r="AW37" s="29"/>
      <c r="AX37" s="38"/>
      <c r="AY37" s="29"/>
      <c r="AZ37" s="38"/>
      <c r="BA37" s="87"/>
      <c r="BB37" s="29"/>
      <c r="BC37" s="38"/>
      <c r="BD37" s="29"/>
      <c r="BE37" s="38"/>
      <c r="BF37" s="87"/>
      <c r="BG37" s="29"/>
      <c r="BH37" s="38"/>
      <c r="BI37" s="29"/>
      <c r="BJ37" s="38"/>
      <c r="BK37" s="87"/>
      <c r="BL37" s="29"/>
      <c r="BM37" s="38"/>
      <c r="BN37" s="29"/>
      <c r="BO37" s="38"/>
      <c r="BP37" s="87"/>
      <c r="BQ37" s="29"/>
      <c r="BR37" s="38"/>
      <c r="BS37" s="29"/>
      <c r="BT37" s="38"/>
      <c r="BU37" s="87"/>
      <c r="BV37" s="29"/>
      <c r="BW37" s="38"/>
      <c r="BX37" s="29"/>
      <c r="BY37" s="38"/>
    </row>
    <row r="38" spans="1:77" ht="13.5" customHeight="1">
      <c r="A38" s="2" t="s">
        <v>366</v>
      </c>
      <c r="B38" s="2" t="s">
        <v>336</v>
      </c>
      <c r="C38" s="87"/>
      <c r="D38" s="29"/>
      <c r="E38" s="38"/>
      <c r="F38" s="29"/>
      <c r="G38" s="38"/>
      <c r="H38" s="87"/>
      <c r="I38" s="29"/>
      <c r="J38" s="38"/>
      <c r="K38" s="29"/>
      <c r="L38" s="38"/>
      <c r="M38" s="87"/>
      <c r="N38" s="29"/>
      <c r="O38" s="38"/>
      <c r="P38" s="29"/>
      <c r="Q38" s="38"/>
      <c r="R38" s="87"/>
      <c r="S38" s="165">
        <v>8271</v>
      </c>
      <c r="T38" s="89">
        <f t="shared" si="2"/>
        <v>3.7479540548231742E-3</v>
      </c>
      <c r="U38" s="29"/>
      <c r="V38" s="38"/>
      <c r="W38" s="87"/>
      <c r="X38" s="29"/>
      <c r="Y38" s="38"/>
      <c r="Z38" s="29"/>
      <c r="AA38" s="38"/>
      <c r="AB38" s="87"/>
      <c r="AC38" s="29"/>
      <c r="AD38" s="38"/>
      <c r="AE38" s="29"/>
      <c r="AF38" s="38"/>
      <c r="AG38" s="87"/>
      <c r="AH38" s="29"/>
      <c r="AI38" s="38"/>
      <c r="AJ38" s="29"/>
      <c r="AK38" s="38"/>
      <c r="AL38" s="87"/>
      <c r="AM38" s="29"/>
      <c r="AN38" s="38"/>
      <c r="AO38" s="29"/>
      <c r="AP38" s="38"/>
      <c r="AQ38" s="87"/>
      <c r="AR38" s="29"/>
      <c r="AS38" s="38"/>
      <c r="AT38" s="29"/>
      <c r="AU38" s="38"/>
      <c r="AV38" s="87"/>
      <c r="AW38" s="29"/>
      <c r="AX38" s="38"/>
      <c r="AY38" s="29"/>
      <c r="AZ38" s="38"/>
      <c r="BA38" s="87"/>
      <c r="BB38" s="29"/>
      <c r="BC38" s="38"/>
      <c r="BD38" s="29"/>
      <c r="BE38" s="38"/>
      <c r="BF38" s="87"/>
      <c r="BG38" s="29"/>
      <c r="BH38" s="38"/>
      <c r="BI38" s="29"/>
      <c r="BJ38" s="38"/>
      <c r="BK38" s="87"/>
      <c r="BL38" s="29"/>
      <c r="BM38" s="38"/>
      <c r="BN38" s="29"/>
      <c r="BO38" s="38"/>
      <c r="BP38" s="87"/>
      <c r="BQ38" s="29"/>
      <c r="BR38" s="38"/>
      <c r="BS38" s="29"/>
      <c r="BT38" s="38"/>
      <c r="BU38" s="87"/>
      <c r="BV38" s="29"/>
      <c r="BW38" s="38"/>
      <c r="BX38" s="29"/>
      <c r="BY38" s="38"/>
    </row>
    <row r="39" spans="1:77" ht="13.5" customHeight="1">
      <c r="A39" s="2" t="s">
        <v>367</v>
      </c>
      <c r="B39" s="2" t="s">
        <v>337</v>
      </c>
      <c r="C39" s="87"/>
      <c r="D39" s="29"/>
      <c r="E39" s="38"/>
      <c r="F39" s="29"/>
      <c r="G39" s="38"/>
      <c r="H39" s="87"/>
      <c r="I39" s="29"/>
      <c r="J39" s="38"/>
      <c r="K39" s="29"/>
      <c r="L39" s="38"/>
      <c r="M39" s="87"/>
      <c r="N39" s="29"/>
      <c r="O39" s="38"/>
      <c r="P39" s="29"/>
      <c r="Q39" s="38"/>
      <c r="R39" s="87"/>
      <c r="S39" s="165">
        <v>7056</v>
      </c>
      <c r="T39" s="89">
        <f t="shared" si="2"/>
        <v>3.1973840902952866E-3</v>
      </c>
      <c r="U39" s="29"/>
      <c r="V39" s="38"/>
      <c r="W39" s="87"/>
      <c r="X39" s="29"/>
      <c r="Y39" s="38"/>
      <c r="Z39" s="29"/>
      <c r="AA39" s="38"/>
      <c r="AB39" s="87"/>
      <c r="AC39" s="29"/>
      <c r="AD39" s="38"/>
      <c r="AE39" s="29"/>
      <c r="AF39" s="38"/>
      <c r="AG39" s="87"/>
      <c r="AH39" s="29"/>
      <c r="AI39" s="38"/>
      <c r="AJ39" s="29"/>
      <c r="AK39" s="38"/>
      <c r="AL39" s="87"/>
      <c r="AM39" s="29"/>
      <c r="AN39" s="38"/>
      <c r="AO39" s="29"/>
      <c r="AP39" s="38"/>
      <c r="AQ39" s="87"/>
      <c r="AR39" s="29"/>
      <c r="AS39" s="38"/>
      <c r="AT39" s="29"/>
      <c r="AU39" s="38"/>
      <c r="AV39" s="87"/>
      <c r="AW39" s="29"/>
      <c r="AX39" s="38"/>
      <c r="AY39" s="29"/>
      <c r="AZ39" s="38"/>
      <c r="BA39" s="87"/>
      <c r="BB39" s="29"/>
      <c r="BC39" s="38"/>
      <c r="BD39" s="29"/>
      <c r="BE39" s="38"/>
      <c r="BF39" s="87"/>
      <c r="BG39" s="29"/>
      <c r="BH39" s="38"/>
      <c r="BI39" s="29"/>
      <c r="BJ39" s="38"/>
      <c r="BK39" s="87"/>
      <c r="BL39" s="29"/>
      <c r="BM39" s="38"/>
      <c r="BN39" s="29"/>
      <c r="BO39" s="38"/>
      <c r="BP39" s="87"/>
      <c r="BQ39" s="29"/>
      <c r="BR39" s="38"/>
      <c r="BS39" s="29"/>
      <c r="BT39" s="38"/>
      <c r="BU39" s="87"/>
      <c r="BV39" s="29"/>
      <c r="BW39" s="38"/>
      <c r="BX39" s="29"/>
      <c r="BY39" s="38"/>
    </row>
    <row r="40" spans="1:77" ht="13.5" customHeight="1">
      <c r="A40" s="2" t="s">
        <v>361</v>
      </c>
      <c r="B40" s="2" t="s">
        <v>338</v>
      </c>
      <c r="C40" s="87"/>
      <c r="D40" s="29"/>
      <c r="E40" s="38"/>
      <c r="F40" s="29"/>
      <c r="G40" s="38"/>
      <c r="H40" s="87"/>
      <c r="I40" s="29"/>
      <c r="J40" s="38"/>
      <c r="K40" s="29"/>
      <c r="L40" s="38"/>
      <c r="M40" s="87"/>
      <c r="N40" s="29"/>
      <c r="O40" s="38"/>
      <c r="P40" s="29"/>
      <c r="Q40" s="38"/>
      <c r="R40" s="87"/>
      <c r="S40" s="165">
        <v>2614</v>
      </c>
      <c r="T40" s="89">
        <f t="shared" si="2"/>
        <v>1.1845184257414795E-3</v>
      </c>
      <c r="U40" s="29"/>
      <c r="V40" s="38"/>
      <c r="W40" s="87"/>
      <c r="X40" s="29"/>
      <c r="Y40" s="38"/>
      <c r="Z40" s="29"/>
      <c r="AA40" s="38"/>
      <c r="AB40" s="87"/>
      <c r="AC40" s="29"/>
      <c r="AD40" s="38"/>
      <c r="AE40" s="29"/>
      <c r="AF40" s="38"/>
      <c r="AG40" s="87"/>
      <c r="AH40" s="29"/>
      <c r="AI40" s="38"/>
      <c r="AJ40" s="29"/>
      <c r="AK40" s="38"/>
      <c r="AL40" s="87"/>
      <c r="AM40" s="29"/>
      <c r="AN40" s="38"/>
      <c r="AO40" s="29"/>
      <c r="AP40" s="38"/>
      <c r="AQ40" s="87"/>
      <c r="AR40" s="29"/>
      <c r="AS40" s="38"/>
      <c r="AT40" s="29"/>
      <c r="AU40" s="38"/>
      <c r="AV40" s="87"/>
      <c r="AW40" s="29"/>
      <c r="AX40" s="38"/>
      <c r="AY40" s="29"/>
      <c r="AZ40" s="38"/>
      <c r="BA40" s="87"/>
      <c r="BB40" s="29"/>
      <c r="BC40" s="38"/>
      <c r="BD40" s="29"/>
      <c r="BE40" s="38"/>
      <c r="BF40" s="87"/>
      <c r="BG40" s="29"/>
      <c r="BH40" s="38"/>
      <c r="BI40" s="29"/>
      <c r="BJ40" s="38"/>
      <c r="BK40" s="87"/>
      <c r="BL40" s="29"/>
      <c r="BM40" s="38"/>
      <c r="BN40" s="29"/>
      <c r="BO40" s="38"/>
      <c r="BP40" s="87"/>
      <c r="BQ40" s="29"/>
      <c r="BR40" s="38"/>
      <c r="BS40" s="29"/>
      <c r="BT40" s="38"/>
      <c r="BU40" s="87"/>
      <c r="BV40" s="29"/>
      <c r="BW40" s="38"/>
      <c r="BX40" s="29"/>
      <c r="BY40" s="38"/>
    </row>
    <row r="41" spans="1:77" ht="13.5" customHeight="1">
      <c r="A41" s="2" t="s">
        <v>381</v>
      </c>
      <c r="B41" s="2" t="s">
        <v>339</v>
      </c>
      <c r="C41" s="87"/>
      <c r="D41" s="29"/>
      <c r="E41" s="38"/>
      <c r="F41" s="29"/>
      <c r="G41" s="38"/>
      <c r="H41" s="87"/>
      <c r="I41" s="29"/>
      <c r="J41" s="38"/>
      <c r="K41" s="29"/>
      <c r="L41" s="38"/>
      <c r="M41" s="87"/>
      <c r="N41" s="29"/>
      <c r="O41" s="38"/>
      <c r="P41" s="29"/>
      <c r="Q41" s="38"/>
      <c r="R41" s="87"/>
      <c r="S41" s="29"/>
      <c r="T41" s="38"/>
      <c r="U41" s="29"/>
      <c r="V41" s="38"/>
      <c r="W41" s="87"/>
      <c r="X41" s="29">
        <v>640594</v>
      </c>
      <c r="Y41" s="89">
        <f t="shared" ref="Y41" si="3">X41/X$7</f>
        <v>0.35090081454011623</v>
      </c>
      <c r="Z41" s="29">
        <v>1339385</v>
      </c>
      <c r="AA41" s="89">
        <f t="shared" ref="AA41" si="4">Z41/Z$7</f>
        <v>0.60261890653633321</v>
      </c>
      <c r="AB41" s="87" t="s">
        <v>995</v>
      </c>
      <c r="AC41" s="29">
        <v>687678</v>
      </c>
      <c r="AD41" s="38">
        <v>0.39090115347098586</v>
      </c>
      <c r="AE41" s="29">
        <v>1082436</v>
      </c>
      <c r="AF41" s="38">
        <v>0.49259999999999998</v>
      </c>
      <c r="AG41" s="87"/>
      <c r="AH41" s="29"/>
      <c r="AI41" s="38"/>
      <c r="AJ41" s="29"/>
      <c r="AK41" s="38"/>
      <c r="AL41" s="87"/>
      <c r="AM41" s="29"/>
      <c r="AN41" s="38"/>
      <c r="AO41" s="29"/>
      <c r="AP41" s="38"/>
      <c r="AQ41" s="87"/>
      <c r="AR41" s="29"/>
      <c r="AS41" s="38"/>
      <c r="AT41" s="29"/>
      <c r="AU41" s="38"/>
      <c r="AV41" s="87"/>
      <c r="AW41" s="29"/>
      <c r="AX41" s="38"/>
      <c r="AY41" s="29"/>
      <c r="AZ41" s="38"/>
      <c r="BA41" s="87"/>
      <c r="BB41" s="29"/>
      <c r="BC41" s="38"/>
      <c r="BD41" s="29"/>
      <c r="BE41" s="38"/>
      <c r="BF41" s="87"/>
      <c r="BG41" s="29"/>
      <c r="BH41" s="38"/>
      <c r="BI41" s="29"/>
      <c r="BJ41" s="38"/>
      <c r="BK41" s="87"/>
      <c r="BL41" s="29"/>
      <c r="BM41" s="38"/>
      <c r="BN41" s="29"/>
      <c r="BO41" s="38"/>
      <c r="BP41" s="87"/>
      <c r="BQ41" s="29"/>
      <c r="BR41" s="38"/>
      <c r="BS41" s="29"/>
      <c r="BT41" s="38"/>
      <c r="BU41" s="87"/>
      <c r="BV41" s="29"/>
      <c r="BW41" s="38"/>
      <c r="BX41" s="29"/>
      <c r="BY41" s="38"/>
    </row>
    <row r="42" spans="1:77" ht="13.5" customHeight="1">
      <c r="A42" s="2" t="s">
        <v>382</v>
      </c>
      <c r="B42" s="2" t="s">
        <v>340</v>
      </c>
      <c r="C42" s="87"/>
      <c r="D42" s="29"/>
      <c r="E42" s="38"/>
      <c r="F42" s="29"/>
      <c r="G42" s="38"/>
      <c r="H42" s="87"/>
      <c r="I42" s="29"/>
      <c r="J42" s="38"/>
      <c r="K42" s="29"/>
      <c r="L42" s="38"/>
      <c r="M42" s="87"/>
      <c r="N42" s="29"/>
      <c r="O42" s="38"/>
      <c r="P42" s="29"/>
      <c r="Q42" s="38"/>
      <c r="R42" s="87"/>
      <c r="S42" s="29"/>
      <c r="T42" s="38"/>
      <c r="U42" s="29"/>
      <c r="V42" s="38"/>
      <c r="W42" s="87"/>
      <c r="X42" s="29">
        <v>293068</v>
      </c>
      <c r="Y42" s="89">
        <f t="shared" ref="Y42" si="5">X42/X$7</f>
        <v>0.16053506576028309</v>
      </c>
      <c r="Z42" s="29">
        <v>883222</v>
      </c>
      <c r="AA42" s="89">
        <f t="shared" ref="AA42" si="6">Z42/Z$7</f>
        <v>0.39738109346366679</v>
      </c>
      <c r="AB42" s="87"/>
      <c r="AC42" s="29"/>
      <c r="AD42" s="38"/>
      <c r="AE42" s="29"/>
      <c r="AF42" s="38"/>
      <c r="AG42" s="87"/>
      <c r="AH42" s="29"/>
      <c r="AI42" s="38"/>
      <c r="AJ42" s="29"/>
      <c r="AK42" s="38"/>
      <c r="AL42" s="87"/>
      <c r="AM42" s="29"/>
      <c r="AN42" s="38"/>
      <c r="AO42" s="29"/>
      <c r="AP42" s="38"/>
      <c r="AQ42" s="87"/>
      <c r="AR42" s="29"/>
      <c r="AS42" s="38"/>
      <c r="AT42" s="29"/>
      <c r="AU42" s="38"/>
      <c r="AV42" s="87"/>
      <c r="AW42" s="29"/>
      <c r="AX42" s="38"/>
      <c r="AY42" s="29"/>
      <c r="AZ42" s="38"/>
      <c r="BA42" s="87"/>
      <c r="BB42" s="29"/>
      <c r="BC42" s="38"/>
      <c r="BD42" s="29"/>
      <c r="BE42" s="38"/>
      <c r="BF42" s="87"/>
      <c r="BG42" s="29"/>
      <c r="BH42" s="38"/>
      <c r="BI42" s="29"/>
      <c r="BJ42" s="38"/>
      <c r="BK42" s="87"/>
      <c r="BL42" s="29"/>
      <c r="BM42" s="38"/>
      <c r="BN42" s="29"/>
      <c r="BO42" s="38"/>
      <c r="BP42" s="87"/>
      <c r="BQ42" s="29"/>
      <c r="BR42" s="38"/>
      <c r="BS42" s="29"/>
      <c r="BT42" s="38"/>
      <c r="BU42" s="87"/>
      <c r="BV42" s="29"/>
      <c r="BW42" s="38"/>
      <c r="BX42" s="29"/>
      <c r="BY42" s="38"/>
    </row>
    <row r="43" spans="1:77" ht="13.5" customHeight="1">
      <c r="A43" s="2" t="s">
        <v>362</v>
      </c>
      <c r="B43" s="2" t="s">
        <v>341</v>
      </c>
      <c r="C43" s="87"/>
      <c r="D43" s="29"/>
      <c r="E43" s="38"/>
      <c r="F43" s="29"/>
      <c r="G43" s="38"/>
      <c r="H43" s="87"/>
      <c r="I43" s="29"/>
      <c r="J43" s="38"/>
      <c r="K43" s="29"/>
      <c r="L43" s="38"/>
      <c r="M43" s="87"/>
      <c r="N43" s="29"/>
      <c r="O43" s="38"/>
      <c r="P43" s="29"/>
      <c r="Q43" s="38"/>
      <c r="R43" s="87"/>
      <c r="S43" s="29"/>
      <c r="T43" s="38"/>
      <c r="U43" s="29"/>
      <c r="V43" s="38"/>
      <c r="W43" s="87"/>
      <c r="X43" s="29">
        <v>237998</v>
      </c>
      <c r="Y43" s="89">
        <f t="shared" ref="Y43" si="7">X43/X$7</f>
        <v>0.13036914497937629</v>
      </c>
      <c r="Z43" s="29"/>
      <c r="AA43" s="38"/>
      <c r="AB43" s="87"/>
      <c r="AC43" s="29"/>
      <c r="AD43" s="38"/>
      <c r="AE43" s="29"/>
      <c r="AF43" s="38"/>
      <c r="AG43" s="87"/>
      <c r="AH43" s="29"/>
      <c r="AI43" s="38"/>
      <c r="AJ43" s="29"/>
      <c r="AK43" s="38"/>
      <c r="AL43" s="87"/>
      <c r="AM43" s="29"/>
      <c r="AN43" s="38"/>
      <c r="AO43" s="29"/>
      <c r="AP43" s="38"/>
      <c r="AQ43" s="87"/>
      <c r="AR43" s="29"/>
      <c r="AS43" s="38"/>
      <c r="AT43" s="29"/>
      <c r="AU43" s="38"/>
      <c r="AV43" s="87"/>
      <c r="AW43" s="29"/>
      <c r="AX43" s="38"/>
      <c r="AY43" s="29"/>
      <c r="AZ43" s="38"/>
      <c r="BA43" s="87"/>
      <c r="BB43" s="29"/>
      <c r="BC43" s="38"/>
      <c r="BD43" s="29"/>
      <c r="BE43" s="38"/>
      <c r="BF43" s="87"/>
      <c r="BG43" s="29"/>
      <c r="BH43" s="38"/>
      <c r="BI43" s="29"/>
      <c r="BJ43" s="38"/>
      <c r="BK43" s="87"/>
      <c r="BL43" s="29"/>
      <c r="BM43" s="38"/>
      <c r="BN43" s="29"/>
      <c r="BO43" s="38"/>
      <c r="BP43" s="87"/>
      <c r="BQ43" s="29"/>
      <c r="BR43" s="38"/>
      <c r="BS43" s="29"/>
      <c r="BT43" s="38"/>
      <c r="BU43" s="87"/>
      <c r="BV43" s="29"/>
      <c r="BW43" s="38"/>
      <c r="BX43" s="29"/>
      <c r="BY43" s="38"/>
    </row>
    <row r="44" spans="1:77" ht="13.5" customHeight="1">
      <c r="A44" s="2" t="s">
        <v>383</v>
      </c>
      <c r="B44" s="2" t="s">
        <v>342</v>
      </c>
      <c r="C44" s="87"/>
      <c r="D44" s="29"/>
      <c r="E44" s="38"/>
      <c r="F44" s="29"/>
      <c r="G44" s="38"/>
      <c r="H44" s="87"/>
      <c r="I44" s="29"/>
      <c r="J44" s="38"/>
      <c r="K44" s="29"/>
      <c r="L44" s="38"/>
      <c r="M44" s="87"/>
      <c r="N44" s="29"/>
      <c r="O44" s="38"/>
      <c r="P44" s="29"/>
      <c r="Q44" s="38"/>
      <c r="R44" s="87"/>
      <c r="S44" s="29"/>
      <c r="T44" s="38"/>
      <c r="U44" s="29"/>
      <c r="V44" s="38"/>
      <c r="W44" s="87"/>
      <c r="X44" s="29">
        <v>223892</v>
      </c>
      <c r="Y44" s="89">
        <f t="shared" ref="Y44" si="8">X44/X$7</f>
        <v>0.12264224324457566</v>
      </c>
      <c r="Z44" s="29"/>
      <c r="AA44" s="38"/>
      <c r="AB44" s="87"/>
      <c r="AC44" s="29"/>
      <c r="AD44" s="38"/>
      <c r="AE44" s="29"/>
      <c r="AF44" s="38"/>
      <c r="AG44" s="87"/>
      <c r="AH44" s="29"/>
      <c r="AI44" s="38"/>
      <c r="AJ44" s="29"/>
      <c r="AK44" s="38"/>
      <c r="AL44" s="87"/>
      <c r="AM44" s="29"/>
      <c r="AN44" s="38"/>
      <c r="AO44" s="29"/>
      <c r="AP44" s="38"/>
      <c r="AQ44" s="87"/>
      <c r="AR44" s="29"/>
      <c r="AS44" s="38"/>
      <c r="AT44" s="29"/>
      <c r="AU44" s="38"/>
      <c r="AV44" s="87"/>
      <c r="AW44" s="29"/>
      <c r="AX44" s="38"/>
      <c r="AY44" s="29"/>
      <c r="AZ44" s="38"/>
      <c r="BA44" s="87"/>
      <c r="BB44" s="29"/>
      <c r="BC44" s="38"/>
      <c r="BD44" s="29"/>
      <c r="BE44" s="38"/>
      <c r="BF44" s="87"/>
      <c r="BG44" s="29"/>
      <c r="BH44" s="38"/>
      <c r="BI44" s="29"/>
      <c r="BJ44" s="38"/>
      <c r="BK44" s="87"/>
      <c r="BL44" s="29"/>
      <c r="BM44" s="38"/>
      <c r="BN44" s="29"/>
      <c r="BO44" s="38"/>
      <c r="BP44" s="87"/>
      <c r="BQ44" s="29"/>
      <c r="BR44" s="38"/>
      <c r="BS44" s="29"/>
      <c r="BT44" s="38"/>
      <c r="BU44" s="87"/>
      <c r="BV44" s="29"/>
      <c r="BW44" s="38"/>
      <c r="BX44" s="29"/>
      <c r="BY44" s="38"/>
    </row>
    <row r="45" spans="1:77" ht="13.5" customHeight="1">
      <c r="A45" s="2" t="s">
        <v>384</v>
      </c>
      <c r="B45" s="2" t="s">
        <v>343</v>
      </c>
      <c r="C45" s="87"/>
      <c r="D45" s="29"/>
      <c r="E45" s="38"/>
      <c r="F45" s="29"/>
      <c r="G45" s="38"/>
      <c r="H45" s="87"/>
      <c r="I45" s="29"/>
      <c r="J45" s="38"/>
      <c r="K45" s="29"/>
      <c r="L45" s="38"/>
      <c r="M45" s="87"/>
      <c r="N45" s="29"/>
      <c r="O45" s="38"/>
      <c r="P45" s="29"/>
      <c r="Q45" s="38"/>
      <c r="R45" s="87"/>
      <c r="S45" s="29"/>
      <c r="T45" s="38"/>
      <c r="U45" s="29"/>
      <c r="V45" s="38"/>
      <c r="W45" s="87"/>
      <c r="X45" s="29">
        <v>14319</v>
      </c>
      <c r="Y45" s="89">
        <f t="shared" ref="Y45" si="9">X45/X$7</f>
        <v>7.8435776223316558E-3</v>
      </c>
      <c r="Z45" s="29"/>
      <c r="AA45" s="38"/>
      <c r="AB45" s="87"/>
      <c r="AC45" s="29"/>
      <c r="AD45" s="38"/>
      <c r="AE45" s="29"/>
      <c r="AF45" s="38"/>
      <c r="AG45" s="87"/>
      <c r="AH45" s="29"/>
      <c r="AI45" s="38"/>
      <c r="AJ45" s="29"/>
      <c r="AK45" s="38"/>
      <c r="AL45" s="87"/>
      <c r="AM45" s="29"/>
      <c r="AN45" s="38"/>
      <c r="AO45" s="29"/>
      <c r="AP45" s="38"/>
      <c r="AQ45" s="87"/>
      <c r="AR45" s="29"/>
      <c r="AS45" s="38"/>
      <c r="AT45" s="29"/>
      <c r="AU45" s="38"/>
      <c r="AV45" s="87"/>
      <c r="AW45" s="29"/>
      <c r="AX45" s="38"/>
      <c r="AY45" s="29"/>
      <c r="AZ45" s="38"/>
      <c r="BA45" s="87"/>
      <c r="BB45" s="29"/>
      <c r="BC45" s="38"/>
      <c r="BD45" s="29"/>
      <c r="BE45" s="38"/>
      <c r="BF45" s="87"/>
      <c r="BG45" s="29"/>
      <c r="BH45" s="38"/>
      <c r="BI45" s="29"/>
      <c r="BJ45" s="38"/>
      <c r="BK45" s="87"/>
      <c r="BL45" s="29"/>
      <c r="BM45" s="38"/>
      <c r="BN45" s="29"/>
      <c r="BO45" s="38"/>
      <c r="BP45" s="87"/>
      <c r="BQ45" s="29"/>
      <c r="BR45" s="38"/>
      <c r="BS45" s="29"/>
      <c r="BT45" s="38"/>
      <c r="BU45" s="87"/>
      <c r="BV45" s="29"/>
      <c r="BW45" s="38"/>
      <c r="BX45" s="29"/>
      <c r="BY45" s="38"/>
    </row>
    <row r="46" spans="1:77" ht="13.5" customHeight="1">
      <c r="A46" s="2" t="s">
        <v>363</v>
      </c>
      <c r="B46" s="2" t="s">
        <v>344</v>
      </c>
      <c r="C46" s="87"/>
      <c r="D46" s="29"/>
      <c r="E46" s="38"/>
      <c r="F46" s="29"/>
      <c r="G46" s="38"/>
      <c r="H46" s="87"/>
      <c r="I46" s="29"/>
      <c r="J46" s="38"/>
      <c r="K46" s="29"/>
      <c r="L46" s="38"/>
      <c r="M46" s="87"/>
      <c r="N46" s="29"/>
      <c r="O46" s="38"/>
      <c r="P46" s="29"/>
      <c r="Q46" s="38"/>
      <c r="R46" s="87"/>
      <c r="S46" s="29"/>
      <c r="T46" s="38"/>
      <c r="U46" s="29"/>
      <c r="V46" s="38"/>
      <c r="W46" s="87"/>
      <c r="X46" s="29">
        <v>117154</v>
      </c>
      <c r="Y46" s="89">
        <f t="shared" ref="Y46" si="10">X46/X$7</f>
        <v>6.4173929238539193E-2</v>
      </c>
      <c r="Z46" s="29"/>
      <c r="AA46" s="38"/>
      <c r="AB46" s="87"/>
      <c r="AC46" s="29"/>
      <c r="AD46" s="38"/>
      <c r="AE46" s="29"/>
      <c r="AF46" s="38"/>
      <c r="AG46" s="87"/>
      <c r="AH46" s="29"/>
      <c r="AI46" s="38"/>
      <c r="AJ46" s="29"/>
      <c r="AK46" s="38"/>
      <c r="AL46" s="87"/>
      <c r="AM46" s="29"/>
      <c r="AN46" s="38"/>
      <c r="AO46" s="29"/>
      <c r="AP46" s="38"/>
      <c r="AQ46" s="87"/>
      <c r="AR46" s="29"/>
      <c r="AS46" s="38"/>
      <c r="AT46" s="29"/>
      <c r="AU46" s="38"/>
      <c r="AV46" s="87"/>
      <c r="AW46" s="29"/>
      <c r="AX46" s="38"/>
      <c r="AY46" s="29"/>
      <c r="AZ46" s="38"/>
      <c r="BA46" s="87"/>
      <c r="BB46" s="29"/>
      <c r="BC46" s="38"/>
      <c r="BD46" s="29"/>
      <c r="BE46" s="38"/>
      <c r="BF46" s="87"/>
      <c r="BG46" s="29"/>
      <c r="BH46" s="38"/>
      <c r="BI46" s="29"/>
      <c r="BJ46" s="38"/>
      <c r="BK46" s="87"/>
      <c r="BL46" s="29"/>
      <c r="BM46" s="38"/>
      <c r="BN46" s="29"/>
      <c r="BO46" s="38"/>
      <c r="BP46" s="87"/>
      <c r="BQ46" s="29"/>
      <c r="BR46" s="38"/>
      <c r="BS46" s="29"/>
      <c r="BT46" s="38"/>
      <c r="BU46" s="87"/>
      <c r="BV46" s="29"/>
      <c r="BW46" s="38"/>
      <c r="BX46" s="29"/>
      <c r="BY46" s="38"/>
    </row>
    <row r="47" spans="1:77" ht="13.5" customHeight="1">
      <c r="A47" s="2" t="s">
        <v>391</v>
      </c>
      <c r="B47" s="2" t="s">
        <v>345</v>
      </c>
      <c r="C47" s="87"/>
      <c r="D47" s="29"/>
      <c r="E47" s="38"/>
      <c r="F47" s="29"/>
      <c r="G47" s="38"/>
      <c r="H47" s="87"/>
      <c r="I47" s="29"/>
      <c r="J47" s="38"/>
      <c r="K47" s="29"/>
      <c r="L47" s="38"/>
      <c r="M47" s="87"/>
      <c r="N47" s="29"/>
      <c r="O47" s="38"/>
      <c r="P47" s="29"/>
      <c r="Q47" s="38"/>
      <c r="R47" s="87"/>
      <c r="S47" s="29"/>
      <c r="T47" s="38"/>
      <c r="U47" s="29"/>
      <c r="V47" s="38"/>
      <c r="W47" s="87"/>
      <c r="X47" s="29">
        <v>80784</v>
      </c>
      <c r="Y47" s="89">
        <f t="shared" ref="Y47" si="11">X47/X$7</f>
        <v>4.4251384499087956E-2</v>
      </c>
      <c r="Z47" s="29"/>
      <c r="AA47" s="38"/>
      <c r="AB47" s="87"/>
      <c r="AC47" s="29"/>
      <c r="AD47" s="38"/>
      <c r="AE47" s="29"/>
      <c r="AF47" s="38"/>
      <c r="AG47" s="87"/>
      <c r="AH47" s="29"/>
      <c r="AI47" s="38"/>
      <c r="AJ47" s="29"/>
      <c r="AK47" s="38"/>
      <c r="AL47" s="87"/>
      <c r="AM47" s="29"/>
      <c r="AN47" s="38"/>
      <c r="AO47" s="29"/>
      <c r="AP47" s="38"/>
      <c r="AQ47" s="87"/>
      <c r="AR47" s="29"/>
      <c r="AS47" s="38"/>
      <c r="AT47" s="29"/>
      <c r="AU47" s="38"/>
      <c r="AV47" s="87"/>
      <c r="AW47" s="29"/>
      <c r="AX47" s="38"/>
      <c r="AY47" s="29"/>
      <c r="AZ47" s="38"/>
      <c r="BA47" s="87"/>
      <c r="BB47" s="29"/>
      <c r="BC47" s="38"/>
      <c r="BD47" s="29"/>
      <c r="BE47" s="38"/>
      <c r="BF47" s="87"/>
      <c r="BG47" s="29"/>
      <c r="BH47" s="38"/>
      <c r="BI47" s="29"/>
      <c r="BJ47" s="38"/>
      <c r="BK47" s="87"/>
      <c r="BL47" s="29"/>
      <c r="BM47" s="38"/>
      <c r="BN47" s="29"/>
      <c r="BO47" s="38"/>
      <c r="BP47" s="87"/>
      <c r="BQ47" s="29"/>
      <c r="BR47" s="38"/>
      <c r="BS47" s="29"/>
      <c r="BT47" s="38"/>
      <c r="BU47" s="87"/>
      <c r="BV47" s="29"/>
      <c r="BW47" s="38"/>
      <c r="BX47" s="29"/>
      <c r="BY47" s="38"/>
    </row>
    <row r="48" spans="1:77" ht="13.5" customHeight="1">
      <c r="A48" s="2" t="s">
        <v>364</v>
      </c>
      <c r="B48" s="2" t="s">
        <v>346</v>
      </c>
      <c r="C48" s="87"/>
      <c r="D48" s="29"/>
      <c r="E48" s="38"/>
      <c r="F48" s="29"/>
      <c r="G48" s="38"/>
      <c r="H48" s="87"/>
      <c r="I48" s="29"/>
      <c r="J48" s="38"/>
      <c r="K48" s="29"/>
      <c r="L48" s="38"/>
      <c r="M48" s="87"/>
      <c r="N48" s="29"/>
      <c r="O48" s="38"/>
      <c r="P48" s="29"/>
      <c r="Q48" s="38"/>
      <c r="R48" s="87"/>
      <c r="S48" s="29"/>
      <c r="T48" s="38"/>
      <c r="U48" s="29"/>
      <c r="V48" s="38"/>
      <c r="W48" s="87"/>
      <c r="X48" s="29">
        <v>76411</v>
      </c>
      <c r="Y48" s="89">
        <f t="shared" ref="Y48" si="12">X48/X$7</f>
        <v>4.1855968272922976E-2</v>
      </c>
      <c r="Z48" s="29"/>
      <c r="AA48" s="38"/>
      <c r="AB48" s="87"/>
      <c r="AC48" s="29"/>
      <c r="AD48" s="38"/>
      <c r="AE48" s="29"/>
      <c r="AF48" s="38"/>
      <c r="AG48" s="87"/>
      <c r="AH48" s="29"/>
      <c r="AI48" s="38"/>
      <c r="AJ48" s="29"/>
      <c r="AK48" s="38"/>
      <c r="AL48" s="87"/>
      <c r="AM48" s="29"/>
      <c r="AN48" s="38"/>
      <c r="AO48" s="29"/>
      <c r="AP48" s="38"/>
      <c r="AQ48" s="87"/>
      <c r="AR48" s="29"/>
      <c r="AS48" s="38"/>
      <c r="AT48" s="29"/>
      <c r="AU48" s="38"/>
      <c r="AV48" s="87"/>
      <c r="AW48" s="29"/>
      <c r="AX48" s="38"/>
      <c r="AY48" s="29"/>
      <c r="AZ48" s="38"/>
      <c r="BA48" s="87"/>
      <c r="BB48" s="29"/>
      <c r="BC48" s="38"/>
      <c r="BD48" s="29"/>
      <c r="BE48" s="38"/>
      <c r="BF48" s="87"/>
      <c r="BG48" s="29"/>
      <c r="BH48" s="38"/>
      <c r="BI48" s="29"/>
      <c r="BJ48" s="38"/>
      <c r="BK48" s="87"/>
      <c r="BL48" s="29"/>
      <c r="BM48" s="38"/>
      <c r="BN48" s="29"/>
      <c r="BO48" s="38"/>
      <c r="BP48" s="87"/>
      <c r="BQ48" s="29"/>
      <c r="BR48" s="38"/>
      <c r="BS48" s="29"/>
      <c r="BT48" s="38"/>
      <c r="BU48" s="87"/>
      <c r="BV48" s="29"/>
      <c r="BW48" s="38"/>
      <c r="BX48" s="29"/>
      <c r="BY48" s="38"/>
    </row>
    <row r="49" spans="1:77" ht="13.5" customHeight="1">
      <c r="A49" s="2" t="s">
        <v>385</v>
      </c>
      <c r="B49" s="2" t="s">
        <v>347</v>
      </c>
      <c r="C49" s="87"/>
      <c r="D49" s="29"/>
      <c r="E49" s="38"/>
      <c r="F49" s="29"/>
      <c r="G49" s="38"/>
      <c r="H49" s="87"/>
      <c r="I49" s="29"/>
      <c r="J49" s="38"/>
      <c r="K49" s="29"/>
      <c r="L49" s="38"/>
      <c r="M49" s="87"/>
      <c r="N49" s="29"/>
      <c r="O49" s="38"/>
      <c r="P49" s="29"/>
      <c r="Q49" s="38"/>
      <c r="R49" s="87"/>
      <c r="S49" s="29"/>
      <c r="T49" s="38"/>
      <c r="U49" s="29"/>
      <c r="V49" s="38"/>
      <c r="W49" s="87"/>
      <c r="X49" s="29">
        <v>54177</v>
      </c>
      <c r="Y49" s="89">
        <f t="shared" ref="Y49" si="13">X49/X$7</f>
        <v>2.9676758491868294E-2</v>
      </c>
      <c r="Z49" s="29"/>
      <c r="AA49" s="38"/>
      <c r="AB49" s="87"/>
      <c r="AC49" s="29"/>
      <c r="AD49" s="38"/>
      <c r="AE49" s="29"/>
      <c r="AF49" s="38"/>
      <c r="AG49" s="87"/>
      <c r="AH49" s="29"/>
      <c r="AI49" s="38"/>
      <c r="AJ49" s="29"/>
      <c r="AK49" s="38"/>
      <c r="AL49" s="87"/>
      <c r="AM49" s="29"/>
      <c r="AN49" s="38"/>
      <c r="AO49" s="29"/>
      <c r="AP49" s="38"/>
      <c r="AQ49" s="87"/>
      <c r="AR49" s="29"/>
      <c r="AS49" s="38"/>
      <c r="AT49" s="29"/>
      <c r="AU49" s="38"/>
      <c r="AV49" s="87"/>
      <c r="AW49" s="29"/>
      <c r="AX49" s="38"/>
      <c r="AY49" s="29"/>
      <c r="AZ49" s="38"/>
      <c r="BA49" s="87"/>
      <c r="BB49" s="29"/>
      <c r="BC49" s="38"/>
      <c r="BD49" s="29"/>
      <c r="BE49" s="38"/>
      <c r="BF49" s="87"/>
      <c r="BG49" s="29"/>
      <c r="BH49" s="38"/>
      <c r="BI49" s="29"/>
      <c r="BJ49" s="38"/>
      <c r="BK49" s="87"/>
      <c r="BL49" s="29"/>
      <c r="BM49" s="38"/>
      <c r="BN49" s="29"/>
      <c r="BO49" s="38"/>
      <c r="BP49" s="87"/>
      <c r="BQ49" s="29"/>
      <c r="BR49" s="38"/>
      <c r="BS49" s="29"/>
      <c r="BT49" s="38"/>
      <c r="BU49" s="87"/>
      <c r="BV49" s="29"/>
      <c r="BW49" s="38"/>
      <c r="BX49" s="29"/>
      <c r="BY49" s="38"/>
    </row>
    <row r="50" spans="1:77" ht="13.5" customHeight="1">
      <c r="A50" s="2" t="s">
        <v>376</v>
      </c>
      <c r="B50" s="2" t="s">
        <v>348</v>
      </c>
      <c r="C50" s="87"/>
      <c r="D50" s="29"/>
      <c r="E50" s="38"/>
      <c r="F50" s="29"/>
      <c r="G50" s="38"/>
      <c r="H50" s="87"/>
      <c r="I50" s="29"/>
      <c r="J50" s="38"/>
      <c r="K50" s="29"/>
      <c r="L50" s="38"/>
      <c r="M50" s="87"/>
      <c r="N50" s="29"/>
      <c r="O50" s="38"/>
      <c r="P50" s="29"/>
      <c r="Q50" s="38"/>
      <c r="R50" s="87"/>
      <c r="S50" s="29"/>
      <c r="T50" s="38"/>
      <c r="U50" s="29"/>
      <c r="V50" s="38"/>
      <c r="W50" s="87"/>
      <c r="X50" s="29">
        <v>41491</v>
      </c>
      <c r="Y50" s="89">
        <f t="shared" ref="Y50" si="14">X50/X$7</f>
        <v>2.272769600727444E-2</v>
      </c>
      <c r="Z50" s="29"/>
      <c r="AA50" s="38"/>
      <c r="AB50" s="87"/>
      <c r="AC50" s="29"/>
      <c r="AD50" s="38"/>
      <c r="AE50" s="29"/>
      <c r="AF50" s="38"/>
      <c r="AG50" s="87"/>
      <c r="AH50" s="29"/>
      <c r="AI50" s="38"/>
      <c r="AJ50" s="29"/>
      <c r="AK50" s="38"/>
      <c r="AL50" s="87"/>
      <c r="AM50" s="29"/>
      <c r="AN50" s="38"/>
      <c r="AO50" s="29"/>
      <c r="AP50" s="38"/>
      <c r="AQ50" s="87"/>
      <c r="AR50" s="29"/>
      <c r="AS50" s="38"/>
      <c r="AT50" s="29"/>
      <c r="AU50" s="38"/>
      <c r="AV50" s="87"/>
      <c r="AW50" s="29"/>
      <c r="AX50" s="38"/>
      <c r="AY50" s="29"/>
      <c r="AZ50" s="38"/>
      <c r="BA50" s="87"/>
      <c r="BB50" s="29"/>
      <c r="BC50" s="38"/>
      <c r="BD50" s="29"/>
      <c r="BE50" s="38"/>
      <c r="BF50" s="87"/>
      <c r="BG50" s="29"/>
      <c r="BH50" s="38"/>
      <c r="BI50" s="29"/>
      <c r="BJ50" s="38"/>
      <c r="BK50" s="87"/>
      <c r="BL50" s="29"/>
      <c r="BM50" s="38"/>
      <c r="BN50" s="29"/>
      <c r="BO50" s="38"/>
      <c r="BP50" s="87"/>
      <c r="BQ50" s="29"/>
      <c r="BR50" s="38"/>
      <c r="BS50" s="29"/>
      <c r="BT50" s="38"/>
      <c r="BU50" s="87"/>
      <c r="BV50" s="29"/>
      <c r="BW50" s="38"/>
      <c r="BX50" s="29"/>
      <c r="BY50" s="38"/>
    </row>
    <row r="51" spans="1:77" ht="13.5" customHeight="1">
      <c r="A51" s="2" t="s">
        <v>390</v>
      </c>
      <c r="B51" s="2" t="s">
        <v>349</v>
      </c>
      <c r="C51" s="87"/>
      <c r="D51" s="29"/>
      <c r="E51" s="38"/>
      <c r="F51" s="29"/>
      <c r="G51" s="38"/>
      <c r="H51" s="87"/>
      <c r="I51" s="29"/>
      <c r="J51" s="38"/>
      <c r="K51" s="29"/>
      <c r="L51" s="38"/>
      <c r="M51" s="87"/>
      <c r="N51" s="29"/>
      <c r="O51" s="38"/>
      <c r="P51" s="29"/>
      <c r="Q51" s="38"/>
      <c r="R51" s="87"/>
      <c r="S51" s="29"/>
      <c r="T51" s="38"/>
      <c r="U51" s="29"/>
      <c r="V51" s="38"/>
      <c r="W51" s="87"/>
      <c r="X51" s="29">
        <v>37373</v>
      </c>
      <c r="Y51" s="89">
        <f t="shared" ref="Y51" si="15">X51/X$7</f>
        <v>2.0471962181674765E-2</v>
      </c>
      <c r="Z51" s="29"/>
      <c r="AA51" s="38"/>
      <c r="AB51" s="87"/>
      <c r="AC51" s="29"/>
      <c r="AD51" s="38"/>
      <c r="AE51" s="29"/>
      <c r="AF51" s="38"/>
      <c r="AG51" s="87"/>
      <c r="AH51" s="29"/>
      <c r="AI51" s="38"/>
      <c r="AJ51" s="29"/>
      <c r="AK51" s="38"/>
      <c r="AL51" s="87"/>
      <c r="AM51" s="29"/>
      <c r="AN51" s="38"/>
      <c r="AO51" s="29"/>
      <c r="AP51" s="38"/>
      <c r="AQ51" s="87"/>
      <c r="AR51" s="29"/>
      <c r="AS51" s="38"/>
      <c r="AT51" s="29"/>
      <c r="AU51" s="38"/>
      <c r="AV51" s="87"/>
      <c r="AW51" s="29"/>
      <c r="AX51" s="38"/>
      <c r="AY51" s="29"/>
      <c r="AZ51" s="38"/>
      <c r="BA51" s="87"/>
      <c r="BB51" s="29"/>
      <c r="BC51" s="38"/>
      <c r="BD51" s="29"/>
      <c r="BE51" s="38"/>
      <c r="BF51" s="87"/>
      <c r="BG51" s="29"/>
      <c r="BH51" s="38"/>
      <c r="BI51" s="29"/>
      <c r="BJ51" s="38"/>
      <c r="BK51" s="87"/>
      <c r="BL51" s="29"/>
      <c r="BM51" s="38"/>
      <c r="BN51" s="29"/>
      <c r="BO51" s="38"/>
      <c r="BP51" s="87"/>
      <c r="BQ51" s="29"/>
      <c r="BR51" s="38"/>
      <c r="BS51" s="29"/>
      <c r="BT51" s="38"/>
      <c r="BU51" s="87"/>
      <c r="BV51" s="29"/>
      <c r="BW51" s="38"/>
      <c r="BX51" s="29"/>
      <c r="BY51" s="38"/>
    </row>
    <row r="52" spans="1:77" ht="13.5" customHeight="1">
      <c r="A52" s="2" t="s">
        <v>386</v>
      </c>
      <c r="B52" s="2" t="s">
        <v>350</v>
      </c>
      <c r="C52" s="87"/>
      <c r="D52" s="29"/>
      <c r="E52" s="38"/>
      <c r="F52" s="29"/>
      <c r="G52" s="38"/>
      <c r="H52" s="87"/>
      <c r="I52" s="29"/>
      <c r="J52" s="38"/>
      <c r="K52" s="29"/>
      <c r="L52" s="38"/>
      <c r="M52" s="87"/>
      <c r="N52" s="29"/>
      <c r="O52" s="38"/>
      <c r="P52" s="29"/>
      <c r="Q52" s="38"/>
      <c r="R52" s="87"/>
      <c r="S52" s="29"/>
      <c r="T52" s="38"/>
      <c r="U52" s="29"/>
      <c r="V52" s="38"/>
      <c r="W52" s="87"/>
      <c r="X52" s="29">
        <v>8309</v>
      </c>
      <c r="Y52" s="89">
        <f t="shared" ref="Y52" si="16">X52/X$7</f>
        <v>4.5514551619494185E-3</v>
      </c>
      <c r="Z52" s="29"/>
      <c r="AA52" s="38"/>
      <c r="AB52" s="87"/>
      <c r="AC52" s="29"/>
      <c r="AD52" s="38"/>
      <c r="AE52" s="29"/>
      <c r="AF52" s="38"/>
      <c r="AG52" s="87"/>
      <c r="AH52" s="29"/>
      <c r="AI52" s="38"/>
      <c r="AJ52" s="29"/>
      <c r="AK52" s="38"/>
      <c r="AL52" s="87"/>
      <c r="AM52" s="29"/>
      <c r="AN52" s="38"/>
      <c r="AO52" s="29"/>
      <c r="AP52" s="38"/>
      <c r="AQ52" s="87"/>
      <c r="AR52" s="29"/>
      <c r="AS52" s="38"/>
      <c r="AT52" s="29"/>
      <c r="AU52" s="38"/>
      <c r="AV52" s="87"/>
      <c r="AW52" s="29"/>
      <c r="AX52" s="38"/>
      <c r="AY52" s="29"/>
      <c r="AZ52" s="38"/>
      <c r="BA52" s="87"/>
      <c r="BB52" s="29"/>
      <c r="BC52" s="38"/>
      <c r="BD52" s="29"/>
      <c r="BE52" s="38"/>
      <c r="BF52" s="87"/>
      <c r="BG52" s="29"/>
      <c r="BH52" s="38"/>
      <c r="BI52" s="29"/>
      <c r="BJ52" s="38"/>
      <c r="BK52" s="87"/>
      <c r="BL52" s="29"/>
      <c r="BM52" s="38"/>
      <c r="BN52" s="29"/>
      <c r="BO52" s="38"/>
      <c r="BP52" s="87"/>
      <c r="BQ52" s="29"/>
      <c r="BR52" s="38"/>
      <c r="BS52" s="29"/>
      <c r="BT52" s="38"/>
      <c r="BU52" s="87"/>
      <c r="BV52" s="29"/>
      <c r="BW52" s="38"/>
      <c r="BX52" s="29"/>
      <c r="BY52" s="38"/>
    </row>
    <row r="53" spans="1:77" ht="13.5" customHeight="1">
      <c r="A53" s="2" t="s">
        <v>1139</v>
      </c>
      <c r="B53" s="2" t="s">
        <v>1142</v>
      </c>
      <c r="C53" s="87"/>
      <c r="D53" s="29"/>
      <c r="E53" s="38"/>
      <c r="F53" s="29"/>
      <c r="G53" s="38"/>
      <c r="H53" s="87"/>
      <c r="I53" s="29"/>
      <c r="J53" s="38"/>
      <c r="K53" s="29"/>
      <c r="L53" s="38"/>
      <c r="M53" s="87"/>
      <c r="N53" s="29"/>
      <c r="O53" s="38"/>
      <c r="P53" s="29"/>
      <c r="Q53" s="38"/>
      <c r="R53" s="87"/>
      <c r="S53" s="29"/>
      <c r="T53" s="38"/>
      <c r="U53" s="29"/>
      <c r="V53" s="38"/>
      <c r="W53" s="87"/>
      <c r="X53" s="29"/>
      <c r="Y53" s="38"/>
      <c r="Z53" s="29"/>
      <c r="AA53" s="38"/>
      <c r="AB53" s="87" t="s">
        <v>423</v>
      </c>
      <c r="AC53" s="29">
        <v>665379</v>
      </c>
      <c r="AD53" s="38">
        <v>0.37822559191274274</v>
      </c>
      <c r="AE53" s="29">
        <v>1114945</v>
      </c>
      <c r="AF53" s="38">
        <v>0.50739999999999996</v>
      </c>
      <c r="AG53" s="87" t="s">
        <v>423</v>
      </c>
      <c r="AH53" s="29">
        <v>507628</v>
      </c>
      <c r="AI53" s="38">
        <f>AH53/AH7</f>
        <v>0.26977912388269187</v>
      </c>
      <c r="AJ53" s="29">
        <v>929488</v>
      </c>
      <c r="AK53" s="38">
        <f>AJ53/AJ7</f>
        <v>0.47329237014334402</v>
      </c>
      <c r="AL53" s="87"/>
      <c r="AM53" s="29"/>
      <c r="AN53" s="38"/>
      <c r="AO53" s="29"/>
      <c r="AP53" s="38"/>
      <c r="AQ53" s="87"/>
      <c r="AR53" s="29"/>
      <c r="AS53" s="38"/>
      <c r="AT53" s="29"/>
      <c r="AU53" s="38"/>
      <c r="AV53" s="87"/>
      <c r="AW53" s="29"/>
      <c r="AX53" s="38"/>
      <c r="AY53" s="29"/>
      <c r="AZ53" s="38"/>
      <c r="BA53" s="87"/>
      <c r="BB53" s="29"/>
      <c r="BC53" s="38"/>
      <c r="BD53" s="29"/>
      <c r="BE53" s="38"/>
      <c r="BF53" s="87"/>
      <c r="BG53" s="29"/>
      <c r="BH53" s="38"/>
      <c r="BI53" s="29"/>
      <c r="BJ53" s="38"/>
      <c r="BK53" s="87"/>
      <c r="BL53" s="29"/>
      <c r="BM53" s="38"/>
      <c r="BN53" s="29"/>
      <c r="BO53" s="38"/>
      <c r="BP53" s="87"/>
      <c r="BQ53" s="29"/>
      <c r="BR53" s="38"/>
      <c r="BS53" s="29"/>
      <c r="BT53" s="38"/>
      <c r="BU53" s="87"/>
      <c r="BV53" s="29"/>
      <c r="BW53" s="38"/>
      <c r="BX53" s="29"/>
      <c r="BY53" s="38"/>
    </row>
    <row r="54" spans="1:77" ht="13.5" customHeight="1">
      <c r="A54" s="2" t="s">
        <v>1140</v>
      </c>
      <c r="B54" s="2" t="s">
        <v>1143</v>
      </c>
      <c r="C54" s="87"/>
      <c r="D54" s="29"/>
      <c r="E54" s="38"/>
      <c r="F54" s="29"/>
      <c r="G54" s="38"/>
      <c r="H54" s="87"/>
      <c r="I54" s="29"/>
      <c r="J54" s="38"/>
      <c r="K54" s="29"/>
      <c r="L54" s="38"/>
      <c r="M54" s="87"/>
      <c r="N54" s="29"/>
      <c r="O54" s="38"/>
      <c r="P54" s="29"/>
      <c r="Q54" s="38"/>
      <c r="R54" s="87"/>
      <c r="S54" s="29"/>
      <c r="T54" s="38"/>
      <c r="U54" s="29"/>
      <c r="V54" s="38"/>
      <c r="W54" s="87"/>
      <c r="X54" s="29"/>
      <c r="Y54" s="38"/>
      <c r="Z54" s="29"/>
      <c r="AA54" s="38"/>
      <c r="AB54" s="87" t="s">
        <v>995</v>
      </c>
      <c r="AC54" s="29">
        <v>293570</v>
      </c>
      <c r="AD54" s="38">
        <v>0.16687585123339313</v>
      </c>
      <c r="AE54" s="29"/>
      <c r="AF54" s="38"/>
      <c r="AG54" s="87"/>
      <c r="AH54" s="29"/>
      <c r="AI54" s="38"/>
      <c r="AJ54" s="29"/>
      <c r="AK54" s="38"/>
      <c r="AL54" s="87"/>
      <c r="AM54" s="29"/>
      <c r="AN54" s="38"/>
      <c r="AO54" s="29"/>
      <c r="AP54" s="38"/>
      <c r="AQ54" s="87"/>
      <c r="AR54" s="29"/>
      <c r="AS54" s="38"/>
      <c r="AT54" s="29"/>
      <c r="AU54" s="38"/>
      <c r="AV54" s="87"/>
      <c r="AW54" s="29"/>
      <c r="AX54" s="38"/>
      <c r="AY54" s="29"/>
      <c r="AZ54" s="38"/>
      <c r="BA54" s="87"/>
      <c r="BB54" s="29"/>
      <c r="BC54" s="38"/>
      <c r="BD54" s="29"/>
      <c r="BE54" s="38"/>
      <c r="BF54" s="87"/>
      <c r="BG54" s="29"/>
      <c r="BH54" s="38"/>
      <c r="BI54" s="29"/>
      <c r="BJ54" s="38"/>
      <c r="BK54" s="87"/>
      <c r="BL54" s="29"/>
      <c r="BM54" s="38"/>
      <c r="BN54" s="29"/>
      <c r="BO54" s="38"/>
      <c r="BP54" s="87"/>
      <c r="BQ54" s="29"/>
      <c r="BR54" s="38"/>
      <c r="BS54" s="29"/>
      <c r="BT54" s="38"/>
      <c r="BU54" s="87"/>
      <c r="BV54" s="29"/>
      <c r="BW54" s="38"/>
      <c r="BX54" s="29"/>
      <c r="BY54" s="38"/>
    </row>
    <row r="55" spans="1:77" ht="13.5" customHeight="1">
      <c r="A55" s="2" t="s">
        <v>1141</v>
      </c>
      <c r="B55" s="2" t="s">
        <v>1144</v>
      </c>
      <c r="C55" s="87"/>
      <c r="D55" s="29"/>
      <c r="E55" s="38"/>
      <c r="F55" s="29"/>
      <c r="G55" s="38"/>
      <c r="H55" s="87"/>
      <c r="I55" s="29"/>
      <c r="J55" s="38"/>
      <c r="K55" s="29"/>
      <c r="L55" s="38"/>
      <c r="M55" s="87"/>
      <c r="N55" s="29"/>
      <c r="O55" s="38"/>
      <c r="P55" s="29"/>
      <c r="Q55" s="38"/>
      <c r="R55" s="87"/>
      <c r="S55" s="29"/>
      <c r="T55" s="38"/>
      <c r="U55" s="29"/>
      <c r="V55" s="38"/>
      <c r="W55" s="87"/>
      <c r="X55" s="29"/>
      <c r="Y55" s="38"/>
      <c r="Z55" s="29"/>
      <c r="AA55" s="38"/>
      <c r="AB55" s="87" t="s">
        <v>431</v>
      </c>
      <c r="AC55" s="29">
        <v>112585</v>
      </c>
      <c r="AD55" s="38">
        <v>6.3997403382878237E-2</v>
      </c>
      <c r="AE55" s="29"/>
      <c r="AF55" s="38"/>
      <c r="AG55" s="87"/>
      <c r="AH55" s="29"/>
      <c r="AI55" s="38"/>
      <c r="AJ55" s="29"/>
      <c r="AK55" s="38"/>
      <c r="AL55" s="87"/>
      <c r="AM55" s="29"/>
      <c r="AN55" s="38"/>
      <c r="AO55" s="29"/>
      <c r="AP55" s="38"/>
      <c r="AQ55" s="87"/>
      <c r="AR55" s="29"/>
      <c r="AS55" s="38"/>
      <c r="AT55" s="29"/>
      <c r="AU55" s="38"/>
      <c r="AV55" s="87"/>
      <c r="AW55" s="29"/>
      <c r="AX55" s="38"/>
      <c r="AY55" s="29"/>
      <c r="AZ55" s="38"/>
      <c r="BA55" s="87"/>
      <c r="BB55" s="29"/>
      <c r="BC55" s="38"/>
      <c r="BD55" s="29"/>
      <c r="BE55" s="38"/>
      <c r="BF55" s="87"/>
      <c r="BG55" s="29"/>
      <c r="BH55" s="38"/>
      <c r="BI55" s="29"/>
      <c r="BJ55" s="38"/>
      <c r="BK55" s="87"/>
      <c r="BL55" s="29"/>
      <c r="BM55" s="38"/>
      <c r="BN55" s="29"/>
      <c r="BO55" s="38"/>
      <c r="BP55" s="87"/>
      <c r="BQ55" s="29"/>
      <c r="BR55" s="38"/>
      <c r="BS55" s="29"/>
      <c r="BT55" s="38"/>
      <c r="BU55" s="87"/>
      <c r="BV55" s="29"/>
      <c r="BW55" s="38"/>
      <c r="BX55" s="29"/>
      <c r="BY55" s="38"/>
    </row>
    <row r="56" spans="1:77" ht="13.5" customHeight="1">
      <c r="A56" s="2" t="s">
        <v>1287</v>
      </c>
      <c r="B56" s="2" t="s">
        <v>1286</v>
      </c>
      <c r="C56" s="87"/>
      <c r="D56" s="29"/>
      <c r="E56" s="38"/>
      <c r="F56" s="29"/>
      <c r="G56" s="38"/>
      <c r="H56" s="87"/>
      <c r="I56" s="29"/>
      <c r="J56" s="38"/>
      <c r="K56" s="29"/>
      <c r="L56" s="38"/>
      <c r="M56" s="87"/>
      <c r="N56" s="29"/>
      <c r="O56" s="38"/>
      <c r="P56" s="29"/>
      <c r="Q56" s="38"/>
      <c r="R56" s="87"/>
      <c r="S56" s="29"/>
      <c r="T56" s="38"/>
      <c r="U56" s="29"/>
      <c r="V56" s="38"/>
      <c r="W56" s="87"/>
      <c r="X56" s="29"/>
      <c r="Y56" s="38"/>
      <c r="Z56" s="29"/>
      <c r="AA56" s="38"/>
      <c r="AB56" s="87"/>
      <c r="AC56" s="29"/>
      <c r="AD56" s="38"/>
      <c r="AE56" s="29"/>
      <c r="AF56" s="38"/>
      <c r="AG56" s="87" t="s">
        <v>445</v>
      </c>
      <c r="AH56" s="29">
        <v>562783</v>
      </c>
      <c r="AI56" s="38">
        <f>AH56/AH7</f>
        <v>0.299091272892892</v>
      </c>
      <c r="AJ56" s="29">
        <v>1034389</v>
      </c>
      <c r="AK56" s="38">
        <f>AJ56/AJ7</f>
        <v>0.52670762985665598</v>
      </c>
      <c r="AL56" s="87"/>
      <c r="AM56" s="29"/>
      <c r="AN56" s="38"/>
      <c r="AO56" s="29"/>
      <c r="AP56" s="38"/>
      <c r="AQ56" s="87"/>
      <c r="AR56" s="29"/>
      <c r="AS56" s="38"/>
      <c r="AT56" s="29"/>
      <c r="AU56" s="38"/>
      <c r="AV56" s="87"/>
      <c r="AW56" s="29"/>
      <c r="AX56" s="38"/>
      <c r="AY56" s="29"/>
      <c r="AZ56" s="38"/>
      <c r="BA56" s="87"/>
      <c r="BB56" s="29"/>
      <c r="BC56" s="38"/>
      <c r="BD56" s="29"/>
      <c r="BE56" s="38"/>
      <c r="BF56" s="87"/>
      <c r="BG56" s="29"/>
      <c r="BH56" s="38"/>
      <c r="BI56" s="29"/>
      <c r="BJ56" s="38"/>
      <c r="BK56" s="87"/>
      <c r="BL56" s="29"/>
      <c r="BM56" s="38"/>
      <c r="BN56" s="29"/>
      <c r="BO56" s="38"/>
      <c r="BP56" s="87"/>
      <c r="BQ56" s="29"/>
      <c r="BR56" s="38"/>
      <c r="BS56" s="29"/>
      <c r="BT56" s="38"/>
      <c r="BU56" s="87"/>
      <c r="BV56" s="29"/>
      <c r="BW56" s="38"/>
      <c r="BX56" s="29"/>
      <c r="BY56" s="38"/>
    </row>
    <row r="57" spans="1:77" ht="13.5" customHeight="1">
      <c r="A57" s="2" t="s">
        <v>1289</v>
      </c>
      <c r="B57" s="2" t="s">
        <v>1288</v>
      </c>
      <c r="C57" s="87"/>
      <c r="D57" s="29"/>
      <c r="E57" s="38"/>
      <c r="F57" s="29"/>
      <c r="G57" s="38"/>
      <c r="H57" s="87"/>
      <c r="I57" s="29"/>
      <c r="J57" s="38"/>
      <c r="K57" s="29"/>
      <c r="L57" s="38"/>
      <c r="M57" s="87"/>
      <c r="N57" s="29"/>
      <c r="O57" s="38"/>
      <c r="P57" s="29"/>
      <c r="Q57" s="38"/>
      <c r="R57" s="87"/>
      <c r="S57" s="29"/>
      <c r="T57" s="38"/>
      <c r="U57" s="29"/>
      <c r="V57" s="38"/>
      <c r="W57" s="87"/>
      <c r="X57" s="29"/>
      <c r="Y57" s="38"/>
      <c r="Z57" s="29"/>
      <c r="AA57" s="38"/>
      <c r="AB57" s="87"/>
      <c r="AC57" s="29"/>
      <c r="AD57" s="38"/>
      <c r="AE57" s="29"/>
      <c r="AF57" s="38"/>
      <c r="AG57" s="87" t="s">
        <v>995</v>
      </c>
      <c r="AH57" s="29">
        <v>465704</v>
      </c>
      <c r="AI57" s="38">
        <f>AH57/AH7</f>
        <v>0.24749859564221269</v>
      </c>
      <c r="AJ57" s="29"/>
      <c r="AK57" s="38"/>
      <c r="AL57" s="87"/>
      <c r="AM57" s="29"/>
      <c r="AN57" s="38"/>
      <c r="AO57" s="29"/>
      <c r="AP57" s="38"/>
      <c r="AQ57" s="87"/>
      <c r="AR57" s="29"/>
      <c r="AS57" s="38"/>
      <c r="AT57" s="29"/>
      <c r="AU57" s="38"/>
      <c r="AV57" s="87"/>
      <c r="AW57" s="29"/>
      <c r="AX57" s="38"/>
      <c r="AY57" s="29"/>
      <c r="AZ57" s="38"/>
      <c r="BA57" s="87"/>
      <c r="BB57" s="29"/>
      <c r="BC57" s="38"/>
      <c r="BD57" s="29"/>
      <c r="BE57" s="38"/>
      <c r="BF57" s="87"/>
      <c r="BG57" s="29"/>
      <c r="BH57" s="38"/>
      <c r="BI57" s="29"/>
      <c r="BJ57" s="38"/>
      <c r="BK57" s="87"/>
      <c r="BL57" s="29"/>
      <c r="BM57" s="38"/>
      <c r="BN57" s="29"/>
      <c r="BO57" s="38"/>
      <c r="BP57" s="87"/>
      <c r="BQ57" s="29"/>
      <c r="BR57" s="38"/>
      <c r="BS57" s="29"/>
      <c r="BT57" s="38"/>
      <c r="BU57" s="87"/>
      <c r="BV57" s="29"/>
      <c r="BW57" s="38"/>
      <c r="BX57" s="29"/>
      <c r="BY57" s="38"/>
    </row>
    <row r="58" spans="1:77" ht="13.5" customHeight="1">
      <c r="A58" s="2" t="s">
        <v>1290</v>
      </c>
      <c r="B58" s="2" t="s">
        <v>1291</v>
      </c>
      <c r="C58" s="87"/>
      <c r="D58" s="29"/>
      <c r="E58" s="38"/>
      <c r="F58" s="29"/>
      <c r="G58" s="38"/>
      <c r="H58" s="87"/>
      <c r="I58" s="29"/>
      <c r="J58" s="38"/>
      <c r="K58" s="29"/>
      <c r="L58" s="38"/>
      <c r="M58" s="87"/>
      <c r="N58" s="29"/>
      <c r="O58" s="38"/>
      <c r="P58" s="29"/>
      <c r="Q58" s="38"/>
      <c r="R58" s="87"/>
      <c r="S58" s="29"/>
      <c r="T58" s="38"/>
      <c r="U58" s="29"/>
      <c r="V58" s="38"/>
      <c r="W58" s="87"/>
      <c r="X58" s="29"/>
      <c r="Y58" s="38"/>
      <c r="Z58" s="29"/>
      <c r="AA58" s="38"/>
      <c r="AB58" s="87"/>
      <c r="AC58" s="29"/>
      <c r="AD58" s="38"/>
      <c r="AE58" s="29"/>
      <c r="AF58" s="38"/>
      <c r="AG58" s="87" t="s">
        <v>995</v>
      </c>
      <c r="AH58" s="29">
        <v>111916</v>
      </c>
      <c r="AI58" s="38">
        <f>AH58/AH7</f>
        <v>5.9477807426807319E-2</v>
      </c>
      <c r="AJ58" s="29"/>
      <c r="AK58" s="38"/>
      <c r="AL58" s="87"/>
      <c r="AM58" s="29"/>
      <c r="AN58" s="38"/>
      <c r="AO58" s="29"/>
      <c r="AP58" s="38"/>
      <c r="AQ58" s="87"/>
      <c r="AR58" s="29"/>
      <c r="AS58" s="38"/>
      <c r="AT58" s="29"/>
      <c r="AU58" s="38"/>
      <c r="AV58" s="87"/>
      <c r="AW58" s="29"/>
      <c r="AX58" s="38"/>
      <c r="AY58" s="29"/>
      <c r="AZ58" s="38"/>
      <c r="BA58" s="87"/>
      <c r="BB58" s="29"/>
      <c r="BC58" s="38"/>
      <c r="BD58" s="29"/>
      <c r="BE58" s="38"/>
      <c r="BF58" s="87"/>
      <c r="BG58" s="29"/>
      <c r="BH58" s="38"/>
      <c r="BI58" s="29"/>
      <c r="BJ58" s="38"/>
      <c r="BK58" s="87"/>
      <c r="BL58" s="29"/>
      <c r="BM58" s="38"/>
      <c r="BN58" s="29"/>
      <c r="BO58" s="38"/>
      <c r="BP58" s="87"/>
      <c r="BQ58" s="29"/>
      <c r="BR58" s="38"/>
      <c r="BS58" s="29"/>
      <c r="BT58" s="38"/>
      <c r="BU58" s="87"/>
      <c r="BV58" s="29"/>
      <c r="BW58" s="38"/>
      <c r="BX58" s="29"/>
      <c r="BY58" s="38"/>
    </row>
    <row r="59" spans="1:77" ht="13.5" customHeight="1">
      <c r="A59" s="2" t="s">
        <v>1292</v>
      </c>
      <c r="B59" s="2" t="s">
        <v>1293</v>
      </c>
      <c r="C59" s="87"/>
      <c r="D59" s="29"/>
      <c r="E59" s="38"/>
      <c r="F59" s="29"/>
      <c r="G59" s="38"/>
      <c r="H59" s="87"/>
      <c r="I59" s="29"/>
      <c r="J59" s="38"/>
      <c r="K59" s="29"/>
      <c r="L59" s="38"/>
      <c r="M59" s="87"/>
      <c r="N59" s="29"/>
      <c r="O59" s="38"/>
      <c r="P59" s="29"/>
      <c r="Q59" s="38"/>
      <c r="R59" s="87"/>
      <c r="S59" s="29"/>
      <c r="T59" s="38"/>
      <c r="U59" s="29"/>
      <c r="V59" s="38"/>
      <c r="W59" s="87"/>
      <c r="X59" s="29"/>
      <c r="Y59" s="38"/>
      <c r="Z59" s="29"/>
      <c r="AA59" s="38"/>
      <c r="AB59" s="87"/>
      <c r="AC59" s="29"/>
      <c r="AD59" s="38"/>
      <c r="AE59" s="29"/>
      <c r="AF59" s="38"/>
      <c r="AG59" s="87" t="s">
        <v>995</v>
      </c>
      <c r="AH59" s="29">
        <v>87883</v>
      </c>
      <c r="AI59" s="38">
        <f>AH59/AH7</f>
        <v>4.6705459005773144E-2</v>
      </c>
      <c r="AJ59" s="29"/>
      <c r="AK59" s="38"/>
      <c r="AL59" s="87"/>
      <c r="AM59" s="29"/>
      <c r="AN59" s="38"/>
      <c r="AO59" s="29"/>
      <c r="AP59" s="38"/>
      <c r="AQ59" s="87"/>
      <c r="AR59" s="29"/>
      <c r="AS59" s="38"/>
      <c r="AT59" s="29"/>
      <c r="AU59" s="38"/>
      <c r="AV59" s="87"/>
      <c r="AW59" s="29"/>
      <c r="AX59" s="38"/>
      <c r="AY59" s="29"/>
      <c r="AZ59" s="38"/>
      <c r="BA59" s="87"/>
      <c r="BB59" s="29"/>
      <c r="BC59" s="38"/>
      <c r="BD59" s="29"/>
      <c r="BE59" s="38"/>
      <c r="BF59" s="87"/>
      <c r="BG59" s="29"/>
      <c r="BH59" s="38"/>
      <c r="BI59" s="29"/>
      <c r="BJ59" s="38"/>
      <c r="BK59" s="87"/>
      <c r="BL59" s="29"/>
      <c r="BM59" s="38"/>
      <c r="BN59" s="29"/>
      <c r="BO59" s="38"/>
      <c r="BP59" s="87"/>
      <c r="BQ59" s="29"/>
      <c r="BR59" s="38"/>
      <c r="BS59" s="29"/>
      <c r="BT59" s="38"/>
      <c r="BU59" s="87"/>
      <c r="BV59" s="29"/>
      <c r="BW59" s="38"/>
      <c r="BX59" s="29"/>
      <c r="BY59" s="38"/>
    </row>
    <row r="60" spans="1:77" ht="13.5" customHeight="1">
      <c r="A60" s="2" t="s">
        <v>1294</v>
      </c>
      <c r="B60" s="2" t="s">
        <v>1295</v>
      </c>
      <c r="C60" s="87"/>
      <c r="D60" s="29"/>
      <c r="E60" s="38"/>
      <c r="F60" s="29"/>
      <c r="G60" s="38"/>
      <c r="H60" s="87"/>
      <c r="I60" s="29"/>
      <c r="J60" s="38"/>
      <c r="K60" s="29"/>
      <c r="L60" s="38"/>
      <c r="M60" s="87"/>
      <c r="N60" s="29"/>
      <c r="O60" s="38"/>
      <c r="P60" s="29"/>
      <c r="Q60" s="38"/>
      <c r="R60" s="87"/>
      <c r="S60" s="29"/>
      <c r="T60" s="38"/>
      <c r="U60" s="29"/>
      <c r="V60" s="38"/>
      <c r="W60" s="87"/>
      <c r="X60" s="29"/>
      <c r="Y60" s="38"/>
      <c r="Z60" s="29"/>
      <c r="AA60" s="38"/>
      <c r="AB60" s="87"/>
      <c r="AC60" s="29"/>
      <c r="AD60" s="38"/>
      <c r="AE60" s="29"/>
      <c r="AF60" s="38"/>
      <c r="AG60" s="87" t="s">
        <v>995</v>
      </c>
      <c r="AH60" s="29">
        <v>55163</v>
      </c>
      <c r="AI60" s="38">
        <f>AH60/AH7</f>
        <v>2.9316400613718967E-2</v>
      </c>
      <c r="AJ60" s="29"/>
      <c r="AK60" s="38"/>
      <c r="AL60" s="87"/>
      <c r="AM60" s="29"/>
      <c r="AN60" s="38"/>
      <c r="AO60" s="29"/>
      <c r="AP60" s="38"/>
      <c r="AQ60" s="87"/>
      <c r="AR60" s="29"/>
      <c r="AS60" s="38"/>
      <c r="AT60" s="29"/>
      <c r="AU60" s="38"/>
      <c r="AV60" s="87"/>
      <c r="AW60" s="29"/>
      <c r="AX60" s="38"/>
      <c r="AY60" s="29"/>
      <c r="AZ60" s="38"/>
      <c r="BA60" s="87"/>
      <c r="BB60" s="29"/>
      <c r="BC60" s="38"/>
      <c r="BD60" s="29"/>
      <c r="BE60" s="38"/>
      <c r="BF60" s="87"/>
      <c r="BG60" s="29"/>
      <c r="BH60" s="38"/>
      <c r="BI60" s="29"/>
      <c r="BJ60" s="38"/>
      <c r="BK60" s="87"/>
      <c r="BL60" s="29"/>
      <c r="BM60" s="38"/>
      <c r="BN60" s="29"/>
      <c r="BO60" s="38"/>
      <c r="BP60" s="87"/>
      <c r="BQ60" s="29"/>
      <c r="BR60" s="38"/>
      <c r="BS60" s="29"/>
      <c r="BT60" s="38"/>
      <c r="BU60" s="87"/>
      <c r="BV60" s="29"/>
      <c r="BW60" s="38"/>
      <c r="BX60" s="29"/>
      <c r="BY60" s="38"/>
    </row>
    <row r="61" spans="1:77" ht="13.5" customHeight="1">
      <c r="A61" s="2" t="s">
        <v>1296</v>
      </c>
      <c r="B61" s="2" t="s">
        <v>1297</v>
      </c>
      <c r="C61" s="87"/>
      <c r="D61" s="29"/>
      <c r="E61" s="38"/>
      <c r="F61" s="29"/>
      <c r="G61" s="38"/>
      <c r="H61" s="87"/>
      <c r="I61" s="29"/>
      <c r="J61" s="38"/>
      <c r="K61" s="29"/>
      <c r="L61" s="38"/>
      <c r="M61" s="87"/>
      <c r="N61" s="29"/>
      <c r="O61" s="38"/>
      <c r="P61" s="29"/>
      <c r="Q61" s="38"/>
      <c r="R61" s="87"/>
      <c r="S61" s="29"/>
      <c r="T61" s="38"/>
      <c r="U61" s="29"/>
      <c r="V61" s="38"/>
      <c r="W61" s="87"/>
      <c r="X61" s="29"/>
      <c r="Y61" s="38"/>
      <c r="Z61" s="29"/>
      <c r="AA61" s="38"/>
      <c r="AB61" s="87"/>
      <c r="AC61" s="29"/>
      <c r="AD61" s="38"/>
      <c r="AE61" s="29"/>
      <c r="AF61" s="38"/>
      <c r="AG61" s="87" t="s">
        <v>1299</v>
      </c>
      <c r="AH61" s="29">
        <v>44057</v>
      </c>
      <c r="AI61" s="38">
        <f>AH61/AH7</f>
        <v>2.3414112028689822E-2</v>
      </c>
      <c r="AJ61" s="29"/>
      <c r="AK61" s="38"/>
      <c r="AL61" s="87"/>
      <c r="AM61" s="29"/>
      <c r="AN61" s="38"/>
      <c r="AO61" s="29"/>
      <c r="AP61" s="38"/>
      <c r="AQ61" s="87"/>
      <c r="AR61" s="29"/>
      <c r="AS61" s="38"/>
      <c r="AT61" s="29"/>
      <c r="AU61" s="38"/>
      <c r="AV61" s="87"/>
      <c r="AW61" s="29"/>
      <c r="AX61" s="38"/>
      <c r="AY61" s="29"/>
      <c r="AZ61" s="38"/>
      <c r="BA61" s="87"/>
      <c r="BB61" s="29"/>
      <c r="BC61" s="38"/>
      <c r="BD61" s="29"/>
      <c r="BE61" s="38"/>
      <c r="BF61" s="87"/>
      <c r="BG61" s="29"/>
      <c r="BH61" s="38"/>
      <c r="BI61" s="29"/>
      <c r="BJ61" s="38"/>
      <c r="BK61" s="87"/>
      <c r="BL61" s="29"/>
      <c r="BM61" s="38"/>
      <c r="BN61" s="29"/>
      <c r="BO61" s="38"/>
      <c r="BP61" s="87"/>
      <c r="BQ61" s="29"/>
      <c r="BR61" s="38"/>
      <c r="BS61" s="29"/>
      <c r="BT61" s="38"/>
      <c r="BU61" s="87"/>
      <c r="BV61" s="29"/>
      <c r="BW61" s="38"/>
      <c r="BX61" s="29"/>
      <c r="BY61" s="38"/>
    </row>
    <row r="62" spans="1:77" ht="13.5" customHeight="1">
      <c r="A62" s="2" t="s">
        <v>1302</v>
      </c>
      <c r="B62" s="2" t="s">
        <v>1303</v>
      </c>
      <c r="C62" s="87"/>
      <c r="D62" s="29"/>
      <c r="E62" s="38"/>
      <c r="F62" s="29"/>
      <c r="G62" s="38"/>
      <c r="H62" s="87"/>
      <c r="I62" s="29"/>
      <c r="J62" s="38"/>
      <c r="K62" s="29"/>
      <c r="L62" s="38"/>
      <c r="M62" s="87"/>
      <c r="N62" s="29"/>
      <c r="O62" s="38"/>
      <c r="P62" s="29"/>
      <c r="Q62" s="38"/>
      <c r="R62" s="87"/>
      <c r="S62" s="29"/>
      <c r="T62" s="38"/>
      <c r="U62" s="29"/>
      <c r="V62" s="38"/>
      <c r="W62" s="87"/>
      <c r="X62" s="29"/>
      <c r="Y62" s="38"/>
      <c r="Z62" s="29"/>
      <c r="AA62" s="38"/>
      <c r="AB62" s="87"/>
      <c r="AC62" s="29"/>
      <c r="AD62" s="38"/>
      <c r="AE62" s="29"/>
      <c r="AF62" s="38"/>
      <c r="AG62" s="87" t="s">
        <v>450</v>
      </c>
      <c r="AH62" s="29">
        <v>21387</v>
      </c>
      <c r="AI62" s="38">
        <f>AH62/AH7</f>
        <v>1.1366130557177955E-2</v>
      </c>
      <c r="AJ62" s="29"/>
      <c r="AK62" s="38"/>
      <c r="AL62" s="87"/>
      <c r="AM62" s="29"/>
      <c r="AN62" s="38"/>
      <c r="AO62" s="29"/>
      <c r="AP62" s="38"/>
      <c r="AQ62" s="87"/>
      <c r="AR62" s="29"/>
      <c r="AS62" s="38"/>
      <c r="AT62" s="29"/>
      <c r="AU62" s="38"/>
      <c r="AV62" s="87"/>
      <c r="AW62" s="29"/>
      <c r="AX62" s="38"/>
      <c r="AY62" s="29"/>
      <c r="AZ62" s="38"/>
      <c r="BA62" s="87"/>
      <c r="BB62" s="29"/>
      <c r="BC62" s="38"/>
      <c r="BD62" s="29"/>
      <c r="BE62" s="38"/>
      <c r="BF62" s="87"/>
      <c r="BG62" s="29"/>
      <c r="BH62" s="38"/>
      <c r="BI62" s="29"/>
      <c r="BJ62" s="38"/>
      <c r="BK62" s="87"/>
      <c r="BL62" s="29"/>
      <c r="BM62" s="38"/>
      <c r="BN62" s="29"/>
      <c r="BO62" s="38"/>
      <c r="BP62" s="87"/>
      <c r="BQ62" s="29"/>
      <c r="BR62" s="38"/>
      <c r="BS62" s="29"/>
      <c r="BT62" s="38"/>
      <c r="BU62" s="87"/>
      <c r="BV62" s="29"/>
      <c r="BW62" s="38"/>
      <c r="BX62" s="29"/>
      <c r="BY62" s="38"/>
    </row>
    <row r="63" spans="1:77" ht="13.5" customHeight="1">
      <c r="A63" s="2" t="s">
        <v>1304</v>
      </c>
      <c r="B63" s="2" t="s">
        <v>1305</v>
      </c>
      <c r="C63" s="87"/>
      <c r="D63" s="29"/>
      <c r="E63" s="38"/>
      <c r="F63" s="29"/>
      <c r="G63" s="38"/>
      <c r="H63" s="87"/>
      <c r="I63" s="29"/>
      <c r="J63" s="38"/>
      <c r="K63" s="29"/>
      <c r="L63" s="38"/>
      <c r="M63" s="87"/>
      <c r="N63" s="29"/>
      <c r="O63" s="38"/>
      <c r="P63" s="29"/>
      <c r="Q63" s="38"/>
      <c r="R63" s="87"/>
      <c r="S63" s="29"/>
      <c r="T63" s="38"/>
      <c r="U63" s="29"/>
      <c r="V63" s="38"/>
      <c r="W63" s="87"/>
      <c r="X63" s="29"/>
      <c r="Y63" s="38"/>
      <c r="Z63" s="29"/>
      <c r="AA63" s="38"/>
      <c r="AB63" s="87"/>
      <c r="AC63" s="29"/>
      <c r="AD63" s="38"/>
      <c r="AE63" s="29"/>
      <c r="AF63" s="38"/>
      <c r="AG63" s="87" t="s">
        <v>426</v>
      </c>
      <c r="AH63" s="29">
        <v>18107</v>
      </c>
      <c r="AI63" s="38">
        <f>AH63/AH7</f>
        <v>9.6229731144536982E-3</v>
      </c>
      <c r="AJ63" s="29"/>
      <c r="AK63" s="38"/>
      <c r="AL63" s="87"/>
      <c r="AM63" s="29"/>
      <c r="AN63" s="38"/>
      <c r="AO63" s="29"/>
      <c r="AP63" s="38"/>
      <c r="AQ63" s="87"/>
      <c r="AR63" s="29"/>
      <c r="AS63" s="38"/>
      <c r="AT63" s="29"/>
      <c r="AU63" s="38"/>
      <c r="AV63" s="87"/>
      <c r="AW63" s="29"/>
      <c r="AX63" s="38"/>
      <c r="AY63" s="29"/>
      <c r="AZ63" s="38"/>
      <c r="BA63" s="87"/>
      <c r="BB63" s="29"/>
      <c r="BC63" s="38"/>
      <c r="BD63" s="29"/>
      <c r="BE63" s="38"/>
      <c r="BF63" s="87"/>
      <c r="BG63" s="29"/>
      <c r="BH63" s="38"/>
      <c r="BI63" s="29"/>
      <c r="BJ63" s="38"/>
      <c r="BK63" s="87"/>
      <c r="BL63" s="29"/>
      <c r="BM63" s="38"/>
      <c r="BN63" s="29"/>
      <c r="BO63" s="38"/>
      <c r="BP63" s="87"/>
      <c r="BQ63" s="29"/>
      <c r="BR63" s="38"/>
      <c r="BS63" s="29"/>
      <c r="BT63" s="38"/>
      <c r="BU63" s="87"/>
      <c r="BV63" s="29"/>
      <c r="BW63" s="38"/>
      <c r="BX63" s="29"/>
      <c r="BY63" s="38"/>
    </row>
    <row r="64" spans="1:77" ht="13.5" customHeight="1">
      <c r="A64" s="2" t="s">
        <v>1306</v>
      </c>
      <c r="B64" s="2" t="s">
        <v>1307</v>
      </c>
      <c r="C64" s="87"/>
      <c r="D64" s="29"/>
      <c r="E64" s="38"/>
      <c r="F64" s="29"/>
      <c r="G64" s="38"/>
      <c r="H64" s="87"/>
      <c r="I64" s="29"/>
      <c r="J64" s="38"/>
      <c r="K64" s="29"/>
      <c r="L64" s="38"/>
      <c r="M64" s="87"/>
      <c r="N64" s="29"/>
      <c r="O64" s="38"/>
      <c r="P64" s="29"/>
      <c r="Q64" s="38"/>
      <c r="R64" s="87"/>
      <c r="S64" s="29"/>
      <c r="T64" s="38"/>
      <c r="U64" s="29"/>
      <c r="V64" s="38"/>
      <c r="W64" s="87"/>
      <c r="X64" s="29"/>
      <c r="Y64" s="38"/>
      <c r="Z64" s="29"/>
      <c r="AA64" s="38"/>
      <c r="AB64" s="87"/>
      <c r="AC64" s="29"/>
      <c r="AD64" s="38"/>
      <c r="AE64" s="29"/>
      <c r="AF64" s="38"/>
      <c r="AG64" s="87" t="s">
        <v>429</v>
      </c>
      <c r="AH64" s="29">
        <v>3014</v>
      </c>
      <c r="AI64" s="38">
        <f>AH64/AH7</f>
        <v>1.601791625722839E-3</v>
      </c>
      <c r="AJ64" s="29"/>
      <c r="AK64" s="38"/>
      <c r="AL64" s="87"/>
      <c r="AM64" s="29"/>
      <c r="AN64" s="38"/>
      <c r="AO64" s="29"/>
      <c r="AP64" s="38"/>
      <c r="AQ64" s="87"/>
      <c r="AR64" s="29"/>
      <c r="AS64" s="38"/>
      <c r="AT64" s="29"/>
      <c r="AU64" s="38"/>
      <c r="AV64" s="87"/>
      <c r="AW64" s="29"/>
      <c r="AX64" s="38"/>
      <c r="AY64" s="29"/>
      <c r="AZ64" s="38"/>
      <c r="BA64" s="87"/>
      <c r="BB64" s="29"/>
      <c r="BC64" s="38"/>
      <c r="BD64" s="29"/>
      <c r="BE64" s="38"/>
      <c r="BF64" s="87"/>
      <c r="BG64" s="29"/>
      <c r="BH64" s="38"/>
      <c r="BI64" s="29"/>
      <c r="BJ64" s="38"/>
      <c r="BK64" s="87"/>
      <c r="BL64" s="29"/>
      <c r="BM64" s="38"/>
      <c r="BN64" s="29"/>
      <c r="BO64" s="38"/>
      <c r="BP64" s="87"/>
      <c r="BQ64" s="29"/>
      <c r="BR64" s="38"/>
      <c r="BS64" s="29"/>
      <c r="BT64" s="38"/>
      <c r="BU64" s="87"/>
      <c r="BV64" s="29"/>
      <c r="BW64" s="38"/>
      <c r="BX64" s="29"/>
      <c r="BY64" s="38"/>
    </row>
    <row r="65" spans="3:77" ht="13.5" customHeight="1">
      <c r="C65" s="87"/>
      <c r="D65" s="29"/>
      <c r="E65" s="38"/>
      <c r="F65" s="29"/>
      <c r="G65" s="38"/>
      <c r="H65" s="87"/>
      <c r="I65" s="29"/>
      <c r="J65" s="38"/>
      <c r="K65" s="29"/>
      <c r="L65" s="38"/>
      <c r="M65" s="87"/>
      <c r="N65" s="29"/>
      <c r="O65" s="38"/>
      <c r="P65" s="29"/>
      <c r="Q65" s="38"/>
      <c r="R65" s="87"/>
      <c r="S65" s="29"/>
      <c r="T65" s="38"/>
      <c r="U65" s="29"/>
      <c r="V65" s="38"/>
      <c r="W65" s="87"/>
      <c r="X65" s="29"/>
      <c r="Y65" s="38"/>
      <c r="Z65" s="29"/>
      <c r="AA65" s="38"/>
      <c r="AB65" s="87"/>
      <c r="AC65" s="29"/>
      <c r="AD65" s="38"/>
      <c r="AE65" s="29"/>
      <c r="AF65" s="38"/>
      <c r="AG65" s="87"/>
      <c r="AH65" s="29"/>
      <c r="AI65" s="38"/>
      <c r="AJ65" s="29"/>
      <c r="AK65" s="38"/>
      <c r="AL65" s="87"/>
      <c r="AM65" s="29"/>
      <c r="AN65" s="38"/>
      <c r="AO65" s="29"/>
      <c r="AP65" s="38"/>
      <c r="AQ65" s="87"/>
      <c r="AR65" s="29"/>
      <c r="AS65" s="38"/>
      <c r="AT65" s="29"/>
      <c r="AU65" s="38"/>
      <c r="AV65" s="87"/>
      <c r="AW65" s="29"/>
      <c r="AX65" s="38"/>
      <c r="AY65" s="29"/>
      <c r="AZ65" s="38"/>
      <c r="BA65" s="87"/>
      <c r="BB65" s="29"/>
      <c r="BC65" s="38"/>
      <c r="BD65" s="29"/>
      <c r="BE65" s="38"/>
      <c r="BF65" s="87"/>
      <c r="BG65" s="29"/>
      <c r="BH65" s="38"/>
      <c r="BI65" s="29"/>
      <c r="BJ65" s="38"/>
      <c r="BK65" s="87"/>
      <c r="BL65" s="29"/>
      <c r="BM65" s="38"/>
      <c r="BN65" s="29"/>
      <c r="BO65" s="38"/>
      <c r="BP65" s="87"/>
      <c r="BQ65" s="29"/>
      <c r="BR65" s="38"/>
      <c r="BS65" s="29"/>
      <c r="BT65" s="38"/>
      <c r="BU65" s="87"/>
      <c r="BV65" s="29"/>
      <c r="BW65" s="38"/>
      <c r="BX65" s="29"/>
      <c r="BY65" s="38"/>
    </row>
    <row r="66" spans="3:77" ht="13.5" customHeight="1">
      <c r="C66" s="87"/>
      <c r="D66" s="29"/>
      <c r="E66" s="38"/>
      <c r="F66" s="29"/>
      <c r="G66" s="38"/>
      <c r="H66" s="87"/>
      <c r="I66" s="29"/>
      <c r="J66" s="38"/>
      <c r="K66" s="29"/>
      <c r="L66" s="38"/>
      <c r="M66" s="87"/>
      <c r="N66" s="29"/>
      <c r="O66" s="38"/>
      <c r="P66" s="29"/>
      <c r="Q66" s="38"/>
      <c r="R66" s="87"/>
      <c r="S66" s="29"/>
      <c r="T66" s="38"/>
      <c r="U66" s="29"/>
      <c r="V66" s="38"/>
      <c r="W66" s="87"/>
      <c r="X66" s="29"/>
      <c r="Y66" s="38"/>
      <c r="Z66" s="29"/>
      <c r="AA66" s="38"/>
      <c r="AB66" s="87"/>
      <c r="AC66" s="29"/>
      <c r="AD66" s="38"/>
      <c r="AE66" s="29"/>
      <c r="AF66" s="38"/>
      <c r="AG66" s="87"/>
      <c r="AH66" s="29"/>
      <c r="AI66" s="38"/>
      <c r="AJ66" s="29"/>
      <c r="AK66" s="38"/>
      <c r="AL66" s="87"/>
      <c r="AM66" s="29"/>
      <c r="AN66" s="38"/>
      <c r="AO66" s="29"/>
      <c r="AP66" s="38"/>
      <c r="AQ66" s="87"/>
      <c r="AR66" s="29"/>
      <c r="AS66" s="38"/>
      <c r="AT66" s="29"/>
      <c r="AU66" s="38"/>
      <c r="AV66" s="87"/>
      <c r="AW66" s="29"/>
      <c r="AX66" s="38"/>
      <c r="AY66" s="29"/>
      <c r="AZ66" s="38"/>
      <c r="BA66" s="87"/>
      <c r="BB66" s="29"/>
      <c r="BC66" s="38"/>
      <c r="BD66" s="29"/>
      <c r="BE66" s="38"/>
      <c r="BF66" s="87"/>
      <c r="BG66" s="29"/>
      <c r="BH66" s="38"/>
      <c r="BI66" s="29"/>
      <c r="BJ66" s="38"/>
      <c r="BK66" s="87"/>
      <c r="BL66" s="29"/>
      <c r="BM66" s="38"/>
      <c r="BN66" s="29"/>
      <c r="BO66" s="38"/>
      <c r="BP66" s="87"/>
      <c r="BQ66" s="29"/>
      <c r="BR66" s="38"/>
      <c r="BS66" s="29"/>
      <c r="BT66" s="38"/>
      <c r="BU66" s="87"/>
      <c r="BV66" s="29"/>
      <c r="BW66" s="38"/>
      <c r="BX66" s="29"/>
      <c r="BY66" s="38"/>
    </row>
    <row r="67" spans="3:77" ht="13.5" customHeight="1">
      <c r="C67" s="87"/>
      <c r="D67" s="29"/>
      <c r="E67" s="38"/>
      <c r="F67" s="29"/>
      <c r="G67" s="38"/>
      <c r="H67" s="87"/>
      <c r="I67" s="29"/>
      <c r="J67" s="38"/>
      <c r="K67" s="29"/>
      <c r="L67" s="38"/>
      <c r="M67" s="87"/>
      <c r="N67" s="29"/>
      <c r="O67" s="38"/>
      <c r="P67" s="29"/>
      <c r="Q67" s="38"/>
      <c r="R67" s="87"/>
      <c r="S67" s="29"/>
      <c r="T67" s="38"/>
      <c r="U67" s="29"/>
      <c r="V67" s="38"/>
      <c r="W67" s="87"/>
      <c r="X67" s="29"/>
      <c r="Y67" s="38"/>
      <c r="Z67" s="29"/>
      <c r="AA67" s="38"/>
      <c r="AB67" s="87"/>
      <c r="AC67" s="29"/>
      <c r="AD67" s="38"/>
      <c r="AE67" s="29"/>
      <c r="AF67" s="38"/>
      <c r="AG67" s="87"/>
      <c r="AH67" s="29"/>
      <c r="AI67" s="38"/>
      <c r="AJ67" s="29"/>
      <c r="AK67" s="38"/>
      <c r="AL67" s="87"/>
      <c r="AM67" s="29"/>
      <c r="AN67" s="38"/>
      <c r="AO67" s="29"/>
      <c r="AP67" s="38"/>
      <c r="AQ67" s="87"/>
      <c r="AR67" s="29"/>
      <c r="AS67" s="38"/>
      <c r="AT67" s="29"/>
      <c r="AU67" s="38"/>
      <c r="AV67" s="87"/>
      <c r="AW67" s="29"/>
      <c r="AX67" s="38"/>
      <c r="AY67" s="29"/>
      <c r="AZ67" s="38"/>
      <c r="BA67" s="87"/>
      <c r="BB67" s="29"/>
      <c r="BC67" s="38"/>
      <c r="BD67" s="29"/>
      <c r="BE67" s="38"/>
      <c r="BF67" s="87"/>
      <c r="BG67" s="29"/>
      <c r="BH67" s="38"/>
      <c r="BI67" s="29"/>
      <c r="BJ67" s="38"/>
      <c r="BK67" s="87"/>
      <c r="BL67" s="29"/>
      <c r="BM67" s="38"/>
      <c r="BN67" s="29"/>
      <c r="BO67" s="38"/>
      <c r="BP67" s="87"/>
      <c r="BQ67" s="29"/>
      <c r="BR67" s="38"/>
      <c r="BS67" s="29"/>
      <c r="BT67" s="38"/>
      <c r="BU67" s="87"/>
      <c r="BV67" s="29"/>
      <c r="BW67" s="38"/>
      <c r="BX67" s="29"/>
      <c r="BY67" s="38"/>
    </row>
    <row r="68" spans="3:77" ht="13.5" customHeight="1">
      <c r="C68" s="87"/>
      <c r="D68" s="29"/>
      <c r="E68" s="38"/>
      <c r="F68" s="29"/>
      <c r="G68" s="38"/>
      <c r="H68" s="87"/>
      <c r="I68" s="29"/>
      <c r="J68" s="38"/>
      <c r="K68" s="29"/>
      <c r="L68" s="38"/>
      <c r="M68" s="87"/>
      <c r="N68" s="29"/>
      <c r="O68" s="38"/>
      <c r="P68" s="29"/>
      <c r="Q68" s="38"/>
      <c r="R68" s="87"/>
      <c r="S68" s="29"/>
      <c r="T68" s="38"/>
      <c r="U68" s="29"/>
      <c r="V68" s="38"/>
      <c r="W68" s="87"/>
      <c r="X68" s="29"/>
      <c r="Y68" s="38"/>
      <c r="Z68" s="29"/>
      <c r="AA68" s="38"/>
      <c r="AB68" s="87"/>
      <c r="AC68" s="29"/>
      <c r="AD68" s="38"/>
      <c r="AE68" s="29"/>
      <c r="AF68" s="38"/>
      <c r="AG68" s="87"/>
      <c r="AH68" s="29"/>
      <c r="AI68" s="38"/>
      <c r="AJ68" s="29"/>
      <c r="AK68" s="38"/>
      <c r="AL68" s="87"/>
      <c r="AM68" s="29"/>
      <c r="AN68" s="38"/>
      <c r="AO68" s="29"/>
      <c r="AP68" s="38"/>
      <c r="AQ68" s="87"/>
      <c r="AR68" s="29"/>
      <c r="AS68" s="38"/>
      <c r="AT68" s="29"/>
      <c r="AU68" s="38"/>
      <c r="AV68" s="87"/>
      <c r="AW68" s="29"/>
      <c r="AX68" s="38"/>
      <c r="AY68" s="29"/>
      <c r="AZ68" s="38"/>
      <c r="BA68" s="87"/>
      <c r="BB68" s="29"/>
      <c r="BC68" s="38"/>
      <c r="BD68" s="29"/>
      <c r="BE68" s="38"/>
      <c r="BF68" s="87"/>
      <c r="BG68" s="29"/>
      <c r="BH68" s="38"/>
      <c r="BI68" s="29"/>
      <c r="BJ68" s="38"/>
      <c r="BK68" s="87"/>
      <c r="BL68" s="29"/>
      <c r="BM68" s="38"/>
      <c r="BN68" s="29"/>
      <c r="BO68" s="38"/>
      <c r="BP68" s="87"/>
      <c r="BQ68" s="29"/>
      <c r="BR68" s="38"/>
      <c r="BS68" s="29"/>
      <c r="BT68" s="38"/>
      <c r="BU68" s="87"/>
      <c r="BV68" s="29"/>
      <c r="BW68" s="38"/>
      <c r="BX68" s="29"/>
      <c r="BY68" s="38"/>
    </row>
    <row r="69" spans="3:77" ht="13.5" customHeight="1">
      <c r="C69" s="87"/>
      <c r="D69" s="29"/>
      <c r="E69" s="38"/>
      <c r="F69" s="29"/>
      <c r="G69" s="38"/>
      <c r="H69" s="87"/>
      <c r="I69" s="29"/>
      <c r="J69" s="38"/>
      <c r="K69" s="29"/>
      <c r="L69" s="38"/>
      <c r="M69" s="87"/>
      <c r="N69" s="29"/>
      <c r="O69" s="38"/>
      <c r="P69" s="29"/>
      <c r="Q69" s="38"/>
      <c r="R69" s="87"/>
      <c r="S69" s="29"/>
      <c r="T69" s="38"/>
      <c r="U69" s="29"/>
      <c r="V69" s="38"/>
      <c r="W69" s="87"/>
      <c r="X69" s="29"/>
      <c r="Y69" s="38"/>
      <c r="Z69" s="29"/>
      <c r="AA69" s="38"/>
      <c r="AB69" s="87"/>
      <c r="AC69" s="29"/>
      <c r="AD69" s="38"/>
      <c r="AE69" s="29"/>
      <c r="AF69" s="38"/>
      <c r="AG69" s="87"/>
      <c r="AH69" s="29"/>
      <c r="AI69" s="38"/>
      <c r="AJ69" s="29"/>
      <c r="AK69" s="38"/>
      <c r="AL69" s="87"/>
      <c r="AM69" s="29"/>
      <c r="AN69" s="38"/>
      <c r="AO69" s="29"/>
      <c r="AP69" s="38"/>
      <c r="AQ69" s="87"/>
      <c r="AR69" s="29"/>
      <c r="AS69" s="38"/>
      <c r="AT69" s="29"/>
      <c r="AU69" s="38"/>
      <c r="AV69" s="87"/>
      <c r="AW69" s="29"/>
      <c r="AX69" s="38"/>
      <c r="AY69" s="29"/>
      <c r="AZ69" s="38"/>
      <c r="BA69" s="87"/>
      <c r="BB69" s="29"/>
      <c r="BC69" s="38"/>
      <c r="BD69" s="29"/>
      <c r="BE69" s="38"/>
      <c r="BF69" s="87"/>
      <c r="BG69" s="29"/>
      <c r="BH69" s="38"/>
      <c r="BI69" s="29"/>
      <c r="BJ69" s="38"/>
      <c r="BK69" s="87"/>
      <c r="BL69" s="29"/>
      <c r="BM69" s="38"/>
      <c r="BN69" s="29"/>
      <c r="BO69" s="38"/>
      <c r="BP69" s="87"/>
      <c r="BQ69" s="29"/>
      <c r="BR69" s="38"/>
      <c r="BS69" s="29"/>
      <c r="BT69" s="38"/>
      <c r="BU69" s="87"/>
      <c r="BV69" s="29"/>
      <c r="BW69" s="38"/>
      <c r="BX69" s="29"/>
      <c r="BY69" s="38"/>
    </row>
    <row r="70" spans="3:77" ht="13.5" customHeight="1">
      <c r="C70" s="87"/>
      <c r="D70" s="29"/>
      <c r="E70" s="38"/>
      <c r="F70" s="29"/>
      <c r="G70" s="38"/>
      <c r="H70" s="87"/>
      <c r="I70" s="29"/>
      <c r="J70" s="38"/>
      <c r="K70" s="29"/>
      <c r="L70" s="38"/>
      <c r="M70" s="87"/>
      <c r="N70" s="29"/>
      <c r="O70" s="38"/>
      <c r="P70" s="29"/>
      <c r="Q70" s="38"/>
      <c r="R70" s="87"/>
      <c r="S70" s="29"/>
      <c r="T70" s="38"/>
      <c r="U70" s="29"/>
      <c r="V70" s="38"/>
      <c r="W70" s="87"/>
      <c r="X70" s="29"/>
      <c r="Y70" s="38"/>
      <c r="Z70" s="29"/>
      <c r="AA70" s="38"/>
      <c r="AB70" s="87"/>
      <c r="AC70" s="29"/>
      <c r="AD70" s="38"/>
      <c r="AE70" s="29"/>
      <c r="AF70" s="38"/>
      <c r="AG70" s="87"/>
      <c r="AH70" s="29"/>
      <c r="AI70" s="38"/>
      <c r="AJ70" s="29"/>
      <c r="AK70" s="38"/>
      <c r="AL70" s="87"/>
      <c r="AM70" s="29"/>
      <c r="AN70" s="38"/>
      <c r="AO70" s="29"/>
      <c r="AP70" s="38"/>
      <c r="AQ70" s="87"/>
      <c r="AR70" s="29"/>
      <c r="AS70" s="38"/>
      <c r="AT70" s="29"/>
      <c r="AU70" s="38"/>
      <c r="AV70" s="87"/>
      <c r="AW70" s="29"/>
      <c r="AX70" s="38"/>
      <c r="AY70" s="29"/>
      <c r="AZ70" s="38"/>
      <c r="BA70" s="87"/>
      <c r="BB70" s="29"/>
      <c r="BC70" s="38"/>
      <c r="BD70" s="29"/>
      <c r="BE70" s="38"/>
      <c r="BF70" s="87"/>
      <c r="BG70" s="29"/>
      <c r="BH70" s="38"/>
      <c r="BI70" s="29"/>
      <c r="BJ70" s="38"/>
      <c r="BK70" s="87"/>
      <c r="BL70" s="29"/>
      <c r="BM70" s="38"/>
      <c r="BN70" s="29"/>
      <c r="BO70" s="38"/>
      <c r="BP70" s="87"/>
      <c r="BQ70" s="29"/>
      <c r="BR70" s="38"/>
      <c r="BS70" s="29"/>
      <c r="BT70" s="38"/>
      <c r="BU70" s="87"/>
      <c r="BV70" s="29"/>
      <c r="BW70" s="38"/>
      <c r="BX70" s="29"/>
      <c r="BY70" s="38"/>
    </row>
    <row r="71" spans="3:77" ht="13.5" customHeight="1">
      <c r="C71" s="87"/>
      <c r="D71" s="29"/>
      <c r="E71" s="38"/>
      <c r="F71" s="29"/>
      <c r="G71" s="38"/>
      <c r="H71" s="87"/>
      <c r="I71" s="29"/>
      <c r="J71" s="38"/>
      <c r="K71" s="29"/>
      <c r="L71" s="38"/>
      <c r="M71" s="87"/>
      <c r="N71" s="29"/>
      <c r="O71" s="38"/>
      <c r="P71" s="29"/>
      <c r="Q71" s="38"/>
      <c r="R71" s="87"/>
      <c r="S71" s="29"/>
      <c r="T71" s="38"/>
      <c r="U71" s="29"/>
      <c r="V71" s="38"/>
      <c r="W71" s="87"/>
      <c r="X71" s="29"/>
      <c r="Y71" s="38"/>
      <c r="Z71" s="29"/>
      <c r="AA71" s="38"/>
      <c r="AB71" s="87"/>
      <c r="AC71" s="29"/>
      <c r="AD71" s="38"/>
      <c r="AE71" s="29"/>
      <c r="AF71" s="38"/>
      <c r="AG71" s="87"/>
      <c r="AH71" s="29"/>
      <c r="AI71" s="38"/>
      <c r="AJ71" s="29"/>
      <c r="AK71" s="38"/>
      <c r="AL71" s="87"/>
      <c r="AM71" s="29"/>
      <c r="AN71" s="38"/>
      <c r="AO71" s="29"/>
      <c r="AP71" s="38"/>
      <c r="AQ71" s="87"/>
      <c r="AR71" s="29"/>
      <c r="AS71" s="38"/>
      <c r="AT71" s="29"/>
      <c r="AU71" s="38"/>
      <c r="AV71" s="87"/>
      <c r="AW71" s="29"/>
      <c r="AX71" s="38"/>
      <c r="AY71" s="29"/>
      <c r="AZ71" s="38"/>
      <c r="BA71" s="87"/>
      <c r="BB71" s="29"/>
      <c r="BC71" s="38"/>
      <c r="BD71" s="29"/>
      <c r="BE71" s="38"/>
      <c r="BF71" s="87"/>
      <c r="BG71" s="29"/>
      <c r="BH71" s="38"/>
      <c r="BI71" s="29"/>
      <c r="BJ71" s="38"/>
      <c r="BK71" s="87"/>
      <c r="BL71" s="29"/>
      <c r="BM71" s="38"/>
      <c r="BN71" s="29"/>
      <c r="BO71" s="38"/>
      <c r="BP71" s="87"/>
      <c r="BQ71" s="29"/>
      <c r="BR71" s="38"/>
      <c r="BS71" s="29"/>
      <c r="BT71" s="38"/>
      <c r="BU71" s="87"/>
      <c r="BV71" s="29"/>
      <c r="BW71" s="38"/>
      <c r="BX71" s="29"/>
      <c r="BY71" s="38"/>
    </row>
    <row r="72" spans="3:77" ht="13.5" customHeight="1">
      <c r="C72" s="87"/>
      <c r="D72" s="29"/>
      <c r="E72" s="38"/>
      <c r="F72" s="29"/>
      <c r="G72" s="38"/>
      <c r="H72" s="87"/>
      <c r="I72" s="29"/>
      <c r="J72" s="38"/>
      <c r="K72" s="29"/>
      <c r="L72" s="38"/>
      <c r="M72" s="87"/>
      <c r="N72" s="29"/>
      <c r="O72" s="38"/>
      <c r="P72" s="29"/>
      <c r="Q72" s="38"/>
      <c r="R72" s="87"/>
      <c r="S72" s="29"/>
      <c r="T72" s="38"/>
      <c r="U72" s="29"/>
      <c r="V72" s="38"/>
      <c r="W72" s="87"/>
      <c r="X72" s="29"/>
      <c r="Y72" s="38"/>
      <c r="Z72" s="29"/>
      <c r="AA72" s="38"/>
      <c r="AB72" s="87"/>
      <c r="AC72" s="29"/>
      <c r="AD72" s="38"/>
      <c r="AE72" s="29"/>
      <c r="AF72" s="38"/>
      <c r="AG72" s="87"/>
      <c r="AH72" s="29"/>
      <c r="AI72" s="38"/>
      <c r="AJ72" s="29"/>
      <c r="AK72" s="38"/>
      <c r="AL72" s="87"/>
      <c r="AM72" s="29"/>
      <c r="AN72" s="38"/>
      <c r="AO72" s="29"/>
      <c r="AP72" s="38"/>
      <c r="AQ72" s="87"/>
      <c r="AR72" s="29"/>
      <c r="AS72" s="38"/>
      <c r="AT72" s="29"/>
      <c r="AU72" s="38"/>
      <c r="AV72" s="87"/>
      <c r="AW72" s="29"/>
      <c r="AX72" s="38"/>
      <c r="AY72" s="29"/>
      <c r="AZ72" s="38"/>
      <c r="BA72" s="87"/>
      <c r="BB72" s="29"/>
      <c r="BC72" s="38"/>
      <c r="BD72" s="29"/>
      <c r="BE72" s="38"/>
      <c r="BF72" s="87"/>
      <c r="BG72" s="29"/>
      <c r="BH72" s="38"/>
      <c r="BI72" s="29"/>
      <c r="BJ72" s="38"/>
      <c r="BK72" s="87"/>
      <c r="BL72" s="29"/>
      <c r="BM72" s="38"/>
      <c r="BN72" s="29"/>
      <c r="BO72" s="38"/>
      <c r="BP72" s="87"/>
      <c r="BQ72" s="29"/>
      <c r="BR72" s="38"/>
      <c r="BS72" s="29"/>
      <c r="BT72" s="38"/>
      <c r="BU72" s="87"/>
      <c r="BV72" s="29"/>
      <c r="BW72" s="38"/>
      <c r="BX72" s="29"/>
      <c r="BY72" s="38"/>
    </row>
    <row r="73" spans="3:77" ht="13.5" customHeight="1">
      <c r="C73" s="87"/>
      <c r="D73" s="29"/>
      <c r="E73" s="38"/>
      <c r="F73" s="29"/>
      <c r="G73" s="38"/>
      <c r="H73" s="87"/>
      <c r="I73" s="29"/>
      <c r="J73" s="38"/>
      <c r="K73" s="29"/>
      <c r="L73" s="38"/>
      <c r="M73" s="87"/>
      <c r="N73" s="29"/>
      <c r="O73" s="38"/>
      <c r="P73" s="29"/>
      <c r="Q73" s="38"/>
      <c r="R73" s="87"/>
      <c r="S73" s="29"/>
      <c r="T73" s="38"/>
      <c r="U73" s="29"/>
      <c r="V73" s="38"/>
      <c r="W73" s="87"/>
      <c r="X73" s="29"/>
      <c r="Y73" s="38"/>
      <c r="Z73" s="29"/>
      <c r="AA73" s="38"/>
      <c r="AB73" s="87"/>
      <c r="AC73" s="29"/>
      <c r="AD73" s="38"/>
      <c r="AE73" s="29"/>
      <c r="AF73" s="38"/>
      <c r="AG73" s="87"/>
      <c r="AH73" s="29"/>
      <c r="AI73" s="38"/>
      <c r="AJ73" s="29"/>
      <c r="AK73" s="38"/>
      <c r="AL73" s="87"/>
      <c r="AM73" s="29"/>
      <c r="AN73" s="38"/>
      <c r="AO73" s="29"/>
      <c r="AP73" s="38"/>
      <c r="AQ73" s="87"/>
      <c r="AR73" s="29"/>
      <c r="AS73" s="38"/>
      <c r="AT73" s="29"/>
      <c r="AU73" s="38"/>
      <c r="AV73" s="87"/>
      <c r="AW73" s="29"/>
      <c r="AX73" s="38"/>
      <c r="AY73" s="29"/>
      <c r="AZ73" s="38"/>
      <c r="BA73" s="87"/>
      <c r="BB73" s="29"/>
      <c r="BC73" s="38"/>
      <c r="BD73" s="29"/>
      <c r="BE73" s="38"/>
      <c r="BF73" s="87"/>
      <c r="BG73" s="29"/>
      <c r="BH73" s="38"/>
      <c r="BI73" s="29"/>
      <c r="BJ73" s="38"/>
      <c r="BK73" s="87"/>
      <c r="BL73" s="29"/>
      <c r="BM73" s="38"/>
      <c r="BN73" s="29"/>
      <c r="BO73" s="38"/>
      <c r="BP73" s="87"/>
      <c r="BQ73" s="29"/>
      <c r="BR73" s="38"/>
      <c r="BS73" s="29"/>
      <c r="BT73" s="38"/>
      <c r="BU73" s="87"/>
      <c r="BV73" s="29"/>
      <c r="BW73" s="38"/>
      <c r="BX73" s="29"/>
      <c r="BY73" s="38"/>
    </row>
    <row r="74" spans="3:77" ht="13.5" customHeight="1">
      <c r="C74" s="87"/>
      <c r="D74" s="29"/>
      <c r="E74" s="38"/>
      <c r="F74" s="29"/>
      <c r="G74" s="38"/>
      <c r="H74" s="87"/>
      <c r="I74" s="29"/>
      <c r="J74" s="38"/>
      <c r="K74" s="29"/>
      <c r="L74" s="38"/>
      <c r="M74" s="87"/>
      <c r="N74" s="29"/>
      <c r="O74" s="38"/>
      <c r="P74" s="29"/>
      <c r="Q74" s="38"/>
      <c r="R74" s="87"/>
      <c r="S74" s="29"/>
      <c r="T74" s="38"/>
      <c r="U74" s="29"/>
      <c r="V74" s="38"/>
      <c r="W74" s="87"/>
      <c r="X74" s="29"/>
      <c r="Y74" s="38"/>
      <c r="Z74" s="29"/>
      <c r="AA74" s="38"/>
      <c r="AB74" s="87"/>
      <c r="AC74" s="29"/>
      <c r="AD74" s="38"/>
      <c r="AE74" s="29"/>
      <c r="AF74" s="38"/>
      <c r="AG74" s="87"/>
      <c r="AH74" s="29"/>
      <c r="AI74" s="38"/>
      <c r="AJ74" s="29"/>
      <c r="AK74" s="38"/>
      <c r="AL74" s="87"/>
      <c r="AM74" s="29"/>
      <c r="AN74" s="38"/>
      <c r="AO74" s="29"/>
      <c r="AP74" s="38"/>
      <c r="AQ74" s="87"/>
      <c r="AR74" s="29"/>
      <c r="AS74" s="38"/>
      <c r="AT74" s="29"/>
      <c r="AU74" s="38"/>
      <c r="AV74" s="87"/>
      <c r="AW74" s="29"/>
      <c r="AX74" s="38"/>
      <c r="AY74" s="29"/>
      <c r="AZ74" s="38"/>
      <c r="BA74" s="87"/>
      <c r="BB74" s="29"/>
      <c r="BC74" s="38"/>
      <c r="BD74" s="29"/>
      <c r="BE74" s="38"/>
      <c r="BF74" s="87"/>
      <c r="BG74" s="29"/>
      <c r="BH74" s="38"/>
      <c r="BI74" s="29"/>
      <c r="BJ74" s="38"/>
      <c r="BK74" s="87"/>
      <c r="BL74" s="29"/>
      <c r="BM74" s="38"/>
      <c r="BN74" s="29"/>
      <c r="BO74" s="38"/>
      <c r="BP74" s="87"/>
      <c r="BQ74" s="29"/>
      <c r="BR74" s="38"/>
      <c r="BS74" s="29"/>
      <c r="BT74" s="38"/>
      <c r="BU74" s="87"/>
      <c r="BV74" s="29"/>
      <c r="BW74" s="38"/>
      <c r="BX74" s="29"/>
      <c r="BY74" s="38"/>
    </row>
    <row r="75" spans="3:77" ht="13.5" customHeight="1">
      <c r="C75" s="87"/>
      <c r="D75" s="29"/>
      <c r="E75" s="38"/>
      <c r="F75" s="29"/>
      <c r="G75" s="38"/>
      <c r="H75" s="87"/>
      <c r="I75" s="29"/>
      <c r="J75" s="38"/>
      <c r="K75" s="29"/>
      <c r="L75" s="38"/>
      <c r="M75" s="87"/>
      <c r="N75" s="29"/>
      <c r="O75" s="38"/>
      <c r="P75" s="29"/>
      <c r="Q75" s="38"/>
      <c r="R75" s="87"/>
      <c r="S75" s="29"/>
      <c r="T75" s="38"/>
      <c r="U75" s="29"/>
      <c r="V75" s="38"/>
      <c r="W75" s="87"/>
      <c r="X75" s="29"/>
      <c r="Y75" s="38"/>
      <c r="Z75" s="29"/>
      <c r="AA75" s="38"/>
      <c r="AB75" s="87"/>
      <c r="AC75" s="29"/>
      <c r="AD75" s="38"/>
      <c r="AE75" s="29"/>
      <c r="AF75" s="38"/>
      <c r="AG75" s="87"/>
      <c r="AH75" s="29"/>
      <c r="AI75" s="38"/>
      <c r="AJ75" s="29"/>
      <c r="AK75" s="38"/>
      <c r="AL75" s="87"/>
      <c r="AM75" s="29"/>
      <c r="AN75" s="38"/>
      <c r="AO75" s="29"/>
      <c r="AP75" s="38"/>
      <c r="AQ75" s="87"/>
      <c r="AR75" s="29"/>
      <c r="AS75" s="38"/>
      <c r="AT75" s="29"/>
      <c r="AU75" s="38"/>
      <c r="AV75" s="87"/>
      <c r="AW75" s="29"/>
      <c r="AX75" s="38"/>
      <c r="AY75" s="29"/>
      <c r="AZ75" s="38"/>
      <c r="BA75" s="87"/>
      <c r="BB75" s="29"/>
      <c r="BC75" s="38"/>
      <c r="BD75" s="29"/>
      <c r="BE75" s="38"/>
      <c r="BF75" s="87"/>
      <c r="BG75" s="29"/>
      <c r="BH75" s="38"/>
      <c r="BI75" s="29"/>
      <c r="BJ75" s="38"/>
      <c r="BK75" s="87"/>
      <c r="BL75" s="29"/>
      <c r="BM75" s="38"/>
      <c r="BN75" s="29"/>
      <c r="BO75" s="38"/>
      <c r="BP75" s="87"/>
      <c r="BQ75" s="29"/>
      <c r="BR75" s="38"/>
      <c r="BS75" s="29"/>
      <c r="BT75" s="38"/>
      <c r="BU75" s="87"/>
      <c r="BV75" s="29"/>
      <c r="BW75" s="38"/>
      <c r="BX75" s="29"/>
      <c r="BY75" s="38"/>
    </row>
    <row r="76" spans="3:77" ht="13.5" customHeight="1">
      <c r="C76" s="87"/>
      <c r="D76" s="29"/>
      <c r="E76" s="38"/>
      <c r="F76" s="29"/>
      <c r="G76" s="38"/>
      <c r="H76" s="87"/>
      <c r="I76" s="29"/>
      <c r="J76" s="38"/>
      <c r="K76" s="29"/>
      <c r="L76" s="38"/>
      <c r="M76" s="87"/>
      <c r="N76" s="29"/>
      <c r="O76" s="38"/>
      <c r="P76" s="29"/>
      <c r="Q76" s="38"/>
      <c r="R76" s="87"/>
      <c r="S76" s="29"/>
      <c r="T76" s="38"/>
      <c r="U76" s="29"/>
      <c r="V76" s="38"/>
      <c r="W76" s="87"/>
      <c r="X76" s="29"/>
      <c r="Y76" s="38"/>
      <c r="Z76" s="29"/>
      <c r="AA76" s="38"/>
      <c r="AB76" s="87"/>
      <c r="AC76" s="29"/>
      <c r="AD76" s="38"/>
      <c r="AE76" s="29"/>
      <c r="AF76" s="38"/>
      <c r="AG76" s="87"/>
      <c r="AH76" s="29"/>
      <c r="AI76" s="38"/>
      <c r="AJ76" s="29"/>
      <c r="AK76" s="38"/>
      <c r="AL76" s="87"/>
      <c r="AM76" s="29"/>
      <c r="AN76" s="38"/>
      <c r="AO76" s="29"/>
      <c r="AP76" s="38"/>
      <c r="AQ76" s="87"/>
      <c r="AR76" s="29"/>
      <c r="AS76" s="38"/>
      <c r="AT76" s="29"/>
      <c r="AU76" s="38"/>
      <c r="AV76" s="87"/>
      <c r="AW76" s="29"/>
      <c r="AX76" s="38"/>
      <c r="AY76" s="29"/>
      <c r="AZ76" s="38"/>
      <c r="BA76" s="87"/>
      <c r="BB76" s="29"/>
      <c r="BC76" s="38"/>
      <c r="BD76" s="29"/>
      <c r="BE76" s="38"/>
      <c r="BF76" s="87"/>
      <c r="BG76" s="29"/>
      <c r="BH76" s="38"/>
      <c r="BI76" s="29"/>
      <c r="BJ76" s="38"/>
      <c r="BK76" s="87"/>
      <c r="BL76" s="29"/>
      <c r="BM76" s="38"/>
      <c r="BN76" s="29"/>
      <c r="BO76" s="38"/>
      <c r="BP76" s="87"/>
      <c r="BQ76" s="29"/>
      <c r="BR76" s="38"/>
      <c r="BS76" s="29"/>
      <c r="BT76" s="38"/>
      <c r="BU76" s="87"/>
      <c r="BV76" s="29"/>
      <c r="BW76" s="38"/>
      <c r="BX76" s="29"/>
      <c r="BY76" s="38"/>
    </row>
    <row r="77" spans="3:77" ht="13.5" customHeight="1">
      <c r="C77" s="87"/>
      <c r="D77" s="29"/>
      <c r="E77" s="38"/>
      <c r="F77" s="29"/>
      <c r="G77" s="38"/>
      <c r="H77" s="87"/>
      <c r="I77" s="29"/>
      <c r="J77" s="38"/>
      <c r="K77" s="29"/>
      <c r="L77" s="38"/>
      <c r="M77" s="87"/>
      <c r="N77" s="29"/>
      <c r="O77" s="38"/>
      <c r="P77" s="29"/>
      <c r="Q77" s="38"/>
      <c r="R77" s="87"/>
      <c r="S77" s="29"/>
      <c r="T77" s="38"/>
      <c r="U77" s="29"/>
      <c r="V77" s="38"/>
      <c r="W77" s="87"/>
      <c r="X77" s="29"/>
      <c r="Y77" s="38"/>
      <c r="Z77" s="29"/>
      <c r="AA77" s="38"/>
      <c r="AB77" s="87"/>
      <c r="AC77" s="29"/>
      <c r="AD77" s="38"/>
      <c r="AE77" s="29"/>
      <c r="AF77" s="38"/>
      <c r="AG77" s="87"/>
      <c r="AH77" s="29"/>
      <c r="AI77" s="38"/>
      <c r="AJ77" s="29"/>
      <c r="AK77" s="38"/>
      <c r="AL77" s="87"/>
      <c r="AM77" s="29"/>
      <c r="AN77" s="38"/>
      <c r="AO77" s="29"/>
      <c r="AP77" s="38"/>
      <c r="AQ77" s="87"/>
      <c r="AR77" s="29"/>
      <c r="AS77" s="38"/>
      <c r="AT77" s="29"/>
      <c r="AU77" s="38"/>
      <c r="AV77" s="87"/>
      <c r="AW77" s="29"/>
      <c r="AX77" s="38"/>
      <c r="AY77" s="29"/>
      <c r="AZ77" s="38"/>
      <c r="BA77" s="87"/>
      <c r="BB77" s="29"/>
      <c r="BC77" s="38"/>
      <c r="BD77" s="29"/>
      <c r="BE77" s="38"/>
      <c r="BF77" s="87"/>
      <c r="BG77" s="29"/>
      <c r="BH77" s="38"/>
      <c r="BI77" s="29"/>
      <c r="BJ77" s="38"/>
      <c r="BK77" s="87"/>
      <c r="BL77" s="29"/>
      <c r="BM77" s="38"/>
      <c r="BN77" s="29"/>
      <c r="BO77" s="38"/>
      <c r="BP77" s="87"/>
      <c r="BQ77" s="29"/>
      <c r="BR77" s="38"/>
      <c r="BS77" s="29"/>
      <c r="BT77" s="38"/>
      <c r="BU77" s="87"/>
      <c r="BV77" s="29"/>
      <c r="BW77" s="38"/>
      <c r="BX77" s="29"/>
      <c r="BY77" s="38"/>
    </row>
    <row r="78" spans="3:77" ht="13.5" customHeight="1">
      <c r="C78" s="87"/>
      <c r="D78" s="29"/>
      <c r="E78" s="38"/>
      <c r="F78" s="29"/>
      <c r="G78" s="38"/>
      <c r="H78" s="87"/>
      <c r="I78" s="29"/>
      <c r="J78" s="38"/>
      <c r="K78" s="29"/>
      <c r="L78" s="38"/>
      <c r="M78" s="87"/>
      <c r="N78" s="29"/>
      <c r="O78" s="38"/>
      <c r="P78" s="29"/>
      <c r="Q78" s="38"/>
      <c r="R78" s="87"/>
      <c r="S78" s="29"/>
      <c r="T78" s="38"/>
      <c r="U78" s="29"/>
      <c r="V78" s="38"/>
      <c r="W78" s="87"/>
      <c r="X78" s="29"/>
      <c r="Y78" s="38"/>
      <c r="Z78" s="29"/>
      <c r="AA78" s="38"/>
      <c r="AB78" s="87"/>
      <c r="AC78" s="29"/>
      <c r="AD78" s="38"/>
      <c r="AE78" s="29"/>
      <c r="AF78" s="38"/>
      <c r="AG78" s="87"/>
      <c r="AH78" s="29"/>
      <c r="AI78" s="38"/>
      <c r="AJ78" s="29"/>
      <c r="AK78" s="38"/>
      <c r="AL78" s="87"/>
      <c r="AM78" s="29"/>
      <c r="AN78" s="38"/>
      <c r="AO78" s="29"/>
      <c r="AP78" s="38"/>
      <c r="AQ78" s="87"/>
      <c r="AR78" s="29"/>
      <c r="AS78" s="38"/>
      <c r="AT78" s="29"/>
      <c r="AU78" s="38"/>
      <c r="AV78" s="87"/>
      <c r="AW78" s="29"/>
      <c r="AX78" s="38"/>
      <c r="AY78" s="29"/>
      <c r="AZ78" s="38"/>
      <c r="BA78" s="87"/>
      <c r="BB78" s="29"/>
      <c r="BC78" s="38"/>
      <c r="BD78" s="29"/>
      <c r="BE78" s="38"/>
      <c r="BF78" s="87"/>
      <c r="BG78" s="29"/>
      <c r="BH78" s="38"/>
      <c r="BI78" s="29"/>
      <c r="BJ78" s="38"/>
      <c r="BK78" s="87"/>
      <c r="BL78" s="29"/>
      <c r="BM78" s="38"/>
      <c r="BN78" s="29"/>
      <c r="BO78" s="38"/>
      <c r="BP78" s="87"/>
      <c r="BQ78" s="29"/>
      <c r="BR78" s="38"/>
      <c r="BS78" s="29"/>
      <c r="BT78" s="38"/>
      <c r="BU78" s="87"/>
      <c r="BV78" s="29"/>
      <c r="BW78" s="38"/>
      <c r="BX78" s="29"/>
      <c r="BY78" s="38"/>
    </row>
    <row r="79" spans="3:77" ht="13.5" customHeight="1">
      <c r="C79" s="87"/>
      <c r="D79" s="29"/>
      <c r="E79" s="38"/>
      <c r="F79" s="29"/>
      <c r="G79" s="38"/>
      <c r="H79" s="87"/>
      <c r="I79" s="29"/>
      <c r="J79" s="38"/>
      <c r="K79" s="29"/>
      <c r="L79" s="38"/>
      <c r="M79" s="87"/>
      <c r="N79" s="29"/>
      <c r="O79" s="38"/>
      <c r="P79" s="29"/>
      <c r="Q79" s="38"/>
      <c r="R79" s="87"/>
      <c r="S79" s="29"/>
      <c r="T79" s="38"/>
      <c r="U79" s="29"/>
      <c r="V79" s="38"/>
      <c r="W79" s="87"/>
      <c r="X79" s="29"/>
      <c r="Y79" s="38"/>
      <c r="Z79" s="29"/>
      <c r="AA79" s="38"/>
      <c r="AB79" s="87"/>
      <c r="AC79" s="29"/>
      <c r="AD79" s="38"/>
      <c r="AE79" s="29"/>
      <c r="AF79" s="38"/>
      <c r="AG79" s="87"/>
      <c r="AH79" s="29"/>
      <c r="AI79" s="38"/>
      <c r="AJ79" s="29"/>
      <c r="AK79" s="38"/>
      <c r="AL79" s="87"/>
      <c r="AM79" s="29"/>
      <c r="AN79" s="38"/>
      <c r="AO79" s="29"/>
      <c r="AP79" s="38"/>
      <c r="AQ79" s="87"/>
      <c r="AR79" s="29"/>
      <c r="AS79" s="38"/>
      <c r="AT79" s="29"/>
      <c r="AU79" s="38"/>
      <c r="AV79" s="87"/>
      <c r="AW79" s="29"/>
      <c r="AX79" s="38"/>
      <c r="AY79" s="29"/>
      <c r="AZ79" s="38"/>
      <c r="BA79" s="87"/>
      <c r="BB79" s="29"/>
      <c r="BC79" s="38"/>
      <c r="BD79" s="29"/>
      <c r="BE79" s="38"/>
      <c r="BF79" s="87"/>
      <c r="BG79" s="29"/>
      <c r="BH79" s="38"/>
      <c r="BI79" s="29"/>
      <c r="BJ79" s="38"/>
      <c r="BK79" s="87"/>
      <c r="BL79" s="29"/>
      <c r="BM79" s="38"/>
      <c r="BN79" s="29"/>
      <c r="BO79" s="38"/>
      <c r="BP79" s="87"/>
      <c r="BQ79" s="29"/>
      <c r="BR79" s="38"/>
      <c r="BS79" s="29"/>
      <c r="BT79" s="38"/>
      <c r="BU79" s="87"/>
      <c r="BV79" s="29"/>
      <c r="BW79" s="38"/>
      <c r="BX79" s="29"/>
      <c r="BY79" s="38"/>
    </row>
    <row r="80" spans="3:77" ht="13.5" customHeight="1">
      <c r="C80" s="87"/>
      <c r="D80" s="29"/>
      <c r="E80" s="38"/>
      <c r="F80" s="29"/>
      <c r="G80" s="38"/>
      <c r="H80" s="87"/>
      <c r="I80" s="29"/>
      <c r="J80" s="38"/>
      <c r="K80" s="29"/>
      <c r="L80" s="38"/>
      <c r="M80" s="87"/>
      <c r="N80" s="29"/>
      <c r="O80" s="38"/>
      <c r="P80" s="29"/>
      <c r="Q80" s="38"/>
      <c r="R80" s="87"/>
      <c r="S80" s="29"/>
      <c r="T80" s="38"/>
      <c r="U80" s="29"/>
      <c r="V80" s="38"/>
      <c r="W80" s="87"/>
      <c r="X80" s="29"/>
      <c r="Y80" s="38"/>
      <c r="Z80" s="29"/>
      <c r="AA80" s="38"/>
      <c r="AB80" s="87"/>
      <c r="AC80" s="29"/>
      <c r="AD80" s="38"/>
      <c r="AE80" s="29"/>
      <c r="AF80" s="38"/>
      <c r="AG80" s="87"/>
      <c r="AH80" s="29"/>
      <c r="AI80" s="38"/>
      <c r="AJ80" s="29"/>
      <c r="AK80" s="38"/>
      <c r="AL80" s="87"/>
      <c r="AM80" s="29"/>
      <c r="AN80" s="38"/>
      <c r="AO80" s="29"/>
      <c r="AP80" s="38"/>
      <c r="AQ80" s="87"/>
      <c r="AR80" s="29"/>
      <c r="AS80" s="38"/>
      <c r="AT80" s="29"/>
      <c r="AU80" s="38"/>
      <c r="AV80" s="87"/>
      <c r="AW80" s="29"/>
      <c r="AX80" s="38"/>
      <c r="AY80" s="29"/>
      <c r="AZ80" s="38"/>
      <c r="BA80" s="87"/>
      <c r="BB80" s="29"/>
      <c r="BC80" s="38"/>
      <c r="BD80" s="29"/>
      <c r="BE80" s="38"/>
      <c r="BF80" s="87"/>
      <c r="BG80" s="29"/>
      <c r="BH80" s="38"/>
      <c r="BI80" s="29"/>
      <c r="BJ80" s="38"/>
      <c r="BK80" s="87"/>
      <c r="BL80" s="29"/>
      <c r="BM80" s="38"/>
      <c r="BN80" s="29"/>
      <c r="BO80" s="38"/>
      <c r="BP80" s="87"/>
      <c r="BQ80" s="29"/>
      <c r="BR80" s="38"/>
      <c r="BS80" s="29"/>
      <c r="BT80" s="38"/>
      <c r="BU80" s="87"/>
      <c r="BV80" s="29"/>
      <c r="BW80" s="38"/>
      <c r="BX80" s="29"/>
      <c r="BY80" s="38"/>
    </row>
    <row r="81" spans="3:77" ht="13.5" customHeight="1">
      <c r="C81" s="87"/>
      <c r="D81" s="29"/>
      <c r="E81" s="38"/>
      <c r="F81" s="29"/>
      <c r="G81" s="38"/>
      <c r="H81" s="87"/>
      <c r="I81" s="29"/>
      <c r="J81" s="38"/>
      <c r="K81" s="29"/>
      <c r="L81" s="38"/>
      <c r="M81" s="87"/>
      <c r="N81" s="29"/>
      <c r="O81" s="38"/>
      <c r="P81" s="29"/>
      <c r="Q81" s="38"/>
      <c r="R81" s="87"/>
      <c r="S81" s="29"/>
      <c r="T81" s="38"/>
      <c r="U81" s="29"/>
      <c r="V81" s="38"/>
      <c r="W81" s="87"/>
      <c r="X81" s="29"/>
      <c r="Y81" s="38"/>
      <c r="Z81" s="29"/>
      <c r="AA81" s="38"/>
      <c r="AB81" s="87"/>
      <c r="AC81" s="29"/>
      <c r="AD81" s="38"/>
      <c r="AE81" s="29"/>
      <c r="AF81" s="38"/>
      <c r="AG81" s="87"/>
      <c r="AH81" s="29"/>
      <c r="AI81" s="38"/>
      <c r="AJ81" s="29"/>
      <c r="AK81" s="38"/>
      <c r="AL81" s="87"/>
      <c r="AM81" s="29"/>
      <c r="AN81" s="38"/>
      <c r="AO81" s="29"/>
      <c r="AP81" s="38"/>
      <c r="AQ81" s="87"/>
      <c r="AR81" s="29"/>
      <c r="AS81" s="38"/>
      <c r="AT81" s="29"/>
      <c r="AU81" s="38"/>
      <c r="AV81" s="87"/>
      <c r="AW81" s="29"/>
      <c r="AX81" s="38"/>
      <c r="AY81" s="29"/>
      <c r="AZ81" s="38"/>
      <c r="BA81" s="87"/>
      <c r="BB81" s="29"/>
      <c r="BC81" s="38"/>
      <c r="BD81" s="29"/>
      <c r="BE81" s="38"/>
      <c r="BF81" s="87"/>
      <c r="BG81" s="29"/>
      <c r="BH81" s="38"/>
      <c r="BI81" s="29"/>
      <c r="BJ81" s="38"/>
      <c r="BK81" s="87"/>
      <c r="BL81" s="29"/>
      <c r="BM81" s="38"/>
      <c r="BN81" s="29"/>
      <c r="BO81" s="38"/>
      <c r="BP81" s="87"/>
      <c r="BQ81" s="29"/>
      <c r="BR81" s="38"/>
      <c r="BS81" s="29"/>
      <c r="BT81" s="38"/>
      <c r="BU81" s="87"/>
      <c r="BV81" s="29"/>
      <c r="BW81" s="38"/>
      <c r="BX81" s="29"/>
      <c r="BY81" s="38"/>
    </row>
    <row r="82" spans="3:77" ht="13.5" customHeight="1">
      <c r="C82" s="87"/>
      <c r="D82" s="29"/>
      <c r="E82" s="38"/>
      <c r="F82" s="29"/>
      <c r="G82" s="38"/>
      <c r="H82" s="87"/>
      <c r="I82" s="29"/>
      <c r="J82" s="38"/>
      <c r="K82" s="29"/>
      <c r="L82" s="38"/>
      <c r="M82" s="87"/>
      <c r="N82" s="29"/>
      <c r="O82" s="38"/>
      <c r="P82" s="29"/>
      <c r="Q82" s="38"/>
      <c r="R82" s="87"/>
      <c r="S82" s="29"/>
      <c r="T82" s="38"/>
      <c r="U82" s="29"/>
      <c r="V82" s="38"/>
      <c r="W82" s="87"/>
      <c r="X82" s="29"/>
      <c r="Y82" s="38"/>
      <c r="Z82" s="29"/>
      <c r="AA82" s="38"/>
      <c r="AB82" s="87"/>
      <c r="AC82" s="29"/>
      <c r="AD82" s="38"/>
      <c r="AE82" s="29"/>
      <c r="AF82" s="38"/>
      <c r="AG82" s="87"/>
      <c r="AH82" s="29"/>
      <c r="AI82" s="38"/>
      <c r="AJ82" s="29"/>
      <c r="AK82" s="38"/>
      <c r="AL82" s="87"/>
      <c r="AM82" s="29"/>
      <c r="AN82" s="38"/>
      <c r="AO82" s="29"/>
      <c r="AP82" s="38"/>
      <c r="AQ82" s="87"/>
      <c r="AR82" s="29"/>
      <c r="AS82" s="38"/>
      <c r="AT82" s="29"/>
      <c r="AU82" s="38"/>
      <c r="AV82" s="87"/>
      <c r="AW82" s="29"/>
      <c r="AX82" s="38"/>
      <c r="AY82" s="29"/>
      <c r="AZ82" s="38"/>
      <c r="BA82" s="87"/>
      <c r="BB82" s="29"/>
      <c r="BC82" s="38"/>
      <c r="BD82" s="29"/>
      <c r="BE82" s="38"/>
      <c r="BF82" s="87"/>
      <c r="BG82" s="29"/>
      <c r="BH82" s="38"/>
      <c r="BI82" s="29"/>
      <c r="BJ82" s="38"/>
      <c r="BK82" s="87"/>
      <c r="BL82" s="29"/>
      <c r="BM82" s="38"/>
      <c r="BN82" s="29"/>
      <c r="BO82" s="38"/>
      <c r="BP82" s="87"/>
      <c r="BQ82" s="29"/>
      <c r="BR82" s="38"/>
      <c r="BS82" s="29"/>
      <c r="BT82" s="38"/>
      <c r="BU82" s="87"/>
      <c r="BV82" s="29"/>
      <c r="BW82" s="38"/>
      <c r="BX82" s="29"/>
      <c r="BY82" s="38"/>
    </row>
    <row r="83" spans="3:77" ht="13.5" customHeight="1">
      <c r="C83" s="87"/>
      <c r="D83" s="29"/>
      <c r="E83" s="38"/>
      <c r="F83" s="29"/>
      <c r="G83" s="38"/>
      <c r="H83" s="87"/>
      <c r="I83" s="29"/>
      <c r="J83" s="38"/>
      <c r="K83" s="29"/>
      <c r="L83" s="38"/>
      <c r="M83" s="87"/>
      <c r="N83" s="29"/>
      <c r="O83" s="38"/>
      <c r="P83" s="29"/>
      <c r="Q83" s="38"/>
      <c r="R83" s="87"/>
      <c r="S83" s="29"/>
      <c r="T83" s="38"/>
      <c r="U83" s="29"/>
      <c r="V83" s="38"/>
      <c r="W83" s="87"/>
      <c r="X83" s="29"/>
      <c r="Y83" s="38"/>
      <c r="Z83" s="29"/>
      <c r="AA83" s="38"/>
      <c r="AB83" s="87"/>
      <c r="AC83" s="29"/>
      <c r="AD83" s="38"/>
      <c r="AE83" s="29"/>
      <c r="AF83" s="38"/>
      <c r="AG83" s="87"/>
      <c r="AH83" s="29"/>
      <c r="AI83" s="38"/>
      <c r="AJ83" s="29"/>
      <c r="AK83" s="38"/>
      <c r="AL83" s="87"/>
      <c r="AM83" s="29"/>
      <c r="AN83" s="38"/>
      <c r="AO83" s="29"/>
      <c r="AP83" s="38"/>
      <c r="AQ83" s="87"/>
      <c r="AR83" s="29"/>
      <c r="AS83" s="38"/>
      <c r="AT83" s="29"/>
      <c r="AU83" s="38"/>
      <c r="AV83" s="87"/>
      <c r="AW83" s="29"/>
      <c r="AX83" s="38"/>
      <c r="AY83" s="29"/>
      <c r="AZ83" s="38"/>
      <c r="BA83" s="87"/>
      <c r="BB83" s="29"/>
      <c r="BC83" s="38"/>
      <c r="BD83" s="29"/>
      <c r="BE83" s="38"/>
      <c r="BF83" s="87"/>
      <c r="BG83" s="29"/>
      <c r="BH83" s="38"/>
      <c r="BI83" s="29"/>
      <c r="BJ83" s="38"/>
      <c r="BK83" s="87"/>
      <c r="BL83" s="29"/>
      <c r="BM83" s="38"/>
      <c r="BN83" s="29"/>
      <c r="BO83" s="38"/>
      <c r="BP83" s="87"/>
      <c r="BQ83" s="29"/>
      <c r="BR83" s="38"/>
      <c r="BS83" s="29"/>
      <c r="BT83" s="38"/>
      <c r="BU83" s="87"/>
      <c r="BV83" s="29"/>
      <c r="BW83" s="38"/>
      <c r="BX83" s="29"/>
      <c r="BY83" s="38"/>
    </row>
    <row r="84" spans="3:77" ht="13.5" customHeight="1">
      <c r="C84" s="87"/>
      <c r="D84" s="29"/>
      <c r="E84" s="38"/>
      <c r="F84" s="29"/>
      <c r="G84" s="38"/>
      <c r="H84" s="87"/>
      <c r="I84" s="29"/>
      <c r="J84" s="38"/>
      <c r="K84" s="29"/>
      <c r="L84" s="38"/>
      <c r="M84" s="87"/>
      <c r="N84" s="29"/>
      <c r="O84" s="38"/>
      <c r="P84" s="29"/>
      <c r="Q84" s="38"/>
      <c r="R84" s="87"/>
      <c r="S84" s="29"/>
      <c r="T84" s="38"/>
      <c r="U84" s="29"/>
      <c r="V84" s="38"/>
      <c r="W84" s="87"/>
      <c r="X84" s="29"/>
      <c r="Y84" s="38"/>
      <c r="Z84" s="29"/>
      <c r="AA84" s="38"/>
      <c r="AB84" s="87"/>
      <c r="AC84" s="29"/>
      <c r="AD84" s="38"/>
      <c r="AE84" s="29"/>
      <c r="AF84" s="38"/>
      <c r="AG84" s="87"/>
      <c r="AH84" s="29"/>
      <c r="AI84" s="38"/>
      <c r="AJ84" s="29"/>
      <c r="AK84" s="38"/>
      <c r="AL84" s="87"/>
      <c r="AM84" s="29"/>
      <c r="AN84" s="38"/>
      <c r="AO84" s="29"/>
      <c r="AP84" s="38"/>
      <c r="AQ84" s="87"/>
      <c r="AR84" s="29"/>
      <c r="AS84" s="38"/>
      <c r="AT84" s="29"/>
      <c r="AU84" s="38"/>
      <c r="AV84" s="87"/>
      <c r="AW84" s="29"/>
      <c r="AX84" s="38"/>
      <c r="AY84" s="29"/>
      <c r="AZ84" s="38"/>
      <c r="BA84" s="87"/>
      <c r="BB84" s="29"/>
      <c r="BC84" s="38"/>
      <c r="BD84" s="29"/>
      <c r="BE84" s="38"/>
      <c r="BF84" s="87"/>
      <c r="BG84" s="29"/>
      <c r="BH84" s="38"/>
      <c r="BI84" s="29"/>
      <c r="BJ84" s="38"/>
      <c r="BK84" s="87"/>
      <c r="BL84" s="29"/>
      <c r="BM84" s="38"/>
      <c r="BN84" s="29"/>
      <c r="BO84" s="38"/>
      <c r="BP84" s="87"/>
      <c r="BQ84" s="29"/>
      <c r="BR84" s="38"/>
      <c r="BS84" s="29"/>
      <c r="BT84" s="38"/>
      <c r="BU84" s="87"/>
      <c r="BV84" s="29"/>
      <c r="BW84" s="38"/>
      <c r="BX84" s="29"/>
      <c r="BY84" s="38"/>
    </row>
    <row r="85" spans="3:77" ht="13.5" customHeight="1">
      <c r="C85" s="87"/>
      <c r="D85" s="29"/>
      <c r="E85" s="38"/>
      <c r="F85" s="29"/>
      <c r="G85" s="38"/>
      <c r="H85" s="87"/>
      <c r="I85" s="29"/>
      <c r="J85" s="38"/>
      <c r="K85" s="29"/>
      <c r="L85" s="38"/>
      <c r="M85" s="87"/>
      <c r="N85" s="29"/>
      <c r="O85" s="38"/>
      <c r="P85" s="29"/>
      <c r="Q85" s="38"/>
      <c r="R85" s="87"/>
      <c r="S85" s="29"/>
      <c r="T85" s="38"/>
      <c r="U85" s="29"/>
      <c r="V85" s="38"/>
      <c r="W85" s="87"/>
      <c r="X85" s="29"/>
      <c r="Y85" s="38"/>
      <c r="Z85" s="29"/>
      <c r="AA85" s="38"/>
      <c r="AB85" s="87"/>
      <c r="AC85" s="29"/>
      <c r="AD85" s="38"/>
      <c r="AE85" s="29"/>
      <c r="AF85" s="38"/>
      <c r="AG85" s="87"/>
      <c r="AH85" s="29"/>
      <c r="AI85" s="38"/>
      <c r="AJ85" s="29"/>
      <c r="AK85" s="38"/>
      <c r="AL85" s="87"/>
      <c r="AM85" s="29"/>
      <c r="AN85" s="38"/>
      <c r="AO85" s="29"/>
      <c r="AP85" s="38"/>
      <c r="AQ85" s="87"/>
      <c r="AR85" s="29"/>
      <c r="AS85" s="38"/>
      <c r="AT85" s="29"/>
      <c r="AU85" s="38"/>
      <c r="AV85" s="87"/>
      <c r="AW85" s="29"/>
      <c r="AX85" s="38"/>
      <c r="AY85" s="29"/>
      <c r="AZ85" s="38"/>
      <c r="BA85" s="87"/>
      <c r="BB85" s="29"/>
      <c r="BC85" s="38"/>
      <c r="BD85" s="29"/>
      <c r="BE85" s="38"/>
      <c r="BF85" s="87"/>
      <c r="BG85" s="29"/>
      <c r="BH85" s="38"/>
      <c r="BI85" s="29"/>
      <c r="BJ85" s="38"/>
      <c r="BK85" s="87"/>
      <c r="BL85" s="29"/>
      <c r="BM85" s="38"/>
      <c r="BN85" s="29"/>
      <c r="BO85" s="38"/>
      <c r="BP85" s="87"/>
      <c r="BQ85" s="29"/>
      <c r="BR85" s="38"/>
      <c r="BS85" s="29"/>
      <c r="BT85" s="38"/>
      <c r="BU85" s="87"/>
      <c r="BV85" s="29"/>
      <c r="BW85" s="38"/>
      <c r="BX85" s="29"/>
      <c r="BY85" s="38"/>
    </row>
    <row r="86" spans="3:77" ht="13.5" customHeight="1">
      <c r="C86" s="87"/>
      <c r="D86" s="29"/>
      <c r="E86" s="38"/>
      <c r="F86" s="29"/>
      <c r="G86" s="38"/>
      <c r="H86" s="87"/>
      <c r="I86" s="29"/>
      <c r="J86" s="38"/>
      <c r="K86" s="29"/>
      <c r="L86" s="38"/>
      <c r="M86" s="87"/>
      <c r="N86" s="29"/>
      <c r="O86" s="38"/>
      <c r="P86" s="29"/>
      <c r="Q86" s="38"/>
      <c r="R86" s="87"/>
      <c r="S86" s="29"/>
      <c r="T86" s="38"/>
      <c r="U86" s="29"/>
      <c r="V86" s="38"/>
      <c r="W86" s="87"/>
      <c r="X86" s="29"/>
      <c r="Y86" s="38"/>
      <c r="Z86" s="29"/>
      <c r="AA86" s="38"/>
      <c r="AB86" s="87"/>
      <c r="AC86" s="29"/>
      <c r="AD86" s="38"/>
      <c r="AE86" s="29"/>
      <c r="AF86" s="38"/>
      <c r="AG86" s="87"/>
      <c r="AH86" s="29"/>
      <c r="AI86" s="38"/>
      <c r="AJ86" s="29"/>
      <c r="AK86" s="38"/>
      <c r="AL86" s="87"/>
      <c r="AM86" s="29"/>
      <c r="AN86" s="38"/>
      <c r="AO86" s="29"/>
      <c r="AP86" s="38"/>
      <c r="AQ86" s="87"/>
      <c r="AR86" s="29"/>
      <c r="AS86" s="38"/>
      <c r="AT86" s="29"/>
      <c r="AU86" s="38"/>
      <c r="AV86" s="87"/>
      <c r="AW86" s="29"/>
      <c r="AX86" s="38"/>
      <c r="AY86" s="29"/>
      <c r="AZ86" s="38"/>
      <c r="BA86" s="87"/>
      <c r="BB86" s="29"/>
      <c r="BC86" s="38"/>
      <c r="BD86" s="29"/>
      <c r="BE86" s="38"/>
      <c r="BF86" s="87"/>
      <c r="BG86" s="29"/>
      <c r="BH86" s="38"/>
      <c r="BI86" s="29"/>
      <c r="BJ86" s="38"/>
      <c r="BK86" s="87"/>
      <c r="BL86" s="29"/>
      <c r="BM86" s="38"/>
      <c r="BN86" s="29"/>
      <c r="BO86" s="38"/>
      <c r="BP86" s="87"/>
      <c r="BQ86" s="29"/>
      <c r="BR86" s="38"/>
      <c r="BS86" s="29"/>
      <c r="BT86" s="38"/>
      <c r="BU86" s="87"/>
      <c r="BV86" s="29"/>
      <c r="BW86" s="38"/>
      <c r="BX86" s="29"/>
      <c r="BY86" s="38"/>
    </row>
    <row r="87" spans="3:77" ht="13.5" customHeight="1">
      <c r="C87" s="87"/>
      <c r="D87" s="29"/>
      <c r="E87" s="38"/>
      <c r="F87" s="29"/>
      <c r="G87" s="38"/>
      <c r="H87" s="87"/>
      <c r="I87" s="29"/>
      <c r="J87" s="38"/>
      <c r="K87" s="29"/>
      <c r="L87" s="38"/>
      <c r="M87" s="87"/>
      <c r="N87" s="29"/>
      <c r="O87" s="38"/>
      <c r="P87" s="29"/>
      <c r="Q87" s="38"/>
      <c r="R87" s="87"/>
      <c r="S87" s="29"/>
      <c r="T87" s="38"/>
      <c r="U87" s="29"/>
      <c r="V87" s="38"/>
      <c r="W87" s="87"/>
      <c r="X87" s="29"/>
      <c r="Y87" s="38"/>
      <c r="Z87" s="29"/>
      <c r="AA87" s="38"/>
      <c r="AB87" s="87"/>
      <c r="AC87" s="29"/>
      <c r="AD87" s="38"/>
      <c r="AE87" s="29"/>
      <c r="AF87" s="38"/>
      <c r="AG87" s="87"/>
      <c r="AH87" s="29"/>
      <c r="AI87" s="38"/>
      <c r="AJ87" s="29"/>
      <c r="AK87" s="38"/>
      <c r="AL87" s="87"/>
      <c r="AM87" s="29"/>
      <c r="AN87" s="38"/>
      <c r="AO87" s="29"/>
      <c r="AP87" s="38"/>
      <c r="AQ87" s="87"/>
      <c r="AR87" s="29"/>
      <c r="AS87" s="38"/>
      <c r="AT87" s="29"/>
      <c r="AU87" s="38"/>
      <c r="AV87" s="87"/>
      <c r="AW87" s="29"/>
      <c r="AX87" s="38"/>
      <c r="AY87" s="29"/>
      <c r="AZ87" s="38"/>
      <c r="BA87" s="87"/>
      <c r="BB87" s="29"/>
      <c r="BC87" s="38"/>
      <c r="BD87" s="29"/>
      <c r="BE87" s="38"/>
      <c r="BF87" s="87"/>
      <c r="BG87" s="29"/>
      <c r="BH87" s="38"/>
      <c r="BI87" s="29"/>
      <c r="BJ87" s="38"/>
      <c r="BK87" s="87"/>
      <c r="BL87" s="29"/>
      <c r="BM87" s="38"/>
      <c r="BN87" s="29"/>
      <c r="BO87" s="38"/>
      <c r="BP87" s="87"/>
      <c r="BQ87" s="29"/>
      <c r="BR87" s="38"/>
      <c r="BS87" s="29"/>
      <c r="BT87" s="38"/>
      <c r="BU87" s="87"/>
      <c r="BV87" s="29"/>
      <c r="BW87" s="38"/>
      <c r="BX87" s="29"/>
      <c r="BY87" s="38"/>
    </row>
    <row r="88" spans="3:77" ht="13.5" customHeight="1">
      <c r="C88" s="87"/>
      <c r="D88" s="29"/>
      <c r="E88" s="38"/>
      <c r="F88" s="29"/>
      <c r="G88" s="38"/>
      <c r="H88" s="87"/>
      <c r="I88" s="29"/>
      <c r="J88" s="38"/>
      <c r="K88" s="29"/>
      <c r="L88" s="38"/>
      <c r="M88" s="87"/>
      <c r="N88" s="29"/>
      <c r="O88" s="38"/>
      <c r="P88" s="29"/>
      <c r="Q88" s="38"/>
      <c r="R88" s="87"/>
      <c r="S88" s="29"/>
      <c r="T88" s="38"/>
      <c r="U88" s="29"/>
      <c r="V88" s="38"/>
      <c r="W88" s="87"/>
      <c r="X88" s="29"/>
      <c r="Y88" s="38"/>
      <c r="Z88" s="29"/>
      <c r="AA88" s="38"/>
      <c r="AB88" s="87"/>
      <c r="AC88" s="29"/>
      <c r="AD88" s="38"/>
      <c r="AE88" s="29"/>
      <c r="AF88" s="38"/>
      <c r="AG88" s="87"/>
      <c r="AH88" s="29"/>
      <c r="AI88" s="38"/>
      <c r="AJ88" s="29"/>
      <c r="AK88" s="38"/>
      <c r="AL88" s="87"/>
      <c r="AM88" s="29"/>
      <c r="AN88" s="38"/>
      <c r="AO88" s="29"/>
      <c r="AP88" s="38"/>
      <c r="AQ88" s="87"/>
      <c r="AR88" s="29"/>
      <c r="AS88" s="38"/>
      <c r="AT88" s="29"/>
      <c r="AU88" s="38"/>
      <c r="AV88" s="87"/>
      <c r="AW88" s="29"/>
      <c r="AX88" s="38"/>
      <c r="AY88" s="29"/>
      <c r="AZ88" s="38"/>
      <c r="BA88" s="87"/>
      <c r="BB88" s="29"/>
      <c r="BC88" s="38"/>
      <c r="BD88" s="29"/>
      <c r="BE88" s="38"/>
      <c r="BF88" s="87"/>
      <c r="BG88" s="29"/>
      <c r="BH88" s="38"/>
      <c r="BI88" s="29"/>
      <c r="BJ88" s="38"/>
      <c r="BK88" s="87"/>
      <c r="BL88" s="29"/>
      <c r="BM88" s="38"/>
      <c r="BN88" s="29"/>
      <c r="BO88" s="38"/>
      <c r="BP88" s="87"/>
      <c r="BQ88" s="29"/>
      <c r="BR88" s="38"/>
      <c r="BS88" s="29"/>
      <c r="BT88" s="38"/>
      <c r="BU88" s="87"/>
      <c r="BV88" s="29"/>
      <c r="BW88" s="38"/>
      <c r="BX88" s="29"/>
      <c r="BY88" s="38"/>
    </row>
    <row r="89" spans="3:77" ht="13.5" customHeight="1">
      <c r="C89" s="87"/>
      <c r="D89" s="29"/>
      <c r="E89" s="38"/>
      <c r="F89" s="29"/>
      <c r="G89" s="38"/>
      <c r="H89" s="87"/>
      <c r="I89" s="29"/>
      <c r="J89" s="38"/>
      <c r="K89" s="29"/>
      <c r="L89" s="38"/>
      <c r="M89" s="87"/>
      <c r="N89" s="29"/>
      <c r="O89" s="38"/>
      <c r="P89" s="29"/>
      <c r="Q89" s="38"/>
      <c r="R89" s="87"/>
      <c r="S89" s="29"/>
      <c r="T89" s="38"/>
      <c r="U89" s="29"/>
      <c r="V89" s="38"/>
      <c r="W89" s="87"/>
      <c r="X89" s="29"/>
      <c r="Y89" s="38"/>
      <c r="Z89" s="29"/>
      <c r="AA89" s="38"/>
      <c r="AB89" s="87"/>
      <c r="AC89" s="29"/>
      <c r="AD89" s="38"/>
      <c r="AE89" s="29"/>
      <c r="AF89" s="38"/>
      <c r="AG89" s="87"/>
      <c r="AH89" s="29"/>
      <c r="AI89" s="38"/>
      <c r="AJ89" s="29"/>
      <c r="AK89" s="38"/>
      <c r="AL89" s="87"/>
      <c r="AM89" s="29"/>
      <c r="AN89" s="38"/>
      <c r="AO89" s="29"/>
      <c r="AP89" s="38"/>
      <c r="AQ89" s="87"/>
      <c r="AR89" s="29"/>
      <c r="AS89" s="38"/>
      <c r="AT89" s="29"/>
      <c r="AU89" s="38"/>
      <c r="AV89" s="87"/>
      <c r="AW89" s="29"/>
      <c r="AX89" s="38"/>
      <c r="AY89" s="29"/>
      <c r="AZ89" s="38"/>
      <c r="BA89" s="87"/>
      <c r="BB89" s="29"/>
      <c r="BC89" s="38"/>
      <c r="BD89" s="29"/>
      <c r="BE89" s="38"/>
      <c r="BF89" s="87"/>
      <c r="BG89" s="29"/>
      <c r="BH89" s="38"/>
      <c r="BI89" s="29"/>
      <c r="BJ89" s="38"/>
      <c r="BK89" s="87"/>
      <c r="BL89" s="29"/>
      <c r="BM89" s="38"/>
      <c r="BN89" s="29"/>
      <c r="BO89" s="38"/>
      <c r="BP89" s="87"/>
      <c r="BQ89" s="29"/>
      <c r="BR89" s="38"/>
      <c r="BS89" s="29"/>
      <c r="BT89" s="38"/>
      <c r="BU89" s="87"/>
      <c r="BV89" s="29"/>
      <c r="BW89" s="38"/>
      <c r="BX89" s="29"/>
      <c r="BY89" s="38"/>
    </row>
    <row r="90" spans="3:77" ht="13.5" customHeight="1">
      <c r="C90" s="87"/>
      <c r="D90" s="29"/>
      <c r="E90" s="38"/>
      <c r="F90" s="29"/>
      <c r="G90" s="38"/>
      <c r="H90" s="87"/>
      <c r="I90" s="29"/>
      <c r="J90" s="38"/>
      <c r="K90" s="29"/>
      <c r="L90" s="38"/>
      <c r="M90" s="87"/>
      <c r="N90" s="29"/>
      <c r="O90" s="38"/>
      <c r="P90" s="29"/>
      <c r="Q90" s="38"/>
      <c r="R90" s="87"/>
      <c r="S90" s="29"/>
      <c r="T90" s="38"/>
      <c r="U90" s="29"/>
      <c r="V90" s="38"/>
      <c r="W90" s="87"/>
      <c r="X90" s="29"/>
      <c r="Y90" s="38"/>
      <c r="Z90" s="29"/>
      <c r="AA90" s="38"/>
      <c r="AB90" s="87"/>
      <c r="AC90" s="29"/>
      <c r="AD90" s="38"/>
      <c r="AE90" s="29"/>
      <c r="AF90" s="38"/>
      <c r="AG90" s="87"/>
      <c r="AH90" s="29"/>
      <c r="AI90" s="38"/>
      <c r="AJ90" s="29"/>
      <c r="AK90" s="38"/>
      <c r="AL90" s="87"/>
      <c r="AM90" s="29"/>
      <c r="AN90" s="38"/>
      <c r="AO90" s="29"/>
      <c r="AP90" s="38"/>
      <c r="AQ90" s="87"/>
      <c r="AR90" s="29"/>
      <c r="AS90" s="38"/>
      <c r="AT90" s="29"/>
      <c r="AU90" s="38"/>
      <c r="AV90" s="87"/>
      <c r="AW90" s="29"/>
      <c r="AX90" s="38"/>
      <c r="AY90" s="29"/>
      <c r="AZ90" s="38"/>
      <c r="BA90" s="87"/>
      <c r="BB90" s="29"/>
      <c r="BC90" s="38"/>
      <c r="BD90" s="29"/>
      <c r="BE90" s="38"/>
      <c r="BF90" s="87"/>
      <c r="BG90" s="29"/>
      <c r="BH90" s="38"/>
      <c r="BI90" s="29"/>
      <c r="BJ90" s="38"/>
      <c r="BK90" s="87"/>
      <c r="BL90" s="29"/>
      <c r="BM90" s="38"/>
      <c r="BN90" s="29"/>
      <c r="BO90" s="38"/>
      <c r="BP90" s="87"/>
      <c r="BQ90" s="29"/>
      <c r="BR90" s="38"/>
      <c r="BS90" s="29"/>
      <c r="BT90" s="38"/>
      <c r="BU90" s="87"/>
      <c r="BV90" s="29"/>
      <c r="BW90" s="38"/>
      <c r="BX90" s="29"/>
      <c r="BY90" s="38"/>
    </row>
    <row r="91" spans="3:77" ht="13.5" customHeight="1">
      <c r="C91" s="87"/>
      <c r="D91" s="29"/>
      <c r="E91" s="38"/>
      <c r="F91" s="29"/>
      <c r="G91" s="38"/>
      <c r="H91" s="87"/>
      <c r="I91" s="29"/>
      <c r="J91" s="38"/>
      <c r="K91" s="29"/>
      <c r="L91" s="38"/>
      <c r="M91" s="87"/>
      <c r="N91" s="29"/>
      <c r="O91" s="38"/>
      <c r="P91" s="29"/>
      <c r="Q91" s="38"/>
      <c r="R91" s="87"/>
      <c r="S91" s="29"/>
      <c r="T91" s="38"/>
      <c r="U91" s="29"/>
      <c r="V91" s="38"/>
      <c r="W91" s="87"/>
      <c r="X91" s="29"/>
      <c r="Y91" s="38"/>
      <c r="Z91" s="29"/>
      <c r="AA91" s="38"/>
      <c r="AB91" s="87"/>
      <c r="AC91" s="29"/>
      <c r="AD91" s="38"/>
      <c r="AE91" s="29"/>
      <c r="AF91" s="38"/>
      <c r="AG91" s="87"/>
      <c r="AH91" s="29"/>
      <c r="AI91" s="38"/>
      <c r="AJ91" s="29"/>
      <c r="AK91" s="38"/>
      <c r="AL91" s="87"/>
      <c r="AM91" s="29"/>
      <c r="AN91" s="38"/>
      <c r="AO91" s="29"/>
      <c r="AP91" s="38"/>
      <c r="AQ91" s="87"/>
      <c r="AR91" s="29"/>
      <c r="AS91" s="38"/>
      <c r="AT91" s="29"/>
      <c r="AU91" s="38"/>
      <c r="AV91" s="87"/>
      <c r="AW91" s="29"/>
      <c r="AX91" s="38"/>
      <c r="AY91" s="29"/>
      <c r="AZ91" s="38"/>
      <c r="BA91" s="87"/>
      <c r="BB91" s="29"/>
      <c r="BC91" s="38"/>
      <c r="BD91" s="29"/>
      <c r="BE91" s="38"/>
      <c r="BF91" s="87"/>
      <c r="BG91" s="29"/>
      <c r="BH91" s="38"/>
      <c r="BI91" s="29"/>
      <c r="BJ91" s="38"/>
      <c r="BK91" s="87"/>
      <c r="BL91" s="29"/>
      <c r="BM91" s="38"/>
      <c r="BN91" s="29"/>
      <c r="BO91" s="38"/>
      <c r="BP91" s="87"/>
      <c r="BQ91" s="29"/>
      <c r="BR91" s="38"/>
      <c r="BS91" s="29"/>
      <c r="BT91" s="38"/>
      <c r="BU91" s="87"/>
      <c r="BV91" s="29"/>
      <c r="BW91" s="38"/>
      <c r="BX91" s="29"/>
      <c r="BY91" s="38"/>
    </row>
    <row r="92" spans="3:77" ht="13.5" customHeight="1">
      <c r="C92" s="87"/>
      <c r="D92" s="29"/>
      <c r="E92" s="38"/>
      <c r="F92" s="29"/>
      <c r="G92" s="38"/>
      <c r="H92" s="87"/>
      <c r="I92" s="29"/>
      <c r="J92" s="38"/>
      <c r="K92" s="29"/>
      <c r="L92" s="38"/>
      <c r="M92" s="87"/>
      <c r="N92" s="29"/>
      <c r="O92" s="38"/>
      <c r="P92" s="29"/>
      <c r="Q92" s="38"/>
      <c r="R92" s="87"/>
      <c r="S92" s="29"/>
      <c r="T92" s="38"/>
      <c r="U92" s="29"/>
      <c r="V92" s="38"/>
      <c r="W92" s="87"/>
      <c r="X92" s="29"/>
      <c r="Y92" s="38"/>
      <c r="Z92" s="29"/>
      <c r="AA92" s="38"/>
      <c r="AB92" s="87"/>
      <c r="AC92" s="29"/>
      <c r="AD92" s="38"/>
      <c r="AE92" s="29"/>
      <c r="AF92" s="38"/>
      <c r="AG92" s="87"/>
      <c r="AH92" s="29"/>
      <c r="AI92" s="38"/>
      <c r="AJ92" s="29"/>
      <c r="AK92" s="38"/>
      <c r="AL92" s="87"/>
      <c r="AM92" s="29"/>
      <c r="AN92" s="38"/>
      <c r="AO92" s="29"/>
      <c r="AP92" s="38"/>
      <c r="AQ92" s="87"/>
      <c r="AR92" s="29"/>
      <c r="AS92" s="38"/>
      <c r="AT92" s="29"/>
      <c r="AU92" s="38"/>
      <c r="AV92" s="87"/>
      <c r="AW92" s="29"/>
      <c r="AX92" s="38"/>
      <c r="AY92" s="29"/>
      <c r="AZ92" s="38"/>
      <c r="BA92" s="87"/>
      <c r="BB92" s="29"/>
      <c r="BC92" s="38"/>
      <c r="BD92" s="29"/>
      <c r="BE92" s="38"/>
      <c r="BF92" s="87"/>
      <c r="BG92" s="29"/>
      <c r="BH92" s="38"/>
      <c r="BI92" s="29"/>
      <c r="BJ92" s="38"/>
      <c r="BK92" s="87"/>
      <c r="BL92" s="29"/>
      <c r="BM92" s="38"/>
      <c r="BN92" s="29"/>
      <c r="BO92" s="38"/>
      <c r="BP92" s="87"/>
      <c r="BQ92" s="29"/>
      <c r="BR92" s="38"/>
      <c r="BS92" s="29"/>
      <c r="BT92" s="38"/>
      <c r="BU92" s="87"/>
      <c r="BV92" s="29"/>
      <c r="BW92" s="38"/>
      <c r="BX92" s="29"/>
      <c r="BY92" s="38"/>
    </row>
    <row r="93" spans="3:77" ht="13.5" customHeight="1">
      <c r="C93" s="87"/>
      <c r="D93" s="29"/>
      <c r="E93" s="38"/>
      <c r="F93" s="29"/>
      <c r="G93" s="38"/>
      <c r="H93" s="87"/>
      <c r="I93" s="29"/>
      <c r="J93" s="38"/>
      <c r="K93" s="29"/>
      <c r="L93" s="38"/>
      <c r="M93" s="87"/>
      <c r="N93" s="29"/>
      <c r="O93" s="38"/>
      <c r="P93" s="29"/>
      <c r="Q93" s="38"/>
      <c r="R93" s="87"/>
      <c r="S93" s="29"/>
      <c r="T93" s="38"/>
      <c r="U93" s="29"/>
      <c r="V93" s="38"/>
      <c r="W93" s="87"/>
      <c r="X93" s="29"/>
      <c r="Y93" s="38"/>
      <c r="Z93" s="29"/>
      <c r="AA93" s="38"/>
      <c r="AB93" s="87"/>
      <c r="AC93" s="29"/>
      <c r="AD93" s="38"/>
      <c r="AE93" s="29"/>
      <c r="AF93" s="38"/>
      <c r="AG93" s="87"/>
      <c r="AH93" s="29"/>
      <c r="AI93" s="38"/>
      <c r="AJ93" s="29"/>
      <c r="AK93" s="38"/>
      <c r="AL93" s="87"/>
      <c r="AM93" s="29"/>
      <c r="AN93" s="38"/>
      <c r="AO93" s="29"/>
      <c r="AP93" s="38"/>
      <c r="AQ93" s="87"/>
      <c r="AR93" s="29"/>
      <c r="AS93" s="38"/>
      <c r="AT93" s="29"/>
      <c r="AU93" s="38"/>
      <c r="AV93" s="87"/>
      <c r="AW93" s="29"/>
      <c r="AX93" s="38"/>
      <c r="AY93" s="29"/>
      <c r="AZ93" s="38"/>
      <c r="BA93" s="87"/>
      <c r="BB93" s="29"/>
      <c r="BC93" s="38"/>
      <c r="BD93" s="29"/>
      <c r="BE93" s="38"/>
      <c r="BF93" s="87"/>
      <c r="BG93" s="29"/>
      <c r="BH93" s="38"/>
      <c r="BI93" s="29"/>
      <c r="BJ93" s="38"/>
      <c r="BK93" s="87"/>
      <c r="BL93" s="29"/>
      <c r="BM93" s="38"/>
      <c r="BN93" s="29"/>
      <c r="BO93" s="38"/>
      <c r="BP93" s="87"/>
      <c r="BQ93" s="29"/>
      <c r="BR93" s="38"/>
      <c r="BS93" s="29"/>
      <c r="BT93" s="38"/>
      <c r="BU93" s="87"/>
      <c r="BV93" s="29"/>
      <c r="BW93" s="38"/>
      <c r="BX93" s="29"/>
      <c r="BY93" s="38"/>
    </row>
    <row r="94" spans="3:77" ht="13.5" customHeight="1">
      <c r="C94" s="87"/>
      <c r="D94" s="29"/>
      <c r="E94" s="38"/>
      <c r="F94" s="29"/>
      <c r="G94" s="38"/>
      <c r="H94" s="87"/>
      <c r="I94" s="29"/>
      <c r="J94" s="38"/>
      <c r="K94" s="29"/>
      <c r="L94" s="38"/>
      <c r="M94" s="87"/>
      <c r="N94" s="29"/>
      <c r="O94" s="38"/>
      <c r="P94" s="29"/>
      <c r="Q94" s="38"/>
      <c r="R94" s="87"/>
      <c r="S94" s="29"/>
      <c r="T94" s="38"/>
      <c r="U94" s="29"/>
      <c r="V94" s="38"/>
      <c r="W94" s="87"/>
      <c r="X94" s="29"/>
      <c r="Y94" s="38"/>
      <c r="Z94" s="29"/>
      <c r="AA94" s="38"/>
      <c r="AB94" s="87"/>
      <c r="AC94" s="29"/>
      <c r="AD94" s="38"/>
      <c r="AE94" s="29"/>
      <c r="AF94" s="38"/>
      <c r="AG94" s="87"/>
      <c r="AH94" s="29"/>
      <c r="AI94" s="38"/>
      <c r="AJ94" s="29"/>
      <c r="AK94" s="38"/>
      <c r="AL94" s="87"/>
      <c r="AM94" s="29"/>
      <c r="AN94" s="38"/>
      <c r="AO94" s="29"/>
      <c r="AP94" s="38"/>
      <c r="AQ94" s="87"/>
      <c r="AR94" s="29"/>
      <c r="AS94" s="38"/>
      <c r="AT94" s="29"/>
      <c r="AU94" s="38"/>
      <c r="AV94" s="87"/>
      <c r="AW94" s="29"/>
      <c r="AX94" s="38"/>
      <c r="AY94" s="29"/>
      <c r="AZ94" s="38"/>
      <c r="BA94" s="87"/>
      <c r="BB94" s="29"/>
      <c r="BC94" s="38"/>
      <c r="BD94" s="29"/>
      <c r="BE94" s="38"/>
      <c r="BF94" s="87"/>
      <c r="BG94" s="29"/>
      <c r="BH94" s="38"/>
      <c r="BI94" s="29"/>
      <c r="BJ94" s="38"/>
      <c r="BK94" s="87"/>
      <c r="BL94" s="29"/>
      <c r="BM94" s="38"/>
      <c r="BN94" s="29"/>
      <c r="BO94" s="38"/>
      <c r="BP94" s="87"/>
      <c r="BQ94" s="29"/>
      <c r="BR94" s="38"/>
      <c r="BS94" s="29"/>
      <c r="BT94" s="38"/>
      <c r="BU94" s="87"/>
      <c r="BV94" s="29"/>
      <c r="BW94" s="38"/>
      <c r="BX94" s="29"/>
      <c r="BY94" s="38"/>
    </row>
    <row r="95" spans="3:77" ht="13.5" customHeight="1">
      <c r="C95" s="87"/>
      <c r="D95" s="29"/>
      <c r="E95" s="38"/>
      <c r="F95" s="29"/>
      <c r="G95" s="38"/>
      <c r="H95" s="87"/>
      <c r="I95" s="29"/>
      <c r="J95" s="38"/>
      <c r="K95" s="29"/>
      <c r="L95" s="38"/>
      <c r="M95" s="87"/>
      <c r="N95" s="29"/>
      <c r="O95" s="38"/>
      <c r="P95" s="29"/>
      <c r="Q95" s="38"/>
      <c r="R95" s="87"/>
      <c r="S95" s="29"/>
      <c r="T95" s="38"/>
      <c r="U95" s="29"/>
      <c r="V95" s="38"/>
      <c r="W95" s="87"/>
      <c r="X95" s="29"/>
      <c r="Y95" s="38"/>
      <c r="Z95" s="29"/>
      <c r="AA95" s="38"/>
      <c r="AB95" s="87"/>
      <c r="AC95" s="29"/>
      <c r="AD95" s="38"/>
      <c r="AE95" s="29"/>
      <c r="AF95" s="38"/>
      <c r="AG95" s="87"/>
      <c r="AH95" s="29"/>
      <c r="AI95" s="38"/>
      <c r="AJ95" s="29"/>
      <c r="AK95" s="38"/>
      <c r="AL95" s="87"/>
      <c r="AM95" s="29"/>
      <c r="AN95" s="38"/>
      <c r="AO95" s="29"/>
      <c r="AP95" s="38"/>
      <c r="AQ95" s="87"/>
      <c r="AR95" s="29"/>
      <c r="AS95" s="38"/>
      <c r="AT95" s="29"/>
      <c r="AU95" s="38"/>
      <c r="AV95" s="87"/>
      <c r="AW95" s="29"/>
      <c r="AX95" s="38"/>
      <c r="AY95" s="29"/>
      <c r="AZ95" s="38"/>
      <c r="BA95" s="87"/>
      <c r="BB95" s="29"/>
      <c r="BC95" s="38"/>
      <c r="BD95" s="29"/>
      <c r="BE95" s="38"/>
      <c r="BF95" s="87"/>
      <c r="BG95" s="29"/>
      <c r="BH95" s="38"/>
      <c r="BI95" s="29"/>
      <c r="BJ95" s="38"/>
      <c r="BK95" s="87"/>
      <c r="BL95" s="29"/>
      <c r="BM95" s="38"/>
      <c r="BN95" s="29"/>
      <c r="BO95" s="38"/>
      <c r="BP95" s="87"/>
      <c r="BQ95" s="29"/>
      <c r="BR95" s="38"/>
      <c r="BS95" s="29"/>
      <c r="BT95" s="38"/>
      <c r="BU95" s="87"/>
      <c r="BV95" s="29"/>
      <c r="BW95" s="38"/>
      <c r="BX95" s="29"/>
      <c r="BY95" s="38"/>
    </row>
    <row r="96" spans="3:77" ht="13.5" customHeight="1">
      <c r="C96" s="87"/>
      <c r="D96" s="29"/>
      <c r="E96" s="38"/>
      <c r="F96" s="29"/>
      <c r="G96" s="38"/>
      <c r="H96" s="87"/>
      <c r="I96" s="29"/>
      <c r="J96" s="38"/>
      <c r="K96" s="29"/>
      <c r="L96" s="38"/>
      <c r="M96" s="87"/>
      <c r="N96" s="29"/>
      <c r="O96" s="38"/>
      <c r="P96" s="29"/>
      <c r="Q96" s="38"/>
      <c r="R96" s="87"/>
      <c r="S96" s="29"/>
      <c r="T96" s="38"/>
      <c r="U96" s="29"/>
      <c r="V96" s="38"/>
      <c r="W96" s="87"/>
      <c r="X96" s="29"/>
      <c r="Y96" s="38"/>
      <c r="Z96" s="29"/>
      <c r="AA96" s="38"/>
      <c r="AB96" s="87"/>
      <c r="AC96" s="29"/>
      <c r="AD96" s="38"/>
      <c r="AE96" s="29"/>
      <c r="AF96" s="38"/>
      <c r="AG96" s="87"/>
      <c r="AH96" s="29"/>
      <c r="AI96" s="38"/>
      <c r="AJ96" s="29"/>
      <c r="AK96" s="38"/>
      <c r="AL96" s="87"/>
      <c r="AM96" s="29"/>
      <c r="AN96" s="38"/>
      <c r="AO96" s="29"/>
      <c r="AP96" s="38"/>
      <c r="AQ96" s="87"/>
      <c r="AR96" s="29"/>
      <c r="AS96" s="38"/>
      <c r="AT96" s="29"/>
      <c r="AU96" s="38"/>
      <c r="AV96" s="87"/>
      <c r="AW96" s="29"/>
      <c r="AX96" s="38"/>
      <c r="AY96" s="29"/>
      <c r="AZ96" s="38"/>
      <c r="BA96" s="87"/>
      <c r="BB96" s="29"/>
      <c r="BC96" s="38"/>
      <c r="BD96" s="29"/>
      <c r="BE96" s="38"/>
      <c r="BF96" s="87"/>
      <c r="BG96" s="29"/>
      <c r="BH96" s="38"/>
      <c r="BI96" s="29"/>
      <c r="BJ96" s="38"/>
      <c r="BK96" s="87"/>
      <c r="BL96" s="29"/>
      <c r="BM96" s="38"/>
      <c r="BN96" s="29"/>
      <c r="BO96" s="38"/>
      <c r="BP96" s="87"/>
      <c r="BQ96" s="29"/>
      <c r="BR96" s="38"/>
      <c r="BS96" s="29"/>
      <c r="BT96" s="38"/>
      <c r="BU96" s="87"/>
      <c r="BV96" s="29"/>
      <c r="BW96" s="38"/>
      <c r="BX96" s="29"/>
      <c r="BY96" s="38"/>
    </row>
    <row r="97" spans="3:77" ht="13.5" customHeight="1">
      <c r="C97" s="87"/>
      <c r="D97" s="29"/>
      <c r="E97" s="38"/>
      <c r="F97" s="29"/>
      <c r="G97" s="38"/>
      <c r="H97" s="87"/>
      <c r="I97" s="29"/>
      <c r="J97" s="38"/>
      <c r="K97" s="29"/>
      <c r="L97" s="38"/>
      <c r="M97" s="87"/>
      <c r="N97" s="29"/>
      <c r="O97" s="38"/>
      <c r="P97" s="29"/>
      <c r="Q97" s="38"/>
      <c r="R97" s="87"/>
      <c r="S97" s="29"/>
      <c r="T97" s="38"/>
      <c r="U97" s="29"/>
      <c r="V97" s="38"/>
      <c r="W97" s="87"/>
      <c r="X97" s="29"/>
      <c r="Y97" s="38"/>
      <c r="Z97" s="29"/>
      <c r="AA97" s="38"/>
      <c r="AB97" s="87"/>
      <c r="AC97" s="29"/>
      <c r="AD97" s="38"/>
      <c r="AE97" s="29"/>
      <c r="AF97" s="38"/>
      <c r="AG97" s="87"/>
      <c r="AH97" s="29"/>
      <c r="AI97" s="38"/>
      <c r="AJ97" s="29"/>
      <c r="AK97" s="38"/>
      <c r="AL97" s="87"/>
      <c r="AM97" s="29"/>
      <c r="AN97" s="38"/>
      <c r="AO97" s="29"/>
      <c r="AP97" s="38"/>
      <c r="AQ97" s="87"/>
      <c r="AR97" s="29"/>
      <c r="AS97" s="38"/>
      <c r="AT97" s="29"/>
      <c r="AU97" s="38"/>
      <c r="AV97" s="87"/>
      <c r="AW97" s="29"/>
      <c r="AX97" s="38"/>
      <c r="AY97" s="29"/>
      <c r="AZ97" s="38"/>
      <c r="BA97" s="87"/>
      <c r="BB97" s="29"/>
      <c r="BC97" s="38"/>
      <c r="BD97" s="29"/>
      <c r="BE97" s="38"/>
      <c r="BF97" s="87"/>
      <c r="BG97" s="29"/>
      <c r="BH97" s="38"/>
      <c r="BI97" s="29"/>
      <c r="BJ97" s="38"/>
      <c r="BK97" s="87"/>
      <c r="BL97" s="29"/>
      <c r="BM97" s="38"/>
      <c r="BN97" s="29"/>
      <c r="BO97" s="38"/>
      <c r="BP97" s="87"/>
      <c r="BQ97" s="29"/>
      <c r="BR97" s="38"/>
      <c r="BS97" s="29"/>
      <c r="BT97" s="38"/>
      <c r="BU97" s="87"/>
      <c r="BV97" s="29"/>
      <c r="BW97" s="38"/>
      <c r="BX97" s="29"/>
      <c r="BY97" s="38"/>
    </row>
    <row r="98" spans="3:77" ht="13.5" customHeight="1">
      <c r="C98" s="87"/>
      <c r="D98" s="29"/>
      <c r="E98" s="38"/>
      <c r="F98" s="29"/>
      <c r="G98" s="38"/>
      <c r="H98" s="87"/>
      <c r="I98" s="29"/>
      <c r="J98" s="38"/>
      <c r="K98" s="29"/>
      <c r="L98" s="38"/>
      <c r="M98" s="87"/>
      <c r="N98" s="29"/>
      <c r="O98" s="38"/>
      <c r="P98" s="29"/>
      <c r="Q98" s="38"/>
      <c r="R98" s="87"/>
      <c r="S98" s="29"/>
      <c r="T98" s="38"/>
      <c r="U98" s="29"/>
      <c r="V98" s="38"/>
      <c r="W98" s="87"/>
      <c r="X98" s="29"/>
      <c r="Y98" s="38"/>
      <c r="Z98" s="29"/>
      <c r="AA98" s="38"/>
      <c r="AB98" s="87"/>
      <c r="AC98" s="29"/>
      <c r="AD98" s="38"/>
      <c r="AE98" s="29"/>
      <c r="AF98" s="38"/>
      <c r="AG98" s="87"/>
      <c r="AH98" s="29"/>
      <c r="AI98" s="38"/>
      <c r="AJ98" s="29"/>
      <c r="AK98" s="38"/>
      <c r="AL98" s="87"/>
      <c r="AM98" s="29"/>
      <c r="AN98" s="38"/>
      <c r="AO98" s="29"/>
      <c r="AP98" s="38"/>
      <c r="AQ98" s="87"/>
      <c r="AR98" s="29"/>
      <c r="AS98" s="38"/>
      <c r="AT98" s="29"/>
      <c r="AU98" s="38"/>
      <c r="AV98" s="87"/>
      <c r="AW98" s="29"/>
      <c r="AX98" s="38"/>
      <c r="AY98" s="29"/>
      <c r="AZ98" s="38"/>
      <c r="BA98" s="87"/>
      <c r="BB98" s="29"/>
      <c r="BC98" s="38"/>
      <c r="BD98" s="29"/>
      <c r="BE98" s="38"/>
      <c r="BF98" s="87"/>
      <c r="BG98" s="29"/>
      <c r="BH98" s="38"/>
      <c r="BI98" s="29"/>
      <c r="BJ98" s="38"/>
      <c r="BK98" s="87"/>
      <c r="BL98" s="29"/>
      <c r="BM98" s="38"/>
      <c r="BN98" s="29"/>
      <c r="BO98" s="38"/>
      <c r="BP98" s="87"/>
      <c r="BQ98" s="29"/>
      <c r="BR98" s="38"/>
      <c r="BS98" s="29"/>
      <c r="BT98" s="38"/>
      <c r="BU98" s="87"/>
      <c r="BV98" s="29"/>
      <c r="BW98" s="38"/>
      <c r="BX98" s="29"/>
      <c r="BY98" s="38"/>
    </row>
    <row r="99" spans="3:77" ht="13.5" customHeight="1">
      <c r="C99" s="87"/>
      <c r="D99" s="29"/>
      <c r="E99" s="38"/>
      <c r="F99" s="29"/>
      <c r="G99" s="38"/>
      <c r="H99" s="87"/>
      <c r="I99" s="29"/>
      <c r="J99" s="38"/>
      <c r="K99" s="29"/>
      <c r="L99" s="38"/>
      <c r="M99" s="87"/>
      <c r="N99" s="29"/>
      <c r="O99" s="38"/>
      <c r="P99" s="29"/>
      <c r="Q99" s="38"/>
      <c r="R99" s="87"/>
      <c r="S99" s="29"/>
      <c r="T99" s="38"/>
      <c r="U99" s="29"/>
      <c r="V99" s="38"/>
      <c r="W99" s="87"/>
      <c r="X99" s="29"/>
      <c r="Y99" s="38"/>
      <c r="Z99" s="29"/>
      <c r="AA99" s="38"/>
      <c r="AB99" s="87"/>
      <c r="AC99" s="29"/>
      <c r="AD99" s="38"/>
      <c r="AE99" s="29"/>
      <c r="AF99" s="38"/>
      <c r="AG99" s="87"/>
      <c r="AH99" s="29"/>
      <c r="AI99" s="38"/>
      <c r="AJ99" s="29"/>
      <c r="AK99" s="38"/>
      <c r="AL99" s="87"/>
      <c r="AM99" s="29"/>
      <c r="AN99" s="38"/>
      <c r="AO99" s="29"/>
      <c r="AP99" s="38"/>
      <c r="AQ99" s="87"/>
      <c r="AR99" s="29"/>
      <c r="AS99" s="38"/>
      <c r="AT99" s="29"/>
      <c r="AU99" s="38"/>
      <c r="AV99" s="87"/>
      <c r="AW99" s="29"/>
      <c r="AX99" s="38"/>
      <c r="AY99" s="29"/>
      <c r="AZ99" s="38"/>
      <c r="BA99" s="87"/>
      <c r="BB99" s="29"/>
      <c r="BC99" s="38"/>
      <c r="BD99" s="29"/>
      <c r="BE99" s="38"/>
      <c r="BF99" s="87"/>
      <c r="BG99" s="29"/>
      <c r="BH99" s="38"/>
      <c r="BI99" s="29"/>
      <c r="BJ99" s="38"/>
      <c r="BK99" s="87"/>
      <c r="BL99" s="29"/>
      <c r="BM99" s="38"/>
      <c r="BN99" s="29"/>
      <c r="BO99" s="38"/>
      <c r="BP99" s="87"/>
      <c r="BQ99" s="29"/>
      <c r="BR99" s="38"/>
      <c r="BS99" s="29"/>
      <c r="BT99" s="38"/>
      <c r="BU99" s="87"/>
      <c r="BV99" s="29"/>
      <c r="BW99" s="38"/>
      <c r="BX99" s="29"/>
      <c r="BY99" s="38"/>
    </row>
    <row r="100" spans="3:77" ht="13.5" customHeight="1">
      <c r="C100" s="87"/>
      <c r="D100" s="29"/>
      <c r="E100" s="38"/>
      <c r="F100" s="29"/>
      <c r="G100" s="38"/>
      <c r="H100" s="87"/>
      <c r="I100" s="29"/>
      <c r="J100" s="38"/>
      <c r="K100" s="29"/>
      <c r="L100" s="38"/>
      <c r="M100" s="87"/>
      <c r="N100" s="29"/>
      <c r="O100" s="38"/>
      <c r="P100" s="29"/>
      <c r="Q100" s="38"/>
      <c r="R100" s="87"/>
      <c r="S100" s="29"/>
      <c r="T100" s="38"/>
      <c r="U100" s="29"/>
      <c r="V100" s="38"/>
      <c r="W100" s="87"/>
      <c r="X100" s="29"/>
      <c r="Y100" s="38"/>
      <c r="Z100" s="29"/>
      <c r="AA100" s="38"/>
      <c r="AB100" s="87"/>
      <c r="AC100" s="29"/>
      <c r="AD100" s="38"/>
      <c r="AE100" s="29"/>
      <c r="AF100" s="38"/>
      <c r="AG100" s="87"/>
      <c r="AH100" s="29"/>
      <c r="AI100" s="38"/>
      <c r="AJ100" s="29"/>
      <c r="AK100" s="38"/>
      <c r="AL100" s="87"/>
      <c r="AM100" s="29"/>
      <c r="AN100" s="38"/>
      <c r="AO100" s="29"/>
      <c r="AP100" s="38"/>
      <c r="AQ100" s="87"/>
      <c r="AR100" s="29"/>
      <c r="AS100" s="38"/>
      <c r="AT100" s="29"/>
      <c r="AU100" s="38"/>
      <c r="AV100" s="87"/>
      <c r="AW100" s="29"/>
      <c r="AX100" s="38"/>
      <c r="AY100" s="29"/>
      <c r="AZ100" s="38"/>
      <c r="BA100" s="87"/>
      <c r="BB100" s="29"/>
      <c r="BC100" s="38"/>
      <c r="BD100" s="29"/>
      <c r="BE100" s="38"/>
      <c r="BF100" s="87"/>
      <c r="BG100" s="29"/>
      <c r="BH100" s="38"/>
      <c r="BI100" s="29"/>
      <c r="BJ100" s="38"/>
      <c r="BK100" s="87"/>
      <c r="BL100" s="29"/>
      <c r="BM100" s="38"/>
      <c r="BN100" s="29"/>
      <c r="BO100" s="38"/>
      <c r="BP100" s="87"/>
      <c r="BQ100" s="29"/>
      <c r="BR100" s="38"/>
      <c r="BS100" s="29"/>
      <c r="BT100" s="38"/>
      <c r="BU100" s="87"/>
      <c r="BV100" s="29"/>
      <c r="BW100" s="38"/>
      <c r="BX100" s="29"/>
      <c r="BY100" s="38"/>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info_parties!$A$1:$A$112</xm:f>
          </x14:formula1>
          <xm:sqref>R11:R100 BZ11:BZ100 BU11:BU100 BP11:BP100 BK11:BK100 BF11:BF100 BA11:BA100 AV11:AV100 AQ11:AQ100 AL11:AL100 AG11:AG100 H11:H100 W11:W100 M11:M100 C11:C100 AB11:AB100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BED2BE"/>
  </sheetPr>
  <dimension ref="A1:BB200"/>
  <sheetViews>
    <sheetView tabSelected="1" zoomScaleNormal="100" workbookViewId="0">
      <pane xSplit="4" ySplit="11" topLeftCell="AN12" activePane="bottomRight" state="frozen"/>
      <selection activeCell="I6" sqref="I6"/>
      <selection pane="topRight" activeCell="I6" sqref="I6"/>
      <selection pane="bottomLeft" activeCell="I6" sqref="I6"/>
      <selection pane="bottomRight" activeCell="C16" sqref="C16"/>
    </sheetView>
  </sheetViews>
  <sheetFormatPr defaultRowHeight="12.5"/>
  <cols>
    <col min="5" max="5" width="10" bestFit="1" customWidth="1"/>
    <col min="9" max="9" width="9" customWidth="1"/>
    <col min="10" max="10" width="9.453125" bestFit="1" customWidth="1"/>
  </cols>
  <sheetData>
    <row r="1" spans="1:54">
      <c r="A1" s="18" t="s">
        <v>19</v>
      </c>
      <c r="B1" s="20"/>
      <c r="C1" s="20"/>
      <c r="D1" s="20"/>
      <c r="E1" s="8">
        <v>33377</v>
      </c>
      <c r="F1" s="20"/>
      <c r="G1" s="8">
        <v>33377</v>
      </c>
      <c r="H1" s="20"/>
      <c r="I1" s="8">
        <v>40930</v>
      </c>
      <c r="J1" s="20"/>
      <c r="K1" s="8">
        <v>41609</v>
      </c>
      <c r="L1" s="20"/>
      <c r="M1" s="8"/>
      <c r="N1" s="20"/>
      <c r="O1" s="8"/>
      <c r="P1" s="20"/>
      <c r="Q1" s="8"/>
      <c r="R1" s="20"/>
      <c r="S1" s="8"/>
      <c r="T1" s="20"/>
      <c r="U1" s="8"/>
      <c r="V1" s="20"/>
      <c r="W1" s="8"/>
      <c r="X1" s="20"/>
      <c r="Y1" s="8"/>
      <c r="Z1" s="20"/>
      <c r="AA1" s="8"/>
      <c r="AB1" s="20"/>
      <c r="AC1" s="8"/>
      <c r="AD1" s="20"/>
      <c r="AE1" s="8"/>
      <c r="AF1" s="20"/>
      <c r="AG1" s="8"/>
      <c r="AH1" s="20"/>
      <c r="AI1" s="8"/>
      <c r="AJ1" s="20"/>
      <c r="AK1" s="8"/>
      <c r="AL1" s="20"/>
      <c r="AM1" s="8"/>
      <c r="AN1" s="20"/>
      <c r="AO1" s="8"/>
      <c r="AP1" s="20"/>
      <c r="AQ1" s="8"/>
      <c r="AR1" s="20"/>
      <c r="AS1" s="8"/>
      <c r="AT1" s="20"/>
      <c r="AU1" s="8"/>
      <c r="AV1" s="20"/>
      <c r="AW1" s="8"/>
      <c r="AX1" s="20"/>
      <c r="AY1" s="8"/>
      <c r="AZ1" s="20"/>
      <c r="BA1" s="8"/>
      <c r="BB1" s="20"/>
    </row>
    <row r="2" spans="1:54">
      <c r="A2" s="18" t="s">
        <v>20</v>
      </c>
      <c r="B2" s="20"/>
      <c r="C2" s="20"/>
      <c r="D2" s="20"/>
      <c r="E2" s="8">
        <v>33377</v>
      </c>
      <c r="F2" s="20"/>
      <c r="G2" s="8">
        <v>33377</v>
      </c>
      <c r="H2" s="20"/>
      <c r="I2" s="8">
        <v>40930</v>
      </c>
      <c r="J2" s="20"/>
      <c r="K2" s="8">
        <v>41609</v>
      </c>
      <c r="L2" s="20"/>
      <c r="M2" s="8"/>
      <c r="N2" s="20"/>
      <c r="O2" s="8"/>
      <c r="P2" s="20"/>
      <c r="Q2" s="8"/>
      <c r="R2" s="20"/>
      <c r="S2" s="8"/>
      <c r="T2" s="20"/>
      <c r="U2" s="8"/>
      <c r="V2" s="20"/>
      <c r="W2" s="8"/>
      <c r="X2" s="20"/>
      <c r="Y2" s="8"/>
      <c r="Z2" s="20"/>
      <c r="AA2" s="8"/>
      <c r="AB2" s="20"/>
      <c r="AC2" s="8"/>
      <c r="AD2" s="20"/>
      <c r="AE2" s="8"/>
      <c r="AF2" s="20"/>
      <c r="AG2" s="8"/>
      <c r="AH2" s="20"/>
      <c r="AI2" s="8"/>
      <c r="AJ2" s="20"/>
      <c r="AK2" s="8"/>
      <c r="AL2" s="20"/>
      <c r="AM2" s="8"/>
      <c r="AN2" s="20"/>
      <c r="AO2" s="8"/>
      <c r="AP2" s="20"/>
      <c r="AQ2" s="8"/>
      <c r="AR2" s="20"/>
      <c r="AS2" s="8"/>
      <c r="AT2" s="20"/>
      <c r="AU2" s="8"/>
      <c r="AV2" s="20"/>
      <c r="AW2" s="8"/>
      <c r="AX2" s="20"/>
      <c r="AY2" s="8"/>
      <c r="AZ2" s="20"/>
      <c r="BA2" s="8"/>
      <c r="BB2" s="20"/>
    </row>
    <row r="3" spans="1:54">
      <c r="A3" s="79" t="s">
        <v>22</v>
      </c>
      <c r="B3" s="91"/>
      <c r="C3" s="20"/>
      <c r="D3" s="20"/>
      <c r="E3" s="92">
        <v>3652255</v>
      </c>
      <c r="F3" s="20"/>
      <c r="G3" s="92">
        <v>3652255</v>
      </c>
      <c r="H3" s="20"/>
      <c r="I3" s="92">
        <v>4504765</v>
      </c>
      <c r="J3" s="20"/>
      <c r="K3" s="92">
        <v>3791000</v>
      </c>
      <c r="L3" s="20"/>
      <c r="M3" s="92"/>
      <c r="N3" s="20"/>
      <c r="O3" s="92"/>
      <c r="P3" s="20"/>
      <c r="Q3" s="92"/>
      <c r="R3" s="20"/>
      <c r="S3" s="92"/>
      <c r="T3" s="20"/>
      <c r="U3" s="92"/>
      <c r="V3" s="20"/>
      <c r="W3" s="92"/>
      <c r="X3" s="20"/>
      <c r="Y3" s="92"/>
      <c r="Z3" s="20"/>
      <c r="AA3" s="92"/>
      <c r="AB3" s="20"/>
      <c r="AC3" s="92"/>
      <c r="AD3" s="20"/>
      <c r="AE3" s="92"/>
      <c r="AF3" s="20"/>
      <c r="AG3" s="92"/>
      <c r="AH3" s="20"/>
      <c r="AI3" s="92"/>
      <c r="AJ3" s="20"/>
      <c r="AK3" s="92"/>
      <c r="AL3" s="20"/>
      <c r="AM3" s="92"/>
      <c r="AN3" s="20"/>
      <c r="AO3" s="92"/>
      <c r="AP3" s="20"/>
      <c r="AQ3" s="92"/>
      <c r="AR3" s="20"/>
      <c r="AS3" s="92"/>
      <c r="AT3" s="20"/>
      <c r="AU3" s="92"/>
      <c r="AV3" s="20"/>
      <c r="AW3" s="92"/>
      <c r="AX3" s="20"/>
      <c r="AY3" s="92"/>
      <c r="AZ3" s="20"/>
      <c r="BA3" s="92"/>
      <c r="BB3" s="20"/>
    </row>
    <row r="4" spans="1:54">
      <c r="A4" s="79" t="s">
        <v>60</v>
      </c>
      <c r="B4" s="91"/>
      <c r="C4" s="20"/>
      <c r="D4" s="20"/>
      <c r="E4" s="92">
        <v>3051881</v>
      </c>
      <c r="F4" s="20"/>
      <c r="G4" s="5">
        <v>3051881</v>
      </c>
      <c r="H4" s="20"/>
      <c r="I4" s="92">
        <v>1960231</v>
      </c>
      <c r="J4" s="20"/>
      <c r="K4" s="92">
        <v>1436835</v>
      </c>
      <c r="L4" s="20"/>
      <c r="M4" s="92"/>
      <c r="N4" s="20"/>
      <c r="O4" s="92"/>
      <c r="P4" s="20"/>
      <c r="Q4" s="92"/>
      <c r="R4" s="20"/>
      <c r="S4" s="92"/>
      <c r="T4" s="20"/>
      <c r="U4" s="92"/>
      <c r="V4" s="20"/>
      <c r="W4" s="92"/>
      <c r="X4" s="20"/>
      <c r="Y4" s="92"/>
      <c r="Z4" s="20"/>
      <c r="AA4" s="92"/>
      <c r="AB4" s="20"/>
      <c r="AC4" s="92"/>
      <c r="AD4" s="20"/>
      <c r="AE4" s="92"/>
      <c r="AF4" s="20"/>
      <c r="AG4" s="92"/>
      <c r="AH4" s="20"/>
      <c r="AI4" s="92"/>
      <c r="AJ4" s="20"/>
      <c r="AK4" s="92"/>
      <c r="AL4" s="20"/>
      <c r="AM4" s="92"/>
      <c r="AN4" s="20"/>
      <c r="AO4" s="92"/>
      <c r="AP4" s="20"/>
      <c r="AQ4" s="92"/>
      <c r="AR4" s="20"/>
      <c r="AS4" s="92"/>
      <c r="AT4" s="20"/>
      <c r="AU4" s="92"/>
      <c r="AV4" s="20"/>
      <c r="AW4" s="92"/>
      <c r="AX4" s="20"/>
      <c r="AY4" s="92"/>
      <c r="AZ4" s="20"/>
      <c r="BA4" s="92"/>
      <c r="BB4" s="20"/>
    </row>
    <row r="5" spans="1:54">
      <c r="A5" s="79" t="s">
        <v>61</v>
      </c>
      <c r="B5" s="91"/>
      <c r="C5" s="20"/>
      <c r="D5" s="20"/>
      <c r="E5" s="36">
        <f>E4/E3</f>
        <v>0.83561553067899152</v>
      </c>
      <c r="F5" s="20"/>
      <c r="G5" s="36">
        <f>G4/G3</f>
        <v>0.83561553067899152</v>
      </c>
      <c r="H5" s="20"/>
      <c r="I5" s="36">
        <f>I4/I3</f>
        <v>0.43514611750002496</v>
      </c>
      <c r="J5" s="20"/>
      <c r="K5" s="36">
        <f>K4/K3</f>
        <v>0.37901213400158268</v>
      </c>
      <c r="L5" s="20"/>
      <c r="M5" s="92"/>
      <c r="N5" s="20"/>
      <c r="O5" s="92"/>
      <c r="P5" s="20"/>
      <c r="Q5" s="92"/>
      <c r="R5" s="20"/>
      <c r="S5" s="92"/>
      <c r="T5" s="20"/>
      <c r="U5" s="92"/>
      <c r="V5" s="20"/>
      <c r="W5" s="92"/>
      <c r="X5" s="20"/>
      <c r="Y5" s="92"/>
      <c r="Z5" s="20"/>
      <c r="AA5" s="92"/>
      <c r="AB5" s="20"/>
      <c r="AC5" s="92"/>
      <c r="AD5" s="20"/>
      <c r="AE5" s="92"/>
      <c r="AF5" s="20"/>
      <c r="AG5" s="92"/>
      <c r="AH5" s="20"/>
      <c r="AI5" s="92"/>
      <c r="AJ5" s="20"/>
      <c r="AK5" s="92"/>
      <c r="AL5" s="20"/>
      <c r="AM5" s="92"/>
      <c r="AN5" s="20"/>
      <c r="AO5" s="92"/>
      <c r="AP5" s="20"/>
      <c r="AQ5" s="92"/>
      <c r="AR5" s="20"/>
      <c r="AS5" s="92"/>
      <c r="AT5" s="20"/>
      <c r="AU5" s="92"/>
      <c r="AV5" s="20"/>
      <c r="AW5" s="92"/>
      <c r="AX5" s="20"/>
      <c r="AY5" s="92"/>
      <c r="AZ5" s="20"/>
      <c r="BA5" s="92"/>
      <c r="BB5" s="20"/>
    </row>
    <row r="6" spans="1:54">
      <c r="A6" s="79" t="s">
        <v>23</v>
      </c>
      <c r="B6" s="91"/>
      <c r="C6" s="20"/>
      <c r="D6" s="20"/>
      <c r="E6" s="92">
        <v>3008206</v>
      </c>
      <c r="F6" s="20"/>
      <c r="G6" s="5">
        <v>3051881</v>
      </c>
      <c r="H6" s="20"/>
      <c r="I6" s="9">
        <v>1959564</v>
      </c>
      <c r="J6" s="20"/>
      <c r="K6" s="9">
        <v>1436163</v>
      </c>
      <c r="L6" s="20"/>
      <c r="M6" s="5"/>
      <c r="N6" s="20"/>
      <c r="O6" s="5"/>
      <c r="P6" s="20"/>
      <c r="Q6" s="5"/>
      <c r="R6" s="20"/>
      <c r="S6" s="5"/>
      <c r="T6" s="20"/>
      <c r="U6" s="5"/>
      <c r="V6" s="20"/>
      <c r="W6" s="5"/>
      <c r="X6" s="20"/>
      <c r="Y6" s="5"/>
      <c r="Z6" s="20"/>
      <c r="AA6" s="5"/>
      <c r="AB6" s="20"/>
      <c r="AC6" s="5"/>
      <c r="AD6" s="20"/>
      <c r="AE6" s="5"/>
      <c r="AF6" s="20"/>
      <c r="AG6" s="5"/>
      <c r="AH6" s="20"/>
      <c r="AI6" s="5"/>
      <c r="AJ6" s="20"/>
      <c r="AK6" s="5"/>
      <c r="AL6" s="20"/>
      <c r="AM6" s="5"/>
      <c r="AN6" s="20"/>
      <c r="AO6" s="5"/>
      <c r="AP6" s="20"/>
      <c r="AQ6" s="5"/>
      <c r="AR6" s="20"/>
      <c r="AS6" s="5"/>
      <c r="AT6" s="20"/>
      <c r="AU6" s="5"/>
      <c r="AV6" s="20"/>
      <c r="AW6" s="5"/>
      <c r="AX6" s="20"/>
      <c r="AY6" s="5"/>
      <c r="AZ6" s="20"/>
      <c r="BA6" s="5"/>
      <c r="BB6" s="20"/>
    </row>
    <row r="7" spans="1:54">
      <c r="A7" s="79" t="s">
        <v>58</v>
      </c>
      <c r="B7" s="91"/>
      <c r="C7" s="20"/>
      <c r="D7" s="20"/>
      <c r="E7" s="36">
        <f>E6/E3</f>
        <v>0.8236571652307958</v>
      </c>
      <c r="F7" s="20"/>
      <c r="G7" s="36">
        <f>G6/G3</f>
        <v>0.83561553067899152</v>
      </c>
      <c r="H7" s="20"/>
      <c r="I7" s="36">
        <f>I6/I3</f>
        <v>0.43499805206264924</v>
      </c>
      <c r="J7" s="20"/>
      <c r="K7" s="36">
        <f>K6/K3</f>
        <v>0.3788348720654181</v>
      </c>
      <c r="L7" s="20"/>
      <c r="M7" s="5"/>
      <c r="N7" s="20"/>
      <c r="O7" s="5"/>
      <c r="P7" s="20"/>
      <c r="Q7" s="5"/>
      <c r="R7" s="20"/>
      <c r="S7" s="5"/>
      <c r="T7" s="20"/>
      <c r="U7" s="5"/>
      <c r="V7" s="20"/>
      <c r="W7" s="5"/>
      <c r="X7" s="20"/>
      <c r="Y7" s="5"/>
      <c r="Z7" s="20"/>
      <c r="AA7" s="5"/>
      <c r="AB7" s="20"/>
      <c r="AC7" s="5"/>
      <c r="AD7" s="20"/>
      <c r="AE7" s="5"/>
      <c r="AF7" s="20"/>
      <c r="AG7" s="5"/>
      <c r="AH7" s="20"/>
      <c r="AI7" s="5"/>
      <c r="AJ7" s="20"/>
      <c r="AK7" s="5"/>
      <c r="AL7" s="20"/>
      <c r="AM7" s="5"/>
      <c r="AN7" s="20"/>
      <c r="AO7" s="5"/>
      <c r="AP7" s="20"/>
      <c r="AQ7" s="5"/>
      <c r="AR7" s="20"/>
      <c r="AS7" s="5"/>
      <c r="AT7" s="20"/>
      <c r="AU7" s="5"/>
      <c r="AV7" s="20"/>
      <c r="AW7" s="5"/>
      <c r="AX7" s="20"/>
      <c r="AY7" s="5"/>
      <c r="AZ7" s="20"/>
      <c r="BA7" s="5"/>
      <c r="BB7" s="20"/>
    </row>
    <row r="8" spans="1:54">
      <c r="A8" s="79" t="s">
        <v>24</v>
      </c>
      <c r="B8" s="91"/>
      <c r="C8" s="20"/>
      <c r="D8" s="20"/>
      <c r="E8" s="7">
        <v>2972151</v>
      </c>
      <c r="F8" s="20"/>
      <c r="G8" s="5">
        <v>2977352</v>
      </c>
      <c r="H8" s="20"/>
      <c r="I8" s="9">
        <v>1948498</v>
      </c>
      <c r="J8" s="20"/>
      <c r="K8" s="9">
        <v>1427967</v>
      </c>
      <c r="L8" s="20"/>
      <c r="M8" s="5"/>
      <c r="N8" s="20"/>
      <c r="O8" s="5"/>
      <c r="P8" s="20"/>
      <c r="Q8" s="5"/>
      <c r="R8" s="20"/>
      <c r="S8" s="5"/>
      <c r="T8" s="20"/>
      <c r="U8" s="5"/>
      <c r="V8" s="20"/>
      <c r="W8" s="5"/>
      <c r="X8" s="20"/>
      <c r="Y8" s="5"/>
      <c r="Z8" s="20"/>
      <c r="AA8" s="5"/>
      <c r="AB8" s="20"/>
      <c r="AC8" s="5"/>
      <c r="AD8" s="20"/>
      <c r="AE8" s="5"/>
      <c r="AF8" s="20"/>
      <c r="AG8" s="5"/>
      <c r="AH8" s="20"/>
      <c r="AI8" s="5"/>
      <c r="AJ8" s="20"/>
      <c r="AK8" s="5"/>
      <c r="AL8" s="20"/>
      <c r="AM8" s="5"/>
      <c r="AN8" s="20"/>
      <c r="AO8" s="5"/>
      <c r="AP8" s="20"/>
      <c r="AQ8" s="5"/>
      <c r="AR8" s="20"/>
      <c r="AS8" s="5"/>
      <c r="AT8" s="20"/>
      <c r="AU8" s="5"/>
      <c r="AV8" s="20"/>
      <c r="AW8" s="5"/>
      <c r="AX8" s="20"/>
      <c r="AY8" s="5"/>
      <c r="AZ8" s="20"/>
      <c r="BA8" s="5"/>
      <c r="BB8" s="20"/>
    </row>
    <row r="9" spans="1:54">
      <c r="A9" s="79" t="s">
        <v>59</v>
      </c>
      <c r="B9" s="91"/>
      <c r="C9" s="20"/>
      <c r="D9" s="20"/>
      <c r="E9" s="36">
        <f>E8/E6</f>
        <v>0.98801445113798725</v>
      </c>
      <c r="F9" s="20"/>
      <c r="G9" s="36">
        <f>G8/G6</f>
        <v>0.97557932304699957</v>
      </c>
      <c r="H9" s="20"/>
      <c r="I9" s="36">
        <f>I8/I6</f>
        <v>0.99435282542443115</v>
      </c>
      <c r="J9" s="20"/>
      <c r="K9" s="36">
        <f>K8/K6</f>
        <v>0.99429312689437066</v>
      </c>
      <c r="L9" s="20"/>
      <c r="M9" s="5"/>
      <c r="N9" s="20"/>
      <c r="O9" s="5"/>
      <c r="P9" s="20"/>
      <c r="Q9" s="5"/>
      <c r="R9" s="20"/>
      <c r="S9" s="5"/>
      <c r="T9" s="20"/>
      <c r="U9" s="5"/>
      <c r="V9" s="20"/>
      <c r="W9" s="5"/>
      <c r="X9" s="20"/>
      <c r="Y9" s="5"/>
      <c r="Z9" s="20"/>
      <c r="AA9" s="5"/>
      <c r="AB9" s="20"/>
      <c r="AC9" s="5"/>
      <c r="AD9" s="20"/>
      <c r="AE9" s="5"/>
      <c r="AF9" s="20"/>
      <c r="AG9" s="5"/>
      <c r="AH9" s="20"/>
      <c r="AI9" s="5"/>
      <c r="AJ9" s="20"/>
      <c r="AK9" s="5"/>
      <c r="AL9" s="20"/>
      <c r="AM9" s="5"/>
      <c r="AN9" s="20"/>
      <c r="AO9" s="5"/>
      <c r="AP9" s="20"/>
      <c r="AQ9" s="5"/>
      <c r="AR9" s="20"/>
      <c r="AS9" s="5"/>
      <c r="AT9" s="20"/>
      <c r="AU9" s="5"/>
      <c r="AV9" s="20"/>
      <c r="AW9" s="5"/>
      <c r="AX9" s="20"/>
      <c r="AY9" s="5"/>
      <c r="AZ9" s="20"/>
      <c r="BA9" s="5"/>
      <c r="BB9" s="20"/>
    </row>
    <row r="10" spans="1:54">
      <c r="A10" s="40" t="s">
        <v>6</v>
      </c>
      <c r="B10" s="93"/>
      <c r="C10" s="93"/>
      <c r="D10" s="93"/>
      <c r="E10" s="94" t="s">
        <v>309</v>
      </c>
      <c r="F10" s="93"/>
      <c r="G10" s="5"/>
      <c r="H10" s="93"/>
      <c r="I10" s="170" t="s">
        <v>295</v>
      </c>
      <c r="J10" s="93"/>
      <c r="K10" s="170" t="s">
        <v>294</v>
      </c>
      <c r="L10" s="93"/>
      <c r="M10" s="5"/>
      <c r="N10" s="93"/>
      <c r="O10" s="5"/>
      <c r="P10" s="93"/>
      <c r="Q10" s="5"/>
      <c r="R10" s="93"/>
      <c r="S10" s="5"/>
      <c r="T10" s="93"/>
      <c r="U10" s="5"/>
      <c r="V10" s="93"/>
      <c r="W10" s="5"/>
      <c r="X10" s="93"/>
      <c r="Y10" s="5"/>
      <c r="Z10" s="93"/>
      <c r="AA10" s="5"/>
      <c r="AB10" s="93"/>
      <c r="AC10" s="5"/>
      <c r="AD10" s="93"/>
      <c r="AE10" s="5"/>
      <c r="AF10" s="93"/>
      <c r="AG10" s="5"/>
      <c r="AH10" s="93"/>
      <c r="AI10" s="5"/>
      <c r="AJ10" s="93"/>
      <c r="AK10" s="5"/>
      <c r="AL10" s="93"/>
      <c r="AM10" s="5"/>
      <c r="AN10" s="93"/>
      <c r="AO10" s="5"/>
      <c r="AP10" s="93"/>
      <c r="AQ10" s="5"/>
      <c r="AR10" s="93"/>
      <c r="AS10" s="5"/>
      <c r="AT10" s="93"/>
      <c r="AU10" s="5"/>
      <c r="AV10" s="93"/>
      <c r="AW10" s="5"/>
      <c r="AX10" s="93"/>
      <c r="AY10" s="5"/>
      <c r="AZ10" s="93"/>
      <c r="BA10" s="5"/>
      <c r="BB10" s="93"/>
    </row>
    <row r="11" spans="1:54" ht="31.5">
      <c r="A11" s="40" t="s">
        <v>135</v>
      </c>
      <c r="B11" s="40" t="s">
        <v>136</v>
      </c>
      <c r="C11" s="40" t="s">
        <v>307</v>
      </c>
      <c r="D11" s="40" t="s">
        <v>134</v>
      </c>
      <c r="E11" s="95" t="s">
        <v>41</v>
      </c>
      <c r="F11" s="96" t="s">
        <v>26</v>
      </c>
      <c r="G11" s="77" t="s">
        <v>41</v>
      </c>
      <c r="H11" s="96" t="s">
        <v>26</v>
      </c>
      <c r="I11" s="77" t="s">
        <v>41</v>
      </c>
      <c r="J11" s="96" t="s">
        <v>26</v>
      </c>
      <c r="K11" s="77" t="s">
        <v>41</v>
      </c>
      <c r="L11" s="96" t="s">
        <v>26</v>
      </c>
      <c r="M11" s="77" t="s">
        <v>41</v>
      </c>
      <c r="N11" s="96" t="s">
        <v>26</v>
      </c>
      <c r="O11" s="77" t="s">
        <v>41</v>
      </c>
      <c r="P11" s="96" t="s">
        <v>26</v>
      </c>
      <c r="Q11" s="77" t="s">
        <v>41</v>
      </c>
      <c r="R11" s="96" t="s">
        <v>26</v>
      </c>
      <c r="S11" s="77" t="s">
        <v>41</v>
      </c>
      <c r="T11" s="96" t="s">
        <v>26</v>
      </c>
      <c r="U11" s="77" t="s">
        <v>41</v>
      </c>
      <c r="V11" s="96" t="s">
        <v>26</v>
      </c>
      <c r="W11" s="77" t="s">
        <v>41</v>
      </c>
      <c r="X11" s="96" t="s">
        <v>26</v>
      </c>
      <c r="Y11" s="77" t="s">
        <v>41</v>
      </c>
      <c r="Z11" s="96" t="s">
        <v>26</v>
      </c>
      <c r="AA11" s="77" t="s">
        <v>41</v>
      </c>
      <c r="AB11" s="96" t="s">
        <v>26</v>
      </c>
      <c r="AC11" s="77" t="s">
        <v>41</v>
      </c>
      <c r="AD11" s="96" t="s">
        <v>26</v>
      </c>
      <c r="AE11" s="77" t="s">
        <v>41</v>
      </c>
      <c r="AF11" s="96" t="s">
        <v>26</v>
      </c>
      <c r="AG11" s="77" t="s">
        <v>41</v>
      </c>
      <c r="AH11" s="96" t="s">
        <v>26</v>
      </c>
      <c r="AI11" s="77" t="s">
        <v>41</v>
      </c>
      <c r="AJ11" s="96" t="s">
        <v>26</v>
      </c>
      <c r="AK11" s="77" t="s">
        <v>41</v>
      </c>
      <c r="AL11" s="96" t="s">
        <v>26</v>
      </c>
      <c r="AM11" s="77" t="s">
        <v>41</v>
      </c>
      <c r="AN11" s="96" t="s">
        <v>26</v>
      </c>
      <c r="AO11" s="77" t="s">
        <v>41</v>
      </c>
      <c r="AP11" s="96" t="s">
        <v>26</v>
      </c>
      <c r="AQ11" s="77" t="s">
        <v>41</v>
      </c>
      <c r="AR11" s="96" t="s">
        <v>26</v>
      </c>
      <c r="AS11" s="77" t="s">
        <v>41</v>
      </c>
      <c r="AT11" s="96" t="s">
        <v>26</v>
      </c>
      <c r="AU11" s="77" t="s">
        <v>41</v>
      </c>
      <c r="AV11" s="96" t="s">
        <v>26</v>
      </c>
      <c r="AW11" s="77" t="s">
        <v>41</v>
      </c>
      <c r="AX11" s="96" t="s">
        <v>26</v>
      </c>
      <c r="AY11" s="77" t="s">
        <v>41</v>
      </c>
      <c r="AZ11" s="96" t="s">
        <v>26</v>
      </c>
      <c r="BA11" s="77" t="s">
        <v>41</v>
      </c>
      <c r="BB11" s="96" t="s">
        <v>26</v>
      </c>
    </row>
    <row r="12" spans="1:54">
      <c r="A12" s="2" t="s">
        <v>302</v>
      </c>
      <c r="B12" s="2" t="s">
        <v>306</v>
      </c>
      <c r="C12" s="2" t="s">
        <v>780</v>
      </c>
      <c r="D12" s="2" t="s">
        <v>297</v>
      </c>
      <c r="E12" s="92">
        <v>2845521</v>
      </c>
      <c r="F12" s="163">
        <f>E12/(E12+E13)</f>
        <v>0.95739449307925473</v>
      </c>
      <c r="G12" s="5"/>
      <c r="H12" s="6"/>
      <c r="I12" s="5"/>
      <c r="J12" s="6"/>
      <c r="K12" s="5"/>
      <c r="L12" s="6"/>
      <c r="M12" s="5"/>
      <c r="N12" s="6"/>
      <c r="O12" s="5"/>
      <c r="P12" s="6"/>
      <c r="Q12" s="5"/>
      <c r="R12" s="6"/>
      <c r="S12" s="5"/>
      <c r="T12" s="6"/>
      <c r="U12" s="5"/>
      <c r="V12" s="6"/>
      <c r="W12" s="5"/>
      <c r="X12" s="6"/>
      <c r="Y12" s="5"/>
      <c r="Z12" s="6"/>
      <c r="AA12" s="5"/>
      <c r="AB12" s="6"/>
      <c r="AC12" s="5"/>
      <c r="AD12" s="6"/>
      <c r="AE12" s="5"/>
      <c r="AF12" s="6"/>
      <c r="AG12" s="5"/>
      <c r="AH12" s="6"/>
      <c r="AI12" s="5"/>
      <c r="AJ12" s="6"/>
      <c r="AK12" s="5"/>
      <c r="AL12" s="6"/>
      <c r="AM12" s="5"/>
      <c r="AN12" s="6"/>
      <c r="AO12" s="5"/>
      <c r="AP12" s="6"/>
      <c r="AQ12" s="5"/>
      <c r="AR12" s="6"/>
      <c r="AS12" s="5"/>
      <c r="AT12" s="6"/>
      <c r="AU12" s="5"/>
      <c r="AV12" s="6"/>
      <c r="AW12" s="5"/>
      <c r="AX12" s="6"/>
      <c r="AY12" s="5"/>
      <c r="AZ12" s="6"/>
      <c r="BA12" s="5"/>
      <c r="BB12" s="6"/>
    </row>
    <row r="13" spans="1:54">
      <c r="A13" s="2" t="s">
        <v>302</v>
      </c>
      <c r="B13" s="2" t="s">
        <v>306</v>
      </c>
      <c r="C13" s="2" t="s">
        <v>780</v>
      </c>
      <c r="D13" s="11" t="s">
        <v>298</v>
      </c>
      <c r="E13" s="92">
        <v>126630</v>
      </c>
      <c r="F13" s="163">
        <f>E13/(E12+E13)</f>
        <v>4.260550692074528E-2</v>
      </c>
      <c r="G13" s="5"/>
      <c r="H13" s="6"/>
      <c r="I13" s="5"/>
      <c r="J13" s="6"/>
      <c r="K13" s="5"/>
      <c r="L13" s="6"/>
      <c r="M13" s="5"/>
      <c r="N13" s="6"/>
      <c r="O13" s="5"/>
      <c r="P13" s="6"/>
      <c r="Q13" s="5"/>
      <c r="R13" s="6"/>
      <c r="S13" s="5"/>
      <c r="T13" s="6"/>
      <c r="U13" s="5"/>
      <c r="V13" s="6"/>
      <c r="W13" s="5"/>
      <c r="X13" s="6"/>
      <c r="Y13" s="5"/>
      <c r="Z13" s="6"/>
      <c r="AA13" s="5"/>
      <c r="AB13" s="6"/>
      <c r="AC13" s="5"/>
      <c r="AD13" s="6"/>
      <c r="AE13" s="5"/>
      <c r="AF13" s="6"/>
      <c r="AG13" s="5"/>
      <c r="AH13" s="6"/>
      <c r="AI13" s="5"/>
      <c r="AJ13" s="6"/>
      <c r="AK13" s="5"/>
      <c r="AL13" s="6"/>
      <c r="AM13" s="5"/>
      <c r="AN13" s="6"/>
      <c r="AO13" s="5"/>
      <c r="AP13" s="6"/>
      <c r="AQ13" s="5"/>
      <c r="AR13" s="6"/>
      <c r="AS13" s="5"/>
      <c r="AT13" s="6"/>
      <c r="AU13" s="5"/>
      <c r="AV13" s="6"/>
      <c r="AW13" s="5"/>
      <c r="AX13" s="6"/>
      <c r="AY13" s="5"/>
      <c r="AZ13" s="6"/>
      <c r="BA13" s="5"/>
      <c r="BB13" s="6"/>
    </row>
    <row r="14" spans="1:54">
      <c r="A14" s="2" t="s">
        <v>303</v>
      </c>
      <c r="B14" s="2" t="s">
        <v>305</v>
      </c>
      <c r="C14" s="2" t="s">
        <v>308</v>
      </c>
      <c r="D14" s="2" t="s">
        <v>297</v>
      </c>
      <c r="E14" s="7"/>
      <c r="F14" s="74"/>
      <c r="G14" s="4">
        <v>164267</v>
      </c>
      <c r="H14" s="163">
        <f>G14/(G14+G15)</f>
        <v>5.5172179843028302E-2</v>
      </c>
      <c r="I14" s="7"/>
      <c r="J14" s="4"/>
      <c r="K14" s="7"/>
      <c r="L14" s="4"/>
      <c r="M14" s="7"/>
      <c r="N14" s="4"/>
      <c r="O14" s="7"/>
      <c r="P14" s="4"/>
      <c r="Q14" s="7"/>
      <c r="R14" s="4"/>
      <c r="S14" s="7"/>
      <c r="T14" s="4"/>
      <c r="U14" s="7"/>
      <c r="V14" s="4"/>
      <c r="W14" s="7"/>
      <c r="X14" s="4"/>
      <c r="Y14" s="7"/>
      <c r="Z14" s="4"/>
      <c r="AA14" s="7"/>
      <c r="AB14" s="4"/>
      <c r="AC14" s="7"/>
      <c r="AD14" s="4"/>
      <c r="AE14" s="7"/>
      <c r="AF14" s="4"/>
      <c r="AG14" s="7"/>
      <c r="AH14" s="4"/>
      <c r="AI14" s="7"/>
      <c r="AJ14" s="4"/>
      <c r="AK14" s="7"/>
      <c r="AL14" s="4"/>
      <c r="AM14" s="7"/>
      <c r="AN14" s="4"/>
      <c r="AO14" s="7"/>
      <c r="AP14" s="4"/>
      <c r="AQ14" s="7"/>
      <c r="AR14" s="4"/>
      <c r="AS14" s="7"/>
      <c r="AT14" s="4"/>
      <c r="AU14" s="7"/>
      <c r="AV14" s="4"/>
      <c r="AW14" s="7"/>
      <c r="AX14" s="4"/>
      <c r="AY14" s="7"/>
      <c r="AZ14" s="4"/>
      <c r="BA14" s="7"/>
      <c r="BB14" s="4"/>
    </row>
    <row r="15" spans="1:54">
      <c r="A15" s="2" t="s">
        <v>303</v>
      </c>
      <c r="B15" s="2" t="s">
        <v>305</v>
      </c>
      <c r="C15" s="2" t="s">
        <v>308</v>
      </c>
      <c r="D15" s="11" t="s">
        <v>298</v>
      </c>
      <c r="E15" s="10"/>
      <c r="F15" s="74"/>
      <c r="G15" s="4">
        <v>2813085</v>
      </c>
      <c r="H15" s="163">
        <f>G15/(G14+G15)</f>
        <v>0.94482782015697175</v>
      </c>
      <c r="I15" s="7"/>
      <c r="J15" s="4"/>
      <c r="K15" s="7"/>
      <c r="L15" s="4"/>
      <c r="M15" s="7"/>
      <c r="N15" s="4"/>
      <c r="O15" s="7"/>
      <c r="P15" s="4"/>
      <c r="Q15" s="7"/>
      <c r="R15" s="4"/>
      <c r="S15" s="7"/>
      <c r="T15" s="4"/>
      <c r="U15" s="7"/>
      <c r="V15" s="4"/>
      <c r="W15" s="7"/>
      <c r="X15" s="4"/>
      <c r="Y15" s="7"/>
      <c r="Z15" s="4"/>
      <c r="AA15" s="7"/>
      <c r="AB15" s="4"/>
      <c r="AC15" s="7"/>
      <c r="AD15" s="4"/>
      <c r="AE15" s="7"/>
      <c r="AF15" s="4"/>
      <c r="AG15" s="7"/>
      <c r="AH15" s="4"/>
      <c r="AI15" s="7"/>
      <c r="AJ15" s="4"/>
      <c r="AK15" s="7"/>
      <c r="AL15" s="4"/>
      <c r="AM15" s="7"/>
      <c r="AN15" s="4"/>
      <c r="AO15" s="7"/>
      <c r="AP15" s="4"/>
      <c r="AQ15" s="7"/>
      <c r="AR15" s="4"/>
      <c r="AS15" s="7"/>
      <c r="AT15" s="4"/>
      <c r="AU15" s="7"/>
      <c r="AV15" s="4"/>
      <c r="AW15" s="7"/>
      <c r="AX15" s="4"/>
      <c r="AY15" s="7"/>
      <c r="AZ15" s="4"/>
      <c r="BA15" s="7"/>
      <c r="BB15" s="4"/>
    </row>
    <row r="16" spans="1:54">
      <c r="A16" s="2" t="s">
        <v>301</v>
      </c>
      <c r="B16" s="2" t="s">
        <v>304</v>
      </c>
      <c r="C16" s="2" t="s">
        <v>310</v>
      </c>
      <c r="D16" s="2" t="s">
        <v>297</v>
      </c>
      <c r="E16" s="7"/>
      <c r="F16" s="74"/>
      <c r="G16" s="7"/>
      <c r="H16" s="162"/>
      <c r="I16" s="164">
        <v>1299008</v>
      </c>
      <c r="J16" s="163">
        <f>I16/(I16+I17)</f>
        <v>0.66667145668099226</v>
      </c>
      <c r="K16" s="7"/>
      <c r="L16" s="4"/>
      <c r="M16" s="7"/>
      <c r="N16" s="4"/>
      <c r="O16" s="7"/>
      <c r="P16" s="4"/>
      <c r="Q16" s="7"/>
      <c r="R16" s="4"/>
      <c r="S16" s="7"/>
      <c r="T16" s="4"/>
      <c r="U16" s="7"/>
      <c r="V16" s="4"/>
      <c r="W16" s="7"/>
      <c r="X16" s="4"/>
      <c r="Y16" s="7"/>
      <c r="Z16" s="4"/>
      <c r="AA16" s="7"/>
      <c r="AB16" s="4"/>
      <c r="AC16" s="7"/>
      <c r="AD16" s="4"/>
      <c r="AE16" s="7"/>
      <c r="AF16" s="4"/>
      <c r="AG16" s="7"/>
      <c r="AH16" s="4"/>
      <c r="AI16" s="7"/>
      <c r="AJ16" s="4"/>
      <c r="AK16" s="7"/>
      <c r="AL16" s="4"/>
      <c r="AM16" s="7"/>
      <c r="AN16" s="4"/>
      <c r="AO16" s="7"/>
      <c r="AP16" s="4"/>
      <c r="AQ16" s="7"/>
      <c r="AR16" s="4"/>
      <c r="AS16" s="7"/>
      <c r="AT16" s="4"/>
      <c r="AU16" s="7"/>
      <c r="AV16" s="4"/>
      <c r="AW16" s="7"/>
      <c r="AX16" s="4"/>
      <c r="AY16" s="7"/>
      <c r="AZ16" s="4"/>
      <c r="BA16" s="7"/>
      <c r="BB16" s="4"/>
    </row>
    <row r="17" spans="1:54">
      <c r="A17" s="2" t="s">
        <v>301</v>
      </c>
      <c r="B17" s="2" t="s">
        <v>304</v>
      </c>
      <c r="C17" s="2" t="s">
        <v>310</v>
      </c>
      <c r="D17" s="11" t="s">
        <v>298</v>
      </c>
      <c r="E17" s="7"/>
      <c r="F17" s="4"/>
      <c r="G17" s="7"/>
      <c r="H17" s="162"/>
      <c r="I17" s="164">
        <v>649490</v>
      </c>
      <c r="J17" s="163">
        <f>I17/(I16+I17)</f>
        <v>0.33332854331900774</v>
      </c>
      <c r="K17" s="7"/>
      <c r="L17" s="4"/>
      <c r="M17" s="7"/>
      <c r="N17" s="4"/>
      <c r="O17" s="7"/>
      <c r="P17" s="4"/>
      <c r="Q17" s="7"/>
      <c r="R17" s="4"/>
      <c r="S17" s="7"/>
      <c r="T17" s="4"/>
      <c r="U17" s="7"/>
      <c r="V17" s="4"/>
      <c r="W17" s="7"/>
      <c r="X17" s="4"/>
      <c r="Y17" s="7"/>
      <c r="Z17" s="4"/>
      <c r="AA17" s="7"/>
      <c r="AB17" s="4"/>
      <c r="AC17" s="7"/>
      <c r="AD17" s="4"/>
      <c r="AE17" s="7"/>
      <c r="AF17" s="4"/>
      <c r="AG17" s="7"/>
      <c r="AH17" s="4"/>
      <c r="AI17" s="7"/>
      <c r="AJ17" s="4"/>
      <c r="AK17" s="7"/>
      <c r="AL17" s="4"/>
      <c r="AM17" s="7"/>
      <c r="AN17" s="4"/>
      <c r="AO17" s="7"/>
      <c r="AP17" s="4"/>
      <c r="AQ17" s="7"/>
      <c r="AR17" s="4"/>
      <c r="AS17" s="7"/>
      <c r="AT17" s="4"/>
      <c r="AU17" s="7"/>
      <c r="AV17" s="4"/>
      <c r="AW17" s="7"/>
      <c r="AX17" s="4"/>
      <c r="AY17" s="7"/>
      <c r="AZ17" s="4"/>
      <c r="BA17" s="7"/>
      <c r="BB17" s="4"/>
    </row>
    <row r="18" spans="1:54">
      <c r="A18" s="2" t="s">
        <v>300</v>
      </c>
      <c r="B18" s="2" t="s">
        <v>299</v>
      </c>
      <c r="C18" s="2" t="s">
        <v>296</v>
      </c>
      <c r="D18" s="2" t="s">
        <v>297</v>
      </c>
      <c r="E18" s="7"/>
      <c r="F18" s="4"/>
      <c r="G18" s="7"/>
      <c r="H18" s="4"/>
      <c r="I18" s="7"/>
      <c r="J18" s="4"/>
      <c r="K18" s="7">
        <v>946433</v>
      </c>
      <c r="L18" s="163">
        <f>K18/(K18+K19)</f>
        <v>0.66278352370888127</v>
      </c>
      <c r="M18" s="7"/>
      <c r="N18" s="4"/>
      <c r="O18" s="7"/>
      <c r="P18" s="4"/>
      <c r="Q18" s="7"/>
      <c r="R18" s="4"/>
      <c r="S18" s="7"/>
      <c r="T18" s="4"/>
      <c r="U18" s="7"/>
      <c r="V18" s="4"/>
      <c r="W18" s="7"/>
      <c r="X18" s="4"/>
      <c r="Y18" s="7"/>
      <c r="Z18" s="4"/>
      <c r="AA18" s="7"/>
      <c r="AB18" s="4"/>
      <c r="AC18" s="7"/>
      <c r="AD18" s="4"/>
      <c r="AE18" s="7"/>
      <c r="AF18" s="4"/>
      <c r="AG18" s="7"/>
      <c r="AH18" s="4"/>
      <c r="AI18" s="7"/>
      <c r="AJ18" s="4"/>
      <c r="AK18" s="7"/>
      <c r="AL18" s="4"/>
      <c r="AM18" s="7"/>
      <c r="AN18" s="4"/>
      <c r="AO18" s="7"/>
      <c r="AP18" s="4"/>
      <c r="AQ18" s="7"/>
      <c r="AR18" s="4"/>
      <c r="AS18" s="7"/>
      <c r="AT18" s="4"/>
      <c r="AU18" s="7"/>
      <c r="AV18" s="4"/>
      <c r="AW18" s="7"/>
      <c r="AX18" s="4"/>
      <c r="AY18" s="7"/>
      <c r="AZ18" s="4"/>
      <c r="BA18" s="7"/>
      <c r="BB18" s="4"/>
    </row>
    <row r="19" spans="1:54">
      <c r="A19" s="2" t="s">
        <v>300</v>
      </c>
      <c r="B19" s="2" t="s">
        <v>299</v>
      </c>
      <c r="C19" s="2" t="s">
        <v>296</v>
      </c>
      <c r="D19" s="11" t="s">
        <v>298</v>
      </c>
      <c r="E19" s="7"/>
      <c r="F19" s="4"/>
      <c r="G19" s="7"/>
      <c r="H19" s="4"/>
      <c r="I19" s="7"/>
      <c r="J19" s="4"/>
      <c r="K19" s="7">
        <v>481534</v>
      </c>
      <c r="L19" s="163">
        <f>K19/(K18+K19)</f>
        <v>0.33721647629111878</v>
      </c>
      <c r="M19" s="7"/>
      <c r="N19" s="4"/>
      <c r="O19" s="7"/>
      <c r="P19" s="4"/>
      <c r="Q19" s="7"/>
      <c r="R19" s="4"/>
      <c r="S19" s="7"/>
      <c r="T19" s="4"/>
      <c r="U19" s="7"/>
      <c r="V19" s="4"/>
      <c r="W19" s="7"/>
      <c r="X19" s="4"/>
      <c r="Y19" s="7"/>
      <c r="Z19" s="4"/>
      <c r="AA19" s="7"/>
      <c r="AB19" s="4"/>
      <c r="AC19" s="7"/>
      <c r="AD19" s="4"/>
      <c r="AE19" s="7"/>
      <c r="AF19" s="4"/>
      <c r="AG19" s="7"/>
      <c r="AH19" s="4"/>
      <c r="AI19" s="7"/>
      <c r="AJ19" s="4"/>
      <c r="AK19" s="7"/>
      <c r="AL19" s="4"/>
      <c r="AM19" s="7"/>
      <c r="AN19" s="4"/>
      <c r="AO19" s="7"/>
      <c r="AP19" s="4"/>
      <c r="AQ19" s="7"/>
      <c r="AR19" s="4"/>
      <c r="AS19" s="7"/>
      <c r="AT19" s="4"/>
      <c r="AU19" s="7"/>
      <c r="AV19" s="4"/>
      <c r="AW19" s="7"/>
      <c r="AX19" s="4"/>
      <c r="AY19" s="7"/>
      <c r="AZ19" s="4"/>
      <c r="BA19" s="7"/>
      <c r="BB19" s="4"/>
    </row>
    <row r="20" spans="1:54">
      <c r="A20" s="2"/>
      <c r="B20" s="2"/>
      <c r="C20" s="2"/>
      <c r="D20" s="2"/>
      <c r="E20" s="7"/>
      <c r="F20" s="4"/>
      <c r="G20" s="7"/>
      <c r="H20" s="4"/>
      <c r="I20" s="7"/>
      <c r="J20" s="4"/>
      <c r="K20" s="7"/>
      <c r="L20" s="4"/>
      <c r="M20" s="7"/>
      <c r="N20" s="4"/>
      <c r="O20" s="7"/>
      <c r="P20" s="4"/>
      <c r="Q20" s="7"/>
      <c r="R20" s="4"/>
      <c r="S20" s="7"/>
      <c r="T20" s="4"/>
      <c r="U20" s="7"/>
      <c r="V20" s="4"/>
      <c r="W20" s="7"/>
      <c r="X20" s="4"/>
      <c r="Y20" s="7"/>
      <c r="Z20" s="4"/>
      <c r="AA20" s="7"/>
      <c r="AB20" s="4"/>
      <c r="AC20" s="7"/>
      <c r="AD20" s="4"/>
      <c r="AE20" s="7"/>
      <c r="AF20" s="4"/>
      <c r="AG20" s="7"/>
      <c r="AH20" s="4"/>
      <c r="AI20" s="7"/>
      <c r="AJ20" s="4"/>
      <c r="AK20" s="7"/>
      <c r="AL20" s="4"/>
      <c r="AM20" s="7"/>
      <c r="AN20" s="4"/>
      <c r="AO20" s="7"/>
      <c r="AP20" s="4"/>
      <c r="AQ20" s="7"/>
      <c r="AR20" s="4"/>
      <c r="AS20" s="7"/>
      <c r="AT20" s="4"/>
      <c r="AU20" s="7"/>
      <c r="AV20" s="4"/>
      <c r="AW20" s="7"/>
      <c r="AX20" s="4"/>
      <c r="AY20" s="7"/>
      <c r="AZ20" s="4"/>
      <c r="BA20" s="7"/>
      <c r="BB20" s="4"/>
    </row>
    <row r="21" spans="1:54">
      <c r="A21" s="2"/>
      <c r="B21" s="2"/>
      <c r="C21" s="11"/>
      <c r="D21" s="11"/>
      <c r="E21" s="7"/>
      <c r="F21" s="4"/>
      <c r="G21" s="7"/>
      <c r="H21" s="4"/>
      <c r="I21" s="7"/>
      <c r="J21" s="4"/>
      <c r="K21" s="7"/>
      <c r="L21" s="4"/>
      <c r="M21" s="7"/>
      <c r="N21" s="4"/>
      <c r="O21" s="7"/>
      <c r="P21" s="4"/>
      <c r="Q21" s="7"/>
      <c r="R21" s="4"/>
      <c r="S21" s="7"/>
      <c r="T21" s="4"/>
      <c r="U21" s="7"/>
      <c r="V21" s="4"/>
      <c r="W21" s="7"/>
      <c r="X21" s="4"/>
      <c r="Y21" s="7"/>
      <c r="Z21" s="4"/>
      <c r="AA21" s="7"/>
      <c r="AB21" s="4"/>
      <c r="AC21" s="7"/>
      <c r="AD21" s="4"/>
      <c r="AE21" s="7"/>
      <c r="AF21" s="4"/>
      <c r="AG21" s="7"/>
      <c r="AH21" s="4"/>
      <c r="AI21" s="7"/>
      <c r="AJ21" s="4"/>
      <c r="AK21" s="7"/>
      <c r="AL21" s="4"/>
      <c r="AM21" s="7"/>
      <c r="AN21" s="4"/>
      <c r="AO21" s="7"/>
      <c r="AP21" s="4"/>
      <c r="AQ21" s="7"/>
      <c r="AR21" s="4"/>
      <c r="AS21" s="7"/>
      <c r="AT21" s="4"/>
      <c r="AU21" s="7"/>
      <c r="AV21" s="4"/>
      <c r="AW21" s="7"/>
      <c r="AX21" s="4"/>
      <c r="AY21" s="7"/>
      <c r="AZ21" s="4"/>
      <c r="BA21" s="7"/>
      <c r="BB21" s="4"/>
    </row>
    <row r="22" spans="1:54">
      <c r="A22" s="2"/>
      <c r="B22" s="2"/>
      <c r="C22" s="11"/>
      <c r="D22" s="11"/>
      <c r="E22" s="7"/>
      <c r="F22" s="4"/>
      <c r="G22" s="7"/>
      <c r="H22" s="4"/>
      <c r="I22" s="7"/>
      <c r="J22" s="4"/>
      <c r="K22" s="7"/>
      <c r="L22" s="4"/>
      <c r="M22" s="7"/>
      <c r="N22" s="4"/>
      <c r="O22" s="7"/>
      <c r="P22" s="4"/>
      <c r="Q22" s="7"/>
      <c r="R22" s="4"/>
      <c r="S22" s="7"/>
      <c r="T22" s="4"/>
      <c r="U22" s="7"/>
      <c r="V22" s="4"/>
      <c r="W22" s="7"/>
      <c r="X22" s="4"/>
      <c r="Y22" s="7"/>
      <c r="Z22" s="4"/>
      <c r="AA22" s="7"/>
      <c r="AB22" s="4"/>
      <c r="AC22" s="7"/>
      <c r="AD22" s="4"/>
      <c r="AE22" s="7"/>
      <c r="AF22" s="4"/>
      <c r="AG22" s="7"/>
      <c r="AH22" s="4"/>
      <c r="AI22" s="7"/>
      <c r="AJ22" s="4"/>
      <c r="AK22" s="7"/>
      <c r="AL22" s="4"/>
      <c r="AM22" s="7"/>
      <c r="AN22" s="4"/>
      <c r="AO22" s="7"/>
      <c r="AP22" s="4"/>
      <c r="AQ22" s="7"/>
      <c r="AR22" s="4"/>
      <c r="AS22" s="7"/>
      <c r="AT22" s="4"/>
      <c r="AU22" s="7"/>
      <c r="AV22" s="4"/>
      <c r="AW22" s="7"/>
      <c r="AX22" s="4"/>
      <c r="AY22" s="7"/>
      <c r="AZ22" s="4"/>
      <c r="BA22" s="7"/>
      <c r="BB22" s="4"/>
    </row>
    <row r="23" spans="1:54">
      <c r="A23" s="2"/>
      <c r="B23" s="2"/>
      <c r="C23" s="11"/>
      <c r="D23" s="11"/>
      <c r="E23" s="7"/>
      <c r="F23" s="4"/>
      <c r="G23" s="7"/>
      <c r="H23" s="4"/>
      <c r="I23" s="7"/>
      <c r="J23" s="4"/>
      <c r="K23" s="7"/>
      <c r="L23" s="4"/>
      <c r="M23" s="7"/>
      <c r="N23" s="4"/>
      <c r="O23" s="7"/>
      <c r="P23" s="4"/>
      <c r="Q23" s="7"/>
      <c r="R23" s="4"/>
      <c r="S23" s="7"/>
      <c r="T23" s="4"/>
      <c r="U23" s="7"/>
      <c r="V23" s="4"/>
      <c r="W23" s="7"/>
      <c r="X23" s="4"/>
      <c r="Y23" s="7"/>
      <c r="Z23" s="4"/>
      <c r="AA23" s="7"/>
      <c r="AB23" s="4"/>
      <c r="AC23" s="7"/>
      <c r="AD23" s="4"/>
      <c r="AE23" s="7"/>
      <c r="AF23" s="4"/>
      <c r="AG23" s="7"/>
      <c r="AH23" s="4"/>
      <c r="AI23" s="7"/>
      <c r="AJ23" s="4"/>
      <c r="AK23" s="7"/>
      <c r="AL23" s="4"/>
      <c r="AM23" s="7"/>
      <c r="AN23" s="4"/>
      <c r="AO23" s="7"/>
      <c r="AP23" s="4"/>
      <c r="AQ23" s="7"/>
      <c r="AR23" s="4"/>
      <c r="AS23" s="7"/>
      <c r="AT23" s="4"/>
      <c r="AU23" s="7"/>
      <c r="AV23" s="4"/>
      <c r="AW23" s="7"/>
      <c r="AX23" s="4"/>
      <c r="AY23" s="7"/>
      <c r="AZ23" s="4"/>
      <c r="BA23" s="7"/>
      <c r="BB23" s="4"/>
    </row>
    <row r="24" spans="1:54">
      <c r="A24" s="2"/>
      <c r="B24" s="2"/>
      <c r="C24" s="2"/>
      <c r="D24" s="2"/>
      <c r="E24" s="7"/>
      <c r="F24" s="4"/>
      <c r="G24" s="7"/>
      <c r="H24" s="4"/>
      <c r="I24" s="7"/>
      <c r="J24" s="4"/>
      <c r="K24" s="7"/>
      <c r="L24" s="4"/>
      <c r="M24" s="7"/>
      <c r="N24" s="4"/>
      <c r="O24" s="7"/>
      <c r="P24" s="4"/>
      <c r="Q24" s="7"/>
      <c r="R24" s="4"/>
      <c r="S24" s="7"/>
      <c r="T24" s="4"/>
      <c r="U24" s="7"/>
      <c r="V24" s="4"/>
      <c r="W24" s="7"/>
      <c r="X24" s="4"/>
      <c r="Y24" s="7"/>
      <c r="Z24" s="4"/>
      <c r="AA24" s="7"/>
      <c r="AB24" s="4"/>
      <c r="AC24" s="7"/>
      <c r="AD24" s="4"/>
      <c r="AE24" s="7"/>
      <c r="AF24" s="4"/>
      <c r="AG24" s="7"/>
      <c r="AH24" s="4"/>
      <c r="AI24" s="7"/>
      <c r="AJ24" s="4"/>
      <c r="AK24" s="7"/>
      <c r="AL24" s="4"/>
      <c r="AM24" s="7"/>
      <c r="AN24" s="4"/>
      <c r="AO24" s="7"/>
      <c r="AP24" s="4"/>
      <c r="AQ24" s="7"/>
      <c r="AR24" s="4"/>
      <c r="AS24" s="7"/>
      <c r="AT24" s="4"/>
      <c r="AU24" s="7"/>
      <c r="AV24" s="4"/>
      <c r="AW24" s="7"/>
      <c r="AX24" s="4"/>
      <c r="AY24" s="7"/>
      <c r="AZ24" s="4"/>
      <c r="BA24" s="7"/>
      <c r="BB24" s="4"/>
    </row>
    <row r="25" spans="1:54">
      <c r="A25" s="2"/>
      <c r="B25" s="2"/>
      <c r="C25" s="2"/>
      <c r="D25" s="2"/>
      <c r="E25" s="7"/>
      <c r="F25" s="4"/>
      <c r="G25" s="7"/>
      <c r="H25" s="4"/>
      <c r="I25" s="7"/>
      <c r="J25" s="4"/>
      <c r="K25" s="7"/>
      <c r="L25" s="4"/>
      <c r="M25" s="7"/>
      <c r="N25" s="4"/>
      <c r="O25" s="7"/>
      <c r="P25" s="4"/>
      <c r="Q25" s="7"/>
      <c r="R25" s="4"/>
      <c r="S25" s="7"/>
      <c r="T25" s="4"/>
      <c r="U25" s="7"/>
      <c r="V25" s="4"/>
      <c r="W25" s="7"/>
      <c r="X25" s="4"/>
      <c r="Y25" s="7"/>
      <c r="Z25" s="4"/>
      <c r="AA25" s="7"/>
      <c r="AB25" s="4"/>
      <c r="AC25" s="7"/>
      <c r="AD25" s="4"/>
      <c r="AE25" s="7"/>
      <c r="AF25" s="4"/>
      <c r="AG25" s="7"/>
      <c r="AH25" s="4"/>
      <c r="AI25" s="7"/>
      <c r="AJ25" s="4"/>
      <c r="AK25" s="7"/>
      <c r="AL25" s="4"/>
      <c r="AM25" s="7"/>
      <c r="AN25" s="4"/>
      <c r="AO25" s="7"/>
      <c r="AP25" s="4"/>
      <c r="AQ25" s="7"/>
      <c r="AR25" s="4"/>
      <c r="AS25" s="7"/>
      <c r="AT25" s="4"/>
      <c r="AU25" s="7"/>
      <c r="AV25" s="4"/>
      <c r="AW25" s="7"/>
      <c r="AX25" s="4"/>
      <c r="AY25" s="7"/>
      <c r="AZ25" s="4"/>
      <c r="BA25" s="7"/>
      <c r="BB25" s="4"/>
    </row>
    <row r="26" spans="1:54">
      <c r="A26" s="2"/>
      <c r="B26" s="2"/>
      <c r="C26" s="2"/>
      <c r="D26" s="2"/>
      <c r="E26" s="7"/>
      <c r="F26" s="4"/>
      <c r="G26" s="7"/>
      <c r="H26" s="4"/>
      <c r="I26" s="7"/>
      <c r="J26" s="4"/>
      <c r="K26" s="7"/>
      <c r="L26" s="4"/>
      <c r="M26" s="7"/>
      <c r="N26" s="4"/>
      <c r="O26" s="7"/>
      <c r="P26" s="4"/>
      <c r="Q26" s="7"/>
      <c r="R26" s="4"/>
      <c r="S26" s="7"/>
      <c r="T26" s="4"/>
      <c r="U26" s="7"/>
      <c r="V26" s="4"/>
      <c r="W26" s="7"/>
      <c r="X26" s="4"/>
      <c r="Y26" s="7"/>
      <c r="Z26" s="4"/>
      <c r="AA26" s="7"/>
      <c r="AB26" s="4"/>
      <c r="AC26" s="7"/>
      <c r="AD26" s="4"/>
      <c r="AE26" s="7"/>
      <c r="AF26" s="4"/>
      <c r="AG26" s="7"/>
      <c r="AH26" s="4"/>
      <c r="AI26" s="7"/>
      <c r="AJ26" s="4"/>
      <c r="AK26" s="7"/>
      <c r="AL26" s="4"/>
      <c r="AM26" s="7"/>
      <c r="AN26" s="4"/>
      <c r="AO26" s="7"/>
      <c r="AP26" s="4"/>
      <c r="AQ26" s="7"/>
      <c r="AR26" s="4"/>
      <c r="AS26" s="7"/>
      <c r="AT26" s="4"/>
      <c r="AU26" s="7"/>
      <c r="AV26" s="4"/>
      <c r="AW26" s="7"/>
      <c r="AX26" s="4"/>
      <c r="AY26" s="7"/>
      <c r="AZ26" s="4"/>
      <c r="BA26" s="7"/>
      <c r="BB26" s="4"/>
    </row>
    <row r="27" spans="1:54">
      <c r="A27" s="2"/>
      <c r="B27" s="2"/>
      <c r="C27" s="2"/>
      <c r="D27" s="2"/>
      <c r="E27" s="7"/>
      <c r="F27" s="4"/>
      <c r="G27" s="7"/>
      <c r="H27" s="4"/>
      <c r="I27" s="7"/>
      <c r="J27" s="4"/>
      <c r="K27" s="7"/>
      <c r="L27" s="4"/>
      <c r="M27" s="7"/>
      <c r="N27" s="4"/>
      <c r="O27" s="7"/>
      <c r="P27" s="4"/>
      <c r="Q27" s="7"/>
      <c r="R27" s="4"/>
      <c r="S27" s="7"/>
      <c r="T27" s="4"/>
      <c r="U27" s="7"/>
      <c r="V27" s="4"/>
      <c r="W27" s="7"/>
      <c r="X27" s="4"/>
      <c r="Y27" s="7"/>
      <c r="Z27" s="4"/>
      <c r="AA27" s="7"/>
      <c r="AB27" s="4"/>
      <c r="AC27" s="7"/>
      <c r="AD27" s="4"/>
      <c r="AE27" s="7"/>
      <c r="AF27" s="4"/>
      <c r="AG27" s="7"/>
      <c r="AH27" s="4"/>
      <c r="AI27" s="7"/>
      <c r="AJ27" s="4"/>
      <c r="AK27" s="7"/>
      <c r="AL27" s="4"/>
      <c r="AM27" s="7"/>
      <c r="AN27" s="4"/>
      <c r="AO27" s="7"/>
      <c r="AP27" s="4"/>
      <c r="AQ27" s="7"/>
      <c r="AR27" s="4"/>
      <c r="AS27" s="7"/>
      <c r="AT27" s="4"/>
      <c r="AU27" s="7"/>
      <c r="AV27" s="4"/>
      <c r="AW27" s="7"/>
      <c r="AX27" s="4"/>
      <c r="AY27" s="7"/>
      <c r="AZ27" s="4"/>
      <c r="BA27" s="7"/>
      <c r="BB27" s="4"/>
    </row>
    <row r="28" spans="1:54">
      <c r="A28" s="2"/>
      <c r="B28" s="2"/>
      <c r="C28" s="2"/>
      <c r="D28" s="2"/>
      <c r="E28" s="7"/>
      <c r="F28" s="4"/>
      <c r="G28" s="7"/>
      <c r="H28" s="4"/>
      <c r="I28" s="7"/>
      <c r="J28" s="4"/>
      <c r="K28" s="7"/>
      <c r="L28" s="4"/>
      <c r="M28" s="7"/>
      <c r="N28" s="4"/>
      <c r="O28" s="7"/>
      <c r="P28" s="4"/>
      <c r="Q28" s="7"/>
      <c r="R28" s="4"/>
      <c r="S28" s="7"/>
      <c r="T28" s="4"/>
      <c r="U28" s="7"/>
      <c r="V28" s="4"/>
      <c r="W28" s="7"/>
      <c r="X28" s="4"/>
      <c r="Y28" s="7"/>
      <c r="Z28" s="4"/>
      <c r="AA28" s="7"/>
      <c r="AB28" s="4"/>
      <c r="AC28" s="7"/>
      <c r="AD28" s="4"/>
      <c r="AE28" s="7"/>
      <c r="AF28" s="4"/>
      <c r="AG28" s="7"/>
      <c r="AH28" s="4"/>
      <c r="AI28" s="7"/>
      <c r="AJ28" s="4"/>
      <c r="AK28" s="7"/>
      <c r="AL28" s="4"/>
      <c r="AM28" s="7"/>
      <c r="AN28" s="4"/>
      <c r="AO28" s="7"/>
      <c r="AP28" s="4"/>
      <c r="AQ28" s="7"/>
      <c r="AR28" s="4"/>
      <c r="AS28" s="7"/>
      <c r="AT28" s="4"/>
      <c r="AU28" s="7"/>
      <c r="AV28" s="4"/>
      <c r="AW28" s="7"/>
      <c r="AX28" s="4"/>
      <c r="AY28" s="7"/>
      <c r="AZ28" s="4"/>
      <c r="BA28" s="7"/>
      <c r="BB28" s="4"/>
    </row>
    <row r="29" spans="1:54">
      <c r="A29" s="2"/>
      <c r="B29" s="2"/>
      <c r="C29" s="2"/>
      <c r="D29" s="2"/>
      <c r="E29" s="7"/>
      <c r="F29" s="4"/>
      <c r="G29" s="7"/>
      <c r="H29" s="4"/>
      <c r="I29" s="7"/>
      <c r="J29" s="4"/>
      <c r="K29" s="7"/>
      <c r="L29" s="4"/>
      <c r="M29" s="7"/>
      <c r="N29" s="4"/>
      <c r="O29" s="7"/>
      <c r="P29" s="4"/>
      <c r="Q29" s="7"/>
      <c r="R29" s="4"/>
      <c r="S29" s="7"/>
      <c r="T29" s="4"/>
      <c r="U29" s="7"/>
      <c r="V29" s="4"/>
      <c r="W29" s="7"/>
      <c r="X29" s="4"/>
      <c r="Y29" s="7"/>
      <c r="Z29" s="4"/>
      <c r="AA29" s="7"/>
      <c r="AB29" s="4"/>
      <c r="AC29" s="7"/>
      <c r="AD29" s="4"/>
      <c r="AE29" s="7"/>
      <c r="AF29" s="4"/>
      <c r="AG29" s="7"/>
      <c r="AH29" s="4"/>
      <c r="AI29" s="7"/>
      <c r="AJ29" s="4"/>
      <c r="AK29" s="7"/>
      <c r="AL29" s="4"/>
      <c r="AM29" s="7"/>
      <c r="AN29" s="4"/>
      <c r="AO29" s="7"/>
      <c r="AP29" s="4"/>
      <c r="AQ29" s="7"/>
      <c r="AR29" s="4"/>
      <c r="AS29" s="7"/>
      <c r="AT29" s="4"/>
      <c r="AU29" s="7"/>
      <c r="AV29" s="4"/>
      <c r="AW29" s="7"/>
      <c r="AX29" s="4"/>
      <c r="AY29" s="7"/>
      <c r="AZ29" s="4"/>
      <c r="BA29" s="7"/>
      <c r="BB29" s="4"/>
    </row>
    <row r="30" spans="1:54">
      <c r="A30" s="2"/>
      <c r="B30" s="2"/>
      <c r="C30" s="2"/>
      <c r="D30" s="2"/>
      <c r="E30" s="7"/>
      <c r="F30" s="4"/>
      <c r="G30" s="7"/>
      <c r="H30" s="4"/>
      <c r="I30" s="7"/>
      <c r="J30" s="4"/>
      <c r="K30" s="7"/>
      <c r="L30" s="4"/>
      <c r="M30" s="7"/>
      <c r="N30" s="4"/>
      <c r="O30" s="7"/>
      <c r="P30" s="4"/>
      <c r="Q30" s="7"/>
      <c r="R30" s="4"/>
      <c r="S30" s="7"/>
      <c r="T30" s="4"/>
      <c r="U30" s="7"/>
      <c r="V30" s="4"/>
      <c r="W30" s="7"/>
      <c r="X30" s="4"/>
      <c r="Y30" s="7"/>
      <c r="Z30" s="4"/>
      <c r="AA30" s="7"/>
      <c r="AB30" s="4"/>
      <c r="AC30" s="7"/>
      <c r="AD30" s="4"/>
      <c r="AE30" s="7"/>
      <c r="AF30" s="4"/>
      <c r="AG30" s="7"/>
      <c r="AH30" s="4"/>
      <c r="AI30" s="7"/>
      <c r="AJ30" s="4"/>
      <c r="AK30" s="7"/>
      <c r="AL30" s="4"/>
      <c r="AM30" s="7"/>
      <c r="AN30" s="4"/>
      <c r="AO30" s="7"/>
      <c r="AP30" s="4"/>
      <c r="AQ30" s="7"/>
      <c r="AR30" s="4"/>
      <c r="AS30" s="7"/>
      <c r="AT30" s="4"/>
      <c r="AU30" s="7"/>
      <c r="AV30" s="4"/>
      <c r="AW30" s="7"/>
      <c r="AX30" s="4"/>
      <c r="AY30" s="7"/>
      <c r="AZ30" s="4"/>
      <c r="BA30" s="7"/>
      <c r="BB30" s="4"/>
    </row>
    <row r="31" spans="1:54">
      <c r="A31" s="2"/>
      <c r="B31" s="2"/>
      <c r="C31" s="2"/>
      <c r="D31" s="2"/>
      <c r="E31" s="7"/>
      <c r="F31" s="4"/>
      <c r="G31" s="7"/>
      <c r="H31" s="4"/>
      <c r="I31" s="7"/>
      <c r="J31" s="4"/>
      <c r="K31" s="7"/>
      <c r="L31" s="4"/>
      <c r="M31" s="7"/>
      <c r="N31" s="4"/>
      <c r="O31" s="7"/>
      <c r="P31" s="4"/>
      <c r="Q31" s="7"/>
      <c r="R31" s="4"/>
      <c r="S31" s="7"/>
      <c r="T31" s="4"/>
      <c r="U31" s="7"/>
      <c r="V31" s="4"/>
      <c r="W31" s="7"/>
      <c r="X31" s="4"/>
      <c r="Y31" s="7"/>
      <c r="Z31" s="4"/>
      <c r="AA31" s="7"/>
      <c r="AB31" s="4"/>
      <c r="AC31" s="7"/>
      <c r="AD31" s="4"/>
      <c r="AE31" s="7"/>
      <c r="AF31" s="4"/>
      <c r="AG31" s="7"/>
      <c r="AH31" s="4"/>
      <c r="AI31" s="7"/>
      <c r="AJ31" s="4"/>
      <c r="AK31" s="7"/>
      <c r="AL31" s="4"/>
      <c r="AM31" s="7"/>
      <c r="AN31" s="4"/>
      <c r="AO31" s="7"/>
      <c r="AP31" s="4"/>
      <c r="AQ31" s="7"/>
      <c r="AR31" s="4"/>
      <c r="AS31" s="7"/>
      <c r="AT31" s="4"/>
      <c r="AU31" s="7"/>
      <c r="AV31" s="4"/>
      <c r="AW31" s="7"/>
      <c r="AX31" s="4"/>
      <c r="AY31" s="7"/>
      <c r="AZ31" s="4"/>
      <c r="BA31" s="7"/>
      <c r="BB31" s="4"/>
    </row>
    <row r="32" spans="1:54">
      <c r="A32" s="2"/>
      <c r="B32" s="2"/>
      <c r="C32" s="2"/>
      <c r="D32" s="2"/>
      <c r="E32" s="7"/>
      <c r="F32" s="4"/>
      <c r="G32" s="7"/>
      <c r="H32" s="4"/>
      <c r="I32" s="7"/>
      <c r="J32" s="4"/>
      <c r="K32" s="7"/>
      <c r="L32" s="4"/>
      <c r="M32" s="7"/>
      <c r="N32" s="4"/>
      <c r="O32" s="7"/>
      <c r="P32" s="4"/>
      <c r="Q32" s="7"/>
      <c r="R32" s="4"/>
      <c r="S32" s="7"/>
      <c r="T32" s="4"/>
      <c r="U32" s="7"/>
      <c r="V32" s="4"/>
      <c r="W32" s="7"/>
      <c r="X32" s="4"/>
      <c r="Y32" s="7"/>
      <c r="Z32" s="4"/>
      <c r="AA32" s="7"/>
      <c r="AB32" s="4"/>
      <c r="AC32" s="7"/>
      <c r="AD32" s="4"/>
      <c r="AE32" s="7"/>
      <c r="AF32" s="4"/>
      <c r="AG32" s="7"/>
      <c r="AH32" s="4"/>
      <c r="AI32" s="7"/>
      <c r="AJ32" s="4"/>
      <c r="AK32" s="7"/>
      <c r="AL32" s="4"/>
      <c r="AM32" s="7"/>
      <c r="AN32" s="4"/>
      <c r="AO32" s="7"/>
      <c r="AP32" s="4"/>
      <c r="AQ32" s="7"/>
      <c r="AR32" s="4"/>
      <c r="AS32" s="7"/>
      <c r="AT32" s="4"/>
      <c r="AU32" s="7"/>
      <c r="AV32" s="4"/>
      <c r="AW32" s="7"/>
      <c r="AX32" s="4"/>
      <c r="AY32" s="7"/>
      <c r="AZ32" s="4"/>
      <c r="BA32" s="7"/>
      <c r="BB32" s="4"/>
    </row>
    <row r="33" spans="1:54">
      <c r="A33" s="2"/>
      <c r="B33" s="2"/>
      <c r="C33" s="2"/>
      <c r="D33" s="2"/>
      <c r="E33" s="7"/>
      <c r="F33" s="4"/>
      <c r="G33" s="7"/>
      <c r="H33" s="4"/>
      <c r="I33" s="7"/>
      <c r="J33" s="4"/>
      <c r="K33" s="7"/>
      <c r="L33" s="4"/>
      <c r="M33" s="7"/>
      <c r="N33" s="4"/>
      <c r="O33" s="7"/>
      <c r="P33" s="4"/>
      <c r="Q33" s="7"/>
      <c r="R33" s="4"/>
      <c r="S33" s="7"/>
      <c r="T33" s="4"/>
      <c r="U33" s="7"/>
      <c r="V33" s="4"/>
      <c r="W33" s="7"/>
      <c r="X33" s="4"/>
      <c r="Y33" s="7"/>
      <c r="Z33" s="4"/>
      <c r="AA33" s="7"/>
      <c r="AB33" s="4"/>
      <c r="AC33" s="7"/>
      <c r="AD33" s="4"/>
      <c r="AE33" s="7"/>
      <c r="AF33" s="4"/>
      <c r="AG33" s="7"/>
      <c r="AH33" s="4"/>
      <c r="AI33" s="7"/>
      <c r="AJ33" s="4"/>
      <c r="AK33" s="7"/>
      <c r="AL33" s="4"/>
      <c r="AM33" s="7"/>
      <c r="AN33" s="4"/>
      <c r="AO33" s="7"/>
      <c r="AP33" s="4"/>
      <c r="AQ33" s="7"/>
      <c r="AR33" s="4"/>
      <c r="AS33" s="7"/>
      <c r="AT33" s="4"/>
      <c r="AU33" s="7"/>
      <c r="AV33" s="4"/>
      <c r="AW33" s="7"/>
      <c r="AX33" s="4"/>
      <c r="AY33" s="7"/>
      <c r="AZ33" s="4"/>
      <c r="BA33" s="7"/>
      <c r="BB33" s="4"/>
    </row>
    <row r="34" spans="1:54">
      <c r="A34" s="2"/>
      <c r="B34" s="2"/>
      <c r="C34" s="2"/>
      <c r="D34" s="2"/>
      <c r="E34" s="7"/>
      <c r="F34" s="4"/>
      <c r="G34" s="7"/>
      <c r="H34" s="4"/>
      <c r="I34" s="7"/>
      <c r="J34" s="4"/>
      <c r="K34" s="7"/>
      <c r="L34" s="4"/>
      <c r="M34" s="7"/>
      <c r="N34" s="4"/>
      <c r="O34" s="7"/>
      <c r="P34" s="4"/>
      <c r="Q34" s="7"/>
      <c r="R34" s="4"/>
      <c r="S34" s="7"/>
      <c r="T34" s="4"/>
      <c r="U34" s="7"/>
      <c r="V34" s="4"/>
      <c r="W34" s="7"/>
      <c r="X34" s="4"/>
      <c r="Y34" s="7"/>
      <c r="Z34" s="4"/>
      <c r="AA34" s="7"/>
      <c r="AB34" s="4"/>
      <c r="AC34" s="7"/>
      <c r="AD34" s="4"/>
      <c r="AE34" s="7"/>
      <c r="AF34" s="4"/>
      <c r="AG34" s="7"/>
      <c r="AH34" s="4"/>
      <c r="AI34" s="7"/>
      <c r="AJ34" s="4"/>
      <c r="AK34" s="7"/>
      <c r="AL34" s="4"/>
      <c r="AM34" s="7"/>
      <c r="AN34" s="4"/>
      <c r="AO34" s="7"/>
      <c r="AP34" s="4"/>
      <c r="AQ34" s="7"/>
      <c r="AR34" s="4"/>
      <c r="AS34" s="7"/>
      <c r="AT34" s="4"/>
      <c r="AU34" s="7"/>
      <c r="AV34" s="4"/>
      <c r="AW34" s="7"/>
      <c r="AX34" s="4"/>
      <c r="AY34" s="7"/>
      <c r="AZ34" s="4"/>
      <c r="BA34" s="7"/>
      <c r="BB34" s="4"/>
    </row>
    <row r="35" spans="1:54">
      <c r="A35" s="2"/>
      <c r="B35" s="2"/>
      <c r="C35" s="2"/>
      <c r="D35" s="2"/>
      <c r="E35" s="7"/>
      <c r="F35" s="4"/>
      <c r="G35" s="7"/>
      <c r="H35" s="4"/>
      <c r="I35" s="7"/>
      <c r="J35" s="4"/>
      <c r="K35" s="7"/>
      <c r="L35" s="4"/>
      <c r="M35" s="7"/>
      <c r="N35" s="4"/>
      <c r="O35" s="7"/>
      <c r="P35" s="4"/>
      <c r="Q35" s="7"/>
      <c r="R35" s="4"/>
      <c r="S35" s="7"/>
      <c r="T35" s="4"/>
      <c r="U35" s="7"/>
      <c r="V35" s="4"/>
      <c r="W35" s="7"/>
      <c r="X35" s="4"/>
      <c r="Y35" s="7"/>
      <c r="Z35" s="4"/>
      <c r="AA35" s="7"/>
      <c r="AB35" s="4"/>
      <c r="AC35" s="7"/>
      <c r="AD35" s="4"/>
      <c r="AE35" s="7"/>
      <c r="AF35" s="4"/>
      <c r="AG35" s="7"/>
      <c r="AH35" s="4"/>
      <c r="AI35" s="7"/>
      <c r="AJ35" s="4"/>
      <c r="AK35" s="7"/>
      <c r="AL35" s="4"/>
      <c r="AM35" s="7"/>
      <c r="AN35" s="4"/>
      <c r="AO35" s="7"/>
      <c r="AP35" s="4"/>
      <c r="AQ35" s="7"/>
      <c r="AR35" s="4"/>
      <c r="AS35" s="7"/>
      <c r="AT35" s="4"/>
      <c r="AU35" s="7"/>
      <c r="AV35" s="4"/>
      <c r="AW35" s="7"/>
      <c r="AX35" s="4"/>
      <c r="AY35" s="7"/>
      <c r="AZ35" s="4"/>
      <c r="BA35" s="7"/>
      <c r="BB35" s="4"/>
    </row>
    <row r="36" spans="1:54">
      <c r="A36" s="2"/>
      <c r="B36" s="2"/>
      <c r="C36" s="2"/>
      <c r="D36" s="2"/>
      <c r="E36" s="7"/>
      <c r="F36" s="4"/>
      <c r="G36" s="7"/>
      <c r="H36" s="4"/>
      <c r="I36" s="7"/>
      <c r="J36" s="4"/>
      <c r="K36" s="7"/>
      <c r="L36" s="4"/>
      <c r="M36" s="7"/>
      <c r="N36" s="4"/>
      <c r="O36" s="7"/>
      <c r="P36" s="4"/>
      <c r="Q36" s="7"/>
      <c r="R36" s="4"/>
      <c r="S36" s="7"/>
      <c r="T36" s="4"/>
      <c r="U36" s="7"/>
      <c r="V36" s="4"/>
      <c r="W36" s="7"/>
      <c r="X36" s="4"/>
      <c r="Y36" s="7"/>
      <c r="Z36" s="4"/>
      <c r="AA36" s="7"/>
      <c r="AB36" s="4"/>
      <c r="AC36" s="7"/>
      <c r="AD36" s="4"/>
      <c r="AE36" s="7"/>
      <c r="AF36" s="4"/>
      <c r="AG36" s="7"/>
      <c r="AH36" s="4"/>
      <c r="AI36" s="7"/>
      <c r="AJ36" s="4"/>
      <c r="AK36" s="7"/>
      <c r="AL36" s="4"/>
      <c r="AM36" s="7"/>
      <c r="AN36" s="4"/>
      <c r="AO36" s="7"/>
      <c r="AP36" s="4"/>
      <c r="AQ36" s="7"/>
      <c r="AR36" s="4"/>
      <c r="AS36" s="7"/>
      <c r="AT36" s="4"/>
      <c r="AU36" s="7"/>
      <c r="AV36" s="4"/>
      <c r="AW36" s="7"/>
      <c r="AX36" s="4"/>
      <c r="AY36" s="7"/>
      <c r="AZ36" s="4"/>
      <c r="BA36" s="7"/>
      <c r="BB36" s="4"/>
    </row>
    <row r="37" spans="1:54">
      <c r="A37" s="2"/>
      <c r="B37" s="2"/>
      <c r="C37" s="2"/>
      <c r="D37" s="2"/>
      <c r="E37" s="7"/>
      <c r="F37" s="4"/>
      <c r="G37" s="7"/>
      <c r="H37" s="4"/>
      <c r="I37" s="7"/>
      <c r="J37" s="4"/>
      <c r="K37" s="7"/>
      <c r="L37" s="4"/>
      <c r="M37" s="7"/>
      <c r="N37" s="4"/>
      <c r="O37" s="7"/>
      <c r="P37" s="4"/>
      <c r="Q37" s="7"/>
      <c r="R37" s="4"/>
      <c r="S37" s="7"/>
      <c r="T37" s="4"/>
      <c r="U37" s="7"/>
      <c r="V37" s="4"/>
      <c r="W37" s="7"/>
      <c r="X37" s="4"/>
      <c r="Y37" s="7"/>
      <c r="Z37" s="4"/>
      <c r="AA37" s="7"/>
      <c r="AB37" s="4"/>
      <c r="AC37" s="7"/>
      <c r="AD37" s="4"/>
      <c r="AE37" s="7"/>
      <c r="AF37" s="4"/>
      <c r="AG37" s="7"/>
      <c r="AH37" s="4"/>
      <c r="AI37" s="7"/>
      <c r="AJ37" s="4"/>
      <c r="AK37" s="7"/>
      <c r="AL37" s="4"/>
      <c r="AM37" s="7"/>
      <c r="AN37" s="4"/>
      <c r="AO37" s="7"/>
      <c r="AP37" s="4"/>
      <c r="AQ37" s="7"/>
      <c r="AR37" s="4"/>
      <c r="AS37" s="7"/>
      <c r="AT37" s="4"/>
      <c r="AU37" s="7"/>
      <c r="AV37" s="4"/>
      <c r="AW37" s="7"/>
      <c r="AX37" s="4"/>
      <c r="AY37" s="7"/>
      <c r="AZ37" s="4"/>
      <c r="BA37" s="7"/>
      <c r="BB37" s="4"/>
    </row>
    <row r="38" spans="1:54">
      <c r="A38" s="2"/>
      <c r="B38" s="2"/>
      <c r="C38" s="2"/>
      <c r="D38" s="2"/>
      <c r="E38" s="7"/>
      <c r="F38" s="4"/>
      <c r="G38" s="7"/>
      <c r="H38" s="4"/>
      <c r="I38" s="7"/>
      <c r="J38" s="4"/>
      <c r="K38" s="7"/>
      <c r="L38" s="4"/>
      <c r="M38" s="7"/>
      <c r="N38" s="4"/>
      <c r="O38" s="7"/>
      <c r="P38" s="4"/>
      <c r="Q38" s="7"/>
      <c r="R38" s="4"/>
      <c r="S38" s="7"/>
      <c r="T38" s="4"/>
      <c r="U38" s="7"/>
      <c r="V38" s="4"/>
      <c r="W38" s="7"/>
      <c r="X38" s="4"/>
      <c r="Y38" s="7"/>
      <c r="Z38" s="4"/>
      <c r="AA38" s="7"/>
      <c r="AB38" s="4"/>
      <c r="AC38" s="7"/>
      <c r="AD38" s="4"/>
      <c r="AE38" s="7"/>
      <c r="AF38" s="4"/>
      <c r="AG38" s="7"/>
      <c r="AH38" s="4"/>
      <c r="AI38" s="7"/>
      <c r="AJ38" s="4"/>
      <c r="AK38" s="7"/>
      <c r="AL38" s="4"/>
      <c r="AM38" s="7"/>
      <c r="AN38" s="4"/>
      <c r="AO38" s="7"/>
      <c r="AP38" s="4"/>
      <c r="AQ38" s="7"/>
      <c r="AR38" s="4"/>
      <c r="AS38" s="7"/>
      <c r="AT38" s="4"/>
      <c r="AU38" s="7"/>
      <c r="AV38" s="4"/>
      <c r="AW38" s="7"/>
      <c r="AX38" s="4"/>
      <c r="AY38" s="7"/>
      <c r="AZ38" s="4"/>
      <c r="BA38" s="7"/>
      <c r="BB38" s="4"/>
    </row>
    <row r="39" spans="1:54">
      <c r="A39" s="2"/>
      <c r="B39" s="2"/>
      <c r="C39" s="2"/>
      <c r="D39" s="2"/>
      <c r="E39" s="7"/>
      <c r="F39" s="4"/>
      <c r="G39" s="7"/>
      <c r="H39" s="4"/>
      <c r="I39" s="7"/>
      <c r="J39" s="4"/>
      <c r="K39" s="7"/>
      <c r="L39" s="4"/>
      <c r="M39" s="7"/>
      <c r="N39" s="4"/>
      <c r="O39" s="7"/>
      <c r="P39" s="4"/>
      <c r="Q39" s="7"/>
      <c r="R39" s="4"/>
      <c r="S39" s="7"/>
      <c r="T39" s="4"/>
      <c r="U39" s="7"/>
      <c r="V39" s="4"/>
      <c r="W39" s="7"/>
      <c r="X39" s="4"/>
      <c r="Y39" s="7"/>
      <c r="Z39" s="4"/>
      <c r="AA39" s="7"/>
      <c r="AB39" s="4"/>
      <c r="AC39" s="7"/>
      <c r="AD39" s="4"/>
      <c r="AE39" s="7"/>
      <c r="AF39" s="4"/>
      <c r="AG39" s="7"/>
      <c r="AH39" s="4"/>
      <c r="AI39" s="7"/>
      <c r="AJ39" s="4"/>
      <c r="AK39" s="7"/>
      <c r="AL39" s="4"/>
      <c r="AM39" s="7"/>
      <c r="AN39" s="4"/>
      <c r="AO39" s="7"/>
      <c r="AP39" s="4"/>
      <c r="AQ39" s="7"/>
      <c r="AR39" s="4"/>
      <c r="AS39" s="7"/>
      <c r="AT39" s="4"/>
      <c r="AU39" s="7"/>
      <c r="AV39" s="4"/>
      <c r="AW39" s="7"/>
      <c r="AX39" s="4"/>
      <c r="AY39" s="7"/>
      <c r="AZ39" s="4"/>
      <c r="BA39" s="7"/>
      <c r="BB39" s="4"/>
    </row>
    <row r="40" spans="1:54">
      <c r="A40" s="2"/>
      <c r="B40" s="2"/>
      <c r="C40" s="2"/>
      <c r="D40" s="2"/>
      <c r="E40" s="7"/>
      <c r="F40" s="4"/>
      <c r="G40" s="7"/>
      <c r="H40" s="4"/>
      <c r="I40" s="7"/>
      <c r="J40" s="4"/>
      <c r="K40" s="7"/>
      <c r="L40" s="4"/>
      <c r="M40" s="7"/>
      <c r="N40" s="4"/>
      <c r="O40" s="7"/>
      <c r="P40" s="4"/>
      <c r="Q40" s="7"/>
      <c r="R40" s="4"/>
      <c r="S40" s="7"/>
      <c r="T40" s="4"/>
      <c r="U40" s="7"/>
      <c r="V40" s="4"/>
      <c r="W40" s="7"/>
      <c r="X40" s="4"/>
      <c r="Y40" s="7"/>
      <c r="Z40" s="4"/>
      <c r="AA40" s="7"/>
      <c r="AB40" s="4"/>
      <c r="AC40" s="7"/>
      <c r="AD40" s="4"/>
      <c r="AE40" s="7"/>
      <c r="AF40" s="4"/>
      <c r="AG40" s="7"/>
      <c r="AH40" s="4"/>
      <c r="AI40" s="7"/>
      <c r="AJ40" s="4"/>
      <c r="AK40" s="7"/>
      <c r="AL40" s="4"/>
      <c r="AM40" s="7"/>
      <c r="AN40" s="4"/>
      <c r="AO40" s="7"/>
      <c r="AP40" s="4"/>
      <c r="AQ40" s="7"/>
      <c r="AR40" s="4"/>
      <c r="AS40" s="7"/>
      <c r="AT40" s="4"/>
      <c r="AU40" s="7"/>
      <c r="AV40" s="4"/>
      <c r="AW40" s="7"/>
      <c r="AX40" s="4"/>
      <c r="AY40" s="7"/>
      <c r="AZ40" s="4"/>
      <c r="BA40" s="7"/>
      <c r="BB40" s="4"/>
    </row>
    <row r="41" spans="1:54">
      <c r="A41" s="2"/>
      <c r="B41" s="2"/>
      <c r="C41" s="2"/>
      <c r="D41" s="2"/>
      <c r="E41" s="7"/>
      <c r="F41" s="4"/>
      <c r="G41" s="7"/>
      <c r="H41" s="4"/>
      <c r="I41" s="7"/>
      <c r="J41" s="4"/>
      <c r="K41" s="7"/>
      <c r="L41" s="4"/>
      <c r="M41" s="7"/>
      <c r="N41" s="4"/>
      <c r="O41" s="7"/>
      <c r="P41" s="4"/>
      <c r="Q41" s="7"/>
      <c r="R41" s="4"/>
      <c r="S41" s="7"/>
      <c r="T41" s="4"/>
      <c r="U41" s="7"/>
      <c r="V41" s="4"/>
      <c r="W41" s="7"/>
      <c r="X41" s="4"/>
      <c r="Y41" s="7"/>
      <c r="Z41" s="4"/>
      <c r="AA41" s="7"/>
      <c r="AB41" s="4"/>
      <c r="AC41" s="7"/>
      <c r="AD41" s="4"/>
      <c r="AE41" s="7"/>
      <c r="AF41" s="4"/>
      <c r="AG41" s="7"/>
      <c r="AH41" s="4"/>
      <c r="AI41" s="7"/>
      <c r="AJ41" s="4"/>
      <c r="AK41" s="7"/>
      <c r="AL41" s="4"/>
      <c r="AM41" s="7"/>
      <c r="AN41" s="4"/>
      <c r="AO41" s="7"/>
      <c r="AP41" s="4"/>
      <c r="AQ41" s="7"/>
      <c r="AR41" s="4"/>
      <c r="AS41" s="7"/>
      <c r="AT41" s="4"/>
      <c r="AU41" s="7"/>
      <c r="AV41" s="4"/>
      <c r="AW41" s="7"/>
      <c r="AX41" s="4"/>
      <c r="AY41" s="7"/>
      <c r="AZ41" s="4"/>
      <c r="BA41" s="7"/>
      <c r="BB41" s="4"/>
    </row>
    <row r="42" spans="1:54">
      <c r="A42" s="2"/>
      <c r="B42" s="2"/>
      <c r="C42" s="2"/>
      <c r="D42" s="2"/>
      <c r="E42" s="7"/>
      <c r="F42" s="4"/>
      <c r="G42" s="7"/>
      <c r="H42" s="4"/>
      <c r="I42" s="7"/>
      <c r="J42" s="4"/>
      <c r="K42" s="7"/>
      <c r="L42" s="4"/>
      <c r="M42" s="7"/>
      <c r="N42" s="4"/>
      <c r="O42" s="7"/>
      <c r="P42" s="4"/>
      <c r="Q42" s="7"/>
      <c r="R42" s="4"/>
      <c r="S42" s="7"/>
      <c r="T42" s="4"/>
      <c r="U42" s="7"/>
      <c r="V42" s="4"/>
      <c r="W42" s="7"/>
      <c r="X42" s="4"/>
      <c r="Y42" s="7"/>
      <c r="Z42" s="4"/>
      <c r="AA42" s="7"/>
      <c r="AB42" s="4"/>
      <c r="AC42" s="7"/>
      <c r="AD42" s="4"/>
      <c r="AE42" s="7"/>
      <c r="AF42" s="4"/>
      <c r="AG42" s="7"/>
      <c r="AH42" s="4"/>
      <c r="AI42" s="7"/>
      <c r="AJ42" s="4"/>
      <c r="AK42" s="7"/>
      <c r="AL42" s="4"/>
      <c r="AM42" s="7"/>
      <c r="AN42" s="4"/>
      <c r="AO42" s="7"/>
      <c r="AP42" s="4"/>
      <c r="AQ42" s="7"/>
      <c r="AR42" s="4"/>
      <c r="AS42" s="7"/>
      <c r="AT42" s="4"/>
      <c r="AU42" s="7"/>
      <c r="AV42" s="4"/>
      <c r="AW42" s="7"/>
      <c r="AX42" s="4"/>
      <c r="AY42" s="7"/>
      <c r="AZ42" s="4"/>
      <c r="BA42" s="7"/>
      <c r="BB42" s="4"/>
    </row>
    <row r="43" spans="1:54">
      <c r="A43" s="2"/>
      <c r="B43" s="2"/>
      <c r="C43" s="2"/>
      <c r="D43" s="2"/>
      <c r="E43" s="7"/>
      <c r="F43" s="4"/>
      <c r="G43" s="7"/>
      <c r="H43" s="4"/>
      <c r="I43" s="7"/>
      <c r="J43" s="4"/>
      <c r="K43" s="7"/>
      <c r="L43" s="4"/>
      <c r="M43" s="7"/>
      <c r="N43" s="4"/>
      <c r="O43" s="7"/>
      <c r="P43" s="4"/>
      <c r="Q43" s="7"/>
      <c r="R43" s="4"/>
      <c r="S43" s="7"/>
      <c r="T43" s="4"/>
      <c r="U43" s="7"/>
      <c r="V43" s="4"/>
      <c r="W43" s="7"/>
      <c r="X43" s="4"/>
      <c r="Y43" s="7"/>
      <c r="Z43" s="4"/>
      <c r="AA43" s="7"/>
      <c r="AB43" s="4"/>
      <c r="AC43" s="7"/>
      <c r="AD43" s="4"/>
      <c r="AE43" s="7"/>
      <c r="AF43" s="4"/>
      <c r="AG43" s="7"/>
      <c r="AH43" s="4"/>
      <c r="AI43" s="7"/>
      <c r="AJ43" s="4"/>
      <c r="AK43" s="7"/>
      <c r="AL43" s="4"/>
      <c r="AM43" s="7"/>
      <c r="AN43" s="4"/>
      <c r="AO43" s="7"/>
      <c r="AP43" s="4"/>
      <c r="AQ43" s="7"/>
      <c r="AR43" s="4"/>
      <c r="AS43" s="7"/>
      <c r="AT43" s="4"/>
      <c r="AU43" s="7"/>
      <c r="AV43" s="4"/>
      <c r="AW43" s="7"/>
      <c r="AX43" s="4"/>
      <c r="AY43" s="7"/>
      <c r="AZ43" s="4"/>
      <c r="BA43" s="7"/>
      <c r="BB43" s="4"/>
    </row>
    <row r="44" spans="1:54">
      <c r="A44" s="2"/>
      <c r="B44" s="2"/>
      <c r="C44" s="2"/>
      <c r="D44" s="2"/>
      <c r="E44" s="7"/>
      <c r="F44" s="4"/>
      <c r="G44" s="7"/>
      <c r="H44" s="4"/>
      <c r="I44" s="7"/>
      <c r="J44" s="4"/>
      <c r="K44" s="7"/>
      <c r="L44" s="4"/>
      <c r="M44" s="7"/>
      <c r="N44" s="4"/>
      <c r="O44" s="7"/>
      <c r="P44" s="4"/>
      <c r="Q44" s="7"/>
      <c r="R44" s="4"/>
      <c r="S44" s="7"/>
      <c r="T44" s="4"/>
      <c r="U44" s="7"/>
      <c r="V44" s="4"/>
      <c r="W44" s="7"/>
      <c r="X44" s="4"/>
      <c r="Y44" s="7"/>
      <c r="Z44" s="4"/>
      <c r="AA44" s="7"/>
      <c r="AB44" s="4"/>
      <c r="AC44" s="7"/>
      <c r="AD44" s="4"/>
      <c r="AE44" s="7"/>
      <c r="AF44" s="4"/>
      <c r="AG44" s="7"/>
      <c r="AH44" s="4"/>
      <c r="AI44" s="7"/>
      <c r="AJ44" s="4"/>
      <c r="AK44" s="7"/>
      <c r="AL44" s="4"/>
      <c r="AM44" s="7"/>
      <c r="AN44" s="4"/>
      <c r="AO44" s="7"/>
      <c r="AP44" s="4"/>
      <c r="AQ44" s="7"/>
      <c r="AR44" s="4"/>
      <c r="AS44" s="7"/>
      <c r="AT44" s="4"/>
      <c r="AU44" s="7"/>
      <c r="AV44" s="4"/>
      <c r="AW44" s="7"/>
      <c r="AX44" s="4"/>
      <c r="AY44" s="7"/>
      <c r="AZ44" s="4"/>
      <c r="BA44" s="7"/>
      <c r="BB44" s="4"/>
    </row>
    <row r="45" spans="1:54">
      <c r="A45" s="2"/>
      <c r="B45" s="2"/>
      <c r="C45" s="2"/>
      <c r="D45" s="2"/>
      <c r="E45" s="7"/>
      <c r="F45" s="4"/>
      <c r="G45" s="7"/>
      <c r="H45" s="4"/>
      <c r="I45" s="7"/>
      <c r="J45" s="4"/>
      <c r="K45" s="7"/>
      <c r="L45" s="4"/>
      <c r="M45" s="7"/>
      <c r="N45" s="4"/>
      <c r="O45" s="7"/>
      <c r="P45" s="4"/>
      <c r="Q45" s="7"/>
      <c r="R45" s="4"/>
      <c r="S45" s="7"/>
      <c r="T45" s="4"/>
      <c r="U45" s="7"/>
      <c r="V45" s="4"/>
      <c r="W45" s="7"/>
      <c r="X45" s="4"/>
      <c r="Y45" s="7"/>
      <c r="Z45" s="4"/>
      <c r="AA45" s="7"/>
      <c r="AB45" s="4"/>
      <c r="AC45" s="7"/>
      <c r="AD45" s="4"/>
      <c r="AE45" s="7"/>
      <c r="AF45" s="4"/>
      <c r="AG45" s="7"/>
      <c r="AH45" s="4"/>
      <c r="AI45" s="7"/>
      <c r="AJ45" s="4"/>
      <c r="AK45" s="7"/>
      <c r="AL45" s="4"/>
      <c r="AM45" s="7"/>
      <c r="AN45" s="4"/>
      <c r="AO45" s="7"/>
      <c r="AP45" s="4"/>
      <c r="AQ45" s="7"/>
      <c r="AR45" s="4"/>
      <c r="AS45" s="7"/>
      <c r="AT45" s="4"/>
      <c r="AU45" s="7"/>
      <c r="AV45" s="4"/>
      <c r="AW45" s="7"/>
      <c r="AX45" s="4"/>
      <c r="AY45" s="7"/>
      <c r="AZ45" s="4"/>
      <c r="BA45" s="7"/>
      <c r="BB45" s="4"/>
    </row>
    <row r="46" spans="1:54">
      <c r="A46" s="2"/>
      <c r="B46" s="2"/>
      <c r="C46" s="2"/>
      <c r="D46" s="2"/>
      <c r="E46" s="7"/>
      <c r="F46" s="4"/>
      <c r="G46" s="7"/>
      <c r="H46" s="4"/>
      <c r="I46" s="7"/>
      <c r="J46" s="4"/>
      <c r="K46" s="7"/>
      <c r="L46" s="4"/>
      <c r="M46" s="7"/>
      <c r="N46" s="4"/>
      <c r="O46" s="7"/>
      <c r="P46" s="4"/>
      <c r="Q46" s="7"/>
      <c r="R46" s="4"/>
      <c r="S46" s="7"/>
      <c r="T46" s="4"/>
      <c r="U46" s="7"/>
      <c r="V46" s="4"/>
      <c r="W46" s="7"/>
      <c r="X46" s="4"/>
      <c r="Y46" s="7"/>
      <c r="Z46" s="4"/>
      <c r="AA46" s="7"/>
      <c r="AB46" s="4"/>
      <c r="AC46" s="7"/>
      <c r="AD46" s="4"/>
      <c r="AE46" s="7"/>
      <c r="AF46" s="4"/>
      <c r="AG46" s="7"/>
      <c r="AH46" s="4"/>
      <c r="AI46" s="7"/>
      <c r="AJ46" s="4"/>
      <c r="AK46" s="7"/>
      <c r="AL46" s="4"/>
      <c r="AM46" s="7"/>
      <c r="AN46" s="4"/>
      <c r="AO46" s="7"/>
      <c r="AP46" s="4"/>
      <c r="AQ46" s="7"/>
      <c r="AR46" s="4"/>
      <c r="AS46" s="7"/>
      <c r="AT46" s="4"/>
      <c r="AU46" s="7"/>
      <c r="AV46" s="4"/>
      <c r="AW46" s="7"/>
      <c r="AX46" s="4"/>
      <c r="AY46" s="7"/>
      <c r="AZ46" s="4"/>
      <c r="BA46" s="7"/>
      <c r="BB46" s="4"/>
    </row>
    <row r="47" spans="1:54">
      <c r="A47" s="2"/>
      <c r="B47" s="2"/>
      <c r="C47" s="2"/>
      <c r="D47" s="2"/>
      <c r="E47" s="7"/>
      <c r="F47" s="4"/>
      <c r="G47" s="7"/>
      <c r="H47" s="4"/>
      <c r="I47" s="7"/>
      <c r="J47" s="4"/>
      <c r="K47" s="7"/>
      <c r="L47" s="4"/>
      <c r="M47" s="7"/>
      <c r="N47" s="4"/>
      <c r="O47" s="7"/>
      <c r="P47" s="4"/>
      <c r="Q47" s="7"/>
      <c r="R47" s="4"/>
      <c r="S47" s="7"/>
      <c r="T47" s="4"/>
      <c r="U47" s="7"/>
      <c r="V47" s="4"/>
      <c r="W47" s="7"/>
      <c r="X47" s="4"/>
      <c r="Y47" s="7"/>
      <c r="Z47" s="4"/>
      <c r="AA47" s="7"/>
      <c r="AB47" s="4"/>
      <c r="AC47" s="7"/>
      <c r="AD47" s="4"/>
      <c r="AE47" s="7"/>
      <c r="AF47" s="4"/>
      <c r="AG47" s="7"/>
      <c r="AH47" s="4"/>
      <c r="AI47" s="7"/>
      <c r="AJ47" s="4"/>
      <c r="AK47" s="7"/>
      <c r="AL47" s="4"/>
      <c r="AM47" s="7"/>
      <c r="AN47" s="4"/>
      <c r="AO47" s="7"/>
      <c r="AP47" s="4"/>
      <c r="AQ47" s="7"/>
      <c r="AR47" s="4"/>
      <c r="AS47" s="7"/>
      <c r="AT47" s="4"/>
      <c r="AU47" s="7"/>
      <c r="AV47" s="4"/>
      <c r="AW47" s="7"/>
      <c r="AX47" s="4"/>
      <c r="AY47" s="7"/>
      <c r="AZ47" s="4"/>
      <c r="BA47" s="7"/>
      <c r="BB47" s="4"/>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hyperlinks>
    <hyperlink ref="I10" r:id="rId1" xr:uid="{00000000-0004-0000-0A00-000000000000}"/>
    <hyperlink ref="K10" r:id="rId2" xr:uid="{00000000-0004-0000-0A00-000001000000}"/>
  </hyperlinks>
  <pageMargins left="0.75" right="0.75" top="1" bottom="1" header="0.5" footer="0.5"/>
  <pageSetup orientation="portrait" horizontalDpi="4294967292" verticalDpi="4294967292"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5A5A5A"/>
  </sheetPr>
  <dimension ref="A1:AE30"/>
  <sheetViews>
    <sheetView zoomScaleNormal="100" workbookViewId="0">
      <pane xSplit="1" ySplit="2" topLeftCell="Q3" activePane="bottomRight" state="frozen"/>
      <selection activeCell="B3" sqref="B3"/>
      <selection pane="topRight" activeCell="B3" sqref="B3"/>
      <selection pane="bottomLeft" activeCell="B3" sqref="B3"/>
      <selection pane="bottomRight" activeCell="X8" sqref="X8"/>
    </sheetView>
  </sheetViews>
  <sheetFormatPr defaultColWidth="9.08984375" defaultRowHeight="13.5" customHeight="1"/>
  <cols>
    <col min="1" max="1" width="9.08984375" style="3"/>
    <col min="2" max="3" width="10.36328125" style="3" customWidth="1"/>
    <col min="4" max="7" width="9.08984375" style="3"/>
    <col min="8" max="9" width="11.08984375" style="3" customWidth="1"/>
    <col min="10" max="22" width="9.08984375" style="3"/>
    <col min="23" max="31" width="9.08984375" style="200"/>
    <col min="32" max="16384" width="9.08984375" style="3"/>
  </cols>
  <sheetData>
    <row r="1" spans="1:31" ht="13.5" customHeight="1">
      <c r="A1" s="79" t="s">
        <v>62</v>
      </c>
      <c r="B1" s="91">
        <f t="shared" ref="B1:U1" si="0">VALUE(RIGHT(B20,4))</f>
        <v>2002</v>
      </c>
      <c r="C1" s="91">
        <f t="shared" si="0"/>
        <v>2002</v>
      </c>
      <c r="D1" s="91">
        <f t="shared" si="0"/>
        <v>2002</v>
      </c>
      <c r="E1" s="91">
        <f t="shared" si="0"/>
        <v>2002</v>
      </c>
      <c r="F1" s="91">
        <f t="shared" si="0"/>
        <v>2002</v>
      </c>
      <c r="G1" s="91">
        <f t="shared" si="0"/>
        <v>2002</v>
      </c>
      <c r="H1" s="91">
        <f t="shared" si="0"/>
        <v>2002</v>
      </c>
      <c r="I1" s="91">
        <f t="shared" si="0"/>
        <v>2002</v>
      </c>
      <c r="J1" s="91">
        <f t="shared" si="0"/>
        <v>2002</v>
      </c>
      <c r="K1" s="91">
        <f t="shared" si="0"/>
        <v>2002</v>
      </c>
      <c r="L1" s="91">
        <f t="shared" si="0"/>
        <v>2002</v>
      </c>
      <c r="M1" s="91">
        <f t="shared" si="0"/>
        <v>2003</v>
      </c>
      <c r="N1" s="91">
        <f t="shared" si="0"/>
        <v>2004</v>
      </c>
      <c r="O1" s="91">
        <f t="shared" si="0"/>
        <v>2005</v>
      </c>
      <c r="P1" s="91">
        <f t="shared" si="0"/>
        <v>2006</v>
      </c>
      <c r="Q1" s="91">
        <f t="shared" si="0"/>
        <v>2007</v>
      </c>
      <c r="R1" s="91">
        <f t="shared" si="0"/>
        <v>2008</v>
      </c>
      <c r="S1" s="91">
        <f t="shared" si="0"/>
        <v>2009</v>
      </c>
      <c r="T1" s="91">
        <f t="shared" si="0"/>
        <v>2010</v>
      </c>
      <c r="U1" s="91">
        <f t="shared" si="0"/>
        <v>2011</v>
      </c>
      <c r="V1" s="91">
        <f t="shared" ref="V1:W1" si="1">VALUE(RIGHT(V20,4))</f>
        <v>2012</v>
      </c>
      <c r="W1" s="91">
        <f t="shared" si="1"/>
        <v>2013</v>
      </c>
      <c r="X1" s="91">
        <f t="shared" ref="X1:AE1" si="2">VALUE(RIGHT(X20,4))</f>
        <v>2014</v>
      </c>
      <c r="Y1" s="91">
        <f t="shared" si="2"/>
        <v>2015</v>
      </c>
      <c r="Z1" s="91">
        <f t="shared" si="2"/>
        <v>2016</v>
      </c>
      <c r="AA1" s="91">
        <f t="shared" si="2"/>
        <v>2017</v>
      </c>
      <c r="AB1" s="91">
        <f t="shared" si="2"/>
        <v>2018</v>
      </c>
      <c r="AC1" s="91">
        <f t="shared" si="2"/>
        <v>2019</v>
      </c>
      <c r="AD1" s="91">
        <f t="shared" si="2"/>
        <v>2020</v>
      </c>
      <c r="AE1" s="91">
        <f t="shared" si="2"/>
        <v>2021</v>
      </c>
    </row>
    <row r="2" spans="1:31" ht="13.5" customHeight="1">
      <c r="A2" s="79" t="s">
        <v>63</v>
      </c>
      <c r="B2" s="91">
        <f t="shared" ref="B2:U2" si="3">B1-1</f>
        <v>2001</v>
      </c>
      <c r="C2" s="91">
        <f t="shared" si="3"/>
        <v>2001</v>
      </c>
      <c r="D2" s="91">
        <f t="shared" si="3"/>
        <v>2001</v>
      </c>
      <c r="E2" s="91">
        <f t="shared" si="3"/>
        <v>2001</v>
      </c>
      <c r="F2" s="91">
        <f t="shared" si="3"/>
        <v>2001</v>
      </c>
      <c r="G2" s="91">
        <f t="shared" si="3"/>
        <v>2001</v>
      </c>
      <c r="H2" s="91">
        <f t="shared" si="3"/>
        <v>2001</v>
      </c>
      <c r="I2" s="91">
        <f t="shared" si="3"/>
        <v>2001</v>
      </c>
      <c r="J2" s="91">
        <f t="shared" si="3"/>
        <v>2001</v>
      </c>
      <c r="K2" s="91">
        <f t="shared" si="3"/>
        <v>2001</v>
      </c>
      <c r="L2" s="91">
        <f t="shared" si="3"/>
        <v>2001</v>
      </c>
      <c r="M2" s="91">
        <f t="shared" si="3"/>
        <v>2002</v>
      </c>
      <c r="N2" s="91">
        <f t="shared" si="3"/>
        <v>2003</v>
      </c>
      <c r="O2" s="91">
        <f t="shared" si="3"/>
        <v>2004</v>
      </c>
      <c r="P2" s="91">
        <f t="shared" si="3"/>
        <v>2005</v>
      </c>
      <c r="Q2" s="91">
        <f t="shared" si="3"/>
        <v>2006</v>
      </c>
      <c r="R2" s="91">
        <f t="shared" si="3"/>
        <v>2007</v>
      </c>
      <c r="S2" s="91">
        <f t="shared" si="3"/>
        <v>2008</v>
      </c>
      <c r="T2" s="91">
        <f t="shared" si="3"/>
        <v>2009</v>
      </c>
      <c r="U2" s="91">
        <f t="shared" si="3"/>
        <v>2010</v>
      </c>
      <c r="V2" s="91">
        <f t="shared" ref="V2:W2" si="4">V1-1</f>
        <v>2011</v>
      </c>
      <c r="W2" s="91">
        <f t="shared" si="4"/>
        <v>2012</v>
      </c>
      <c r="X2" s="91">
        <f t="shared" ref="X2:AE2" si="5">X1-1</f>
        <v>2013</v>
      </c>
      <c r="Y2" s="91">
        <f t="shared" si="5"/>
        <v>2014</v>
      </c>
      <c r="Z2" s="91">
        <f t="shared" si="5"/>
        <v>2015</v>
      </c>
      <c r="AA2" s="91">
        <f t="shared" si="5"/>
        <v>2016</v>
      </c>
      <c r="AB2" s="91">
        <f t="shared" si="5"/>
        <v>2017</v>
      </c>
      <c r="AC2" s="91">
        <f t="shared" si="5"/>
        <v>2018</v>
      </c>
      <c r="AD2" s="91">
        <f t="shared" si="5"/>
        <v>2019</v>
      </c>
      <c r="AE2" s="91">
        <f t="shared" si="5"/>
        <v>2020</v>
      </c>
    </row>
    <row r="3" spans="1:31" ht="13.5" customHeight="1">
      <c r="A3" s="79" t="s">
        <v>64</v>
      </c>
      <c r="B3" s="166" t="s">
        <v>695</v>
      </c>
      <c r="C3" s="166" t="s">
        <v>695</v>
      </c>
      <c r="D3" s="166" t="s">
        <v>695</v>
      </c>
      <c r="E3" s="166" t="s">
        <v>695</v>
      </c>
      <c r="F3" s="166" t="s">
        <v>695</v>
      </c>
      <c r="G3" s="166" t="s">
        <v>695</v>
      </c>
      <c r="H3" s="166" t="s">
        <v>695</v>
      </c>
      <c r="I3" s="166" t="s">
        <v>695</v>
      </c>
      <c r="J3" s="166" t="s">
        <v>695</v>
      </c>
      <c r="K3" s="166" t="s">
        <v>695</v>
      </c>
      <c r="L3" s="166" t="s">
        <v>695</v>
      </c>
      <c r="M3" s="166" t="s">
        <v>695</v>
      </c>
      <c r="N3" s="166" t="s">
        <v>695</v>
      </c>
      <c r="O3" s="166" t="s">
        <v>695</v>
      </c>
      <c r="P3" s="166" t="s">
        <v>695</v>
      </c>
      <c r="Q3" s="166" t="s">
        <v>695</v>
      </c>
      <c r="R3" s="166" t="s">
        <v>695</v>
      </c>
      <c r="S3" s="166" t="s">
        <v>695</v>
      </c>
      <c r="T3" s="166" t="s">
        <v>695</v>
      </c>
      <c r="U3" s="166" t="s">
        <v>695</v>
      </c>
      <c r="V3" s="166" t="s">
        <v>695</v>
      </c>
      <c r="W3" s="199" t="s">
        <v>695</v>
      </c>
      <c r="X3" s="200" t="s">
        <v>695</v>
      </c>
      <c r="Y3" s="200" t="s">
        <v>695</v>
      </c>
      <c r="Z3" s="200" t="s">
        <v>695</v>
      </c>
      <c r="AA3" s="200" t="s">
        <v>695</v>
      </c>
      <c r="AB3" s="200" t="s">
        <v>695</v>
      </c>
      <c r="AC3" s="200" t="s">
        <v>695</v>
      </c>
      <c r="AD3" s="200" t="s">
        <v>695</v>
      </c>
      <c r="AE3" s="200" t="s">
        <v>695</v>
      </c>
    </row>
    <row r="4" spans="1:31" ht="13.5" customHeight="1">
      <c r="A4" s="79" t="s">
        <v>65</v>
      </c>
      <c r="B4" s="166" t="s">
        <v>770</v>
      </c>
      <c r="C4" s="166" t="s">
        <v>770</v>
      </c>
      <c r="D4" s="166" t="s">
        <v>770</v>
      </c>
      <c r="E4" s="166" t="s">
        <v>770</v>
      </c>
      <c r="F4" s="166" t="s">
        <v>770</v>
      </c>
      <c r="G4" s="166" t="s">
        <v>770</v>
      </c>
      <c r="H4" s="166" t="s">
        <v>770</v>
      </c>
      <c r="I4" s="166" t="s">
        <v>770</v>
      </c>
      <c r="J4" s="166" t="s">
        <v>770</v>
      </c>
      <c r="K4" s="166" t="s">
        <v>770</v>
      </c>
      <c r="L4" s="166" t="s">
        <v>770</v>
      </c>
      <c r="M4" s="166" t="s">
        <v>770</v>
      </c>
      <c r="N4" s="166" t="s">
        <v>770</v>
      </c>
      <c r="O4" s="166" t="s">
        <v>770</v>
      </c>
      <c r="P4" s="166" t="s">
        <v>770</v>
      </c>
      <c r="Q4" s="166" t="s">
        <v>770</v>
      </c>
      <c r="R4" s="166" t="s">
        <v>770</v>
      </c>
      <c r="S4" s="166" t="s">
        <v>770</v>
      </c>
      <c r="T4" s="166" t="s">
        <v>770</v>
      </c>
      <c r="U4" s="166" t="s">
        <v>770</v>
      </c>
      <c r="V4" s="166" t="s">
        <v>770</v>
      </c>
      <c r="W4" s="199" t="s">
        <v>770</v>
      </c>
      <c r="X4" s="200" t="s">
        <v>1180</v>
      </c>
      <c r="Y4" s="200" t="s">
        <v>1180</v>
      </c>
      <c r="Z4" s="200" t="s">
        <v>1180</v>
      </c>
      <c r="AA4" s="200" t="s">
        <v>1161</v>
      </c>
      <c r="AB4" s="200" t="s">
        <v>1161</v>
      </c>
      <c r="AC4" s="200" t="s">
        <v>1161</v>
      </c>
      <c r="AD4" s="200" t="s">
        <v>1161</v>
      </c>
      <c r="AE4" s="200" t="s">
        <v>1161</v>
      </c>
    </row>
    <row r="5" spans="1:31" ht="13.5" customHeight="1">
      <c r="A5" s="79" t="s">
        <v>66</v>
      </c>
      <c r="B5" s="166" t="s">
        <v>771</v>
      </c>
      <c r="C5" s="166" t="s">
        <v>771</v>
      </c>
      <c r="D5" s="166" t="s">
        <v>771</v>
      </c>
      <c r="E5" s="166" t="s">
        <v>771</v>
      </c>
      <c r="F5" s="166" t="s">
        <v>771</v>
      </c>
      <c r="G5" s="166" t="s">
        <v>771</v>
      </c>
      <c r="H5" s="166" t="s">
        <v>771</v>
      </c>
      <c r="I5" s="166" t="s">
        <v>771</v>
      </c>
      <c r="J5" s="166" t="s">
        <v>771</v>
      </c>
      <c r="K5" s="166" t="s">
        <v>771</v>
      </c>
      <c r="L5" s="166" t="s">
        <v>771</v>
      </c>
      <c r="M5" s="166" t="s">
        <v>771</v>
      </c>
      <c r="N5" s="166" t="s">
        <v>771</v>
      </c>
      <c r="O5" s="166" t="s">
        <v>771</v>
      </c>
      <c r="P5" s="166" t="s">
        <v>771</v>
      </c>
      <c r="Q5" s="166" t="s">
        <v>771</v>
      </c>
      <c r="R5" s="166" t="s">
        <v>771</v>
      </c>
      <c r="S5" s="166" t="s">
        <v>771</v>
      </c>
      <c r="T5" s="166" t="s">
        <v>771</v>
      </c>
      <c r="U5" s="166" t="s">
        <v>771</v>
      </c>
      <c r="V5" s="166" t="s">
        <v>771</v>
      </c>
      <c r="W5" s="199" t="s">
        <v>771</v>
      </c>
      <c r="X5" s="200" t="s">
        <v>1181</v>
      </c>
      <c r="Y5" s="200" t="s">
        <v>1181</v>
      </c>
      <c r="Z5" s="200" t="s">
        <v>1181</v>
      </c>
      <c r="AA5" s="200" t="s">
        <v>1162</v>
      </c>
      <c r="AB5" s="200" t="s">
        <v>1162</v>
      </c>
      <c r="AC5" s="200" t="s">
        <v>1162</v>
      </c>
      <c r="AD5" s="200" t="s">
        <v>1162</v>
      </c>
      <c r="AE5" s="200" t="s">
        <v>1162</v>
      </c>
    </row>
    <row r="6" spans="1:31" ht="13.5" customHeight="1">
      <c r="A6" s="79" t="s">
        <v>67</v>
      </c>
      <c r="B6" s="166"/>
      <c r="C6" s="166"/>
      <c r="D6" s="166"/>
      <c r="E6" s="166"/>
      <c r="F6" s="166"/>
      <c r="G6" s="166"/>
      <c r="H6" s="166"/>
      <c r="I6" s="166"/>
      <c r="J6" s="166"/>
      <c r="K6" s="166"/>
      <c r="L6" s="166"/>
      <c r="M6" s="166"/>
      <c r="N6" s="166"/>
      <c r="O6" s="166"/>
      <c r="P6" s="166"/>
      <c r="Q6" s="166"/>
      <c r="R6" s="166"/>
      <c r="S6" s="166"/>
      <c r="T6" s="166"/>
      <c r="U6" s="166"/>
      <c r="V6" s="166"/>
      <c r="W6" s="199"/>
    </row>
    <row r="7" spans="1:31" ht="13.5" customHeight="1">
      <c r="A7" s="79" t="s">
        <v>80</v>
      </c>
      <c r="B7" s="166"/>
      <c r="C7" s="166"/>
      <c r="D7" s="166"/>
      <c r="E7" s="166"/>
      <c r="F7" s="166"/>
      <c r="G7" s="166"/>
      <c r="H7" s="166"/>
      <c r="I7" s="166"/>
      <c r="J7" s="166"/>
      <c r="K7" s="166"/>
      <c r="L7" s="166"/>
      <c r="M7" s="166"/>
      <c r="N7" s="166"/>
      <c r="O7" s="166"/>
      <c r="P7" s="166"/>
      <c r="Q7" s="166"/>
      <c r="R7" s="166"/>
      <c r="S7" s="166"/>
      <c r="T7" s="166"/>
      <c r="U7" s="166"/>
      <c r="V7" s="166"/>
      <c r="W7" s="199"/>
    </row>
    <row r="8" spans="1:31" ht="13.5" customHeight="1">
      <c r="A8" s="79" t="s">
        <v>68</v>
      </c>
      <c r="B8" s="166"/>
      <c r="C8" s="166"/>
      <c r="D8" s="166"/>
      <c r="E8" s="166"/>
      <c r="F8" s="166"/>
      <c r="G8" s="166"/>
      <c r="H8" s="166"/>
      <c r="I8" s="166"/>
      <c r="J8" s="166"/>
      <c r="K8" s="166"/>
      <c r="L8" s="166"/>
      <c r="M8" s="166"/>
      <c r="N8" s="166"/>
      <c r="O8" s="166"/>
      <c r="P8" s="166"/>
      <c r="Q8" s="166"/>
      <c r="R8" s="166"/>
      <c r="S8" s="166"/>
      <c r="T8" s="166"/>
      <c r="U8" s="166"/>
      <c r="V8" s="166"/>
      <c r="W8" s="199"/>
    </row>
    <row r="9" spans="1:31" ht="13.5" customHeight="1">
      <c r="A9" s="79" t="s">
        <v>69</v>
      </c>
      <c r="B9" s="166"/>
      <c r="C9" s="166"/>
      <c r="D9" s="166"/>
      <c r="E9" s="166"/>
      <c r="F9" s="166"/>
      <c r="G9" s="166"/>
      <c r="H9" s="166"/>
      <c r="I9" s="166"/>
      <c r="J9" s="166"/>
      <c r="K9" s="166"/>
      <c r="L9" s="166"/>
      <c r="M9" s="166"/>
      <c r="N9" s="166"/>
      <c r="O9" s="166"/>
      <c r="P9" s="166"/>
      <c r="Q9" s="166"/>
      <c r="R9" s="166"/>
      <c r="S9" s="166"/>
      <c r="T9" s="166"/>
      <c r="U9" s="166"/>
      <c r="V9" s="166"/>
      <c r="W9" s="199"/>
    </row>
    <row r="10" spans="1:31" ht="15" customHeight="1">
      <c r="A10" s="141" t="s">
        <v>124</v>
      </c>
      <c r="B10" s="166" t="s">
        <v>769</v>
      </c>
      <c r="C10" s="166" t="s">
        <v>769</v>
      </c>
      <c r="D10" s="166" t="s">
        <v>769</v>
      </c>
      <c r="E10" s="166" t="s">
        <v>769</v>
      </c>
      <c r="F10" s="166" t="s">
        <v>769</v>
      </c>
      <c r="G10" s="166" t="s">
        <v>769</v>
      </c>
      <c r="H10" s="166" t="s">
        <v>769</v>
      </c>
      <c r="I10" s="166" t="s">
        <v>769</v>
      </c>
      <c r="J10" s="166" t="s">
        <v>769</v>
      </c>
      <c r="K10" s="166" t="s">
        <v>769</v>
      </c>
      <c r="L10" s="166" t="s">
        <v>769</v>
      </c>
      <c r="M10" s="166" t="s">
        <v>769</v>
      </c>
      <c r="N10" s="166" t="s">
        <v>769</v>
      </c>
      <c r="O10" s="166" t="s">
        <v>769</v>
      </c>
      <c r="P10" s="166" t="s">
        <v>769</v>
      </c>
      <c r="Q10" s="166" t="s">
        <v>769</v>
      </c>
      <c r="R10" s="166" t="s">
        <v>769</v>
      </c>
      <c r="S10" s="166" t="s">
        <v>769</v>
      </c>
      <c r="T10" s="166" t="s">
        <v>769</v>
      </c>
      <c r="U10" s="166" t="s">
        <v>769</v>
      </c>
      <c r="V10" s="166" t="s">
        <v>769</v>
      </c>
      <c r="W10" s="199" t="s">
        <v>769</v>
      </c>
      <c r="X10" s="200" t="s">
        <v>769</v>
      </c>
      <c r="Y10" s="200" t="s">
        <v>769</v>
      </c>
      <c r="Z10" s="200" t="s">
        <v>769</v>
      </c>
      <c r="AA10" s="200" t="s">
        <v>769</v>
      </c>
      <c r="AB10" s="200" t="s">
        <v>1182</v>
      </c>
      <c r="AC10" s="200" t="s">
        <v>1183</v>
      </c>
      <c r="AD10" s="200" t="s">
        <v>1184</v>
      </c>
      <c r="AE10" s="200" t="s">
        <v>1185</v>
      </c>
    </row>
    <row r="11" spans="1:31" ht="13.5" customHeight="1">
      <c r="A11" s="79" t="s">
        <v>70</v>
      </c>
      <c r="B11" s="166" t="s">
        <v>696</v>
      </c>
      <c r="C11" s="166" t="s">
        <v>696</v>
      </c>
      <c r="D11" s="166" t="s">
        <v>696</v>
      </c>
      <c r="E11" s="166" t="s">
        <v>696</v>
      </c>
      <c r="F11" s="166" t="s">
        <v>696</v>
      </c>
      <c r="G11" s="166" t="s">
        <v>696</v>
      </c>
      <c r="H11" s="166" t="s">
        <v>696</v>
      </c>
      <c r="I11" s="166" t="s">
        <v>696</v>
      </c>
      <c r="J11" s="166" t="s">
        <v>696</v>
      </c>
      <c r="K11" s="166" t="s">
        <v>696</v>
      </c>
      <c r="L11" s="166" t="s">
        <v>696</v>
      </c>
      <c r="M11" s="166" t="s">
        <v>696</v>
      </c>
      <c r="N11" s="166" t="s">
        <v>696</v>
      </c>
      <c r="O11" s="166" t="s">
        <v>696</v>
      </c>
      <c r="P11" s="166" t="s">
        <v>696</v>
      </c>
      <c r="Q11" s="166" t="s">
        <v>696</v>
      </c>
      <c r="R11" s="166" t="s">
        <v>696</v>
      </c>
      <c r="S11" s="166" t="s">
        <v>696</v>
      </c>
      <c r="T11" s="166" t="s">
        <v>696</v>
      </c>
      <c r="U11" s="166" t="s">
        <v>696</v>
      </c>
      <c r="V11" s="166" t="s">
        <v>696</v>
      </c>
      <c r="W11" s="199" t="s">
        <v>696</v>
      </c>
      <c r="X11" s="200" t="s">
        <v>1186</v>
      </c>
      <c r="Y11" s="200" t="s">
        <v>1186</v>
      </c>
      <c r="Z11" s="200" t="s">
        <v>1186</v>
      </c>
      <c r="AA11" s="200" t="s">
        <v>1186</v>
      </c>
      <c r="AB11" s="200" t="s">
        <v>1186</v>
      </c>
      <c r="AC11" s="200" t="s">
        <v>1186</v>
      </c>
      <c r="AD11" s="200" t="s">
        <v>1186</v>
      </c>
      <c r="AE11" s="200" t="s">
        <v>1186</v>
      </c>
    </row>
    <row r="12" spans="1:31" ht="13.5" customHeight="1">
      <c r="A12" s="79" t="s">
        <v>71</v>
      </c>
      <c r="B12" s="166" t="s">
        <v>697</v>
      </c>
      <c r="C12" s="166" t="s">
        <v>697</v>
      </c>
      <c r="D12" s="166" t="s">
        <v>697</v>
      </c>
      <c r="E12" s="166" t="s">
        <v>697</v>
      </c>
      <c r="F12" s="166" t="s">
        <v>697</v>
      </c>
      <c r="G12" s="166" t="s">
        <v>697</v>
      </c>
      <c r="H12" s="166" t="s">
        <v>697</v>
      </c>
      <c r="I12" s="166" t="s">
        <v>697</v>
      </c>
      <c r="J12" s="166" t="s">
        <v>697</v>
      </c>
      <c r="K12" s="166" t="s">
        <v>697</v>
      </c>
      <c r="L12" s="166" t="s">
        <v>697</v>
      </c>
      <c r="M12" s="166" t="s">
        <v>707</v>
      </c>
      <c r="N12" s="166" t="s">
        <v>708</v>
      </c>
      <c r="O12" s="166" t="s">
        <v>709</v>
      </c>
      <c r="P12" s="166" t="s">
        <v>710</v>
      </c>
      <c r="Q12" s="166" t="s">
        <v>711</v>
      </c>
      <c r="R12" s="166" t="s">
        <v>712</v>
      </c>
      <c r="S12" s="166" t="s">
        <v>713</v>
      </c>
      <c r="T12" s="166" t="s">
        <v>714</v>
      </c>
      <c r="U12" s="166" t="s">
        <v>715</v>
      </c>
      <c r="V12" s="166" t="s">
        <v>716</v>
      </c>
      <c r="W12" s="199" t="s">
        <v>767</v>
      </c>
      <c r="X12" s="200" t="s">
        <v>766</v>
      </c>
      <c r="Y12" s="200" t="s">
        <v>1168</v>
      </c>
      <c r="Z12" s="200" t="s">
        <v>1169</v>
      </c>
      <c r="AA12" s="200" t="s">
        <v>1163</v>
      </c>
      <c r="AB12" s="200" t="s">
        <v>1170</v>
      </c>
      <c r="AC12" s="200" t="s">
        <v>1171</v>
      </c>
      <c r="AD12" s="200" t="s">
        <v>1172</v>
      </c>
      <c r="AE12" s="200" t="s">
        <v>1173</v>
      </c>
    </row>
    <row r="13" spans="1:31" ht="13.5" customHeight="1">
      <c r="A13" s="142" t="s">
        <v>72</v>
      </c>
      <c r="B13" s="166" t="s">
        <v>698</v>
      </c>
      <c r="C13" s="166" t="s">
        <v>698</v>
      </c>
      <c r="D13" s="166" t="s">
        <v>698</v>
      </c>
      <c r="E13" s="166" t="s">
        <v>698</v>
      </c>
      <c r="F13" s="166" t="s">
        <v>698</v>
      </c>
      <c r="G13" s="166" t="s">
        <v>698</v>
      </c>
      <c r="H13" s="166" t="s">
        <v>698</v>
      </c>
      <c r="I13" s="166" t="s">
        <v>698</v>
      </c>
      <c r="J13" s="166" t="s">
        <v>698</v>
      </c>
      <c r="K13" s="166" t="s">
        <v>698</v>
      </c>
      <c r="L13" s="166" t="s">
        <v>698</v>
      </c>
      <c r="M13" s="166" t="s">
        <v>698</v>
      </c>
      <c r="N13" s="166" t="s">
        <v>698</v>
      </c>
      <c r="O13" s="166" t="s">
        <v>698</v>
      </c>
      <c r="P13" s="166" t="s">
        <v>698</v>
      </c>
      <c r="Q13" s="166" t="s">
        <v>698</v>
      </c>
      <c r="R13" s="166" t="s">
        <v>698</v>
      </c>
      <c r="S13" s="166" t="s">
        <v>698</v>
      </c>
      <c r="T13" s="166" t="s">
        <v>698</v>
      </c>
      <c r="U13" s="166" t="s">
        <v>698</v>
      </c>
      <c r="V13" s="166" t="s">
        <v>698</v>
      </c>
      <c r="W13" s="199" t="s">
        <v>717</v>
      </c>
      <c r="X13" s="200" t="s">
        <v>717</v>
      </c>
      <c r="Y13" s="200" t="s">
        <v>717</v>
      </c>
      <c r="Z13" s="200" t="s">
        <v>717</v>
      </c>
      <c r="AA13" s="200" t="s">
        <v>717</v>
      </c>
      <c r="AB13" s="200" t="s">
        <v>717</v>
      </c>
      <c r="AC13" s="200" t="s">
        <v>717</v>
      </c>
      <c r="AD13" s="200" t="s">
        <v>717</v>
      </c>
      <c r="AE13" s="200" t="s">
        <v>717</v>
      </c>
    </row>
    <row r="14" spans="1:31" ht="13.5" customHeight="1">
      <c r="A14" s="79" t="s">
        <v>81</v>
      </c>
      <c r="B14" s="166" t="s">
        <v>699</v>
      </c>
      <c r="C14" s="166" t="s">
        <v>699</v>
      </c>
      <c r="D14" s="166" t="s">
        <v>699</v>
      </c>
      <c r="E14" s="166" t="s">
        <v>699</v>
      </c>
      <c r="F14" s="166" t="s">
        <v>699</v>
      </c>
      <c r="G14" s="166" t="s">
        <v>699</v>
      </c>
      <c r="H14" s="166" t="s">
        <v>699</v>
      </c>
      <c r="I14" s="166" t="s">
        <v>699</v>
      </c>
      <c r="J14" s="166" t="s">
        <v>699</v>
      </c>
      <c r="K14" s="166" t="s">
        <v>699</v>
      </c>
      <c r="L14" s="166" t="s">
        <v>699</v>
      </c>
      <c r="M14" s="166" t="s">
        <v>718</v>
      </c>
      <c r="N14" s="166" t="s">
        <v>718</v>
      </c>
      <c r="O14" s="166" t="s">
        <v>718</v>
      </c>
      <c r="P14" s="166" t="s">
        <v>699</v>
      </c>
      <c r="Q14" s="166" t="s">
        <v>699</v>
      </c>
      <c r="R14" s="166" t="s">
        <v>699</v>
      </c>
      <c r="S14" s="166" t="s">
        <v>699</v>
      </c>
      <c r="T14" s="166" t="s">
        <v>699</v>
      </c>
      <c r="U14" s="166" t="s">
        <v>699</v>
      </c>
      <c r="V14" s="166" t="s">
        <v>699</v>
      </c>
      <c r="W14" s="199" t="s">
        <v>699</v>
      </c>
      <c r="X14" s="200" t="s">
        <v>1187</v>
      </c>
      <c r="Y14" s="200" t="s">
        <v>1187</v>
      </c>
      <c r="Z14" s="200" t="s">
        <v>1187</v>
      </c>
      <c r="AA14" s="200" t="s">
        <v>1187</v>
      </c>
      <c r="AB14" s="200" t="s">
        <v>1187</v>
      </c>
      <c r="AC14" s="200" t="s">
        <v>1187</v>
      </c>
      <c r="AD14" s="200" t="s">
        <v>1187</v>
      </c>
      <c r="AE14" s="200" t="s">
        <v>1187</v>
      </c>
    </row>
    <row r="15" spans="1:31" ht="13.5" customHeight="1">
      <c r="A15" s="79" t="s">
        <v>73</v>
      </c>
      <c r="B15" s="166" t="s">
        <v>700</v>
      </c>
      <c r="C15" s="166" t="s">
        <v>700</v>
      </c>
      <c r="D15" s="166" t="s">
        <v>700</v>
      </c>
      <c r="E15" s="166" t="s">
        <v>700</v>
      </c>
      <c r="F15" s="166" t="s">
        <v>700</v>
      </c>
      <c r="G15" s="166" t="s">
        <v>700</v>
      </c>
      <c r="H15" s="166" t="s">
        <v>700</v>
      </c>
      <c r="I15" s="166" t="s">
        <v>700</v>
      </c>
      <c r="J15" s="166" t="s">
        <v>700</v>
      </c>
      <c r="K15" s="166" t="s">
        <v>700</v>
      </c>
      <c r="L15" s="166" t="s">
        <v>700</v>
      </c>
      <c r="M15" s="166" t="s">
        <v>700</v>
      </c>
      <c r="N15" s="166" t="s">
        <v>700</v>
      </c>
      <c r="O15" s="166" t="s">
        <v>700</v>
      </c>
      <c r="P15" s="166" t="s">
        <v>700</v>
      </c>
      <c r="Q15" s="166" t="s">
        <v>700</v>
      </c>
      <c r="R15" s="166" t="s">
        <v>700</v>
      </c>
      <c r="S15" s="166" t="s">
        <v>700</v>
      </c>
      <c r="T15" s="166" t="s">
        <v>700</v>
      </c>
      <c r="U15" s="166" t="s">
        <v>700</v>
      </c>
      <c r="V15" s="166" t="s">
        <v>700</v>
      </c>
      <c r="W15" s="199" t="s">
        <v>700</v>
      </c>
      <c r="X15" s="200" t="s">
        <v>1188</v>
      </c>
      <c r="Y15" s="200" t="s">
        <v>1188</v>
      </c>
      <c r="Z15" s="200" t="s">
        <v>1188</v>
      </c>
      <c r="AA15" s="200" t="s">
        <v>1188</v>
      </c>
      <c r="AB15" s="200" t="s">
        <v>1188</v>
      </c>
      <c r="AC15" s="200" t="s">
        <v>1188</v>
      </c>
      <c r="AD15" s="200" t="s">
        <v>1188</v>
      </c>
      <c r="AE15" s="200" t="s">
        <v>1188</v>
      </c>
    </row>
    <row r="16" spans="1:31" ht="13.5" customHeight="1">
      <c r="A16" s="79" t="s">
        <v>74</v>
      </c>
      <c r="B16" s="166" t="s">
        <v>701</v>
      </c>
      <c r="C16" s="166" t="s">
        <v>701</v>
      </c>
      <c r="D16" s="166" t="s">
        <v>701</v>
      </c>
      <c r="E16" s="166" t="s">
        <v>701</v>
      </c>
      <c r="F16" s="166" t="s">
        <v>701</v>
      </c>
      <c r="G16" s="166" t="s">
        <v>701</v>
      </c>
      <c r="H16" s="166" t="s">
        <v>701</v>
      </c>
      <c r="I16" s="166" t="s">
        <v>701</v>
      </c>
      <c r="J16" s="166" t="s">
        <v>701</v>
      </c>
      <c r="K16" s="166" t="s">
        <v>701</v>
      </c>
      <c r="L16" s="166" t="s">
        <v>701</v>
      </c>
      <c r="M16" s="166" t="s">
        <v>719</v>
      </c>
      <c r="N16" s="166" t="s">
        <v>720</v>
      </c>
      <c r="O16" s="166" t="s">
        <v>721</v>
      </c>
      <c r="P16" s="166" t="s">
        <v>722</v>
      </c>
      <c r="Q16" s="166" t="s">
        <v>723</v>
      </c>
      <c r="R16" s="166" t="s">
        <v>724</v>
      </c>
      <c r="S16" s="166" t="s">
        <v>725</v>
      </c>
      <c r="T16" s="166" t="s">
        <v>726</v>
      </c>
      <c r="U16" s="166" t="s">
        <v>727</v>
      </c>
      <c r="V16" s="166" t="s">
        <v>727</v>
      </c>
      <c r="W16" s="199" t="s">
        <v>727</v>
      </c>
      <c r="X16" s="200" t="s">
        <v>1189</v>
      </c>
      <c r="Y16" s="200" t="s">
        <v>1190</v>
      </c>
      <c r="Z16" s="200" t="s">
        <v>1191</v>
      </c>
      <c r="AA16" s="200" t="s">
        <v>1192</v>
      </c>
      <c r="AB16" s="200" t="s">
        <v>1193</v>
      </c>
      <c r="AC16" s="200" t="s">
        <v>1194</v>
      </c>
      <c r="AD16" s="200" t="s">
        <v>1195</v>
      </c>
      <c r="AE16" s="200" t="s">
        <v>1196</v>
      </c>
    </row>
    <row r="17" spans="1:31" ht="13.5" customHeight="1">
      <c r="A17" s="79" t="s">
        <v>75</v>
      </c>
      <c r="B17" s="166" t="s">
        <v>702</v>
      </c>
      <c r="C17" s="166" t="s">
        <v>702</v>
      </c>
      <c r="D17" s="166" t="s">
        <v>702</v>
      </c>
      <c r="E17" s="166" t="s">
        <v>702</v>
      </c>
      <c r="F17" s="166" t="s">
        <v>702</v>
      </c>
      <c r="G17" s="166" t="s">
        <v>702</v>
      </c>
      <c r="H17" s="166" t="s">
        <v>702</v>
      </c>
      <c r="I17" s="166" t="s">
        <v>702</v>
      </c>
      <c r="J17" s="166" t="s">
        <v>702</v>
      </c>
      <c r="K17" s="166" t="s">
        <v>702</v>
      </c>
      <c r="L17" s="166" t="s">
        <v>702</v>
      </c>
      <c r="M17" s="166" t="s">
        <v>728</v>
      </c>
      <c r="N17" s="166" t="s">
        <v>729</v>
      </c>
      <c r="O17" s="166" t="s">
        <v>730</v>
      </c>
      <c r="P17" s="166" t="s">
        <v>731</v>
      </c>
      <c r="Q17" s="166" t="s">
        <v>732</v>
      </c>
      <c r="R17" s="166" t="s">
        <v>733</v>
      </c>
      <c r="S17" s="166" t="s">
        <v>734</v>
      </c>
      <c r="T17" s="166" t="s">
        <v>735</v>
      </c>
      <c r="U17" s="166" t="s">
        <v>736</v>
      </c>
      <c r="V17" s="166" t="s">
        <v>736</v>
      </c>
      <c r="W17" s="199" t="s">
        <v>736</v>
      </c>
      <c r="X17" s="200" t="s">
        <v>1197</v>
      </c>
      <c r="Y17" s="200" t="s">
        <v>1198</v>
      </c>
      <c r="Z17" s="200" t="s">
        <v>1199</v>
      </c>
      <c r="AA17" s="200" t="s">
        <v>1164</v>
      </c>
      <c r="AB17" s="200" t="s">
        <v>1200</v>
      </c>
      <c r="AC17" s="200" t="s">
        <v>1201</v>
      </c>
      <c r="AD17" s="200" t="s">
        <v>1202</v>
      </c>
      <c r="AE17" s="200" t="s">
        <v>1203</v>
      </c>
    </row>
    <row r="18" spans="1:31" ht="13.5" customHeight="1">
      <c r="A18" s="79" t="s">
        <v>76</v>
      </c>
      <c r="B18" s="166" t="s">
        <v>703</v>
      </c>
      <c r="C18" s="166" t="s">
        <v>703</v>
      </c>
      <c r="D18" s="166" t="s">
        <v>703</v>
      </c>
      <c r="E18" s="166" t="s">
        <v>703</v>
      </c>
      <c r="F18" s="166" t="s">
        <v>703</v>
      </c>
      <c r="G18" s="166" t="s">
        <v>703</v>
      </c>
      <c r="H18" s="166" t="s">
        <v>703</v>
      </c>
      <c r="I18" s="166" t="s">
        <v>703</v>
      </c>
      <c r="J18" s="166" t="s">
        <v>703</v>
      </c>
      <c r="K18" s="166" t="s">
        <v>703</v>
      </c>
      <c r="L18" s="166" t="s">
        <v>703</v>
      </c>
      <c r="M18" s="166" t="s">
        <v>737</v>
      </c>
      <c r="N18" s="166" t="s">
        <v>738</v>
      </c>
      <c r="O18" s="166" t="s">
        <v>739</v>
      </c>
      <c r="P18" s="166" t="s">
        <v>740</v>
      </c>
      <c r="Q18" s="166" t="s">
        <v>741</v>
      </c>
      <c r="R18" s="166" t="s">
        <v>742</v>
      </c>
      <c r="S18" s="166" t="s">
        <v>743</v>
      </c>
      <c r="T18" s="166" t="s">
        <v>744</v>
      </c>
      <c r="U18" s="166" t="s">
        <v>745</v>
      </c>
      <c r="V18" s="166" t="s">
        <v>745</v>
      </c>
      <c r="W18" s="199" t="s">
        <v>745</v>
      </c>
      <c r="X18" s="200" t="s">
        <v>1204</v>
      </c>
      <c r="Y18" s="200" t="s">
        <v>1205</v>
      </c>
      <c r="Z18" s="200" t="s">
        <v>1206</v>
      </c>
      <c r="AA18" s="200" t="s">
        <v>1165</v>
      </c>
      <c r="AB18" s="200" t="s">
        <v>1207</v>
      </c>
      <c r="AC18" s="200" t="s">
        <v>1206</v>
      </c>
      <c r="AD18" s="200" t="s">
        <v>1208</v>
      </c>
      <c r="AE18" s="200" t="s">
        <v>1209</v>
      </c>
    </row>
    <row r="19" spans="1:31" ht="13.5" customHeight="1">
      <c r="A19" s="79" t="s">
        <v>77</v>
      </c>
      <c r="B19" s="166" t="s">
        <v>704</v>
      </c>
      <c r="C19" s="166" t="s">
        <v>704</v>
      </c>
      <c r="D19" s="166" t="s">
        <v>704</v>
      </c>
      <c r="E19" s="166" t="s">
        <v>704</v>
      </c>
      <c r="F19" s="166" t="s">
        <v>704</v>
      </c>
      <c r="G19" s="166" t="s">
        <v>704</v>
      </c>
      <c r="H19" s="166" t="s">
        <v>704</v>
      </c>
      <c r="I19" s="166" t="s">
        <v>704</v>
      </c>
      <c r="J19" s="166" t="s">
        <v>704</v>
      </c>
      <c r="K19" s="166" t="s">
        <v>704</v>
      </c>
      <c r="L19" s="166" t="s">
        <v>704</v>
      </c>
      <c r="M19" s="166" t="s">
        <v>746</v>
      </c>
      <c r="N19" s="166" t="s">
        <v>747</v>
      </c>
      <c r="O19" s="166" t="s">
        <v>748</v>
      </c>
      <c r="P19" s="166" t="s">
        <v>749</v>
      </c>
      <c r="Q19" s="166" t="s">
        <v>750</v>
      </c>
      <c r="R19" s="166" t="s">
        <v>751</v>
      </c>
      <c r="S19" s="166" t="s">
        <v>752</v>
      </c>
      <c r="T19" s="166" t="s">
        <v>753</v>
      </c>
      <c r="U19" s="166" t="s">
        <v>754</v>
      </c>
      <c r="V19" s="166" t="s">
        <v>754</v>
      </c>
      <c r="W19" s="199" t="s">
        <v>754</v>
      </c>
      <c r="X19" s="200" t="s">
        <v>1210</v>
      </c>
      <c r="Y19" s="200" t="s">
        <v>1211</v>
      </c>
      <c r="Z19" s="200" t="s">
        <v>1212</v>
      </c>
      <c r="AA19" s="200" t="s">
        <v>1166</v>
      </c>
      <c r="AB19" s="200" t="s">
        <v>1213</v>
      </c>
      <c r="AC19" s="200" t="s">
        <v>1214</v>
      </c>
      <c r="AD19" s="200" t="s">
        <v>1215</v>
      </c>
      <c r="AE19" s="200" t="s">
        <v>1216</v>
      </c>
    </row>
    <row r="20" spans="1:31" ht="13.5" customHeight="1">
      <c r="A20" s="79" t="s">
        <v>78</v>
      </c>
      <c r="B20" s="166" t="s">
        <v>705</v>
      </c>
      <c r="C20" s="166" t="s">
        <v>705</v>
      </c>
      <c r="D20" s="166" t="s">
        <v>705</v>
      </c>
      <c r="E20" s="166" t="s">
        <v>705</v>
      </c>
      <c r="F20" s="166" t="s">
        <v>705</v>
      </c>
      <c r="G20" s="166" t="s">
        <v>705</v>
      </c>
      <c r="H20" s="166" t="s">
        <v>705</v>
      </c>
      <c r="I20" s="166" t="s">
        <v>705</v>
      </c>
      <c r="J20" s="166" t="s">
        <v>705</v>
      </c>
      <c r="K20" s="166" t="s">
        <v>705</v>
      </c>
      <c r="L20" s="166" t="s">
        <v>705</v>
      </c>
      <c r="M20" s="166" t="s">
        <v>755</v>
      </c>
      <c r="N20" s="166" t="s">
        <v>756</v>
      </c>
      <c r="O20" s="166" t="s">
        <v>757</v>
      </c>
      <c r="P20" s="166" t="s">
        <v>758</v>
      </c>
      <c r="Q20" s="166" t="s">
        <v>759</v>
      </c>
      <c r="R20" s="166" t="s">
        <v>760</v>
      </c>
      <c r="S20" s="166" t="s">
        <v>761</v>
      </c>
      <c r="T20" s="166" t="s">
        <v>762</v>
      </c>
      <c r="U20" s="166" t="s">
        <v>763</v>
      </c>
      <c r="V20" s="166" t="s">
        <v>764</v>
      </c>
      <c r="W20" s="199" t="s">
        <v>768</v>
      </c>
      <c r="X20" s="200" t="s">
        <v>765</v>
      </c>
      <c r="Y20" s="200" t="s">
        <v>1174</v>
      </c>
      <c r="Z20" s="200" t="s">
        <v>1175</v>
      </c>
      <c r="AA20" s="200" t="s">
        <v>1167</v>
      </c>
      <c r="AB20" s="200" t="s">
        <v>1176</v>
      </c>
      <c r="AC20" s="200" t="s">
        <v>1177</v>
      </c>
      <c r="AD20" s="200" t="s">
        <v>1178</v>
      </c>
      <c r="AE20" s="200" t="s">
        <v>1179</v>
      </c>
    </row>
    <row r="21" spans="1:31" ht="13.5" customHeight="1">
      <c r="A21" s="79" t="s">
        <v>79</v>
      </c>
      <c r="B21" s="166" t="s">
        <v>706</v>
      </c>
      <c r="C21" s="166" t="s">
        <v>706</v>
      </c>
      <c r="D21" s="166" t="s">
        <v>706</v>
      </c>
      <c r="E21" s="166" t="s">
        <v>706</v>
      </c>
      <c r="F21" s="166" t="s">
        <v>706</v>
      </c>
      <c r="G21" s="166" t="s">
        <v>706</v>
      </c>
      <c r="H21" s="166" t="s">
        <v>706</v>
      </c>
      <c r="I21" s="166" t="s">
        <v>706</v>
      </c>
      <c r="J21" s="166" t="s">
        <v>706</v>
      </c>
      <c r="K21" s="166" t="s">
        <v>706</v>
      </c>
      <c r="L21" s="166" t="s">
        <v>706</v>
      </c>
      <c r="M21" s="166" t="s">
        <v>706</v>
      </c>
      <c r="N21" s="166" t="s">
        <v>706</v>
      </c>
      <c r="O21" s="166" t="s">
        <v>706</v>
      </c>
      <c r="P21" s="166" t="s">
        <v>706</v>
      </c>
      <c r="Q21" s="166" t="s">
        <v>706</v>
      </c>
      <c r="R21" s="166" t="s">
        <v>706</v>
      </c>
      <c r="S21" s="166" t="s">
        <v>706</v>
      </c>
      <c r="T21" s="166" t="s">
        <v>706</v>
      </c>
      <c r="U21" s="166" t="s">
        <v>706</v>
      </c>
      <c r="V21" s="166" t="s">
        <v>706</v>
      </c>
      <c r="W21" s="199" t="s">
        <v>706</v>
      </c>
      <c r="X21" s="200" t="s">
        <v>706</v>
      </c>
      <c r="Y21" s="200" t="s">
        <v>706</v>
      </c>
      <c r="Z21" s="200" t="s">
        <v>706</v>
      </c>
      <c r="AA21" s="200" t="s">
        <v>706</v>
      </c>
      <c r="AB21" s="200" t="s">
        <v>706</v>
      </c>
      <c r="AC21" s="200" t="s">
        <v>706</v>
      </c>
      <c r="AD21" s="200" t="s">
        <v>706</v>
      </c>
      <c r="AE21" s="200" t="s">
        <v>706</v>
      </c>
    </row>
    <row r="22" spans="1:31" ht="13.5" customHeight="1">
      <c r="A22" s="79" t="s">
        <v>207</v>
      </c>
      <c r="B22" s="20" t="str">
        <f>MID(B4,7,FIND(",",B4)-4)&amp;IF(B5="","",IF(B6="",". &amp; "&amp;MID(B5,7,FIND(",",B5)-4),". et al"))&amp;". ("&amp;B1&amp;"). "&amp;PROPER(MID(B10,7,99))&amp;".  [[journalName]]. "&amp;MID(B12,7,99)&amp;"("&amp;MID(B13,7,99)&amp;")"&amp;": "&amp;MID(B18,7,99)&amp;"-"&amp;MID(B19,7,99)&amp;"."</f>
        <v>Čular, G. &amp; enjak, A. (2002). Croatia.  [[journalName]]. 41(7-8): 1010-1014.</v>
      </c>
      <c r="C22" s="20" t="str">
        <f t="shared" ref="C22:R22" si="6">MID(C4,7,FIND(",",C4)-4)&amp;IF(C5="","",IF(C6="",". &amp; "&amp;MID(C5,7,FIND(",",C5)-4),". et al"))&amp;". ("&amp;C1&amp;"). "&amp;PROPER(MID(C10,7,99))&amp;".  [[journalName]]. "&amp;MID(C12,7,99)&amp;"("&amp;MID(C13,7,99)&amp;")"&amp;": "&amp;MID(C18,7,99)&amp;"-"&amp;MID(C19,7,99)&amp;"."</f>
        <v>Čular, G. &amp; enjak, A. (2002). Croatia.  [[journalName]]. 41(7-8): 1010-1014.</v>
      </c>
      <c r="D22" s="20" t="str">
        <f t="shared" si="6"/>
        <v>Čular, G. &amp; enjak, A. (2002). Croatia.  [[journalName]]. 41(7-8): 1010-1014.</v>
      </c>
      <c r="E22" s="20" t="str">
        <f t="shared" si="6"/>
        <v>Čular, G. &amp; enjak, A. (2002). Croatia.  [[journalName]]. 41(7-8): 1010-1014.</v>
      </c>
      <c r="F22" s="20" t="str">
        <f t="shared" si="6"/>
        <v>Čular, G. &amp; enjak, A. (2002). Croatia.  [[journalName]]. 41(7-8): 1010-1014.</v>
      </c>
      <c r="G22" s="20" t="str">
        <f t="shared" si="6"/>
        <v>Čular, G. &amp; enjak, A. (2002). Croatia.  [[journalName]]. 41(7-8): 1010-1014.</v>
      </c>
      <c r="H22" s="20" t="str">
        <f t="shared" si="6"/>
        <v>Čular, G. &amp; enjak, A. (2002). Croatia.  [[journalName]]. 41(7-8): 1010-1014.</v>
      </c>
      <c r="I22" s="20" t="str">
        <f t="shared" si="6"/>
        <v>Čular, G. &amp; enjak, A. (2002). Croatia.  [[journalName]]. 41(7-8): 1010-1014.</v>
      </c>
      <c r="J22" s="20" t="str">
        <f t="shared" si="6"/>
        <v>Čular, G. &amp; enjak, A. (2002). Croatia.  [[journalName]]. 41(7-8): 1010-1014.</v>
      </c>
      <c r="K22" s="20" t="str">
        <f t="shared" si="6"/>
        <v>Čular, G. &amp; enjak, A. (2002). Croatia.  [[journalName]]. 41(7-8): 1010-1014.</v>
      </c>
      <c r="L22" s="20" t="str">
        <f t="shared" si="6"/>
        <v>Čular, G. &amp; enjak, A. (2002). Croatia.  [[journalName]]. 41(7-8): 1010-1014.</v>
      </c>
      <c r="M22" s="20" t="str">
        <f t="shared" si="6"/>
        <v>Čular, G. &amp; enjak, A. (2003). Croatia.  [[journalName]]. 42(7-8): 1003-1009.</v>
      </c>
      <c r="N22" s="20" t="str">
        <f t="shared" si="6"/>
        <v>Čular, G. &amp; enjak, A. (2004). Croatia.  [[journalName]]. 43(7-8): 1054-1058.</v>
      </c>
      <c r="O22" s="20" t="str">
        <f t="shared" si="6"/>
        <v>Čular, G. &amp; enjak, A. (2005). Croatia.  [[journalName]]. 44(7-8): 1077-1085.</v>
      </c>
      <c r="P22" s="20" t="str">
        <f t="shared" si="6"/>
        <v>Čular, G. &amp; enjak, A. (2006). Croatia.  [[journalName]]. 45(7-8): 1162-1165.</v>
      </c>
      <c r="Q22" s="20" t="str">
        <f t="shared" si="6"/>
        <v>Čular, G. &amp; enjak, A. (2007). Croatia.  [[journalName]]. 46(7-8): 1012-1018.</v>
      </c>
      <c r="R22" s="20" t="str">
        <f t="shared" si="6"/>
        <v>Čular, G. &amp; enjak, A. (2008). Croatia.  [[journalName]]. 47(7-8): 1039-1047.</v>
      </c>
      <c r="S22" s="20" t="str">
        <f>MID(S4,7,FIND(",",S4)-4)&amp;IF(S5="","",IF(S6="",". &amp; "&amp;MID(S5,7,FIND(",",S5)-4),". et al"))&amp;". ("&amp;S1&amp;"). "&amp;PROPER(MID(S10,7,99))&amp;".  [[journalName]]. "&amp;MID(S12,7,99)&amp;"("&amp;MID(S13,7,99)&amp;")"&amp;": "&amp;MID(S18,7,99)&amp;"-"&amp;MID(S19,7,99)&amp;"."</f>
        <v>Čular, G. &amp; enjak, A. (2009). Croatia.  [[journalName]]. 48(7-8): 1015-1021.</v>
      </c>
      <c r="T22" s="20" t="str">
        <f>MID(T4,7,FIND(",",T4)-4)&amp;IF(T5="","",IF(T6="",". &amp; "&amp;MID(T5,7,FIND(",",T5)-4),". et al"))&amp;". ("&amp;T1&amp;"). "&amp;PROPER(MID(T10,7,99))&amp;".  [[journalName]]. "&amp;MID(T12,7,99)&amp;"("&amp;MID(T13,7,99)&amp;")"&amp;": "&amp;MID(T18,7,99)&amp;"-"&amp;MID(T19,7,99)&amp;"."</f>
        <v>Čular, G. &amp; enjak, A. (2010). Croatia.  [[journalName]]. 49(7-8): 1049-1057.</v>
      </c>
      <c r="U22" s="20" t="str">
        <f>MID(U4,7,FIND(",",U4)-4)&amp;IF(U5="","",IF(U6="",". &amp; "&amp;MID(U5,7,FIND(",",U5)-4),". et al"))&amp;". ("&amp;U1&amp;"). "&amp;PROPER(MID(U10,7,99))&amp;".  [[journalName]]. "&amp;MID(U12,7,99)&amp;"("&amp;MID(U13,7,99)&amp;")"&amp;": "&amp;MID(U18,7,99)&amp;"-"&amp;MID(U19,7,99)&amp;"."</f>
        <v>Čular, G. &amp; enjak, A. (2011). Croatia.  [[journalName]]. 50(7-8): 1035-1044.</v>
      </c>
      <c r="V22" s="20"/>
      <c r="W22" s="20"/>
      <c r="X22" s="20"/>
      <c r="Y22" s="20"/>
      <c r="Z22" s="20"/>
      <c r="AA22" s="20"/>
      <c r="AB22" s="20"/>
      <c r="AC22" s="20"/>
      <c r="AD22" s="20"/>
      <c r="AE22" s="20"/>
    </row>
    <row r="23" spans="1:31" ht="13.5" customHeight="1">
      <c r="A23" s="141" t="s">
        <v>208</v>
      </c>
      <c r="B23" s="143"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Croatia
AU  - Čular, Goran
AU - Henjak, Andrija
VL  - 41
JO  - European Journal of Political Research
IS  - 7-8
SP  - 1010
EP  - 1014
PY  - 2002
PB  - Blackwell Publishing Ltd
UR  - http://onlinelibrary.wiley.com/doi/10.1111/1475-6765.t01-1-00056/full</v>
      </c>
      <c r="C23" s="143" t="str">
        <f t="shared" ref="C23:U23" si="7">"TY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Croatia
AU  - Čular, Goran
AU - Henjak, Andrija
VL  - 41
JO  - European Journal of Political Research
IS  - 7-8
SP  - 1010
EP  - 1014
PY  - 2002
PB  - Blackwell Publishing Ltd
UR  - http://onlinelibrary.wiley.com/doi/10.1111/1475-6765.t01-1-00056/full</v>
      </c>
      <c r="D23" s="143" t="str">
        <f t="shared" si="7"/>
        <v>TY  - JOUR
TI  - Croatia
AU  - Čular, Goran
AU - Henjak, Andrija
VL  - 41
JO  - European Journal of Political Research
IS  - 7-8
SP  - 1010
EP  - 1014
PY  - 2002
PB  - Blackwell Publishing Ltd
UR  - http://onlinelibrary.wiley.com/doi/10.1111/1475-6765.t01-1-00056/full</v>
      </c>
      <c r="E23" s="143" t="str">
        <f t="shared" si="7"/>
        <v>TY  - JOUR
TI  - Croatia
AU  - Čular, Goran
AU - Henjak, Andrija
VL  - 41
JO  - European Journal of Political Research
IS  - 7-8
SP  - 1010
EP  - 1014
PY  - 2002
PB  - Blackwell Publishing Ltd
UR  - http://onlinelibrary.wiley.com/doi/10.1111/1475-6765.t01-1-00056/full</v>
      </c>
      <c r="F23" s="143" t="str">
        <f t="shared" si="7"/>
        <v>TY  - JOUR
TI  - Croatia
AU  - Čular, Goran
AU - Henjak, Andrija
VL  - 41
JO  - European Journal of Political Research
IS  - 7-8
SP  - 1010
EP  - 1014
PY  - 2002
PB  - Blackwell Publishing Ltd
UR  - http://onlinelibrary.wiley.com/doi/10.1111/1475-6765.t01-1-00056/full</v>
      </c>
      <c r="G23" s="143" t="str">
        <f t="shared" si="7"/>
        <v>TY  - JOUR
TI  - Croatia
AU  - Čular, Goran
AU - Henjak, Andrija
VL  - 41
JO  - European Journal of Political Research
IS  - 7-8
SP  - 1010
EP  - 1014
PY  - 2002
PB  - Blackwell Publishing Ltd
UR  - http://onlinelibrary.wiley.com/doi/10.1111/1475-6765.t01-1-00056/full</v>
      </c>
      <c r="H23" s="143" t="str">
        <f t="shared" si="7"/>
        <v>TY  - JOUR
TI  - Croatia
AU  - Čular, Goran
AU - Henjak, Andrija
VL  - 41
JO  - European Journal of Political Research
IS  - 7-8
SP  - 1010
EP  - 1014
PY  - 2002
PB  - Blackwell Publishing Ltd
UR  - http://onlinelibrary.wiley.com/doi/10.1111/1475-6765.t01-1-00056/full</v>
      </c>
      <c r="I23" s="143" t="str">
        <f t="shared" si="7"/>
        <v>TY  - JOUR
TI  - Croatia
AU  - Čular, Goran
AU - Henjak, Andrija
VL  - 41
JO  - European Journal of Political Research
IS  - 7-8
SP  - 1010
EP  - 1014
PY  - 2002
PB  - Blackwell Publishing Ltd
UR  - http://onlinelibrary.wiley.com/doi/10.1111/1475-6765.t01-1-00056/full</v>
      </c>
      <c r="J23" s="143" t="str">
        <f t="shared" si="7"/>
        <v>TY  - JOUR
TI  - Croatia
AU  - Čular, Goran
AU - Henjak, Andrija
VL  - 41
JO  - European Journal of Political Research
IS  - 7-8
SP  - 1010
EP  - 1014
PY  - 2002
PB  - Blackwell Publishing Ltd
UR  - http://onlinelibrary.wiley.com/doi/10.1111/1475-6765.t01-1-00056/full</v>
      </c>
      <c r="K23" s="143" t="str">
        <f t="shared" si="7"/>
        <v>TY  - JOUR
TI  - Croatia
AU  - Čular, Goran
AU - Henjak, Andrija
VL  - 41
JO  - European Journal of Political Research
IS  - 7-8
SP  - 1010
EP  - 1014
PY  - 2002
PB  - Blackwell Publishing Ltd
UR  - http://onlinelibrary.wiley.com/doi/10.1111/1475-6765.t01-1-00056/full</v>
      </c>
      <c r="L23" s="143" t="str">
        <f t="shared" si="7"/>
        <v>TY  - JOUR
TI  - Croatia
AU  - Čular, Goran
AU - Henjak, Andrija
VL  - 41
JO  - European Journal of Political Research
IS  - 7-8
SP  - 1010
EP  - 1014
PY  - 2002
PB  - Blackwell Publishing Ltd
UR  - http://onlinelibrary.wiley.com/doi/10.1111/1475-6765.t01-1-00056/full</v>
      </c>
      <c r="M23" s="143" t="str">
        <f t="shared" si="7"/>
        <v>TY  - JOUR
TI  - Croatia
AU  - Čular, Goran
AU - Henjak, Andrija
VL  - 42
JO  - European Journal of Political Research
IS  - 7-8
SP  - 1003
EP  - 1009
PY  - 2003
PB  - Blackwell Publishing Ltd.
UR  - http://onlinelibrary.wiley.com/doi/10.1111/j.0304-4130.2003.00127.x/full</v>
      </c>
      <c r="N23" s="143" t="str">
        <f t="shared" si="7"/>
        <v>TY  - JOUR
TI  - Croatia
AU  - Čular, Goran
AU - Henjak, Andrija
VL  - 43
JO  - European Journal of Political Research
IS  - 7-8
SP  - 1054
EP  - 1058
PY  - 2004
PB  - Blackwell Publishing Ltd.
UR  - http://onlinelibrary.wiley.com/doi/10.1111/j.1475-6765.2004.00200.x/full</v>
      </c>
      <c r="O23" s="143" t="str">
        <f t="shared" si="7"/>
        <v>TY  - JOUR
TI  - Croatia
AU  - Čular, Goran
AU - Henjak, Andrija
VL  - 44
JO  - European Journal of Political Research
IS  - 7-8
SP  - 1077
EP  - 1085
PY  - 2005
PB  - Blackwell Publishing Ltd.
UR  - http://onlinelibrary.wiley.com/doi/10.1111/j.1475-6765.2005.00272.x/full</v>
      </c>
      <c r="P23" s="143" t="str">
        <f t="shared" si="7"/>
        <v>TY  - JOUR
TI  - Croatia
AU  - Čular, Goran
AU - Henjak, Andrija
VL  - 45
JO  - European Journal of Political Research
IS  - 7-8
SP  - 1162
EP  - 1165
PY  - 2006
PB  - Blackwell Publishing Ltd
UR  - http://onlinelibrary.wiley.com/doi/10.1111/j.1475-6765.2006.00672.x/full</v>
      </c>
      <c r="Q23" s="143"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Croatia
AU  - Čular, Goran
AU - Henjak, Andrija
JO  - European Journal of Political Research
VL  - 46
IS  - 7-8
SP  - 1012
EP  - 1018
PY  - 2007
PB  - Blackwell Publishing Ltd
UR  - http://onlinelibrary.wiley.com/doi/10.1111/j.1475-6765.2007.00746.x/full</v>
      </c>
      <c r="R23" s="143" t="str">
        <f t="shared" si="7"/>
        <v>TY  - JOUR
TI  - Croatia
AU  - Čular, Goran
AU - Henjak, Andrija
VL  - 47
JO  - European Journal of Political Research
IS  - 7-8
SP  - 1039
EP  - 1047
PY  - 2008
PB  - Blackwell Publishing Ltd
UR  - http://onlinelibrary.wiley.com/doi/10.1111/j.1475-6765.2008.00799.x/full</v>
      </c>
      <c r="S23" s="143" t="str">
        <f t="shared" si="7"/>
        <v>TY  - JOUR
TI  - Croatia
AU  - Čular, Goran
AU - Henjak, Andrija
VL  - 48
JO  - European Journal of Political Research
IS  - 7-8
SP  - 1015
EP  - 1021
PY  - 2009
PB  - Blackwell Publishing Ltd
UR  - http://onlinelibrary.wiley.com/doi/10.1111/j.1475-6765.2009.01881.x/full</v>
      </c>
      <c r="T23" s="143" t="str">
        <f t="shared" si="7"/>
        <v>TY  - JOUR
TI  - Croatia
AU  - Čular, Goran
AU - Henjak, Andrija
VL  - 49
JO  - European Journal of Political Research
IS  - 7-8
SP  - 1049
EP  - 1057
PY  - 2010
PB  - Blackwell Publishing Ltd
UR  - http://onlinelibrary.wiley.com/doi/10.1111/j.1475-6765.2010.01961.x/full</v>
      </c>
      <c r="U23" s="143" t="str">
        <f t="shared" si="7"/>
        <v>TY  - JOUR
TI  - Croatia
AU  - Čular, Goran
AU - Henjak, Andrija
VL  - 50
JO  - European Journal of Political Research
IS  - 7-8
SP  - 1035
EP  - 1044
PY  - 2011
PB  - Blackwell Publishing Ltd
UR  - http://onlinelibrary.wiley.com/doi/10.1111/j.1475-6765.2011.02030.x/full</v>
      </c>
      <c r="V23" s="143"/>
      <c r="W23" s="143"/>
      <c r="X23" s="143"/>
      <c r="Y23" s="143"/>
      <c r="Z23" s="143"/>
      <c r="AA23" s="143"/>
      <c r="AB23" s="143"/>
      <c r="AC23" s="143"/>
      <c r="AD23" s="143"/>
      <c r="AE23" s="143"/>
    </row>
    <row r="24" spans="1:31" ht="13.5" customHeight="1">
      <c r="A24" s="141" t="s">
        <v>209</v>
      </c>
      <c r="B24" s="143"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{ecprPDY_2002_croatia,
title = "Croatia",
author = "Čular, Goran and Henjak, Andrija",
journal = "European Journal of Political Research",
volume = 41,
number = 7-8,
pages = "1010--1014",
year = 2002,
publisher = "Blackwell Publishing Ltd"
}</v>
      </c>
      <c r="C24" s="143" t="str">
        <f t="shared" ref="C24:U24" si="8">"@article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{ecprPDY_2002_croatia,
title = "Croatia",
author = "Čular, Goran and Henjak, Andrija",
journal = "European Journal of Political Research",
volume = 41,
number = 7-8,
pages = "1010--1014",
year = 2002,
publisher = "Blackwell Publishing Ltd"
}</v>
      </c>
      <c r="D24" s="143" t="str">
        <f t="shared" si="8"/>
        <v>@article {ecprPDY_2002_croatia,
title = "Croatia",
author = "Čular, Goran and Henjak, Andrija",
journal = "European Journal of Political Research",
volume = 41,
number = 7-8,
pages = "1010--1014",
year = 2002,
publisher = "Blackwell Publishing Ltd"
}</v>
      </c>
      <c r="E24" s="143" t="str">
        <f t="shared" si="8"/>
        <v>@article {ecprPDY_2002_croatia,
title = "Croatia",
author = "Čular, Goran and Henjak, Andrija",
journal = "European Journal of Political Research",
volume = 41,
number = 7-8,
pages = "1010--1014",
year = 2002,
publisher = "Blackwell Publishing Ltd"
}</v>
      </c>
      <c r="F24" s="143" t="str">
        <f t="shared" si="8"/>
        <v>@article {ecprPDY_2002_croatia,
title = "Croatia",
author = "Čular, Goran and Henjak, Andrija",
journal = "European Journal of Political Research",
volume = 41,
number = 7-8,
pages = "1010--1014",
year = 2002,
publisher = "Blackwell Publishing Ltd"
}</v>
      </c>
      <c r="G24" s="143" t="str">
        <f t="shared" si="8"/>
        <v>@article {ecprPDY_2002_croatia,
title = "Croatia",
author = "Čular, Goran and Henjak, Andrija",
journal = "European Journal of Political Research",
volume = 41,
number = 7-8,
pages = "1010--1014",
year = 2002,
publisher = "Blackwell Publishing Ltd"
}</v>
      </c>
      <c r="H24" s="143" t="str">
        <f t="shared" si="8"/>
        <v>@article {ecprPDY_2002_croatia,
title = "Croatia",
author = "Čular, Goran and Henjak, Andrija",
journal = "European Journal of Political Research",
volume = 41,
number = 7-8,
pages = "1010--1014",
year = 2002,
publisher = "Blackwell Publishing Ltd"
}</v>
      </c>
      <c r="I24" s="143" t="str">
        <f t="shared" si="8"/>
        <v>@article {ecprPDY_2002_croatia,
title = "Croatia",
author = "Čular, Goran and Henjak, Andrija",
journal = "European Journal of Political Research",
volume = 41,
number = 7-8,
pages = "1010--1014",
year = 2002,
publisher = "Blackwell Publishing Ltd"
}</v>
      </c>
      <c r="J24" s="143" t="str">
        <f t="shared" si="8"/>
        <v>@article {ecprPDY_2002_croatia,
title = "Croatia",
author = "Čular, Goran and Henjak, Andrija",
journal = "European Journal of Political Research",
volume = 41,
number = 7-8,
pages = "1010--1014",
year = 2002,
publisher = "Blackwell Publishing Ltd"
}</v>
      </c>
      <c r="K24" s="143" t="str">
        <f t="shared" si="8"/>
        <v>@article {ecprPDY_2002_croatia,
title = "Croatia",
author = "Čular, Goran and Henjak, Andrija",
journal = "European Journal of Political Research",
volume = 41,
number = 7-8,
pages = "1010--1014",
year = 2002,
publisher = "Blackwell Publishing Ltd"
}</v>
      </c>
      <c r="L24" s="143" t="str">
        <f t="shared" si="8"/>
        <v>@article {ecprPDY_2002_croatia,
title = "Croatia",
author = "Čular, Goran and Henjak, Andrija",
journal = "European Journal of Political Research",
volume = 41,
number = 7-8,
pages = "1010--1014",
year = 2002,
publisher = "Blackwell Publishing Ltd"
}</v>
      </c>
      <c r="M24" s="143" t="str">
        <f t="shared" si="8"/>
        <v>@article {ecprPDY_2003_croatia,
title = "Croatia",
author = "Čular, Goran and Henjak, Andrija",
journal = "European Journal of Political Research",
volume = 42,
number = 7-8,
pages = "1003--1009",
year = 2003,
publisher = "Blackwell Publishing Ltd."
}</v>
      </c>
      <c r="N24" s="143" t="str">
        <f t="shared" si="8"/>
        <v>@article {ecprPDY_2004_croatia,
title = "Croatia",
author = "Čular, Goran and Henjak, Andrija",
journal = "European Journal of Political Research",
volume = 43,
number = 7-8,
pages = "1054--1058",
year = 2004,
publisher = "Blackwell Publishing Ltd."
}</v>
      </c>
      <c r="O24" s="143" t="str">
        <f t="shared" si="8"/>
        <v>@article {ecprPDY_2005_croatia,
title = "Croatia",
author = "Čular, Goran and Henjak, Andrija",
journal = "European Journal of Political Research",
volume = 44,
number = 7-8,
pages = "1077--1085",
year = 2005,
publisher = "Blackwell Publishing Ltd."
}</v>
      </c>
      <c r="P24" s="143" t="str">
        <f t="shared" si="8"/>
        <v>@article {ecprPDY_2006_croatia,
title = "Croatia",
author = "Čular, Goran and Henjak, Andrija",
journal = "European Journal of Political Research",
volume = 45,
number = 7-8,
pages = "1162--1165",
year = 2006,
publisher = "Blackwell Publishing Ltd"
}</v>
      </c>
      <c r="Q24" s="143" t="str">
        <f t="shared" si="8"/>
        <v>@article {ecprPDY_2007_croatia,
title = "Croatia",
author = "Čular, Goran and Henjak, Andrija",
journal = "European Journal of Political Research",
volume = 46,
number = 7-8,
pages = "1012--1018",
year = 2007,
publisher = "Blackwell Publishing Ltd"
}</v>
      </c>
      <c r="R24" s="143" t="str">
        <f t="shared" si="8"/>
        <v>@article {ecprPDY_2008_croatia,
title = "Croatia",
author = "Čular, Goran and Henjak, Andrija",
journal = "European Journal of Political Research",
volume = 47,
number = 7-8,
pages = "1039--1047",
year = 2008,
publisher = "Blackwell Publishing Ltd"
}</v>
      </c>
      <c r="S24" s="143" t="str">
        <f t="shared" si="8"/>
        <v>@article {ecprPDY_2009_croatia,
title = "Croatia",
author = "Čular, Goran and Henjak, Andrija",
journal = "European Journal of Political Research",
volume = 48,
number = 7-8,
pages = "1015--1021",
year = 2009,
publisher = "Blackwell Publishing Ltd"
}</v>
      </c>
      <c r="T24" s="143" t="str">
        <f t="shared" si="8"/>
        <v>@article {ecprPDY_2010_croatia,
title = "Croatia",
author = "Čular, Goran and Henjak, Andrija",
journal = "European Journal of Political Research",
volume = 49,
number = 7-8,
pages = "1049--1057",
year = 2010,
publisher = "Blackwell Publishing Ltd"
}</v>
      </c>
      <c r="U24" s="143" t="str">
        <f t="shared" si="8"/>
        <v>@article {ecprPDY_2011_croatia,
title = "Croatia",
author = "Čular, Goran and Henjak, Andrija",
journal = "European Journal of Political Research",
volume = 50,
number = 7-8,
pages = "1035--1044",
year = 2011,
publisher = "Blackwell Publishing Ltd"
}</v>
      </c>
      <c r="V24" s="143"/>
      <c r="W24" s="143"/>
      <c r="X24" s="143"/>
      <c r="Y24" s="143"/>
      <c r="Z24" s="143"/>
      <c r="AA24" s="143"/>
      <c r="AB24" s="143"/>
      <c r="AC24" s="143"/>
      <c r="AD24" s="143"/>
      <c r="AE24" s="143"/>
    </row>
    <row r="25" spans="1:31" ht="13.5" customHeight="1">
      <c r="A25" s="79" t="s">
        <v>210</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row>
    <row r="26" spans="1:31" ht="13.5" customHeight="1">
      <c r="A26" s="79" t="s">
        <v>211</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row>
    <row r="27" spans="1:31" ht="13.5" customHeight="1">
      <c r="A27" s="79" t="s">
        <v>212</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row>
    <row r="28" spans="1:31" ht="13.5" customHeight="1">
      <c r="A28" s="79" t="s">
        <v>213</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row>
    <row r="29" spans="1:31" ht="13.5" customHeight="1">
      <c r="A29" s="79" t="s">
        <v>214</v>
      </c>
      <c r="B29" s="144"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Croatia
AU  - Čular, Goran
AU - Henjak, Andrija
JO  - European Journal of Political Research
VL  - 41
IS  - 7-8
SP  - 1010
EP  - 1014
PY  - 2002
PB  - Blackwell Publishing Ltd
UR  - http://onlinelibrary.wiley.com/doi/10.1111/1475-6765.t01-1-00056/full</v>
      </c>
      <c r="C29" s="144"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Croatia
AU  - Čular, Goran
AU - Henjak, Andrija
VL  - 41
JO  - European Journal of Political Research
IS  - 7-8
SP  - 1010
EP  - 1014
PY  - 2002
PB  - Blackwell Publishing Ltd
UR  - http://onlinelibrary.wiley.com/doi/10.1111/1475-6765.t01-1-00056/full</v>
      </c>
      <c r="D29" s="144"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Croatia
AU  - Čular, Goran
AU - Henjak, Andrija
VL  - 41
JO  - European Journal of Political Research
IS  - 7-8
SP  - 1010
EP  - 1014
PY  - 2002
PB  - Blackwell Publishing Ltd
UR  - http://onlinelibrary.wiley.com/doi/10.1111/1475-6765.t01-1-00056/full</v>
      </c>
      <c r="E29" s="144" t="str">
        <f>"TY  - JOUR"&amp;REPT("@",3)&amp;""&amp;E10&amp;REPT("@",3)&amp;E4&amp;REPT("@",3)&amp;IF(E5="","",E5&amp;REPT("@",3))&amp;IF(E6="","",E6&amp;REPT("@",3))&amp;IF(E7="","",E7&amp;REPT("@",3))&amp;E12&amp;REPT("@",3)&amp;E11&amp;REPT("@",3)&amp;E13&amp;REPT("@",3)&amp;E18&amp;REPT("@",3)&amp;E19&amp;REPT("@",3)&amp;E20&amp;REPT("@",3)&amp;E14&amp;REPT("@",3)&amp;LEFT(E16,13)&amp;"onlinelibrary.wiley.com/doi/"&amp;MID(E17,7,999)&amp;"/full"</f>
        <v>TY  - JOUR@@@TI  - Croatia@@@AU  - Čular, Goran@@@AU - Henjak, Andrija@@@VL  - 41@@@JO  - European Journal of Political Research@@@IS  - 7-8@@@SP  - 1010@@@EP  - 1014@@@PY  - 2002@@@PB  - Blackwell Publishing Ltd@@@UR  - http://onlinelibrary.wiley.com/doi/10.1111/1475-6765.t01-1-00056/full</v>
      </c>
      <c r="F29" s="144" t="str">
        <f t="shared" ref="F29:U29" si="9">"TY  - JOUR"&amp;REPT("@",3)&amp;""&amp;F10&amp;REPT("@",3)&amp;F4&amp;REPT("@",3)&amp;IF(F5="","",F5&amp;REPT("@",3))&amp;IF(F6="","",F6&amp;REPT("@",3))&amp;IF(F7="","",F7&amp;REPT("@",3))&amp;F12&amp;REPT("@",3)&amp;F11&amp;REPT("@",3)&amp;F13&amp;REPT("@",3)&amp;F18&amp;REPT("@",3)&amp;F19&amp;REPT("@",3)&amp;F20&amp;REPT("@",3)&amp;F14&amp;REPT("@",3)&amp;LEFT(F16,13)&amp;"onlinelibrary.wiley.com/doi/"&amp;MID(F17,7,999)&amp;"/full"</f>
        <v>TY  - JOUR@@@TI  - Croatia@@@AU  - Čular, Goran@@@AU - Henjak, Andrija@@@VL  - 41@@@JO  - European Journal of Political Research@@@IS  - 7-8@@@SP  - 1010@@@EP  - 1014@@@PY  - 2002@@@PB  - Blackwell Publishing Ltd@@@UR  - http://onlinelibrary.wiley.com/doi/10.1111/1475-6765.t01-1-00056/full</v>
      </c>
      <c r="G29" s="144" t="str">
        <f t="shared" si="9"/>
        <v>TY  - JOUR@@@TI  - Croatia@@@AU  - Čular, Goran@@@AU - Henjak, Andrija@@@VL  - 41@@@JO  - European Journal of Political Research@@@IS  - 7-8@@@SP  - 1010@@@EP  - 1014@@@PY  - 2002@@@PB  - Blackwell Publishing Ltd@@@UR  - http://onlinelibrary.wiley.com/doi/10.1111/1475-6765.t01-1-00056/full</v>
      </c>
      <c r="H29" s="144" t="str">
        <f t="shared" si="9"/>
        <v>TY  - JOUR@@@TI  - Croatia@@@AU  - Čular, Goran@@@AU - Henjak, Andrija@@@VL  - 41@@@JO  - European Journal of Political Research@@@IS  - 7-8@@@SP  - 1010@@@EP  - 1014@@@PY  - 2002@@@PB  - Blackwell Publishing Ltd@@@UR  - http://onlinelibrary.wiley.com/doi/10.1111/1475-6765.t01-1-00056/full</v>
      </c>
      <c r="I29" s="144" t="str">
        <f t="shared" si="9"/>
        <v>TY  - JOUR@@@TI  - Croatia@@@AU  - Čular, Goran@@@AU - Henjak, Andrija@@@VL  - 41@@@JO  - European Journal of Political Research@@@IS  - 7-8@@@SP  - 1010@@@EP  - 1014@@@PY  - 2002@@@PB  - Blackwell Publishing Ltd@@@UR  - http://onlinelibrary.wiley.com/doi/10.1111/1475-6765.t01-1-00056/full</v>
      </c>
      <c r="J29" s="144" t="str">
        <f t="shared" si="9"/>
        <v>TY  - JOUR@@@TI  - Croatia@@@AU  - Čular, Goran@@@AU - Henjak, Andrija@@@VL  - 41@@@JO  - European Journal of Political Research@@@IS  - 7-8@@@SP  - 1010@@@EP  - 1014@@@PY  - 2002@@@PB  - Blackwell Publishing Ltd@@@UR  - http://onlinelibrary.wiley.com/doi/10.1111/1475-6765.t01-1-00056/full</v>
      </c>
      <c r="K29" s="144" t="str">
        <f t="shared" si="9"/>
        <v>TY  - JOUR@@@TI  - Croatia@@@AU  - Čular, Goran@@@AU - Henjak, Andrija@@@VL  - 41@@@JO  - European Journal of Political Research@@@IS  - 7-8@@@SP  - 1010@@@EP  - 1014@@@PY  - 2002@@@PB  - Blackwell Publishing Ltd@@@UR  - http://onlinelibrary.wiley.com/doi/10.1111/1475-6765.t01-1-00056/full</v>
      </c>
      <c r="L29" s="144" t="str">
        <f t="shared" si="9"/>
        <v>TY  - JOUR@@@TI  - Croatia@@@AU  - Čular, Goran@@@AU - Henjak, Andrija@@@VL  - 41@@@JO  - European Journal of Political Research@@@IS  - 7-8@@@SP  - 1010@@@EP  - 1014@@@PY  - 2002@@@PB  - Blackwell Publishing Ltd@@@UR  - http://onlinelibrary.wiley.com/doi/10.1111/1475-6765.t01-1-00056/full</v>
      </c>
      <c r="M29" s="144" t="str">
        <f t="shared" si="9"/>
        <v>TY  - JOUR@@@TI  - Croatia@@@AU  - Čular, Goran@@@AU - Henjak, Andrija@@@VL  - 42@@@JO  - European Journal of Political Research@@@IS  - 7-8@@@SP  - 1003@@@EP  - 1009@@@PY  - 2003@@@PB  - Blackwell Publishing Ltd.@@@UR  - http://onlinelibrary.wiley.com/doi/10.1111/j.0304-4130.2003.00127.x/full</v>
      </c>
      <c r="N29" s="144" t="str">
        <f t="shared" si="9"/>
        <v>TY  - JOUR@@@TI  - Croatia@@@AU  - Čular, Goran@@@AU - Henjak, Andrija@@@VL  - 43@@@JO  - European Journal of Political Research@@@IS  - 7-8@@@SP  - 1054@@@EP  - 1058@@@PY  - 2004@@@PB  - Blackwell Publishing Ltd.@@@UR  - http://onlinelibrary.wiley.com/doi/10.1111/j.1475-6765.2004.00200.x/full</v>
      </c>
      <c r="O29" s="144" t="str">
        <f t="shared" si="9"/>
        <v>TY  - JOUR@@@TI  - Croatia@@@AU  - Čular, Goran@@@AU - Henjak, Andrija@@@VL  - 44@@@JO  - European Journal of Political Research@@@IS  - 7-8@@@SP  - 1077@@@EP  - 1085@@@PY  - 2005@@@PB  - Blackwell Publishing Ltd.@@@UR  - http://onlinelibrary.wiley.com/doi/10.1111/j.1475-6765.2005.00272.x/full</v>
      </c>
      <c r="P29" s="144" t="str">
        <f t="shared" si="9"/>
        <v>TY  - JOUR@@@TI  - Croatia@@@AU  - Čular, Goran@@@AU - Henjak, Andrija@@@VL  - 45@@@JO  - European Journal of Political Research@@@IS  - 7-8@@@SP  - 1162@@@EP  - 1165@@@PY  - 2006@@@PB  - Blackwell Publishing Ltd@@@UR  - http://onlinelibrary.wiley.com/doi/10.1111/j.1475-6765.2006.00672.x/full</v>
      </c>
      <c r="Q29" s="144" t="str">
        <f t="shared" si="9"/>
        <v>TY  - JOUR@@@TI  - Croatia@@@AU  - Čular, Goran@@@AU - Henjak, Andrija@@@VL  - 46@@@JO  - European Journal of Political Research@@@IS  - 7-8@@@SP  - 1012@@@EP  - 1018@@@PY  - 2007@@@PB  - Blackwell Publishing Ltd@@@UR  - http://onlinelibrary.wiley.com/doi/10.1111/j.1475-6765.2007.00746.x/full</v>
      </c>
      <c r="R29" s="144" t="str">
        <f t="shared" si="9"/>
        <v>TY  - JOUR@@@TI  - Croatia@@@AU  - Čular, Goran@@@AU - Henjak, Andrija@@@VL  - 47@@@JO  - European Journal of Political Research@@@IS  - 7-8@@@SP  - 1039@@@EP  - 1047@@@PY  - 2008@@@PB  - Blackwell Publishing Ltd@@@UR  - http://onlinelibrary.wiley.com/doi/10.1111/j.1475-6765.2008.00799.x/full</v>
      </c>
      <c r="S29" s="144" t="str">
        <f t="shared" si="9"/>
        <v>TY  - JOUR@@@TI  - Croatia@@@AU  - Čular, Goran@@@AU - Henjak, Andrija@@@VL  - 48@@@JO  - European Journal of Political Research@@@IS  - 7-8@@@SP  - 1015@@@EP  - 1021@@@PY  - 2009@@@PB  - Blackwell Publishing Ltd@@@UR  - http://onlinelibrary.wiley.com/doi/10.1111/j.1475-6765.2009.01881.x/full</v>
      </c>
      <c r="T29" s="144" t="str">
        <f t="shared" si="9"/>
        <v>TY  - JOUR@@@TI  - Croatia@@@AU  - Čular, Goran@@@AU - Henjak, Andrija@@@VL  - 49@@@JO  - European Journal of Political Research@@@IS  - 7-8@@@SP  - 1049@@@EP  - 1057@@@PY  - 2010@@@PB  - Blackwell Publishing Ltd@@@UR  - http://onlinelibrary.wiley.com/doi/10.1111/j.1475-6765.2010.01961.x/full</v>
      </c>
      <c r="U29" s="144" t="str">
        <f t="shared" si="9"/>
        <v>TY  - JOUR@@@TI  - Croatia@@@AU  - Čular, Goran@@@AU - Henjak, Andrija@@@VL  - 50@@@JO  - European Journal of Political Research@@@IS  - 7-8@@@SP  - 1035@@@EP  - 1044@@@PY  - 2011@@@PB  - Blackwell Publishing Ltd@@@UR  - http://onlinelibrary.wiley.com/doi/10.1111/j.1475-6765.2011.02030.x/full</v>
      </c>
      <c r="V29" s="144"/>
      <c r="W29" s="144"/>
      <c r="X29" s="144"/>
      <c r="Y29" s="144"/>
      <c r="Z29" s="144"/>
      <c r="AA29" s="144"/>
      <c r="AB29" s="144"/>
      <c r="AC29" s="144"/>
      <c r="AD29" s="144"/>
      <c r="AE29" s="144"/>
    </row>
    <row r="30" spans="1:31" ht="13.5" customHeight="1">
      <c r="A30" s="79" t="s">
        <v>215</v>
      </c>
      <c r="B30" s="144"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{ecprPDY_2002_croatia,
title = "Croatia",
author = "Čular, Goran and Henjak, Andrija",
journal = "European Journal of Political Research",
volume = 41,
number = 7-8,
pages = "1010--1014",
year = 2002,
publisher = "Blackwell Publishing Ltd"
}</v>
      </c>
      <c r="C30" s="144"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{ecprPDY_2002_croatia,
title = "Croatia",
author = "Čular, Goran and Henjak, Andrija",
journal = "European Journal of Political Research",
volume = 41,
number = 7-8,
pages = "1010--1014",
year = 2002,
publisher = "Blackwell Publishing Ltd"
}</v>
      </c>
      <c r="D30" s="144"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{ecprPDY_2002_croatia,
title = "Croatia",
author = "Čular, Goran and Henjak, Andrija",
journal = "European Journal of Political Research",
volume = 41,
number = 7-8,
pages = "1010--1014",
year = 2002,
publisher = "Blackwell Publishing Ltd"
}</v>
      </c>
      <c r="E30" s="144"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{ecprPDY_2002_croatia,@@@title = "Croatia",@@@author = "Čular, Goran and Henjak, Andrija",@@@journal = "European Journal of Political Research",@@@volume = 41,@@@number = 7-8,@@@pages = "1010--1014",@@@year = 2002,@@@publisher = "Blackwell Publishing Ltd"@@@}</v>
      </c>
      <c r="F30" s="144" t="str">
        <f t="shared" ref="F30:U30" si="10">"@article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{ecprPDY_2002_croatia,@@@title = "Croatia",@@@author = "Čular, Goran and Henjak, Andrija",@@@journal = "European Journal of Political Research",@@@volume = 41,@@@number = 7-8,@@@pages = "1010--1014",@@@year = 2002,@@@publisher = "Blackwell Publishing Ltd"@@@}</v>
      </c>
      <c r="G30" s="144" t="str">
        <f t="shared" si="10"/>
        <v>@article {ecprPDY_2002_croatia,@@@title = "Croatia",@@@author = "Čular, Goran and Henjak, Andrija",@@@journal = "European Journal of Political Research",@@@volume = 41,@@@number = 7-8,@@@pages = "1010--1014",@@@year = 2002,@@@publisher = "Blackwell Publishing Ltd"@@@}</v>
      </c>
      <c r="H30" s="144" t="str">
        <f t="shared" si="10"/>
        <v>@article {ecprPDY_2002_croatia,@@@title = "Croatia",@@@author = "Čular, Goran and Henjak, Andrija",@@@journal = "European Journal of Political Research",@@@volume = 41,@@@number = 7-8,@@@pages = "1010--1014",@@@year = 2002,@@@publisher = "Blackwell Publishing Ltd"@@@}</v>
      </c>
      <c r="I30" s="144" t="str">
        <f t="shared" si="10"/>
        <v>@article {ecprPDY_2002_croatia,@@@title = "Croatia",@@@author = "Čular, Goran and Henjak, Andrija",@@@journal = "European Journal of Political Research",@@@volume = 41,@@@number = 7-8,@@@pages = "1010--1014",@@@year = 2002,@@@publisher = "Blackwell Publishing Ltd"@@@}</v>
      </c>
      <c r="J30" s="144" t="str">
        <f t="shared" si="10"/>
        <v>@article {ecprPDY_2002_croatia,@@@title = "Croatia",@@@author = "Čular, Goran and Henjak, Andrija",@@@journal = "European Journal of Political Research",@@@volume = 41,@@@number = 7-8,@@@pages = "1010--1014",@@@year = 2002,@@@publisher = "Blackwell Publishing Ltd"@@@}</v>
      </c>
      <c r="K30" s="144" t="str">
        <f t="shared" si="10"/>
        <v>@article {ecprPDY_2002_croatia,@@@title = "Croatia",@@@author = "Čular, Goran and Henjak, Andrija",@@@journal = "European Journal of Political Research",@@@volume = 41,@@@number = 7-8,@@@pages = "1010--1014",@@@year = 2002,@@@publisher = "Blackwell Publishing Ltd"@@@}</v>
      </c>
      <c r="L30" s="144" t="str">
        <f t="shared" si="10"/>
        <v>@article {ecprPDY_2002_croatia,@@@title = "Croatia",@@@author = "Čular, Goran and Henjak, Andrija",@@@journal = "European Journal of Political Research",@@@volume = 41,@@@number = 7-8,@@@pages = "1010--1014",@@@year = 2002,@@@publisher = "Blackwell Publishing Ltd"@@@}</v>
      </c>
      <c r="M30" s="144" t="str">
        <f t="shared" si="10"/>
        <v>@article {ecprPDY_2003_croatia,@@@title = "Croatia",@@@author = "Čular, Goran and Henjak, Andrija",@@@journal = "European Journal of Political Research",@@@volume = 42,@@@number = 7-8,@@@pages = "1003--1009",@@@year = 2003,@@@publisher = "Blackwell Publishing Ltd."@@@}</v>
      </c>
      <c r="N30" s="144" t="str">
        <f t="shared" si="10"/>
        <v>@article {ecprPDY_2004_croatia,@@@title = "Croatia",@@@author = "Čular, Goran and Henjak, Andrija",@@@journal = "European Journal of Political Research",@@@volume = 43,@@@number = 7-8,@@@pages = "1054--1058",@@@year = 2004,@@@publisher = "Blackwell Publishing Ltd."@@@}</v>
      </c>
      <c r="O30" s="144" t="str">
        <f t="shared" si="10"/>
        <v>@article {ecprPDY_2005_croatia,@@@title = "Croatia",@@@author = "Čular, Goran and Henjak, Andrija",@@@journal = "European Journal of Political Research",@@@volume = 44,@@@number = 7-8,@@@pages = "1077--1085",@@@year = 2005,@@@publisher = "Blackwell Publishing Ltd."@@@}</v>
      </c>
      <c r="P30" s="144" t="str">
        <f t="shared" si="10"/>
        <v>@article {ecprPDY_2006_croatia,@@@title = "Croatia",@@@author = "Čular, Goran and Henjak, Andrija",@@@journal = "European Journal of Political Research",@@@volume = 45,@@@number = 7-8,@@@pages = "1162--1165",@@@year = 2006,@@@publisher = "Blackwell Publishing Ltd"@@@}</v>
      </c>
      <c r="Q30" s="144" t="str">
        <f t="shared" si="10"/>
        <v>@article {ecprPDY_2007_croatia,@@@title = "Croatia",@@@author = "Čular, Goran and Henjak, Andrija",@@@journal = "European Journal of Political Research",@@@volume = 46,@@@number = 7-8,@@@pages = "1012--1018",@@@year = 2007,@@@publisher = "Blackwell Publishing Ltd"@@@}</v>
      </c>
      <c r="R30" s="144" t="str">
        <f t="shared" si="10"/>
        <v>@article {ecprPDY_2008_croatia,@@@title = "Croatia",@@@author = "Čular, Goran and Henjak, Andrija",@@@journal = "European Journal of Political Research",@@@volume = 47,@@@number = 7-8,@@@pages = "1039--1047",@@@year = 2008,@@@publisher = "Blackwell Publishing Ltd"@@@}</v>
      </c>
      <c r="S30" s="144" t="str">
        <f t="shared" si="10"/>
        <v>@article {ecprPDY_2009_croatia,@@@title = "Croatia",@@@author = "Čular, Goran and Henjak, Andrija",@@@journal = "European Journal of Political Research",@@@volume = 48,@@@number = 7-8,@@@pages = "1015--1021",@@@year = 2009,@@@publisher = "Blackwell Publishing Ltd"@@@}</v>
      </c>
      <c r="T30" s="144" t="str">
        <f t="shared" si="10"/>
        <v>@article {ecprPDY_2010_croatia,@@@title = "Croatia",@@@author = "Čular, Goran and Henjak, Andrija",@@@journal = "European Journal of Political Research",@@@volume = 49,@@@number = 7-8,@@@pages = "1049--1057",@@@year = 2010,@@@publisher = "Blackwell Publishing Ltd"@@@}</v>
      </c>
      <c r="U30" s="144" t="str">
        <f t="shared" si="10"/>
        <v>@article {ecprPDY_2011_croatia,@@@title = "Croatia",@@@author = "Čular, Goran and Henjak, Andrija",@@@journal = "European Journal of Political Research",@@@volume = 50,@@@number = 7-8,@@@pages = "1035--1044",@@@year = 2011,@@@publisher = "Blackwell Publishing Ltd"@@@}</v>
      </c>
      <c r="V30" s="144"/>
      <c r="W30" s="144"/>
      <c r="X30" s="144"/>
      <c r="Y30" s="144"/>
      <c r="Z30" s="144"/>
      <c r="AA30" s="144"/>
      <c r="AB30" s="144"/>
      <c r="AC30" s="144"/>
      <c r="AD30" s="144"/>
      <c r="AE30" s="144"/>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activeCell="G3" sqref="G3"/>
    </sheetView>
  </sheetViews>
  <sheetFormatPr defaultColWidth="9.08984375" defaultRowHeight="13.5" customHeight="1"/>
  <cols>
    <col min="1" max="1" width="9.08984375" style="2"/>
    <col min="2" max="4" width="10.36328125" style="2" customWidth="1"/>
    <col min="5" max="16384" width="9.08984375" style="2"/>
  </cols>
  <sheetData>
    <row r="1" spans="1:13" ht="13.5" customHeight="1">
      <c r="A1" s="79" t="s">
        <v>42</v>
      </c>
      <c r="B1" s="79" t="s">
        <v>43</v>
      </c>
      <c r="C1" s="79" t="s">
        <v>777</v>
      </c>
      <c r="D1" s="79" t="s">
        <v>44</v>
      </c>
      <c r="E1" s="79" t="s">
        <v>45</v>
      </c>
      <c r="F1" s="79" t="s">
        <v>46</v>
      </c>
      <c r="G1" s="79" t="s">
        <v>47</v>
      </c>
      <c r="H1" s="79" t="s">
        <v>48</v>
      </c>
      <c r="I1" s="11"/>
      <c r="J1" s="11"/>
      <c r="K1" s="11"/>
      <c r="L1" s="11"/>
      <c r="M1" s="2" t="s">
        <v>116</v>
      </c>
    </row>
    <row r="2" spans="1:13" ht="13.5" customHeight="1">
      <c r="A2" s="79" t="s">
        <v>49</v>
      </c>
      <c r="B2" s="79" t="s">
        <v>128</v>
      </c>
      <c r="C2" s="79" t="s">
        <v>778</v>
      </c>
      <c r="D2" s="79" t="s">
        <v>50</v>
      </c>
      <c r="E2" s="79" t="s">
        <v>51</v>
      </c>
      <c r="F2" s="79" t="s">
        <v>52</v>
      </c>
      <c r="G2" s="79" t="s">
        <v>53</v>
      </c>
      <c r="H2" s="144" t="s">
        <v>216</v>
      </c>
      <c r="I2" s="11"/>
      <c r="J2" s="11"/>
      <c r="K2" s="11"/>
      <c r="L2" s="11"/>
    </row>
    <row r="3" spans="1:13" ht="13.5" customHeight="1">
      <c r="A3" s="79" t="s">
        <v>54</v>
      </c>
      <c r="B3" s="145" t="s">
        <v>776</v>
      </c>
      <c r="C3" s="145" t="s">
        <v>779</v>
      </c>
      <c r="D3" s="146" t="s">
        <v>773</v>
      </c>
      <c r="E3" s="146" t="s">
        <v>774</v>
      </c>
      <c r="F3" s="145" t="s">
        <v>775</v>
      </c>
      <c r="G3" s="145" t="s">
        <v>772</v>
      </c>
      <c r="H3" s="147"/>
      <c r="I3" s="11"/>
      <c r="J3" s="11"/>
      <c r="K3" s="11"/>
      <c r="L3" s="11"/>
    </row>
    <row r="14" spans="1:13" ht="13.5" customHeight="1">
      <c r="A14" s="86"/>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5A5A5A"/>
  </sheetPr>
  <dimension ref="A1:B35"/>
  <sheetViews>
    <sheetView workbookViewId="0"/>
  </sheetViews>
  <sheetFormatPr defaultColWidth="9.08984375" defaultRowHeight="12.5"/>
  <cols>
    <col min="1" max="1" width="14.453125" style="140" customWidth="1"/>
    <col min="2" max="16384" width="9.08984375" style="140"/>
  </cols>
  <sheetData>
    <row r="1" spans="1:2">
      <c r="A1" s="71" t="s">
        <v>222</v>
      </c>
      <c r="B1" s="112" t="s">
        <v>223</v>
      </c>
    </row>
    <row r="2" spans="1:2">
      <c r="A2" s="71" t="s">
        <v>224</v>
      </c>
      <c r="B2" s="112" t="s">
        <v>225</v>
      </c>
    </row>
    <row r="3" spans="1:2">
      <c r="A3" s="71" t="s">
        <v>226</v>
      </c>
      <c r="B3" s="112" t="s">
        <v>227</v>
      </c>
    </row>
    <row r="4" spans="1:2">
      <c r="A4" s="71" t="s">
        <v>228</v>
      </c>
      <c r="B4" s="112" t="s">
        <v>229</v>
      </c>
    </row>
    <row r="5" spans="1:2">
      <c r="A5" s="71" t="s">
        <v>230</v>
      </c>
      <c r="B5" s="112" t="s">
        <v>231</v>
      </c>
    </row>
    <row r="6" spans="1:2">
      <c r="A6" s="71" t="s">
        <v>232</v>
      </c>
      <c r="B6" s="112" t="s">
        <v>233</v>
      </c>
    </row>
    <row r="7" spans="1:2">
      <c r="A7" s="71" t="s">
        <v>234</v>
      </c>
      <c r="B7" s="112" t="s">
        <v>235</v>
      </c>
    </row>
    <row r="8" spans="1:2">
      <c r="A8" s="71" t="s">
        <v>236</v>
      </c>
      <c r="B8" s="112" t="s">
        <v>237</v>
      </c>
    </row>
    <row r="9" spans="1:2">
      <c r="A9" s="71" t="s">
        <v>238</v>
      </c>
      <c r="B9" s="112" t="s">
        <v>239</v>
      </c>
    </row>
    <row r="10" spans="1:2">
      <c r="A10" s="71" t="s">
        <v>240</v>
      </c>
      <c r="B10" s="112" t="s">
        <v>241</v>
      </c>
    </row>
    <row r="11" spans="1:2">
      <c r="A11" s="71" t="s">
        <v>242</v>
      </c>
      <c r="B11" s="112" t="s">
        <v>243</v>
      </c>
    </row>
    <row r="12" spans="1:2">
      <c r="A12" s="71" t="s">
        <v>244</v>
      </c>
      <c r="B12" s="112" t="s">
        <v>245</v>
      </c>
    </row>
    <row r="13" spans="1:2">
      <c r="A13" s="73" t="s">
        <v>246</v>
      </c>
      <c r="B13" s="112" t="s">
        <v>233</v>
      </c>
    </row>
    <row r="14" spans="1:2">
      <c r="A14" s="71" t="s">
        <v>247</v>
      </c>
      <c r="B14" s="112" t="s">
        <v>235</v>
      </c>
    </row>
    <row r="15" spans="1:2">
      <c r="A15" s="71" t="s">
        <v>248</v>
      </c>
      <c r="B15" s="112" t="s">
        <v>237</v>
      </c>
    </row>
    <row r="16" spans="1:2">
      <c r="A16" s="71" t="s">
        <v>249</v>
      </c>
      <c r="B16" s="112" t="s">
        <v>250</v>
      </c>
    </row>
    <row r="17" spans="1:2">
      <c r="A17" s="71" t="s">
        <v>251</v>
      </c>
      <c r="B17" s="112" t="s">
        <v>252</v>
      </c>
    </row>
    <row r="18" spans="1:2">
      <c r="A18" s="71" t="s">
        <v>253</v>
      </c>
      <c r="B18" s="112" t="s">
        <v>254</v>
      </c>
    </row>
    <row r="19" spans="1:2">
      <c r="A19" s="71" t="s">
        <v>255</v>
      </c>
      <c r="B19" s="112" t="s">
        <v>256</v>
      </c>
    </row>
    <row r="20" spans="1:2">
      <c r="A20" s="71" t="s">
        <v>257</v>
      </c>
      <c r="B20" s="112" t="s">
        <v>258</v>
      </c>
    </row>
    <row r="21" spans="1:2">
      <c r="A21" s="71" t="s">
        <v>259</v>
      </c>
      <c r="B21" s="112" t="s">
        <v>260</v>
      </c>
    </row>
    <row r="22" spans="1:2">
      <c r="A22" s="71" t="s">
        <v>261</v>
      </c>
      <c r="B22" s="112" t="s">
        <v>262</v>
      </c>
    </row>
    <row r="23" spans="1:2">
      <c r="A23" s="71" t="s">
        <v>263</v>
      </c>
      <c r="B23" s="112" t="s">
        <v>284</v>
      </c>
    </row>
    <row r="24" spans="1:2">
      <c r="A24" s="71" t="s">
        <v>264</v>
      </c>
      <c r="B24" s="112" t="s">
        <v>285</v>
      </c>
    </row>
    <row r="25" spans="1:2">
      <c r="A25" s="71" t="s">
        <v>265</v>
      </c>
      <c r="B25" s="112" t="s">
        <v>286</v>
      </c>
    </row>
    <row r="26" spans="1:2">
      <c r="A26" s="71" t="s">
        <v>266</v>
      </c>
      <c r="B26" s="112" t="s">
        <v>267</v>
      </c>
    </row>
    <row r="27" spans="1:2">
      <c r="A27" s="71" t="s">
        <v>268</v>
      </c>
      <c r="B27" s="112" t="s">
        <v>269</v>
      </c>
    </row>
    <row r="28" spans="1:2">
      <c r="A28" s="71" t="s">
        <v>270</v>
      </c>
      <c r="B28" s="112" t="s">
        <v>271</v>
      </c>
    </row>
    <row r="29" spans="1:2">
      <c r="A29" s="71" t="s">
        <v>287</v>
      </c>
      <c r="B29" s="112" t="s">
        <v>288</v>
      </c>
    </row>
    <row r="30" spans="1:2">
      <c r="A30" s="71" t="s">
        <v>272</v>
      </c>
      <c r="B30" s="112" t="s">
        <v>273</v>
      </c>
    </row>
    <row r="31" spans="1:2">
      <c r="A31" s="71" t="s">
        <v>274</v>
      </c>
      <c r="B31" s="112" t="s">
        <v>275</v>
      </c>
    </row>
    <row r="32" spans="1:2">
      <c r="A32" s="71" t="s">
        <v>276</v>
      </c>
      <c r="B32" s="112" t="s">
        <v>277</v>
      </c>
    </row>
    <row r="33" spans="1:2">
      <c r="A33" s="71" t="s">
        <v>278</v>
      </c>
      <c r="B33" s="112" t="s">
        <v>279</v>
      </c>
    </row>
    <row r="34" spans="1:2">
      <c r="A34" s="71" t="s">
        <v>280</v>
      </c>
      <c r="B34" s="112" t="s">
        <v>281</v>
      </c>
    </row>
    <row r="35" spans="1:2">
      <c r="A35" s="71" t="s">
        <v>282</v>
      </c>
      <c r="B35" s="112" t="s">
        <v>283</v>
      </c>
    </row>
  </sheetData>
  <sortState xmlns:xlrd2="http://schemas.microsoft.com/office/spreadsheetml/2017/richdata2"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5A5A5A"/>
  </sheetPr>
  <dimension ref="A1:V31"/>
  <sheetViews>
    <sheetView workbookViewId="0">
      <selection activeCell="B22" sqref="B22:B31"/>
    </sheetView>
  </sheetViews>
  <sheetFormatPr defaultColWidth="9.08984375" defaultRowHeight="10.5"/>
  <cols>
    <col min="1" max="1" width="9.08984375" style="148"/>
    <col min="2" max="2" width="173.453125" style="148" customWidth="1"/>
    <col min="3" max="16384" width="9.08984375" style="148"/>
  </cols>
  <sheetData>
    <row r="1" spans="1:3">
      <c r="A1" s="79"/>
      <c r="B1" s="79" t="s">
        <v>217</v>
      </c>
    </row>
    <row r="2" spans="1:3">
      <c r="A2" s="79" t="s">
        <v>218</v>
      </c>
      <c r="B2" s="149">
        <f>INDEX(parlvotes_lh!W4:JV4,MATCH(9.99999999999999E+307,parlvotes_lh!W4:JV4))</f>
        <v>3701924</v>
      </c>
    </row>
    <row r="3" spans="1:3">
      <c r="A3" s="79" t="s">
        <v>219</v>
      </c>
      <c r="B3" s="149" t="str">
        <f>LOOKUP(2,1/(1-ISBLANK(info_cites!A23:AAB23)),info_cites!A23:AAB23)</f>
        <v>TY  - JOUR
TI  - Croatia
AU  - Čular, Goran
AU - Henjak, Andrija
VL  - 50
JO  - European Journal of Political Research
IS  - 7-8
SP  - 1035
EP  - 1044
PY  - 2011
PB  - Blackwell Publishing Ltd
UR  - http://onlinelibrary.wiley.com/doi/10.1111/j.1475-6765.2011.02030.x/full</v>
      </c>
      <c r="C3" s="150"/>
    </row>
    <row r="4" spans="1:3">
      <c r="A4" s="79" t="s">
        <v>220</v>
      </c>
      <c r="B4" s="149" t="str">
        <f>LOOKUP(2,1/(1-ISBLANK(info_cites!A24:AAB24)),info_cites!A24:AAB24)</f>
        <v>@article {ecprPDY_2011_croatia,
title = "Croatia",
author = "Čular, Goran and Henjak, Andrija",
journal = "European Journal of Political Research",
volume = 50,
number = 7-8,
pages = "1035--1044",
year = 2011,
publisher = "Blackwell Publishing Ltd"
}</v>
      </c>
    </row>
    <row r="6" spans="1:3">
      <c r="A6" s="79" t="s">
        <v>219</v>
      </c>
      <c r="B6" s="149" t="str">
        <f>"TY  - JOUR"</f>
        <v>TY  - JOUR</v>
      </c>
    </row>
    <row r="7" spans="1:3">
      <c r="A7" s="79"/>
      <c r="B7" s="149" t="str">
        <f>info_cites!X10</f>
        <v>TI  - Croatia</v>
      </c>
    </row>
    <row r="8" spans="1:3">
      <c r="A8" s="79"/>
      <c r="B8" s="149" t="str">
        <f>info_cites!X4</f>
        <v>AU  - Nikić Čakar, Dario</v>
      </c>
    </row>
    <row r="9" spans="1:3">
      <c r="A9" s="79"/>
      <c r="B9" s="149" t="str">
        <f>IF(info_cites!X5="","",info_cites!X5)</f>
        <v>AU  - Raos, Višeslav</v>
      </c>
    </row>
    <row r="10" spans="1:3">
      <c r="A10" s="79"/>
      <c r="B10" s="149" t="str">
        <f>IF(info_cites!X6="","",info_cites!X6)</f>
        <v/>
      </c>
    </row>
    <row r="11" spans="1:3">
      <c r="A11" s="79"/>
      <c r="B11" s="149" t="str">
        <f>IF(info_cites!X7="","",info_cites!X7)</f>
        <v/>
      </c>
    </row>
    <row r="12" spans="1:3">
      <c r="A12" s="79"/>
      <c r="B12" s="149" t="str">
        <f>IF(info_cites!X8="","",info_cites!X8)</f>
        <v/>
      </c>
    </row>
    <row r="13" spans="1:3">
      <c r="A13" s="79"/>
      <c r="B13" s="149" t="str">
        <f>info_cites!X12</f>
        <v>VL  - 53</v>
      </c>
    </row>
    <row r="14" spans="1:3">
      <c r="A14" s="79"/>
      <c r="B14" s="149" t="str">
        <f>info_cites!X11</f>
        <v>JO  - EUROPEAN JOURNAL OF POLITICAL RESEARCH POLITICAL DATA YEARBOOK</v>
      </c>
    </row>
    <row r="15" spans="1:3">
      <c r="A15" s="79"/>
      <c r="B15" s="149" t="str">
        <f>info_cites!X13</f>
        <v>IS  - 1</v>
      </c>
    </row>
    <row r="16" spans="1:3">
      <c r="A16" s="79"/>
      <c r="B16" s="149" t="str">
        <f>info_cites!X18</f>
        <v>SP  - 66</v>
      </c>
    </row>
    <row r="17" spans="1:22">
      <c r="A17" s="79"/>
      <c r="B17" s="149" t="str">
        <f>info_cites!X19</f>
        <v>EP  - 77</v>
      </c>
    </row>
    <row r="18" spans="1:22">
      <c r="A18" s="79"/>
      <c r="B18" s="149" t="str">
        <f>info_cites!X20</f>
        <v>PY  - 2014</v>
      </c>
    </row>
    <row r="19" spans="1:22">
      <c r="A19" s="79"/>
      <c r="B19" s="149" t="str">
        <f>info_cites!X14</f>
        <v>PB  - John Wiley &amp; Sons, Ltd</v>
      </c>
    </row>
    <row r="20" spans="1:22">
      <c r="A20" s="79"/>
      <c r="B20" s="149" t="str">
        <f>LEFT(info_cites!X16,13)&amp;"onlinelibrary.wiley.com/doi/"&amp;MID(info_cites!X17,7,999)&amp;"/full"</f>
        <v>UR  - https:/onlinelibrary.wiley.com/doi/10.1111/2047-8852.12049/full</v>
      </c>
    </row>
    <row r="22" spans="1:22">
      <c r="A22" s="79" t="s">
        <v>220</v>
      </c>
      <c r="B22" s="149" t="str">
        <f>"@article {ecprPDY_"&amp;info_cites!X1&amp;"_"&amp;LOWER(MID(info_cites!X10,FIND("- ",info_cites!X10)+2,999))&amp;","</f>
        <v>@article {ecprPDY_2014_croatia,</v>
      </c>
    </row>
    <row r="23" spans="1:22">
      <c r="A23" s="79"/>
      <c r="B23" s="149" t="str">
        <f>"title = """&amp;MID(info_cites!X10,FIND("- ",info_cites!X10)+2,999)&amp;""","</f>
        <v>title = "Croatia",</v>
      </c>
    </row>
    <row r="24" spans="1:22">
      <c r="A24" s="79"/>
      <c r="B24" s="149" t="str">
        <f>"author = """&amp;IF(info_cites!X25&lt;&gt;"",info_cites!X25&amp;".",MID(info_cites!X4,FIND("- ",info_cites!X4)+2,999))&amp;IF(info_cites!X26&lt;&gt;""," and "&amp;info_cites!X26&amp;".",IF(info_cites!X5 = "",""," and "&amp;MID(info_cites!X5,FIND("- ",info_cites!X5)+2,999)))&amp;IF(info_cites!X27&lt;&gt;""," and "&amp;info_cites!X27&amp;".",IF(info_cites!X6 = "",""," and "&amp;MID(info_cites!X6,FIND("- ",info_cites!X6)+2,999)))&amp;IF(info_cites!X28&lt;&gt;""," and "&amp;info_cites!X28&amp;".",IF(info_cites!X7 = "",""," and "&amp;MID(info_cites!X7,FIND("- ",info_cites!X7)+2,999)))&amp;""","</f>
        <v>author = "Nikić Čakar, Dario and Raos, Višeslav",</v>
      </c>
    </row>
    <row r="25" spans="1:22">
      <c r="A25" s="79"/>
      <c r="B25" s="149" t="str">
        <f>"journal = """&amp;MID(info_cites!X11,FIND("- ",info_cites!X11)+2,999)&amp;""","</f>
        <v>journal = "EUROPEAN JOURNAL OF POLITICAL RESEARCH POLITICAL DATA YEARBOOK",</v>
      </c>
    </row>
    <row r="26" spans="1:22">
      <c r="A26" s="79"/>
      <c r="B26" s="149" t="str">
        <f>"volume = "&amp;MID(info_cites!X12,FIND("- ",info_cites!X12)+2,999)&amp;","</f>
        <v>volume = 53,</v>
      </c>
    </row>
    <row r="27" spans="1:22">
      <c r="A27" s="79"/>
      <c r="B27" s="149" t="str">
        <f>"number = "&amp;MID(info_cites!X13,FIND("- ",info_cites!X13)+2,999)&amp;","</f>
        <v>number = 1,</v>
      </c>
    </row>
    <row r="28" spans="1:22">
      <c r="A28" s="79"/>
      <c r="B28" s="149" t="str">
        <f>"pages = """&amp;MID(info_cites!X18,FIND("- ",info_cites!X18)+2,999)&amp;"--"&amp;MID(info_cites!X19,FIND("- ",info_cites!X19)+2,999)&amp;""","</f>
        <v>pages = "66--77",</v>
      </c>
    </row>
    <row r="29" spans="1:22">
      <c r="A29" s="79"/>
      <c r="B29" s="149" t="str">
        <f>"year = "&amp;info_cites!X1&amp;","</f>
        <v>year = 2014,</v>
      </c>
    </row>
    <row r="30" spans="1:22">
      <c r="A30" s="79"/>
      <c r="B30" s="149" t="str">
        <f>"publisher = """&amp;MID(info_cites!X14,FIND("- ",info_cites!X14)+2,999)&amp;""""</f>
        <v>publisher = "John Wiley &amp; Sons, Ltd"</v>
      </c>
      <c r="V30" s="148"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79"/>
      <c r="B31" s="149" t="str">
        <f>"}"</f>
        <v>}</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34998626667073579"/>
  </sheetPr>
  <dimension ref="A1:AL201"/>
  <sheetViews>
    <sheetView zoomScaleNormal="100" workbookViewId="0">
      <selection activeCell="B1" sqref="B1"/>
    </sheetView>
  </sheetViews>
  <sheetFormatPr defaultColWidth="8.90625" defaultRowHeight="13.5" customHeight="1"/>
  <cols>
    <col min="1" max="2" width="18.54296875" style="140" customWidth="1"/>
    <col min="3" max="3" width="17.36328125" style="140" customWidth="1"/>
    <col min="4" max="4" width="34.90625" style="140" customWidth="1"/>
    <col min="5" max="9" width="11.90625" style="140" customWidth="1"/>
    <col min="10" max="31" width="5.90625" style="140" customWidth="1"/>
    <col min="32" max="16384" width="8.90625" style="140"/>
  </cols>
  <sheetData>
    <row r="1" spans="1:29" ht="21">
      <c r="A1" s="171" t="s">
        <v>1148</v>
      </c>
      <c r="B1" s="172" t="s">
        <v>1157</v>
      </c>
      <c r="C1" s="172" t="s">
        <v>1149</v>
      </c>
      <c r="D1" s="172" t="s">
        <v>14</v>
      </c>
      <c r="E1" s="172" t="s">
        <v>1150</v>
      </c>
      <c r="F1" s="172" t="s">
        <v>1151</v>
      </c>
      <c r="G1" s="172" t="s">
        <v>1152</v>
      </c>
      <c r="H1" s="172" t="s">
        <v>1153</v>
      </c>
      <c r="I1" s="172" t="s">
        <v>1154</v>
      </c>
      <c r="J1" s="173">
        <f>IF(ISERROR(VLOOKUP("Election Start Date:",parlvotes_lh!$A$1:$ZZ$1,3,FALSE))=TRUE,"",IF(VLOOKUP("Election Start Date:",parlvotes_lh!$A$1:$ZZ$1,3,FALSE)=0,"",VLOOKUP("Election Start Date:",parlvotes_lh!$A$1:$ZZ$1,3,FALSE)))</f>
        <v>37948</v>
      </c>
      <c r="K1" s="173">
        <f>IF(ISERROR(VLOOKUP("Election Start Date:",parlvotes_lh!$A$1:$ZZ$1,23,FALSE))=TRUE,"",IF(VLOOKUP("Election Start Date:",parlvotes_lh!$A$1:$ZZ$1,23,FALSE)=0,"",VLOOKUP("Election Start Date:",parlvotes_lh!$A$1:$ZZ$1,23,FALSE)))</f>
        <v>39410</v>
      </c>
      <c r="L1" s="173">
        <f>IF(ISERROR(VLOOKUP("Election Start Date:",parlvotes_lh!$A$1:$ZZ$1,43,FALSE))=TRUE,"",IF(VLOOKUP("Election Start Date:",parlvotes_lh!$A$1:$ZZ$1,43,FALSE)=0,"",VLOOKUP("Election Start Date:",parlvotes_lh!$A$1:$ZZ$1,43,FALSE)))</f>
        <v>40881</v>
      </c>
      <c r="M1" s="173">
        <f>IF(ISERROR(VLOOKUP("Election Start Date:",parlvotes_lh!$A$1:$ZZ$1,63,FALSE))=TRUE,"",IF(VLOOKUP("Election Start Date:",parlvotes_lh!$A$1:$ZZ$1,63,FALSE)=0,"",VLOOKUP("Election Start Date:",parlvotes_lh!$A$1:$ZZ$1,63,FALSE)))</f>
        <v>42316</v>
      </c>
      <c r="N1" s="173">
        <f>IF(ISERROR(VLOOKUP("Election Start Date:",parlvotes_lh!$A$1:$ZZ$1,83,FALSE))=TRUE,"",IF(VLOOKUP("Election Start Date:",parlvotes_lh!$A$1:$ZZ$1,83,FALSE)=0,"",VLOOKUP("Election Start Date:",parlvotes_lh!$A$1:$ZZ$1,83,FALSE)))</f>
        <v>42624</v>
      </c>
      <c r="O1" s="173">
        <f>IF(ISERROR(VLOOKUP("Election Start Date:",parlvotes_lh!$A$1:$ZZ$1,103,FALSE))=TRUE,"",IF(VLOOKUP("Election Start Date:",parlvotes_lh!$A$1:$ZZ$1,103,FALSE)=0,"",VLOOKUP("Election Start Date:",parlvotes_lh!$A$1:$ZZ$1,103,FALSE)))</f>
        <v>44017</v>
      </c>
      <c r="P1" s="173" t="str">
        <f>IF(ISERROR(VLOOKUP("Election Start Date:",parlvotes_lh!$A$1:$ZZ$1,123,FALSE))=TRUE,"",IF(VLOOKUP("Election Start Date:",parlvotes_lh!$A$1:$ZZ$1,123,FALSE)=0,"",VLOOKUP("Election Start Date:",parlvotes_lh!$A$1:$ZZ$1,123,FALSE)))</f>
        <v/>
      </c>
      <c r="Q1" s="173" t="str">
        <f>IF(ISERROR(VLOOKUP("Election Start Date:",parlvotes_lh!$A$1:$ZZ$1,143,FALSE))=TRUE,"",IF(VLOOKUP("Election Start Date:",parlvotes_lh!$A$1:$ZZ$1,143,FALSE)=0,"",VLOOKUP("Election Start Date:",parlvotes_lh!$A$1:$ZZ$1,143,FALSE)))</f>
        <v/>
      </c>
      <c r="R1" s="173" t="str">
        <f>IF(ISERROR(VLOOKUP("Election Start Date:",parlvotes_lh!$A$1:$ZZ$1,163,FALSE))=TRUE,"",IF(VLOOKUP("Election Start Date:",parlvotes_lh!$A$1:$ZZ$1,163,FALSE)=0,"",VLOOKUP("Election Start Date:",parlvotes_lh!$A$1:$ZZ$1,163,FALSE)))</f>
        <v/>
      </c>
      <c r="S1" s="173" t="str">
        <f>IF(ISERROR(VLOOKUP("Election Start Date:",parlvotes_lh!$A$1:$ZZ$1,183,FALSE))=TRUE,"",IF(VLOOKUP("Election Start Date:",parlvotes_lh!$A$1:$ZZ$1,183,FALSE)=0,"",VLOOKUP("Election Start Date:",parlvotes_lh!$A$1:$ZZ$1,183,FALSE)))</f>
        <v/>
      </c>
      <c r="T1" s="173" t="str">
        <f>IF(ISERROR(VLOOKUP("Election Start Date:",parlvotes_lh!$A$1:$ZZ$1,203,FALSE))=TRUE,"",IF(VLOOKUP("Election Start Date:",parlvotes_lh!$A$1:$ZZ$1,203,FALSE)=0,"",VLOOKUP("Election Start Date:",parlvotes_lh!$A$1:$ZZ$1,203,FALSE)))</f>
        <v/>
      </c>
      <c r="U1" s="173" t="str">
        <f>IF(ISERROR(VLOOKUP("Election Start Date:",parlvotes_lh!$A$1:$ZZ$1,223,FALSE))=TRUE,"",IF(VLOOKUP("Election Start Date:",parlvotes_lh!$A$1:$ZZ$1,223,FALSE)=0,"",VLOOKUP("Election Start Date:",parlvotes_lh!$A$1:$ZZ$1,223,FALSE)))</f>
        <v/>
      </c>
      <c r="V1" s="173" t="str">
        <f>IF(ISERROR(VLOOKUP("Election Start Date:",parlvotes_lh!$A$1:$ZZ$1,243,FALSE))=TRUE,"",IF(VLOOKUP("Election Start Date:",parlvotes_lh!$A$1:$ZZ$1,243,FALSE)=0,"",VLOOKUP("Election Start Date:",parlvotes_lh!$A$1:$ZZ$1,243,FALSE)))</f>
        <v/>
      </c>
      <c r="W1" s="173" t="str">
        <f>IF(ISERROR(VLOOKUP("Election Start Date:",parlvotes_lh!$A$1:$ZZ$1,263,FALSE))=TRUE,"",IF(VLOOKUP("Election Start Date:",parlvotes_lh!$A$1:$ZZ$1,263,FALSE)=0,"",VLOOKUP("Election Start Date:",parlvotes_lh!$A$1:$ZZ$1,263,FALSE)))</f>
        <v/>
      </c>
      <c r="X1" s="173" t="str">
        <f>IF(ISERROR(VLOOKUP("Election Start Date:",parlvotes_lh!$A$1:$ZZ$1,283,FALSE))=TRUE,"",IF(VLOOKUP("Election Start Date:",parlvotes_lh!$A$1:$ZZ$1,283,FALSE)=0,"",VLOOKUP("Election Start Date:",parlvotes_lh!$A$1:$ZZ$1,283,FALSE)))</f>
        <v/>
      </c>
      <c r="Y1" s="173" t="str">
        <f>IF(ISERROR(VLOOKUP("Election Start Date:",parlvotes_lh!$A$1:$ZZ$1,303,FALSE))=TRUE,"",IF(VLOOKUP("Election Start Date:",parlvotes_lh!$A$1:$ZZ$1,303,FALSE)=0,"",VLOOKUP("Election Start Date:",parlvotes_lh!$A$1:$ZZ$1,303,FALSE)))</f>
        <v/>
      </c>
      <c r="Z1" s="173" t="str">
        <f>IF(ISERROR(VLOOKUP("Election Start Date:",parlvotes_lh!$A$1:$ZZ$1,323,FALSE))=TRUE,"",IF(VLOOKUP("Election Start Date:",parlvotes_lh!$A$1:$ZZ$1,323,FALSE)=0,"",VLOOKUP("Election Start Date:",parlvotes_lh!$A$1:$ZZ$1,323,FALSE)))</f>
        <v/>
      </c>
      <c r="AA1" s="173" t="str">
        <f>IF(ISERROR(VLOOKUP("Election Start Date:",parlvotes_lh!$A$1:$ZZ$1,343,FALSE))=TRUE,"",IF(VLOOKUP("Election Start Date:",parlvotes_lh!$A$1:$ZZ$1,343,FALSE)=0,"",VLOOKUP("Election Start Date:",parlvotes_lh!$A$1:$ZZ$1,343,FALSE)))</f>
        <v/>
      </c>
      <c r="AB1" s="173" t="str">
        <f>IF(ISERROR(VLOOKUP("Election Start Date:",parlvotes_lh!$A$1:$ZZ$1,363,FALSE))=TRUE,"",IF(VLOOKUP("Election Start Date:",parlvotes_lh!$A$1:$ZZ$1,363,FALSE)=0,"",VLOOKUP("Election Start Date:",parlvotes_lh!$A$1:$ZZ$1,363,FALSE)))</f>
        <v/>
      </c>
      <c r="AC1" s="173" t="str">
        <f>IF(ISERROR(VLOOKUP("Election Start Date:",parlvotes_lh!$A$1:$ZZ$1,383,FALSE))=TRUE,"",IF(VLOOKUP("Election Start Date:",parlvotes_lh!$A$1:$ZZ$1,383,FALSE)=0,"",VLOOKUP("Election Start Date:",parlvotes_lh!$A$1:$ZZ$1,383,FALSE)))</f>
        <v/>
      </c>
    </row>
    <row r="2" spans="1:29" ht="13.5" customHeight="1">
      <c r="A2" s="174" t="str">
        <f>IF(info_parties!A2="","",info_parties!A2)</f>
        <v>hr_other01</v>
      </c>
      <c r="B2" s="112" t="str">
        <f>IF(A2="","",RIGHT(B$1,3))</f>
        <v>hrv</v>
      </c>
      <c r="C2" s="112" t="str">
        <f>IF(info_parties!G2="","",info_parties!G2)</f>
        <v>Other</v>
      </c>
      <c r="D2" s="112" t="str">
        <f>IF(info_parties!K2="","",info_parties!K2)</f>
        <v>-</v>
      </c>
      <c r="E2" s="112" t="str">
        <f>IF(info_parties!H2="","",info_parties!H2)</f>
        <v>-</v>
      </c>
      <c r="F2" s="175">
        <f t="shared" ref="F2:F33" si="0">IF(MAX(J2:AC2)=0,"",INDEX(J$1:AC$1,MATCH(TRUE,INDEX((J2:AC2&lt;&gt;""),0),0)))</f>
        <v>37948</v>
      </c>
      <c r="G2" s="176">
        <f t="shared" ref="G2:G33" si="1">IF(MAX(J2:AC2)=0,"",INDEX(J$1:AC$1,1,MATCH(LOOKUP(9.99+307,J2:AC2),J2:AC2,0)))</f>
        <v>44017</v>
      </c>
      <c r="H2" s="177">
        <f t="shared" ref="H2:H33" si="2">IF(MAX(J2:AC2)=0,"",MAX(J2:AC2))</f>
        <v>6.8937509437561093E-2</v>
      </c>
      <c r="I2" s="178">
        <f t="shared" ref="I2:I33" si="3">IF(H2="","",INDEX(J$1:AC$1,1,MATCH(H2,J2:AC2,0)))</f>
        <v>37948</v>
      </c>
      <c r="J2" s="179">
        <f>IF(ISERROR(VLOOKUP($A2,parlvotes_lh!$A$11:$ZZ$209,6,FALSE))=TRUE,"",IF(VLOOKUP($A2,parlvotes_lh!$A$11:$ZZ$209,6,FALSE)=0,"",VLOOKUP($A2,parlvotes_lh!$A$11:$ZZ$209,6,FALSE)))</f>
        <v>6.8937509437561093E-2</v>
      </c>
      <c r="K2" s="179">
        <f>IF(ISERROR(VLOOKUP($A2,parlvotes_lh!$A$11:$ZZ$209,26,FALSE))=TRUE,"",IF(VLOOKUP($A2,parlvotes_lh!$A$11:$ZZ$209,26,FALSE)=0,"",VLOOKUP($A2,parlvotes_lh!$A$11:$ZZ$209,26,FALSE)))</f>
        <v>4.832709705838218E-2</v>
      </c>
      <c r="L2" s="179">
        <f>IF(ISERROR(VLOOKUP($A2,parlvotes_lh!$A$11:$ZZ$209,46,FALSE))=TRUE,"",IF(VLOOKUP($A2,parlvotes_lh!$A$11:$ZZ$209,46,FALSE)=0,"",VLOOKUP($A2,parlvotes_lh!$A$11:$ZZ$209,46,FALSE)))</f>
        <v>5.5185133693270952E-2</v>
      </c>
      <c r="M2" s="179">
        <f>IF(ISERROR(VLOOKUP($A2,parlvotes_lh!$A$11:$ZZ$209,66,FALSE))=TRUE,"",IF(VLOOKUP($A2,parlvotes_lh!$A$11:$ZZ$209,66,FALSE)=0,"",VLOOKUP($A2,parlvotes_lh!$A$11:$ZZ$209,66,FALSE)))</f>
        <v>5.7394908789825394E-2</v>
      </c>
      <c r="N2" s="179">
        <f>IF(ISERROR(VLOOKUP($A2,parlvotes_lh!$A$11:$ZZ$209,86,FALSE))=TRUE,"",IF(VLOOKUP($A2,parlvotes_lh!$A$11:$ZZ$209,86,FALSE)=0,"",VLOOKUP($A2,parlvotes_lh!$A$11:$ZZ$209,86,FALSE)))</f>
        <v>4.0837139457452744E-2</v>
      </c>
      <c r="O2" s="179">
        <f>IF(ISERROR(VLOOKUP($A2,parlvotes_lh!$A$11:$ZZ$209,106,FALSE))=TRUE,"",IF(VLOOKUP($A2,parlvotes_lh!$A$11:$ZZ$209,106,FALSE)=0,"",VLOOKUP($A2,parlvotes_lh!$A$11:$ZZ$209,106,FALSE)))</f>
        <v>3.4793970121704342E-2</v>
      </c>
      <c r="P2" s="179" t="str">
        <f>IF(ISERROR(VLOOKUP($A2,parlvotes_lh!$A$11:$ZZ$209,126,FALSE))=TRUE,"",IF(VLOOKUP($A2,parlvotes_lh!$A$11:$ZZ$209,126,FALSE)=0,"",VLOOKUP($A2,parlvotes_lh!$A$11:$ZZ$209,126,FALSE)))</f>
        <v/>
      </c>
      <c r="Q2" s="180" t="str">
        <f>IF(ISERROR(VLOOKUP($A2,parlvotes_lh!$A$11:$ZZ$209,146,FALSE))=TRUE,"",IF(VLOOKUP($A2,parlvotes_lh!$A$11:$ZZ$209,146,FALSE)=0,"",VLOOKUP($A2,parlvotes_lh!$A$11:$ZZ$209,146,FALSE)))</f>
        <v/>
      </c>
      <c r="R2" s="180" t="str">
        <f>IF(ISERROR(VLOOKUP($A2,parlvotes_lh!$A$11:$ZZ$209,166,FALSE))=TRUE,"",IF(VLOOKUP($A2,parlvotes_lh!$A$11:$ZZ$209,166,FALSE)=0,"",VLOOKUP($A2,parlvotes_lh!$A$11:$ZZ$209,166,FALSE)))</f>
        <v/>
      </c>
      <c r="S2" s="180" t="str">
        <f>IF(ISERROR(VLOOKUP($A2,parlvotes_lh!$A$11:$ZZ$209,186,FALSE))=TRUE,"",IF(VLOOKUP($A2,parlvotes_lh!$A$11:$ZZ$209,186,FALSE)=0,"",VLOOKUP($A2,parlvotes_lh!$A$11:$ZZ$209,186,FALSE)))</f>
        <v/>
      </c>
      <c r="T2" s="180" t="str">
        <f>IF(ISERROR(VLOOKUP($A2,parlvotes_lh!$A$11:$ZZ$209,206,FALSE))=TRUE,"",IF(VLOOKUP($A2,parlvotes_lh!$A$11:$ZZ$209,206,FALSE)=0,"",VLOOKUP($A2,parlvotes_lh!$A$11:$ZZ$209,206,FALSE)))</f>
        <v/>
      </c>
      <c r="U2" s="180" t="str">
        <f>IF(ISERROR(VLOOKUP($A2,parlvotes_lh!$A$11:$ZZ$209,226,FALSE))=TRUE,"",IF(VLOOKUP($A2,parlvotes_lh!$A$11:$ZZ$209,226,FALSE)=0,"",VLOOKUP($A2,parlvotes_lh!$A$11:$ZZ$209,226,FALSE)))</f>
        <v/>
      </c>
      <c r="V2" s="180" t="str">
        <f>IF(ISERROR(VLOOKUP($A2,parlvotes_lh!$A$11:$ZZ$209,246,FALSE))=TRUE,"",IF(VLOOKUP($A2,parlvotes_lh!$A$11:$ZZ$209,246,FALSE)=0,"",VLOOKUP($A2,parlvotes_lh!$A$11:$ZZ$209,246,FALSE)))</f>
        <v/>
      </c>
      <c r="W2" s="180" t="str">
        <f>IF(ISERROR(VLOOKUP($A2,parlvotes_lh!$A$11:$ZZ$209,266,FALSE))=TRUE,"",IF(VLOOKUP($A2,parlvotes_lh!$A$11:$ZZ$209,266,FALSE)=0,"",VLOOKUP($A2,parlvotes_lh!$A$11:$ZZ$209,266,FALSE)))</f>
        <v/>
      </c>
      <c r="X2" s="180" t="str">
        <f>IF(ISERROR(VLOOKUP($A2,parlvotes_lh!$A$11:$ZZ$209,286,FALSE))=TRUE,"",IF(VLOOKUP($A2,parlvotes_lh!$A$11:$ZZ$209,286,FALSE)=0,"",VLOOKUP($A2,parlvotes_lh!$A$11:$ZZ$209,286,FALSE)))</f>
        <v/>
      </c>
      <c r="Y2" s="180" t="str">
        <f>IF(ISERROR(VLOOKUP($A2,parlvotes_lh!$A$11:$ZZ$209,306,FALSE))=TRUE,"",IF(VLOOKUP($A2,parlvotes_lh!$A$11:$ZZ$209,306,FALSE)=0,"",VLOOKUP($A2,parlvotes_lh!$A$11:$ZZ$209,306,FALSE)))</f>
        <v/>
      </c>
      <c r="Z2" s="180" t="str">
        <f>IF(ISERROR(VLOOKUP($A2,parlvotes_lh!$A$11:$ZZ$209,326,FALSE))=TRUE,"",IF(VLOOKUP($A2,parlvotes_lh!$A$11:$ZZ$209,326,FALSE)=0,"",VLOOKUP($A2,parlvotes_lh!$A$11:$ZZ$209,326,FALSE)))</f>
        <v/>
      </c>
      <c r="AA2" s="180" t="str">
        <f>IF(ISERROR(VLOOKUP($A2,parlvotes_lh!$A$11:$ZZ$209,346,FALSE))=TRUE,"",IF(VLOOKUP($A2,parlvotes_lh!$A$11:$ZZ$209,346,FALSE)=0,"",VLOOKUP($A2,parlvotes_lh!$A$11:$ZZ$209,346,FALSE)))</f>
        <v/>
      </c>
      <c r="AB2" s="180" t="str">
        <f>IF(ISERROR(VLOOKUP($A2,parlvotes_lh!$A$11:$ZZ$209,366,FALSE))=TRUE,"",IF(VLOOKUP($A2,parlvotes_lh!$A$11:$ZZ$209,366,FALSE)=0,"",VLOOKUP($A2,parlvotes_lh!$A$11:$ZZ$209,366,FALSE)))</f>
        <v/>
      </c>
      <c r="AC2" s="180" t="str">
        <f>IF(ISERROR(VLOOKUP($A2,parlvotes_lh!$A$11:$ZZ$209,386,FALSE))=TRUE,"",IF(VLOOKUP($A2,parlvotes_lh!$A$11:$ZZ$209,386,FALSE)=0,"",VLOOKUP($A2,parlvotes_lh!$A$11:$ZZ$209,386,FALSE)))</f>
        <v/>
      </c>
    </row>
    <row r="3" spans="1:29" ht="13.5" customHeight="1">
      <c r="A3" s="174" t="str">
        <f>IF(info_parties!A3="","",info_parties!A3)</f>
        <v>hr_independent01</v>
      </c>
      <c r="B3" s="112" t="str">
        <f t="shared" ref="B3:B66" si="4">IF(A3="","",RIGHT(B$1,3))</f>
        <v>hrv</v>
      </c>
      <c r="C3" s="112" t="str">
        <f>IF(info_parties!G3="","",info_parties!G3)</f>
        <v>Independent</v>
      </c>
      <c r="D3" s="112" t="str">
        <f>IF(info_parties!K3="","",info_parties!K3)</f>
        <v>-</v>
      </c>
      <c r="E3" s="112" t="str">
        <f>IF(info_parties!H3="","",info_parties!H3)</f>
        <v>-</v>
      </c>
      <c r="F3" s="175" t="str">
        <f t="shared" si="0"/>
        <v/>
      </c>
      <c r="G3" s="176" t="str">
        <f t="shared" si="1"/>
        <v/>
      </c>
      <c r="H3" s="177" t="str">
        <f t="shared" si="2"/>
        <v/>
      </c>
      <c r="I3" s="178" t="str">
        <f t="shared" si="3"/>
        <v/>
      </c>
      <c r="J3" s="179" t="str">
        <f>IF(ISERROR(VLOOKUP($A3,parlvotes_lh!$A$11:$ZZ$209,6,FALSE))=TRUE,"",IF(VLOOKUP($A3,parlvotes_lh!$A$11:$ZZ$209,6,FALSE)=0,"",VLOOKUP($A3,parlvotes_lh!$A$11:$ZZ$209,6,FALSE)))</f>
        <v/>
      </c>
      <c r="K3" s="179" t="str">
        <f>IF(ISERROR(VLOOKUP($A3,parlvotes_lh!$A$11:$ZZ$209,26,FALSE))=TRUE,"",IF(VLOOKUP($A3,parlvotes_lh!$A$11:$ZZ$209,26,FALSE)=0,"",VLOOKUP($A3,parlvotes_lh!$A$11:$ZZ$209,26,FALSE)))</f>
        <v/>
      </c>
      <c r="L3" s="179" t="str">
        <f>IF(ISERROR(VLOOKUP($A3,parlvotes_lh!$A$11:$ZZ$209,46,FALSE))=TRUE,"",IF(VLOOKUP($A3,parlvotes_lh!$A$11:$ZZ$209,46,FALSE)=0,"",VLOOKUP($A3,parlvotes_lh!$A$11:$ZZ$209,46,FALSE)))</f>
        <v/>
      </c>
      <c r="M3" s="179" t="str">
        <f>IF(ISERROR(VLOOKUP($A3,parlvotes_lh!$A$11:$ZZ$209,66,FALSE))=TRUE,"",IF(VLOOKUP($A3,parlvotes_lh!$A$11:$ZZ$209,66,FALSE)=0,"",VLOOKUP($A3,parlvotes_lh!$A$11:$ZZ$209,66,FALSE)))</f>
        <v/>
      </c>
      <c r="N3" s="179" t="str">
        <f>IF(ISERROR(VLOOKUP($A3,parlvotes_lh!$A$11:$ZZ$209,86,FALSE))=TRUE,"",IF(VLOOKUP($A3,parlvotes_lh!$A$11:$ZZ$209,86,FALSE)=0,"",VLOOKUP($A3,parlvotes_lh!$A$11:$ZZ$209,86,FALSE)))</f>
        <v/>
      </c>
      <c r="O3" s="179" t="str">
        <f>IF(ISERROR(VLOOKUP($A3,parlvotes_lh!$A$11:$ZZ$209,106,FALSE))=TRUE,"",IF(VLOOKUP($A3,parlvotes_lh!$A$11:$ZZ$209,106,FALSE)=0,"",VLOOKUP($A3,parlvotes_lh!$A$11:$ZZ$209,106,FALSE)))</f>
        <v/>
      </c>
      <c r="P3" s="179" t="str">
        <f>IF(ISERROR(VLOOKUP($A3,parlvotes_lh!$A$11:$ZZ$209,126,FALSE))=TRUE,"",IF(VLOOKUP($A3,parlvotes_lh!$A$11:$ZZ$209,126,FALSE)=0,"",VLOOKUP($A3,parlvotes_lh!$A$11:$ZZ$209,126,FALSE)))</f>
        <v/>
      </c>
      <c r="Q3" s="180" t="str">
        <f>IF(ISERROR(VLOOKUP($A3,parlvotes_lh!$A$11:$ZZ$209,146,FALSE))=TRUE,"",IF(VLOOKUP($A3,parlvotes_lh!$A$11:$ZZ$209,146,FALSE)=0,"",VLOOKUP($A3,parlvotes_lh!$A$11:$ZZ$209,146,FALSE)))</f>
        <v/>
      </c>
      <c r="R3" s="180" t="str">
        <f>IF(ISERROR(VLOOKUP($A3,parlvotes_lh!$A$11:$ZZ$209,166,FALSE))=TRUE,"",IF(VLOOKUP($A3,parlvotes_lh!$A$11:$ZZ$209,166,FALSE)=0,"",VLOOKUP($A3,parlvotes_lh!$A$11:$ZZ$209,166,FALSE)))</f>
        <v/>
      </c>
      <c r="S3" s="180" t="str">
        <f>IF(ISERROR(VLOOKUP($A3,parlvotes_lh!$A$11:$ZZ$209,186,FALSE))=TRUE,"",IF(VLOOKUP($A3,parlvotes_lh!$A$11:$ZZ$209,186,FALSE)=0,"",VLOOKUP($A3,parlvotes_lh!$A$11:$ZZ$209,186,FALSE)))</f>
        <v/>
      </c>
      <c r="T3" s="180" t="str">
        <f>IF(ISERROR(VLOOKUP($A3,parlvotes_lh!$A$11:$ZZ$209,206,FALSE))=TRUE,"",IF(VLOOKUP($A3,parlvotes_lh!$A$11:$ZZ$209,206,FALSE)=0,"",VLOOKUP($A3,parlvotes_lh!$A$11:$ZZ$209,206,FALSE)))</f>
        <v/>
      </c>
      <c r="U3" s="180" t="str">
        <f>IF(ISERROR(VLOOKUP($A3,parlvotes_lh!$A$11:$ZZ$209,226,FALSE))=TRUE,"",IF(VLOOKUP($A3,parlvotes_lh!$A$11:$ZZ$209,226,FALSE)=0,"",VLOOKUP($A3,parlvotes_lh!$A$11:$ZZ$209,226,FALSE)))</f>
        <v/>
      </c>
      <c r="V3" s="180" t="str">
        <f>IF(ISERROR(VLOOKUP($A3,parlvotes_lh!$A$11:$ZZ$209,246,FALSE))=TRUE,"",IF(VLOOKUP($A3,parlvotes_lh!$A$11:$ZZ$209,246,FALSE)=0,"",VLOOKUP($A3,parlvotes_lh!$A$11:$ZZ$209,246,FALSE)))</f>
        <v/>
      </c>
      <c r="W3" s="180" t="str">
        <f>IF(ISERROR(VLOOKUP($A3,parlvotes_lh!$A$11:$ZZ$209,266,FALSE))=TRUE,"",IF(VLOOKUP($A3,parlvotes_lh!$A$11:$ZZ$209,266,FALSE)=0,"",VLOOKUP($A3,parlvotes_lh!$A$11:$ZZ$209,266,FALSE)))</f>
        <v/>
      </c>
      <c r="X3" s="180" t="str">
        <f>IF(ISERROR(VLOOKUP($A3,parlvotes_lh!$A$11:$ZZ$209,286,FALSE))=TRUE,"",IF(VLOOKUP($A3,parlvotes_lh!$A$11:$ZZ$209,286,FALSE)=0,"",VLOOKUP($A3,parlvotes_lh!$A$11:$ZZ$209,286,FALSE)))</f>
        <v/>
      </c>
      <c r="Y3" s="180" t="str">
        <f>IF(ISERROR(VLOOKUP($A3,parlvotes_lh!$A$11:$ZZ$209,306,FALSE))=TRUE,"",IF(VLOOKUP($A3,parlvotes_lh!$A$11:$ZZ$209,306,FALSE)=0,"",VLOOKUP($A3,parlvotes_lh!$A$11:$ZZ$209,306,FALSE)))</f>
        <v/>
      </c>
      <c r="Z3" s="180" t="str">
        <f>IF(ISERROR(VLOOKUP($A3,parlvotes_lh!$A$11:$ZZ$209,326,FALSE))=TRUE,"",IF(VLOOKUP($A3,parlvotes_lh!$A$11:$ZZ$209,326,FALSE)=0,"",VLOOKUP($A3,parlvotes_lh!$A$11:$ZZ$209,326,FALSE)))</f>
        <v/>
      </c>
      <c r="AA3" s="180" t="str">
        <f>IF(ISERROR(VLOOKUP($A3,parlvotes_lh!$A$11:$ZZ$209,346,FALSE))=TRUE,"",IF(VLOOKUP($A3,parlvotes_lh!$A$11:$ZZ$209,346,FALSE)=0,"",VLOOKUP($A3,parlvotes_lh!$A$11:$ZZ$209,346,FALSE)))</f>
        <v/>
      </c>
      <c r="AB3" s="180" t="str">
        <f>IF(ISERROR(VLOOKUP($A3,parlvotes_lh!$A$11:$ZZ$209,366,FALSE))=TRUE,"",IF(VLOOKUP($A3,parlvotes_lh!$A$11:$ZZ$209,366,FALSE)=0,"",VLOOKUP($A3,parlvotes_lh!$A$11:$ZZ$209,366,FALSE)))</f>
        <v/>
      </c>
      <c r="AC3" s="180" t="str">
        <f>IF(ISERROR(VLOOKUP($A3,parlvotes_lh!$A$11:$ZZ$209,386,FALSE))=TRUE,"",IF(VLOOKUP($A3,parlvotes_lh!$A$11:$ZZ$209,386,FALSE)=0,"",VLOOKUP($A3,parlvotes_lh!$A$11:$ZZ$209,386,FALSE)))</f>
        <v/>
      </c>
    </row>
    <row r="4" spans="1:29" ht="13.5" customHeight="1">
      <c r="A4" s="174" t="str">
        <f>IF(info_parties!A4="","",info_parties!A4)</f>
        <v>hr_eth01</v>
      </c>
      <c r="B4" s="112" t="str">
        <f t="shared" si="4"/>
        <v>hrv</v>
      </c>
      <c r="C4" s="112" t="str">
        <f>IF(info_parties!G4="","",info_parties!G4)</f>
        <v>Ethnic Constituencies</v>
      </c>
      <c r="D4" s="112" t="str">
        <f>IF(info_parties!K4="","",info_parties!K4)</f>
        <v>-</v>
      </c>
      <c r="E4" s="112" t="str">
        <f>IF(info_parties!H4="","",info_parties!H4)</f>
        <v>-</v>
      </c>
      <c r="F4" s="175">
        <f t="shared" si="0"/>
        <v>37948</v>
      </c>
      <c r="G4" s="176">
        <f t="shared" si="1"/>
        <v>44017</v>
      </c>
      <c r="H4" s="177">
        <f t="shared" si="2"/>
        <v>3.1958791721818619E-2</v>
      </c>
      <c r="I4" s="178">
        <f t="shared" si="3"/>
        <v>40881</v>
      </c>
      <c r="J4" s="179">
        <f>IF(ISERROR(VLOOKUP($A4,parlvotes_lh!$A$11:$ZZ$209,6,FALSE))=TRUE,"",IF(VLOOKUP($A4,parlvotes_lh!$A$11:$ZZ$209,6,FALSE)=0,"",VLOOKUP($A4,parlvotes_lh!$A$11:$ZZ$209,6,FALSE)))</f>
        <v>2.6128334936063008E-2</v>
      </c>
      <c r="K4" s="179">
        <f>IF(ISERROR(VLOOKUP($A4,parlvotes_lh!$A$11:$ZZ$209,26,FALSE))=TRUE,"",IF(VLOOKUP($A4,parlvotes_lh!$A$11:$ZZ$209,26,FALSE)=0,"",VLOOKUP($A4,parlvotes_lh!$A$11:$ZZ$209,26,FALSE)))</f>
        <v>1.7659226701906058E-2</v>
      </c>
      <c r="L4" s="179">
        <f>IF(ISERROR(VLOOKUP($A4,parlvotes_lh!$A$11:$ZZ$209,46,FALSE))=TRUE,"",IF(VLOOKUP($A4,parlvotes_lh!$A$11:$ZZ$209,46,FALSE)=0,"",VLOOKUP($A4,parlvotes_lh!$A$11:$ZZ$209,46,FALSE)))</f>
        <v>3.1958791721818619E-2</v>
      </c>
      <c r="M4" s="179">
        <f>IF(ISERROR(VLOOKUP($A4,parlvotes_lh!$A$11:$ZZ$209,66,FALSE))=TRUE,"",IF(VLOOKUP($A4,parlvotes_lh!$A$11:$ZZ$209,66,FALSE)=0,"",VLOOKUP($A4,parlvotes_lh!$A$11:$ZZ$209,66,FALSE)))</f>
        <v>1.6300968190025789E-2</v>
      </c>
      <c r="N4" s="179">
        <f>IF(ISERROR(VLOOKUP($A4,parlvotes_lh!$A$11:$ZZ$209,86,FALSE))=TRUE,"",IF(VLOOKUP($A4,parlvotes_lh!$A$11:$ZZ$209,86,FALSE)=0,"",VLOOKUP($A4,parlvotes_lh!$A$11:$ZZ$209,86,FALSE)))</f>
        <v>1.9531948510522732E-2</v>
      </c>
      <c r="O4" s="179">
        <f>IF(ISERROR(VLOOKUP($A4,parlvotes_lh!$A$11:$ZZ$209,106,FALSE))=TRUE,"",IF(VLOOKUP($A4,parlvotes_lh!$A$11:$ZZ$209,106,FALSE)=0,"",VLOOKUP($A4,parlvotes_lh!$A$11:$ZZ$209,106,FALSE)))</f>
        <v>1.730828957984273E-2</v>
      </c>
      <c r="P4" s="179" t="str">
        <f>IF(ISERROR(VLOOKUP($A4,parlvotes_lh!$A$11:$ZZ$209,126,FALSE))=TRUE,"",IF(VLOOKUP($A4,parlvotes_lh!$A$11:$ZZ$209,126,FALSE)=0,"",VLOOKUP($A4,parlvotes_lh!$A$11:$ZZ$209,126,FALSE)))</f>
        <v/>
      </c>
      <c r="Q4" s="180" t="str">
        <f>IF(ISERROR(VLOOKUP($A4,parlvotes_lh!$A$11:$ZZ$209,146,FALSE))=TRUE,"",IF(VLOOKUP($A4,parlvotes_lh!$A$11:$ZZ$209,146,FALSE)=0,"",VLOOKUP($A4,parlvotes_lh!$A$11:$ZZ$209,146,FALSE)))</f>
        <v/>
      </c>
      <c r="R4" s="180" t="str">
        <f>IF(ISERROR(VLOOKUP($A4,parlvotes_lh!$A$11:$ZZ$209,166,FALSE))=TRUE,"",IF(VLOOKUP($A4,parlvotes_lh!$A$11:$ZZ$209,166,FALSE)=0,"",VLOOKUP($A4,parlvotes_lh!$A$11:$ZZ$209,166,FALSE)))</f>
        <v/>
      </c>
      <c r="S4" s="180" t="str">
        <f>IF(ISERROR(VLOOKUP($A4,parlvotes_lh!$A$11:$ZZ$209,186,FALSE))=TRUE,"",IF(VLOOKUP($A4,parlvotes_lh!$A$11:$ZZ$209,186,FALSE)=0,"",VLOOKUP($A4,parlvotes_lh!$A$11:$ZZ$209,186,FALSE)))</f>
        <v/>
      </c>
      <c r="T4" s="180" t="str">
        <f>IF(ISERROR(VLOOKUP($A4,parlvotes_lh!$A$11:$ZZ$209,206,FALSE))=TRUE,"",IF(VLOOKUP($A4,parlvotes_lh!$A$11:$ZZ$209,206,FALSE)=0,"",VLOOKUP($A4,parlvotes_lh!$A$11:$ZZ$209,206,FALSE)))</f>
        <v/>
      </c>
      <c r="U4" s="180" t="str">
        <f>IF(ISERROR(VLOOKUP($A4,parlvotes_lh!$A$11:$ZZ$209,226,FALSE))=TRUE,"",IF(VLOOKUP($A4,parlvotes_lh!$A$11:$ZZ$209,226,FALSE)=0,"",VLOOKUP($A4,parlvotes_lh!$A$11:$ZZ$209,226,FALSE)))</f>
        <v/>
      </c>
      <c r="V4" s="180" t="str">
        <f>IF(ISERROR(VLOOKUP($A4,parlvotes_lh!$A$11:$ZZ$209,246,FALSE))=TRUE,"",IF(VLOOKUP($A4,parlvotes_lh!$A$11:$ZZ$209,246,FALSE)=0,"",VLOOKUP($A4,parlvotes_lh!$A$11:$ZZ$209,246,FALSE)))</f>
        <v/>
      </c>
      <c r="W4" s="180" t="str">
        <f>IF(ISERROR(VLOOKUP($A4,parlvotes_lh!$A$11:$ZZ$209,266,FALSE))=TRUE,"",IF(VLOOKUP($A4,parlvotes_lh!$A$11:$ZZ$209,266,FALSE)=0,"",VLOOKUP($A4,parlvotes_lh!$A$11:$ZZ$209,266,FALSE)))</f>
        <v/>
      </c>
      <c r="X4" s="180" t="str">
        <f>IF(ISERROR(VLOOKUP($A4,parlvotes_lh!$A$11:$ZZ$209,286,FALSE))=TRUE,"",IF(VLOOKUP($A4,parlvotes_lh!$A$11:$ZZ$209,286,FALSE)=0,"",VLOOKUP($A4,parlvotes_lh!$A$11:$ZZ$209,286,FALSE)))</f>
        <v/>
      </c>
      <c r="Y4" s="180" t="str">
        <f>IF(ISERROR(VLOOKUP($A4,parlvotes_lh!$A$11:$ZZ$209,306,FALSE))=TRUE,"",IF(VLOOKUP($A4,parlvotes_lh!$A$11:$ZZ$209,306,FALSE)=0,"",VLOOKUP($A4,parlvotes_lh!$A$11:$ZZ$209,306,FALSE)))</f>
        <v/>
      </c>
      <c r="Z4" s="180" t="str">
        <f>IF(ISERROR(VLOOKUP($A4,parlvotes_lh!$A$11:$ZZ$209,326,FALSE))=TRUE,"",IF(VLOOKUP($A4,parlvotes_lh!$A$11:$ZZ$209,326,FALSE)=0,"",VLOOKUP($A4,parlvotes_lh!$A$11:$ZZ$209,326,FALSE)))</f>
        <v/>
      </c>
      <c r="AA4" s="180" t="str">
        <f>IF(ISERROR(VLOOKUP($A4,parlvotes_lh!$A$11:$ZZ$209,346,FALSE))=TRUE,"",IF(VLOOKUP($A4,parlvotes_lh!$A$11:$ZZ$209,346,FALSE)=0,"",VLOOKUP($A4,parlvotes_lh!$A$11:$ZZ$209,346,FALSE)))</f>
        <v/>
      </c>
      <c r="AB4" s="180" t="str">
        <f>IF(ISERROR(VLOOKUP($A4,parlvotes_lh!$A$11:$ZZ$209,366,FALSE))=TRUE,"",IF(VLOOKUP($A4,parlvotes_lh!$A$11:$ZZ$209,366,FALSE)=0,"",VLOOKUP($A4,parlvotes_lh!$A$11:$ZZ$209,366,FALSE)))</f>
        <v/>
      </c>
      <c r="AC4" s="180" t="str">
        <f>IF(ISERROR(VLOOKUP($A4,parlvotes_lh!$A$11:$ZZ$209,386,FALSE))=TRUE,"",IF(VLOOKUP($A4,parlvotes_lh!$A$11:$ZZ$209,386,FALSE)=0,"",VLOOKUP($A4,parlvotes_lh!$A$11:$ZZ$209,386,FALSE)))</f>
        <v/>
      </c>
    </row>
    <row r="5" spans="1:29" ht="13.5" customHeight="1">
      <c r="A5" s="174" t="str">
        <f>IF(info_parties!A5="","",info_parties!A5)</f>
        <v>hr_abeceda01</v>
      </c>
      <c r="B5" s="112" t="str">
        <f t="shared" si="4"/>
        <v>hrv</v>
      </c>
      <c r="C5" s="112" t="str">
        <f>IF(info_parties!G5="","",info_parties!G5)</f>
        <v>Alphabet of Democracy</v>
      </c>
      <c r="D5" s="112" t="str">
        <f>IF(info_parties!K5="","",info_parties!K5)</f>
        <v>Abeceda Demokracije</v>
      </c>
      <c r="E5" s="112" t="str">
        <f>IF(info_parties!H5="","",info_parties!H5)</f>
        <v>ABECEDA</v>
      </c>
      <c r="F5" s="175" t="str">
        <f t="shared" si="0"/>
        <v/>
      </c>
      <c r="G5" s="176" t="str">
        <f t="shared" si="1"/>
        <v/>
      </c>
      <c r="H5" s="177" t="str">
        <f t="shared" si="2"/>
        <v/>
      </c>
      <c r="I5" s="178" t="str">
        <f t="shared" si="3"/>
        <v/>
      </c>
      <c r="J5" s="179" t="str">
        <f>IF(ISERROR(VLOOKUP($A5,parlvotes_lh!$A$11:$ZZ$209,6,FALSE))=TRUE,"",IF(VLOOKUP($A5,parlvotes_lh!$A$11:$ZZ$209,6,FALSE)=0,"",VLOOKUP($A5,parlvotes_lh!$A$11:$ZZ$209,6,FALSE)))</f>
        <v/>
      </c>
      <c r="K5" s="179" t="str">
        <f>IF(ISERROR(VLOOKUP($A5,parlvotes_lh!$A$11:$ZZ$209,26,FALSE))=TRUE,"",IF(VLOOKUP($A5,parlvotes_lh!$A$11:$ZZ$209,26,FALSE)=0,"",VLOOKUP($A5,parlvotes_lh!$A$11:$ZZ$209,26,FALSE)))</f>
        <v/>
      </c>
      <c r="L5" s="179" t="str">
        <f>IF(ISERROR(VLOOKUP($A5,parlvotes_lh!$A$11:$ZZ$209,46,FALSE))=TRUE,"",IF(VLOOKUP($A5,parlvotes_lh!$A$11:$ZZ$209,46,FALSE)=0,"",VLOOKUP($A5,parlvotes_lh!$A$11:$ZZ$209,46,FALSE)))</f>
        <v/>
      </c>
      <c r="M5" s="179" t="str">
        <f>IF(ISERROR(VLOOKUP($A5,parlvotes_lh!$A$11:$ZZ$209,66,FALSE))=TRUE,"",IF(VLOOKUP($A5,parlvotes_lh!$A$11:$ZZ$209,66,FALSE)=0,"",VLOOKUP($A5,parlvotes_lh!$A$11:$ZZ$209,66,FALSE)))</f>
        <v/>
      </c>
      <c r="N5" s="179" t="str">
        <f>IF(ISERROR(VLOOKUP($A5,parlvotes_lh!$A$11:$ZZ$209,86,FALSE))=TRUE,"",IF(VLOOKUP($A5,parlvotes_lh!$A$11:$ZZ$209,86,FALSE)=0,"",VLOOKUP($A5,parlvotes_lh!$A$11:$ZZ$209,86,FALSE)))</f>
        <v/>
      </c>
      <c r="O5" s="179" t="str">
        <f>IF(ISERROR(VLOOKUP($A5,parlvotes_lh!$A$11:$ZZ$209,106,FALSE))=TRUE,"",IF(VLOOKUP($A5,parlvotes_lh!$A$11:$ZZ$209,106,FALSE)=0,"",VLOOKUP($A5,parlvotes_lh!$A$11:$ZZ$209,106,FALSE)))</f>
        <v/>
      </c>
      <c r="P5" s="179" t="str">
        <f>IF(ISERROR(VLOOKUP($A5,parlvotes_lh!$A$11:$ZZ$209,126,FALSE))=TRUE,"",IF(VLOOKUP($A5,parlvotes_lh!$A$11:$ZZ$209,126,FALSE)=0,"",VLOOKUP($A5,parlvotes_lh!$A$11:$ZZ$209,126,FALSE)))</f>
        <v/>
      </c>
      <c r="Q5" s="180" t="str">
        <f>IF(ISERROR(VLOOKUP($A5,parlvotes_lh!$A$11:$ZZ$209,146,FALSE))=TRUE,"",IF(VLOOKUP($A5,parlvotes_lh!$A$11:$ZZ$209,146,FALSE)=0,"",VLOOKUP($A5,parlvotes_lh!$A$11:$ZZ$209,146,FALSE)))</f>
        <v/>
      </c>
      <c r="R5" s="180" t="str">
        <f>IF(ISERROR(VLOOKUP($A5,parlvotes_lh!$A$11:$ZZ$209,166,FALSE))=TRUE,"",IF(VLOOKUP($A5,parlvotes_lh!$A$11:$ZZ$209,166,FALSE)=0,"",VLOOKUP($A5,parlvotes_lh!$A$11:$ZZ$209,166,FALSE)))</f>
        <v/>
      </c>
      <c r="S5" s="180" t="str">
        <f>IF(ISERROR(VLOOKUP($A5,parlvotes_lh!$A$11:$ZZ$209,186,FALSE))=TRUE,"",IF(VLOOKUP($A5,parlvotes_lh!$A$11:$ZZ$209,186,FALSE)=0,"",VLOOKUP($A5,parlvotes_lh!$A$11:$ZZ$209,186,FALSE)))</f>
        <v/>
      </c>
      <c r="T5" s="180" t="str">
        <f>IF(ISERROR(VLOOKUP($A5,parlvotes_lh!$A$11:$ZZ$209,206,FALSE))=TRUE,"",IF(VLOOKUP($A5,parlvotes_lh!$A$11:$ZZ$209,206,FALSE)=0,"",VLOOKUP($A5,parlvotes_lh!$A$11:$ZZ$209,206,FALSE)))</f>
        <v/>
      </c>
      <c r="U5" s="180" t="str">
        <f>IF(ISERROR(VLOOKUP($A5,parlvotes_lh!$A$11:$ZZ$209,226,FALSE))=TRUE,"",IF(VLOOKUP($A5,parlvotes_lh!$A$11:$ZZ$209,226,FALSE)=0,"",VLOOKUP($A5,parlvotes_lh!$A$11:$ZZ$209,226,FALSE)))</f>
        <v/>
      </c>
      <c r="V5" s="180" t="str">
        <f>IF(ISERROR(VLOOKUP($A5,parlvotes_lh!$A$11:$ZZ$209,246,FALSE))=TRUE,"",IF(VLOOKUP($A5,parlvotes_lh!$A$11:$ZZ$209,246,FALSE)=0,"",VLOOKUP($A5,parlvotes_lh!$A$11:$ZZ$209,246,FALSE)))</f>
        <v/>
      </c>
      <c r="W5" s="180" t="str">
        <f>IF(ISERROR(VLOOKUP($A5,parlvotes_lh!$A$11:$ZZ$209,266,FALSE))=TRUE,"",IF(VLOOKUP($A5,parlvotes_lh!$A$11:$ZZ$209,266,FALSE)=0,"",VLOOKUP($A5,parlvotes_lh!$A$11:$ZZ$209,266,FALSE)))</f>
        <v/>
      </c>
      <c r="X5" s="180" t="str">
        <f>IF(ISERROR(VLOOKUP($A5,parlvotes_lh!$A$11:$ZZ$209,286,FALSE))=TRUE,"",IF(VLOOKUP($A5,parlvotes_lh!$A$11:$ZZ$209,286,FALSE)=0,"",VLOOKUP($A5,parlvotes_lh!$A$11:$ZZ$209,286,FALSE)))</f>
        <v/>
      </c>
      <c r="Y5" s="180" t="str">
        <f>IF(ISERROR(VLOOKUP($A5,parlvotes_lh!$A$11:$ZZ$209,306,FALSE))=TRUE,"",IF(VLOOKUP($A5,parlvotes_lh!$A$11:$ZZ$209,306,FALSE)=0,"",VLOOKUP($A5,parlvotes_lh!$A$11:$ZZ$209,306,FALSE)))</f>
        <v/>
      </c>
      <c r="Z5" s="180" t="str">
        <f>IF(ISERROR(VLOOKUP($A5,parlvotes_lh!$A$11:$ZZ$209,326,FALSE))=TRUE,"",IF(VLOOKUP($A5,parlvotes_lh!$A$11:$ZZ$209,326,FALSE)=0,"",VLOOKUP($A5,parlvotes_lh!$A$11:$ZZ$209,326,FALSE)))</f>
        <v/>
      </c>
      <c r="AA5" s="180" t="str">
        <f>IF(ISERROR(VLOOKUP($A5,parlvotes_lh!$A$11:$ZZ$209,346,FALSE))=TRUE,"",IF(VLOOKUP($A5,parlvotes_lh!$A$11:$ZZ$209,346,FALSE)=0,"",VLOOKUP($A5,parlvotes_lh!$A$11:$ZZ$209,346,FALSE)))</f>
        <v/>
      </c>
      <c r="AB5" s="180" t="str">
        <f>IF(ISERROR(VLOOKUP($A5,parlvotes_lh!$A$11:$ZZ$209,366,FALSE))=TRUE,"",IF(VLOOKUP($A5,parlvotes_lh!$A$11:$ZZ$209,366,FALSE)=0,"",VLOOKUP($A5,parlvotes_lh!$A$11:$ZZ$209,366,FALSE)))</f>
        <v/>
      </c>
      <c r="AC5" s="180" t="str">
        <f>IF(ISERROR(VLOOKUP($A5,parlvotes_lh!$A$11:$ZZ$209,386,FALSE))=TRUE,"",IF(VLOOKUP($A5,parlvotes_lh!$A$11:$ZZ$209,386,FALSE)=0,"",VLOOKUP($A5,parlvotes_lh!$A$11:$ZZ$209,386,FALSE)))</f>
        <v/>
      </c>
    </row>
    <row r="6" spans="1:29" ht="13.5" customHeight="1">
      <c r="A6" s="174" t="str">
        <f>IF(info_parties!A6="","",info_parties!A6)</f>
        <v>hr_abh01</v>
      </c>
      <c r="B6" s="112" t="str">
        <f t="shared" si="4"/>
        <v>hrv</v>
      </c>
      <c r="C6" s="112" t="str">
        <f>IF(info_parties!G6="","",info_parties!G6)</f>
        <v>Action for a Better Croatia</v>
      </c>
      <c r="D6" s="112" t="str">
        <f>IF(info_parties!K6="","",info_parties!K6)</f>
        <v>Akcija za Bolju Hrvatsku</v>
      </c>
      <c r="E6" s="112" t="str">
        <f>IF(info_parties!H6="","",info_parties!H6)</f>
        <v>ABH</v>
      </c>
      <c r="F6" s="175" t="str">
        <f t="shared" si="0"/>
        <v/>
      </c>
      <c r="G6" s="176" t="str">
        <f t="shared" si="1"/>
        <v/>
      </c>
      <c r="H6" s="177" t="str">
        <f t="shared" si="2"/>
        <v/>
      </c>
      <c r="I6" s="178" t="str">
        <f t="shared" si="3"/>
        <v/>
      </c>
      <c r="J6" s="179" t="str">
        <f>IF(ISERROR(VLOOKUP($A6,parlvotes_lh!$A$11:$ZZ$209,6,FALSE))=TRUE,"",IF(VLOOKUP($A6,parlvotes_lh!$A$11:$ZZ$209,6,FALSE)=0,"",VLOOKUP($A6,parlvotes_lh!$A$11:$ZZ$209,6,FALSE)))</f>
        <v/>
      </c>
      <c r="K6" s="179" t="str">
        <f>IF(ISERROR(VLOOKUP($A6,parlvotes_lh!$A$11:$ZZ$209,26,FALSE))=TRUE,"",IF(VLOOKUP($A6,parlvotes_lh!$A$11:$ZZ$209,26,FALSE)=0,"",VLOOKUP($A6,parlvotes_lh!$A$11:$ZZ$209,26,FALSE)))</f>
        <v/>
      </c>
      <c r="L6" s="179" t="str">
        <f>IF(ISERROR(VLOOKUP($A6,parlvotes_lh!$A$11:$ZZ$209,46,FALSE))=TRUE,"",IF(VLOOKUP($A6,parlvotes_lh!$A$11:$ZZ$209,46,FALSE)=0,"",VLOOKUP($A6,parlvotes_lh!$A$11:$ZZ$209,46,FALSE)))</f>
        <v/>
      </c>
      <c r="M6" s="179" t="str">
        <f>IF(ISERROR(VLOOKUP($A6,parlvotes_lh!$A$11:$ZZ$209,66,FALSE))=TRUE,"",IF(VLOOKUP($A6,parlvotes_lh!$A$11:$ZZ$209,66,FALSE)=0,"",VLOOKUP($A6,parlvotes_lh!$A$11:$ZZ$209,66,FALSE)))</f>
        <v/>
      </c>
      <c r="N6" s="179" t="str">
        <f>IF(ISERROR(VLOOKUP($A6,parlvotes_lh!$A$11:$ZZ$209,86,FALSE))=TRUE,"",IF(VLOOKUP($A6,parlvotes_lh!$A$11:$ZZ$209,86,FALSE)=0,"",VLOOKUP($A6,parlvotes_lh!$A$11:$ZZ$209,86,FALSE)))</f>
        <v/>
      </c>
      <c r="O6" s="179" t="str">
        <f>IF(ISERROR(VLOOKUP($A6,parlvotes_lh!$A$11:$ZZ$209,106,FALSE))=TRUE,"",IF(VLOOKUP($A6,parlvotes_lh!$A$11:$ZZ$209,106,FALSE)=0,"",VLOOKUP($A6,parlvotes_lh!$A$11:$ZZ$209,106,FALSE)))</f>
        <v/>
      </c>
      <c r="P6" s="179" t="str">
        <f>IF(ISERROR(VLOOKUP($A6,parlvotes_lh!$A$11:$ZZ$209,126,FALSE))=TRUE,"",IF(VLOOKUP($A6,parlvotes_lh!$A$11:$ZZ$209,126,FALSE)=0,"",VLOOKUP($A6,parlvotes_lh!$A$11:$ZZ$209,126,FALSE)))</f>
        <v/>
      </c>
      <c r="Q6" s="180" t="str">
        <f>IF(ISERROR(VLOOKUP($A6,parlvotes_lh!$A$11:$ZZ$209,146,FALSE))=TRUE,"",IF(VLOOKUP($A6,parlvotes_lh!$A$11:$ZZ$209,146,FALSE)=0,"",VLOOKUP($A6,parlvotes_lh!$A$11:$ZZ$209,146,FALSE)))</f>
        <v/>
      </c>
      <c r="R6" s="180" t="str">
        <f>IF(ISERROR(VLOOKUP($A6,parlvotes_lh!$A$11:$ZZ$209,166,FALSE))=TRUE,"",IF(VLOOKUP($A6,parlvotes_lh!$A$11:$ZZ$209,166,FALSE)=0,"",VLOOKUP($A6,parlvotes_lh!$A$11:$ZZ$209,166,FALSE)))</f>
        <v/>
      </c>
      <c r="S6" s="180" t="str">
        <f>IF(ISERROR(VLOOKUP($A6,parlvotes_lh!$A$11:$ZZ$209,186,FALSE))=TRUE,"",IF(VLOOKUP($A6,parlvotes_lh!$A$11:$ZZ$209,186,FALSE)=0,"",VLOOKUP($A6,parlvotes_lh!$A$11:$ZZ$209,186,FALSE)))</f>
        <v/>
      </c>
      <c r="T6" s="180" t="str">
        <f>IF(ISERROR(VLOOKUP($A6,parlvotes_lh!$A$11:$ZZ$209,206,FALSE))=TRUE,"",IF(VLOOKUP($A6,parlvotes_lh!$A$11:$ZZ$209,206,FALSE)=0,"",VLOOKUP($A6,parlvotes_lh!$A$11:$ZZ$209,206,FALSE)))</f>
        <v/>
      </c>
      <c r="U6" s="180" t="str">
        <f>IF(ISERROR(VLOOKUP($A6,parlvotes_lh!$A$11:$ZZ$209,226,FALSE))=TRUE,"",IF(VLOOKUP($A6,parlvotes_lh!$A$11:$ZZ$209,226,FALSE)=0,"",VLOOKUP($A6,parlvotes_lh!$A$11:$ZZ$209,226,FALSE)))</f>
        <v/>
      </c>
      <c r="V6" s="180" t="str">
        <f>IF(ISERROR(VLOOKUP($A6,parlvotes_lh!$A$11:$ZZ$209,246,FALSE))=TRUE,"",IF(VLOOKUP($A6,parlvotes_lh!$A$11:$ZZ$209,246,FALSE)=0,"",VLOOKUP($A6,parlvotes_lh!$A$11:$ZZ$209,246,FALSE)))</f>
        <v/>
      </c>
      <c r="W6" s="180" t="str">
        <f>IF(ISERROR(VLOOKUP($A6,parlvotes_lh!$A$11:$ZZ$209,266,FALSE))=TRUE,"",IF(VLOOKUP($A6,parlvotes_lh!$A$11:$ZZ$209,266,FALSE)=0,"",VLOOKUP($A6,parlvotes_lh!$A$11:$ZZ$209,266,FALSE)))</f>
        <v/>
      </c>
      <c r="X6" s="180" t="str">
        <f>IF(ISERROR(VLOOKUP($A6,parlvotes_lh!$A$11:$ZZ$209,286,FALSE))=TRUE,"",IF(VLOOKUP($A6,parlvotes_lh!$A$11:$ZZ$209,286,FALSE)=0,"",VLOOKUP($A6,parlvotes_lh!$A$11:$ZZ$209,286,FALSE)))</f>
        <v/>
      </c>
      <c r="Y6" s="180" t="str">
        <f>IF(ISERROR(VLOOKUP($A6,parlvotes_lh!$A$11:$ZZ$209,306,FALSE))=TRUE,"",IF(VLOOKUP($A6,parlvotes_lh!$A$11:$ZZ$209,306,FALSE)=0,"",VLOOKUP($A6,parlvotes_lh!$A$11:$ZZ$209,306,FALSE)))</f>
        <v/>
      </c>
      <c r="Z6" s="180" t="str">
        <f>IF(ISERROR(VLOOKUP($A6,parlvotes_lh!$A$11:$ZZ$209,326,FALSE))=TRUE,"",IF(VLOOKUP($A6,parlvotes_lh!$A$11:$ZZ$209,326,FALSE)=0,"",VLOOKUP($A6,parlvotes_lh!$A$11:$ZZ$209,326,FALSE)))</f>
        <v/>
      </c>
      <c r="AA6" s="180" t="str">
        <f>IF(ISERROR(VLOOKUP($A6,parlvotes_lh!$A$11:$ZZ$209,346,FALSE))=TRUE,"",IF(VLOOKUP($A6,parlvotes_lh!$A$11:$ZZ$209,346,FALSE)=0,"",VLOOKUP($A6,parlvotes_lh!$A$11:$ZZ$209,346,FALSE)))</f>
        <v/>
      </c>
      <c r="AB6" s="180" t="str">
        <f>IF(ISERROR(VLOOKUP($A6,parlvotes_lh!$A$11:$ZZ$209,366,FALSE))=TRUE,"",IF(VLOOKUP($A6,parlvotes_lh!$A$11:$ZZ$209,366,FALSE)=0,"",VLOOKUP($A6,parlvotes_lh!$A$11:$ZZ$209,366,FALSE)))</f>
        <v/>
      </c>
      <c r="AC6" s="180" t="str">
        <f>IF(ISERROR(VLOOKUP($A6,parlvotes_lh!$A$11:$ZZ$209,386,FALSE))=TRUE,"",IF(VLOOKUP($A6,parlvotes_lh!$A$11:$ZZ$209,386,FALSE)=0,"",VLOOKUP($A6,parlvotes_lh!$A$11:$ZZ$209,386,FALSE)))</f>
        <v/>
      </c>
    </row>
    <row r="7" spans="1:29" ht="13.5" customHeight="1">
      <c r="A7" s="174" t="str">
        <f>IF(info_parties!A7="","",info_parties!A7)</f>
        <v>hr_jh01</v>
      </c>
      <c r="B7" s="112" t="str">
        <f t="shared" si="4"/>
        <v>hrv</v>
      </c>
      <c r="C7" s="112" t="str">
        <f>IF(info_parties!G7="","",info_parties!G7)</f>
        <v>Only Croatia</v>
      </c>
      <c r="D7" s="112" t="str">
        <f>IF(info_parties!K7="","",info_parties!K7)</f>
        <v>Jedino Hrvatska</v>
      </c>
      <c r="E7" s="112" t="str">
        <f>IF(info_parties!H7="","",info_parties!H7)</f>
        <v>JH</v>
      </c>
      <c r="F7" s="175" t="str">
        <f t="shared" si="0"/>
        <v/>
      </c>
      <c r="G7" s="176" t="str">
        <f t="shared" si="1"/>
        <v/>
      </c>
      <c r="H7" s="177" t="str">
        <f t="shared" si="2"/>
        <v/>
      </c>
      <c r="I7" s="178" t="str">
        <f t="shared" si="3"/>
        <v/>
      </c>
      <c r="J7" s="179" t="str">
        <f>IF(ISERROR(VLOOKUP($A7,parlvotes_lh!$A$11:$ZZ$209,6,FALSE))=TRUE,"",IF(VLOOKUP($A7,parlvotes_lh!$A$11:$ZZ$209,6,FALSE)=0,"",VLOOKUP($A7,parlvotes_lh!$A$11:$ZZ$209,6,FALSE)))</f>
        <v/>
      </c>
      <c r="K7" s="179" t="str">
        <f>IF(ISERROR(VLOOKUP($A7,parlvotes_lh!$A$11:$ZZ$209,26,FALSE))=TRUE,"",IF(VLOOKUP($A7,parlvotes_lh!$A$11:$ZZ$209,26,FALSE)=0,"",VLOOKUP($A7,parlvotes_lh!$A$11:$ZZ$209,26,FALSE)))</f>
        <v/>
      </c>
      <c r="L7" s="179" t="str">
        <f>IF(ISERROR(VLOOKUP($A7,parlvotes_lh!$A$11:$ZZ$209,46,FALSE))=TRUE,"",IF(VLOOKUP($A7,parlvotes_lh!$A$11:$ZZ$209,46,FALSE)=0,"",VLOOKUP($A7,parlvotes_lh!$A$11:$ZZ$209,46,FALSE)))</f>
        <v/>
      </c>
      <c r="M7" s="179" t="str">
        <f>IF(ISERROR(VLOOKUP($A7,parlvotes_lh!$A$11:$ZZ$209,66,FALSE))=TRUE,"",IF(VLOOKUP($A7,parlvotes_lh!$A$11:$ZZ$209,66,FALSE)=0,"",VLOOKUP($A7,parlvotes_lh!$A$11:$ZZ$209,66,FALSE)))</f>
        <v/>
      </c>
      <c r="N7" s="179" t="str">
        <f>IF(ISERROR(VLOOKUP($A7,parlvotes_lh!$A$11:$ZZ$209,86,FALSE))=TRUE,"",IF(VLOOKUP($A7,parlvotes_lh!$A$11:$ZZ$209,86,FALSE)=0,"",VLOOKUP($A7,parlvotes_lh!$A$11:$ZZ$209,86,FALSE)))</f>
        <v/>
      </c>
      <c r="O7" s="179" t="str">
        <f>IF(ISERROR(VLOOKUP($A7,parlvotes_lh!$A$11:$ZZ$209,106,FALSE))=TRUE,"",IF(VLOOKUP($A7,parlvotes_lh!$A$11:$ZZ$209,106,FALSE)=0,"",VLOOKUP($A7,parlvotes_lh!$A$11:$ZZ$209,106,FALSE)))</f>
        <v/>
      </c>
      <c r="P7" s="179" t="str">
        <f>IF(ISERROR(VLOOKUP($A7,parlvotes_lh!$A$11:$ZZ$209,126,FALSE))=TRUE,"",IF(VLOOKUP($A7,parlvotes_lh!$A$11:$ZZ$209,126,FALSE)=0,"",VLOOKUP($A7,parlvotes_lh!$A$11:$ZZ$209,126,FALSE)))</f>
        <v/>
      </c>
      <c r="Q7" s="180" t="str">
        <f>IF(ISERROR(VLOOKUP($A7,parlvotes_lh!$A$11:$ZZ$209,146,FALSE))=TRUE,"",IF(VLOOKUP($A7,parlvotes_lh!$A$11:$ZZ$209,146,FALSE)=0,"",VLOOKUP($A7,parlvotes_lh!$A$11:$ZZ$209,146,FALSE)))</f>
        <v/>
      </c>
      <c r="R7" s="180" t="str">
        <f>IF(ISERROR(VLOOKUP($A7,parlvotes_lh!$A$11:$ZZ$209,166,FALSE))=TRUE,"",IF(VLOOKUP($A7,parlvotes_lh!$A$11:$ZZ$209,166,FALSE)=0,"",VLOOKUP($A7,parlvotes_lh!$A$11:$ZZ$209,166,FALSE)))</f>
        <v/>
      </c>
      <c r="S7" s="180" t="str">
        <f>IF(ISERROR(VLOOKUP($A7,parlvotes_lh!$A$11:$ZZ$209,186,FALSE))=TRUE,"",IF(VLOOKUP($A7,parlvotes_lh!$A$11:$ZZ$209,186,FALSE)=0,"",VLOOKUP($A7,parlvotes_lh!$A$11:$ZZ$209,186,FALSE)))</f>
        <v/>
      </c>
      <c r="T7" s="180" t="str">
        <f>IF(ISERROR(VLOOKUP($A7,parlvotes_lh!$A$11:$ZZ$209,206,FALSE))=TRUE,"",IF(VLOOKUP($A7,parlvotes_lh!$A$11:$ZZ$209,206,FALSE)=0,"",VLOOKUP($A7,parlvotes_lh!$A$11:$ZZ$209,206,FALSE)))</f>
        <v/>
      </c>
      <c r="U7" s="180" t="str">
        <f>IF(ISERROR(VLOOKUP($A7,parlvotes_lh!$A$11:$ZZ$209,226,FALSE))=TRUE,"",IF(VLOOKUP($A7,parlvotes_lh!$A$11:$ZZ$209,226,FALSE)=0,"",VLOOKUP($A7,parlvotes_lh!$A$11:$ZZ$209,226,FALSE)))</f>
        <v/>
      </c>
      <c r="V7" s="180" t="str">
        <f>IF(ISERROR(VLOOKUP($A7,parlvotes_lh!$A$11:$ZZ$209,246,FALSE))=TRUE,"",IF(VLOOKUP($A7,parlvotes_lh!$A$11:$ZZ$209,246,FALSE)=0,"",VLOOKUP($A7,parlvotes_lh!$A$11:$ZZ$209,246,FALSE)))</f>
        <v/>
      </c>
      <c r="W7" s="180" t="str">
        <f>IF(ISERROR(VLOOKUP($A7,parlvotes_lh!$A$11:$ZZ$209,266,FALSE))=TRUE,"",IF(VLOOKUP($A7,parlvotes_lh!$A$11:$ZZ$209,266,FALSE)=0,"",VLOOKUP($A7,parlvotes_lh!$A$11:$ZZ$209,266,FALSE)))</f>
        <v/>
      </c>
      <c r="X7" s="180" t="str">
        <f>IF(ISERROR(VLOOKUP($A7,parlvotes_lh!$A$11:$ZZ$209,286,FALSE))=TRUE,"",IF(VLOOKUP($A7,parlvotes_lh!$A$11:$ZZ$209,286,FALSE)=0,"",VLOOKUP($A7,parlvotes_lh!$A$11:$ZZ$209,286,FALSE)))</f>
        <v/>
      </c>
      <c r="Y7" s="180" t="str">
        <f>IF(ISERROR(VLOOKUP($A7,parlvotes_lh!$A$11:$ZZ$209,306,FALSE))=TRUE,"",IF(VLOOKUP($A7,parlvotes_lh!$A$11:$ZZ$209,306,FALSE)=0,"",VLOOKUP($A7,parlvotes_lh!$A$11:$ZZ$209,306,FALSE)))</f>
        <v/>
      </c>
      <c r="Z7" s="180" t="str">
        <f>IF(ISERROR(VLOOKUP($A7,parlvotes_lh!$A$11:$ZZ$209,326,FALSE))=TRUE,"",IF(VLOOKUP($A7,parlvotes_lh!$A$11:$ZZ$209,326,FALSE)=0,"",VLOOKUP($A7,parlvotes_lh!$A$11:$ZZ$209,326,FALSE)))</f>
        <v/>
      </c>
      <c r="AA7" s="180" t="str">
        <f>IF(ISERROR(VLOOKUP($A7,parlvotes_lh!$A$11:$ZZ$209,346,FALSE))=TRUE,"",IF(VLOOKUP($A7,parlvotes_lh!$A$11:$ZZ$209,346,FALSE)=0,"",VLOOKUP($A7,parlvotes_lh!$A$11:$ZZ$209,346,FALSE)))</f>
        <v/>
      </c>
      <c r="AB7" s="180" t="str">
        <f>IF(ISERROR(VLOOKUP($A7,parlvotes_lh!$A$11:$ZZ$209,366,FALSE))=TRUE,"",IF(VLOOKUP($A7,parlvotes_lh!$A$11:$ZZ$209,366,FALSE)=0,"",VLOOKUP($A7,parlvotes_lh!$A$11:$ZZ$209,366,FALSE)))</f>
        <v/>
      </c>
      <c r="AC7" s="180" t="str">
        <f>IF(ISERROR(VLOOKUP($A7,parlvotes_lh!$A$11:$ZZ$209,386,FALSE))=TRUE,"",IF(VLOOKUP($A7,parlvotes_lh!$A$11:$ZZ$209,386,FALSE)=0,"",VLOOKUP($A7,parlvotes_lh!$A$11:$ZZ$209,386,FALSE)))</f>
        <v/>
      </c>
    </row>
    <row r="8" spans="1:29" ht="13.5" customHeight="1">
      <c r="A8" s="174" t="str">
        <f>IF(info_parties!A8="","",info_parties!A8)</f>
        <v>hr_a-hsp01</v>
      </c>
      <c r="B8" s="112" t="str">
        <f t="shared" si="4"/>
        <v>hrv</v>
      </c>
      <c r="C8" s="112" t="str">
        <f>IF(info_parties!G8="","",info_parties!G8)</f>
        <v>Authentic Croatian Party of Rights</v>
      </c>
      <c r="D8" s="112" t="str">
        <f>IF(info_parties!K8="","",info_parties!K8)</f>
        <v>Autohtona-Hrvatska Stranka Prava</v>
      </c>
      <c r="E8" s="112" t="str">
        <f>IF(info_parties!H8="","",info_parties!H8)</f>
        <v>A-HSP</v>
      </c>
      <c r="F8" s="175" t="str">
        <f t="shared" si="0"/>
        <v/>
      </c>
      <c r="G8" s="176" t="str">
        <f t="shared" si="1"/>
        <v/>
      </c>
      <c r="H8" s="177" t="str">
        <f t="shared" si="2"/>
        <v/>
      </c>
      <c r="I8" s="178" t="str">
        <f t="shared" si="3"/>
        <v/>
      </c>
      <c r="J8" s="179" t="str">
        <f>IF(ISERROR(VLOOKUP($A8,parlvotes_lh!$A$11:$ZZ$209,6,FALSE))=TRUE,"",IF(VLOOKUP($A8,parlvotes_lh!$A$11:$ZZ$209,6,FALSE)=0,"",VLOOKUP($A8,parlvotes_lh!$A$11:$ZZ$209,6,FALSE)))</f>
        <v/>
      </c>
      <c r="K8" s="179" t="str">
        <f>IF(ISERROR(VLOOKUP($A8,parlvotes_lh!$A$11:$ZZ$209,26,FALSE))=TRUE,"",IF(VLOOKUP($A8,parlvotes_lh!$A$11:$ZZ$209,26,FALSE)=0,"",VLOOKUP($A8,parlvotes_lh!$A$11:$ZZ$209,26,FALSE)))</f>
        <v/>
      </c>
      <c r="L8" s="179" t="str">
        <f>IF(ISERROR(VLOOKUP($A8,parlvotes_lh!$A$11:$ZZ$209,46,FALSE))=TRUE,"",IF(VLOOKUP($A8,parlvotes_lh!$A$11:$ZZ$209,46,FALSE)=0,"",VLOOKUP($A8,parlvotes_lh!$A$11:$ZZ$209,46,FALSE)))</f>
        <v/>
      </c>
      <c r="M8" s="179" t="str">
        <f>IF(ISERROR(VLOOKUP($A8,parlvotes_lh!$A$11:$ZZ$209,66,FALSE))=TRUE,"",IF(VLOOKUP($A8,parlvotes_lh!$A$11:$ZZ$209,66,FALSE)=0,"",VLOOKUP($A8,parlvotes_lh!$A$11:$ZZ$209,66,FALSE)))</f>
        <v/>
      </c>
      <c r="N8" s="179" t="str">
        <f>IF(ISERROR(VLOOKUP($A8,parlvotes_lh!$A$11:$ZZ$209,86,FALSE))=TRUE,"",IF(VLOOKUP($A8,parlvotes_lh!$A$11:$ZZ$209,86,FALSE)=0,"",VLOOKUP($A8,parlvotes_lh!$A$11:$ZZ$209,86,FALSE)))</f>
        <v/>
      </c>
      <c r="O8" s="179" t="str">
        <f>IF(ISERROR(VLOOKUP($A8,parlvotes_lh!$A$11:$ZZ$209,106,FALSE))=TRUE,"",IF(VLOOKUP($A8,parlvotes_lh!$A$11:$ZZ$209,106,FALSE)=0,"",VLOOKUP($A8,parlvotes_lh!$A$11:$ZZ$209,106,FALSE)))</f>
        <v/>
      </c>
      <c r="P8" s="179" t="str">
        <f>IF(ISERROR(VLOOKUP($A8,parlvotes_lh!$A$11:$ZZ$209,126,FALSE))=TRUE,"",IF(VLOOKUP($A8,parlvotes_lh!$A$11:$ZZ$209,126,FALSE)=0,"",VLOOKUP($A8,parlvotes_lh!$A$11:$ZZ$209,126,FALSE)))</f>
        <v/>
      </c>
      <c r="Q8" s="180" t="str">
        <f>IF(ISERROR(VLOOKUP($A8,parlvotes_lh!$A$11:$ZZ$209,146,FALSE))=TRUE,"",IF(VLOOKUP($A8,parlvotes_lh!$A$11:$ZZ$209,146,FALSE)=0,"",VLOOKUP($A8,parlvotes_lh!$A$11:$ZZ$209,146,FALSE)))</f>
        <v/>
      </c>
      <c r="R8" s="180" t="str">
        <f>IF(ISERROR(VLOOKUP($A8,parlvotes_lh!$A$11:$ZZ$209,166,FALSE))=TRUE,"",IF(VLOOKUP($A8,parlvotes_lh!$A$11:$ZZ$209,166,FALSE)=0,"",VLOOKUP($A8,parlvotes_lh!$A$11:$ZZ$209,166,FALSE)))</f>
        <v/>
      </c>
      <c r="S8" s="180" t="str">
        <f>IF(ISERROR(VLOOKUP($A8,parlvotes_lh!$A$11:$ZZ$209,186,FALSE))=TRUE,"",IF(VLOOKUP($A8,parlvotes_lh!$A$11:$ZZ$209,186,FALSE)=0,"",VLOOKUP($A8,parlvotes_lh!$A$11:$ZZ$209,186,FALSE)))</f>
        <v/>
      </c>
      <c r="T8" s="180" t="str">
        <f>IF(ISERROR(VLOOKUP($A8,parlvotes_lh!$A$11:$ZZ$209,206,FALSE))=TRUE,"",IF(VLOOKUP($A8,parlvotes_lh!$A$11:$ZZ$209,206,FALSE)=0,"",VLOOKUP($A8,parlvotes_lh!$A$11:$ZZ$209,206,FALSE)))</f>
        <v/>
      </c>
      <c r="U8" s="180" t="str">
        <f>IF(ISERROR(VLOOKUP($A8,parlvotes_lh!$A$11:$ZZ$209,226,FALSE))=TRUE,"",IF(VLOOKUP($A8,parlvotes_lh!$A$11:$ZZ$209,226,FALSE)=0,"",VLOOKUP($A8,parlvotes_lh!$A$11:$ZZ$209,226,FALSE)))</f>
        <v/>
      </c>
      <c r="V8" s="180" t="str">
        <f>IF(ISERROR(VLOOKUP($A8,parlvotes_lh!$A$11:$ZZ$209,246,FALSE))=TRUE,"",IF(VLOOKUP($A8,parlvotes_lh!$A$11:$ZZ$209,246,FALSE)=0,"",VLOOKUP($A8,parlvotes_lh!$A$11:$ZZ$209,246,FALSE)))</f>
        <v/>
      </c>
      <c r="W8" s="180" t="str">
        <f>IF(ISERROR(VLOOKUP($A8,parlvotes_lh!$A$11:$ZZ$209,266,FALSE))=TRUE,"",IF(VLOOKUP($A8,parlvotes_lh!$A$11:$ZZ$209,266,FALSE)=0,"",VLOOKUP($A8,parlvotes_lh!$A$11:$ZZ$209,266,FALSE)))</f>
        <v/>
      </c>
      <c r="X8" s="180" t="str">
        <f>IF(ISERROR(VLOOKUP($A8,parlvotes_lh!$A$11:$ZZ$209,286,FALSE))=TRUE,"",IF(VLOOKUP($A8,parlvotes_lh!$A$11:$ZZ$209,286,FALSE)=0,"",VLOOKUP($A8,parlvotes_lh!$A$11:$ZZ$209,286,FALSE)))</f>
        <v/>
      </c>
      <c r="Y8" s="180" t="str">
        <f>IF(ISERROR(VLOOKUP($A8,parlvotes_lh!$A$11:$ZZ$209,306,FALSE))=TRUE,"",IF(VLOOKUP($A8,parlvotes_lh!$A$11:$ZZ$209,306,FALSE)=0,"",VLOOKUP($A8,parlvotes_lh!$A$11:$ZZ$209,306,FALSE)))</f>
        <v/>
      </c>
      <c r="Z8" s="180" t="str">
        <f>IF(ISERROR(VLOOKUP($A8,parlvotes_lh!$A$11:$ZZ$209,326,FALSE))=TRUE,"",IF(VLOOKUP($A8,parlvotes_lh!$A$11:$ZZ$209,326,FALSE)=0,"",VLOOKUP($A8,parlvotes_lh!$A$11:$ZZ$209,326,FALSE)))</f>
        <v/>
      </c>
      <c r="AA8" s="180" t="str">
        <f>IF(ISERROR(VLOOKUP($A8,parlvotes_lh!$A$11:$ZZ$209,346,FALSE))=TRUE,"",IF(VLOOKUP($A8,parlvotes_lh!$A$11:$ZZ$209,346,FALSE)=0,"",VLOOKUP($A8,parlvotes_lh!$A$11:$ZZ$209,346,FALSE)))</f>
        <v/>
      </c>
      <c r="AB8" s="180" t="str">
        <f>IF(ISERROR(VLOOKUP($A8,parlvotes_lh!$A$11:$ZZ$209,366,FALSE))=TRUE,"",IF(VLOOKUP($A8,parlvotes_lh!$A$11:$ZZ$209,366,FALSE)=0,"",VLOOKUP($A8,parlvotes_lh!$A$11:$ZZ$209,366,FALSE)))</f>
        <v/>
      </c>
      <c r="AC8" s="180" t="str">
        <f>IF(ISERROR(VLOOKUP($A8,parlvotes_lh!$A$11:$ZZ$209,386,FALSE))=TRUE,"",IF(VLOOKUP($A8,parlvotes_lh!$A$11:$ZZ$209,386,FALSE)=0,"",VLOOKUP($A8,parlvotes_lh!$A$11:$ZZ$209,386,FALSE)))</f>
        <v/>
      </c>
    </row>
    <row r="9" spans="1:29" ht="13.5" customHeight="1">
      <c r="A9" s="174" t="str">
        <f>IF(info_parties!A9="","",info_parties!A9)</f>
        <v>hr_a-hss01</v>
      </c>
      <c r="B9" s="112" t="str">
        <f t="shared" si="4"/>
        <v>hrv</v>
      </c>
      <c r="C9" s="112" t="str">
        <f>IF(info_parties!G9="","",info_parties!G9)</f>
        <v>Authentic Croatian Peasant Party</v>
      </c>
      <c r="D9" s="112" t="str">
        <f>IF(info_parties!K9="","",info_parties!K9)</f>
        <v>Autohtona-Hrvatska Seljačka Stranka</v>
      </c>
      <c r="E9" s="112" t="str">
        <f>IF(info_parties!H9="","",info_parties!H9)</f>
        <v>A-HSS</v>
      </c>
      <c r="F9" s="175" t="str">
        <f t="shared" si="0"/>
        <v/>
      </c>
      <c r="G9" s="176" t="str">
        <f t="shared" si="1"/>
        <v/>
      </c>
      <c r="H9" s="177" t="str">
        <f t="shared" si="2"/>
        <v/>
      </c>
      <c r="I9" s="178" t="str">
        <f t="shared" si="3"/>
        <v/>
      </c>
      <c r="J9" s="179" t="str">
        <f>IF(ISERROR(VLOOKUP($A9,parlvotes_lh!$A$11:$ZZ$209,6,FALSE))=TRUE,"",IF(VLOOKUP($A9,parlvotes_lh!$A$11:$ZZ$209,6,FALSE)=0,"",VLOOKUP($A9,parlvotes_lh!$A$11:$ZZ$209,6,FALSE)))</f>
        <v/>
      </c>
      <c r="K9" s="179" t="str">
        <f>IF(ISERROR(VLOOKUP($A9,parlvotes_lh!$A$11:$ZZ$209,26,FALSE))=TRUE,"",IF(VLOOKUP($A9,parlvotes_lh!$A$11:$ZZ$209,26,FALSE)=0,"",VLOOKUP($A9,parlvotes_lh!$A$11:$ZZ$209,26,FALSE)))</f>
        <v/>
      </c>
      <c r="L9" s="179" t="str">
        <f>IF(ISERROR(VLOOKUP($A9,parlvotes_lh!$A$11:$ZZ$209,46,FALSE))=TRUE,"",IF(VLOOKUP($A9,parlvotes_lh!$A$11:$ZZ$209,46,FALSE)=0,"",VLOOKUP($A9,parlvotes_lh!$A$11:$ZZ$209,46,FALSE)))</f>
        <v/>
      </c>
      <c r="M9" s="179" t="str">
        <f>IF(ISERROR(VLOOKUP($A9,parlvotes_lh!$A$11:$ZZ$209,66,FALSE))=TRUE,"",IF(VLOOKUP($A9,parlvotes_lh!$A$11:$ZZ$209,66,FALSE)=0,"",VLOOKUP($A9,parlvotes_lh!$A$11:$ZZ$209,66,FALSE)))</f>
        <v/>
      </c>
      <c r="N9" s="179" t="str">
        <f>IF(ISERROR(VLOOKUP($A9,parlvotes_lh!$A$11:$ZZ$209,86,FALSE))=TRUE,"",IF(VLOOKUP($A9,parlvotes_lh!$A$11:$ZZ$209,86,FALSE)=0,"",VLOOKUP($A9,parlvotes_lh!$A$11:$ZZ$209,86,FALSE)))</f>
        <v/>
      </c>
      <c r="O9" s="179" t="str">
        <f>IF(ISERROR(VLOOKUP($A9,parlvotes_lh!$A$11:$ZZ$209,106,FALSE))=TRUE,"",IF(VLOOKUP($A9,parlvotes_lh!$A$11:$ZZ$209,106,FALSE)=0,"",VLOOKUP($A9,parlvotes_lh!$A$11:$ZZ$209,106,FALSE)))</f>
        <v/>
      </c>
      <c r="P9" s="179" t="str">
        <f>IF(ISERROR(VLOOKUP($A9,parlvotes_lh!$A$11:$ZZ$209,126,FALSE))=TRUE,"",IF(VLOOKUP($A9,parlvotes_lh!$A$11:$ZZ$209,126,FALSE)=0,"",VLOOKUP($A9,parlvotes_lh!$A$11:$ZZ$209,126,FALSE)))</f>
        <v/>
      </c>
      <c r="Q9" s="180" t="str">
        <f>IF(ISERROR(VLOOKUP($A9,parlvotes_lh!$A$11:$ZZ$209,146,FALSE))=TRUE,"",IF(VLOOKUP($A9,parlvotes_lh!$A$11:$ZZ$209,146,FALSE)=0,"",VLOOKUP($A9,parlvotes_lh!$A$11:$ZZ$209,146,FALSE)))</f>
        <v/>
      </c>
      <c r="R9" s="180" t="str">
        <f>IF(ISERROR(VLOOKUP($A9,parlvotes_lh!$A$11:$ZZ$209,166,FALSE))=TRUE,"",IF(VLOOKUP($A9,parlvotes_lh!$A$11:$ZZ$209,166,FALSE)=0,"",VLOOKUP($A9,parlvotes_lh!$A$11:$ZZ$209,166,FALSE)))</f>
        <v/>
      </c>
      <c r="S9" s="180" t="str">
        <f>IF(ISERROR(VLOOKUP($A9,parlvotes_lh!$A$11:$ZZ$209,186,FALSE))=TRUE,"",IF(VLOOKUP($A9,parlvotes_lh!$A$11:$ZZ$209,186,FALSE)=0,"",VLOOKUP($A9,parlvotes_lh!$A$11:$ZZ$209,186,FALSE)))</f>
        <v/>
      </c>
      <c r="T9" s="180" t="str">
        <f>IF(ISERROR(VLOOKUP($A9,parlvotes_lh!$A$11:$ZZ$209,206,FALSE))=TRUE,"",IF(VLOOKUP($A9,parlvotes_lh!$A$11:$ZZ$209,206,FALSE)=0,"",VLOOKUP($A9,parlvotes_lh!$A$11:$ZZ$209,206,FALSE)))</f>
        <v/>
      </c>
      <c r="U9" s="180" t="str">
        <f>IF(ISERROR(VLOOKUP($A9,parlvotes_lh!$A$11:$ZZ$209,226,FALSE))=TRUE,"",IF(VLOOKUP($A9,parlvotes_lh!$A$11:$ZZ$209,226,FALSE)=0,"",VLOOKUP($A9,parlvotes_lh!$A$11:$ZZ$209,226,FALSE)))</f>
        <v/>
      </c>
      <c r="V9" s="180" t="str">
        <f>IF(ISERROR(VLOOKUP($A9,parlvotes_lh!$A$11:$ZZ$209,246,FALSE))=TRUE,"",IF(VLOOKUP($A9,parlvotes_lh!$A$11:$ZZ$209,246,FALSE)=0,"",VLOOKUP($A9,parlvotes_lh!$A$11:$ZZ$209,246,FALSE)))</f>
        <v/>
      </c>
      <c r="W9" s="180" t="str">
        <f>IF(ISERROR(VLOOKUP($A9,parlvotes_lh!$A$11:$ZZ$209,266,FALSE))=TRUE,"",IF(VLOOKUP($A9,parlvotes_lh!$A$11:$ZZ$209,266,FALSE)=0,"",VLOOKUP($A9,parlvotes_lh!$A$11:$ZZ$209,266,FALSE)))</f>
        <v/>
      </c>
      <c r="X9" s="180" t="str">
        <f>IF(ISERROR(VLOOKUP($A9,parlvotes_lh!$A$11:$ZZ$209,286,FALSE))=TRUE,"",IF(VLOOKUP($A9,parlvotes_lh!$A$11:$ZZ$209,286,FALSE)=0,"",VLOOKUP($A9,parlvotes_lh!$A$11:$ZZ$209,286,FALSE)))</f>
        <v/>
      </c>
      <c r="Y9" s="180" t="str">
        <f>IF(ISERROR(VLOOKUP($A9,parlvotes_lh!$A$11:$ZZ$209,306,FALSE))=TRUE,"",IF(VLOOKUP($A9,parlvotes_lh!$A$11:$ZZ$209,306,FALSE)=0,"",VLOOKUP($A9,parlvotes_lh!$A$11:$ZZ$209,306,FALSE)))</f>
        <v/>
      </c>
      <c r="Z9" s="180" t="str">
        <f>IF(ISERROR(VLOOKUP($A9,parlvotes_lh!$A$11:$ZZ$209,326,FALSE))=TRUE,"",IF(VLOOKUP($A9,parlvotes_lh!$A$11:$ZZ$209,326,FALSE)=0,"",VLOOKUP($A9,parlvotes_lh!$A$11:$ZZ$209,326,FALSE)))</f>
        <v/>
      </c>
      <c r="AA9" s="180" t="str">
        <f>IF(ISERROR(VLOOKUP($A9,parlvotes_lh!$A$11:$ZZ$209,346,FALSE))=TRUE,"",IF(VLOOKUP($A9,parlvotes_lh!$A$11:$ZZ$209,346,FALSE)=0,"",VLOOKUP($A9,parlvotes_lh!$A$11:$ZZ$209,346,FALSE)))</f>
        <v/>
      </c>
      <c r="AB9" s="180" t="str">
        <f>IF(ISERROR(VLOOKUP($A9,parlvotes_lh!$A$11:$ZZ$209,366,FALSE))=TRUE,"",IF(VLOOKUP($A9,parlvotes_lh!$A$11:$ZZ$209,366,FALSE)=0,"",VLOOKUP($A9,parlvotes_lh!$A$11:$ZZ$209,366,FALSE)))</f>
        <v/>
      </c>
      <c r="AC9" s="180" t="str">
        <f>IF(ISERROR(VLOOKUP($A9,parlvotes_lh!$A$11:$ZZ$209,386,FALSE))=TRUE,"",IF(VLOOKUP($A9,parlvotes_lh!$A$11:$ZZ$209,386,FALSE)=0,"",VLOOKUP($A9,parlvotes_lh!$A$11:$ZZ$209,386,FALSE)))</f>
        <v/>
      </c>
    </row>
    <row r="10" spans="1:29" ht="13.5" customHeight="1">
      <c r="A10" s="174" t="str">
        <f>IF(info_parties!A10="","",info_parties!A10)</f>
        <v>hr_am01</v>
      </c>
      <c r="B10" s="112" t="str">
        <f t="shared" si="4"/>
        <v>hrv</v>
      </c>
      <c r="C10" s="112" t="str">
        <f>IF(info_parties!G10="","",info_parties!G10)</f>
        <v>Youth Action</v>
      </c>
      <c r="D10" s="112" t="str">
        <f>IF(info_parties!K10="","",info_parties!K10)</f>
        <v>Akcija Mladih</v>
      </c>
      <c r="E10" s="112" t="str">
        <f>IF(info_parties!H10="","",info_parties!H10)</f>
        <v>AM</v>
      </c>
      <c r="F10" s="175">
        <f t="shared" si="0"/>
        <v>39410</v>
      </c>
      <c r="G10" s="176">
        <f t="shared" si="1"/>
        <v>40881</v>
      </c>
      <c r="H10" s="177">
        <f t="shared" si="2"/>
        <v>5.0745281474455428E-3</v>
      </c>
      <c r="I10" s="178">
        <f t="shared" si="3"/>
        <v>40881</v>
      </c>
      <c r="J10" s="179" t="str">
        <f>IF(ISERROR(VLOOKUP($A10,parlvotes_lh!$A$11:$ZZ$209,6,FALSE))=TRUE,"",IF(VLOOKUP($A10,parlvotes_lh!$A$11:$ZZ$209,6,FALSE)=0,"",VLOOKUP($A10,parlvotes_lh!$A$11:$ZZ$209,6,FALSE)))</f>
        <v/>
      </c>
      <c r="K10" s="179">
        <f>IF(ISERROR(VLOOKUP($A10,parlvotes_lh!$A$11:$ZZ$209,26,FALSE))=TRUE,"",IF(VLOOKUP($A10,parlvotes_lh!$A$11:$ZZ$209,26,FALSE)=0,"",VLOOKUP($A10,parlvotes_lh!$A$11:$ZZ$209,26,FALSE)))</f>
        <v>2.0556311223197329E-3</v>
      </c>
      <c r="L10" s="179">
        <f>IF(ISERROR(VLOOKUP($A10,parlvotes_lh!$A$11:$ZZ$209,46,FALSE))=TRUE,"",IF(VLOOKUP($A10,parlvotes_lh!$A$11:$ZZ$209,46,FALSE)=0,"",VLOOKUP($A10,parlvotes_lh!$A$11:$ZZ$209,46,FALSE)))</f>
        <v>5.0745281474455428E-3</v>
      </c>
      <c r="M10" s="179" t="str">
        <f>IF(ISERROR(VLOOKUP($A10,parlvotes_lh!$A$11:$ZZ$209,66,FALSE))=TRUE,"",IF(VLOOKUP($A10,parlvotes_lh!$A$11:$ZZ$209,66,FALSE)=0,"",VLOOKUP($A10,parlvotes_lh!$A$11:$ZZ$209,66,FALSE)))</f>
        <v/>
      </c>
      <c r="N10" s="179" t="str">
        <f>IF(ISERROR(VLOOKUP($A10,parlvotes_lh!$A$11:$ZZ$209,86,FALSE))=TRUE,"",IF(VLOOKUP($A10,parlvotes_lh!$A$11:$ZZ$209,86,FALSE)=0,"",VLOOKUP($A10,parlvotes_lh!$A$11:$ZZ$209,86,FALSE)))</f>
        <v/>
      </c>
      <c r="O10" s="179" t="str">
        <f>IF(ISERROR(VLOOKUP($A10,parlvotes_lh!$A$11:$ZZ$209,106,FALSE))=TRUE,"",IF(VLOOKUP($A10,parlvotes_lh!$A$11:$ZZ$209,106,FALSE)=0,"",VLOOKUP($A10,parlvotes_lh!$A$11:$ZZ$209,106,FALSE)))</f>
        <v/>
      </c>
      <c r="P10" s="179" t="str">
        <f>IF(ISERROR(VLOOKUP($A10,parlvotes_lh!$A$11:$ZZ$209,126,FALSE))=TRUE,"",IF(VLOOKUP($A10,parlvotes_lh!$A$11:$ZZ$209,126,FALSE)=0,"",VLOOKUP($A10,parlvotes_lh!$A$11:$ZZ$209,126,FALSE)))</f>
        <v/>
      </c>
      <c r="Q10" s="180" t="str">
        <f>IF(ISERROR(VLOOKUP($A10,parlvotes_lh!$A$11:$ZZ$209,146,FALSE))=TRUE,"",IF(VLOOKUP($A10,parlvotes_lh!$A$11:$ZZ$209,146,FALSE)=0,"",VLOOKUP($A10,parlvotes_lh!$A$11:$ZZ$209,146,FALSE)))</f>
        <v/>
      </c>
      <c r="R10" s="180" t="str">
        <f>IF(ISERROR(VLOOKUP($A10,parlvotes_lh!$A$11:$ZZ$209,166,FALSE))=TRUE,"",IF(VLOOKUP($A10,parlvotes_lh!$A$11:$ZZ$209,166,FALSE)=0,"",VLOOKUP($A10,parlvotes_lh!$A$11:$ZZ$209,166,FALSE)))</f>
        <v/>
      </c>
      <c r="S10" s="180" t="str">
        <f>IF(ISERROR(VLOOKUP($A10,parlvotes_lh!$A$11:$ZZ$209,186,FALSE))=TRUE,"",IF(VLOOKUP($A10,parlvotes_lh!$A$11:$ZZ$209,186,FALSE)=0,"",VLOOKUP($A10,parlvotes_lh!$A$11:$ZZ$209,186,FALSE)))</f>
        <v/>
      </c>
      <c r="T10" s="180" t="str">
        <f>IF(ISERROR(VLOOKUP($A10,parlvotes_lh!$A$11:$ZZ$209,206,FALSE))=TRUE,"",IF(VLOOKUP($A10,parlvotes_lh!$A$11:$ZZ$209,206,FALSE)=0,"",VLOOKUP($A10,parlvotes_lh!$A$11:$ZZ$209,206,FALSE)))</f>
        <v/>
      </c>
      <c r="U10" s="180" t="str">
        <f>IF(ISERROR(VLOOKUP($A10,parlvotes_lh!$A$11:$ZZ$209,226,FALSE))=TRUE,"",IF(VLOOKUP($A10,parlvotes_lh!$A$11:$ZZ$209,226,FALSE)=0,"",VLOOKUP($A10,parlvotes_lh!$A$11:$ZZ$209,226,FALSE)))</f>
        <v/>
      </c>
      <c r="V10" s="180" t="str">
        <f>IF(ISERROR(VLOOKUP($A10,parlvotes_lh!$A$11:$ZZ$209,246,FALSE))=TRUE,"",IF(VLOOKUP($A10,parlvotes_lh!$A$11:$ZZ$209,246,FALSE)=0,"",VLOOKUP($A10,parlvotes_lh!$A$11:$ZZ$209,246,FALSE)))</f>
        <v/>
      </c>
      <c r="W10" s="180" t="str">
        <f>IF(ISERROR(VLOOKUP($A10,parlvotes_lh!$A$11:$ZZ$209,266,FALSE))=TRUE,"",IF(VLOOKUP($A10,parlvotes_lh!$A$11:$ZZ$209,266,FALSE)=0,"",VLOOKUP($A10,parlvotes_lh!$A$11:$ZZ$209,266,FALSE)))</f>
        <v/>
      </c>
      <c r="X10" s="180" t="str">
        <f>IF(ISERROR(VLOOKUP($A10,parlvotes_lh!$A$11:$ZZ$209,286,FALSE))=TRUE,"",IF(VLOOKUP($A10,parlvotes_lh!$A$11:$ZZ$209,286,FALSE)=0,"",VLOOKUP($A10,parlvotes_lh!$A$11:$ZZ$209,286,FALSE)))</f>
        <v/>
      </c>
      <c r="Y10" s="180" t="str">
        <f>IF(ISERROR(VLOOKUP($A10,parlvotes_lh!$A$11:$ZZ$209,306,FALSE))=TRUE,"",IF(VLOOKUP($A10,parlvotes_lh!$A$11:$ZZ$209,306,FALSE)=0,"",VLOOKUP($A10,parlvotes_lh!$A$11:$ZZ$209,306,FALSE)))</f>
        <v/>
      </c>
      <c r="Z10" s="180" t="str">
        <f>IF(ISERROR(VLOOKUP($A10,parlvotes_lh!$A$11:$ZZ$209,326,FALSE))=TRUE,"",IF(VLOOKUP($A10,parlvotes_lh!$A$11:$ZZ$209,326,FALSE)=0,"",VLOOKUP($A10,parlvotes_lh!$A$11:$ZZ$209,326,FALSE)))</f>
        <v/>
      </c>
      <c r="AA10" s="180" t="str">
        <f>IF(ISERROR(VLOOKUP($A10,parlvotes_lh!$A$11:$ZZ$209,346,FALSE))=TRUE,"",IF(VLOOKUP($A10,parlvotes_lh!$A$11:$ZZ$209,346,FALSE)=0,"",VLOOKUP($A10,parlvotes_lh!$A$11:$ZZ$209,346,FALSE)))</f>
        <v/>
      </c>
      <c r="AB10" s="180" t="str">
        <f>IF(ISERROR(VLOOKUP($A10,parlvotes_lh!$A$11:$ZZ$209,366,FALSE))=TRUE,"",IF(VLOOKUP($A10,parlvotes_lh!$A$11:$ZZ$209,366,FALSE)=0,"",VLOOKUP($A10,parlvotes_lh!$A$11:$ZZ$209,366,FALSE)))</f>
        <v/>
      </c>
      <c r="AC10" s="180" t="str">
        <f>IF(ISERROR(VLOOKUP($A10,parlvotes_lh!$A$11:$ZZ$209,386,FALSE))=TRUE,"",IF(VLOOKUP($A10,parlvotes_lh!$A$11:$ZZ$209,386,FALSE)=0,"",VLOOKUP($A10,parlvotes_lh!$A$11:$ZZ$209,386,FALSE)))</f>
        <v/>
      </c>
    </row>
    <row r="11" spans="1:29" ht="13.5" customHeight="1">
      <c r="A11" s="174" t="str">
        <f>IF(info_parties!A11="","",info_parties!A11)</f>
        <v>hr_amd01</v>
      </c>
      <c r="B11" s="112" t="str">
        <f t="shared" si="4"/>
        <v>hrv</v>
      </c>
      <c r="C11" s="112" t="str">
        <f>IF(info_parties!G11="","",info_parties!G11)</f>
        <v>Agenda of Young Democracy</v>
      </c>
      <c r="D11" s="112" t="str">
        <f>IF(info_parties!K11="","",info_parties!K11)</f>
        <v>Agenda Mladih Demokrata</v>
      </c>
      <c r="E11" s="112" t="str">
        <f>IF(info_parties!H11="","",info_parties!H11)</f>
        <v>AMD</v>
      </c>
      <c r="F11" s="175" t="str">
        <f t="shared" si="0"/>
        <v/>
      </c>
      <c r="G11" s="176" t="str">
        <f t="shared" si="1"/>
        <v/>
      </c>
      <c r="H11" s="177" t="str">
        <f t="shared" si="2"/>
        <v/>
      </c>
      <c r="I11" s="178" t="str">
        <f t="shared" si="3"/>
        <v/>
      </c>
      <c r="J11" s="179" t="str">
        <f>IF(ISERROR(VLOOKUP($A11,parlvotes_lh!$A$11:$ZZ$209,6,FALSE))=TRUE,"",IF(VLOOKUP($A11,parlvotes_lh!$A$11:$ZZ$209,6,FALSE)=0,"",VLOOKUP($A11,parlvotes_lh!$A$11:$ZZ$209,6,FALSE)))</f>
        <v/>
      </c>
      <c r="K11" s="179" t="str">
        <f>IF(ISERROR(VLOOKUP($A11,parlvotes_lh!$A$11:$ZZ$209,26,FALSE))=TRUE,"",IF(VLOOKUP($A11,parlvotes_lh!$A$11:$ZZ$209,26,FALSE)=0,"",VLOOKUP($A11,parlvotes_lh!$A$11:$ZZ$209,26,FALSE)))</f>
        <v/>
      </c>
      <c r="L11" s="179" t="str">
        <f>IF(ISERROR(VLOOKUP($A11,parlvotes_lh!$A$11:$ZZ$209,46,FALSE))=TRUE,"",IF(VLOOKUP($A11,parlvotes_lh!$A$11:$ZZ$209,46,FALSE)=0,"",VLOOKUP($A11,parlvotes_lh!$A$11:$ZZ$209,46,FALSE)))</f>
        <v/>
      </c>
      <c r="M11" s="179" t="str">
        <f>IF(ISERROR(VLOOKUP($A11,parlvotes_lh!$A$11:$ZZ$209,66,FALSE))=TRUE,"",IF(VLOOKUP($A11,parlvotes_lh!$A$11:$ZZ$209,66,FALSE)=0,"",VLOOKUP($A11,parlvotes_lh!$A$11:$ZZ$209,66,FALSE)))</f>
        <v/>
      </c>
      <c r="N11" s="179" t="str">
        <f>IF(ISERROR(VLOOKUP($A11,parlvotes_lh!$A$11:$ZZ$209,86,FALSE))=TRUE,"",IF(VLOOKUP($A11,parlvotes_lh!$A$11:$ZZ$209,86,FALSE)=0,"",VLOOKUP($A11,parlvotes_lh!$A$11:$ZZ$209,86,FALSE)))</f>
        <v/>
      </c>
      <c r="O11" s="179" t="str">
        <f>IF(ISERROR(VLOOKUP($A11,parlvotes_lh!$A$11:$ZZ$209,106,FALSE))=TRUE,"",IF(VLOOKUP($A11,parlvotes_lh!$A$11:$ZZ$209,106,FALSE)=0,"",VLOOKUP($A11,parlvotes_lh!$A$11:$ZZ$209,106,FALSE)))</f>
        <v/>
      </c>
      <c r="P11" s="179" t="str">
        <f>IF(ISERROR(VLOOKUP($A11,parlvotes_lh!$A$11:$ZZ$209,126,FALSE))=TRUE,"",IF(VLOOKUP($A11,parlvotes_lh!$A$11:$ZZ$209,126,FALSE)=0,"",VLOOKUP($A11,parlvotes_lh!$A$11:$ZZ$209,126,FALSE)))</f>
        <v/>
      </c>
      <c r="Q11" s="180" t="str">
        <f>IF(ISERROR(VLOOKUP($A11,parlvotes_lh!$A$11:$ZZ$209,146,FALSE))=TRUE,"",IF(VLOOKUP($A11,parlvotes_lh!$A$11:$ZZ$209,146,FALSE)=0,"",VLOOKUP($A11,parlvotes_lh!$A$11:$ZZ$209,146,FALSE)))</f>
        <v/>
      </c>
      <c r="R11" s="180" t="str">
        <f>IF(ISERROR(VLOOKUP($A11,parlvotes_lh!$A$11:$ZZ$209,166,FALSE))=TRUE,"",IF(VLOOKUP($A11,parlvotes_lh!$A$11:$ZZ$209,166,FALSE)=0,"",VLOOKUP($A11,parlvotes_lh!$A$11:$ZZ$209,166,FALSE)))</f>
        <v/>
      </c>
      <c r="S11" s="180" t="str">
        <f>IF(ISERROR(VLOOKUP($A11,parlvotes_lh!$A$11:$ZZ$209,186,FALSE))=TRUE,"",IF(VLOOKUP($A11,parlvotes_lh!$A$11:$ZZ$209,186,FALSE)=0,"",VLOOKUP($A11,parlvotes_lh!$A$11:$ZZ$209,186,FALSE)))</f>
        <v/>
      </c>
      <c r="T11" s="180" t="str">
        <f>IF(ISERROR(VLOOKUP($A11,parlvotes_lh!$A$11:$ZZ$209,206,FALSE))=TRUE,"",IF(VLOOKUP($A11,parlvotes_lh!$A$11:$ZZ$209,206,FALSE)=0,"",VLOOKUP($A11,parlvotes_lh!$A$11:$ZZ$209,206,FALSE)))</f>
        <v/>
      </c>
      <c r="U11" s="180" t="str">
        <f>IF(ISERROR(VLOOKUP($A11,parlvotes_lh!$A$11:$ZZ$209,226,FALSE))=TRUE,"",IF(VLOOKUP($A11,parlvotes_lh!$A$11:$ZZ$209,226,FALSE)=0,"",VLOOKUP($A11,parlvotes_lh!$A$11:$ZZ$209,226,FALSE)))</f>
        <v/>
      </c>
      <c r="V11" s="180" t="str">
        <f>IF(ISERROR(VLOOKUP($A11,parlvotes_lh!$A$11:$ZZ$209,246,FALSE))=TRUE,"",IF(VLOOKUP($A11,parlvotes_lh!$A$11:$ZZ$209,246,FALSE)=0,"",VLOOKUP($A11,parlvotes_lh!$A$11:$ZZ$209,246,FALSE)))</f>
        <v/>
      </c>
      <c r="W11" s="180" t="str">
        <f>IF(ISERROR(VLOOKUP($A11,parlvotes_lh!$A$11:$ZZ$209,266,FALSE))=TRUE,"",IF(VLOOKUP($A11,parlvotes_lh!$A$11:$ZZ$209,266,FALSE)=0,"",VLOOKUP($A11,parlvotes_lh!$A$11:$ZZ$209,266,FALSE)))</f>
        <v/>
      </c>
      <c r="X11" s="180" t="str">
        <f>IF(ISERROR(VLOOKUP($A11,parlvotes_lh!$A$11:$ZZ$209,286,FALSE))=TRUE,"",IF(VLOOKUP($A11,parlvotes_lh!$A$11:$ZZ$209,286,FALSE)=0,"",VLOOKUP($A11,parlvotes_lh!$A$11:$ZZ$209,286,FALSE)))</f>
        <v/>
      </c>
      <c r="Y11" s="180" t="str">
        <f>IF(ISERROR(VLOOKUP($A11,parlvotes_lh!$A$11:$ZZ$209,306,FALSE))=TRUE,"",IF(VLOOKUP($A11,parlvotes_lh!$A$11:$ZZ$209,306,FALSE)=0,"",VLOOKUP($A11,parlvotes_lh!$A$11:$ZZ$209,306,FALSE)))</f>
        <v/>
      </c>
      <c r="Z11" s="180" t="str">
        <f>IF(ISERROR(VLOOKUP($A11,parlvotes_lh!$A$11:$ZZ$209,326,FALSE))=TRUE,"",IF(VLOOKUP($A11,parlvotes_lh!$A$11:$ZZ$209,326,FALSE)=0,"",VLOOKUP($A11,parlvotes_lh!$A$11:$ZZ$209,326,FALSE)))</f>
        <v/>
      </c>
      <c r="AA11" s="180" t="str">
        <f>IF(ISERROR(VLOOKUP($A11,parlvotes_lh!$A$11:$ZZ$209,346,FALSE))=TRUE,"",IF(VLOOKUP($A11,parlvotes_lh!$A$11:$ZZ$209,346,FALSE)=0,"",VLOOKUP($A11,parlvotes_lh!$A$11:$ZZ$209,346,FALSE)))</f>
        <v/>
      </c>
      <c r="AB11" s="180" t="str">
        <f>IF(ISERROR(VLOOKUP($A11,parlvotes_lh!$A$11:$ZZ$209,366,FALSE))=TRUE,"",IF(VLOOKUP($A11,parlvotes_lh!$A$11:$ZZ$209,366,FALSE)=0,"",VLOOKUP($A11,parlvotes_lh!$A$11:$ZZ$209,366,FALSE)))</f>
        <v/>
      </c>
      <c r="AC11" s="180" t="str">
        <f>IF(ISERROR(VLOOKUP($A11,parlvotes_lh!$A$11:$ZZ$209,386,FALSE))=TRUE,"",IF(VLOOKUP($A11,parlvotes_lh!$A$11:$ZZ$209,386,FALSE)=0,"",VLOOKUP($A11,parlvotes_lh!$A$11:$ZZ$209,386,FALSE)))</f>
        <v/>
      </c>
    </row>
    <row r="12" spans="1:29" ht="13.5" customHeight="1">
      <c r="A12" s="174" t="str">
        <f>IF(info_parties!A12="","",info_parties!A12)</f>
        <v>hr_buz01</v>
      </c>
      <c r="B12" s="112" t="str">
        <f t="shared" si="4"/>
        <v>hrv</v>
      </c>
      <c r="C12" s="112" t="str">
        <f>IF(info_parties!G12="","",info_parties!G12)</f>
        <v>Bloc Pensioners Together</v>
      </c>
      <c r="D12" s="112" t="str">
        <f>IF(info_parties!K12="","",info_parties!K12)</f>
        <v>Blok Umirovljenici Zajedno</v>
      </c>
      <c r="E12" s="112" t="str">
        <f>IF(info_parties!H12="","",info_parties!H12)</f>
        <v>BUZ</v>
      </c>
      <c r="F12" s="175" t="str">
        <f t="shared" si="0"/>
        <v/>
      </c>
      <c r="G12" s="176" t="str">
        <f t="shared" si="1"/>
        <v/>
      </c>
      <c r="H12" s="177" t="str">
        <f t="shared" si="2"/>
        <v/>
      </c>
      <c r="I12" s="178" t="str">
        <f t="shared" si="3"/>
        <v/>
      </c>
      <c r="J12" s="179" t="str">
        <f>IF(ISERROR(VLOOKUP($A12,parlvotes_lh!$A$11:$ZZ$209,6,FALSE))=TRUE,"",IF(VLOOKUP($A12,parlvotes_lh!$A$11:$ZZ$209,6,FALSE)=0,"",VLOOKUP($A12,parlvotes_lh!$A$11:$ZZ$209,6,FALSE)))</f>
        <v/>
      </c>
      <c r="K12" s="179" t="str">
        <f>IF(ISERROR(VLOOKUP($A12,parlvotes_lh!$A$11:$ZZ$209,26,FALSE))=TRUE,"",IF(VLOOKUP($A12,parlvotes_lh!$A$11:$ZZ$209,26,FALSE)=0,"",VLOOKUP($A12,parlvotes_lh!$A$11:$ZZ$209,26,FALSE)))</f>
        <v/>
      </c>
      <c r="L12" s="179" t="str">
        <f>IF(ISERROR(VLOOKUP($A12,parlvotes_lh!$A$11:$ZZ$209,46,FALSE))=TRUE,"",IF(VLOOKUP($A12,parlvotes_lh!$A$11:$ZZ$209,46,FALSE)=0,"",VLOOKUP($A12,parlvotes_lh!$A$11:$ZZ$209,46,FALSE)))</f>
        <v/>
      </c>
      <c r="M12" s="179" t="str">
        <f>IF(ISERROR(VLOOKUP($A12,parlvotes_lh!$A$11:$ZZ$209,66,FALSE))=TRUE,"",IF(VLOOKUP($A12,parlvotes_lh!$A$11:$ZZ$209,66,FALSE)=0,"",VLOOKUP($A12,parlvotes_lh!$A$11:$ZZ$209,66,FALSE)))</f>
        <v/>
      </c>
      <c r="N12" s="179" t="str">
        <f>IF(ISERROR(VLOOKUP($A12,parlvotes_lh!$A$11:$ZZ$209,86,FALSE))=TRUE,"",IF(VLOOKUP($A12,parlvotes_lh!$A$11:$ZZ$209,86,FALSE)=0,"",VLOOKUP($A12,parlvotes_lh!$A$11:$ZZ$209,86,FALSE)))</f>
        <v/>
      </c>
      <c r="O12" s="179" t="str">
        <f>IF(ISERROR(VLOOKUP($A12,parlvotes_lh!$A$11:$ZZ$209,106,FALSE))=TRUE,"",IF(VLOOKUP($A12,parlvotes_lh!$A$11:$ZZ$209,106,FALSE)=0,"",VLOOKUP($A12,parlvotes_lh!$A$11:$ZZ$209,106,FALSE)))</f>
        <v/>
      </c>
      <c r="P12" s="179" t="str">
        <f>IF(ISERROR(VLOOKUP($A12,parlvotes_lh!$A$11:$ZZ$209,126,FALSE))=TRUE,"",IF(VLOOKUP($A12,parlvotes_lh!$A$11:$ZZ$209,126,FALSE)=0,"",VLOOKUP($A12,parlvotes_lh!$A$11:$ZZ$209,126,FALSE)))</f>
        <v/>
      </c>
      <c r="Q12" s="180" t="str">
        <f>IF(ISERROR(VLOOKUP($A12,parlvotes_lh!$A$11:$ZZ$209,146,FALSE))=TRUE,"",IF(VLOOKUP($A12,parlvotes_lh!$A$11:$ZZ$209,146,FALSE)=0,"",VLOOKUP($A12,parlvotes_lh!$A$11:$ZZ$209,146,FALSE)))</f>
        <v/>
      </c>
      <c r="R12" s="180" t="str">
        <f>IF(ISERROR(VLOOKUP($A12,parlvotes_lh!$A$11:$ZZ$209,166,FALSE))=TRUE,"",IF(VLOOKUP($A12,parlvotes_lh!$A$11:$ZZ$209,166,FALSE)=0,"",VLOOKUP($A12,parlvotes_lh!$A$11:$ZZ$209,166,FALSE)))</f>
        <v/>
      </c>
      <c r="S12" s="180" t="str">
        <f>IF(ISERROR(VLOOKUP($A12,parlvotes_lh!$A$11:$ZZ$209,186,FALSE))=TRUE,"",IF(VLOOKUP($A12,parlvotes_lh!$A$11:$ZZ$209,186,FALSE)=0,"",VLOOKUP($A12,parlvotes_lh!$A$11:$ZZ$209,186,FALSE)))</f>
        <v/>
      </c>
      <c r="T12" s="180" t="str">
        <f>IF(ISERROR(VLOOKUP($A12,parlvotes_lh!$A$11:$ZZ$209,206,FALSE))=TRUE,"",IF(VLOOKUP($A12,parlvotes_lh!$A$11:$ZZ$209,206,FALSE)=0,"",VLOOKUP($A12,parlvotes_lh!$A$11:$ZZ$209,206,FALSE)))</f>
        <v/>
      </c>
      <c r="U12" s="180" t="str">
        <f>IF(ISERROR(VLOOKUP($A12,parlvotes_lh!$A$11:$ZZ$209,226,FALSE))=TRUE,"",IF(VLOOKUP($A12,parlvotes_lh!$A$11:$ZZ$209,226,FALSE)=0,"",VLOOKUP($A12,parlvotes_lh!$A$11:$ZZ$209,226,FALSE)))</f>
        <v/>
      </c>
      <c r="V12" s="180" t="str">
        <f>IF(ISERROR(VLOOKUP($A12,parlvotes_lh!$A$11:$ZZ$209,246,FALSE))=TRUE,"",IF(VLOOKUP($A12,parlvotes_lh!$A$11:$ZZ$209,246,FALSE)=0,"",VLOOKUP($A12,parlvotes_lh!$A$11:$ZZ$209,246,FALSE)))</f>
        <v/>
      </c>
      <c r="W12" s="180" t="str">
        <f>IF(ISERROR(VLOOKUP($A12,parlvotes_lh!$A$11:$ZZ$209,266,FALSE))=TRUE,"",IF(VLOOKUP($A12,parlvotes_lh!$A$11:$ZZ$209,266,FALSE)=0,"",VLOOKUP($A12,parlvotes_lh!$A$11:$ZZ$209,266,FALSE)))</f>
        <v/>
      </c>
      <c r="X12" s="180" t="str">
        <f>IF(ISERROR(VLOOKUP($A12,parlvotes_lh!$A$11:$ZZ$209,286,FALSE))=TRUE,"",IF(VLOOKUP($A12,parlvotes_lh!$A$11:$ZZ$209,286,FALSE)=0,"",VLOOKUP($A12,parlvotes_lh!$A$11:$ZZ$209,286,FALSE)))</f>
        <v/>
      </c>
      <c r="Y12" s="180" t="str">
        <f>IF(ISERROR(VLOOKUP($A12,parlvotes_lh!$A$11:$ZZ$209,306,FALSE))=TRUE,"",IF(VLOOKUP($A12,parlvotes_lh!$A$11:$ZZ$209,306,FALSE)=0,"",VLOOKUP($A12,parlvotes_lh!$A$11:$ZZ$209,306,FALSE)))</f>
        <v/>
      </c>
      <c r="Z12" s="180" t="str">
        <f>IF(ISERROR(VLOOKUP($A12,parlvotes_lh!$A$11:$ZZ$209,326,FALSE))=TRUE,"",IF(VLOOKUP($A12,parlvotes_lh!$A$11:$ZZ$209,326,FALSE)=0,"",VLOOKUP($A12,parlvotes_lh!$A$11:$ZZ$209,326,FALSE)))</f>
        <v/>
      </c>
      <c r="AA12" s="180" t="str">
        <f>IF(ISERROR(VLOOKUP($A12,parlvotes_lh!$A$11:$ZZ$209,346,FALSE))=TRUE,"",IF(VLOOKUP($A12,parlvotes_lh!$A$11:$ZZ$209,346,FALSE)=0,"",VLOOKUP($A12,parlvotes_lh!$A$11:$ZZ$209,346,FALSE)))</f>
        <v/>
      </c>
      <c r="AB12" s="180" t="str">
        <f>IF(ISERROR(VLOOKUP($A12,parlvotes_lh!$A$11:$ZZ$209,366,FALSE))=TRUE,"",IF(VLOOKUP($A12,parlvotes_lh!$A$11:$ZZ$209,366,FALSE)=0,"",VLOOKUP($A12,parlvotes_lh!$A$11:$ZZ$209,366,FALSE)))</f>
        <v/>
      </c>
      <c r="AC12" s="180" t="str">
        <f>IF(ISERROR(VLOOKUP($A12,parlvotes_lh!$A$11:$ZZ$209,386,FALSE))=TRUE,"",IF(VLOOKUP($A12,parlvotes_lh!$A$11:$ZZ$209,386,FALSE)=0,"",VLOOKUP($A12,parlvotes_lh!$A$11:$ZZ$209,386,FALSE)))</f>
        <v/>
      </c>
    </row>
    <row r="13" spans="1:29" ht="13.5" customHeight="1">
      <c r="A13" s="174" t="str">
        <f>IF(info_parties!A13="","",info_parties!A13)</f>
        <v>hr_dc01</v>
      </c>
      <c r="B13" s="112" t="str">
        <f t="shared" si="4"/>
        <v>hrv</v>
      </c>
      <c r="C13" s="112" t="str">
        <f>IF(info_parties!G13="","",info_parties!G13)</f>
        <v>Democratic Centre</v>
      </c>
      <c r="D13" s="112" t="str">
        <f>IF(info_parties!K13="","",info_parties!K13)</f>
        <v>Demokratski Centar</v>
      </c>
      <c r="E13" s="112" t="str">
        <f>IF(info_parties!H13="","",info_parties!H13)</f>
        <v>DC</v>
      </c>
      <c r="F13" s="175">
        <f t="shared" si="0"/>
        <v>39410</v>
      </c>
      <c r="G13" s="176">
        <f t="shared" si="1"/>
        <v>39410</v>
      </c>
      <c r="H13" s="177">
        <f t="shared" si="2"/>
        <v>7.5343559856138088E-3</v>
      </c>
      <c r="I13" s="178">
        <f t="shared" si="3"/>
        <v>39410</v>
      </c>
      <c r="J13" s="179" t="str">
        <f>IF(ISERROR(VLOOKUP($A13,parlvotes_lh!$A$11:$ZZ$209,6,FALSE))=TRUE,"",IF(VLOOKUP($A13,parlvotes_lh!$A$11:$ZZ$209,6,FALSE)=0,"",VLOOKUP($A13,parlvotes_lh!$A$11:$ZZ$209,6,FALSE)))</f>
        <v/>
      </c>
      <c r="K13" s="179">
        <f>IF(ISERROR(VLOOKUP($A13,parlvotes_lh!$A$11:$ZZ$209,26,FALSE))=TRUE,"",IF(VLOOKUP($A13,parlvotes_lh!$A$11:$ZZ$209,26,FALSE)=0,"",VLOOKUP($A13,parlvotes_lh!$A$11:$ZZ$209,26,FALSE)))</f>
        <v>7.5343559856138088E-3</v>
      </c>
      <c r="L13" s="179" t="str">
        <f>IF(ISERROR(VLOOKUP($A13,parlvotes_lh!$A$11:$ZZ$209,46,FALSE))=TRUE,"",IF(VLOOKUP($A13,parlvotes_lh!$A$11:$ZZ$209,46,FALSE)=0,"",VLOOKUP($A13,parlvotes_lh!$A$11:$ZZ$209,46,FALSE)))</f>
        <v/>
      </c>
      <c r="M13" s="179" t="str">
        <f>IF(ISERROR(VLOOKUP($A13,parlvotes_lh!$A$11:$ZZ$209,66,FALSE))=TRUE,"",IF(VLOOKUP($A13,parlvotes_lh!$A$11:$ZZ$209,66,FALSE)=0,"",VLOOKUP($A13,parlvotes_lh!$A$11:$ZZ$209,66,FALSE)))</f>
        <v/>
      </c>
      <c r="N13" s="179" t="str">
        <f>IF(ISERROR(VLOOKUP($A13,parlvotes_lh!$A$11:$ZZ$209,86,FALSE))=TRUE,"",IF(VLOOKUP($A13,parlvotes_lh!$A$11:$ZZ$209,86,FALSE)=0,"",VLOOKUP($A13,parlvotes_lh!$A$11:$ZZ$209,86,FALSE)))</f>
        <v/>
      </c>
      <c r="O13" s="179" t="str">
        <f>IF(ISERROR(VLOOKUP($A13,parlvotes_lh!$A$11:$ZZ$209,106,FALSE))=TRUE,"",IF(VLOOKUP($A13,parlvotes_lh!$A$11:$ZZ$209,106,FALSE)=0,"",VLOOKUP($A13,parlvotes_lh!$A$11:$ZZ$209,106,FALSE)))</f>
        <v/>
      </c>
      <c r="P13" s="179" t="str">
        <f>IF(ISERROR(VLOOKUP($A13,parlvotes_lh!$A$11:$ZZ$209,126,FALSE))=TRUE,"",IF(VLOOKUP($A13,parlvotes_lh!$A$11:$ZZ$209,126,FALSE)=0,"",VLOOKUP($A13,parlvotes_lh!$A$11:$ZZ$209,126,FALSE)))</f>
        <v/>
      </c>
      <c r="Q13" s="180" t="str">
        <f>IF(ISERROR(VLOOKUP($A13,parlvotes_lh!$A$11:$ZZ$209,146,FALSE))=TRUE,"",IF(VLOOKUP($A13,parlvotes_lh!$A$11:$ZZ$209,146,FALSE)=0,"",VLOOKUP($A13,parlvotes_lh!$A$11:$ZZ$209,146,FALSE)))</f>
        <v/>
      </c>
      <c r="R13" s="180" t="str">
        <f>IF(ISERROR(VLOOKUP($A13,parlvotes_lh!$A$11:$ZZ$209,166,FALSE))=TRUE,"",IF(VLOOKUP($A13,parlvotes_lh!$A$11:$ZZ$209,166,FALSE)=0,"",VLOOKUP($A13,parlvotes_lh!$A$11:$ZZ$209,166,FALSE)))</f>
        <v/>
      </c>
      <c r="S13" s="180" t="str">
        <f>IF(ISERROR(VLOOKUP($A13,parlvotes_lh!$A$11:$ZZ$209,186,FALSE))=TRUE,"",IF(VLOOKUP($A13,parlvotes_lh!$A$11:$ZZ$209,186,FALSE)=0,"",VLOOKUP($A13,parlvotes_lh!$A$11:$ZZ$209,186,FALSE)))</f>
        <v/>
      </c>
      <c r="T13" s="180" t="str">
        <f>IF(ISERROR(VLOOKUP($A13,parlvotes_lh!$A$11:$ZZ$209,206,FALSE))=TRUE,"",IF(VLOOKUP($A13,parlvotes_lh!$A$11:$ZZ$209,206,FALSE)=0,"",VLOOKUP($A13,parlvotes_lh!$A$11:$ZZ$209,206,FALSE)))</f>
        <v/>
      </c>
      <c r="U13" s="180" t="str">
        <f>IF(ISERROR(VLOOKUP($A13,parlvotes_lh!$A$11:$ZZ$209,226,FALSE))=TRUE,"",IF(VLOOKUP($A13,parlvotes_lh!$A$11:$ZZ$209,226,FALSE)=0,"",VLOOKUP($A13,parlvotes_lh!$A$11:$ZZ$209,226,FALSE)))</f>
        <v/>
      </c>
      <c r="V13" s="180" t="str">
        <f>IF(ISERROR(VLOOKUP($A13,parlvotes_lh!$A$11:$ZZ$209,246,FALSE))=TRUE,"",IF(VLOOKUP($A13,parlvotes_lh!$A$11:$ZZ$209,246,FALSE)=0,"",VLOOKUP($A13,parlvotes_lh!$A$11:$ZZ$209,246,FALSE)))</f>
        <v/>
      </c>
      <c r="W13" s="180" t="str">
        <f>IF(ISERROR(VLOOKUP($A13,parlvotes_lh!$A$11:$ZZ$209,266,FALSE))=TRUE,"",IF(VLOOKUP($A13,parlvotes_lh!$A$11:$ZZ$209,266,FALSE)=0,"",VLOOKUP($A13,parlvotes_lh!$A$11:$ZZ$209,266,FALSE)))</f>
        <v/>
      </c>
      <c r="X13" s="180" t="str">
        <f>IF(ISERROR(VLOOKUP($A13,parlvotes_lh!$A$11:$ZZ$209,286,FALSE))=TRUE,"",IF(VLOOKUP($A13,parlvotes_lh!$A$11:$ZZ$209,286,FALSE)=0,"",VLOOKUP($A13,parlvotes_lh!$A$11:$ZZ$209,286,FALSE)))</f>
        <v/>
      </c>
      <c r="Y13" s="180" t="str">
        <f>IF(ISERROR(VLOOKUP($A13,parlvotes_lh!$A$11:$ZZ$209,306,FALSE))=TRUE,"",IF(VLOOKUP($A13,parlvotes_lh!$A$11:$ZZ$209,306,FALSE)=0,"",VLOOKUP($A13,parlvotes_lh!$A$11:$ZZ$209,306,FALSE)))</f>
        <v/>
      </c>
      <c r="Z13" s="180" t="str">
        <f>IF(ISERROR(VLOOKUP($A13,parlvotes_lh!$A$11:$ZZ$209,326,FALSE))=TRUE,"",IF(VLOOKUP($A13,parlvotes_lh!$A$11:$ZZ$209,326,FALSE)=0,"",VLOOKUP($A13,parlvotes_lh!$A$11:$ZZ$209,326,FALSE)))</f>
        <v/>
      </c>
      <c r="AA13" s="180" t="str">
        <f>IF(ISERROR(VLOOKUP($A13,parlvotes_lh!$A$11:$ZZ$209,346,FALSE))=TRUE,"",IF(VLOOKUP($A13,parlvotes_lh!$A$11:$ZZ$209,346,FALSE)=0,"",VLOOKUP($A13,parlvotes_lh!$A$11:$ZZ$209,346,FALSE)))</f>
        <v/>
      </c>
      <c r="AB13" s="180" t="str">
        <f>IF(ISERROR(VLOOKUP($A13,parlvotes_lh!$A$11:$ZZ$209,366,FALSE))=TRUE,"",IF(VLOOKUP($A13,parlvotes_lh!$A$11:$ZZ$209,366,FALSE)=0,"",VLOOKUP($A13,parlvotes_lh!$A$11:$ZZ$209,366,FALSE)))</f>
        <v/>
      </c>
      <c r="AC13" s="180" t="str">
        <f>IF(ISERROR(VLOOKUP($A13,parlvotes_lh!$A$11:$ZZ$209,386,FALSE))=TRUE,"",IF(VLOOKUP($A13,parlvotes_lh!$A$11:$ZZ$209,386,FALSE)=0,"",VLOOKUP($A13,parlvotes_lh!$A$11:$ZZ$209,386,FALSE)))</f>
        <v/>
      </c>
    </row>
    <row r="14" spans="1:29" ht="13.5" customHeight="1">
      <c r="A14" s="174" t="str">
        <f>IF(info_parties!A14="","",info_parties!A14)</f>
        <v>hr_dps 01</v>
      </c>
      <c r="B14" s="112" t="str">
        <f t="shared" si="4"/>
        <v>hrv</v>
      </c>
      <c r="C14" s="112" t="str">
        <f>IF(info_parties!G14="","",info_parties!G14)</f>
        <v>Democratic Prigorje-Zagreb Party</v>
      </c>
      <c r="D14" s="112" t="str">
        <f>IF(info_parties!K14="","",info_parties!K14)</f>
        <v>Demokratska Prigorsko-Zagrebačka Stranka</v>
      </c>
      <c r="E14" s="112" t="str">
        <f>IF(info_parties!H14="","",info_parties!H14)</f>
        <v xml:space="preserve">DPS </v>
      </c>
      <c r="F14" s="175" t="str">
        <f t="shared" si="0"/>
        <v/>
      </c>
      <c r="G14" s="176" t="str">
        <f t="shared" si="1"/>
        <v/>
      </c>
      <c r="H14" s="177" t="str">
        <f t="shared" si="2"/>
        <v/>
      </c>
      <c r="I14" s="178" t="str">
        <f t="shared" si="3"/>
        <v/>
      </c>
      <c r="J14" s="179" t="str">
        <f>IF(ISERROR(VLOOKUP($A14,parlvotes_lh!$A$11:$ZZ$209,6,FALSE))=TRUE,"",IF(VLOOKUP($A14,parlvotes_lh!$A$11:$ZZ$209,6,FALSE)=0,"",VLOOKUP($A14,parlvotes_lh!$A$11:$ZZ$209,6,FALSE)))</f>
        <v/>
      </c>
      <c r="K14" s="179" t="str">
        <f>IF(ISERROR(VLOOKUP($A14,parlvotes_lh!$A$11:$ZZ$209,26,FALSE))=TRUE,"",IF(VLOOKUP($A14,parlvotes_lh!$A$11:$ZZ$209,26,FALSE)=0,"",VLOOKUP($A14,parlvotes_lh!$A$11:$ZZ$209,26,FALSE)))</f>
        <v/>
      </c>
      <c r="L14" s="179" t="str">
        <f>IF(ISERROR(VLOOKUP($A14,parlvotes_lh!$A$11:$ZZ$209,46,FALSE))=TRUE,"",IF(VLOOKUP($A14,parlvotes_lh!$A$11:$ZZ$209,46,FALSE)=0,"",VLOOKUP($A14,parlvotes_lh!$A$11:$ZZ$209,46,FALSE)))</f>
        <v/>
      </c>
      <c r="M14" s="179" t="str">
        <f>IF(ISERROR(VLOOKUP($A14,parlvotes_lh!$A$11:$ZZ$209,66,FALSE))=TRUE,"",IF(VLOOKUP($A14,parlvotes_lh!$A$11:$ZZ$209,66,FALSE)=0,"",VLOOKUP($A14,parlvotes_lh!$A$11:$ZZ$209,66,FALSE)))</f>
        <v/>
      </c>
      <c r="N14" s="179" t="str">
        <f>IF(ISERROR(VLOOKUP($A14,parlvotes_lh!$A$11:$ZZ$209,86,FALSE))=TRUE,"",IF(VLOOKUP($A14,parlvotes_lh!$A$11:$ZZ$209,86,FALSE)=0,"",VLOOKUP($A14,parlvotes_lh!$A$11:$ZZ$209,86,FALSE)))</f>
        <v/>
      </c>
      <c r="O14" s="179" t="str">
        <f>IF(ISERROR(VLOOKUP($A14,parlvotes_lh!$A$11:$ZZ$209,106,FALSE))=TRUE,"",IF(VLOOKUP($A14,parlvotes_lh!$A$11:$ZZ$209,106,FALSE)=0,"",VLOOKUP($A14,parlvotes_lh!$A$11:$ZZ$209,106,FALSE)))</f>
        <v/>
      </c>
      <c r="P14" s="179" t="str">
        <f>IF(ISERROR(VLOOKUP($A14,parlvotes_lh!$A$11:$ZZ$209,126,FALSE))=TRUE,"",IF(VLOOKUP($A14,parlvotes_lh!$A$11:$ZZ$209,126,FALSE)=0,"",VLOOKUP($A14,parlvotes_lh!$A$11:$ZZ$209,126,FALSE)))</f>
        <v/>
      </c>
      <c r="Q14" s="180" t="str">
        <f>IF(ISERROR(VLOOKUP($A14,parlvotes_lh!$A$11:$ZZ$209,146,FALSE))=TRUE,"",IF(VLOOKUP($A14,parlvotes_lh!$A$11:$ZZ$209,146,FALSE)=0,"",VLOOKUP($A14,parlvotes_lh!$A$11:$ZZ$209,146,FALSE)))</f>
        <v/>
      </c>
      <c r="R14" s="180" t="str">
        <f>IF(ISERROR(VLOOKUP($A14,parlvotes_lh!$A$11:$ZZ$209,166,FALSE))=TRUE,"",IF(VLOOKUP($A14,parlvotes_lh!$A$11:$ZZ$209,166,FALSE)=0,"",VLOOKUP($A14,parlvotes_lh!$A$11:$ZZ$209,166,FALSE)))</f>
        <v/>
      </c>
      <c r="S14" s="180" t="str">
        <f>IF(ISERROR(VLOOKUP($A14,parlvotes_lh!$A$11:$ZZ$209,186,FALSE))=TRUE,"",IF(VLOOKUP($A14,parlvotes_lh!$A$11:$ZZ$209,186,FALSE)=0,"",VLOOKUP($A14,parlvotes_lh!$A$11:$ZZ$209,186,FALSE)))</f>
        <v/>
      </c>
      <c r="T14" s="180" t="str">
        <f>IF(ISERROR(VLOOKUP($A14,parlvotes_lh!$A$11:$ZZ$209,206,FALSE))=TRUE,"",IF(VLOOKUP($A14,parlvotes_lh!$A$11:$ZZ$209,206,FALSE)=0,"",VLOOKUP($A14,parlvotes_lh!$A$11:$ZZ$209,206,FALSE)))</f>
        <v/>
      </c>
      <c r="U14" s="180" t="str">
        <f>IF(ISERROR(VLOOKUP($A14,parlvotes_lh!$A$11:$ZZ$209,226,FALSE))=TRUE,"",IF(VLOOKUP($A14,parlvotes_lh!$A$11:$ZZ$209,226,FALSE)=0,"",VLOOKUP($A14,parlvotes_lh!$A$11:$ZZ$209,226,FALSE)))</f>
        <v/>
      </c>
      <c r="V14" s="180" t="str">
        <f>IF(ISERROR(VLOOKUP($A14,parlvotes_lh!$A$11:$ZZ$209,246,FALSE))=TRUE,"",IF(VLOOKUP($A14,parlvotes_lh!$A$11:$ZZ$209,246,FALSE)=0,"",VLOOKUP($A14,parlvotes_lh!$A$11:$ZZ$209,246,FALSE)))</f>
        <v/>
      </c>
      <c r="W14" s="180" t="str">
        <f>IF(ISERROR(VLOOKUP($A14,parlvotes_lh!$A$11:$ZZ$209,266,FALSE))=TRUE,"",IF(VLOOKUP($A14,parlvotes_lh!$A$11:$ZZ$209,266,FALSE)=0,"",VLOOKUP($A14,parlvotes_lh!$A$11:$ZZ$209,266,FALSE)))</f>
        <v/>
      </c>
      <c r="X14" s="180" t="str">
        <f>IF(ISERROR(VLOOKUP($A14,parlvotes_lh!$A$11:$ZZ$209,286,FALSE))=TRUE,"",IF(VLOOKUP($A14,parlvotes_lh!$A$11:$ZZ$209,286,FALSE)=0,"",VLOOKUP($A14,parlvotes_lh!$A$11:$ZZ$209,286,FALSE)))</f>
        <v/>
      </c>
      <c r="Y14" s="180" t="str">
        <f>IF(ISERROR(VLOOKUP($A14,parlvotes_lh!$A$11:$ZZ$209,306,FALSE))=TRUE,"",IF(VLOOKUP($A14,parlvotes_lh!$A$11:$ZZ$209,306,FALSE)=0,"",VLOOKUP($A14,parlvotes_lh!$A$11:$ZZ$209,306,FALSE)))</f>
        <v/>
      </c>
      <c r="Z14" s="180" t="str">
        <f>IF(ISERROR(VLOOKUP($A14,parlvotes_lh!$A$11:$ZZ$209,326,FALSE))=TRUE,"",IF(VLOOKUP($A14,parlvotes_lh!$A$11:$ZZ$209,326,FALSE)=0,"",VLOOKUP($A14,parlvotes_lh!$A$11:$ZZ$209,326,FALSE)))</f>
        <v/>
      </c>
      <c r="AA14" s="180" t="str">
        <f>IF(ISERROR(VLOOKUP($A14,parlvotes_lh!$A$11:$ZZ$209,346,FALSE))=TRUE,"",IF(VLOOKUP($A14,parlvotes_lh!$A$11:$ZZ$209,346,FALSE)=0,"",VLOOKUP($A14,parlvotes_lh!$A$11:$ZZ$209,346,FALSE)))</f>
        <v/>
      </c>
      <c r="AB14" s="180" t="str">
        <f>IF(ISERROR(VLOOKUP($A14,parlvotes_lh!$A$11:$ZZ$209,366,FALSE))=TRUE,"",IF(VLOOKUP($A14,parlvotes_lh!$A$11:$ZZ$209,366,FALSE)=0,"",VLOOKUP($A14,parlvotes_lh!$A$11:$ZZ$209,366,FALSE)))</f>
        <v/>
      </c>
      <c r="AC14" s="180" t="str">
        <f>IF(ISERROR(VLOOKUP($A14,parlvotes_lh!$A$11:$ZZ$209,386,FALSE))=TRUE,"",IF(VLOOKUP($A14,parlvotes_lh!$A$11:$ZZ$209,386,FALSE)=0,"",VLOOKUP($A14,parlvotes_lh!$A$11:$ZZ$209,386,FALSE)))</f>
        <v/>
      </c>
    </row>
    <row r="15" spans="1:29" ht="13.5" customHeight="1">
      <c r="A15" s="174" t="str">
        <f>IF(info_parties!A15="","",info_parties!A15)</f>
        <v>hr_dsz01</v>
      </c>
      <c r="B15" s="112" t="str">
        <f t="shared" si="4"/>
        <v>hrv</v>
      </c>
      <c r="C15" s="112" t="str">
        <f>IF(info_parties!G15="","",info_parties!G15)</f>
        <v>Democratic Party of Women</v>
      </c>
      <c r="D15" s="112" t="str">
        <f>IF(info_parties!K15="","",info_parties!K15)</f>
        <v>Demokratska Stranka Žena</v>
      </c>
      <c r="E15" s="112" t="str">
        <f>IF(info_parties!H15="","",info_parties!H15)</f>
        <v>DSŽ</v>
      </c>
      <c r="F15" s="175" t="str">
        <f t="shared" si="0"/>
        <v/>
      </c>
      <c r="G15" s="176" t="str">
        <f t="shared" si="1"/>
        <v/>
      </c>
      <c r="H15" s="177" t="str">
        <f t="shared" si="2"/>
        <v/>
      </c>
      <c r="I15" s="178" t="str">
        <f t="shared" si="3"/>
        <v/>
      </c>
      <c r="J15" s="179" t="str">
        <f>IF(ISERROR(VLOOKUP($A15,parlvotes_lh!$A$11:$ZZ$209,6,FALSE))=TRUE,"",IF(VLOOKUP($A15,parlvotes_lh!$A$11:$ZZ$209,6,FALSE)=0,"",VLOOKUP($A15,parlvotes_lh!$A$11:$ZZ$209,6,FALSE)))</f>
        <v/>
      </c>
      <c r="K15" s="179" t="str">
        <f>IF(ISERROR(VLOOKUP($A15,parlvotes_lh!$A$11:$ZZ$209,26,FALSE))=TRUE,"",IF(VLOOKUP($A15,parlvotes_lh!$A$11:$ZZ$209,26,FALSE)=0,"",VLOOKUP($A15,parlvotes_lh!$A$11:$ZZ$209,26,FALSE)))</f>
        <v/>
      </c>
      <c r="L15" s="179" t="str">
        <f>IF(ISERROR(VLOOKUP($A15,parlvotes_lh!$A$11:$ZZ$209,46,FALSE))=TRUE,"",IF(VLOOKUP($A15,parlvotes_lh!$A$11:$ZZ$209,46,FALSE)=0,"",VLOOKUP($A15,parlvotes_lh!$A$11:$ZZ$209,46,FALSE)))</f>
        <v/>
      </c>
      <c r="M15" s="179" t="str">
        <f>IF(ISERROR(VLOOKUP($A15,parlvotes_lh!$A$11:$ZZ$209,66,FALSE))=TRUE,"",IF(VLOOKUP($A15,parlvotes_lh!$A$11:$ZZ$209,66,FALSE)=0,"",VLOOKUP($A15,parlvotes_lh!$A$11:$ZZ$209,66,FALSE)))</f>
        <v/>
      </c>
      <c r="N15" s="179" t="str">
        <f>IF(ISERROR(VLOOKUP($A15,parlvotes_lh!$A$11:$ZZ$209,86,FALSE))=TRUE,"",IF(VLOOKUP($A15,parlvotes_lh!$A$11:$ZZ$209,86,FALSE)=0,"",VLOOKUP($A15,parlvotes_lh!$A$11:$ZZ$209,86,FALSE)))</f>
        <v/>
      </c>
      <c r="O15" s="179" t="str">
        <f>IF(ISERROR(VLOOKUP($A15,parlvotes_lh!$A$11:$ZZ$209,106,FALSE))=TRUE,"",IF(VLOOKUP($A15,parlvotes_lh!$A$11:$ZZ$209,106,FALSE)=0,"",VLOOKUP($A15,parlvotes_lh!$A$11:$ZZ$209,106,FALSE)))</f>
        <v/>
      </c>
      <c r="P15" s="179" t="str">
        <f>IF(ISERROR(VLOOKUP($A15,parlvotes_lh!$A$11:$ZZ$209,126,FALSE))=TRUE,"",IF(VLOOKUP($A15,parlvotes_lh!$A$11:$ZZ$209,126,FALSE)=0,"",VLOOKUP($A15,parlvotes_lh!$A$11:$ZZ$209,126,FALSE)))</f>
        <v/>
      </c>
      <c r="Q15" s="180" t="str">
        <f>IF(ISERROR(VLOOKUP($A15,parlvotes_lh!$A$11:$ZZ$209,146,FALSE))=TRUE,"",IF(VLOOKUP($A15,parlvotes_lh!$A$11:$ZZ$209,146,FALSE)=0,"",VLOOKUP($A15,parlvotes_lh!$A$11:$ZZ$209,146,FALSE)))</f>
        <v/>
      </c>
      <c r="R15" s="180" t="str">
        <f>IF(ISERROR(VLOOKUP($A15,parlvotes_lh!$A$11:$ZZ$209,166,FALSE))=TRUE,"",IF(VLOOKUP($A15,parlvotes_lh!$A$11:$ZZ$209,166,FALSE)=0,"",VLOOKUP($A15,parlvotes_lh!$A$11:$ZZ$209,166,FALSE)))</f>
        <v/>
      </c>
      <c r="S15" s="180" t="str">
        <f>IF(ISERROR(VLOOKUP($A15,parlvotes_lh!$A$11:$ZZ$209,186,FALSE))=TRUE,"",IF(VLOOKUP($A15,parlvotes_lh!$A$11:$ZZ$209,186,FALSE)=0,"",VLOOKUP($A15,parlvotes_lh!$A$11:$ZZ$209,186,FALSE)))</f>
        <v/>
      </c>
      <c r="T15" s="180" t="str">
        <f>IF(ISERROR(VLOOKUP($A15,parlvotes_lh!$A$11:$ZZ$209,206,FALSE))=TRUE,"",IF(VLOOKUP($A15,parlvotes_lh!$A$11:$ZZ$209,206,FALSE)=0,"",VLOOKUP($A15,parlvotes_lh!$A$11:$ZZ$209,206,FALSE)))</f>
        <v/>
      </c>
      <c r="U15" s="180" t="str">
        <f>IF(ISERROR(VLOOKUP($A15,parlvotes_lh!$A$11:$ZZ$209,226,FALSE))=TRUE,"",IF(VLOOKUP($A15,parlvotes_lh!$A$11:$ZZ$209,226,FALSE)=0,"",VLOOKUP($A15,parlvotes_lh!$A$11:$ZZ$209,226,FALSE)))</f>
        <v/>
      </c>
      <c r="V15" s="180" t="str">
        <f>IF(ISERROR(VLOOKUP($A15,parlvotes_lh!$A$11:$ZZ$209,246,FALSE))=TRUE,"",IF(VLOOKUP($A15,parlvotes_lh!$A$11:$ZZ$209,246,FALSE)=0,"",VLOOKUP($A15,parlvotes_lh!$A$11:$ZZ$209,246,FALSE)))</f>
        <v/>
      </c>
      <c r="W15" s="180" t="str">
        <f>IF(ISERROR(VLOOKUP($A15,parlvotes_lh!$A$11:$ZZ$209,266,FALSE))=TRUE,"",IF(VLOOKUP($A15,parlvotes_lh!$A$11:$ZZ$209,266,FALSE)=0,"",VLOOKUP($A15,parlvotes_lh!$A$11:$ZZ$209,266,FALSE)))</f>
        <v/>
      </c>
      <c r="X15" s="180" t="str">
        <f>IF(ISERROR(VLOOKUP($A15,parlvotes_lh!$A$11:$ZZ$209,286,FALSE))=TRUE,"",IF(VLOOKUP($A15,parlvotes_lh!$A$11:$ZZ$209,286,FALSE)=0,"",VLOOKUP($A15,parlvotes_lh!$A$11:$ZZ$209,286,FALSE)))</f>
        <v/>
      </c>
      <c r="Y15" s="180" t="str">
        <f>IF(ISERROR(VLOOKUP($A15,parlvotes_lh!$A$11:$ZZ$209,306,FALSE))=TRUE,"",IF(VLOOKUP($A15,parlvotes_lh!$A$11:$ZZ$209,306,FALSE)=0,"",VLOOKUP($A15,parlvotes_lh!$A$11:$ZZ$209,306,FALSE)))</f>
        <v/>
      </c>
      <c r="Z15" s="180" t="str">
        <f>IF(ISERROR(VLOOKUP($A15,parlvotes_lh!$A$11:$ZZ$209,326,FALSE))=TRUE,"",IF(VLOOKUP($A15,parlvotes_lh!$A$11:$ZZ$209,326,FALSE)=0,"",VLOOKUP($A15,parlvotes_lh!$A$11:$ZZ$209,326,FALSE)))</f>
        <v/>
      </c>
      <c r="AA15" s="180" t="str">
        <f>IF(ISERROR(VLOOKUP($A15,parlvotes_lh!$A$11:$ZZ$209,346,FALSE))=TRUE,"",IF(VLOOKUP($A15,parlvotes_lh!$A$11:$ZZ$209,346,FALSE)=0,"",VLOOKUP($A15,parlvotes_lh!$A$11:$ZZ$209,346,FALSE)))</f>
        <v/>
      </c>
      <c r="AB15" s="180" t="str">
        <f>IF(ISERROR(VLOOKUP($A15,parlvotes_lh!$A$11:$ZZ$209,366,FALSE))=TRUE,"",IF(VLOOKUP($A15,parlvotes_lh!$A$11:$ZZ$209,366,FALSE)=0,"",VLOOKUP($A15,parlvotes_lh!$A$11:$ZZ$209,366,FALSE)))</f>
        <v/>
      </c>
      <c r="AC15" s="180" t="str">
        <f>IF(ISERROR(VLOOKUP($A15,parlvotes_lh!$A$11:$ZZ$209,386,FALSE))=TRUE,"",IF(VLOOKUP($A15,parlvotes_lh!$A$11:$ZZ$209,386,FALSE)=0,"",VLOOKUP($A15,parlvotes_lh!$A$11:$ZZ$209,386,FALSE)))</f>
        <v/>
      </c>
    </row>
    <row r="16" spans="1:29" ht="13.5" customHeight="1">
      <c r="A16" s="174" t="str">
        <f>IF(info_parties!A16="","",info_parties!A16)</f>
        <v>hr_gr+ms01</v>
      </c>
      <c r="B16" s="112" t="str">
        <f t="shared" si="4"/>
        <v>hrv</v>
      </c>
      <c r="C16" s="112" t="str">
        <f>IF(info_parties!G16="","",info_parties!G16)</f>
        <v>Coalition of GR and MS</v>
      </c>
      <c r="D16" s="112" t="str">
        <f>IF(info_parties!K16="","",info_parties!K16)</f>
        <v>Koalicija GR+MS</v>
      </c>
      <c r="E16" s="112" t="str">
        <f>IF(info_parties!H16="","",info_parties!H16)</f>
        <v>GR-MS</v>
      </c>
      <c r="F16" s="175" t="str">
        <f t="shared" si="0"/>
        <v/>
      </c>
      <c r="G16" s="176" t="str">
        <f t="shared" si="1"/>
        <v/>
      </c>
      <c r="H16" s="177" t="str">
        <f t="shared" si="2"/>
        <v/>
      </c>
      <c r="I16" s="178" t="str">
        <f t="shared" si="3"/>
        <v/>
      </c>
      <c r="J16" s="179" t="str">
        <f>IF(ISERROR(VLOOKUP($A16,parlvotes_lh!$A$11:$ZZ$209,6,FALSE))=TRUE,"",IF(VLOOKUP($A16,parlvotes_lh!$A$11:$ZZ$209,6,FALSE)=0,"",VLOOKUP($A16,parlvotes_lh!$A$11:$ZZ$209,6,FALSE)))</f>
        <v/>
      </c>
      <c r="K16" s="179" t="str">
        <f>IF(ISERROR(VLOOKUP($A16,parlvotes_lh!$A$11:$ZZ$209,26,FALSE))=TRUE,"",IF(VLOOKUP($A16,parlvotes_lh!$A$11:$ZZ$209,26,FALSE)=0,"",VLOOKUP($A16,parlvotes_lh!$A$11:$ZZ$209,26,FALSE)))</f>
        <v/>
      </c>
      <c r="L16" s="179" t="str">
        <f>IF(ISERROR(VLOOKUP($A16,parlvotes_lh!$A$11:$ZZ$209,46,FALSE))=TRUE,"",IF(VLOOKUP($A16,parlvotes_lh!$A$11:$ZZ$209,46,FALSE)=0,"",VLOOKUP($A16,parlvotes_lh!$A$11:$ZZ$209,46,FALSE)))</f>
        <v/>
      </c>
      <c r="M16" s="179" t="str">
        <f>IF(ISERROR(VLOOKUP($A16,parlvotes_lh!$A$11:$ZZ$209,66,FALSE))=TRUE,"",IF(VLOOKUP($A16,parlvotes_lh!$A$11:$ZZ$209,66,FALSE)=0,"",VLOOKUP($A16,parlvotes_lh!$A$11:$ZZ$209,66,FALSE)))</f>
        <v/>
      </c>
      <c r="N16" s="179" t="str">
        <f>IF(ISERROR(VLOOKUP($A16,parlvotes_lh!$A$11:$ZZ$209,86,FALSE))=TRUE,"",IF(VLOOKUP($A16,parlvotes_lh!$A$11:$ZZ$209,86,FALSE)=0,"",VLOOKUP($A16,parlvotes_lh!$A$11:$ZZ$209,86,FALSE)))</f>
        <v/>
      </c>
      <c r="O16" s="179" t="str">
        <f>IF(ISERROR(VLOOKUP($A16,parlvotes_lh!$A$11:$ZZ$209,106,FALSE))=TRUE,"",IF(VLOOKUP($A16,parlvotes_lh!$A$11:$ZZ$209,106,FALSE)=0,"",VLOOKUP($A16,parlvotes_lh!$A$11:$ZZ$209,106,FALSE)))</f>
        <v/>
      </c>
      <c r="P16" s="179" t="str">
        <f>IF(ISERROR(VLOOKUP($A16,parlvotes_lh!$A$11:$ZZ$209,126,FALSE))=TRUE,"",IF(VLOOKUP($A16,parlvotes_lh!$A$11:$ZZ$209,126,FALSE)=0,"",VLOOKUP($A16,parlvotes_lh!$A$11:$ZZ$209,126,FALSE)))</f>
        <v/>
      </c>
      <c r="Q16" s="180" t="str">
        <f>IF(ISERROR(VLOOKUP($A16,parlvotes_lh!$A$11:$ZZ$209,146,FALSE))=TRUE,"",IF(VLOOKUP($A16,parlvotes_lh!$A$11:$ZZ$209,146,FALSE)=0,"",VLOOKUP($A16,parlvotes_lh!$A$11:$ZZ$209,146,FALSE)))</f>
        <v/>
      </c>
      <c r="R16" s="180" t="str">
        <f>IF(ISERROR(VLOOKUP($A16,parlvotes_lh!$A$11:$ZZ$209,166,FALSE))=TRUE,"",IF(VLOOKUP($A16,parlvotes_lh!$A$11:$ZZ$209,166,FALSE)=0,"",VLOOKUP($A16,parlvotes_lh!$A$11:$ZZ$209,166,FALSE)))</f>
        <v/>
      </c>
      <c r="S16" s="180" t="str">
        <f>IF(ISERROR(VLOOKUP($A16,parlvotes_lh!$A$11:$ZZ$209,186,FALSE))=TRUE,"",IF(VLOOKUP($A16,parlvotes_lh!$A$11:$ZZ$209,186,FALSE)=0,"",VLOOKUP($A16,parlvotes_lh!$A$11:$ZZ$209,186,FALSE)))</f>
        <v/>
      </c>
      <c r="T16" s="180" t="str">
        <f>IF(ISERROR(VLOOKUP($A16,parlvotes_lh!$A$11:$ZZ$209,206,FALSE))=TRUE,"",IF(VLOOKUP($A16,parlvotes_lh!$A$11:$ZZ$209,206,FALSE)=0,"",VLOOKUP($A16,parlvotes_lh!$A$11:$ZZ$209,206,FALSE)))</f>
        <v/>
      </c>
      <c r="U16" s="180" t="str">
        <f>IF(ISERROR(VLOOKUP($A16,parlvotes_lh!$A$11:$ZZ$209,226,FALSE))=TRUE,"",IF(VLOOKUP($A16,parlvotes_lh!$A$11:$ZZ$209,226,FALSE)=0,"",VLOOKUP($A16,parlvotes_lh!$A$11:$ZZ$209,226,FALSE)))</f>
        <v/>
      </c>
      <c r="V16" s="180" t="str">
        <f>IF(ISERROR(VLOOKUP($A16,parlvotes_lh!$A$11:$ZZ$209,246,FALSE))=TRUE,"",IF(VLOOKUP($A16,parlvotes_lh!$A$11:$ZZ$209,246,FALSE)=0,"",VLOOKUP($A16,parlvotes_lh!$A$11:$ZZ$209,246,FALSE)))</f>
        <v/>
      </c>
      <c r="W16" s="180" t="str">
        <f>IF(ISERROR(VLOOKUP($A16,parlvotes_lh!$A$11:$ZZ$209,266,FALSE))=TRUE,"",IF(VLOOKUP($A16,parlvotes_lh!$A$11:$ZZ$209,266,FALSE)=0,"",VLOOKUP($A16,parlvotes_lh!$A$11:$ZZ$209,266,FALSE)))</f>
        <v/>
      </c>
      <c r="X16" s="180" t="str">
        <f>IF(ISERROR(VLOOKUP($A16,parlvotes_lh!$A$11:$ZZ$209,286,FALSE))=TRUE,"",IF(VLOOKUP($A16,parlvotes_lh!$A$11:$ZZ$209,286,FALSE)=0,"",VLOOKUP($A16,parlvotes_lh!$A$11:$ZZ$209,286,FALSE)))</f>
        <v/>
      </c>
      <c r="Y16" s="180" t="str">
        <f>IF(ISERROR(VLOOKUP($A16,parlvotes_lh!$A$11:$ZZ$209,306,FALSE))=TRUE,"",IF(VLOOKUP($A16,parlvotes_lh!$A$11:$ZZ$209,306,FALSE)=0,"",VLOOKUP($A16,parlvotes_lh!$A$11:$ZZ$209,306,FALSE)))</f>
        <v/>
      </c>
      <c r="Z16" s="180" t="str">
        <f>IF(ISERROR(VLOOKUP($A16,parlvotes_lh!$A$11:$ZZ$209,326,FALSE))=TRUE,"",IF(VLOOKUP($A16,parlvotes_lh!$A$11:$ZZ$209,326,FALSE)=0,"",VLOOKUP($A16,parlvotes_lh!$A$11:$ZZ$209,326,FALSE)))</f>
        <v/>
      </c>
      <c r="AA16" s="180" t="str">
        <f>IF(ISERROR(VLOOKUP($A16,parlvotes_lh!$A$11:$ZZ$209,346,FALSE))=TRUE,"",IF(VLOOKUP($A16,parlvotes_lh!$A$11:$ZZ$209,346,FALSE)=0,"",VLOOKUP($A16,parlvotes_lh!$A$11:$ZZ$209,346,FALSE)))</f>
        <v/>
      </c>
      <c r="AB16" s="180" t="str">
        <f>IF(ISERROR(VLOOKUP($A16,parlvotes_lh!$A$11:$ZZ$209,366,FALSE))=TRUE,"",IF(VLOOKUP($A16,parlvotes_lh!$A$11:$ZZ$209,366,FALSE)=0,"",VLOOKUP($A16,parlvotes_lh!$A$11:$ZZ$209,366,FALSE)))</f>
        <v/>
      </c>
      <c r="AC16" s="180" t="str">
        <f>IF(ISERROR(VLOOKUP($A16,parlvotes_lh!$A$11:$ZZ$209,386,FALSE))=TRUE,"",IF(VLOOKUP($A16,parlvotes_lh!$A$11:$ZZ$209,386,FALSE)=0,"",VLOOKUP($A16,parlvotes_lh!$A$11:$ZZ$209,386,FALSE)))</f>
        <v/>
      </c>
    </row>
    <row r="17" spans="1:38" ht="13.5" customHeight="1">
      <c r="A17" s="174" t="str">
        <f>IF(info_parties!A17="","",info_parties!A17)</f>
        <v>hr_gr01</v>
      </c>
      <c r="B17" s="112" t="str">
        <f t="shared" si="4"/>
        <v>hrv</v>
      </c>
      <c r="C17" s="112" t="str">
        <f>IF(info_parties!G17="","",info_parties!G17)</f>
        <v>Voice of Reason</v>
      </c>
      <c r="D17" s="112" t="str">
        <f>IF(info_parties!K17="","",info_parties!K17)</f>
        <v>Glaz Razuma</v>
      </c>
      <c r="E17" s="112" t="str">
        <f>IF(info_parties!H17="","",info_parties!H17)</f>
        <v>GR</v>
      </c>
      <c r="F17" s="175" t="str">
        <f t="shared" si="0"/>
        <v/>
      </c>
      <c r="G17" s="176" t="str">
        <f t="shared" si="1"/>
        <v/>
      </c>
      <c r="H17" s="177" t="str">
        <f t="shared" si="2"/>
        <v/>
      </c>
      <c r="I17" s="178" t="str">
        <f t="shared" si="3"/>
        <v/>
      </c>
      <c r="J17" s="179" t="str">
        <f>IF(ISERROR(VLOOKUP($A17,parlvotes_lh!$A$11:$ZZ$209,6,FALSE))=TRUE,"",IF(VLOOKUP($A17,parlvotes_lh!$A$11:$ZZ$209,6,FALSE)=0,"",VLOOKUP($A17,parlvotes_lh!$A$11:$ZZ$209,6,FALSE)))</f>
        <v/>
      </c>
      <c r="K17" s="179" t="str">
        <f>IF(ISERROR(VLOOKUP($A17,parlvotes_lh!$A$11:$ZZ$209,26,FALSE))=TRUE,"",IF(VLOOKUP($A17,parlvotes_lh!$A$11:$ZZ$209,26,FALSE)=0,"",VLOOKUP($A17,parlvotes_lh!$A$11:$ZZ$209,26,FALSE)))</f>
        <v/>
      </c>
      <c r="L17" s="179" t="str">
        <f>IF(ISERROR(VLOOKUP($A17,parlvotes_lh!$A$11:$ZZ$209,46,FALSE))=TRUE,"",IF(VLOOKUP($A17,parlvotes_lh!$A$11:$ZZ$209,46,FALSE)=0,"",VLOOKUP($A17,parlvotes_lh!$A$11:$ZZ$209,46,FALSE)))</f>
        <v/>
      </c>
      <c r="M17" s="179" t="str">
        <f>IF(ISERROR(VLOOKUP($A17,parlvotes_lh!$A$11:$ZZ$209,66,FALSE))=TRUE,"",IF(VLOOKUP($A17,parlvotes_lh!$A$11:$ZZ$209,66,FALSE)=0,"",VLOOKUP($A17,parlvotes_lh!$A$11:$ZZ$209,66,FALSE)))</f>
        <v/>
      </c>
      <c r="N17" s="179" t="str">
        <f>IF(ISERROR(VLOOKUP($A17,parlvotes_lh!$A$11:$ZZ$209,86,FALSE))=TRUE,"",IF(VLOOKUP($A17,parlvotes_lh!$A$11:$ZZ$209,86,FALSE)=0,"",VLOOKUP($A17,parlvotes_lh!$A$11:$ZZ$209,86,FALSE)))</f>
        <v/>
      </c>
      <c r="O17" s="179" t="str">
        <f>IF(ISERROR(VLOOKUP($A17,parlvotes_lh!$A$11:$ZZ$209,106,FALSE))=TRUE,"",IF(VLOOKUP($A17,parlvotes_lh!$A$11:$ZZ$209,106,FALSE)=0,"",VLOOKUP($A17,parlvotes_lh!$A$11:$ZZ$209,106,FALSE)))</f>
        <v/>
      </c>
      <c r="P17" s="179" t="str">
        <f>IF(ISERROR(VLOOKUP($A17,parlvotes_lh!$A$11:$ZZ$209,126,FALSE))=TRUE,"",IF(VLOOKUP($A17,parlvotes_lh!$A$11:$ZZ$209,126,FALSE)=0,"",VLOOKUP($A17,parlvotes_lh!$A$11:$ZZ$209,126,FALSE)))</f>
        <v/>
      </c>
      <c r="Q17" s="180" t="str">
        <f>IF(ISERROR(VLOOKUP($A17,parlvotes_lh!$A$11:$ZZ$209,146,FALSE))=TRUE,"",IF(VLOOKUP($A17,parlvotes_lh!$A$11:$ZZ$209,146,FALSE)=0,"",VLOOKUP($A17,parlvotes_lh!$A$11:$ZZ$209,146,FALSE)))</f>
        <v/>
      </c>
      <c r="R17" s="180" t="str">
        <f>IF(ISERROR(VLOOKUP($A17,parlvotes_lh!$A$11:$ZZ$209,166,FALSE))=TRUE,"",IF(VLOOKUP($A17,parlvotes_lh!$A$11:$ZZ$209,166,FALSE)=0,"",VLOOKUP($A17,parlvotes_lh!$A$11:$ZZ$209,166,FALSE)))</f>
        <v/>
      </c>
      <c r="S17" s="180" t="str">
        <f>IF(ISERROR(VLOOKUP($A17,parlvotes_lh!$A$11:$ZZ$209,186,FALSE))=TRUE,"",IF(VLOOKUP($A17,parlvotes_lh!$A$11:$ZZ$209,186,FALSE)=0,"",VLOOKUP($A17,parlvotes_lh!$A$11:$ZZ$209,186,FALSE)))</f>
        <v/>
      </c>
      <c r="T17" s="180" t="str">
        <f>IF(ISERROR(VLOOKUP($A17,parlvotes_lh!$A$11:$ZZ$209,206,FALSE))=TRUE,"",IF(VLOOKUP($A17,parlvotes_lh!$A$11:$ZZ$209,206,FALSE)=0,"",VLOOKUP($A17,parlvotes_lh!$A$11:$ZZ$209,206,FALSE)))</f>
        <v/>
      </c>
      <c r="U17" s="180" t="str">
        <f>IF(ISERROR(VLOOKUP($A17,parlvotes_lh!$A$11:$ZZ$209,226,FALSE))=TRUE,"",IF(VLOOKUP($A17,parlvotes_lh!$A$11:$ZZ$209,226,FALSE)=0,"",VLOOKUP($A17,parlvotes_lh!$A$11:$ZZ$209,226,FALSE)))</f>
        <v/>
      </c>
      <c r="V17" s="180" t="str">
        <f>IF(ISERROR(VLOOKUP($A17,parlvotes_lh!$A$11:$ZZ$209,246,FALSE))=TRUE,"",IF(VLOOKUP($A17,parlvotes_lh!$A$11:$ZZ$209,246,FALSE)=0,"",VLOOKUP($A17,parlvotes_lh!$A$11:$ZZ$209,246,FALSE)))</f>
        <v/>
      </c>
      <c r="W17" s="180" t="str">
        <f>IF(ISERROR(VLOOKUP($A17,parlvotes_lh!$A$11:$ZZ$209,266,FALSE))=TRUE,"",IF(VLOOKUP($A17,parlvotes_lh!$A$11:$ZZ$209,266,FALSE)=0,"",VLOOKUP($A17,parlvotes_lh!$A$11:$ZZ$209,266,FALSE)))</f>
        <v/>
      </c>
      <c r="X17" s="180" t="str">
        <f>IF(ISERROR(VLOOKUP($A17,parlvotes_lh!$A$11:$ZZ$209,286,FALSE))=TRUE,"",IF(VLOOKUP($A17,parlvotes_lh!$A$11:$ZZ$209,286,FALSE)=0,"",VLOOKUP($A17,parlvotes_lh!$A$11:$ZZ$209,286,FALSE)))</f>
        <v/>
      </c>
      <c r="Y17" s="180" t="str">
        <f>IF(ISERROR(VLOOKUP($A17,parlvotes_lh!$A$11:$ZZ$209,306,FALSE))=TRUE,"",IF(VLOOKUP($A17,parlvotes_lh!$A$11:$ZZ$209,306,FALSE)=0,"",VLOOKUP($A17,parlvotes_lh!$A$11:$ZZ$209,306,FALSE)))</f>
        <v/>
      </c>
      <c r="Z17" s="180" t="str">
        <f>IF(ISERROR(VLOOKUP($A17,parlvotes_lh!$A$11:$ZZ$209,326,FALSE))=TRUE,"",IF(VLOOKUP($A17,parlvotes_lh!$A$11:$ZZ$209,326,FALSE)=0,"",VLOOKUP($A17,parlvotes_lh!$A$11:$ZZ$209,326,FALSE)))</f>
        <v/>
      </c>
      <c r="AA17" s="180" t="str">
        <f>IF(ISERROR(VLOOKUP($A17,parlvotes_lh!$A$11:$ZZ$209,346,FALSE))=TRUE,"",IF(VLOOKUP($A17,parlvotes_lh!$A$11:$ZZ$209,346,FALSE)=0,"",VLOOKUP($A17,parlvotes_lh!$A$11:$ZZ$209,346,FALSE)))</f>
        <v/>
      </c>
      <c r="AB17" s="180" t="str">
        <f>IF(ISERROR(VLOOKUP($A17,parlvotes_lh!$A$11:$ZZ$209,366,FALSE))=TRUE,"",IF(VLOOKUP($A17,parlvotes_lh!$A$11:$ZZ$209,366,FALSE)=0,"",VLOOKUP($A17,parlvotes_lh!$A$11:$ZZ$209,366,FALSE)))</f>
        <v/>
      </c>
      <c r="AC17" s="180" t="str">
        <f>IF(ISERROR(VLOOKUP($A17,parlvotes_lh!$A$11:$ZZ$209,386,FALSE))=TRUE,"",IF(VLOOKUP($A17,parlvotes_lh!$A$11:$ZZ$209,386,FALSE)=0,"",VLOOKUP($A17,parlvotes_lh!$A$11:$ZZ$209,386,FALSE)))</f>
        <v/>
      </c>
      <c r="AE17" s="181"/>
      <c r="AF17" s="181"/>
      <c r="AG17" s="181"/>
      <c r="AH17" s="181"/>
      <c r="AI17" s="181"/>
      <c r="AJ17" s="181"/>
      <c r="AK17" s="181"/>
      <c r="AL17" s="181"/>
    </row>
    <row r="18" spans="1:38" ht="13.5" customHeight="1">
      <c r="A18" s="174" t="str">
        <f>IF(info_parties!A18="","",info_parties!A18)</f>
        <v>hr_ms01</v>
      </c>
      <c r="B18" s="112" t="str">
        <f t="shared" si="4"/>
        <v>hrv</v>
      </c>
      <c r="C18" s="112" t="str">
        <f>IF(info_parties!G18="","",info_parties!G18)</f>
        <v>Međimura  Party</v>
      </c>
      <c r="D18" s="112" t="str">
        <f>IF(info_parties!K18="","",info_parties!K18)</f>
        <v>Međimurska stranka</v>
      </c>
      <c r="E18" s="112" t="str">
        <f>IF(info_parties!H18="","",info_parties!H18)</f>
        <v>MS</v>
      </c>
      <c r="F18" s="175" t="str">
        <f t="shared" si="0"/>
        <v/>
      </c>
      <c r="G18" s="176" t="str">
        <f t="shared" si="1"/>
        <v/>
      </c>
      <c r="H18" s="177" t="str">
        <f t="shared" si="2"/>
        <v/>
      </c>
      <c r="I18" s="178" t="str">
        <f t="shared" si="3"/>
        <v/>
      </c>
      <c r="J18" s="179" t="str">
        <f>IF(ISERROR(VLOOKUP($A18,parlvotes_lh!$A$11:$ZZ$209,6,FALSE))=TRUE,"",IF(VLOOKUP($A18,parlvotes_lh!$A$11:$ZZ$209,6,FALSE)=0,"",VLOOKUP($A18,parlvotes_lh!$A$11:$ZZ$209,6,FALSE)))</f>
        <v/>
      </c>
      <c r="K18" s="179" t="str">
        <f>IF(ISERROR(VLOOKUP($A18,parlvotes_lh!$A$11:$ZZ$209,26,FALSE))=TRUE,"",IF(VLOOKUP($A18,parlvotes_lh!$A$11:$ZZ$209,26,FALSE)=0,"",VLOOKUP($A18,parlvotes_lh!$A$11:$ZZ$209,26,FALSE)))</f>
        <v/>
      </c>
      <c r="L18" s="179" t="str">
        <f>IF(ISERROR(VLOOKUP($A18,parlvotes_lh!$A$11:$ZZ$209,46,FALSE))=TRUE,"",IF(VLOOKUP($A18,parlvotes_lh!$A$11:$ZZ$209,46,FALSE)=0,"",VLOOKUP($A18,parlvotes_lh!$A$11:$ZZ$209,46,FALSE)))</f>
        <v/>
      </c>
      <c r="M18" s="179" t="str">
        <f>IF(ISERROR(VLOOKUP($A18,parlvotes_lh!$A$11:$ZZ$209,66,FALSE))=TRUE,"",IF(VLOOKUP($A18,parlvotes_lh!$A$11:$ZZ$209,66,FALSE)=0,"",VLOOKUP($A18,parlvotes_lh!$A$11:$ZZ$209,66,FALSE)))</f>
        <v/>
      </c>
      <c r="N18" s="179" t="str">
        <f>IF(ISERROR(VLOOKUP($A18,parlvotes_lh!$A$11:$ZZ$209,86,FALSE))=TRUE,"",IF(VLOOKUP($A18,parlvotes_lh!$A$11:$ZZ$209,86,FALSE)=0,"",VLOOKUP($A18,parlvotes_lh!$A$11:$ZZ$209,86,FALSE)))</f>
        <v/>
      </c>
      <c r="O18" s="179" t="str">
        <f>IF(ISERROR(VLOOKUP($A18,parlvotes_lh!$A$11:$ZZ$209,106,FALSE))=TRUE,"",IF(VLOOKUP($A18,parlvotes_lh!$A$11:$ZZ$209,106,FALSE)=0,"",VLOOKUP($A18,parlvotes_lh!$A$11:$ZZ$209,106,FALSE)))</f>
        <v/>
      </c>
      <c r="P18" s="179" t="str">
        <f>IF(ISERROR(VLOOKUP($A18,parlvotes_lh!$A$11:$ZZ$209,126,FALSE))=TRUE,"",IF(VLOOKUP($A18,parlvotes_lh!$A$11:$ZZ$209,126,FALSE)=0,"",VLOOKUP($A18,parlvotes_lh!$A$11:$ZZ$209,126,FALSE)))</f>
        <v/>
      </c>
      <c r="Q18" s="180" t="str">
        <f>IF(ISERROR(VLOOKUP($A18,parlvotes_lh!$A$11:$ZZ$209,146,FALSE))=TRUE,"",IF(VLOOKUP($A18,parlvotes_lh!$A$11:$ZZ$209,146,FALSE)=0,"",VLOOKUP($A18,parlvotes_lh!$A$11:$ZZ$209,146,FALSE)))</f>
        <v/>
      </c>
      <c r="R18" s="180" t="str">
        <f>IF(ISERROR(VLOOKUP($A18,parlvotes_lh!$A$11:$ZZ$209,166,FALSE))=TRUE,"",IF(VLOOKUP($A18,parlvotes_lh!$A$11:$ZZ$209,166,FALSE)=0,"",VLOOKUP($A18,parlvotes_lh!$A$11:$ZZ$209,166,FALSE)))</f>
        <v/>
      </c>
      <c r="S18" s="180" t="str">
        <f>IF(ISERROR(VLOOKUP($A18,parlvotes_lh!$A$11:$ZZ$209,186,FALSE))=TRUE,"",IF(VLOOKUP($A18,parlvotes_lh!$A$11:$ZZ$209,186,FALSE)=0,"",VLOOKUP($A18,parlvotes_lh!$A$11:$ZZ$209,186,FALSE)))</f>
        <v/>
      </c>
      <c r="T18" s="180" t="str">
        <f>IF(ISERROR(VLOOKUP($A18,parlvotes_lh!$A$11:$ZZ$209,206,FALSE))=TRUE,"",IF(VLOOKUP($A18,parlvotes_lh!$A$11:$ZZ$209,206,FALSE)=0,"",VLOOKUP($A18,parlvotes_lh!$A$11:$ZZ$209,206,FALSE)))</f>
        <v/>
      </c>
      <c r="U18" s="180" t="str">
        <f>IF(ISERROR(VLOOKUP($A18,parlvotes_lh!$A$11:$ZZ$209,226,FALSE))=TRUE,"",IF(VLOOKUP($A18,parlvotes_lh!$A$11:$ZZ$209,226,FALSE)=0,"",VLOOKUP($A18,parlvotes_lh!$A$11:$ZZ$209,226,FALSE)))</f>
        <v/>
      </c>
      <c r="V18" s="180" t="str">
        <f>IF(ISERROR(VLOOKUP($A18,parlvotes_lh!$A$11:$ZZ$209,246,FALSE))=TRUE,"",IF(VLOOKUP($A18,parlvotes_lh!$A$11:$ZZ$209,246,FALSE)=0,"",VLOOKUP($A18,parlvotes_lh!$A$11:$ZZ$209,246,FALSE)))</f>
        <v/>
      </c>
      <c r="W18" s="180" t="str">
        <f>IF(ISERROR(VLOOKUP($A18,parlvotes_lh!$A$11:$ZZ$209,266,FALSE))=TRUE,"",IF(VLOOKUP($A18,parlvotes_lh!$A$11:$ZZ$209,266,FALSE)=0,"",VLOOKUP($A18,parlvotes_lh!$A$11:$ZZ$209,266,FALSE)))</f>
        <v/>
      </c>
      <c r="X18" s="180" t="str">
        <f>IF(ISERROR(VLOOKUP($A18,parlvotes_lh!$A$11:$ZZ$209,286,FALSE))=TRUE,"",IF(VLOOKUP($A18,parlvotes_lh!$A$11:$ZZ$209,286,FALSE)=0,"",VLOOKUP($A18,parlvotes_lh!$A$11:$ZZ$209,286,FALSE)))</f>
        <v/>
      </c>
      <c r="Y18" s="180" t="str">
        <f>IF(ISERROR(VLOOKUP($A18,parlvotes_lh!$A$11:$ZZ$209,306,FALSE))=TRUE,"",IF(VLOOKUP($A18,parlvotes_lh!$A$11:$ZZ$209,306,FALSE)=0,"",VLOOKUP($A18,parlvotes_lh!$A$11:$ZZ$209,306,FALSE)))</f>
        <v/>
      </c>
      <c r="Z18" s="180" t="str">
        <f>IF(ISERROR(VLOOKUP($A18,parlvotes_lh!$A$11:$ZZ$209,326,FALSE))=TRUE,"",IF(VLOOKUP($A18,parlvotes_lh!$A$11:$ZZ$209,326,FALSE)=0,"",VLOOKUP($A18,parlvotes_lh!$A$11:$ZZ$209,326,FALSE)))</f>
        <v/>
      </c>
      <c r="AA18" s="180" t="str">
        <f>IF(ISERROR(VLOOKUP($A18,parlvotes_lh!$A$11:$ZZ$209,346,FALSE))=TRUE,"",IF(VLOOKUP($A18,parlvotes_lh!$A$11:$ZZ$209,346,FALSE)=0,"",VLOOKUP($A18,parlvotes_lh!$A$11:$ZZ$209,346,FALSE)))</f>
        <v/>
      </c>
      <c r="AB18" s="180" t="str">
        <f>IF(ISERROR(VLOOKUP($A18,parlvotes_lh!$A$11:$ZZ$209,366,FALSE))=TRUE,"",IF(VLOOKUP($A18,parlvotes_lh!$A$11:$ZZ$209,366,FALSE)=0,"",VLOOKUP($A18,parlvotes_lh!$A$11:$ZZ$209,366,FALSE)))</f>
        <v/>
      </c>
      <c r="AC18" s="180" t="str">
        <f>IF(ISERROR(VLOOKUP($A18,parlvotes_lh!$A$11:$ZZ$209,386,FALSE))=TRUE,"",IF(VLOOKUP($A18,parlvotes_lh!$A$11:$ZZ$209,386,FALSE)=0,"",VLOOKUP($A18,parlvotes_lh!$A$11:$ZZ$209,386,FALSE)))</f>
        <v/>
      </c>
    </row>
    <row r="19" spans="1:38" ht="13.5" customHeight="1">
      <c r="A19" s="174" t="str">
        <f>IF(info_parties!A19="","",info_parties!A19)</f>
        <v>hr_hcsp01</v>
      </c>
      <c r="B19" s="112" t="str">
        <f t="shared" si="4"/>
        <v>hrv</v>
      </c>
      <c r="C19" s="112" t="str">
        <f>IF(info_parties!G19="","",info_parties!G19)</f>
        <v>Croatian Pure Party of Rights</v>
      </c>
      <c r="D19" s="112" t="str">
        <f>IF(info_parties!K19="","",info_parties!K19)</f>
        <v>Hrvatska Čista Stranka Prava</v>
      </c>
      <c r="E19" s="112" t="str">
        <f>IF(info_parties!H19="","",info_parties!H19)</f>
        <v>HČSP</v>
      </c>
      <c r="F19" s="175">
        <f t="shared" si="0"/>
        <v>37948</v>
      </c>
      <c r="G19" s="176">
        <f t="shared" si="1"/>
        <v>37948</v>
      </c>
      <c r="H19" s="177">
        <f t="shared" si="2"/>
        <v>9.6179675268424098E-3</v>
      </c>
      <c r="I19" s="178">
        <f t="shared" si="3"/>
        <v>37948</v>
      </c>
      <c r="J19" s="179">
        <f>IF(ISERROR(VLOOKUP($A19,parlvotes_lh!$A$11:$ZZ$209,6,FALSE))=TRUE,"",IF(VLOOKUP($A19,parlvotes_lh!$A$11:$ZZ$209,6,FALSE)=0,"",VLOOKUP($A19,parlvotes_lh!$A$11:$ZZ$209,6,FALSE)))</f>
        <v>9.6179675268424098E-3</v>
      </c>
      <c r="K19" s="179" t="str">
        <f>IF(ISERROR(VLOOKUP($A19,parlvotes_lh!$A$11:$ZZ$209,26,FALSE))=TRUE,"",IF(VLOOKUP($A19,parlvotes_lh!$A$11:$ZZ$209,26,FALSE)=0,"",VLOOKUP($A19,parlvotes_lh!$A$11:$ZZ$209,26,FALSE)))</f>
        <v/>
      </c>
      <c r="L19" s="179" t="str">
        <f>IF(ISERROR(VLOOKUP($A19,parlvotes_lh!$A$11:$ZZ$209,46,FALSE))=TRUE,"",IF(VLOOKUP($A19,parlvotes_lh!$A$11:$ZZ$209,46,FALSE)=0,"",VLOOKUP($A19,parlvotes_lh!$A$11:$ZZ$209,46,FALSE)))</f>
        <v/>
      </c>
      <c r="M19" s="179" t="str">
        <f>IF(ISERROR(VLOOKUP($A19,parlvotes_lh!$A$11:$ZZ$209,66,FALSE))=TRUE,"",IF(VLOOKUP($A19,parlvotes_lh!$A$11:$ZZ$209,66,FALSE)=0,"",VLOOKUP($A19,parlvotes_lh!$A$11:$ZZ$209,66,FALSE)))</f>
        <v/>
      </c>
      <c r="N19" s="179" t="str">
        <f>IF(ISERROR(VLOOKUP($A19,parlvotes_lh!$A$11:$ZZ$209,86,FALSE))=TRUE,"",IF(VLOOKUP($A19,parlvotes_lh!$A$11:$ZZ$209,86,FALSE)=0,"",VLOOKUP($A19,parlvotes_lh!$A$11:$ZZ$209,86,FALSE)))</f>
        <v/>
      </c>
      <c r="O19" s="179" t="str">
        <f>IF(ISERROR(VLOOKUP($A19,parlvotes_lh!$A$11:$ZZ$209,106,FALSE))=TRUE,"",IF(VLOOKUP($A19,parlvotes_lh!$A$11:$ZZ$209,106,FALSE)=0,"",VLOOKUP($A19,parlvotes_lh!$A$11:$ZZ$209,106,FALSE)))</f>
        <v/>
      </c>
      <c r="P19" s="179" t="str">
        <f>IF(ISERROR(VLOOKUP($A19,parlvotes_lh!$A$11:$ZZ$209,126,FALSE))=TRUE,"",IF(VLOOKUP($A19,parlvotes_lh!$A$11:$ZZ$209,126,FALSE)=0,"",VLOOKUP($A19,parlvotes_lh!$A$11:$ZZ$209,126,FALSE)))</f>
        <v/>
      </c>
      <c r="Q19" s="180" t="str">
        <f>IF(ISERROR(VLOOKUP($A19,parlvotes_lh!$A$11:$ZZ$209,146,FALSE))=TRUE,"",IF(VLOOKUP($A19,parlvotes_lh!$A$11:$ZZ$209,146,FALSE)=0,"",VLOOKUP($A19,parlvotes_lh!$A$11:$ZZ$209,146,FALSE)))</f>
        <v/>
      </c>
      <c r="R19" s="180" t="str">
        <f>IF(ISERROR(VLOOKUP($A19,parlvotes_lh!$A$11:$ZZ$209,166,FALSE))=TRUE,"",IF(VLOOKUP($A19,parlvotes_lh!$A$11:$ZZ$209,166,FALSE)=0,"",VLOOKUP($A19,parlvotes_lh!$A$11:$ZZ$209,166,FALSE)))</f>
        <v/>
      </c>
      <c r="S19" s="180" t="str">
        <f>IF(ISERROR(VLOOKUP($A19,parlvotes_lh!$A$11:$ZZ$209,186,FALSE))=TRUE,"",IF(VLOOKUP($A19,parlvotes_lh!$A$11:$ZZ$209,186,FALSE)=0,"",VLOOKUP($A19,parlvotes_lh!$A$11:$ZZ$209,186,FALSE)))</f>
        <v/>
      </c>
      <c r="T19" s="180" t="str">
        <f>IF(ISERROR(VLOOKUP($A19,parlvotes_lh!$A$11:$ZZ$209,206,FALSE))=TRUE,"",IF(VLOOKUP($A19,parlvotes_lh!$A$11:$ZZ$209,206,FALSE)=0,"",VLOOKUP($A19,parlvotes_lh!$A$11:$ZZ$209,206,FALSE)))</f>
        <v/>
      </c>
      <c r="U19" s="180" t="str">
        <f>IF(ISERROR(VLOOKUP($A19,parlvotes_lh!$A$11:$ZZ$209,226,FALSE))=TRUE,"",IF(VLOOKUP($A19,parlvotes_lh!$A$11:$ZZ$209,226,FALSE)=0,"",VLOOKUP($A19,parlvotes_lh!$A$11:$ZZ$209,226,FALSE)))</f>
        <v/>
      </c>
      <c r="V19" s="180" t="str">
        <f>IF(ISERROR(VLOOKUP($A19,parlvotes_lh!$A$11:$ZZ$209,246,FALSE))=TRUE,"",IF(VLOOKUP($A19,parlvotes_lh!$A$11:$ZZ$209,246,FALSE)=0,"",VLOOKUP($A19,parlvotes_lh!$A$11:$ZZ$209,246,FALSE)))</f>
        <v/>
      </c>
      <c r="W19" s="180" t="str">
        <f>IF(ISERROR(VLOOKUP($A19,parlvotes_lh!$A$11:$ZZ$209,266,FALSE))=TRUE,"",IF(VLOOKUP($A19,parlvotes_lh!$A$11:$ZZ$209,266,FALSE)=0,"",VLOOKUP($A19,parlvotes_lh!$A$11:$ZZ$209,266,FALSE)))</f>
        <v/>
      </c>
      <c r="X19" s="180" t="str">
        <f>IF(ISERROR(VLOOKUP($A19,parlvotes_lh!$A$11:$ZZ$209,286,FALSE))=TRUE,"",IF(VLOOKUP($A19,parlvotes_lh!$A$11:$ZZ$209,286,FALSE)=0,"",VLOOKUP($A19,parlvotes_lh!$A$11:$ZZ$209,286,FALSE)))</f>
        <v/>
      </c>
      <c r="Y19" s="180" t="str">
        <f>IF(ISERROR(VLOOKUP($A19,parlvotes_lh!$A$11:$ZZ$209,306,FALSE))=TRUE,"",IF(VLOOKUP($A19,parlvotes_lh!$A$11:$ZZ$209,306,FALSE)=0,"",VLOOKUP($A19,parlvotes_lh!$A$11:$ZZ$209,306,FALSE)))</f>
        <v/>
      </c>
      <c r="Z19" s="180" t="str">
        <f>IF(ISERROR(VLOOKUP($A19,parlvotes_lh!$A$11:$ZZ$209,326,FALSE))=TRUE,"",IF(VLOOKUP($A19,parlvotes_lh!$A$11:$ZZ$209,326,FALSE)=0,"",VLOOKUP($A19,parlvotes_lh!$A$11:$ZZ$209,326,FALSE)))</f>
        <v/>
      </c>
      <c r="AA19" s="180" t="str">
        <f>IF(ISERROR(VLOOKUP($A19,parlvotes_lh!$A$11:$ZZ$209,346,FALSE))=TRUE,"",IF(VLOOKUP($A19,parlvotes_lh!$A$11:$ZZ$209,346,FALSE)=0,"",VLOOKUP($A19,parlvotes_lh!$A$11:$ZZ$209,346,FALSE)))</f>
        <v/>
      </c>
      <c r="AB19" s="180" t="str">
        <f>IF(ISERROR(VLOOKUP($A19,parlvotes_lh!$A$11:$ZZ$209,366,FALSE))=TRUE,"",IF(VLOOKUP($A19,parlvotes_lh!$A$11:$ZZ$209,366,FALSE)=0,"",VLOOKUP($A19,parlvotes_lh!$A$11:$ZZ$209,366,FALSE)))</f>
        <v/>
      </c>
      <c r="AC19" s="180" t="str">
        <f>IF(ISERROR(VLOOKUP($A19,parlvotes_lh!$A$11:$ZZ$209,386,FALSE))=TRUE,"",IF(VLOOKUP($A19,parlvotes_lh!$A$11:$ZZ$209,386,FALSE)=0,"",VLOOKUP($A19,parlvotes_lh!$A$11:$ZZ$209,386,FALSE)))</f>
        <v/>
      </c>
    </row>
    <row r="20" spans="1:38" ht="13.5" customHeight="1">
      <c r="A20" s="174" t="str">
        <f>IF(info_parties!A20="","",info_parties!A20)</f>
        <v>hr_hds01</v>
      </c>
      <c r="B20" s="112" t="str">
        <f t="shared" si="4"/>
        <v>hrv</v>
      </c>
      <c r="C20" s="112" t="str">
        <f>IF(info_parties!G20="","",info_parties!G20)</f>
        <v>Croatian Democratic Party</v>
      </c>
      <c r="D20" s="112" t="str">
        <f>IF(info_parties!K20="","",info_parties!K20)</f>
        <v>Hrvatska Demokrščanska Stranka</v>
      </c>
      <c r="E20" s="112" t="str">
        <f>IF(info_parties!H20="","",info_parties!H20)</f>
        <v>HDS</v>
      </c>
      <c r="F20" s="175" t="str">
        <f t="shared" si="0"/>
        <v/>
      </c>
      <c r="G20" s="176" t="str">
        <f t="shared" si="1"/>
        <v/>
      </c>
      <c r="H20" s="177" t="str">
        <f t="shared" si="2"/>
        <v/>
      </c>
      <c r="I20" s="178" t="str">
        <f t="shared" si="3"/>
        <v/>
      </c>
      <c r="J20" s="179" t="str">
        <f>IF(ISERROR(VLOOKUP($A20,parlvotes_lh!$A$11:$ZZ$209,6,FALSE))=TRUE,"",IF(VLOOKUP($A20,parlvotes_lh!$A$11:$ZZ$209,6,FALSE)=0,"",VLOOKUP($A20,parlvotes_lh!$A$11:$ZZ$209,6,FALSE)))</f>
        <v/>
      </c>
      <c r="K20" s="179" t="str">
        <f>IF(ISERROR(VLOOKUP($A20,parlvotes_lh!$A$11:$ZZ$209,26,FALSE))=TRUE,"",IF(VLOOKUP($A20,parlvotes_lh!$A$11:$ZZ$209,26,FALSE)=0,"",VLOOKUP($A20,parlvotes_lh!$A$11:$ZZ$209,26,FALSE)))</f>
        <v/>
      </c>
      <c r="L20" s="179" t="str">
        <f>IF(ISERROR(VLOOKUP($A20,parlvotes_lh!$A$11:$ZZ$209,46,FALSE))=TRUE,"",IF(VLOOKUP($A20,parlvotes_lh!$A$11:$ZZ$209,46,FALSE)=0,"",VLOOKUP($A20,parlvotes_lh!$A$11:$ZZ$209,46,FALSE)))</f>
        <v/>
      </c>
      <c r="M20" s="179" t="str">
        <f>IF(ISERROR(VLOOKUP($A20,parlvotes_lh!$A$11:$ZZ$209,66,FALSE))=TRUE,"",IF(VLOOKUP($A20,parlvotes_lh!$A$11:$ZZ$209,66,FALSE)=0,"",VLOOKUP($A20,parlvotes_lh!$A$11:$ZZ$209,66,FALSE)))</f>
        <v/>
      </c>
      <c r="N20" s="179" t="str">
        <f>IF(ISERROR(VLOOKUP($A20,parlvotes_lh!$A$11:$ZZ$209,86,FALSE))=TRUE,"",IF(VLOOKUP($A20,parlvotes_lh!$A$11:$ZZ$209,86,FALSE)=0,"",VLOOKUP($A20,parlvotes_lh!$A$11:$ZZ$209,86,FALSE)))</f>
        <v/>
      </c>
      <c r="O20" s="179" t="str">
        <f>IF(ISERROR(VLOOKUP($A20,parlvotes_lh!$A$11:$ZZ$209,106,FALSE))=TRUE,"",IF(VLOOKUP($A20,parlvotes_lh!$A$11:$ZZ$209,106,FALSE)=0,"",VLOOKUP($A20,parlvotes_lh!$A$11:$ZZ$209,106,FALSE)))</f>
        <v/>
      </c>
      <c r="P20" s="179" t="str">
        <f>IF(ISERROR(VLOOKUP($A20,parlvotes_lh!$A$11:$ZZ$209,126,FALSE))=TRUE,"",IF(VLOOKUP($A20,parlvotes_lh!$A$11:$ZZ$209,126,FALSE)=0,"",VLOOKUP($A20,parlvotes_lh!$A$11:$ZZ$209,126,FALSE)))</f>
        <v/>
      </c>
      <c r="Q20" s="180" t="str">
        <f>IF(ISERROR(VLOOKUP($A20,parlvotes_lh!$A$11:$ZZ$209,146,FALSE))=TRUE,"",IF(VLOOKUP($A20,parlvotes_lh!$A$11:$ZZ$209,146,FALSE)=0,"",VLOOKUP($A20,parlvotes_lh!$A$11:$ZZ$209,146,FALSE)))</f>
        <v/>
      </c>
      <c r="R20" s="180" t="str">
        <f>IF(ISERROR(VLOOKUP($A20,parlvotes_lh!$A$11:$ZZ$209,166,FALSE))=TRUE,"",IF(VLOOKUP($A20,parlvotes_lh!$A$11:$ZZ$209,166,FALSE)=0,"",VLOOKUP($A20,parlvotes_lh!$A$11:$ZZ$209,166,FALSE)))</f>
        <v/>
      </c>
      <c r="S20" s="180" t="str">
        <f>IF(ISERROR(VLOOKUP($A20,parlvotes_lh!$A$11:$ZZ$209,186,FALSE))=TRUE,"",IF(VLOOKUP($A20,parlvotes_lh!$A$11:$ZZ$209,186,FALSE)=0,"",VLOOKUP($A20,parlvotes_lh!$A$11:$ZZ$209,186,FALSE)))</f>
        <v/>
      </c>
      <c r="T20" s="180" t="str">
        <f>IF(ISERROR(VLOOKUP($A20,parlvotes_lh!$A$11:$ZZ$209,206,FALSE))=TRUE,"",IF(VLOOKUP($A20,parlvotes_lh!$A$11:$ZZ$209,206,FALSE)=0,"",VLOOKUP($A20,parlvotes_lh!$A$11:$ZZ$209,206,FALSE)))</f>
        <v/>
      </c>
      <c r="U20" s="180" t="str">
        <f>IF(ISERROR(VLOOKUP($A20,parlvotes_lh!$A$11:$ZZ$209,226,FALSE))=TRUE,"",IF(VLOOKUP($A20,parlvotes_lh!$A$11:$ZZ$209,226,FALSE)=0,"",VLOOKUP($A20,parlvotes_lh!$A$11:$ZZ$209,226,FALSE)))</f>
        <v/>
      </c>
      <c r="V20" s="180" t="str">
        <f>IF(ISERROR(VLOOKUP($A20,parlvotes_lh!$A$11:$ZZ$209,246,FALSE))=TRUE,"",IF(VLOOKUP($A20,parlvotes_lh!$A$11:$ZZ$209,246,FALSE)=0,"",VLOOKUP($A20,parlvotes_lh!$A$11:$ZZ$209,246,FALSE)))</f>
        <v/>
      </c>
      <c r="W20" s="180" t="str">
        <f>IF(ISERROR(VLOOKUP($A20,parlvotes_lh!$A$11:$ZZ$209,266,FALSE))=TRUE,"",IF(VLOOKUP($A20,parlvotes_lh!$A$11:$ZZ$209,266,FALSE)=0,"",VLOOKUP($A20,parlvotes_lh!$A$11:$ZZ$209,266,FALSE)))</f>
        <v/>
      </c>
      <c r="X20" s="180" t="str">
        <f>IF(ISERROR(VLOOKUP($A20,parlvotes_lh!$A$11:$ZZ$209,286,FALSE))=TRUE,"",IF(VLOOKUP($A20,parlvotes_lh!$A$11:$ZZ$209,286,FALSE)=0,"",VLOOKUP($A20,parlvotes_lh!$A$11:$ZZ$209,286,FALSE)))</f>
        <v/>
      </c>
      <c r="Y20" s="180" t="str">
        <f>IF(ISERROR(VLOOKUP($A20,parlvotes_lh!$A$11:$ZZ$209,306,FALSE))=TRUE,"",IF(VLOOKUP($A20,parlvotes_lh!$A$11:$ZZ$209,306,FALSE)=0,"",VLOOKUP($A20,parlvotes_lh!$A$11:$ZZ$209,306,FALSE)))</f>
        <v/>
      </c>
      <c r="Z20" s="180" t="str">
        <f>IF(ISERROR(VLOOKUP($A20,parlvotes_lh!$A$11:$ZZ$209,326,FALSE))=TRUE,"",IF(VLOOKUP($A20,parlvotes_lh!$A$11:$ZZ$209,326,FALSE)=0,"",VLOOKUP($A20,parlvotes_lh!$A$11:$ZZ$209,326,FALSE)))</f>
        <v/>
      </c>
      <c r="AA20" s="180" t="str">
        <f>IF(ISERROR(VLOOKUP($A20,parlvotes_lh!$A$11:$ZZ$209,346,FALSE))=TRUE,"",IF(VLOOKUP($A20,parlvotes_lh!$A$11:$ZZ$209,346,FALSE)=0,"",VLOOKUP($A20,parlvotes_lh!$A$11:$ZZ$209,346,FALSE)))</f>
        <v/>
      </c>
      <c r="AB20" s="180" t="str">
        <f>IF(ISERROR(VLOOKUP($A20,parlvotes_lh!$A$11:$ZZ$209,366,FALSE))=TRUE,"",IF(VLOOKUP($A20,parlvotes_lh!$A$11:$ZZ$209,366,FALSE)=0,"",VLOOKUP($A20,parlvotes_lh!$A$11:$ZZ$209,366,FALSE)))</f>
        <v/>
      </c>
      <c r="AC20" s="180" t="str">
        <f>IF(ISERROR(VLOOKUP($A20,parlvotes_lh!$A$11:$ZZ$209,386,FALSE))=TRUE,"",IF(VLOOKUP($A20,parlvotes_lh!$A$11:$ZZ$209,386,FALSE)=0,"",VLOOKUP($A20,parlvotes_lh!$A$11:$ZZ$209,386,FALSE)))</f>
        <v/>
      </c>
    </row>
    <row r="21" spans="1:38" ht="13.5" customHeight="1">
      <c r="A21" s="174" t="str">
        <f>IF(info_parties!A21="","",info_parties!A21)</f>
        <v>hr_hdssb01</v>
      </c>
      <c r="B21" s="112" t="str">
        <f t="shared" si="4"/>
        <v>hrv</v>
      </c>
      <c r="C21" s="112" t="str">
        <f>IF(info_parties!G21="","",info_parties!G21)</f>
        <v>Croatian Democratic Alliance of Slavonia and Baranja and allies (HDSSB-HDSSD-ZH)</v>
      </c>
      <c r="D21" s="112" t="str">
        <f>IF(info_parties!K21="","",info_parties!K21)</f>
        <v>Hrvatski Demokratski Savez Slavonije I Baranje</v>
      </c>
      <c r="E21" s="112" t="str">
        <f>IF(info_parties!H21="","",info_parties!H21)</f>
        <v>HDSSB</v>
      </c>
      <c r="F21" s="175">
        <f t="shared" si="0"/>
        <v>39410</v>
      </c>
      <c r="G21" s="176">
        <f t="shared" si="1"/>
        <v>42624</v>
      </c>
      <c r="H21" s="177">
        <f t="shared" si="2"/>
        <v>2.8379433373835229E-2</v>
      </c>
      <c r="I21" s="178">
        <f t="shared" si="3"/>
        <v>40881</v>
      </c>
      <c r="J21" s="179" t="str">
        <f>IF(ISERROR(VLOOKUP($A21,parlvotes_lh!$A$11:$ZZ$209,6,FALSE))=TRUE,"",IF(VLOOKUP($A21,parlvotes_lh!$A$11:$ZZ$209,6,FALSE)=0,"",VLOOKUP($A21,parlvotes_lh!$A$11:$ZZ$209,6,FALSE)))</f>
        <v/>
      </c>
      <c r="K21" s="179">
        <f>IF(ISERROR(VLOOKUP($A21,parlvotes_lh!$A$11:$ZZ$209,26,FALSE))=TRUE,"",IF(VLOOKUP($A21,parlvotes_lh!$A$11:$ZZ$209,26,FALSE)=0,"",VLOOKUP($A21,parlvotes_lh!$A$11:$ZZ$209,26,FALSE)))</f>
        <v>1.7971443830767021E-2</v>
      </c>
      <c r="L21" s="179">
        <f>IF(ISERROR(VLOOKUP($A21,parlvotes_lh!$A$11:$ZZ$209,46,FALSE))=TRUE,"",IF(VLOOKUP($A21,parlvotes_lh!$A$11:$ZZ$209,46,FALSE)=0,"",VLOOKUP($A21,parlvotes_lh!$A$11:$ZZ$209,46,FALSE)))</f>
        <v>2.8379433373835229E-2</v>
      </c>
      <c r="M21" s="179">
        <f>IF(ISERROR(VLOOKUP($A21,parlvotes_lh!$A$11:$ZZ$209,66,FALSE))=TRUE,"",IF(VLOOKUP($A21,parlvotes_lh!$A$11:$ZZ$209,66,FALSE)=0,"",VLOOKUP($A21,parlvotes_lh!$A$11:$ZZ$209,66,FALSE)))</f>
        <v>1.3210796896202618E-2</v>
      </c>
      <c r="N21" s="179">
        <f>IF(ISERROR(VLOOKUP($A21,parlvotes_lh!$A$11:$ZZ$209,86,FALSE))=TRUE,"",IF(VLOOKUP($A21,parlvotes_lh!$A$11:$ZZ$209,86,FALSE)=0,"",VLOOKUP($A21,parlvotes_lh!$A$11:$ZZ$209,86,FALSE)))</f>
        <v>1.2147818643832842E-2</v>
      </c>
      <c r="O21" s="179" t="str">
        <f>IF(ISERROR(VLOOKUP($A21,parlvotes_lh!$A$11:$ZZ$209,106,FALSE))=TRUE,"",IF(VLOOKUP($A21,parlvotes_lh!$A$11:$ZZ$209,106,FALSE)=0,"",VLOOKUP($A21,parlvotes_lh!$A$11:$ZZ$209,106,FALSE)))</f>
        <v/>
      </c>
      <c r="P21" s="179" t="str">
        <f>IF(ISERROR(VLOOKUP($A21,parlvotes_lh!$A$11:$ZZ$209,126,FALSE))=TRUE,"",IF(VLOOKUP($A21,parlvotes_lh!$A$11:$ZZ$209,126,FALSE)=0,"",VLOOKUP($A21,parlvotes_lh!$A$11:$ZZ$209,126,FALSE)))</f>
        <v/>
      </c>
      <c r="Q21" s="180" t="str">
        <f>IF(ISERROR(VLOOKUP($A21,parlvotes_lh!$A$11:$ZZ$209,146,FALSE))=TRUE,"",IF(VLOOKUP($A21,parlvotes_lh!$A$11:$ZZ$209,146,FALSE)=0,"",VLOOKUP($A21,parlvotes_lh!$A$11:$ZZ$209,146,FALSE)))</f>
        <v/>
      </c>
      <c r="R21" s="180" t="str">
        <f>IF(ISERROR(VLOOKUP($A21,parlvotes_lh!$A$11:$ZZ$209,166,FALSE))=TRUE,"",IF(VLOOKUP($A21,parlvotes_lh!$A$11:$ZZ$209,166,FALSE)=0,"",VLOOKUP($A21,parlvotes_lh!$A$11:$ZZ$209,166,FALSE)))</f>
        <v/>
      </c>
      <c r="S21" s="180" t="str">
        <f>IF(ISERROR(VLOOKUP($A21,parlvotes_lh!$A$11:$ZZ$209,186,FALSE))=TRUE,"",IF(VLOOKUP($A21,parlvotes_lh!$A$11:$ZZ$209,186,FALSE)=0,"",VLOOKUP($A21,parlvotes_lh!$A$11:$ZZ$209,186,FALSE)))</f>
        <v/>
      </c>
      <c r="T21" s="180" t="str">
        <f>IF(ISERROR(VLOOKUP($A21,parlvotes_lh!$A$11:$ZZ$209,206,FALSE))=TRUE,"",IF(VLOOKUP($A21,parlvotes_lh!$A$11:$ZZ$209,206,FALSE)=0,"",VLOOKUP($A21,parlvotes_lh!$A$11:$ZZ$209,206,FALSE)))</f>
        <v/>
      </c>
      <c r="U21" s="180" t="str">
        <f>IF(ISERROR(VLOOKUP($A21,parlvotes_lh!$A$11:$ZZ$209,226,FALSE))=TRUE,"",IF(VLOOKUP($A21,parlvotes_lh!$A$11:$ZZ$209,226,FALSE)=0,"",VLOOKUP($A21,parlvotes_lh!$A$11:$ZZ$209,226,FALSE)))</f>
        <v/>
      </c>
      <c r="V21" s="180" t="str">
        <f>IF(ISERROR(VLOOKUP($A21,parlvotes_lh!$A$11:$ZZ$209,246,FALSE))=TRUE,"",IF(VLOOKUP($A21,parlvotes_lh!$A$11:$ZZ$209,246,FALSE)=0,"",VLOOKUP($A21,parlvotes_lh!$A$11:$ZZ$209,246,FALSE)))</f>
        <v/>
      </c>
      <c r="W21" s="180" t="str">
        <f>IF(ISERROR(VLOOKUP($A21,parlvotes_lh!$A$11:$ZZ$209,266,FALSE))=TRUE,"",IF(VLOOKUP($A21,parlvotes_lh!$A$11:$ZZ$209,266,FALSE)=0,"",VLOOKUP($A21,parlvotes_lh!$A$11:$ZZ$209,266,FALSE)))</f>
        <v/>
      </c>
      <c r="X21" s="180" t="str">
        <f>IF(ISERROR(VLOOKUP($A21,parlvotes_lh!$A$11:$ZZ$209,286,FALSE))=TRUE,"",IF(VLOOKUP($A21,parlvotes_lh!$A$11:$ZZ$209,286,FALSE)=0,"",VLOOKUP($A21,parlvotes_lh!$A$11:$ZZ$209,286,FALSE)))</f>
        <v/>
      </c>
      <c r="Y21" s="180" t="str">
        <f>IF(ISERROR(VLOOKUP($A21,parlvotes_lh!$A$11:$ZZ$209,306,FALSE))=TRUE,"",IF(VLOOKUP($A21,parlvotes_lh!$A$11:$ZZ$209,306,FALSE)=0,"",VLOOKUP($A21,parlvotes_lh!$A$11:$ZZ$209,306,FALSE)))</f>
        <v/>
      </c>
      <c r="Z21" s="180" t="str">
        <f>IF(ISERROR(VLOOKUP($A21,parlvotes_lh!$A$11:$ZZ$209,326,FALSE))=TRUE,"",IF(VLOOKUP($A21,parlvotes_lh!$A$11:$ZZ$209,326,FALSE)=0,"",VLOOKUP($A21,parlvotes_lh!$A$11:$ZZ$209,326,FALSE)))</f>
        <v/>
      </c>
      <c r="AA21" s="180" t="str">
        <f>IF(ISERROR(VLOOKUP($A21,parlvotes_lh!$A$11:$ZZ$209,346,FALSE))=TRUE,"",IF(VLOOKUP($A21,parlvotes_lh!$A$11:$ZZ$209,346,FALSE)=0,"",VLOOKUP($A21,parlvotes_lh!$A$11:$ZZ$209,346,FALSE)))</f>
        <v/>
      </c>
      <c r="AB21" s="180" t="str">
        <f>IF(ISERROR(VLOOKUP($A21,parlvotes_lh!$A$11:$ZZ$209,366,FALSE))=TRUE,"",IF(VLOOKUP($A21,parlvotes_lh!$A$11:$ZZ$209,366,FALSE)=0,"",VLOOKUP($A21,parlvotes_lh!$A$11:$ZZ$209,366,FALSE)))</f>
        <v/>
      </c>
      <c r="AC21" s="180" t="str">
        <f>IF(ISERROR(VLOOKUP($A21,parlvotes_lh!$A$11:$ZZ$209,386,FALSE))=TRUE,"",IF(VLOOKUP($A21,parlvotes_lh!$A$11:$ZZ$209,386,FALSE)=0,"",VLOOKUP($A21,parlvotes_lh!$A$11:$ZZ$209,386,FALSE)))</f>
        <v/>
      </c>
    </row>
    <row r="22" spans="1:38" ht="13.5" customHeight="1">
      <c r="A22" s="174" t="str">
        <f>IF(info_parties!A22="","",info_parties!A22)</f>
        <v>hr_hdz01</v>
      </c>
      <c r="B22" s="112" t="str">
        <f t="shared" si="4"/>
        <v>hrv</v>
      </c>
      <c r="C22" s="112" t="str">
        <f>IF(info_parties!G22="","",info_parties!G22)</f>
        <v>Croatian Democratic Union</v>
      </c>
      <c r="D22" s="112" t="str">
        <f>IF(info_parties!K22="","",info_parties!K22)</f>
        <v>Hrvatska Demokratska Zajednica</v>
      </c>
      <c r="E22" s="112" t="str">
        <f>IF(info_parties!H22="","",info_parties!H22)</f>
        <v>HDZ</v>
      </c>
      <c r="F22" s="175">
        <f t="shared" si="0"/>
        <v>37948</v>
      </c>
      <c r="G22" s="176">
        <f t="shared" si="1"/>
        <v>44017</v>
      </c>
      <c r="H22" s="177">
        <f t="shared" si="2"/>
        <v>0.39342368682067658</v>
      </c>
      <c r="I22" s="178">
        <f t="shared" si="3"/>
        <v>44017</v>
      </c>
      <c r="J22" s="179">
        <f>IF(ISERROR(VLOOKUP($A22,parlvotes_lh!$A$11:$ZZ$209,6,FALSE))=TRUE,"",IF(VLOOKUP($A22,parlvotes_lh!$A$11:$ZZ$209,6,FALSE)=0,"",VLOOKUP($A22,parlvotes_lh!$A$11:$ZZ$209,6,FALSE)))</f>
        <v>0.32955049393214492</v>
      </c>
      <c r="K22" s="179">
        <f>IF(ISERROR(VLOOKUP($A22,parlvotes_lh!$A$11:$ZZ$209,26,FALSE))=TRUE,"",IF(VLOOKUP($A22,parlvotes_lh!$A$11:$ZZ$209,26,FALSE)=0,"",VLOOKUP($A22,parlvotes_lh!$A$11:$ZZ$209,26,FALSE)))</f>
        <v>0.3661665545266643</v>
      </c>
      <c r="L22" s="179">
        <f>IF(ISERROR(VLOOKUP($A22,parlvotes_lh!$A$11:$ZZ$209,46,FALSE))=TRUE,"",IF(VLOOKUP($A22,parlvotes_lh!$A$11:$ZZ$209,46,FALSE)=0,"",VLOOKUP($A22,parlvotes_lh!$A$11:$ZZ$209,46,FALSE)))</f>
        <v>0.2316649404687964</v>
      </c>
      <c r="M22" s="179">
        <f>IF(ISERROR(VLOOKUP($A22,parlvotes_lh!$A$11:$ZZ$209,66,FALSE))=TRUE,"",IF(VLOOKUP($A22,parlvotes_lh!$A$11:$ZZ$209,66,FALSE)=0,"",VLOOKUP($A22,parlvotes_lh!$A$11:$ZZ$209,66,FALSE)))</f>
        <v>0.33460727138438895</v>
      </c>
      <c r="N22" s="179">
        <f>IF(ISERROR(VLOOKUP($A22,parlvotes_lh!$A$11:$ZZ$209,86,FALSE))=TRUE,"",IF(VLOOKUP($A22,parlvotes_lh!$A$11:$ZZ$209,86,FALSE)=0,"",VLOOKUP($A22,parlvotes_lh!$A$11:$ZZ$209,86,FALSE)))</f>
        <v>0.35856703871605083</v>
      </c>
      <c r="O22" s="179">
        <f>IF(ISERROR(VLOOKUP($A22,parlvotes_lh!$A$11:$ZZ$209,106,FALSE))=TRUE,"",IF(VLOOKUP($A22,parlvotes_lh!$A$11:$ZZ$209,106,FALSE)=0,"",VLOOKUP($A22,parlvotes_lh!$A$11:$ZZ$209,106,FALSE)))</f>
        <v>0.39342368682067658</v>
      </c>
      <c r="P22" s="179" t="str">
        <f>IF(ISERROR(VLOOKUP($A22,parlvotes_lh!$A$11:$ZZ$209,126,FALSE))=TRUE,"",IF(VLOOKUP($A22,parlvotes_lh!$A$11:$ZZ$209,126,FALSE)=0,"",VLOOKUP($A22,parlvotes_lh!$A$11:$ZZ$209,126,FALSE)))</f>
        <v/>
      </c>
      <c r="Q22" s="180" t="str">
        <f>IF(ISERROR(VLOOKUP($A22,parlvotes_lh!$A$11:$ZZ$209,146,FALSE))=TRUE,"",IF(VLOOKUP($A22,parlvotes_lh!$A$11:$ZZ$209,146,FALSE)=0,"",VLOOKUP($A22,parlvotes_lh!$A$11:$ZZ$209,146,FALSE)))</f>
        <v/>
      </c>
      <c r="R22" s="180" t="str">
        <f>IF(ISERROR(VLOOKUP($A22,parlvotes_lh!$A$11:$ZZ$209,166,FALSE))=TRUE,"",IF(VLOOKUP($A22,parlvotes_lh!$A$11:$ZZ$209,166,FALSE)=0,"",VLOOKUP($A22,parlvotes_lh!$A$11:$ZZ$209,166,FALSE)))</f>
        <v/>
      </c>
      <c r="S22" s="180" t="str">
        <f>IF(ISERROR(VLOOKUP($A22,parlvotes_lh!$A$11:$ZZ$209,186,FALSE))=TRUE,"",IF(VLOOKUP($A22,parlvotes_lh!$A$11:$ZZ$209,186,FALSE)=0,"",VLOOKUP($A22,parlvotes_lh!$A$11:$ZZ$209,186,FALSE)))</f>
        <v/>
      </c>
      <c r="T22" s="180" t="str">
        <f>IF(ISERROR(VLOOKUP($A22,parlvotes_lh!$A$11:$ZZ$209,206,FALSE))=TRUE,"",IF(VLOOKUP($A22,parlvotes_lh!$A$11:$ZZ$209,206,FALSE)=0,"",VLOOKUP($A22,parlvotes_lh!$A$11:$ZZ$209,206,FALSE)))</f>
        <v/>
      </c>
      <c r="U22" s="180" t="str">
        <f>IF(ISERROR(VLOOKUP($A22,parlvotes_lh!$A$11:$ZZ$209,226,FALSE))=TRUE,"",IF(VLOOKUP($A22,parlvotes_lh!$A$11:$ZZ$209,226,FALSE)=0,"",VLOOKUP($A22,parlvotes_lh!$A$11:$ZZ$209,226,FALSE)))</f>
        <v/>
      </c>
      <c r="V22" s="180" t="str">
        <f>IF(ISERROR(VLOOKUP($A22,parlvotes_lh!$A$11:$ZZ$209,246,FALSE))=TRUE,"",IF(VLOOKUP($A22,parlvotes_lh!$A$11:$ZZ$209,246,FALSE)=0,"",VLOOKUP($A22,parlvotes_lh!$A$11:$ZZ$209,246,FALSE)))</f>
        <v/>
      </c>
      <c r="W22" s="180" t="str">
        <f>IF(ISERROR(VLOOKUP($A22,parlvotes_lh!$A$11:$ZZ$209,266,FALSE))=TRUE,"",IF(VLOOKUP($A22,parlvotes_lh!$A$11:$ZZ$209,266,FALSE)=0,"",VLOOKUP($A22,parlvotes_lh!$A$11:$ZZ$209,266,FALSE)))</f>
        <v/>
      </c>
      <c r="X22" s="180" t="str">
        <f>IF(ISERROR(VLOOKUP($A22,parlvotes_lh!$A$11:$ZZ$209,286,FALSE))=TRUE,"",IF(VLOOKUP($A22,parlvotes_lh!$A$11:$ZZ$209,286,FALSE)=0,"",VLOOKUP($A22,parlvotes_lh!$A$11:$ZZ$209,286,FALSE)))</f>
        <v/>
      </c>
      <c r="Y22" s="180" t="str">
        <f>IF(ISERROR(VLOOKUP($A22,parlvotes_lh!$A$11:$ZZ$209,306,FALSE))=TRUE,"",IF(VLOOKUP($A22,parlvotes_lh!$A$11:$ZZ$209,306,FALSE)=0,"",VLOOKUP($A22,parlvotes_lh!$A$11:$ZZ$209,306,FALSE)))</f>
        <v/>
      </c>
      <c r="Z22" s="180" t="str">
        <f>IF(ISERROR(VLOOKUP($A22,parlvotes_lh!$A$11:$ZZ$209,326,FALSE))=TRUE,"",IF(VLOOKUP($A22,parlvotes_lh!$A$11:$ZZ$209,326,FALSE)=0,"",VLOOKUP($A22,parlvotes_lh!$A$11:$ZZ$209,326,FALSE)))</f>
        <v/>
      </c>
      <c r="AA22" s="180" t="str">
        <f>IF(ISERROR(VLOOKUP($A22,parlvotes_lh!$A$11:$ZZ$209,346,FALSE))=TRUE,"",IF(VLOOKUP($A22,parlvotes_lh!$A$11:$ZZ$209,346,FALSE)=0,"",VLOOKUP($A22,parlvotes_lh!$A$11:$ZZ$209,346,FALSE)))</f>
        <v/>
      </c>
      <c r="AB22" s="180" t="str">
        <f>IF(ISERROR(VLOOKUP($A22,parlvotes_lh!$A$11:$ZZ$209,366,FALSE))=TRUE,"",IF(VLOOKUP($A22,parlvotes_lh!$A$11:$ZZ$209,366,FALSE)=0,"",VLOOKUP($A22,parlvotes_lh!$A$11:$ZZ$209,366,FALSE)))</f>
        <v/>
      </c>
      <c r="AC22" s="180" t="str">
        <f>IF(ISERROR(VLOOKUP($A22,parlvotes_lh!$A$11:$ZZ$209,386,FALSE))=TRUE,"",IF(VLOOKUP($A22,parlvotes_lh!$A$11:$ZZ$209,386,FALSE)=0,"",VLOOKUP($A22,parlvotes_lh!$A$11:$ZZ$209,386,FALSE)))</f>
        <v/>
      </c>
    </row>
    <row r="23" spans="1:38" ht="13.5" customHeight="1">
      <c r="A23" s="174" t="str">
        <f>IF(info_parties!A23="","",info_parties!A23)</f>
        <v>hr_hl-sr01</v>
      </c>
      <c r="B23" s="112" t="str">
        <f t="shared" si="4"/>
        <v>hrv</v>
      </c>
      <c r="C23" s="112" t="str">
        <f>IF(info_parties!G23="","",info_parties!G23)</f>
        <v>Croatian Labourists – Labour Party</v>
      </c>
      <c r="D23" s="112" t="str">
        <f>IF(info_parties!K23="","",info_parties!K23)</f>
        <v>Hrvatski Laburisti-Stranka Rada</v>
      </c>
      <c r="E23" s="112" t="str">
        <f>IF(info_parties!H23="","",info_parties!H23)</f>
        <v>HL-SR</v>
      </c>
      <c r="F23" s="175">
        <f t="shared" si="0"/>
        <v>40881</v>
      </c>
      <c r="G23" s="176">
        <f t="shared" si="1"/>
        <v>40881</v>
      </c>
      <c r="H23" s="177">
        <f t="shared" si="2"/>
        <v>5.0093329856258036E-2</v>
      </c>
      <c r="I23" s="178">
        <f t="shared" si="3"/>
        <v>40881</v>
      </c>
      <c r="J23" s="179" t="str">
        <f>IF(ISERROR(VLOOKUP($A23,parlvotes_lh!$A$11:$ZZ$209,6,FALSE))=TRUE,"",IF(VLOOKUP($A23,parlvotes_lh!$A$11:$ZZ$209,6,FALSE)=0,"",VLOOKUP($A23,parlvotes_lh!$A$11:$ZZ$209,6,FALSE)))</f>
        <v/>
      </c>
      <c r="K23" s="179" t="str">
        <f>IF(ISERROR(VLOOKUP($A23,parlvotes_lh!$A$11:$ZZ$209,26,FALSE))=TRUE,"",IF(VLOOKUP($A23,parlvotes_lh!$A$11:$ZZ$209,26,FALSE)=0,"",VLOOKUP($A23,parlvotes_lh!$A$11:$ZZ$209,26,FALSE)))</f>
        <v/>
      </c>
      <c r="L23" s="179">
        <f>IF(ISERROR(VLOOKUP($A23,parlvotes_lh!$A$11:$ZZ$209,46,FALSE))=TRUE,"",IF(VLOOKUP($A23,parlvotes_lh!$A$11:$ZZ$209,46,FALSE)=0,"",VLOOKUP($A23,parlvotes_lh!$A$11:$ZZ$209,46,FALSE)))</f>
        <v>5.0093329856258036E-2</v>
      </c>
      <c r="M23" s="179" t="str">
        <f>IF(ISERROR(VLOOKUP($A23,parlvotes_lh!$A$11:$ZZ$209,66,FALSE))=TRUE,"",IF(VLOOKUP($A23,parlvotes_lh!$A$11:$ZZ$209,66,FALSE)=0,"",VLOOKUP($A23,parlvotes_lh!$A$11:$ZZ$209,66,FALSE)))</f>
        <v/>
      </c>
      <c r="N23" s="179" t="str">
        <f>IF(ISERROR(VLOOKUP($A23,parlvotes_lh!$A$11:$ZZ$209,86,FALSE))=TRUE,"",IF(VLOOKUP($A23,parlvotes_lh!$A$11:$ZZ$209,86,FALSE)=0,"",VLOOKUP($A23,parlvotes_lh!$A$11:$ZZ$209,86,FALSE)))</f>
        <v/>
      </c>
      <c r="O23" s="179" t="str">
        <f>IF(ISERROR(VLOOKUP($A23,parlvotes_lh!$A$11:$ZZ$209,106,FALSE))=TRUE,"",IF(VLOOKUP($A23,parlvotes_lh!$A$11:$ZZ$209,106,FALSE)=0,"",VLOOKUP($A23,parlvotes_lh!$A$11:$ZZ$209,106,FALSE)))</f>
        <v/>
      </c>
      <c r="P23" s="179" t="str">
        <f>IF(ISERROR(VLOOKUP($A23,parlvotes_lh!$A$11:$ZZ$209,126,FALSE))=TRUE,"",IF(VLOOKUP($A23,parlvotes_lh!$A$11:$ZZ$209,126,FALSE)=0,"",VLOOKUP($A23,parlvotes_lh!$A$11:$ZZ$209,126,FALSE)))</f>
        <v/>
      </c>
      <c r="Q23" s="180" t="str">
        <f>IF(ISERROR(VLOOKUP($A23,parlvotes_lh!$A$11:$ZZ$209,146,FALSE))=TRUE,"",IF(VLOOKUP($A23,parlvotes_lh!$A$11:$ZZ$209,146,FALSE)=0,"",VLOOKUP($A23,parlvotes_lh!$A$11:$ZZ$209,146,FALSE)))</f>
        <v/>
      </c>
      <c r="R23" s="180" t="str">
        <f>IF(ISERROR(VLOOKUP($A23,parlvotes_lh!$A$11:$ZZ$209,166,FALSE))=TRUE,"",IF(VLOOKUP($A23,parlvotes_lh!$A$11:$ZZ$209,166,FALSE)=0,"",VLOOKUP($A23,parlvotes_lh!$A$11:$ZZ$209,166,FALSE)))</f>
        <v/>
      </c>
      <c r="S23" s="180" t="str">
        <f>IF(ISERROR(VLOOKUP($A23,parlvotes_lh!$A$11:$ZZ$209,186,FALSE))=TRUE,"",IF(VLOOKUP($A23,parlvotes_lh!$A$11:$ZZ$209,186,FALSE)=0,"",VLOOKUP($A23,parlvotes_lh!$A$11:$ZZ$209,186,FALSE)))</f>
        <v/>
      </c>
      <c r="T23" s="180" t="str">
        <f>IF(ISERROR(VLOOKUP($A23,parlvotes_lh!$A$11:$ZZ$209,206,FALSE))=TRUE,"",IF(VLOOKUP($A23,parlvotes_lh!$A$11:$ZZ$209,206,FALSE)=0,"",VLOOKUP($A23,parlvotes_lh!$A$11:$ZZ$209,206,FALSE)))</f>
        <v/>
      </c>
      <c r="U23" s="180" t="str">
        <f>IF(ISERROR(VLOOKUP($A23,parlvotes_lh!$A$11:$ZZ$209,226,FALSE))=TRUE,"",IF(VLOOKUP($A23,parlvotes_lh!$A$11:$ZZ$209,226,FALSE)=0,"",VLOOKUP($A23,parlvotes_lh!$A$11:$ZZ$209,226,FALSE)))</f>
        <v/>
      </c>
      <c r="V23" s="180" t="str">
        <f>IF(ISERROR(VLOOKUP($A23,parlvotes_lh!$A$11:$ZZ$209,246,FALSE))=TRUE,"",IF(VLOOKUP($A23,parlvotes_lh!$A$11:$ZZ$209,246,FALSE)=0,"",VLOOKUP($A23,parlvotes_lh!$A$11:$ZZ$209,246,FALSE)))</f>
        <v/>
      </c>
      <c r="W23" s="180" t="str">
        <f>IF(ISERROR(VLOOKUP($A23,parlvotes_lh!$A$11:$ZZ$209,266,FALSE))=TRUE,"",IF(VLOOKUP($A23,parlvotes_lh!$A$11:$ZZ$209,266,FALSE)=0,"",VLOOKUP($A23,parlvotes_lh!$A$11:$ZZ$209,266,FALSE)))</f>
        <v/>
      </c>
      <c r="X23" s="180" t="str">
        <f>IF(ISERROR(VLOOKUP($A23,parlvotes_lh!$A$11:$ZZ$209,286,FALSE))=TRUE,"",IF(VLOOKUP($A23,parlvotes_lh!$A$11:$ZZ$209,286,FALSE)=0,"",VLOOKUP($A23,parlvotes_lh!$A$11:$ZZ$209,286,FALSE)))</f>
        <v/>
      </c>
      <c r="Y23" s="180" t="str">
        <f>IF(ISERROR(VLOOKUP($A23,parlvotes_lh!$A$11:$ZZ$209,306,FALSE))=TRUE,"",IF(VLOOKUP($A23,parlvotes_lh!$A$11:$ZZ$209,306,FALSE)=0,"",VLOOKUP($A23,parlvotes_lh!$A$11:$ZZ$209,306,FALSE)))</f>
        <v/>
      </c>
      <c r="Z23" s="180" t="str">
        <f>IF(ISERROR(VLOOKUP($A23,parlvotes_lh!$A$11:$ZZ$209,326,FALSE))=TRUE,"",IF(VLOOKUP($A23,parlvotes_lh!$A$11:$ZZ$209,326,FALSE)=0,"",VLOOKUP($A23,parlvotes_lh!$A$11:$ZZ$209,326,FALSE)))</f>
        <v/>
      </c>
      <c r="AA23" s="180" t="str">
        <f>IF(ISERROR(VLOOKUP($A23,parlvotes_lh!$A$11:$ZZ$209,346,FALSE))=TRUE,"",IF(VLOOKUP($A23,parlvotes_lh!$A$11:$ZZ$209,346,FALSE)=0,"",VLOOKUP($A23,parlvotes_lh!$A$11:$ZZ$209,346,FALSE)))</f>
        <v/>
      </c>
      <c r="AB23" s="180" t="str">
        <f>IF(ISERROR(VLOOKUP($A23,parlvotes_lh!$A$11:$ZZ$209,366,FALSE))=TRUE,"",IF(VLOOKUP($A23,parlvotes_lh!$A$11:$ZZ$209,366,FALSE)=0,"",VLOOKUP($A23,parlvotes_lh!$A$11:$ZZ$209,366,FALSE)))</f>
        <v/>
      </c>
      <c r="AC23" s="180" t="str">
        <f>IF(ISERROR(VLOOKUP($A23,parlvotes_lh!$A$11:$ZZ$209,386,FALSE))=TRUE,"",IF(VLOOKUP($A23,parlvotes_lh!$A$11:$ZZ$209,386,FALSE)=0,"",VLOOKUP($A23,parlvotes_lh!$A$11:$ZZ$209,386,FALSE)))</f>
        <v/>
      </c>
    </row>
    <row r="24" spans="1:38" ht="13.5" customHeight="1">
      <c r="A24" s="174" t="str">
        <f>IF(info_parties!A24="","",info_parties!A24)</f>
        <v>hr_hns01</v>
      </c>
      <c r="B24" s="112" t="str">
        <f t="shared" si="4"/>
        <v>hrv</v>
      </c>
      <c r="C24" s="112" t="str">
        <f>IF(info_parties!G24="","",info_parties!G24)</f>
        <v>Croatian People's Party-Liberal Democrats</v>
      </c>
      <c r="D24" s="112" t="str">
        <f>IF(info_parties!K24="","",info_parties!K24)</f>
        <v>Hrvatska Narodna Stranka-Liberalni Demokrati</v>
      </c>
      <c r="E24" s="112" t="str">
        <f>IF(info_parties!H24="","",info_parties!H24)</f>
        <v>HNS</v>
      </c>
      <c r="F24" s="175">
        <f t="shared" si="0"/>
        <v>37948</v>
      </c>
      <c r="G24" s="176">
        <f t="shared" si="1"/>
        <v>44017</v>
      </c>
      <c r="H24" s="177">
        <f t="shared" si="2"/>
        <v>7.866038290668935E-2</v>
      </c>
      <c r="I24" s="178">
        <f t="shared" si="3"/>
        <v>37948</v>
      </c>
      <c r="J24" s="179">
        <f>IF(ISERROR(VLOOKUP($A24,parlvotes_lh!$A$11:$ZZ$209,6,FALSE))=TRUE,"",IF(VLOOKUP($A24,parlvotes_lh!$A$11:$ZZ$209,6,FALSE)=0,"",VLOOKUP($A24,parlvotes_lh!$A$11:$ZZ$209,6,FALSE)))</f>
        <v>7.866038290668935E-2</v>
      </c>
      <c r="K24" s="179">
        <f>IF(ISERROR(VLOOKUP($A24,parlvotes_lh!$A$11:$ZZ$209,26,FALSE))=TRUE,"",IF(VLOOKUP($A24,parlvotes_lh!$A$11:$ZZ$209,26,FALSE)=0,"",VLOOKUP($A24,parlvotes_lh!$A$11:$ZZ$209,26,FALSE)))</f>
        <v>6.79455467510863E-2</v>
      </c>
      <c r="L24" s="179" t="str">
        <f>IF(ISERROR(VLOOKUP($A24,parlvotes_lh!$A$11:$ZZ$209,46,FALSE))=TRUE,"",IF(VLOOKUP($A24,parlvotes_lh!$A$11:$ZZ$209,46,FALSE)=0,"",VLOOKUP($A24,parlvotes_lh!$A$11:$ZZ$209,46,FALSE)))</f>
        <v/>
      </c>
      <c r="M24" s="179">
        <f>IF(ISERROR(VLOOKUP($A24,parlvotes_lh!$A$11:$ZZ$209,66,FALSE))=TRUE,"",IF(VLOOKUP($A24,parlvotes_lh!$A$11:$ZZ$209,66,FALSE)=0,"",VLOOKUP($A24,parlvotes_lh!$A$11:$ZZ$209,66,FALSE)))</f>
        <v>1.5147090157407363E-2</v>
      </c>
      <c r="N24" s="179" t="str">
        <f>IF(ISERROR(VLOOKUP($A24,parlvotes_lh!$A$11:$ZZ$209,86,FALSE))=TRUE,"",IF(VLOOKUP($A24,parlvotes_lh!$A$11:$ZZ$209,86,FALSE)=0,"",VLOOKUP($A24,parlvotes_lh!$A$11:$ZZ$209,86,FALSE)))</f>
        <v/>
      </c>
      <c r="O24" s="179">
        <f>IF(ISERROR(VLOOKUP($A24,parlvotes_lh!$A$11:$ZZ$209,106,FALSE))=TRUE,"",IF(VLOOKUP($A24,parlvotes_lh!$A$11:$ZZ$209,106,FALSE)=0,"",VLOOKUP($A24,parlvotes_lh!$A$11:$ZZ$209,106,FALSE)))</f>
        <v>1.2804562896293472E-2</v>
      </c>
      <c r="P24" s="179" t="str">
        <f>IF(ISERROR(VLOOKUP($A24,parlvotes_lh!$A$11:$ZZ$209,126,FALSE))=TRUE,"",IF(VLOOKUP($A24,parlvotes_lh!$A$11:$ZZ$209,126,FALSE)=0,"",VLOOKUP($A24,parlvotes_lh!$A$11:$ZZ$209,126,FALSE)))</f>
        <v/>
      </c>
      <c r="Q24" s="180" t="str">
        <f>IF(ISERROR(VLOOKUP($A24,parlvotes_lh!$A$11:$ZZ$209,146,FALSE))=TRUE,"",IF(VLOOKUP($A24,parlvotes_lh!$A$11:$ZZ$209,146,FALSE)=0,"",VLOOKUP($A24,parlvotes_lh!$A$11:$ZZ$209,146,FALSE)))</f>
        <v/>
      </c>
      <c r="R24" s="180" t="str">
        <f>IF(ISERROR(VLOOKUP($A24,parlvotes_lh!$A$11:$ZZ$209,166,FALSE))=TRUE,"",IF(VLOOKUP($A24,parlvotes_lh!$A$11:$ZZ$209,166,FALSE)=0,"",VLOOKUP($A24,parlvotes_lh!$A$11:$ZZ$209,166,FALSE)))</f>
        <v/>
      </c>
      <c r="S24" s="180" t="str">
        <f>IF(ISERROR(VLOOKUP($A24,parlvotes_lh!$A$11:$ZZ$209,186,FALSE))=TRUE,"",IF(VLOOKUP($A24,parlvotes_lh!$A$11:$ZZ$209,186,FALSE)=0,"",VLOOKUP($A24,parlvotes_lh!$A$11:$ZZ$209,186,FALSE)))</f>
        <v/>
      </c>
      <c r="T24" s="180" t="str">
        <f>IF(ISERROR(VLOOKUP($A24,parlvotes_lh!$A$11:$ZZ$209,206,FALSE))=TRUE,"",IF(VLOOKUP($A24,parlvotes_lh!$A$11:$ZZ$209,206,FALSE)=0,"",VLOOKUP($A24,parlvotes_lh!$A$11:$ZZ$209,206,FALSE)))</f>
        <v/>
      </c>
      <c r="U24" s="180" t="str">
        <f>IF(ISERROR(VLOOKUP($A24,parlvotes_lh!$A$11:$ZZ$209,226,FALSE))=TRUE,"",IF(VLOOKUP($A24,parlvotes_lh!$A$11:$ZZ$209,226,FALSE)=0,"",VLOOKUP($A24,parlvotes_lh!$A$11:$ZZ$209,226,FALSE)))</f>
        <v/>
      </c>
      <c r="V24" s="180" t="str">
        <f>IF(ISERROR(VLOOKUP($A24,parlvotes_lh!$A$11:$ZZ$209,246,FALSE))=TRUE,"",IF(VLOOKUP($A24,parlvotes_lh!$A$11:$ZZ$209,246,FALSE)=0,"",VLOOKUP($A24,parlvotes_lh!$A$11:$ZZ$209,246,FALSE)))</f>
        <v/>
      </c>
      <c r="W24" s="180" t="str">
        <f>IF(ISERROR(VLOOKUP($A24,parlvotes_lh!$A$11:$ZZ$209,266,FALSE))=TRUE,"",IF(VLOOKUP($A24,parlvotes_lh!$A$11:$ZZ$209,266,FALSE)=0,"",VLOOKUP($A24,parlvotes_lh!$A$11:$ZZ$209,266,FALSE)))</f>
        <v/>
      </c>
      <c r="X24" s="180" t="str">
        <f>IF(ISERROR(VLOOKUP($A24,parlvotes_lh!$A$11:$ZZ$209,286,FALSE))=TRUE,"",IF(VLOOKUP($A24,parlvotes_lh!$A$11:$ZZ$209,286,FALSE)=0,"",VLOOKUP($A24,parlvotes_lh!$A$11:$ZZ$209,286,FALSE)))</f>
        <v/>
      </c>
      <c r="Y24" s="180" t="str">
        <f>IF(ISERROR(VLOOKUP($A24,parlvotes_lh!$A$11:$ZZ$209,306,FALSE))=TRUE,"",IF(VLOOKUP($A24,parlvotes_lh!$A$11:$ZZ$209,306,FALSE)=0,"",VLOOKUP($A24,parlvotes_lh!$A$11:$ZZ$209,306,FALSE)))</f>
        <v/>
      </c>
      <c r="Z24" s="180" t="str">
        <f>IF(ISERROR(VLOOKUP($A24,parlvotes_lh!$A$11:$ZZ$209,326,FALSE))=TRUE,"",IF(VLOOKUP($A24,parlvotes_lh!$A$11:$ZZ$209,326,FALSE)=0,"",VLOOKUP($A24,parlvotes_lh!$A$11:$ZZ$209,326,FALSE)))</f>
        <v/>
      </c>
      <c r="AA24" s="180" t="str">
        <f>IF(ISERROR(VLOOKUP($A24,parlvotes_lh!$A$11:$ZZ$209,346,FALSE))=TRUE,"",IF(VLOOKUP($A24,parlvotes_lh!$A$11:$ZZ$209,346,FALSE)=0,"",VLOOKUP($A24,parlvotes_lh!$A$11:$ZZ$209,346,FALSE)))</f>
        <v/>
      </c>
      <c r="AB24" s="180" t="str">
        <f>IF(ISERROR(VLOOKUP($A24,parlvotes_lh!$A$11:$ZZ$209,366,FALSE))=TRUE,"",IF(VLOOKUP($A24,parlvotes_lh!$A$11:$ZZ$209,366,FALSE)=0,"",VLOOKUP($A24,parlvotes_lh!$A$11:$ZZ$209,366,FALSE)))</f>
        <v/>
      </c>
      <c r="AC24" s="180" t="str">
        <f>IF(ISERROR(VLOOKUP($A24,parlvotes_lh!$A$11:$ZZ$209,386,FALSE))=TRUE,"",IF(VLOOKUP($A24,parlvotes_lh!$A$11:$ZZ$209,386,FALSE)=0,"",VLOOKUP($A24,parlvotes_lh!$A$11:$ZZ$209,386,FALSE)))</f>
        <v/>
      </c>
    </row>
    <row r="25" spans="1:38" ht="13.5" customHeight="1">
      <c r="A25" s="174" t="str">
        <f>IF(info_parties!A25="","",info_parties!A25)</f>
        <v>hr_hrast01</v>
      </c>
      <c r="B25" s="112" t="str">
        <f t="shared" si="4"/>
        <v>hrv</v>
      </c>
      <c r="C25" s="112" t="str">
        <f>IF(info_parties!G25="","",info_parties!G25)</f>
        <v>Croatian Growth - Movement for a Successful Croatia</v>
      </c>
      <c r="D25" s="112" t="str">
        <f>IF(info_parties!K25="","",info_parties!K25)</f>
        <v>Hrast-Pokret za Uspješnu Hrvatsku</v>
      </c>
      <c r="E25" s="112" t="str">
        <f>IF(info_parties!H25="","",info_parties!H25)</f>
        <v>HRAST</v>
      </c>
      <c r="F25" s="175">
        <f t="shared" si="0"/>
        <v>40881</v>
      </c>
      <c r="G25" s="176">
        <f t="shared" si="1"/>
        <v>40881</v>
      </c>
      <c r="H25" s="177">
        <f t="shared" si="2"/>
        <v>1.2256279096168828E-2</v>
      </c>
      <c r="I25" s="178">
        <f t="shared" si="3"/>
        <v>40881</v>
      </c>
      <c r="J25" s="179" t="str">
        <f>IF(ISERROR(VLOOKUP($A25,parlvotes_lh!$A$11:$ZZ$209,6,FALSE))=TRUE,"",IF(VLOOKUP($A25,parlvotes_lh!$A$11:$ZZ$209,6,FALSE)=0,"",VLOOKUP($A25,parlvotes_lh!$A$11:$ZZ$209,6,FALSE)))</f>
        <v/>
      </c>
      <c r="K25" s="179" t="str">
        <f>IF(ISERROR(VLOOKUP($A25,parlvotes_lh!$A$11:$ZZ$209,26,FALSE))=TRUE,"",IF(VLOOKUP($A25,parlvotes_lh!$A$11:$ZZ$209,26,FALSE)=0,"",VLOOKUP($A25,parlvotes_lh!$A$11:$ZZ$209,26,FALSE)))</f>
        <v/>
      </c>
      <c r="L25" s="179">
        <f>IF(ISERROR(VLOOKUP($A25,parlvotes_lh!$A$11:$ZZ$209,46,FALSE))=TRUE,"",IF(VLOOKUP($A25,parlvotes_lh!$A$11:$ZZ$209,46,FALSE)=0,"",VLOOKUP($A25,parlvotes_lh!$A$11:$ZZ$209,46,FALSE)))</f>
        <v>1.2256279096168828E-2</v>
      </c>
      <c r="M25" s="179" t="str">
        <f>IF(ISERROR(VLOOKUP($A25,parlvotes_lh!$A$11:$ZZ$209,66,FALSE))=TRUE,"",IF(VLOOKUP($A25,parlvotes_lh!$A$11:$ZZ$209,66,FALSE)=0,"",VLOOKUP($A25,parlvotes_lh!$A$11:$ZZ$209,66,FALSE)))</f>
        <v/>
      </c>
      <c r="N25" s="179" t="str">
        <f>IF(ISERROR(VLOOKUP($A25,parlvotes_lh!$A$11:$ZZ$209,86,FALSE))=TRUE,"",IF(VLOOKUP($A25,parlvotes_lh!$A$11:$ZZ$209,86,FALSE)=0,"",VLOOKUP($A25,parlvotes_lh!$A$11:$ZZ$209,86,FALSE)))</f>
        <v/>
      </c>
      <c r="O25" s="179" t="str">
        <f>IF(ISERROR(VLOOKUP($A25,parlvotes_lh!$A$11:$ZZ$209,106,FALSE))=TRUE,"",IF(VLOOKUP($A25,parlvotes_lh!$A$11:$ZZ$209,106,FALSE)=0,"",VLOOKUP($A25,parlvotes_lh!$A$11:$ZZ$209,106,FALSE)))</f>
        <v/>
      </c>
      <c r="P25" s="179" t="str">
        <f>IF(ISERROR(VLOOKUP($A25,parlvotes_lh!$A$11:$ZZ$209,126,FALSE))=TRUE,"",IF(VLOOKUP($A25,parlvotes_lh!$A$11:$ZZ$209,126,FALSE)=0,"",VLOOKUP($A25,parlvotes_lh!$A$11:$ZZ$209,126,FALSE)))</f>
        <v/>
      </c>
      <c r="Q25" s="180" t="str">
        <f>IF(ISERROR(VLOOKUP($A25,parlvotes_lh!$A$11:$ZZ$209,146,FALSE))=TRUE,"",IF(VLOOKUP($A25,parlvotes_lh!$A$11:$ZZ$209,146,FALSE)=0,"",VLOOKUP($A25,parlvotes_lh!$A$11:$ZZ$209,146,FALSE)))</f>
        <v/>
      </c>
      <c r="R25" s="180" t="str">
        <f>IF(ISERROR(VLOOKUP($A25,parlvotes_lh!$A$11:$ZZ$209,166,FALSE))=TRUE,"",IF(VLOOKUP($A25,parlvotes_lh!$A$11:$ZZ$209,166,FALSE)=0,"",VLOOKUP($A25,parlvotes_lh!$A$11:$ZZ$209,166,FALSE)))</f>
        <v/>
      </c>
      <c r="S25" s="180" t="str">
        <f>IF(ISERROR(VLOOKUP($A25,parlvotes_lh!$A$11:$ZZ$209,186,FALSE))=TRUE,"",IF(VLOOKUP($A25,parlvotes_lh!$A$11:$ZZ$209,186,FALSE)=0,"",VLOOKUP($A25,parlvotes_lh!$A$11:$ZZ$209,186,FALSE)))</f>
        <v/>
      </c>
      <c r="T25" s="180" t="str">
        <f>IF(ISERROR(VLOOKUP($A25,parlvotes_lh!$A$11:$ZZ$209,206,FALSE))=TRUE,"",IF(VLOOKUP($A25,parlvotes_lh!$A$11:$ZZ$209,206,FALSE)=0,"",VLOOKUP($A25,parlvotes_lh!$A$11:$ZZ$209,206,FALSE)))</f>
        <v/>
      </c>
      <c r="U25" s="180" t="str">
        <f>IF(ISERROR(VLOOKUP($A25,parlvotes_lh!$A$11:$ZZ$209,226,FALSE))=TRUE,"",IF(VLOOKUP($A25,parlvotes_lh!$A$11:$ZZ$209,226,FALSE)=0,"",VLOOKUP($A25,parlvotes_lh!$A$11:$ZZ$209,226,FALSE)))</f>
        <v/>
      </c>
      <c r="V25" s="180" t="str">
        <f>IF(ISERROR(VLOOKUP($A25,parlvotes_lh!$A$11:$ZZ$209,246,FALSE))=TRUE,"",IF(VLOOKUP($A25,parlvotes_lh!$A$11:$ZZ$209,246,FALSE)=0,"",VLOOKUP($A25,parlvotes_lh!$A$11:$ZZ$209,246,FALSE)))</f>
        <v/>
      </c>
      <c r="W25" s="180" t="str">
        <f>IF(ISERROR(VLOOKUP($A25,parlvotes_lh!$A$11:$ZZ$209,266,FALSE))=TRUE,"",IF(VLOOKUP($A25,parlvotes_lh!$A$11:$ZZ$209,266,FALSE)=0,"",VLOOKUP($A25,parlvotes_lh!$A$11:$ZZ$209,266,FALSE)))</f>
        <v/>
      </c>
      <c r="X25" s="180" t="str">
        <f>IF(ISERROR(VLOOKUP($A25,parlvotes_lh!$A$11:$ZZ$209,286,FALSE))=TRUE,"",IF(VLOOKUP($A25,parlvotes_lh!$A$11:$ZZ$209,286,FALSE)=0,"",VLOOKUP($A25,parlvotes_lh!$A$11:$ZZ$209,286,FALSE)))</f>
        <v/>
      </c>
      <c r="Y25" s="180" t="str">
        <f>IF(ISERROR(VLOOKUP($A25,parlvotes_lh!$A$11:$ZZ$209,306,FALSE))=TRUE,"",IF(VLOOKUP($A25,parlvotes_lh!$A$11:$ZZ$209,306,FALSE)=0,"",VLOOKUP($A25,parlvotes_lh!$A$11:$ZZ$209,306,FALSE)))</f>
        <v/>
      </c>
      <c r="Z25" s="180" t="str">
        <f>IF(ISERROR(VLOOKUP($A25,parlvotes_lh!$A$11:$ZZ$209,326,FALSE))=TRUE,"",IF(VLOOKUP($A25,parlvotes_lh!$A$11:$ZZ$209,326,FALSE)=0,"",VLOOKUP($A25,parlvotes_lh!$A$11:$ZZ$209,326,FALSE)))</f>
        <v/>
      </c>
      <c r="AA25" s="180" t="str">
        <f>IF(ISERROR(VLOOKUP($A25,parlvotes_lh!$A$11:$ZZ$209,346,FALSE))=TRUE,"",IF(VLOOKUP($A25,parlvotes_lh!$A$11:$ZZ$209,346,FALSE)=0,"",VLOOKUP($A25,parlvotes_lh!$A$11:$ZZ$209,346,FALSE)))</f>
        <v/>
      </c>
      <c r="AB25" s="180" t="str">
        <f>IF(ISERROR(VLOOKUP($A25,parlvotes_lh!$A$11:$ZZ$209,366,FALSE))=TRUE,"",IF(VLOOKUP($A25,parlvotes_lh!$A$11:$ZZ$209,366,FALSE)=0,"",VLOOKUP($A25,parlvotes_lh!$A$11:$ZZ$209,366,FALSE)))</f>
        <v/>
      </c>
      <c r="AC25" s="180" t="str">
        <f>IF(ISERROR(VLOOKUP($A25,parlvotes_lh!$A$11:$ZZ$209,386,FALSE))=TRUE,"",IF(VLOOKUP($A25,parlvotes_lh!$A$11:$ZZ$209,386,FALSE)=0,"",VLOOKUP($A25,parlvotes_lh!$A$11:$ZZ$209,386,FALSE)))</f>
        <v/>
      </c>
    </row>
    <row r="26" spans="1:38" ht="13.5" customHeight="1">
      <c r="A26" s="174" t="str">
        <f>IF(info_parties!A26="","",info_parties!A26)</f>
        <v>hr_hrs01</v>
      </c>
      <c r="B26" s="112" t="str">
        <f t="shared" si="4"/>
        <v>hrv</v>
      </c>
      <c r="C26" s="112" t="str">
        <f>IF(info_parties!G26="","",info_parties!G26)</f>
        <v>Croatian Labour Party</v>
      </c>
      <c r="D26" s="112" t="str">
        <f>IF(info_parties!K26="","",info_parties!K26)</f>
        <v>Hrvatska Radnička Stranka</v>
      </c>
      <c r="E26" s="112" t="str">
        <f>IF(info_parties!H26="","",info_parties!H26)</f>
        <v>HRS</v>
      </c>
      <c r="F26" s="175" t="str">
        <f t="shared" si="0"/>
        <v/>
      </c>
      <c r="G26" s="176" t="str">
        <f t="shared" si="1"/>
        <v/>
      </c>
      <c r="H26" s="177" t="str">
        <f t="shared" si="2"/>
        <v/>
      </c>
      <c r="I26" s="178" t="str">
        <f t="shared" si="3"/>
        <v/>
      </c>
      <c r="J26" s="179" t="str">
        <f>IF(ISERROR(VLOOKUP($A26,parlvotes_lh!$A$11:$ZZ$209,6,FALSE))=TRUE,"",IF(VLOOKUP($A26,parlvotes_lh!$A$11:$ZZ$209,6,FALSE)=0,"",VLOOKUP($A26,parlvotes_lh!$A$11:$ZZ$209,6,FALSE)))</f>
        <v/>
      </c>
      <c r="K26" s="179" t="str">
        <f>IF(ISERROR(VLOOKUP($A26,parlvotes_lh!$A$11:$ZZ$209,26,FALSE))=TRUE,"",IF(VLOOKUP($A26,parlvotes_lh!$A$11:$ZZ$209,26,FALSE)=0,"",VLOOKUP($A26,parlvotes_lh!$A$11:$ZZ$209,26,FALSE)))</f>
        <v/>
      </c>
      <c r="L26" s="179" t="str">
        <f>IF(ISERROR(VLOOKUP($A26,parlvotes_lh!$A$11:$ZZ$209,46,FALSE))=TRUE,"",IF(VLOOKUP($A26,parlvotes_lh!$A$11:$ZZ$209,46,FALSE)=0,"",VLOOKUP($A26,parlvotes_lh!$A$11:$ZZ$209,46,FALSE)))</f>
        <v/>
      </c>
      <c r="M26" s="179" t="str">
        <f>IF(ISERROR(VLOOKUP($A26,parlvotes_lh!$A$11:$ZZ$209,66,FALSE))=TRUE,"",IF(VLOOKUP($A26,parlvotes_lh!$A$11:$ZZ$209,66,FALSE)=0,"",VLOOKUP($A26,parlvotes_lh!$A$11:$ZZ$209,66,FALSE)))</f>
        <v/>
      </c>
      <c r="N26" s="179" t="str">
        <f>IF(ISERROR(VLOOKUP($A26,parlvotes_lh!$A$11:$ZZ$209,86,FALSE))=TRUE,"",IF(VLOOKUP($A26,parlvotes_lh!$A$11:$ZZ$209,86,FALSE)=0,"",VLOOKUP($A26,parlvotes_lh!$A$11:$ZZ$209,86,FALSE)))</f>
        <v/>
      </c>
      <c r="O26" s="179" t="str">
        <f>IF(ISERROR(VLOOKUP($A26,parlvotes_lh!$A$11:$ZZ$209,106,FALSE))=TRUE,"",IF(VLOOKUP($A26,parlvotes_lh!$A$11:$ZZ$209,106,FALSE)=0,"",VLOOKUP($A26,parlvotes_lh!$A$11:$ZZ$209,106,FALSE)))</f>
        <v/>
      </c>
      <c r="P26" s="179" t="str">
        <f>IF(ISERROR(VLOOKUP($A26,parlvotes_lh!$A$11:$ZZ$209,126,FALSE))=TRUE,"",IF(VLOOKUP($A26,parlvotes_lh!$A$11:$ZZ$209,126,FALSE)=0,"",VLOOKUP($A26,parlvotes_lh!$A$11:$ZZ$209,126,FALSE)))</f>
        <v/>
      </c>
      <c r="Q26" s="180" t="str">
        <f>IF(ISERROR(VLOOKUP($A26,parlvotes_lh!$A$11:$ZZ$209,146,FALSE))=TRUE,"",IF(VLOOKUP($A26,parlvotes_lh!$A$11:$ZZ$209,146,FALSE)=0,"",VLOOKUP($A26,parlvotes_lh!$A$11:$ZZ$209,146,FALSE)))</f>
        <v/>
      </c>
      <c r="R26" s="180" t="str">
        <f>IF(ISERROR(VLOOKUP($A26,parlvotes_lh!$A$11:$ZZ$209,166,FALSE))=TRUE,"",IF(VLOOKUP($A26,parlvotes_lh!$A$11:$ZZ$209,166,FALSE)=0,"",VLOOKUP($A26,parlvotes_lh!$A$11:$ZZ$209,166,FALSE)))</f>
        <v/>
      </c>
      <c r="S26" s="180" t="str">
        <f>IF(ISERROR(VLOOKUP($A26,parlvotes_lh!$A$11:$ZZ$209,186,FALSE))=TRUE,"",IF(VLOOKUP($A26,parlvotes_lh!$A$11:$ZZ$209,186,FALSE)=0,"",VLOOKUP($A26,parlvotes_lh!$A$11:$ZZ$209,186,FALSE)))</f>
        <v/>
      </c>
      <c r="T26" s="180" t="str">
        <f>IF(ISERROR(VLOOKUP($A26,parlvotes_lh!$A$11:$ZZ$209,206,FALSE))=TRUE,"",IF(VLOOKUP($A26,parlvotes_lh!$A$11:$ZZ$209,206,FALSE)=0,"",VLOOKUP($A26,parlvotes_lh!$A$11:$ZZ$209,206,FALSE)))</f>
        <v/>
      </c>
      <c r="U26" s="180" t="str">
        <f>IF(ISERROR(VLOOKUP($A26,parlvotes_lh!$A$11:$ZZ$209,226,FALSE))=TRUE,"",IF(VLOOKUP($A26,parlvotes_lh!$A$11:$ZZ$209,226,FALSE)=0,"",VLOOKUP($A26,parlvotes_lh!$A$11:$ZZ$209,226,FALSE)))</f>
        <v/>
      </c>
      <c r="V26" s="180" t="str">
        <f>IF(ISERROR(VLOOKUP($A26,parlvotes_lh!$A$11:$ZZ$209,246,FALSE))=TRUE,"",IF(VLOOKUP($A26,parlvotes_lh!$A$11:$ZZ$209,246,FALSE)=0,"",VLOOKUP($A26,parlvotes_lh!$A$11:$ZZ$209,246,FALSE)))</f>
        <v/>
      </c>
      <c r="W26" s="180" t="str">
        <f>IF(ISERROR(VLOOKUP($A26,parlvotes_lh!$A$11:$ZZ$209,266,FALSE))=TRUE,"",IF(VLOOKUP($A26,parlvotes_lh!$A$11:$ZZ$209,266,FALSE)=0,"",VLOOKUP($A26,parlvotes_lh!$A$11:$ZZ$209,266,FALSE)))</f>
        <v/>
      </c>
      <c r="X26" s="180" t="str">
        <f>IF(ISERROR(VLOOKUP($A26,parlvotes_lh!$A$11:$ZZ$209,286,FALSE))=TRUE,"",IF(VLOOKUP($A26,parlvotes_lh!$A$11:$ZZ$209,286,FALSE)=0,"",VLOOKUP($A26,parlvotes_lh!$A$11:$ZZ$209,286,FALSE)))</f>
        <v/>
      </c>
      <c r="Y26" s="180" t="str">
        <f>IF(ISERROR(VLOOKUP($A26,parlvotes_lh!$A$11:$ZZ$209,306,FALSE))=TRUE,"",IF(VLOOKUP($A26,parlvotes_lh!$A$11:$ZZ$209,306,FALSE)=0,"",VLOOKUP($A26,parlvotes_lh!$A$11:$ZZ$209,306,FALSE)))</f>
        <v/>
      </c>
      <c r="Z26" s="180" t="str">
        <f>IF(ISERROR(VLOOKUP($A26,parlvotes_lh!$A$11:$ZZ$209,326,FALSE))=TRUE,"",IF(VLOOKUP($A26,parlvotes_lh!$A$11:$ZZ$209,326,FALSE)=0,"",VLOOKUP($A26,parlvotes_lh!$A$11:$ZZ$209,326,FALSE)))</f>
        <v/>
      </c>
      <c r="AA26" s="180" t="str">
        <f>IF(ISERROR(VLOOKUP($A26,parlvotes_lh!$A$11:$ZZ$209,346,FALSE))=TRUE,"",IF(VLOOKUP($A26,parlvotes_lh!$A$11:$ZZ$209,346,FALSE)=0,"",VLOOKUP($A26,parlvotes_lh!$A$11:$ZZ$209,346,FALSE)))</f>
        <v/>
      </c>
      <c r="AB26" s="180" t="str">
        <f>IF(ISERROR(VLOOKUP($A26,parlvotes_lh!$A$11:$ZZ$209,366,FALSE))=TRUE,"",IF(VLOOKUP($A26,parlvotes_lh!$A$11:$ZZ$209,366,FALSE)=0,"",VLOOKUP($A26,parlvotes_lh!$A$11:$ZZ$209,366,FALSE)))</f>
        <v/>
      </c>
      <c r="AC26" s="180" t="str">
        <f>IF(ISERROR(VLOOKUP($A26,parlvotes_lh!$A$11:$ZZ$209,386,FALSE))=TRUE,"",IF(VLOOKUP($A26,parlvotes_lh!$A$11:$ZZ$209,386,FALSE)=0,"",VLOOKUP($A26,parlvotes_lh!$A$11:$ZZ$209,386,FALSE)))</f>
        <v/>
      </c>
    </row>
    <row r="27" spans="1:38" ht="13.5" customHeight="1">
      <c r="A27" s="174" t="str">
        <f>IF(info_parties!A27="","",info_parties!A27)</f>
        <v>hr_hsls01</v>
      </c>
      <c r="B27" s="112" t="str">
        <f t="shared" si="4"/>
        <v>hrv</v>
      </c>
      <c r="C27" s="112" t="str">
        <f>IF(info_parties!G27="","",info_parties!G27)</f>
        <v>Croation Social-Liberal Party</v>
      </c>
      <c r="D27" s="112" t="str">
        <f>IF(info_parties!K27="","",info_parties!K27)</f>
        <v>Hrvatska Socijalno Liberalna Stranka</v>
      </c>
      <c r="E27" s="112" t="str">
        <f>IF(info_parties!H27="","",info_parties!H27)</f>
        <v>HSLS</v>
      </c>
      <c r="F27" s="175">
        <f t="shared" si="0"/>
        <v>37948</v>
      </c>
      <c r="G27" s="176">
        <f t="shared" si="1"/>
        <v>40881</v>
      </c>
      <c r="H27" s="177">
        <f t="shared" si="2"/>
        <v>3.9249127770669252E-2</v>
      </c>
      <c r="I27" s="178">
        <f t="shared" si="3"/>
        <v>37948</v>
      </c>
      <c r="J27" s="179">
        <f>IF(ISERROR(VLOOKUP($A27,parlvotes_lh!$A$11:$ZZ$209,6,FALSE))=TRUE,"",IF(VLOOKUP($A27,parlvotes_lh!$A$11:$ZZ$209,6,FALSE)=0,"",VLOOKUP($A27,parlvotes_lh!$A$11:$ZZ$209,6,FALSE)))</f>
        <v>3.9249127770669252E-2</v>
      </c>
      <c r="K27" s="179">
        <f>IF(ISERROR(VLOOKUP($A27,parlvotes_lh!$A$11:$ZZ$209,26,FALSE))=TRUE,"",IF(VLOOKUP($A27,parlvotes_lh!$A$11:$ZZ$209,26,FALSE)=0,"",VLOOKUP($A27,parlvotes_lh!$A$11:$ZZ$209,26,FALSE)))</f>
        <v>1.3210737687592474E-2</v>
      </c>
      <c r="L27" s="179">
        <f>IF(ISERROR(VLOOKUP($A27,parlvotes_lh!$A$11:$ZZ$209,46,FALSE))=TRUE,"",IF(VLOOKUP($A27,parlvotes_lh!$A$11:$ZZ$209,46,FALSE)=0,"",VLOOKUP($A27,parlvotes_lh!$A$11:$ZZ$209,46,FALSE)))</f>
        <v>3.0021857860562152E-2</v>
      </c>
      <c r="M27" s="179" t="str">
        <f>IF(ISERROR(VLOOKUP($A27,parlvotes_lh!$A$11:$ZZ$209,66,FALSE))=TRUE,"",IF(VLOOKUP($A27,parlvotes_lh!$A$11:$ZZ$209,66,FALSE)=0,"",VLOOKUP($A27,parlvotes_lh!$A$11:$ZZ$209,66,FALSE)))</f>
        <v/>
      </c>
      <c r="N27" s="179" t="str">
        <f>IF(ISERROR(VLOOKUP($A27,parlvotes_lh!$A$11:$ZZ$209,86,FALSE))=TRUE,"",IF(VLOOKUP($A27,parlvotes_lh!$A$11:$ZZ$209,86,FALSE)=0,"",VLOOKUP($A27,parlvotes_lh!$A$11:$ZZ$209,86,FALSE)))</f>
        <v/>
      </c>
      <c r="O27" s="179" t="str">
        <f>IF(ISERROR(VLOOKUP($A27,parlvotes_lh!$A$11:$ZZ$209,106,FALSE))=TRUE,"",IF(VLOOKUP($A27,parlvotes_lh!$A$11:$ZZ$209,106,FALSE)=0,"",VLOOKUP($A27,parlvotes_lh!$A$11:$ZZ$209,106,FALSE)))</f>
        <v/>
      </c>
      <c r="P27" s="179" t="str">
        <f>IF(ISERROR(VLOOKUP($A27,parlvotes_lh!$A$11:$ZZ$209,126,FALSE))=TRUE,"",IF(VLOOKUP($A27,parlvotes_lh!$A$11:$ZZ$209,126,FALSE)=0,"",VLOOKUP($A27,parlvotes_lh!$A$11:$ZZ$209,126,FALSE)))</f>
        <v/>
      </c>
      <c r="Q27" s="180" t="str">
        <f>IF(ISERROR(VLOOKUP($A27,parlvotes_lh!$A$11:$ZZ$209,146,FALSE))=TRUE,"",IF(VLOOKUP($A27,parlvotes_lh!$A$11:$ZZ$209,146,FALSE)=0,"",VLOOKUP($A27,parlvotes_lh!$A$11:$ZZ$209,146,FALSE)))</f>
        <v/>
      </c>
      <c r="R27" s="180" t="str">
        <f>IF(ISERROR(VLOOKUP($A27,parlvotes_lh!$A$11:$ZZ$209,166,FALSE))=TRUE,"",IF(VLOOKUP($A27,parlvotes_lh!$A$11:$ZZ$209,166,FALSE)=0,"",VLOOKUP($A27,parlvotes_lh!$A$11:$ZZ$209,166,FALSE)))</f>
        <v/>
      </c>
      <c r="S27" s="180" t="str">
        <f>IF(ISERROR(VLOOKUP($A27,parlvotes_lh!$A$11:$ZZ$209,186,FALSE))=TRUE,"",IF(VLOOKUP($A27,parlvotes_lh!$A$11:$ZZ$209,186,FALSE)=0,"",VLOOKUP($A27,parlvotes_lh!$A$11:$ZZ$209,186,FALSE)))</f>
        <v/>
      </c>
      <c r="T27" s="180" t="str">
        <f>IF(ISERROR(VLOOKUP($A27,parlvotes_lh!$A$11:$ZZ$209,206,FALSE))=TRUE,"",IF(VLOOKUP($A27,parlvotes_lh!$A$11:$ZZ$209,206,FALSE)=0,"",VLOOKUP($A27,parlvotes_lh!$A$11:$ZZ$209,206,FALSE)))</f>
        <v/>
      </c>
      <c r="U27" s="180" t="str">
        <f>IF(ISERROR(VLOOKUP($A27,parlvotes_lh!$A$11:$ZZ$209,226,FALSE))=TRUE,"",IF(VLOOKUP($A27,parlvotes_lh!$A$11:$ZZ$209,226,FALSE)=0,"",VLOOKUP($A27,parlvotes_lh!$A$11:$ZZ$209,226,FALSE)))</f>
        <v/>
      </c>
      <c r="V27" s="180" t="str">
        <f>IF(ISERROR(VLOOKUP($A27,parlvotes_lh!$A$11:$ZZ$209,246,FALSE))=TRUE,"",IF(VLOOKUP($A27,parlvotes_lh!$A$11:$ZZ$209,246,FALSE)=0,"",VLOOKUP($A27,parlvotes_lh!$A$11:$ZZ$209,246,FALSE)))</f>
        <v/>
      </c>
      <c r="W27" s="180" t="str">
        <f>IF(ISERROR(VLOOKUP($A27,parlvotes_lh!$A$11:$ZZ$209,266,FALSE))=TRUE,"",IF(VLOOKUP($A27,parlvotes_lh!$A$11:$ZZ$209,266,FALSE)=0,"",VLOOKUP($A27,parlvotes_lh!$A$11:$ZZ$209,266,FALSE)))</f>
        <v/>
      </c>
      <c r="X27" s="180" t="str">
        <f>IF(ISERROR(VLOOKUP($A27,parlvotes_lh!$A$11:$ZZ$209,286,FALSE))=TRUE,"",IF(VLOOKUP($A27,parlvotes_lh!$A$11:$ZZ$209,286,FALSE)=0,"",VLOOKUP($A27,parlvotes_lh!$A$11:$ZZ$209,286,FALSE)))</f>
        <v/>
      </c>
      <c r="Y27" s="180" t="str">
        <f>IF(ISERROR(VLOOKUP($A27,parlvotes_lh!$A$11:$ZZ$209,306,FALSE))=TRUE,"",IF(VLOOKUP($A27,parlvotes_lh!$A$11:$ZZ$209,306,FALSE)=0,"",VLOOKUP($A27,parlvotes_lh!$A$11:$ZZ$209,306,FALSE)))</f>
        <v/>
      </c>
      <c r="Z27" s="180" t="str">
        <f>IF(ISERROR(VLOOKUP($A27,parlvotes_lh!$A$11:$ZZ$209,326,FALSE))=TRUE,"",IF(VLOOKUP($A27,parlvotes_lh!$A$11:$ZZ$209,326,FALSE)=0,"",VLOOKUP($A27,parlvotes_lh!$A$11:$ZZ$209,326,FALSE)))</f>
        <v/>
      </c>
      <c r="AA27" s="180" t="str">
        <f>IF(ISERROR(VLOOKUP($A27,parlvotes_lh!$A$11:$ZZ$209,346,FALSE))=TRUE,"",IF(VLOOKUP($A27,parlvotes_lh!$A$11:$ZZ$209,346,FALSE)=0,"",VLOOKUP($A27,parlvotes_lh!$A$11:$ZZ$209,346,FALSE)))</f>
        <v/>
      </c>
      <c r="AB27" s="180" t="str">
        <f>IF(ISERROR(VLOOKUP($A27,parlvotes_lh!$A$11:$ZZ$209,366,FALSE))=TRUE,"",IF(VLOOKUP($A27,parlvotes_lh!$A$11:$ZZ$209,366,FALSE)=0,"",VLOOKUP($A27,parlvotes_lh!$A$11:$ZZ$209,366,FALSE)))</f>
        <v/>
      </c>
      <c r="AC27" s="180" t="str">
        <f>IF(ISERROR(VLOOKUP($A27,parlvotes_lh!$A$11:$ZZ$209,386,FALSE))=TRUE,"",IF(VLOOKUP($A27,parlvotes_lh!$A$11:$ZZ$209,386,FALSE)=0,"",VLOOKUP($A27,parlvotes_lh!$A$11:$ZZ$209,386,FALSE)))</f>
        <v/>
      </c>
    </row>
    <row r="28" spans="1:38" ht="13.5" customHeight="1">
      <c r="A28" s="174" t="str">
        <f>IF(info_parties!A28="","",info_parties!A28)</f>
        <v>hr_hsp01</v>
      </c>
      <c r="B28" s="112" t="str">
        <f t="shared" si="4"/>
        <v>hrv</v>
      </c>
      <c r="C28" s="112" t="str">
        <f>IF(info_parties!G28="","",info_parties!G28)</f>
        <v>Croatian Party of Rights</v>
      </c>
      <c r="D28" s="112" t="str">
        <f>IF(info_parties!K28="","",info_parties!K28)</f>
        <v>Hrvatska Stranka Prava</v>
      </c>
      <c r="E28" s="112" t="str">
        <f>IF(info_parties!H28="","",info_parties!H28)</f>
        <v>HSP</v>
      </c>
      <c r="F28" s="175">
        <f t="shared" si="0"/>
        <v>37948</v>
      </c>
      <c r="G28" s="176">
        <f t="shared" si="1"/>
        <v>40881</v>
      </c>
      <c r="H28" s="177">
        <f t="shared" si="2"/>
        <v>6.2406319788280734E-2</v>
      </c>
      <c r="I28" s="178">
        <f t="shared" si="3"/>
        <v>37948</v>
      </c>
      <c r="J28" s="179">
        <f>IF(ISERROR(VLOOKUP($A28,parlvotes_lh!$A$11:$ZZ$209,6,FALSE))=TRUE,"",IF(VLOOKUP($A28,parlvotes_lh!$A$11:$ZZ$209,6,FALSE)=0,"",VLOOKUP($A28,parlvotes_lh!$A$11:$ZZ$209,6,FALSE)))</f>
        <v>6.2406319788280734E-2</v>
      </c>
      <c r="K28" s="179">
        <f>IF(ISERROR(VLOOKUP($A28,parlvotes_lh!$A$11:$ZZ$209,26,FALSE))=TRUE,"",IF(VLOOKUP($A28,parlvotes_lh!$A$11:$ZZ$209,26,FALSE)=0,"",VLOOKUP($A28,parlvotes_lh!$A$11:$ZZ$209,26,FALSE)))</f>
        <v>3.5039716923136496E-2</v>
      </c>
      <c r="L28" s="179">
        <f>IF(ISERROR(VLOOKUP($A28,parlvotes_lh!$A$11:$ZZ$209,46,FALSE))=TRUE,"",IF(VLOOKUP($A28,parlvotes_lh!$A$11:$ZZ$209,46,FALSE)=0,"",VLOOKUP($A28,parlvotes_lh!$A$11:$ZZ$209,46,FALSE)))</f>
        <v>2.9763545168935677E-2</v>
      </c>
      <c r="M28" s="179" t="str">
        <f>IF(ISERROR(VLOOKUP($A28,parlvotes_lh!$A$11:$ZZ$209,66,FALSE))=TRUE,"",IF(VLOOKUP($A28,parlvotes_lh!$A$11:$ZZ$209,66,FALSE)=0,"",VLOOKUP($A28,parlvotes_lh!$A$11:$ZZ$209,66,FALSE)))</f>
        <v/>
      </c>
      <c r="N28" s="179" t="str">
        <f>IF(ISERROR(VLOOKUP($A28,parlvotes_lh!$A$11:$ZZ$209,86,FALSE))=TRUE,"",IF(VLOOKUP($A28,parlvotes_lh!$A$11:$ZZ$209,86,FALSE)=0,"",VLOOKUP($A28,parlvotes_lh!$A$11:$ZZ$209,86,FALSE)))</f>
        <v/>
      </c>
      <c r="O28" s="179" t="str">
        <f>IF(ISERROR(VLOOKUP($A28,parlvotes_lh!$A$11:$ZZ$209,106,FALSE))=TRUE,"",IF(VLOOKUP($A28,parlvotes_lh!$A$11:$ZZ$209,106,FALSE)=0,"",VLOOKUP($A28,parlvotes_lh!$A$11:$ZZ$209,106,FALSE)))</f>
        <v/>
      </c>
      <c r="P28" s="179" t="str">
        <f>IF(ISERROR(VLOOKUP($A28,parlvotes_lh!$A$11:$ZZ$209,126,FALSE))=TRUE,"",IF(VLOOKUP($A28,parlvotes_lh!$A$11:$ZZ$209,126,FALSE)=0,"",VLOOKUP($A28,parlvotes_lh!$A$11:$ZZ$209,126,FALSE)))</f>
        <v/>
      </c>
      <c r="Q28" s="180" t="str">
        <f>IF(ISERROR(VLOOKUP($A28,parlvotes_lh!$A$11:$ZZ$209,146,FALSE))=TRUE,"",IF(VLOOKUP($A28,parlvotes_lh!$A$11:$ZZ$209,146,FALSE)=0,"",VLOOKUP($A28,parlvotes_lh!$A$11:$ZZ$209,146,FALSE)))</f>
        <v/>
      </c>
      <c r="R28" s="180" t="str">
        <f>IF(ISERROR(VLOOKUP($A28,parlvotes_lh!$A$11:$ZZ$209,166,FALSE))=TRUE,"",IF(VLOOKUP($A28,parlvotes_lh!$A$11:$ZZ$209,166,FALSE)=0,"",VLOOKUP($A28,parlvotes_lh!$A$11:$ZZ$209,166,FALSE)))</f>
        <v/>
      </c>
      <c r="S28" s="180" t="str">
        <f>IF(ISERROR(VLOOKUP($A28,parlvotes_lh!$A$11:$ZZ$209,186,FALSE))=TRUE,"",IF(VLOOKUP($A28,parlvotes_lh!$A$11:$ZZ$209,186,FALSE)=0,"",VLOOKUP($A28,parlvotes_lh!$A$11:$ZZ$209,186,FALSE)))</f>
        <v/>
      </c>
      <c r="T28" s="180" t="str">
        <f>IF(ISERROR(VLOOKUP($A28,parlvotes_lh!$A$11:$ZZ$209,206,FALSE))=TRUE,"",IF(VLOOKUP($A28,parlvotes_lh!$A$11:$ZZ$209,206,FALSE)=0,"",VLOOKUP($A28,parlvotes_lh!$A$11:$ZZ$209,206,FALSE)))</f>
        <v/>
      </c>
      <c r="U28" s="180" t="str">
        <f>IF(ISERROR(VLOOKUP($A28,parlvotes_lh!$A$11:$ZZ$209,226,FALSE))=TRUE,"",IF(VLOOKUP($A28,parlvotes_lh!$A$11:$ZZ$209,226,FALSE)=0,"",VLOOKUP($A28,parlvotes_lh!$A$11:$ZZ$209,226,FALSE)))</f>
        <v/>
      </c>
      <c r="V28" s="180" t="str">
        <f>IF(ISERROR(VLOOKUP($A28,parlvotes_lh!$A$11:$ZZ$209,246,FALSE))=TRUE,"",IF(VLOOKUP($A28,parlvotes_lh!$A$11:$ZZ$209,246,FALSE)=0,"",VLOOKUP($A28,parlvotes_lh!$A$11:$ZZ$209,246,FALSE)))</f>
        <v/>
      </c>
      <c r="W28" s="180" t="str">
        <f>IF(ISERROR(VLOOKUP($A28,parlvotes_lh!$A$11:$ZZ$209,266,FALSE))=TRUE,"",IF(VLOOKUP($A28,parlvotes_lh!$A$11:$ZZ$209,266,FALSE)=0,"",VLOOKUP($A28,parlvotes_lh!$A$11:$ZZ$209,266,FALSE)))</f>
        <v/>
      </c>
      <c r="X28" s="180" t="str">
        <f>IF(ISERROR(VLOOKUP($A28,parlvotes_lh!$A$11:$ZZ$209,286,FALSE))=TRUE,"",IF(VLOOKUP($A28,parlvotes_lh!$A$11:$ZZ$209,286,FALSE)=0,"",VLOOKUP($A28,parlvotes_lh!$A$11:$ZZ$209,286,FALSE)))</f>
        <v/>
      </c>
      <c r="Y28" s="180" t="str">
        <f>IF(ISERROR(VLOOKUP($A28,parlvotes_lh!$A$11:$ZZ$209,306,FALSE))=TRUE,"",IF(VLOOKUP($A28,parlvotes_lh!$A$11:$ZZ$209,306,FALSE)=0,"",VLOOKUP($A28,parlvotes_lh!$A$11:$ZZ$209,306,FALSE)))</f>
        <v/>
      </c>
      <c r="Z28" s="180" t="str">
        <f>IF(ISERROR(VLOOKUP($A28,parlvotes_lh!$A$11:$ZZ$209,326,FALSE))=TRUE,"",IF(VLOOKUP($A28,parlvotes_lh!$A$11:$ZZ$209,326,FALSE)=0,"",VLOOKUP($A28,parlvotes_lh!$A$11:$ZZ$209,326,FALSE)))</f>
        <v/>
      </c>
      <c r="AA28" s="180" t="str">
        <f>IF(ISERROR(VLOOKUP($A28,parlvotes_lh!$A$11:$ZZ$209,346,FALSE))=TRUE,"",IF(VLOOKUP($A28,parlvotes_lh!$A$11:$ZZ$209,346,FALSE)=0,"",VLOOKUP($A28,parlvotes_lh!$A$11:$ZZ$209,346,FALSE)))</f>
        <v/>
      </c>
      <c r="AB28" s="180" t="str">
        <f>IF(ISERROR(VLOOKUP($A28,parlvotes_lh!$A$11:$ZZ$209,366,FALSE))=TRUE,"",IF(VLOOKUP($A28,parlvotes_lh!$A$11:$ZZ$209,366,FALSE)=0,"",VLOOKUP($A28,parlvotes_lh!$A$11:$ZZ$209,366,FALSE)))</f>
        <v/>
      </c>
      <c r="AC28" s="180" t="str">
        <f>IF(ISERROR(VLOOKUP($A28,parlvotes_lh!$A$11:$ZZ$209,386,FALSE))=TRUE,"",IF(VLOOKUP($A28,parlvotes_lh!$A$11:$ZZ$209,386,FALSE)=0,"",VLOOKUP($A28,parlvotes_lh!$A$11:$ZZ$209,386,FALSE)))</f>
        <v/>
      </c>
    </row>
    <row r="29" spans="1:38" ht="13.5" customHeight="1">
      <c r="A29" s="174" t="str">
        <f>IF(info_parties!A29="","",info_parties!A29)</f>
        <v>hr_hsp-as01</v>
      </c>
      <c r="B29" s="112" t="str">
        <f t="shared" si="4"/>
        <v>hrv</v>
      </c>
      <c r="C29" s="112" t="str">
        <f>IF(info_parties!G29="","",info_parties!G29)</f>
        <v>Croatian Party of Rights-Dr. Ante Starčević</v>
      </c>
      <c r="D29" s="112" t="str">
        <f>IF(info_parties!K29="","",info_parties!K29)</f>
        <v>Hrvatska Stranka Prava Dr. Ante Starčević</v>
      </c>
      <c r="E29" s="112" t="str">
        <f>IF(info_parties!H29="","",info_parties!H29)</f>
        <v>HSP-AS</v>
      </c>
      <c r="F29" s="175">
        <f t="shared" si="0"/>
        <v>40881</v>
      </c>
      <c r="G29" s="176">
        <f t="shared" si="1"/>
        <v>40881</v>
      </c>
      <c r="H29" s="177">
        <f t="shared" si="2"/>
        <v>2.7209211068616571E-2</v>
      </c>
      <c r="I29" s="178">
        <f t="shared" si="3"/>
        <v>40881</v>
      </c>
      <c r="J29" s="179" t="str">
        <f>IF(ISERROR(VLOOKUP($A29,parlvotes_lh!$A$11:$ZZ$209,6,FALSE))=TRUE,"",IF(VLOOKUP($A29,parlvotes_lh!$A$11:$ZZ$209,6,FALSE)=0,"",VLOOKUP($A29,parlvotes_lh!$A$11:$ZZ$209,6,FALSE)))</f>
        <v/>
      </c>
      <c r="K29" s="179" t="str">
        <f>IF(ISERROR(VLOOKUP($A29,parlvotes_lh!$A$11:$ZZ$209,26,FALSE))=TRUE,"",IF(VLOOKUP($A29,parlvotes_lh!$A$11:$ZZ$209,26,FALSE)=0,"",VLOOKUP($A29,parlvotes_lh!$A$11:$ZZ$209,26,FALSE)))</f>
        <v/>
      </c>
      <c r="L29" s="179">
        <f>IF(ISERROR(VLOOKUP($A29,parlvotes_lh!$A$11:$ZZ$209,46,FALSE))=TRUE,"",IF(VLOOKUP($A29,parlvotes_lh!$A$11:$ZZ$209,46,FALSE)=0,"",VLOOKUP($A29,parlvotes_lh!$A$11:$ZZ$209,46,FALSE)))</f>
        <v>2.7209211068616571E-2</v>
      </c>
      <c r="M29" s="179" t="str">
        <f>IF(ISERROR(VLOOKUP($A29,parlvotes_lh!$A$11:$ZZ$209,66,FALSE))=TRUE,"",IF(VLOOKUP($A29,parlvotes_lh!$A$11:$ZZ$209,66,FALSE)=0,"",VLOOKUP($A29,parlvotes_lh!$A$11:$ZZ$209,66,FALSE)))</f>
        <v/>
      </c>
      <c r="N29" s="179" t="str">
        <f>IF(ISERROR(VLOOKUP($A29,parlvotes_lh!$A$11:$ZZ$209,86,FALSE))=TRUE,"",IF(VLOOKUP($A29,parlvotes_lh!$A$11:$ZZ$209,86,FALSE)=0,"",VLOOKUP($A29,parlvotes_lh!$A$11:$ZZ$209,86,FALSE)))</f>
        <v/>
      </c>
      <c r="O29" s="179" t="str">
        <f>IF(ISERROR(VLOOKUP($A29,parlvotes_lh!$A$11:$ZZ$209,106,FALSE))=TRUE,"",IF(VLOOKUP($A29,parlvotes_lh!$A$11:$ZZ$209,106,FALSE)=0,"",VLOOKUP($A29,parlvotes_lh!$A$11:$ZZ$209,106,FALSE)))</f>
        <v/>
      </c>
      <c r="P29" s="179" t="str">
        <f>IF(ISERROR(VLOOKUP($A29,parlvotes_lh!$A$11:$ZZ$209,126,FALSE))=TRUE,"",IF(VLOOKUP($A29,parlvotes_lh!$A$11:$ZZ$209,126,FALSE)=0,"",VLOOKUP($A29,parlvotes_lh!$A$11:$ZZ$209,126,FALSE)))</f>
        <v/>
      </c>
      <c r="Q29" s="180" t="str">
        <f>IF(ISERROR(VLOOKUP($A29,parlvotes_lh!$A$11:$ZZ$209,146,FALSE))=TRUE,"",IF(VLOOKUP($A29,parlvotes_lh!$A$11:$ZZ$209,146,FALSE)=0,"",VLOOKUP($A29,parlvotes_lh!$A$11:$ZZ$209,146,FALSE)))</f>
        <v/>
      </c>
      <c r="R29" s="180" t="str">
        <f>IF(ISERROR(VLOOKUP($A29,parlvotes_lh!$A$11:$ZZ$209,166,FALSE))=TRUE,"",IF(VLOOKUP($A29,parlvotes_lh!$A$11:$ZZ$209,166,FALSE)=0,"",VLOOKUP($A29,parlvotes_lh!$A$11:$ZZ$209,166,FALSE)))</f>
        <v/>
      </c>
      <c r="S29" s="180" t="str">
        <f>IF(ISERROR(VLOOKUP($A29,parlvotes_lh!$A$11:$ZZ$209,186,FALSE))=TRUE,"",IF(VLOOKUP($A29,parlvotes_lh!$A$11:$ZZ$209,186,FALSE)=0,"",VLOOKUP($A29,parlvotes_lh!$A$11:$ZZ$209,186,FALSE)))</f>
        <v/>
      </c>
      <c r="T29" s="180" t="str">
        <f>IF(ISERROR(VLOOKUP($A29,parlvotes_lh!$A$11:$ZZ$209,206,FALSE))=TRUE,"",IF(VLOOKUP($A29,parlvotes_lh!$A$11:$ZZ$209,206,FALSE)=0,"",VLOOKUP($A29,parlvotes_lh!$A$11:$ZZ$209,206,FALSE)))</f>
        <v/>
      </c>
      <c r="U29" s="180" t="str">
        <f>IF(ISERROR(VLOOKUP($A29,parlvotes_lh!$A$11:$ZZ$209,226,FALSE))=TRUE,"",IF(VLOOKUP($A29,parlvotes_lh!$A$11:$ZZ$209,226,FALSE)=0,"",VLOOKUP($A29,parlvotes_lh!$A$11:$ZZ$209,226,FALSE)))</f>
        <v/>
      </c>
      <c r="V29" s="180" t="str">
        <f>IF(ISERROR(VLOOKUP($A29,parlvotes_lh!$A$11:$ZZ$209,246,FALSE))=TRUE,"",IF(VLOOKUP($A29,parlvotes_lh!$A$11:$ZZ$209,246,FALSE)=0,"",VLOOKUP($A29,parlvotes_lh!$A$11:$ZZ$209,246,FALSE)))</f>
        <v/>
      </c>
      <c r="W29" s="180" t="str">
        <f>IF(ISERROR(VLOOKUP($A29,parlvotes_lh!$A$11:$ZZ$209,266,FALSE))=TRUE,"",IF(VLOOKUP($A29,parlvotes_lh!$A$11:$ZZ$209,266,FALSE)=0,"",VLOOKUP($A29,parlvotes_lh!$A$11:$ZZ$209,266,FALSE)))</f>
        <v/>
      </c>
      <c r="X29" s="180" t="str">
        <f>IF(ISERROR(VLOOKUP($A29,parlvotes_lh!$A$11:$ZZ$209,286,FALSE))=TRUE,"",IF(VLOOKUP($A29,parlvotes_lh!$A$11:$ZZ$209,286,FALSE)=0,"",VLOOKUP($A29,parlvotes_lh!$A$11:$ZZ$209,286,FALSE)))</f>
        <v/>
      </c>
      <c r="Y29" s="180" t="str">
        <f>IF(ISERROR(VLOOKUP($A29,parlvotes_lh!$A$11:$ZZ$209,306,FALSE))=TRUE,"",IF(VLOOKUP($A29,parlvotes_lh!$A$11:$ZZ$209,306,FALSE)=0,"",VLOOKUP($A29,parlvotes_lh!$A$11:$ZZ$209,306,FALSE)))</f>
        <v/>
      </c>
      <c r="Z29" s="180" t="str">
        <f>IF(ISERROR(VLOOKUP($A29,parlvotes_lh!$A$11:$ZZ$209,326,FALSE))=TRUE,"",IF(VLOOKUP($A29,parlvotes_lh!$A$11:$ZZ$209,326,FALSE)=0,"",VLOOKUP($A29,parlvotes_lh!$A$11:$ZZ$209,326,FALSE)))</f>
        <v/>
      </c>
      <c r="AA29" s="180" t="str">
        <f>IF(ISERROR(VLOOKUP($A29,parlvotes_lh!$A$11:$ZZ$209,346,FALSE))=TRUE,"",IF(VLOOKUP($A29,parlvotes_lh!$A$11:$ZZ$209,346,FALSE)=0,"",VLOOKUP($A29,parlvotes_lh!$A$11:$ZZ$209,346,FALSE)))</f>
        <v/>
      </c>
      <c r="AB29" s="180" t="str">
        <f>IF(ISERROR(VLOOKUP($A29,parlvotes_lh!$A$11:$ZZ$209,366,FALSE))=TRUE,"",IF(VLOOKUP($A29,parlvotes_lh!$A$11:$ZZ$209,366,FALSE)=0,"",VLOOKUP($A29,parlvotes_lh!$A$11:$ZZ$209,366,FALSE)))</f>
        <v/>
      </c>
      <c r="AC29" s="180" t="str">
        <f>IF(ISERROR(VLOOKUP($A29,parlvotes_lh!$A$11:$ZZ$209,386,FALSE))=TRUE,"",IF(VLOOKUP($A29,parlvotes_lh!$A$11:$ZZ$209,386,FALSE)=0,"",VLOOKUP($A29,parlvotes_lh!$A$11:$ZZ$209,386,FALSE)))</f>
        <v/>
      </c>
    </row>
    <row r="30" spans="1:38" ht="13.5" customHeight="1">
      <c r="A30" s="174" t="str">
        <f>IF(info_parties!A30="","",info_parties!A30)</f>
        <v>hr_hsr01</v>
      </c>
      <c r="B30" s="112" t="str">
        <f t="shared" si="4"/>
        <v>hrv</v>
      </c>
      <c r="C30" s="112" t="str">
        <f>IF(info_parties!G30="","",info_parties!G30)</f>
        <v>Croatian Party of Order</v>
      </c>
      <c r="D30" s="112" t="str">
        <f>IF(info_parties!K30="","",info_parties!K30)</f>
        <v>Hrvatska Stranka Reda</v>
      </c>
      <c r="E30" s="112" t="str">
        <f>IF(info_parties!H30="","",info_parties!H30)</f>
        <v>HSR</v>
      </c>
      <c r="F30" s="175" t="str">
        <f t="shared" si="0"/>
        <v/>
      </c>
      <c r="G30" s="176" t="str">
        <f t="shared" si="1"/>
        <v/>
      </c>
      <c r="H30" s="177" t="str">
        <f t="shared" si="2"/>
        <v/>
      </c>
      <c r="I30" s="178" t="str">
        <f t="shared" si="3"/>
        <v/>
      </c>
      <c r="J30" s="179" t="str">
        <f>IF(ISERROR(VLOOKUP($A30,parlvotes_lh!$A$11:$ZZ$209,6,FALSE))=TRUE,"",IF(VLOOKUP($A30,parlvotes_lh!$A$11:$ZZ$209,6,FALSE)=0,"",VLOOKUP($A30,parlvotes_lh!$A$11:$ZZ$209,6,FALSE)))</f>
        <v/>
      </c>
      <c r="K30" s="179" t="str">
        <f>IF(ISERROR(VLOOKUP($A30,parlvotes_lh!$A$11:$ZZ$209,26,FALSE))=TRUE,"",IF(VLOOKUP($A30,parlvotes_lh!$A$11:$ZZ$209,26,FALSE)=0,"",VLOOKUP($A30,parlvotes_lh!$A$11:$ZZ$209,26,FALSE)))</f>
        <v/>
      </c>
      <c r="L30" s="179" t="str">
        <f>IF(ISERROR(VLOOKUP($A30,parlvotes_lh!$A$11:$ZZ$209,46,FALSE))=TRUE,"",IF(VLOOKUP($A30,parlvotes_lh!$A$11:$ZZ$209,46,FALSE)=0,"",VLOOKUP($A30,parlvotes_lh!$A$11:$ZZ$209,46,FALSE)))</f>
        <v/>
      </c>
      <c r="M30" s="179" t="str">
        <f>IF(ISERROR(VLOOKUP($A30,parlvotes_lh!$A$11:$ZZ$209,66,FALSE))=TRUE,"",IF(VLOOKUP($A30,parlvotes_lh!$A$11:$ZZ$209,66,FALSE)=0,"",VLOOKUP($A30,parlvotes_lh!$A$11:$ZZ$209,66,FALSE)))</f>
        <v/>
      </c>
      <c r="N30" s="179" t="str">
        <f>IF(ISERROR(VLOOKUP($A30,parlvotes_lh!$A$11:$ZZ$209,86,FALSE))=TRUE,"",IF(VLOOKUP($A30,parlvotes_lh!$A$11:$ZZ$209,86,FALSE)=0,"",VLOOKUP($A30,parlvotes_lh!$A$11:$ZZ$209,86,FALSE)))</f>
        <v/>
      </c>
      <c r="O30" s="179" t="str">
        <f>IF(ISERROR(VLOOKUP($A30,parlvotes_lh!$A$11:$ZZ$209,106,FALSE))=TRUE,"",IF(VLOOKUP($A30,parlvotes_lh!$A$11:$ZZ$209,106,FALSE)=0,"",VLOOKUP($A30,parlvotes_lh!$A$11:$ZZ$209,106,FALSE)))</f>
        <v/>
      </c>
      <c r="P30" s="179" t="str">
        <f>IF(ISERROR(VLOOKUP($A30,parlvotes_lh!$A$11:$ZZ$209,126,FALSE))=TRUE,"",IF(VLOOKUP($A30,parlvotes_lh!$A$11:$ZZ$209,126,FALSE)=0,"",VLOOKUP($A30,parlvotes_lh!$A$11:$ZZ$209,126,FALSE)))</f>
        <v/>
      </c>
      <c r="Q30" s="180" t="str">
        <f>IF(ISERROR(VLOOKUP($A30,parlvotes_lh!$A$11:$ZZ$209,146,FALSE))=TRUE,"",IF(VLOOKUP($A30,parlvotes_lh!$A$11:$ZZ$209,146,FALSE)=0,"",VLOOKUP($A30,parlvotes_lh!$A$11:$ZZ$209,146,FALSE)))</f>
        <v/>
      </c>
      <c r="R30" s="180" t="str">
        <f>IF(ISERROR(VLOOKUP($A30,parlvotes_lh!$A$11:$ZZ$209,166,FALSE))=TRUE,"",IF(VLOOKUP($A30,parlvotes_lh!$A$11:$ZZ$209,166,FALSE)=0,"",VLOOKUP($A30,parlvotes_lh!$A$11:$ZZ$209,166,FALSE)))</f>
        <v/>
      </c>
      <c r="S30" s="180" t="str">
        <f>IF(ISERROR(VLOOKUP($A30,parlvotes_lh!$A$11:$ZZ$209,186,FALSE))=TRUE,"",IF(VLOOKUP($A30,parlvotes_lh!$A$11:$ZZ$209,186,FALSE)=0,"",VLOOKUP($A30,parlvotes_lh!$A$11:$ZZ$209,186,FALSE)))</f>
        <v/>
      </c>
      <c r="T30" s="180" t="str">
        <f>IF(ISERROR(VLOOKUP($A30,parlvotes_lh!$A$11:$ZZ$209,206,FALSE))=TRUE,"",IF(VLOOKUP($A30,parlvotes_lh!$A$11:$ZZ$209,206,FALSE)=0,"",VLOOKUP($A30,parlvotes_lh!$A$11:$ZZ$209,206,FALSE)))</f>
        <v/>
      </c>
      <c r="U30" s="180" t="str">
        <f>IF(ISERROR(VLOOKUP($A30,parlvotes_lh!$A$11:$ZZ$209,226,FALSE))=TRUE,"",IF(VLOOKUP($A30,parlvotes_lh!$A$11:$ZZ$209,226,FALSE)=0,"",VLOOKUP($A30,parlvotes_lh!$A$11:$ZZ$209,226,FALSE)))</f>
        <v/>
      </c>
      <c r="V30" s="180" t="str">
        <f>IF(ISERROR(VLOOKUP($A30,parlvotes_lh!$A$11:$ZZ$209,246,FALSE))=TRUE,"",IF(VLOOKUP($A30,parlvotes_lh!$A$11:$ZZ$209,246,FALSE)=0,"",VLOOKUP($A30,parlvotes_lh!$A$11:$ZZ$209,246,FALSE)))</f>
        <v/>
      </c>
      <c r="W30" s="180" t="str">
        <f>IF(ISERROR(VLOOKUP($A30,parlvotes_lh!$A$11:$ZZ$209,266,FALSE))=TRUE,"",IF(VLOOKUP($A30,parlvotes_lh!$A$11:$ZZ$209,266,FALSE)=0,"",VLOOKUP($A30,parlvotes_lh!$A$11:$ZZ$209,266,FALSE)))</f>
        <v/>
      </c>
      <c r="X30" s="180" t="str">
        <f>IF(ISERROR(VLOOKUP($A30,parlvotes_lh!$A$11:$ZZ$209,286,FALSE))=TRUE,"",IF(VLOOKUP($A30,parlvotes_lh!$A$11:$ZZ$209,286,FALSE)=0,"",VLOOKUP($A30,parlvotes_lh!$A$11:$ZZ$209,286,FALSE)))</f>
        <v/>
      </c>
      <c r="Y30" s="180" t="str">
        <f>IF(ISERROR(VLOOKUP($A30,parlvotes_lh!$A$11:$ZZ$209,306,FALSE))=TRUE,"",IF(VLOOKUP($A30,parlvotes_lh!$A$11:$ZZ$209,306,FALSE)=0,"",VLOOKUP($A30,parlvotes_lh!$A$11:$ZZ$209,306,FALSE)))</f>
        <v/>
      </c>
      <c r="Z30" s="180" t="str">
        <f>IF(ISERROR(VLOOKUP($A30,parlvotes_lh!$A$11:$ZZ$209,326,FALSE))=TRUE,"",IF(VLOOKUP($A30,parlvotes_lh!$A$11:$ZZ$209,326,FALSE)=0,"",VLOOKUP($A30,parlvotes_lh!$A$11:$ZZ$209,326,FALSE)))</f>
        <v/>
      </c>
      <c r="AA30" s="180" t="str">
        <f>IF(ISERROR(VLOOKUP($A30,parlvotes_lh!$A$11:$ZZ$209,346,FALSE))=TRUE,"",IF(VLOOKUP($A30,parlvotes_lh!$A$11:$ZZ$209,346,FALSE)=0,"",VLOOKUP($A30,parlvotes_lh!$A$11:$ZZ$209,346,FALSE)))</f>
        <v/>
      </c>
      <c r="AB30" s="180" t="str">
        <f>IF(ISERROR(VLOOKUP($A30,parlvotes_lh!$A$11:$ZZ$209,366,FALSE))=TRUE,"",IF(VLOOKUP($A30,parlvotes_lh!$A$11:$ZZ$209,366,FALSE)=0,"",VLOOKUP($A30,parlvotes_lh!$A$11:$ZZ$209,366,FALSE)))</f>
        <v/>
      </c>
      <c r="AC30" s="180" t="str">
        <f>IF(ISERROR(VLOOKUP($A30,parlvotes_lh!$A$11:$ZZ$209,386,FALSE))=TRUE,"",IF(VLOOKUP($A30,parlvotes_lh!$A$11:$ZZ$209,386,FALSE)=0,"",VLOOKUP($A30,parlvotes_lh!$A$11:$ZZ$209,386,FALSE)))</f>
        <v/>
      </c>
    </row>
    <row r="31" spans="1:38" ht="13.5" customHeight="1">
      <c r="A31" s="174" t="str">
        <f>IF(info_parties!A31="","",info_parties!A31)</f>
        <v>hr_hss01</v>
      </c>
      <c r="B31" s="112" t="str">
        <f t="shared" si="4"/>
        <v>hrv</v>
      </c>
      <c r="C31" s="112" t="str">
        <f>IF(info_parties!G31="","",info_parties!G31)</f>
        <v>Croatian Peasant Party</v>
      </c>
      <c r="D31" s="112" t="str">
        <f>IF(info_parties!K31="","",info_parties!K31)</f>
        <v>Hrvatska Seljačka Stranka</v>
      </c>
      <c r="E31" s="112" t="str">
        <f>IF(info_parties!H31="","",info_parties!H31)</f>
        <v>HSS</v>
      </c>
      <c r="F31" s="175">
        <f t="shared" si="0"/>
        <v>37948</v>
      </c>
      <c r="G31" s="176">
        <f t="shared" si="1"/>
        <v>40881</v>
      </c>
      <c r="H31" s="177">
        <f t="shared" si="2"/>
        <v>6.9816891446191992E-2</v>
      </c>
      <c r="I31" s="178">
        <f t="shared" si="3"/>
        <v>37948</v>
      </c>
      <c r="J31" s="179">
        <f>IF(ISERROR(VLOOKUP($A31,parlvotes_lh!$A$11:$ZZ$209,6,FALSE))=TRUE,"",IF(VLOOKUP($A31,parlvotes_lh!$A$11:$ZZ$209,6,FALSE)=0,"",VLOOKUP($A31,parlvotes_lh!$A$11:$ZZ$209,6,FALSE)))</f>
        <v>6.9816891446191992E-2</v>
      </c>
      <c r="K31" s="179">
        <f>IF(ISERROR(VLOOKUP($A31,parlvotes_lh!$A$11:$ZZ$209,26,FALSE))=TRUE,"",IF(VLOOKUP($A31,parlvotes_lh!$A$11:$ZZ$209,26,FALSE)=0,"",VLOOKUP($A31,parlvotes_lh!$A$11:$ZZ$209,26,FALSE)))</f>
        <v>4.9266572114089142E-2</v>
      </c>
      <c r="L31" s="179">
        <f>IF(ISERROR(VLOOKUP($A31,parlvotes_lh!$A$11:$ZZ$209,46,FALSE))=TRUE,"",IF(VLOOKUP($A31,parlvotes_lh!$A$11:$ZZ$209,46,FALSE)=0,"",VLOOKUP($A31,parlvotes_lh!$A$11:$ZZ$209,46,FALSE)))</f>
        <v>2.938923856164254E-2</v>
      </c>
      <c r="M31" s="179" t="str">
        <f>IF(ISERROR(VLOOKUP($A31,parlvotes_lh!$A$11:$ZZ$209,66,FALSE))=TRUE,"",IF(VLOOKUP($A31,parlvotes_lh!$A$11:$ZZ$209,66,FALSE)=0,"",VLOOKUP($A31,parlvotes_lh!$A$11:$ZZ$209,66,FALSE)))</f>
        <v/>
      </c>
      <c r="N31" s="179" t="str">
        <f>IF(ISERROR(VLOOKUP($A31,parlvotes_lh!$A$11:$ZZ$209,86,FALSE))=TRUE,"",IF(VLOOKUP($A31,parlvotes_lh!$A$11:$ZZ$209,86,FALSE)=0,"",VLOOKUP($A31,parlvotes_lh!$A$11:$ZZ$209,86,FALSE)))</f>
        <v/>
      </c>
      <c r="O31" s="179" t="str">
        <f>IF(ISERROR(VLOOKUP($A31,parlvotes_lh!$A$11:$ZZ$209,106,FALSE))=TRUE,"",IF(VLOOKUP($A31,parlvotes_lh!$A$11:$ZZ$209,106,FALSE)=0,"",VLOOKUP($A31,parlvotes_lh!$A$11:$ZZ$209,106,FALSE)))</f>
        <v/>
      </c>
      <c r="P31" s="179" t="str">
        <f>IF(ISERROR(VLOOKUP($A31,parlvotes_lh!$A$11:$ZZ$209,126,FALSE))=TRUE,"",IF(VLOOKUP($A31,parlvotes_lh!$A$11:$ZZ$209,126,FALSE)=0,"",VLOOKUP($A31,parlvotes_lh!$A$11:$ZZ$209,126,FALSE)))</f>
        <v/>
      </c>
      <c r="Q31" s="180" t="str">
        <f>IF(ISERROR(VLOOKUP($A31,parlvotes_lh!$A$11:$ZZ$209,146,FALSE))=TRUE,"",IF(VLOOKUP($A31,parlvotes_lh!$A$11:$ZZ$209,146,FALSE)=0,"",VLOOKUP($A31,parlvotes_lh!$A$11:$ZZ$209,146,FALSE)))</f>
        <v/>
      </c>
      <c r="R31" s="180" t="str">
        <f>IF(ISERROR(VLOOKUP($A31,parlvotes_lh!$A$11:$ZZ$209,166,FALSE))=TRUE,"",IF(VLOOKUP($A31,parlvotes_lh!$A$11:$ZZ$209,166,FALSE)=0,"",VLOOKUP($A31,parlvotes_lh!$A$11:$ZZ$209,166,FALSE)))</f>
        <v/>
      </c>
      <c r="S31" s="180" t="str">
        <f>IF(ISERROR(VLOOKUP($A31,parlvotes_lh!$A$11:$ZZ$209,186,FALSE))=TRUE,"",IF(VLOOKUP($A31,parlvotes_lh!$A$11:$ZZ$209,186,FALSE)=0,"",VLOOKUP($A31,parlvotes_lh!$A$11:$ZZ$209,186,FALSE)))</f>
        <v/>
      </c>
      <c r="T31" s="180" t="str">
        <f>IF(ISERROR(VLOOKUP($A31,parlvotes_lh!$A$11:$ZZ$209,206,FALSE))=TRUE,"",IF(VLOOKUP($A31,parlvotes_lh!$A$11:$ZZ$209,206,FALSE)=0,"",VLOOKUP($A31,parlvotes_lh!$A$11:$ZZ$209,206,FALSE)))</f>
        <v/>
      </c>
      <c r="U31" s="180" t="str">
        <f>IF(ISERROR(VLOOKUP($A31,parlvotes_lh!$A$11:$ZZ$209,226,FALSE))=TRUE,"",IF(VLOOKUP($A31,parlvotes_lh!$A$11:$ZZ$209,226,FALSE)=0,"",VLOOKUP($A31,parlvotes_lh!$A$11:$ZZ$209,226,FALSE)))</f>
        <v/>
      </c>
      <c r="V31" s="180" t="str">
        <f>IF(ISERROR(VLOOKUP($A31,parlvotes_lh!$A$11:$ZZ$209,246,FALSE))=TRUE,"",IF(VLOOKUP($A31,parlvotes_lh!$A$11:$ZZ$209,246,FALSE)=0,"",VLOOKUP($A31,parlvotes_lh!$A$11:$ZZ$209,246,FALSE)))</f>
        <v/>
      </c>
      <c r="W31" s="180" t="str">
        <f>IF(ISERROR(VLOOKUP($A31,parlvotes_lh!$A$11:$ZZ$209,266,FALSE))=TRUE,"",IF(VLOOKUP($A31,parlvotes_lh!$A$11:$ZZ$209,266,FALSE)=0,"",VLOOKUP($A31,parlvotes_lh!$A$11:$ZZ$209,266,FALSE)))</f>
        <v/>
      </c>
      <c r="X31" s="180" t="str">
        <f>IF(ISERROR(VLOOKUP($A31,parlvotes_lh!$A$11:$ZZ$209,286,FALSE))=TRUE,"",IF(VLOOKUP($A31,parlvotes_lh!$A$11:$ZZ$209,286,FALSE)=0,"",VLOOKUP($A31,parlvotes_lh!$A$11:$ZZ$209,286,FALSE)))</f>
        <v/>
      </c>
      <c r="Y31" s="180" t="str">
        <f>IF(ISERROR(VLOOKUP($A31,parlvotes_lh!$A$11:$ZZ$209,306,FALSE))=TRUE,"",IF(VLOOKUP($A31,parlvotes_lh!$A$11:$ZZ$209,306,FALSE)=0,"",VLOOKUP($A31,parlvotes_lh!$A$11:$ZZ$209,306,FALSE)))</f>
        <v/>
      </c>
      <c r="Z31" s="180" t="str">
        <f>IF(ISERROR(VLOOKUP($A31,parlvotes_lh!$A$11:$ZZ$209,326,FALSE))=TRUE,"",IF(VLOOKUP($A31,parlvotes_lh!$A$11:$ZZ$209,326,FALSE)=0,"",VLOOKUP($A31,parlvotes_lh!$A$11:$ZZ$209,326,FALSE)))</f>
        <v/>
      </c>
      <c r="AA31" s="180" t="str">
        <f>IF(ISERROR(VLOOKUP($A31,parlvotes_lh!$A$11:$ZZ$209,346,FALSE))=TRUE,"",IF(VLOOKUP($A31,parlvotes_lh!$A$11:$ZZ$209,346,FALSE)=0,"",VLOOKUP($A31,parlvotes_lh!$A$11:$ZZ$209,346,FALSE)))</f>
        <v/>
      </c>
      <c r="AB31" s="180" t="str">
        <f>IF(ISERROR(VLOOKUP($A31,parlvotes_lh!$A$11:$ZZ$209,366,FALSE))=TRUE,"",IF(VLOOKUP($A31,parlvotes_lh!$A$11:$ZZ$209,366,FALSE)=0,"",VLOOKUP($A31,parlvotes_lh!$A$11:$ZZ$209,366,FALSE)))</f>
        <v/>
      </c>
      <c r="AC31" s="180" t="str">
        <f>IF(ISERROR(VLOOKUP($A31,parlvotes_lh!$A$11:$ZZ$209,386,FALSE))=TRUE,"",IF(VLOOKUP($A31,parlvotes_lh!$A$11:$ZZ$209,386,FALSE)=0,"",VLOOKUP($A31,parlvotes_lh!$A$11:$ZZ$209,386,FALSE)))</f>
        <v/>
      </c>
    </row>
    <row r="32" spans="1:38" ht="13.5" customHeight="1">
      <c r="A32" s="174" t="str">
        <f>IF(info_parties!A32="","",info_parties!A32)</f>
        <v>hr_hsu01</v>
      </c>
      <c r="B32" s="112" t="str">
        <f t="shared" si="4"/>
        <v>hrv</v>
      </c>
      <c r="C32" s="112" t="str">
        <f>IF(info_parties!G32="","",info_parties!G32)</f>
        <v>Croatian Party of Pensioners</v>
      </c>
      <c r="D32" s="112" t="str">
        <f>IF(info_parties!K32="","",info_parties!K32)</f>
        <v>Hrvatska Stranka Umirovljenika</v>
      </c>
      <c r="E32" s="112" t="str">
        <f>IF(info_parties!H32="","",info_parties!H32)</f>
        <v>HSU</v>
      </c>
      <c r="F32" s="175">
        <f t="shared" si="0"/>
        <v>37948</v>
      </c>
      <c r="G32" s="176">
        <f t="shared" si="1"/>
        <v>39410</v>
      </c>
      <c r="H32" s="177">
        <f t="shared" si="2"/>
        <v>4.0778219345844607E-2</v>
      </c>
      <c r="I32" s="178">
        <f t="shared" si="3"/>
        <v>39410</v>
      </c>
      <c r="J32" s="179">
        <f>IF(ISERROR(VLOOKUP($A32,parlvotes_lh!$A$11:$ZZ$209,6,FALSE))=TRUE,"",IF(VLOOKUP($A32,parlvotes_lh!$A$11:$ZZ$209,6,FALSE)=0,"",VLOOKUP($A32,parlvotes_lh!$A$11:$ZZ$209,6,FALSE)))</f>
        <v>3.7727196865537604E-2</v>
      </c>
      <c r="K32" s="179">
        <f>IF(ISERROR(VLOOKUP($A32,parlvotes_lh!$A$11:$ZZ$209,26,FALSE))=TRUE,"",IF(VLOOKUP($A32,parlvotes_lh!$A$11:$ZZ$209,26,FALSE)=0,"",VLOOKUP($A32,parlvotes_lh!$A$11:$ZZ$209,26,FALSE)))</f>
        <v>4.0778219345844607E-2</v>
      </c>
      <c r="L32" s="179" t="str">
        <f>IF(ISERROR(VLOOKUP($A32,parlvotes_lh!$A$11:$ZZ$209,46,FALSE))=TRUE,"",IF(VLOOKUP($A32,parlvotes_lh!$A$11:$ZZ$209,46,FALSE)=0,"",VLOOKUP($A32,parlvotes_lh!$A$11:$ZZ$209,46,FALSE)))</f>
        <v/>
      </c>
      <c r="M32" s="179" t="str">
        <f>IF(ISERROR(VLOOKUP($A32,parlvotes_lh!$A$11:$ZZ$209,66,FALSE))=TRUE,"",IF(VLOOKUP($A32,parlvotes_lh!$A$11:$ZZ$209,66,FALSE)=0,"",VLOOKUP($A32,parlvotes_lh!$A$11:$ZZ$209,66,FALSE)))</f>
        <v/>
      </c>
      <c r="N32" s="179" t="str">
        <f>IF(ISERROR(VLOOKUP($A32,parlvotes_lh!$A$11:$ZZ$209,86,FALSE))=TRUE,"",IF(VLOOKUP($A32,parlvotes_lh!$A$11:$ZZ$209,86,FALSE)=0,"",VLOOKUP($A32,parlvotes_lh!$A$11:$ZZ$209,86,FALSE)))</f>
        <v/>
      </c>
      <c r="O32" s="179" t="str">
        <f>IF(ISERROR(VLOOKUP($A32,parlvotes_lh!$A$11:$ZZ$209,106,FALSE))=TRUE,"",IF(VLOOKUP($A32,parlvotes_lh!$A$11:$ZZ$209,106,FALSE)=0,"",VLOOKUP($A32,parlvotes_lh!$A$11:$ZZ$209,106,FALSE)))</f>
        <v/>
      </c>
      <c r="P32" s="179" t="str">
        <f>IF(ISERROR(VLOOKUP($A32,parlvotes_lh!$A$11:$ZZ$209,126,FALSE))=TRUE,"",IF(VLOOKUP($A32,parlvotes_lh!$A$11:$ZZ$209,126,FALSE)=0,"",VLOOKUP($A32,parlvotes_lh!$A$11:$ZZ$209,126,FALSE)))</f>
        <v/>
      </c>
      <c r="Q32" s="180" t="str">
        <f>IF(ISERROR(VLOOKUP($A32,parlvotes_lh!$A$11:$ZZ$209,146,FALSE))=TRUE,"",IF(VLOOKUP($A32,parlvotes_lh!$A$11:$ZZ$209,146,FALSE)=0,"",VLOOKUP($A32,parlvotes_lh!$A$11:$ZZ$209,146,FALSE)))</f>
        <v/>
      </c>
      <c r="R32" s="180" t="str">
        <f>IF(ISERROR(VLOOKUP($A32,parlvotes_lh!$A$11:$ZZ$209,166,FALSE))=TRUE,"",IF(VLOOKUP($A32,parlvotes_lh!$A$11:$ZZ$209,166,FALSE)=0,"",VLOOKUP($A32,parlvotes_lh!$A$11:$ZZ$209,166,FALSE)))</f>
        <v/>
      </c>
      <c r="S32" s="180" t="str">
        <f>IF(ISERROR(VLOOKUP($A32,parlvotes_lh!$A$11:$ZZ$209,186,FALSE))=TRUE,"",IF(VLOOKUP($A32,parlvotes_lh!$A$11:$ZZ$209,186,FALSE)=0,"",VLOOKUP($A32,parlvotes_lh!$A$11:$ZZ$209,186,FALSE)))</f>
        <v/>
      </c>
      <c r="T32" s="180" t="str">
        <f>IF(ISERROR(VLOOKUP($A32,parlvotes_lh!$A$11:$ZZ$209,206,FALSE))=TRUE,"",IF(VLOOKUP($A32,parlvotes_lh!$A$11:$ZZ$209,206,FALSE)=0,"",VLOOKUP($A32,parlvotes_lh!$A$11:$ZZ$209,206,FALSE)))</f>
        <v/>
      </c>
      <c r="U32" s="180" t="str">
        <f>IF(ISERROR(VLOOKUP($A32,parlvotes_lh!$A$11:$ZZ$209,226,FALSE))=TRUE,"",IF(VLOOKUP($A32,parlvotes_lh!$A$11:$ZZ$209,226,FALSE)=0,"",VLOOKUP($A32,parlvotes_lh!$A$11:$ZZ$209,226,FALSE)))</f>
        <v/>
      </c>
      <c r="V32" s="180" t="str">
        <f>IF(ISERROR(VLOOKUP($A32,parlvotes_lh!$A$11:$ZZ$209,246,FALSE))=TRUE,"",IF(VLOOKUP($A32,parlvotes_lh!$A$11:$ZZ$209,246,FALSE)=0,"",VLOOKUP($A32,parlvotes_lh!$A$11:$ZZ$209,246,FALSE)))</f>
        <v/>
      </c>
      <c r="W32" s="180" t="str">
        <f>IF(ISERROR(VLOOKUP($A32,parlvotes_lh!$A$11:$ZZ$209,266,FALSE))=TRUE,"",IF(VLOOKUP($A32,parlvotes_lh!$A$11:$ZZ$209,266,FALSE)=0,"",VLOOKUP($A32,parlvotes_lh!$A$11:$ZZ$209,266,FALSE)))</f>
        <v/>
      </c>
      <c r="X32" s="180" t="str">
        <f>IF(ISERROR(VLOOKUP($A32,parlvotes_lh!$A$11:$ZZ$209,286,FALSE))=TRUE,"",IF(VLOOKUP($A32,parlvotes_lh!$A$11:$ZZ$209,286,FALSE)=0,"",VLOOKUP($A32,parlvotes_lh!$A$11:$ZZ$209,286,FALSE)))</f>
        <v/>
      </c>
      <c r="Y32" s="180" t="str">
        <f>IF(ISERROR(VLOOKUP($A32,parlvotes_lh!$A$11:$ZZ$209,306,FALSE))=TRUE,"",IF(VLOOKUP($A32,parlvotes_lh!$A$11:$ZZ$209,306,FALSE)=0,"",VLOOKUP($A32,parlvotes_lh!$A$11:$ZZ$209,306,FALSE)))</f>
        <v/>
      </c>
      <c r="Z32" s="180" t="str">
        <f>IF(ISERROR(VLOOKUP($A32,parlvotes_lh!$A$11:$ZZ$209,326,FALSE))=TRUE,"",IF(VLOOKUP($A32,parlvotes_lh!$A$11:$ZZ$209,326,FALSE)=0,"",VLOOKUP($A32,parlvotes_lh!$A$11:$ZZ$209,326,FALSE)))</f>
        <v/>
      </c>
      <c r="AA32" s="180" t="str">
        <f>IF(ISERROR(VLOOKUP($A32,parlvotes_lh!$A$11:$ZZ$209,346,FALSE))=TRUE,"",IF(VLOOKUP($A32,parlvotes_lh!$A$11:$ZZ$209,346,FALSE)=0,"",VLOOKUP($A32,parlvotes_lh!$A$11:$ZZ$209,346,FALSE)))</f>
        <v/>
      </c>
      <c r="AB32" s="180" t="str">
        <f>IF(ISERROR(VLOOKUP($A32,parlvotes_lh!$A$11:$ZZ$209,366,FALSE))=TRUE,"",IF(VLOOKUP($A32,parlvotes_lh!$A$11:$ZZ$209,366,FALSE)=0,"",VLOOKUP($A32,parlvotes_lh!$A$11:$ZZ$209,366,FALSE)))</f>
        <v/>
      </c>
      <c r="AC32" s="180" t="str">
        <f>IF(ISERROR(VLOOKUP($A32,parlvotes_lh!$A$11:$ZZ$209,386,FALSE))=TRUE,"",IF(VLOOKUP($A32,parlvotes_lh!$A$11:$ZZ$209,386,FALSE)=0,"",VLOOKUP($A32,parlvotes_lh!$A$11:$ZZ$209,386,FALSE)))</f>
        <v/>
      </c>
    </row>
    <row r="33" spans="1:29" ht="13.5" customHeight="1">
      <c r="A33" s="174" t="str">
        <f>IF(info_parties!A33="","",info_parties!A33)</f>
        <v>hr_hz01</v>
      </c>
      <c r="B33" s="112" t="str">
        <f t="shared" si="4"/>
        <v>hrv</v>
      </c>
      <c r="C33" s="112" t="str">
        <f>IF(info_parties!G33="","",info_parties!G33)</f>
        <v>Croatian Dawn-National Party</v>
      </c>
      <c r="D33" s="112" t="str">
        <f>IF(info_parties!K33="","",info_parties!K33)</f>
        <v>Hrvatska Zora Stranka Naroda</v>
      </c>
      <c r="E33" s="112" t="str">
        <f>IF(info_parties!H33="","",info_parties!H33)</f>
        <v>HZ</v>
      </c>
      <c r="F33" s="175" t="str">
        <f t="shared" si="0"/>
        <v/>
      </c>
      <c r="G33" s="176" t="str">
        <f t="shared" si="1"/>
        <v/>
      </c>
      <c r="H33" s="177" t="str">
        <f t="shared" si="2"/>
        <v/>
      </c>
      <c r="I33" s="178" t="str">
        <f t="shared" si="3"/>
        <v/>
      </c>
      <c r="J33" s="179" t="str">
        <f>IF(ISERROR(VLOOKUP($A33,parlvotes_lh!$A$11:$ZZ$209,6,FALSE))=TRUE,"",IF(VLOOKUP($A33,parlvotes_lh!$A$11:$ZZ$209,6,FALSE)=0,"",VLOOKUP($A33,parlvotes_lh!$A$11:$ZZ$209,6,FALSE)))</f>
        <v/>
      </c>
      <c r="K33" s="179" t="str">
        <f>IF(ISERROR(VLOOKUP($A33,parlvotes_lh!$A$11:$ZZ$209,26,FALSE))=TRUE,"",IF(VLOOKUP($A33,parlvotes_lh!$A$11:$ZZ$209,26,FALSE)=0,"",VLOOKUP($A33,parlvotes_lh!$A$11:$ZZ$209,26,FALSE)))</f>
        <v/>
      </c>
      <c r="L33" s="179" t="str">
        <f>IF(ISERROR(VLOOKUP($A33,parlvotes_lh!$A$11:$ZZ$209,46,FALSE))=TRUE,"",IF(VLOOKUP($A33,parlvotes_lh!$A$11:$ZZ$209,46,FALSE)=0,"",VLOOKUP($A33,parlvotes_lh!$A$11:$ZZ$209,46,FALSE)))</f>
        <v/>
      </c>
      <c r="M33" s="179" t="str">
        <f>IF(ISERROR(VLOOKUP($A33,parlvotes_lh!$A$11:$ZZ$209,66,FALSE))=TRUE,"",IF(VLOOKUP($A33,parlvotes_lh!$A$11:$ZZ$209,66,FALSE)=0,"",VLOOKUP($A33,parlvotes_lh!$A$11:$ZZ$209,66,FALSE)))</f>
        <v/>
      </c>
      <c r="N33" s="179" t="str">
        <f>IF(ISERROR(VLOOKUP($A33,parlvotes_lh!$A$11:$ZZ$209,86,FALSE))=TRUE,"",IF(VLOOKUP($A33,parlvotes_lh!$A$11:$ZZ$209,86,FALSE)=0,"",VLOOKUP($A33,parlvotes_lh!$A$11:$ZZ$209,86,FALSE)))</f>
        <v/>
      </c>
      <c r="O33" s="179" t="str">
        <f>IF(ISERROR(VLOOKUP($A33,parlvotes_lh!$A$11:$ZZ$209,106,FALSE))=TRUE,"",IF(VLOOKUP($A33,parlvotes_lh!$A$11:$ZZ$209,106,FALSE)=0,"",VLOOKUP($A33,parlvotes_lh!$A$11:$ZZ$209,106,FALSE)))</f>
        <v/>
      </c>
      <c r="P33" s="179" t="str">
        <f>IF(ISERROR(VLOOKUP($A33,parlvotes_lh!$A$11:$ZZ$209,126,FALSE))=TRUE,"",IF(VLOOKUP($A33,parlvotes_lh!$A$11:$ZZ$209,126,FALSE)=0,"",VLOOKUP($A33,parlvotes_lh!$A$11:$ZZ$209,126,FALSE)))</f>
        <v/>
      </c>
      <c r="Q33" s="180" t="str">
        <f>IF(ISERROR(VLOOKUP($A33,parlvotes_lh!$A$11:$ZZ$209,146,FALSE))=TRUE,"",IF(VLOOKUP($A33,parlvotes_lh!$A$11:$ZZ$209,146,FALSE)=0,"",VLOOKUP($A33,parlvotes_lh!$A$11:$ZZ$209,146,FALSE)))</f>
        <v/>
      </c>
      <c r="R33" s="180" t="str">
        <f>IF(ISERROR(VLOOKUP($A33,parlvotes_lh!$A$11:$ZZ$209,166,FALSE))=TRUE,"",IF(VLOOKUP($A33,parlvotes_lh!$A$11:$ZZ$209,166,FALSE)=0,"",VLOOKUP($A33,parlvotes_lh!$A$11:$ZZ$209,166,FALSE)))</f>
        <v/>
      </c>
      <c r="S33" s="180" t="str">
        <f>IF(ISERROR(VLOOKUP($A33,parlvotes_lh!$A$11:$ZZ$209,186,FALSE))=TRUE,"",IF(VLOOKUP($A33,parlvotes_lh!$A$11:$ZZ$209,186,FALSE)=0,"",VLOOKUP($A33,parlvotes_lh!$A$11:$ZZ$209,186,FALSE)))</f>
        <v/>
      </c>
      <c r="T33" s="180" t="str">
        <f>IF(ISERROR(VLOOKUP($A33,parlvotes_lh!$A$11:$ZZ$209,206,FALSE))=TRUE,"",IF(VLOOKUP($A33,parlvotes_lh!$A$11:$ZZ$209,206,FALSE)=0,"",VLOOKUP($A33,parlvotes_lh!$A$11:$ZZ$209,206,FALSE)))</f>
        <v/>
      </c>
      <c r="U33" s="180" t="str">
        <f>IF(ISERROR(VLOOKUP($A33,parlvotes_lh!$A$11:$ZZ$209,226,FALSE))=TRUE,"",IF(VLOOKUP($A33,parlvotes_lh!$A$11:$ZZ$209,226,FALSE)=0,"",VLOOKUP($A33,parlvotes_lh!$A$11:$ZZ$209,226,FALSE)))</f>
        <v/>
      </c>
      <c r="V33" s="180" t="str">
        <f>IF(ISERROR(VLOOKUP($A33,parlvotes_lh!$A$11:$ZZ$209,246,FALSE))=TRUE,"",IF(VLOOKUP($A33,parlvotes_lh!$A$11:$ZZ$209,246,FALSE)=0,"",VLOOKUP($A33,parlvotes_lh!$A$11:$ZZ$209,246,FALSE)))</f>
        <v/>
      </c>
      <c r="W33" s="180" t="str">
        <f>IF(ISERROR(VLOOKUP($A33,parlvotes_lh!$A$11:$ZZ$209,266,FALSE))=TRUE,"",IF(VLOOKUP($A33,parlvotes_lh!$A$11:$ZZ$209,266,FALSE)=0,"",VLOOKUP($A33,parlvotes_lh!$A$11:$ZZ$209,266,FALSE)))</f>
        <v/>
      </c>
      <c r="X33" s="180" t="str">
        <f>IF(ISERROR(VLOOKUP($A33,parlvotes_lh!$A$11:$ZZ$209,286,FALSE))=TRUE,"",IF(VLOOKUP($A33,parlvotes_lh!$A$11:$ZZ$209,286,FALSE)=0,"",VLOOKUP($A33,parlvotes_lh!$A$11:$ZZ$209,286,FALSE)))</f>
        <v/>
      </c>
      <c r="Y33" s="180" t="str">
        <f>IF(ISERROR(VLOOKUP($A33,parlvotes_lh!$A$11:$ZZ$209,306,FALSE))=TRUE,"",IF(VLOOKUP($A33,parlvotes_lh!$A$11:$ZZ$209,306,FALSE)=0,"",VLOOKUP($A33,parlvotes_lh!$A$11:$ZZ$209,306,FALSE)))</f>
        <v/>
      </c>
      <c r="Z33" s="180" t="str">
        <f>IF(ISERROR(VLOOKUP($A33,parlvotes_lh!$A$11:$ZZ$209,326,FALSE))=TRUE,"",IF(VLOOKUP($A33,parlvotes_lh!$A$11:$ZZ$209,326,FALSE)=0,"",VLOOKUP($A33,parlvotes_lh!$A$11:$ZZ$209,326,FALSE)))</f>
        <v/>
      </c>
      <c r="AA33" s="180" t="str">
        <f>IF(ISERROR(VLOOKUP($A33,parlvotes_lh!$A$11:$ZZ$209,346,FALSE))=TRUE,"",IF(VLOOKUP($A33,parlvotes_lh!$A$11:$ZZ$209,346,FALSE)=0,"",VLOOKUP($A33,parlvotes_lh!$A$11:$ZZ$209,346,FALSE)))</f>
        <v/>
      </c>
      <c r="AB33" s="180" t="str">
        <f>IF(ISERROR(VLOOKUP($A33,parlvotes_lh!$A$11:$ZZ$209,366,FALSE))=TRUE,"",IF(VLOOKUP($A33,parlvotes_lh!$A$11:$ZZ$209,366,FALSE)=0,"",VLOOKUP($A33,parlvotes_lh!$A$11:$ZZ$209,366,FALSE)))</f>
        <v/>
      </c>
      <c r="AC33" s="180" t="str">
        <f>IF(ISERROR(VLOOKUP($A33,parlvotes_lh!$A$11:$ZZ$209,386,FALSE))=TRUE,"",IF(VLOOKUP($A33,parlvotes_lh!$A$11:$ZZ$209,386,FALSE)=0,"",VLOOKUP($A33,parlvotes_lh!$A$11:$ZZ$209,386,FALSE)))</f>
        <v/>
      </c>
    </row>
    <row r="34" spans="1:29" ht="13.5" customHeight="1">
      <c r="A34" s="174" t="str">
        <f>IF(info_parties!A34="","",info_parties!A34)</f>
        <v>hr_ids01</v>
      </c>
      <c r="B34" s="112" t="str">
        <f t="shared" si="4"/>
        <v>hrv</v>
      </c>
      <c r="C34" s="112" t="str">
        <f>IF(info_parties!G34="","",info_parties!G34)</f>
        <v>Istrian Democratic Assembly</v>
      </c>
      <c r="D34" s="112" t="str">
        <f>IF(info_parties!K34="","",info_parties!K34)</f>
        <v>Istarski Demokratski Sabor</v>
      </c>
      <c r="E34" s="112" t="str">
        <f>IF(info_parties!H34="","",info_parties!H34)</f>
        <v>IDS</v>
      </c>
      <c r="F34" s="175">
        <f t="shared" ref="F34:F65" si="5">IF(MAX(J34:AC34)=0,"",INDEX(J$1:AC$1,MATCH(TRUE,INDEX((J34:AC34&lt;&gt;""),0),0)))</f>
        <v>39410</v>
      </c>
      <c r="G34" s="176">
        <f t="shared" ref="G34:G65" si="6">IF(MAX(J34:AC34)=0,"",INDEX(J$1:AC$1,1,MATCH(LOOKUP(9.99+307,J34:AC34),J34:AC34,0)))</f>
        <v>42624</v>
      </c>
      <c r="H34" s="177">
        <f t="shared" ref="H34:H65" si="7">IF(MAX(J34:AC34)=0,"",MAX(J34:AC34))</f>
        <v>2.2251847836113441E-2</v>
      </c>
      <c r="I34" s="178">
        <f t="shared" ref="I34:I65" si="8">IF(H34="","",INDEX(J$1:AC$1,1,MATCH(H34,J34:AC34,0)))</f>
        <v>42624</v>
      </c>
      <c r="J34" s="179" t="str">
        <f>IF(ISERROR(VLOOKUP($A34,parlvotes_lh!$A$11:$ZZ$209,6,FALSE))=TRUE,"",IF(VLOOKUP($A34,parlvotes_lh!$A$11:$ZZ$209,6,FALSE)=0,"",VLOOKUP($A34,parlvotes_lh!$A$11:$ZZ$209,6,FALSE)))</f>
        <v/>
      </c>
      <c r="K34" s="179">
        <f>IF(ISERROR(VLOOKUP($A34,parlvotes_lh!$A$11:$ZZ$209,26,FALSE))=TRUE,"",IF(VLOOKUP($A34,parlvotes_lh!$A$11:$ZZ$209,26,FALSE)=0,"",VLOOKUP($A34,parlvotes_lh!$A$11:$ZZ$209,26,FALSE)))</f>
        <v>1.5436192338659581E-2</v>
      </c>
      <c r="L34" s="179" t="str">
        <f>IF(ISERROR(VLOOKUP($A34,parlvotes_lh!$A$11:$ZZ$209,46,FALSE))=TRUE,"",IF(VLOOKUP($A34,parlvotes_lh!$A$11:$ZZ$209,46,FALSE)=0,"",VLOOKUP($A34,parlvotes_lh!$A$11:$ZZ$209,46,FALSE)))</f>
        <v/>
      </c>
      <c r="M34" s="179">
        <f>IF(ISERROR(VLOOKUP($A34,parlvotes_lh!$A$11:$ZZ$209,66,FALSE))=TRUE,"",IF(VLOOKUP($A34,parlvotes_lh!$A$11:$ZZ$209,66,FALSE)=0,"",VLOOKUP($A34,parlvotes_lh!$A$11:$ZZ$209,66,FALSE)))</f>
        <v>1.8309731414166707E-2</v>
      </c>
      <c r="N34" s="179">
        <f>IF(ISERROR(VLOOKUP($A34,parlvotes_lh!$A$11:$ZZ$209,86,FALSE))=TRUE,"",IF(VLOOKUP($A34,parlvotes_lh!$A$11:$ZZ$209,86,FALSE)=0,"",VLOOKUP($A34,parlvotes_lh!$A$11:$ZZ$209,86,FALSE)))</f>
        <v>2.2251847836113441E-2</v>
      </c>
      <c r="O34" s="179" t="str">
        <f>IF(ISERROR(VLOOKUP($A34,parlvotes_lh!$A$11:$ZZ$209,106,FALSE))=TRUE,"",IF(VLOOKUP($A34,parlvotes_lh!$A$11:$ZZ$209,106,FALSE)=0,"",VLOOKUP($A34,parlvotes_lh!$A$11:$ZZ$209,106,FALSE)))</f>
        <v/>
      </c>
      <c r="P34" s="179" t="str">
        <f>IF(ISERROR(VLOOKUP($A34,parlvotes_lh!$A$11:$ZZ$209,126,FALSE))=TRUE,"",IF(VLOOKUP($A34,parlvotes_lh!$A$11:$ZZ$209,126,FALSE)=0,"",VLOOKUP($A34,parlvotes_lh!$A$11:$ZZ$209,126,FALSE)))</f>
        <v/>
      </c>
      <c r="Q34" s="180" t="str">
        <f>IF(ISERROR(VLOOKUP($A34,parlvotes_lh!$A$11:$ZZ$209,146,FALSE))=TRUE,"",IF(VLOOKUP($A34,parlvotes_lh!$A$11:$ZZ$209,146,FALSE)=0,"",VLOOKUP($A34,parlvotes_lh!$A$11:$ZZ$209,146,FALSE)))</f>
        <v/>
      </c>
      <c r="R34" s="180" t="str">
        <f>IF(ISERROR(VLOOKUP($A34,parlvotes_lh!$A$11:$ZZ$209,166,FALSE))=TRUE,"",IF(VLOOKUP($A34,parlvotes_lh!$A$11:$ZZ$209,166,FALSE)=0,"",VLOOKUP($A34,parlvotes_lh!$A$11:$ZZ$209,166,FALSE)))</f>
        <v/>
      </c>
      <c r="S34" s="180" t="str">
        <f>IF(ISERROR(VLOOKUP($A34,parlvotes_lh!$A$11:$ZZ$209,186,FALSE))=TRUE,"",IF(VLOOKUP($A34,parlvotes_lh!$A$11:$ZZ$209,186,FALSE)=0,"",VLOOKUP($A34,parlvotes_lh!$A$11:$ZZ$209,186,FALSE)))</f>
        <v/>
      </c>
      <c r="T34" s="180" t="str">
        <f>IF(ISERROR(VLOOKUP($A34,parlvotes_lh!$A$11:$ZZ$209,206,FALSE))=TRUE,"",IF(VLOOKUP($A34,parlvotes_lh!$A$11:$ZZ$209,206,FALSE)=0,"",VLOOKUP($A34,parlvotes_lh!$A$11:$ZZ$209,206,FALSE)))</f>
        <v/>
      </c>
      <c r="U34" s="180" t="str">
        <f>IF(ISERROR(VLOOKUP($A34,parlvotes_lh!$A$11:$ZZ$209,226,FALSE))=TRUE,"",IF(VLOOKUP($A34,parlvotes_lh!$A$11:$ZZ$209,226,FALSE)=0,"",VLOOKUP($A34,parlvotes_lh!$A$11:$ZZ$209,226,FALSE)))</f>
        <v/>
      </c>
      <c r="V34" s="180" t="str">
        <f>IF(ISERROR(VLOOKUP($A34,parlvotes_lh!$A$11:$ZZ$209,246,FALSE))=TRUE,"",IF(VLOOKUP($A34,parlvotes_lh!$A$11:$ZZ$209,246,FALSE)=0,"",VLOOKUP($A34,parlvotes_lh!$A$11:$ZZ$209,246,FALSE)))</f>
        <v/>
      </c>
      <c r="W34" s="180" t="str">
        <f>IF(ISERROR(VLOOKUP($A34,parlvotes_lh!$A$11:$ZZ$209,266,FALSE))=TRUE,"",IF(VLOOKUP($A34,parlvotes_lh!$A$11:$ZZ$209,266,FALSE)=0,"",VLOOKUP($A34,parlvotes_lh!$A$11:$ZZ$209,266,FALSE)))</f>
        <v/>
      </c>
      <c r="X34" s="180" t="str">
        <f>IF(ISERROR(VLOOKUP($A34,parlvotes_lh!$A$11:$ZZ$209,286,FALSE))=TRUE,"",IF(VLOOKUP($A34,parlvotes_lh!$A$11:$ZZ$209,286,FALSE)=0,"",VLOOKUP($A34,parlvotes_lh!$A$11:$ZZ$209,286,FALSE)))</f>
        <v/>
      </c>
      <c r="Y34" s="180" t="str">
        <f>IF(ISERROR(VLOOKUP($A34,parlvotes_lh!$A$11:$ZZ$209,306,FALSE))=TRUE,"",IF(VLOOKUP($A34,parlvotes_lh!$A$11:$ZZ$209,306,FALSE)=0,"",VLOOKUP($A34,parlvotes_lh!$A$11:$ZZ$209,306,FALSE)))</f>
        <v/>
      </c>
      <c r="Z34" s="180" t="str">
        <f>IF(ISERROR(VLOOKUP($A34,parlvotes_lh!$A$11:$ZZ$209,326,FALSE))=TRUE,"",IF(VLOOKUP($A34,parlvotes_lh!$A$11:$ZZ$209,326,FALSE)=0,"",VLOOKUP($A34,parlvotes_lh!$A$11:$ZZ$209,326,FALSE)))</f>
        <v/>
      </c>
      <c r="AA34" s="180" t="str">
        <f>IF(ISERROR(VLOOKUP($A34,parlvotes_lh!$A$11:$ZZ$209,346,FALSE))=TRUE,"",IF(VLOOKUP($A34,parlvotes_lh!$A$11:$ZZ$209,346,FALSE)=0,"",VLOOKUP($A34,parlvotes_lh!$A$11:$ZZ$209,346,FALSE)))</f>
        <v/>
      </c>
      <c r="AB34" s="180" t="str">
        <f>IF(ISERROR(VLOOKUP($A34,parlvotes_lh!$A$11:$ZZ$209,366,FALSE))=TRUE,"",IF(VLOOKUP($A34,parlvotes_lh!$A$11:$ZZ$209,366,FALSE)=0,"",VLOOKUP($A34,parlvotes_lh!$A$11:$ZZ$209,366,FALSE)))</f>
        <v/>
      </c>
      <c r="AC34" s="180" t="str">
        <f>IF(ISERROR(VLOOKUP($A34,parlvotes_lh!$A$11:$ZZ$209,386,FALSE))=TRUE,"",IF(VLOOKUP($A34,parlvotes_lh!$A$11:$ZZ$209,386,FALSE)=0,"",VLOOKUP($A34,parlvotes_lh!$A$11:$ZZ$209,386,FALSE)))</f>
        <v/>
      </c>
    </row>
    <row r="35" spans="1:29" ht="13.5" customHeight="1">
      <c r="A35" s="174" t="str">
        <f>IF(info_parties!A35="","",info_parties!A35)</f>
        <v>hr_klgb-ij01</v>
      </c>
      <c r="B35" s="112" t="str">
        <f t="shared" si="4"/>
        <v>hrv</v>
      </c>
      <c r="C35" s="112" t="str">
        <f>IF(info_parties!G35="","",info_parties!G35)</f>
        <v>Voters' group - Ivan Jakovčić</v>
      </c>
      <c r="D35" s="112" t="str">
        <f>IF(info_parties!K35="","",info_parties!K35)</f>
        <v>Kandidacijska Lista Grupe Birača-Ivan Jakovčić</v>
      </c>
      <c r="E35" s="112" t="str">
        <f>IF(info_parties!H35="","",info_parties!H35)</f>
        <v>KLGB-IJ</v>
      </c>
      <c r="F35" s="175" t="str">
        <f t="shared" si="5"/>
        <v/>
      </c>
      <c r="G35" s="176" t="str">
        <f t="shared" si="6"/>
        <v/>
      </c>
      <c r="H35" s="177" t="str">
        <f t="shared" si="7"/>
        <v/>
      </c>
      <c r="I35" s="178" t="str">
        <f t="shared" si="8"/>
        <v/>
      </c>
      <c r="J35" s="179" t="str">
        <f>IF(ISERROR(VLOOKUP($A35,parlvotes_lh!$A$11:$ZZ$209,6,FALSE))=TRUE,"",IF(VLOOKUP($A35,parlvotes_lh!$A$11:$ZZ$209,6,FALSE)=0,"",VLOOKUP($A35,parlvotes_lh!$A$11:$ZZ$209,6,FALSE)))</f>
        <v/>
      </c>
      <c r="K35" s="179" t="str">
        <f>IF(ISERROR(VLOOKUP($A35,parlvotes_lh!$A$11:$ZZ$209,26,FALSE))=TRUE,"",IF(VLOOKUP($A35,parlvotes_lh!$A$11:$ZZ$209,26,FALSE)=0,"",VLOOKUP($A35,parlvotes_lh!$A$11:$ZZ$209,26,FALSE)))</f>
        <v/>
      </c>
      <c r="L35" s="179" t="str">
        <f>IF(ISERROR(VLOOKUP($A35,parlvotes_lh!$A$11:$ZZ$209,46,FALSE))=TRUE,"",IF(VLOOKUP($A35,parlvotes_lh!$A$11:$ZZ$209,46,FALSE)=0,"",VLOOKUP($A35,parlvotes_lh!$A$11:$ZZ$209,46,FALSE)))</f>
        <v/>
      </c>
      <c r="M35" s="179" t="str">
        <f>IF(ISERROR(VLOOKUP($A35,parlvotes_lh!$A$11:$ZZ$209,66,FALSE))=TRUE,"",IF(VLOOKUP($A35,parlvotes_lh!$A$11:$ZZ$209,66,FALSE)=0,"",VLOOKUP($A35,parlvotes_lh!$A$11:$ZZ$209,66,FALSE)))</f>
        <v/>
      </c>
      <c r="N35" s="179" t="str">
        <f>IF(ISERROR(VLOOKUP($A35,parlvotes_lh!$A$11:$ZZ$209,86,FALSE))=TRUE,"",IF(VLOOKUP($A35,parlvotes_lh!$A$11:$ZZ$209,86,FALSE)=0,"",VLOOKUP($A35,parlvotes_lh!$A$11:$ZZ$209,86,FALSE)))</f>
        <v/>
      </c>
      <c r="O35" s="179" t="str">
        <f>IF(ISERROR(VLOOKUP($A35,parlvotes_lh!$A$11:$ZZ$209,106,FALSE))=TRUE,"",IF(VLOOKUP($A35,parlvotes_lh!$A$11:$ZZ$209,106,FALSE)=0,"",VLOOKUP($A35,parlvotes_lh!$A$11:$ZZ$209,106,FALSE)))</f>
        <v/>
      </c>
      <c r="P35" s="179" t="str">
        <f>IF(ISERROR(VLOOKUP($A35,parlvotes_lh!$A$11:$ZZ$209,126,FALSE))=TRUE,"",IF(VLOOKUP($A35,parlvotes_lh!$A$11:$ZZ$209,126,FALSE)=0,"",VLOOKUP($A35,parlvotes_lh!$A$11:$ZZ$209,126,FALSE)))</f>
        <v/>
      </c>
      <c r="Q35" s="180" t="str">
        <f>IF(ISERROR(VLOOKUP($A35,parlvotes_lh!$A$11:$ZZ$209,146,FALSE))=TRUE,"",IF(VLOOKUP($A35,parlvotes_lh!$A$11:$ZZ$209,146,FALSE)=0,"",VLOOKUP($A35,parlvotes_lh!$A$11:$ZZ$209,146,FALSE)))</f>
        <v/>
      </c>
      <c r="R35" s="180" t="str">
        <f>IF(ISERROR(VLOOKUP($A35,parlvotes_lh!$A$11:$ZZ$209,166,FALSE))=TRUE,"",IF(VLOOKUP($A35,parlvotes_lh!$A$11:$ZZ$209,166,FALSE)=0,"",VLOOKUP($A35,parlvotes_lh!$A$11:$ZZ$209,166,FALSE)))</f>
        <v/>
      </c>
      <c r="S35" s="180" t="str">
        <f>IF(ISERROR(VLOOKUP($A35,parlvotes_lh!$A$11:$ZZ$209,186,FALSE))=TRUE,"",IF(VLOOKUP($A35,parlvotes_lh!$A$11:$ZZ$209,186,FALSE)=0,"",VLOOKUP($A35,parlvotes_lh!$A$11:$ZZ$209,186,FALSE)))</f>
        <v/>
      </c>
      <c r="T35" s="180" t="str">
        <f>IF(ISERROR(VLOOKUP($A35,parlvotes_lh!$A$11:$ZZ$209,206,FALSE))=TRUE,"",IF(VLOOKUP($A35,parlvotes_lh!$A$11:$ZZ$209,206,FALSE)=0,"",VLOOKUP($A35,parlvotes_lh!$A$11:$ZZ$209,206,FALSE)))</f>
        <v/>
      </c>
      <c r="U35" s="180" t="str">
        <f>IF(ISERROR(VLOOKUP($A35,parlvotes_lh!$A$11:$ZZ$209,226,FALSE))=TRUE,"",IF(VLOOKUP($A35,parlvotes_lh!$A$11:$ZZ$209,226,FALSE)=0,"",VLOOKUP($A35,parlvotes_lh!$A$11:$ZZ$209,226,FALSE)))</f>
        <v/>
      </c>
      <c r="V35" s="180" t="str">
        <f>IF(ISERROR(VLOOKUP($A35,parlvotes_lh!$A$11:$ZZ$209,246,FALSE))=TRUE,"",IF(VLOOKUP($A35,parlvotes_lh!$A$11:$ZZ$209,246,FALSE)=0,"",VLOOKUP($A35,parlvotes_lh!$A$11:$ZZ$209,246,FALSE)))</f>
        <v/>
      </c>
      <c r="W35" s="180" t="str">
        <f>IF(ISERROR(VLOOKUP($A35,parlvotes_lh!$A$11:$ZZ$209,266,FALSE))=TRUE,"",IF(VLOOKUP($A35,parlvotes_lh!$A$11:$ZZ$209,266,FALSE)=0,"",VLOOKUP($A35,parlvotes_lh!$A$11:$ZZ$209,266,FALSE)))</f>
        <v/>
      </c>
      <c r="X35" s="180" t="str">
        <f>IF(ISERROR(VLOOKUP($A35,parlvotes_lh!$A$11:$ZZ$209,286,FALSE))=TRUE,"",IF(VLOOKUP($A35,parlvotes_lh!$A$11:$ZZ$209,286,FALSE)=0,"",VLOOKUP($A35,parlvotes_lh!$A$11:$ZZ$209,286,FALSE)))</f>
        <v/>
      </c>
      <c r="Y35" s="180" t="str">
        <f>IF(ISERROR(VLOOKUP($A35,parlvotes_lh!$A$11:$ZZ$209,306,FALSE))=TRUE,"",IF(VLOOKUP($A35,parlvotes_lh!$A$11:$ZZ$209,306,FALSE)=0,"",VLOOKUP($A35,parlvotes_lh!$A$11:$ZZ$209,306,FALSE)))</f>
        <v/>
      </c>
      <c r="Z35" s="180" t="str">
        <f>IF(ISERROR(VLOOKUP($A35,parlvotes_lh!$A$11:$ZZ$209,326,FALSE))=TRUE,"",IF(VLOOKUP($A35,parlvotes_lh!$A$11:$ZZ$209,326,FALSE)=0,"",VLOOKUP($A35,parlvotes_lh!$A$11:$ZZ$209,326,FALSE)))</f>
        <v/>
      </c>
      <c r="AA35" s="180" t="str">
        <f>IF(ISERROR(VLOOKUP($A35,parlvotes_lh!$A$11:$ZZ$209,346,FALSE))=TRUE,"",IF(VLOOKUP($A35,parlvotes_lh!$A$11:$ZZ$209,346,FALSE)=0,"",VLOOKUP($A35,parlvotes_lh!$A$11:$ZZ$209,346,FALSE)))</f>
        <v/>
      </c>
      <c r="AB35" s="180" t="str">
        <f>IF(ISERROR(VLOOKUP($A35,parlvotes_lh!$A$11:$ZZ$209,366,FALSE))=TRUE,"",IF(VLOOKUP($A35,parlvotes_lh!$A$11:$ZZ$209,366,FALSE)=0,"",VLOOKUP($A35,parlvotes_lh!$A$11:$ZZ$209,366,FALSE)))</f>
        <v/>
      </c>
      <c r="AC35" s="180" t="str">
        <f>IF(ISERROR(VLOOKUP($A35,parlvotes_lh!$A$11:$ZZ$209,386,FALSE))=TRUE,"",IF(VLOOKUP($A35,parlvotes_lh!$A$11:$ZZ$209,386,FALSE)=0,"",VLOOKUP($A35,parlvotes_lh!$A$11:$ZZ$209,386,FALSE)))</f>
        <v/>
      </c>
    </row>
    <row r="36" spans="1:29" ht="13.5" customHeight="1">
      <c r="A36" s="174" t="str">
        <f>IF(info_parties!A36="","",info_parties!A36)</f>
        <v>hr_mds01</v>
      </c>
      <c r="B36" s="112" t="str">
        <f t="shared" si="4"/>
        <v>hrv</v>
      </c>
      <c r="C36" s="112" t="str">
        <f>IF(info_parties!G36="","",info_parties!G36)</f>
        <v>Međimurje Democratic Party</v>
      </c>
      <c r="D36" s="112" t="str">
        <f>IF(info_parties!K36="","",info_parties!K36)</f>
        <v>Međimurski Demokratski Savez</v>
      </c>
      <c r="E36" s="112" t="str">
        <f>IF(info_parties!H36="","",info_parties!H36)</f>
        <v>MDS</v>
      </c>
      <c r="F36" s="175" t="str">
        <f t="shared" si="5"/>
        <v/>
      </c>
      <c r="G36" s="176" t="str">
        <f t="shared" si="6"/>
        <v/>
      </c>
      <c r="H36" s="177" t="str">
        <f t="shared" si="7"/>
        <v/>
      </c>
      <c r="I36" s="178" t="str">
        <f t="shared" si="8"/>
        <v/>
      </c>
      <c r="J36" s="179" t="str">
        <f>IF(ISERROR(VLOOKUP($A36,parlvotes_lh!$A$11:$ZZ$209,6,FALSE))=TRUE,"",IF(VLOOKUP($A36,parlvotes_lh!$A$11:$ZZ$209,6,FALSE)=0,"",VLOOKUP($A36,parlvotes_lh!$A$11:$ZZ$209,6,FALSE)))</f>
        <v/>
      </c>
      <c r="K36" s="179" t="str">
        <f>IF(ISERROR(VLOOKUP($A36,parlvotes_lh!$A$11:$ZZ$209,26,FALSE))=TRUE,"",IF(VLOOKUP($A36,parlvotes_lh!$A$11:$ZZ$209,26,FALSE)=0,"",VLOOKUP($A36,parlvotes_lh!$A$11:$ZZ$209,26,FALSE)))</f>
        <v/>
      </c>
      <c r="L36" s="179" t="str">
        <f>IF(ISERROR(VLOOKUP($A36,parlvotes_lh!$A$11:$ZZ$209,46,FALSE))=TRUE,"",IF(VLOOKUP($A36,parlvotes_lh!$A$11:$ZZ$209,46,FALSE)=0,"",VLOOKUP($A36,parlvotes_lh!$A$11:$ZZ$209,46,FALSE)))</f>
        <v/>
      </c>
      <c r="M36" s="179" t="str">
        <f>IF(ISERROR(VLOOKUP($A36,parlvotes_lh!$A$11:$ZZ$209,66,FALSE))=TRUE,"",IF(VLOOKUP($A36,parlvotes_lh!$A$11:$ZZ$209,66,FALSE)=0,"",VLOOKUP($A36,parlvotes_lh!$A$11:$ZZ$209,66,FALSE)))</f>
        <v/>
      </c>
      <c r="N36" s="179" t="str">
        <f>IF(ISERROR(VLOOKUP($A36,parlvotes_lh!$A$11:$ZZ$209,86,FALSE))=TRUE,"",IF(VLOOKUP($A36,parlvotes_lh!$A$11:$ZZ$209,86,FALSE)=0,"",VLOOKUP($A36,parlvotes_lh!$A$11:$ZZ$209,86,FALSE)))</f>
        <v/>
      </c>
      <c r="O36" s="179" t="str">
        <f>IF(ISERROR(VLOOKUP($A36,parlvotes_lh!$A$11:$ZZ$209,106,FALSE))=TRUE,"",IF(VLOOKUP($A36,parlvotes_lh!$A$11:$ZZ$209,106,FALSE)=0,"",VLOOKUP($A36,parlvotes_lh!$A$11:$ZZ$209,106,FALSE)))</f>
        <v/>
      </c>
      <c r="P36" s="179" t="str">
        <f>IF(ISERROR(VLOOKUP($A36,parlvotes_lh!$A$11:$ZZ$209,126,FALSE))=TRUE,"",IF(VLOOKUP($A36,parlvotes_lh!$A$11:$ZZ$209,126,FALSE)=0,"",VLOOKUP($A36,parlvotes_lh!$A$11:$ZZ$209,126,FALSE)))</f>
        <v/>
      </c>
      <c r="Q36" s="180" t="str">
        <f>IF(ISERROR(VLOOKUP($A36,parlvotes_lh!$A$11:$ZZ$209,146,FALSE))=TRUE,"",IF(VLOOKUP($A36,parlvotes_lh!$A$11:$ZZ$209,146,FALSE)=0,"",VLOOKUP($A36,parlvotes_lh!$A$11:$ZZ$209,146,FALSE)))</f>
        <v/>
      </c>
      <c r="R36" s="180" t="str">
        <f>IF(ISERROR(VLOOKUP($A36,parlvotes_lh!$A$11:$ZZ$209,166,FALSE))=TRUE,"",IF(VLOOKUP($A36,parlvotes_lh!$A$11:$ZZ$209,166,FALSE)=0,"",VLOOKUP($A36,parlvotes_lh!$A$11:$ZZ$209,166,FALSE)))</f>
        <v/>
      </c>
      <c r="S36" s="180" t="str">
        <f>IF(ISERROR(VLOOKUP($A36,parlvotes_lh!$A$11:$ZZ$209,186,FALSE))=TRUE,"",IF(VLOOKUP($A36,parlvotes_lh!$A$11:$ZZ$209,186,FALSE)=0,"",VLOOKUP($A36,parlvotes_lh!$A$11:$ZZ$209,186,FALSE)))</f>
        <v/>
      </c>
      <c r="T36" s="180" t="str">
        <f>IF(ISERROR(VLOOKUP($A36,parlvotes_lh!$A$11:$ZZ$209,206,FALSE))=TRUE,"",IF(VLOOKUP($A36,parlvotes_lh!$A$11:$ZZ$209,206,FALSE)=0,"",VLOOKUP($A36,parlvotes_lh!$A$11:$ZZ$209,206,FALSE)))</f>
        <v/>
      </c>
      <c r="U36" s="180" t="str">
        <f>IF(ISERROR(VLOOKUP($A36,parlvotes_lh!$A$11:$ZZ$209,226,FALSE))=TRUE,"",IF(VLOOKUP($A36,parlvotes_lh!$A$11:$ZZ$209,226,FALSE)=0,"",VLOOKUP($A36,parlvotes_lh!$A$11:$ZZ$209,226,FALSE)))</f>
        <v/>
      </c>
      <c r="V36" s="180" t="str">
        <f>IF(ISERROR(VLOOKUP($A36,parlvotes_lh!$A$11:$ZZ$209,246,FALSE))=TRUE,"",IF(VLOOKUP($A36,parlvotes_lh!$A$11:$ZZ$209,246,FALSE)=0,"",VLOOKUP($A36,parlvotes_lh!$A$11:$ZZ$209,246,FALSE)))</f>
        <v/>
      </c>
      <c r="W36" s="180" t="str">
        <f>IF(ISERROR(VLOOKUP($A36,parlvotes_lh!$A$11:$ZZ$209,266,FALSE))=TRUE,"",IF(VLOOKUP($A36,parlvotes_lh!$A$11:$ZZ$209,266,FALSE)=0,"",VLOOKUP($A36,parlvotes_lh!$A$11:$ZZ$209,266,FALSE)))</f>
        <v/>
      </c>
      <c r="X36" s="180" t="str">
        <f>IF(ISERROR(VLOOKUP($A36,parlvotes_lh!$A$11:$ZZ$209,286,FALSE))=TRUE,"",IF(VLOOKUP($A36,parlvotes_lh!$A$11:$ZZ$209,286,FALSE)=0,"",VLOOKUP($A36,parlvotes_lh!$A$11:$ZZ$209,286,FALSE)))</f>
        <v/>
      </c>
      <c r="Y36" s="180" t="str">
        <f>IF(ISERROR(VLOOKUP($A36,parlvotes_lh!$A$11:$ZZ$209,306,FALSE))=TRUE,"",IF(VLOOKUP($A36,parlvotes_lh!$A$11:$ZZ$209,306,FALSE)=0,"",VLOOKUP($A36,parlvotes_lh!$A$11:$ZZ$209,306,FALSE)))</f>
        <v/>
      </c>
      <c r="Z36" s="180" t="str">
        <f>IF(ISERROR(VLOOKUP($A36,parlvotes_lh!$A$11:$ZZ$209,326,FALSE))=TRUE,"",IF(VLOOKUP($A36,parlvotes_lh!$A$11:$ZZ$209,326,FALSE)=0,"",VLOOKUP($A36,parlvotes_lh!$A$11:$ZZ$209,326,FALSE)))</f>
        <v/>
      </c>
      <c r="AA36" s="180" t="str">
        <f>IF(ISERROR(VLOOKUP($A36,parlvotes_lh!$A$11:$ZZ$209,346,FALSE))=TRUE,"",IF(VLOOKUP($A36,parlvotes_lh!$A$11:$ZZ$209,346,FALSE)=0,"",VLOOKUP($A36,parlvotes_lh!$A$11:$ZZ$209,346,FALSE)))</f>
        <v/>
      </c>
      <c r="AB36" s="180" t="str">
        <f>IF(ISERROR(VLOOKUP($A36,parlvotes_lh!$A$11:$ZZ$209,366,FALSE))=TRUE,"",IF(VLOOKUP($A36,parlvotes_lh!$A$11:$ZZ$209,366,FALSE)=0,"",VLOOKUP($A36,parlvotes_lh!$A$11:$ZZ$209,366,FALSE)))</f>
        <v/>
      </c>
      <c r="AC36" s="180" t="str">
        <f>IF(ISERROR(VLOOKUP($A36,parlvotes_lh!$A$11:$ZZ$209,386,FALSE))=TRUE,"",IF(VLOOKUP($A36,parlvotes_lh!$A$11:$ZZ$209,386,FALSE)=0,"",VLOOKUP($A36,parlvotes_lh!$A$11:$ZZ$209,386,FALSE)))</f>
        <v/>
      </c>
    </row>
    <row r="37" spans="1:29" ht="13.5" customHeight="1">
      <c r="A37" s="174" t="str">
        <f>IF(info_parties!A38="","",info_parties!A38)</f>
        <v>hr_nf01</v>
      </c>
      <c r="B37" s="112" t="str">
        <f t="shared" si="4"/>
        <v>hrv</v>
      </c>
      <c r="C37" s="112" t="str">
        <f>IF(info_parties!G38="","",info_parties!G38)</f>
        <v>National Forum</v>
      </c>
      <c r="D37" s="112" t="str">
        <f>IF(info_parties!K38="","",info_parties!K38)</f>
        <v>Nacionalni Forum</v>
      </c>
      <c r="E37" s="112" t="str">
        <f>IF(info_parties!H38="","",info_parties!H38)</f>
        <v>NF</v>
      </c>
      <c r="F37" s="175" t="str">
        <f t="shared" si="5"/>
        <v/>
      </c>
      <c r="G37" s="176" t="str">
        <f t="shared" si="6"/>
        <v/>
      </c>
      <c r="H37" s="177" t="str">
        <f t="shared" si="7"/>
        <v/>
      </c>
      <c r="I37" s="178" t="str">
        <f t="shared" si="8"/>
        <v/>
      </c>
      <c r="J37" s="179" t="str">
        <f>IF(ISERROR(VLOOKUP($A37,parlvotes_lh!$A$11:$ZZ$209,6,FALSE))=TRUE,"",IF(VLOOKUP($A37,parlvotes_lh!$A$11:$ZZ$209,6,FALSE)=0,"",VLOOKUP($A37,parlvotes_lh!$A$11:$ZZ$209,6,FALSE)))</f>
        <v/>
      </c>
      <c r="K37" s="179" t="str">
        <f>IF(ISERROR(VLOOKUP($A37,parlvotes_lh!$A$11:$ZZ$209,26,FALSE))=TRUE,"",IF(VLOOKUP($A37,parlvotes_lh!$A$11:$ZZ$209,26,FALSE)=0,"",VLOOKUP($A37,parlvotes_lh!$A$11:$ZZ$209,26,FALSE)))</f>
        <v/>
      </c>
      <c r="L37" s="179" t="str">
        <f>IF(ISERROR(VLOOKUP($A37,parlvotes_lh!$A$11:$ZZ$209,46,FALSE))=TRUE,"",IF(VLOOKUP($A37,parlvotes_lh!$A$11:$ZZ$209,46,FALSE)=0,"",VLOOKUP($A37,parlvotes_lh!$A$11:$ZZ$209,46,FALSE)))</f>
        <v/>
      </c>
      <c r="M37" s="179" t="str">
        <f>IF(ISERROR(VLOOKUP($A37,parlvotes_lh!$A$11:$ZZ$209,66,FALSE))=TRUE,"",IF(VLOOKUP($A37,parlvotes_lh!$A$11:$ZZ$209,66,FALSE)=0,"",VLOOKUP($A37,parlvotes_lh!$A$11:$ZZ$209,66,FALSE)))</f>
        <v/>
      </c>
      <c r="N37" s="179" t="str">
        <f>IF(ISERROR(VLOOKUP($A37,parlvotes_lh!$A$11:$ZZ$209,86,FALSE))=TRUE,"",IF(VLOOKUP($A37,parlvotes_lh!$A$11:$ZZ$209,86,FALSE)=0,"",VLOOKUP($A37,parlvotes_lh!$A$11:$ZZ$209,86,FALSE)))</f>
        <v/>
      </c>
      <c r="O37" s="179" t="str">
        <f>IF(ISERROR(VLOOKUP($A37,parlvotes_lh!$A$11:$ZZ$209,106,FALSE))=TRUE,"",IF(VLOOKUP($A37,parlvotes_lh!$A$11:$ZZ$209,106,FALSE)=0,"",VLOOKUP($A37,parlvotes_lh!$A$11:$ZZ$209,106,FALSE)))</f>
        <v/>
      </c>
      <c r="P37" s="179" t="str">
        <f>IF(ISERROR(VLOOKUP($A37,parlvotes_lh!$A$11:$ZZ$209,126,FALSE))=TRUE,"",IF(VLOOKUP($A37,parlvotes_lh!$A$11:$ZZ$209,126,FALSE)=0,"",VLOOKUP($A37,parlvotes_lh!$A$11:$ZZ$209,126,FALSE)))</f>
        <v/>
      </c>
      <c r="Q37" s="180" t="str">
        <f>IF(ISERROR(VLOOKUP($A37,parlvotes_lh!$A$11:$ZZ$209,146,FALSE))=TRUE,"",IF(VLOOKUP($A37,parlvotes_lh!$A$11:$ZZ$209,146,FALSE)=0,"",VLOOKUP($A37,parlvotes_lh!$A$11:$ZZ$209,146,FALSE)))</f>
        <v/>
      </c>
      <c r="R37" s="180" t="str">
        <f>IF(ISERROR(VLOOKUP($A37,parlvotes_lh!$A$11:$ZZ$209,166,FALSE))=TRUE,"",IF(VLOOKUP($A37,parlvotes_lh!$A$11:$ZZ$209,166,FALSE)=0,"",VLOOKUP($A37,parlvotes_lh!$A$11:$ZZ$209,166,FALSE)))</f>
        <v/>
      </c>
      <c r="S37" s="180" t="str">
        <f>IF(ISERROR(VLOOKUP($A37,parlvotes_lh!$A$11:$ZZ$209,186,FALSE))=TRUE,"",IF(VLOOKUP($A37,parlvotes_lh!$A$11:$ZZ$209,186,FALSE)=0,"",VLOOKUP($A37,parlvotes_lh!$A$11:$ZZ$209,186,FALSE)))</f>
        <v/>
      </c>
      <c r="T37" s="180" t="str">
        <f>IF(ISERROR(VLOOKUP($A37,parlvotes_lh!$A$11:$ZZ$209,206,FALSE))=TRUE,"",IF(VLOOKUP($A37,parlvotes_lh!$A$11:$ZZ$209,206,FALSE)=0,"",VLOOKUP($A37,parlvotes_lh!$A$11:$ZZ$209,206,FALSE)))</f>
        <v/>
      </c>
      <c r="U37" s="180" t="str">
        <f>IF(ISERROR(VLOOKUP($A37,parlvotes_lh!$A$11:$ZZ$209,226,FALSE))=TRUE,"",IF(VLOOKUP($A37,parlvotes_lh!$A$11:$ZZ$209,226,FALSE)=0,"",VLOOKUP($A37,parlvotes_lh!$A$11:$ZZ$209,226,FALSE)))</f>
        <v/>
      </c>
      <c r="V37" s="180" t="str">
        <f>IF(ISERROR(VLOOKUP($A37,parlvotes_lh!$A$11:$ZZ$209,246,FALSE))=TRUE,"",IF(VLOOKUP($A37,parlvotes_lh!$A$11:$ZZ$209,246,FALSE)=0,"",VLOOKUP($A37,parlvotes_lh!$A$11:$ZZ$209,246,FALSE)))</f>
        <v/>
      </c>
      <c r="W37" s="180" t="str">
        <f>IF(ISERROR(VLOOKUP($A37,parlvotes_lh!$A$11:$ZZ$209,266,FALSE))=TRUE,"",IF(VLOOKUP($A37,parlvotes_lh!$A$11:$ZZ$209,266,FALSE)=0,"",VLOOKUP($A37,parlvotes_lh!$A$11:$ZZ$209,266,FALSE)))</f>
        <v/>
      </c>
      <c r="X37" s="180" t="str">
        <f>IF(ISERROR(VLOOKUP($A37,parlvotes_lh!$A$11:$ZZ$209,286,FALSE))=TRUE,"",IF(VLOOKUP($A37,parlvotes_lh!$A$11:$ZZ$209,286,FALSE)=0,"",VLOOKUP($A37,parlvotes_lh!$A$11:$ZZ$209,286,FALSE)))</f>
        <v/>
      </c>
      <c r="Y37" s="180" t="str">
        <f>IF(ISERROR(VLOOKUP($A37,parlvotes_lh!$A$11:$ZZ$209,306,FALSE))=TRUE,"",IF(VLOOKUP($A37,parlvotes_lh!$A$11:$ZZ$209,306,FALSE)=0,"",VLOOKUP($A37,parlvotes_lh!$A$11:$ZZ$209,306,FALSE)))</f>
        <v/>
      </c>
      <c r="Z37" s="180" t="str">
        <f>IF(ISERROR(VLOOKUP($A37,parlvotes_lh!$A$11:$ZZ$209,326,FALSE))=TRUE,"",IF(VLOOKUP($A37,parlvotes_lh!$A$11:$ZZ$209,326,FALSE)=0,"",VLOOKUP($A37,parlvotes_lh!$A$11:$ZZ$209,326,FALSE)))</f>
        <v/>
      </c>
      <c r="AA37" s="180" t="str">
        <f>IF(ISERROR(VLOOKUP($A37,parlvotes_lh!$A$11:$ZZ$209,346,FALSE))=TRUE,"",IF(VLOOKUP($A37,parlvotes_lh!$A$11:$ZZ$209,346,FALSE)=0,"",VLOOKUP($A37,parlvotes_lh!$A$11:$ZZ$209,346,FALSE)))</f>
        <v/>
      </c>
      <c r="AB37" s="180" t="str">
        <f>IF(ISERROR(VLOOKUP($A37,parlvotes_lh!$A$11:$ZZ$209,366,FALSE))=TRUE,"",IF(VLOOKUP($A37,parlvotes_lh!$A$11:$ZZ$209,366,FALSE)=0,"",VLOOKUP($A37,parlvotes_lh!$A$11:$ZZ$209,366,FALSE)))</f>
        <v/>
      </c>
      <c r="AC37" s="180" t="str">
        <f>IF(ISERROR(VLOOKUP($A37,parlvotes_lh!$A$11:$ZZ$209,386,FALSE))=TRUE,"",IF(VLOOKUP($A37,parlvotes_lh!$A$11:$ZZ$209,386,FALSE)=0,"",VLOOKUP($A37,parlvotes_lh!$A$11:$ZZ$209,386,FALSE)))</f>
        <v/>
      </c>
    </row>
    <row r="38" spans="1:29" ht="13.5" customHeight="1">
      <c r="A38" s="174" t="str">
        <f>IF(info_parties!A39="","",info_parties!A39)</f>
        <v>hr_nlad01</v>
      </c>
      <c r="B38" s="112" t="str">
        <f t="shared" si="4"/>
        <v>hrv</v>
      </c>
      <c r="C38" s="112" t="str">
        <f>IF(info_parties!G39="","",info_parties!G39)</f>
        <v>Independent List Ante Đapića</v>
      </c>
      <c r="D38" s="112" t="str">
        <f>IF(info_parties!K39="","",info_parties!K39)</f>
        <v>Nezavisna Lista Ante Đapića</v>
      </c>
      <c r="E38" s="112" t="str">
        <f>IF(info_parties!H39="","",info_parties!H39)</f>
        <v>NLAD</v>
      </c>
      <c r="F38" s="175" t="str">
        <f t="shared" si="5"/>
        <v/>
      </c>
      <c r="G38" s="176" t="str">
        <f t="shared" si="6"/>
        <v/>
      </c>
      <c r="H38" s="177" t="str">
        <f t="shared" si="7"/>
        <v/>
      </c>
      <c r="I38" s="178" t="str">
        <f t="shared" si="8"/>
        <v/>
      </c>
      <c r="J38" s="179" t="str">
        <f>IF(ISERROR(VLOOKUP($A38,parlvotes_lh!$A$11:$ZZ$209,6,FALSE))=TRUE,"",IF(VLOOKUP($A38,parlvotes_lh!$A$11:$ZZ$209,6,FALSE)=0,"",VLOOKUP($A38,parlvotes_lh!$A$11:$ZZ$209,6,FALSE)))</f>
        <v/>
      </c>
      <c r="K38" s="179" t="str">
        <f>IF(ISERROR(VLOOKUP($A38,parlvotes_lh!$A$11:$ZZ$209,26,FALSE))=TRUE,"",IF(VLOOKUP($A38,parlvotes_lh!$A$11:$ZZ$209,26,FALSE)=0,"",VLOOKUP($A38,parlvotes_lh!$A$11:$ZZ$209,26,FALSE)))</f>
        <v/>
      </c>
      <c r="L38" s="179" t="str">
        <f>IF(ISERROR(VLOOKUP($A38,parlvotes_lh!$A$11:$ZZ$209,46,FALSE))=TRUE,"",IF(VLOOKUP($A38,parlvotes_lh!$A$11:$ZZ$209,46,FALSE)=0,"",VLOOKUP($A38,parlvotes_lh!$A$11:$ZZ$209,46,FALSE)))</f>
        <v/>
      </c>
      <c r="M38" s="179" t="str">
        <f>IF(ISERROR(VLOOKUP($A38,parlvotes_lh!$A$11:$ZZ$209,66,FALSE))=TRUE,"",IF(VLOOKUP($A38,parlvotes_lh!$A$11:$ZZ$209,66,FALSE)=0,"",VLOOKUP($A38,parlvotes_lh!$A$11:$ZZ$209,66,FALSE)))</f>
        <v/>
      </c>
      <c r="N38" s="179" t="str">
        <f>IF(ISERROR(VLOOKUP($A38,parlvotes_lh!$A$11:$ZZ$209,86,FALSE))=TRUE,"",IF(VLOOKUP($A38,parlvotes_lh!$A$11:$ZZ$209,86,FALSE)=0,"",VLOOKUP($A38,parlvotes_lh!$A$11:$ZZ$209,86,FALSE)))</f>
        <v/>
      </c>
      <c r="O38" s="179" t="str">
        <f>IF(ISERROR(VLOOKUP($A38,parlvotes_lh!$A$11:$ZZ$209,106,FALSE))=TRUE,"",IF(VLOOKUP($A38,parlvotes_lh!$A$11:$ZZ$209,106,FALSE)=0,"",VLOOKUP($A38,parlvotes_lh!$A$11:$ZZ$209,106,FALSE)))</f>
        <v/>
      </c>
      <c r="P38" s="179" t="str">
        <f>IF(ISERROR(VLOOKUP($A38,parlvotes_lh!$A$11:$ZZ$209,126,FALSE))=TRUE,"",IF(VLOOKUP($A38,parlvotes_lh!$A$11:$ZZ$209,126,FALSE)=0,"",VLOOKUP($A38,parlvotes_lh!$A$11:$ZZ$209,126,FALSE)))</f>
        <v/>
      </c>
      <c r="Q38" s="180" t="str">
        <f>IF(ISERROR(VLOOKUP($A38,parlvotes_lh!$A$11:$ZZ$209,146,FALSE))=TRUE,"",IF(VLOOKUP($A38,parlvotes_lh!$A$11:$ZZ$209,146,FALSE)=0,"",VLOOKUP($A38,parlvotes_lh!$A$11:$ZZ$209,146,FALSE)))</f>
        <v/>
      </c>
      <c r="R38" s="180" t="str">
        <f>IF(ISERROR(VLOOKUP($A38,parlvotes_lh!$A$11:$ZZ$209,166,FALSE))=TRUE,"",IF(VLOOKUP($A38,parlvotes_lh!$A$11:$ZZ$209,166,FALSE)=0,"",VLOOKUP($A38,parlvotes_lh!$A$11:$ZZ$209,166,FALSE)))</f>
        <v/>
      </c>
      <c r="S38" s="180" t="str">
        <f>IF(ISERROR(VLOOKUP($A38,parlvotes_lh!$A$11:$ZZ$209,186,FALSE))=TRUE,"",IF(VLOOKUP($A38,parlvotes_lh!$A$11:$ZZ$209,186,FALSE)=0,"",VLOOKUP($A38,parlvotes_lh!$A$11:$ZZ$209,186,FALSE)))</f>
        <v/>
      </c>
      <c r="T38" s="180" t="str">
        <f>IF(ISERROR(VLOOKUP($A38,parlvotes_lh!$A$11:$ZZ$209,206,FALSE))=TRUE,"",IF(VLOOKUP($A38,parlvotes_lh!$A$11:$ZZ$209,206,FALSE)=0,"",VLOOKUP($A38,parlvotes_lh!$A$11:$ZZ$209,206,FALSE)))</f>
        <v/>
      </c>
      <c r="U38" s="180" t="str">
        <f>IF(ISERROR(VLOOKUP($A38,parlvotes_lh!$A$11:$ZZ$209,226,FALSE))=TRUE,"",IF(VLOOKUP($A38,parlvotes_lh!$A$11:$ZZ$209,226,FALSE)=0,"",VLOOKUP($A38,parlvotes_lh!$A$11:$ZZ$209,226,FALSE)))</f>
        <v/>
      </c>
      <c r="V38" s="180" t="str">
        <f>IF(ISERROR(VLOOKUP($A38,parlvotes_lh!$A$11:$ZZ$209,246,FALSE))=TRUE,"",IF(VLOOKUP($A38,parlvotes_lh!$A$11:$ZZ$209,246,FALSE)=0,"",VLOOKUP($A38,parlvotes_lh!$A$11:$ZZ$209,246,FALSE)))</f>
        <v/>
      </c>
      <c r="W38" s="180" t="str">
        <f>IF(ISERROR(VLOOKUP($A38,parlvotes_lh!$A$11:$ZZ$209,266,FALSE))=TRUE,"",IF(VLOOKUP($A38,parlvotes_lh!$A$11:$ZZ$209,266,FALSE)=0,"",VLOOKUP($A38,parlvotes_lh!$A$11:$ZZ$209,266,FALSE)))</f>
        <v/>
      </c>
      <c r="X38" s="180" t="str">
        <f>IF(ISERROR(VLOOKUP($A38,parlvotes_lh!$A$11:$ZZ$209,286,FALSE))=TRUE,"",IF(VLOOKUP($A38,parlvotes_lh!$A$11:$ZZ$209,286,FALSE)=0,"",VLOOKUP($A38,parlvotes_lh!$A$11:$ZZ$209,286,FALSE)))</f>
        <v/>
      </c>
      <c r="Y38" s="180" t="str">
        <f>IF(ISERROR(VLOOKUP($A38,parlvotes_lh!$A$11:$ZZ$209,306,FALSE))=TRUE,"",IF(VLOOKUP($A38,parlvotes_lh!$A$11:$ZZ$209,306,FALSE)=0,"",VLOOKUP($A38,parlvotes_lh!$A$11:$ZZ$209,306,FALSE)))</f>
        <v/>
      </c>
      <c r="Z38" s="180" t="str">
        <f>IF(ISERROR(VLOOKUP($A38,parlvotes_lh!$A$11:$ZZ$209,326,FALSE))=TRUE,"",IF(VLOOKUP($A38,parlvotes_lh!$A$11:$ZZ$209,326,FALSE)=0,"",VLOOKUP($A38,parlvotes_lh!$A$11:$ZZ$209,326,FALSE)))</f>
        <v/>
      </c>
      <c r="AA38" s="180" t="str">
        <f>IF(ISERROR(VLOOKUP($A38,parlvotes_lh!$A$11:$ZZ$209,346,FALSE))=TRUE,"",IF(VLOOKUP($A38,parlvotes_lh!$A$11:$ZZ$209,346,FALSE)=0,"",VLOOKUP($A38,parlvotes_lh!$A$11:$ZZ$209,346,FALSE)))</f>
        <v/>
      </c>
      <c r="AB38" s="180" t="str">
        <f>IF(ISERROR(VLOOKUP($A38,parlvotes_lh!$A$11:$ZZ$209,366,FALSE))=TRUE,"",IF(VLOOKUP($A38,parlvotes_lh!$A$11:$ZZ$209,366,FALSE)=0,"",VLOOKUP($A38,parlvotes_lh!$A$11:$ZZ$209,366,FALSE)))</f>
        <v/>
      </c>
      <c r="AC38" s="180" t="str">
        <f>IF(ISERROR(VLOOKUP($A38,parlvotes_lh!$A$11:$ZZ$209,386,FALSE))=TRUE,"",IF(VLOOKUP($A38,parlvotes_lh!$A$11:$ZZ$209,386,FALSE)=0,"",VLOOKUP($A38,parlvotes_lh!$A$11:$ZZ$209,386,FALSE)))</f>
        <v/>
      </c>
    </row>
    <row r="39" spans="1:29" ht="13.5" customHeight="1">
      <c r="A39" s="174" t="str">
        <f>IF(info_parties!A40="","",info_parties!A40)</f>
        <v>hr_ns01</v>
      </c>
      <c r="B39" s="112" t="str">
        <f t="shared" si="4"/>
        <v>hrv</v>
      </c>
      <c r="C39" s="112" t="str">
        <f>IF(info_parties!G40="","",info_parties!G40)</f>
        <v>Our Party</v>
      </c>
      <c r="D39" s="112" t="str">
        <f>IF(info_parties!K40="","",info_parties!K40)</f>
        <v>Naša Stranka</v>
      </c>
      <c r="E39" s="112" t="str">
        <f>IF(info_parties!H40="","",info_parties!H40)</f>
        <v>NS</v>
      </c>
      <c r="F39" s="175">
        <f t="shared" si="5"/>
        <v>44017</v>
      </c>
      <c r="G39" s="176">
        <f t="shared" si="6"/>
        <v>44017</v>
      </c>
      <c r="H39" s="177">
        <f t="shared" si="7"/>
        <v>9.9598247778045594E-3</v>
      </c>
      <c r="I39" s="178">
        <f t="shared" si="8"/>
        <v>44017</v>
      </c>
      <c r="J39" s="179" t="str">
        <f>IF(ISERROR(VLOOKUP($A39,parlvotes_lh!$A$11:$ZZ$209,6,FALSE))=TRUE,"",IF(VLOOKUP($A39,parlvotes_lh!$A$11:$ZZ$209,6,FALSE)=0,"",VLOOKUP($A39,parlvotes_lh!$A$11:$ZZ$209,6,FALSE)))</f>
        <v/>
      </c>
      <c r="K39" s="179" t="str">
        <f>IF(ISERROR(VLOOKUP($A39,parlvotes_lh!$A$11:$ZZ$209,26,FALSE))=TRUE,"",IF(VLOOKUP($A39,parlvotes_lh!$A$11:$ZZ$209,26,FALSE)=0,"",VLOOKUP($A39,parlvotes_lh!$A$11:$ZZ$209,26,FALSE)))</f>
        <v/>
      </c>
      <c r="L39" s="179" t="str">
        <f>IF(ISERROR(VLOOKUP($A39,parlvotes_lh!$A$11:$ZZ$209,46,FALSE))=TRUE,"",IF(VLOOKUP($A39,parlvotes_lh!$A$11:$ZZ$209,46,FALSE)=0,"",VLOOKUP($A39,parlvotes_lh!$A$11:$ZZ$209,46,FALSE)))</f>
        <v/>
      </c>
      <c r="M39" s="179" t="str">
        <f>IF(ISERROR(VLOOKUP($A39,parlvotes_lh!$A$11:$ZZ$209,66,FALSE))=TRUE,"",IF(VLOOKUP($A39,parlvotes_lh!$A$11:$ZZ$209,66,FALSE)=0,"",VLOOKUP($A39,parlvotes_lh!$A$11:$ZZ$209,66,FALSE)))</f>
        <v/>
      </c>
      <c r="N39" s="179" t="str">
        <f>IF(ISERROR(VLOOKUP($A39,parlvotes_lh!$A$11:$ZZ$209,86,FALSE))=TRUE,"",IF(VLOOKUP($A39,parlvotes_lh!$A$11:$ZZ$209,86,FALSE)=0,"",VLOOKUP($A39,parlvotes_lh!$A$11:$ZZ$209,86,FALSE)))</f>
        <v/>
      </c>
      <c r="O39" s="179">
        <f>IF(ISERROR(VLOOKUP($A39,parlvotes_lh!$A$11:$ZZ$209,106,FALSE))=TRUE,"",IF(VLOOKUP($A39,parlvotes_lh!$A$11:$ZZ$209,106,FALSE)=0,"",VLOOKUP($A39,parlvotes_lh!$A$11:$ZZ$209,106,FALSE)))</f>
        <v>9.9598247778045594E-3</v>
      </c>
      <c r="P39" s="179" t="str">
        <f>IF(ISERROR(VLOOKUP($A39,parlvotes_lh!$A$11:$ZZ$209,126,FALSE))=TRUE,"",IF(VLOOKUP($A39,parlvotes_lh!$A$11:$ZZ$209,126,FALSE)=0,"",VLOOKUP($A39,parlvotes_lh!$A$11:$ZZ$209,126,FALSE)))</f>
        <v/>
      </c>
      <c r="Q39" s="180" t="str">
        <f>IF(ISERROR(VLOOKUP($A39,parlvotes_lh!$A$11:$ZZ$209,146,FALSE))=TRUE,"",IF(VLOOKUP($A39,parlvotes_lh!$A$11:$ZZ$209,146,FALSE)=0,"",VLOOKUP($A39,parlvotes_lh!$A$11:$ZZ$209,146,FALSE)))</f>
        <v/>
      </c>
      <c r="R39" s="180" t="str">
        <f>IF(ISERROR(VLOOKUP($A39,parlvotes_lh!$A$11:$ZZ$209,166,FALSE))=TRUE,"",IF(VLOOKUP($A39,parlvotes_lh!$A$11:$ZZ$209,166,FALSE)=0,"",VLOOKUP($A39,parlvotes_lh!$A$11:$ZZ$209,166,FALSE)))</f>
        <v/>
      </c>
      <c r="S39" s="180" t="str">
        <f>IF(ISERROR(VLOOKUP($A39,parlvotes_lh!$A$11:$ZZ$209,186,FALSE))=TRUE,"",IF(VLOOKUP($A39,parlvotes_lh!$A$11:$ZZ$209,186,FALSE)=0,"",VLOOKUP($A39,parlvotes_lh!$A$11:$ZZ$209,186,FALSE)))</f>
        <v/>
      </c>
      <c r="T39" s="180" t="str">
        <f>IF(ISERROR(VLOOKUP($A39,parlvotes_lh!$A$11:$ZZ$209,206,FALSE))=TRUE,"",IF(VLOOKUP($A39,parlvotes_lh!$A$11:$ZZ$209,206,FALSE)=0,"",VLOOKUP($A39,parlvotes_lh!$A$11:$ZZ$209,206,FALSE)))</f>
        <v/>
      </c>
      <c r="U39" s="180" t="str">
        <f>IF(ISERROR(VLOOKUP($A39,parlvotes_lh!$A$11:$ZZ$209,226,FALSE))=TRUE,"",IF(VLOOKUP($A39,parlvotes_lh!$A$11:$ZZ$209,226,FALSE)=0,"",VLOOKUP($A39,parlvotes_lh!$A$11:$ZZ$209,226,FALSE)))</f>
        <v/>
      </c>
      <c r="V39" s="180" t="str">
        <f>IF(ISERROR(VLOOKUP($A39,parlvotes_lh!$A$11:$ZZ$209,246,FALSE))=TRUE,"",IF(VLOOKUP($A39,parlvotes_lh!$A$11:$ZZ$209,246,FALSE)=0,"",VLOOKUP($A39,parlvotes_lh!$A$11:$ZZ$209,246,FALSE)))</f>
        <v/>
      </c>
      <c r="W39" s="180" t="str">
        <f>IF(ISERROR(VLOOKUP($A39,parlvotes_lh!$A$11:$ZZ$209,266,FALSE))=TRUE,"",IF(VLOOKUP($A39,parlvotes_lh!$A$11:$ZZ$209,266,FALSE)=0,"",VLOOKUP($A39,parlvotes_lh!$A$11:$ZZ$209,266,FALSE)))</f>
        <v/>
      </c>
      <c r="X39" s="180" t="str">
        <f>IF(ISERROR(VLOOKUP($A39,parlvotes_lh!$A$11:$ZZ$209,286,FALSE))=TRUE,"",IF(VLOOKUP($A39,parlvotes_lh!$A$11:$ZZ$209,286,FALSE)=0,"",VLOOKUP($A39,parlvotes_lh!$A$11:$ZZ$209,286,FALSE)))</f>
        <v/>
      </c>
      <c r="Y39" s="180" t="str">
        <f>IF(ISERROR(VLOOKUP($A39,parlvotes_lh!$A$11:$ZZ$209,306,FALSE))=TRUE,"",IF(VLOOKUP($A39,parlvotes_lh!$A$11:$ZZ$209,306,FALSE)=0,"",VLOOKUP($A39,parlvotes_lh!$A$11:$ZZ$209,306,FALSE)))</f>
        <v/>
      </c>
      <c r="Z39" s="180" t="str">
        <f>IF(ISERROR(VLOOKUP($A39,parlvotes_lh!$A$11:$ZZ$209,326,FALSE))=TRUE,"",IF(VLOOKUP($A39,parlvotes_lh!$A$11:$ZZ$209,326,FALSE)=0,"",VLOOKUP($A39,parlvotes_lh!$A$11:$ZZ$209,326,FALSE)))</f>
        <v/>
      </c>
      <c r="AA39" s="180" t="str">
        <f>IF(ISERROR(VLOOKUP($A39,parlvotes_lh!$A$11:$ZZ$209,346,FALSE))=TRUE,"",IF(VLOOKUP($A39,parlvotes_lh!$A$11:$ZZ$209,346,FALSE)=0,"",VLOOKUP($A39,parlvotes_lh!$A$11:$ZZ$209,346,FALSE)))</f>
        <v/>
      </c>
      <c r="AB39" s="180" t="str">
        <f>IF(ISERROR(VLOOKUP($A39,parlvotes_lh!$A$11:$ZZ$209,366,FALSE))=TRUE,"",IF(VLOOKUP($A39,parlvotes_lh!$A$11:$ZZ$209,366,FALSE)=0,"",VLOOKUP($A39,parlvotes_lh!$A$11:$ZZ$209,366,FALSE)))</f>
        <v/>
      </c>
      <c r="AC39" s="180" t="str">
        <f>IF(ISERROR(VLOOKUP($A39,parlvotes_lh!$A$11:$ZZ$209,386,FALSE))=TRUE,"",IF(VLOOKUP($A39,parlvotes_lh!$A$11:$ZZ$209,386,FALSE)=0,"",VLOOKUP($A39,parlvotes_lh!$A$11:$ZZ$209,386,FALSE)))</f>
        <v/>
      </c>
    </row>
    <row r="40" spans="1:29" ht="13.5" customHeight="1">
      <c r="A40" s="174" t="str">
        <f>IF(info_parties!A42="","",info_parties!A42)</f>
        <v>hr_nsh01</v>
      </c>
      <c r="B40" s="112" t="str">
        <f t="shared" si="4"/>
        <v>hrv</v>
      </c>
      <c r="C40" s="112" t="str">
        <f>IF(info_parties!G42="","",info_parties!G42)</f>
        <v>Independent Farmers of Croatia</v>
      </c>
      <c r="D40" s="112" t="str">
        <f>IF(info_parties!K42="","",info_parties!K42)</f>
        <v>Nezavisni Seljaci Hrvatske</v>
      </c>
      <c r="E40" s="112" t="str">
        <f>IF(info_parties!H42="","",info_parties!H42)</f>
        <v>NSH</v>
      </c>
      <c r="F40" s="175" t="str">
        <f t="shared" si="5"/>
        <v/>
      </c>
      <c r="G40" s="176" t="str">
        <f t="shared" si="6"/>
        <v/>
      </c>
      <c r="H40" s="177" t="str">
        <f t="shared" si="7"/>
        <v/>
      </c>
      <c r="I40" s="178" t="str">
        <f t="shared" si="8"/>
        <v/>
      </c>
      <c r="J40" s="179" t="str">
        <f>IF(ISERROR(VLOOKUP($A40,parlvotes_lh!$A$11:$ZZ$209,6,FALSE))=TRUE,"",IF(VLOOKUP($A40,parlvotes_lh!$A$11:$ZZ$209,6,FALSE)=0,"",VLOOKUP($A40,parlvotes_lh!$A$11:$ZZ$209,6,FALSE)))</f>
        <v/>
      </c>
      <c r="K40" s="179" t="str">
        <f>IF(ISERROR(VLOOKUP($A40,parlvotes_lh!$A$11:$ZZ$209,26,FALSE))=TRUE,"",IF(VLOOKUP($A40,parlvotes_lh!$A$11:$ZZ$209,26,FALSE)=0,"",VLOOKUP($A40,parlvotes_lh!$A$11:$ZZ$209,26,FALSE)))</f>
        <v/>
      </c>
      <c r="L40" s="179" t="str">
        <f>IF(ISERROR(VLOOKUP($A40,parlvotes_lh!$A$11:$ZZ$209,46,FALSE))=TRUE,"",IF(VLOOKUP($A40,parlvotes_lh!$A$11:$ZZ$209,46,FALSE)=0,"",VLOOKUP($A40,parlvotes_lh!$A$11:$ZZ$209,46,FALSE)))</f>
        <v/>
      </c>
      <c r="M40" s="179" t="str">
        <f>IF(ISERROR(VLOOKUP($A40,parlvotes_lh!$A$11:$ZZ$209,66,FALSE))=TRUE,"",IF(VLOOKUP($A40,parlvotes_lh!$A$11:$ZZ$209,66,FALSE)=0,"",VLOOKUP($A40,parlvotes_lh!$A$11:$ZZ$209,66,FALSE)))</f>
        <v/>
      </c>
      <c r="N40" s="179" t="str">
        <f>IF(ISERROR(VLOOKUP($A40,parlvotes_lh!$A$11:$ZZ$209,86,FALSE))=TRUE,"",IF(VLOOKUP($A40,parlvotes_lh!$A$11:$ZZ$209,86,FALSE)=0,"",VLOOKUP($A40,parlvotes_lh!$A$11:$ZZ$209,86,FALSE)))</f>
        <v/>
      </c>
      <c r="O40" s="179" t="str">
        <f>IF(ISERROR(VLOOKUP($A40,parlvotes_lh!$A$11:$ZZ$209,106,FALSE))=TRUE,"",IF(VLOOKUP($A40,parlvotes_lh!$A$11:$ZZ$209,106,FALSE)=0,"",VLOOKUP($A40,parlvotes_lh!$A$11:$ZZ$209,106,FALSE)))</f>
        <v/>
      </c>
      <c r="P40" s="179" t="str">
        <f>IF(ISERROR(VLOOKUP($A40,parlvotes_lh!$A$11:$ZZ$209,126,FALSE))=TRUE,"",IF(VLOOKUP($A40,parlvotes_lh!$A$11:$ZZ$209,126,FALSE)=0,"",VLOOKUP($A40,parlvotes_lh!$A$11:$ZZ$209,126,FALSE)))</f>
        <v/>
      </c>
      <c r="Q40" s="180" t="str">
        <f>IF(ISERROR(VLOOKUP($A40,parlvotes_lh!$A$11:$ZZ$209,146,FALSE))=TRUE,"",IF(VLOOKUP($A40,parlvotes_lh!$A$11:$ZZ$209,146,FALSE)=0,"",VLOOKUP($A40,parlvotes_lh!$A$11:$ZZ$209,146,FALSE)))</f>
        <v/>
      </c>
      <c r="R40" s="180" t="str">
        <f>IF(ISERROR(VLOOKUP($A40,parlvotes_lh!$A$11:$ZZ$209,166,FALSE))=TRUE,"",IF(VLOOKUP($A40,parlvotes_lh!$A$11:$ZZ$209,166,FALSE)=0,"",VLOOKUP($A40,parlvotes_lh!$A$11:$ZZ$209,166,FALSE)))</f>
        <v/>
      </c>
      <c r="S40" s="180" t="str">
        <f>IF(ISERROR(VLOOKUP($A40,parlvotes_lh!$A$11:$ZZ$209,186,FALSE))=TRUE,"",IF(VLOOKUP($A40,parlvotes_lh!$A$11:$ZZ$209,186,FALSE)=0,"",VLOOKUP($A40,parlvotes_lh!$A$11:$ZZ$209,186,FALSE)))</f>
        <v/>
      </c>
      <c r="T40" s="180" t="str">
        <f>IF(ISERROR(VLOOKUP($A40,parlvotes_lh!$A$11:$ZZ$209,206,FALSE))=TRUE,"",IF(VLOOKUP($A40,parlvotes_lh!$A$11:$ZZ$209,206,FALSE)=0,"",VLOOKUP($A40,parlvotes_lh!$A$11:$ZZ$209,206,FALSE)))</f>
        <v/>
      </c>
      <c r="U40" s="180" t="str">
        <f>IF(ISERROR(VLOOKUP($A40,parlvotes_lh!$A$11:$ZZ$209,226,FALSE))=TRUE,"",IF(VLOOKUP($A40,parlvotes_lh!$A$11:$ZZ$209,226,FALSE)=0,"",VLOOKUP($A40,parlvotes_lh!$A$11:$ZZ$209,226,FALSE)))</f>
        <v/>
      </c>
      <c r="V40" s="180" t="str">
        <f>IF(ISERROR(VLOOKUP($A40,parlvotes_lh!$A$11:$ZZ$209,246,FALSE))=TRUE,"",IF(VLOOKUP($A40,parlvotes_lh!$A$11:$ZZ$209,246,FALSE)=0,"",VLOOKUP($A40,parlvotes_lh!$A$11:$ZZ$209,246,FALSE)))</f>
        <v/>
      </c>
      <c r="W40" s="180" t="str">
        <f>IF(ISERROR(VLOOKUP($A40,parlvotes_lh!$A$11:$ZZ$209,266,FALSE))=TRUE,"",IF(VLOOKUP($A40,parlvotes_lh!$A$11:$ZZ$209,266,FALSE)=0,"",VLOOKUP($A40,parlvotes_lh!$A$11:$ZZ$209,266,FALSE)))</f>
        <v/>
      </c>
      <c r="X40" s="180" t="str">
        <f>IF(ISERROR(VLOOKUP($A40,parlvotes_lh!$A$11:$ZZ$209,286,FALSE))=TRUE,"",IF(VLOOKUP($A40,parlvotes_lh!$A$11:$ZZ$209,286,FALSE)=0,"",VLOOKUP($A40,parlvotes_lh!$A$11:$ZZ$209,286,FALSE)))</f>
        <v/>
      </c>
      <c r="Y40" s="180" t="str">
        <f>IF(ISERROR(VLOOKUP($A40,parlvotes_lh!$A$11:$ZZ$209,306,FALSE))=TRUE,"",IF(VLOOKUP($A40,parlvotes_lh!$A$11:$ZZ$209,306,FALSE)=0,"",VLOOKUP($A40,parlvotes_lh!$A$11:$ZZ$209,306,FALSE)))</f>
        <v/>
      </c>
      <c r="Z40" s="180" t="str">
        <f>IF(ISERROR(VLOOKUP($A40,parlvotes_lh!$A$11:$ZZ$209,326,FALSE))=TRUE,"",IF(VLOOKUP($A40,parlvotes_lh!$A$11:$ZZ$209,326,FALSE)=0,"",VLOOKUP($A40,parlvotes_lh!$A$11:$ZZ$209,326,FALSE)))</f>
        <v/>
      </c>
      <c r="AA40" s="180" t="str">
        <f>IF(ISERROR(VLOOKUP($A40,parlvotes_lh!$A$11:$ZZ$209,346,FALSE))=TRUE,"",IF(VLOOKUP($A40,parlvotes_lh!$A$11:$ZZ$209,346,FALSE)=0,"",VLOOKUP($A40,parlvotes_lh!$A$11:$ZZ$209,346,FALSE)))</f>
        <v/>
      </c>
      <c r="AB40" s="180" t="str">
        <f>IF(ISERROR(VLOOKUP($A40,parlvotes_lh!$A$11:$ZZ$209,366,FALSE))=TRUE,"",IF(VLOOKUP($A40,parlvotes_lh!$A$11:$ZZ$209,366,FALSE)=0,"",VLOOKUP($A40,parlvotes_lh!$A$11:$ZZ$209,366,FALSE)))</f>
        <v/>
      </c>
      <c r="AC40" s="180" t="str">
        <f>IF(ISERROR(VLOOKUP($A40,parlvotes_lh!$A$11:$ZZ$209,386,FALSE))=TRUE,"",IF(VLOOKUP($A40,parlvotes_lh!$A$11:$ZZ$209,386,FALSE)=0,"",VLOOKUP($A40,parlvotes_lh!$A$11:$ZZ$209,386,FALSE)))</f>
        <v/>
      </c>
    </row>
    <row r="41" spans="1:29" ht="13.5" customHeight="1">
      <c r="A41" s="174" t="str">
        <f>IF(info_parties!A43="","",info_parties!A43)</f>
        <v>hr_nss01</v>
      </c>
      <c r="B41" s="112" t="str">
        <f t="shared" si="4"/>
        <v>hrv</v>
      </c>
      <c r="C41" s="112" t="str">
        <f>IF(info_parties!G43="","",info_parties!G43)</f>
        <v>New Serb Party</v>
      </c>
      <c r="D41" s="112" t="str">
        <f>IF(info_parties!K43="","",info_parties!K43)</f>
        <v>Nova Srpska Stranka</v>
      </c>
      <c r="E41" s="112" t="str">
        <f>IF(info_parties!H43="","",info_parties!H43)</f>
        <v>NSS</v>
      </c>
      <c r="F41" s="175" t="str">
        <f t="shared" si="5"/>
        <v/>
      </c>
      <c r="G41" s="176" t="str">
        <f t="shared" si="6"/>
        <v/>
      </c>
      <c r="H41" s="177" t="str">
        <f t="shared" si="7"/>
        <v/>
      </c>
      <c r="I41" s="178" t="str">
        <f t="shared" si="8"/>
        <v/>
      </c>
      <c r="J41" s="179" t="str">
        <f>IF(ISERROR(VLOOKUP($A41,parlvotes_lh!$A$11:$ZZ$209,6,FALSE))=TRUE,"",IF(VLOOKUP($A41,parlvotes_lh!$A$11:$ZZ$209,6,FALSE)=0,"",VLOOKUP($A41,parlvotes_lh!$A$11:$ZZ$209,6,FALSE)))</f>
        <v/>
      </c>
      <c r="K41" s="179" t="str">
        <f>IF(ISERROR(VLOOKUP($A41,parlvotes_lh!$A$11:$ZZ$209,26,FALSE))=TRUE,"",IF(VLOOKUP($A41,parlvotes_lh!$A$11:$ZZ$209,26,FALSE)=0,"",VLOOKUP($A41,parlvotes_lh!$A$11:$ZZ$209,26,FALSE)))</f>
        <v/>
      </c>
      <c r="L41" s="179" t="str">
        <f>IF(ISERROR(VLOOKUP($A41,parlvotes_lh!$A$11:$ZZ$209,46,FALSE))=TRUE,"",IF(VLOOKUP($A41,parlvotes_lh!$A$11:$ZZ$209,46,FALSE)=0,"",VLOOKUP($A41,parlvotes_lh!$A$11:$ZZ$209,46,FALSE)))</f>
        <v/>
      </c>
      <c r="M41" s="179" t="str">
        <f>IF(ISERROR(VLOOKUP($A41,parlvotes_lh!$A$11:$ZZ$209,66,FALSE))=TRUE,"",IF(VLOOKUP($A41,parlvotes_lh!$A$11:$ZZ$209,66,FALSE)=0,"",VLOOKUP($A41,parlvotes_lh!$A$11:$ZZ$209,66,FALSE)))</f>
        <v/>
      </c>
      <c r="N41" s="179" t="str">
        <f>IF(ISERROR(VLOOKUP($A41,parlvotes_lh!$A$11:$ZZ$209,86,FALSE))=TRUE,"",IF(VLOOKUP($A41,parlvotes_lh!$A$11:$ZZ$209,86,FALSE)=0,"",VLOOKUP($A41,parlvotes_lh!$A$11:$ZZ$209,86,FALSE)))</f>
        <v/>
      </c>
      <c r="O41" s="179" t="str">
        <f>IF(ISERROR(VLOOKUP($A41,parlvotes_lh!$A$11:$ZZ$209,106,FALSE))=TRUE,"",IF(VLOOKUP($A41,parlvotes_lh!$A$11:$ZZ$209,106,FALSE)=0,"",VLOOKUP($A41,parlvotes_lh!$A$11:$ZZ$209,106,FALSE)))</f>
        <v/>
      </c>
      <c r="P41" s="179" t="str">
        <f>IF(ISERROR(VLOOKUP($A41,parlvotes_lh!$A$11:$ZZ$209,126,FALSE))=TRUE,"",IF(VLOOKUP($A41,parlvotes_lh!$A$11:$ZZ$209,126,FALSE)=0,"",VLOOKUP($A41,parlvotes_lh!$A$11:$ZZ$209,126,FALSE)))</f>
        <v/>
      </c>
      <c r="Q41" s="180" t="str">
        <f>IF(ISERROR(VLOOKUP($A41,parlvotes_lh!$A$11:$ZZ$209,146,FALSE))=TRUE,"",IF(VLOOKUP($A41,parlvotes_lh!$A$11:$ZZ$209,146,FALSE)=0,"",VLOOKUP($A41,parlvotes_lh!$A$11:$ZZ$209,146,FALSE)))</f>
        <v/>
      </c>
      <c r="R41" s="180" t="str">
        <f>IF(ISERROR(VLOOKUP($A41,parlvotes_lh!$A$11:$ZZ$209,166,FALSE))=TRUE,"",IF(VLOOKUP($A41,parlvotes_lh!$A$11:$ZZ$209,166,FALSE)=0,"",VLOOKUP($A41,parlvotes_lh!$A$11:$ZZ$209,166,FALSE)))</f>
        <v/>
      </c>
      <c r="S41" s="180" t="str">
        <f>IF(ISERROR(VLOOKUP($A41,parlvotes_lh!$A$11:$ZZ$209,186,FALSE))=TRUE,"",IF(VLOOKUP($A41,parlvotes_lh!$A$11:$ZZ$209,186,FALSE)=0,"",VLOOKUP($A41,parlvotes_lh!$A$11:$ZZ$209,186,FALSE)))</f>
        <v/>
      </c>
      <c r="T41" s="180" t="str">
        <f>IF(ISERROR(VLOOKUP($A41,parlvotes_lh!$A$11:$ZZ$209,206,FALSE))=TRUE,"",IF(VLOOKUP($A41,parlvotes_lh!$A$11:$ZZ$209,206,FALSE)=0,"",VLOOKUP($A41,parlvotes_lh!$A$11:$ZZ$209,206,FALSE)))</f>
        <v/>
      </c>
      <c r="U41" s="180" t="str">
        <f>IF(ISERROR(VLOOKUP($A41,parlvotes_lh!$A$11:$ZZ$209,226,FALSE))=TRUE,"",IF(VLOOKUP($A41,parlvotes_lh!$A$11:$ZZ$209,226,FALSE)=0,"",VLOOKUP($A41,parlvotes_lh!$A$11:$ZZ$209,226,FALSE)))</f>
        <v/>
      </c>
      <c r="V41" s="180" t="str">
        <f>IF(ISERROR(VLOOKUP($A41,parlvotes_lh!$A$11:$ZZ$209,246,FALSE))=TRUE,"",IF(VLOOKUP($A41,parlvotes_lh!$A$11:$ZZ$209,246,FALSE)=0,"",VLOOKUP($A41,parlvotes_lh!$A$11:$ZZ$209,246,FALSE)))</f>
        <v/>
      </c>
      <c r="W41" s="180" t="str">
        <f>IF(ISERROR(VLOOKUP($A41,parlvotes_lh!$A$11:$ZZ$209,266,FALSE))=TRUE,"",IF(VLOOKUP($A41,parlvotes_lh!$A$11:$ZZ$209,266,FALSE)=0,"",VLOOKUP($A41,parlvotes_lh!$A$11:$ZZ$209,266,FALSE)))</f>
        <v/>
      </c>
      <c r="X41" s="180" t="str">
        <f>IF(ISERROR(VLOOKUP($A41,parlvotes_lh!$A$11:$ZZ$209,286,FALSE))=TRUE,"",IF(VLOOKUP($A41,parlvotes_lh!$A$11:$ZZ$209,286,FALSE)=0,"",VLOOKUP($A41,parlvotes_lh!$A$11:$ZZ$209,286,FALSE)))</f>
        <v/>
      </c>
      <c r="Y41" s="180" t="str">
        <f>IF(ISERROR(VLOOKUP($A41,parlvotes_lh!$A$11:$ZZ$209,306,FALSE))=TRUE,"",IF(VLOOKUP($A41,parlvotes_lh!$A$11:$ZZ$209,306,FALSE)=0,"",VLOOKUP($A41,parlvotes_lh!$A$11:$ZZ$209,306,FALSE)))</f>
        <v/>
      </c>
      <c r="Z41" s="180" t="str">
        <f>IF(ISERROR(VLOOKUP($A41,parlvotes_lh!$A$11:$ZZ$209,326,FALSE))=TRUE,"",IF(VLOOKUP($A41,parlvotes_lh!$A$11:$ZZ$209,326,FALSE)=0,"",VLOOKUP($A41,parlvotes_lh!$A$11:$ZZ$209,326,FALSE)))</f>
        <v/>
      </c>
      <c r="AA41" s="180" t="str">
        <f>IF(ISERROR(VLOOKUP($A41,parlvotes_lh!$A$11:$ZZ$209,346,FALSE))=TRUE,"",IF(VLOOKUP($A41,parlvotes_lh!$A$11:$ZZ$209,346,FALSE)=0,"",VLOOKUP($A41,parlvotes_lh!$A$11:$ZZ$209,346,FALSE)))</f>
        <v/>
      </c>
      <c r="AB41" s="180" t="str">
        <f>IF(ISERROR(VLOOKUP($A41,parlvotes_lh!$A$11:$ZZ$209,366,FALSE))=TRUE,"",IF(VLOOKUP($A41,parlvotes_lh!$A$11:$ZZ$209,366,FALSE)=0,"",VLOOKUP($A41,parlvotes_lh!$A$11:$ZZ$209,366,FALSE)))</f>
        <v/>
      </c>
      <c r="AC41" s="180" t="str">
        <f>IF(ISERROR(VLOOKUP($A41,parlvotes_lh!$A$11:$ZZ$209,386,FALSE))=TRUE,"",IF(VLOOKUP($A41,parlvotes_lh!$A$11:$ZZ$209,386,FALSE)=0,"",VLOOKUP($A41,parlvotes_lh!$A$11:$ZZ$209,386,FALSE)))</f>
        <v/>
      </c>
    </row>
    <row r="42" spans="1:29" ht="13.5" customHeight="1">
      <c r="A42" s="174" t="str">
        <f>IF(info_parties!A44="","",info_parties!A44)</f>
        <v>hr_orah01</v>
      </c>
      <c r="B42" s="112" t="str">
        <f t="shared" si="4"/>
        <v>hrv</v>
      </c>
      <c r="C42" s="112" t="str">
        <f>IF(info_parties!G44="","",info_parties!G44)</f>
        <v>Sustainable Development of Croatia</v>
      </c>
      <c r="D42" s="112" t="str">
        <f>IF(info_parties!K44="","",info_parties!K44)</f>
        <v>Održivi Razvoj Hrvatske</v>
      </c>
      <c r="E42" s="112" t="str">
        <f>IF(info_parties!H44="","",info_parties!H44)</f>
        <v>ORAH</v>
      </c>
      <c r="F42" s="175">
        <f t="shared" si="5"/>
        <v>42316</v>
      </c>
      <c r="G42" s="176">
        <f t="shared" si="6"/>
        <v>42316</v>
      </c>
      <c r="H42" s="177">
        <f t="shared" si="7"/>
        <v>1.6963178749550317E-2</v>
      </c>
      <c r="I42" s="178">
        <f t="shared" si="8"/>
        <v>42316</v>
      </c>
      <c r="J42" s="179" t="str">
        <f>IF(ISERROR(VLOOKUP($A42,parlvotes_lh!$A$11:$ZZ$209,6,FALSE))=TRUE,"",IF(VLOOKUP($A42,parlvotes_lh!$A$11:$ZZ$209,6,FALSE)=0,"",VLOOKUP($A42,parlvotes_lh!$A$11:$ZZ$209,6,FALSE)))</f>
        <v/>
      </c>
      <c r="K42" s="179" t="str">
        <f>IF(ISERROR(VLOOKUP($A42,parlvotes_lh!$A$11:$ZZ$209,26,FALSE))=TRUE,"",IF(VLOOKUP($A42,parlvotes_lh!$A$11:$ZZ$209,26,FALSE)=0,"",VLOOKUP($A42,parlvotes_lh!$A$11:$ZZ$209,26,FALSE)))</f>
        <v/>
      </c>
      <c r="L42" s="179" t="str">
        <f>IF(ISERROR(VLOOKUP($A42,parlvotes_lh!$A$11:$ZZ$209,46,FALSE))=TRUE,"",IF(VLOOKUP($A42,parlvotes_lh!$A$11:$ZZ$209,46,FALSE)=0,"",VLOOKUP($A42,parlvotes_lh!$A$11:$ZZ$209,46,FALSE)))</f>
        <v/>
      </c>
      <c r="M42" s="179">
        <f>IF(ISERROR(VLOOKUP($A42,parlvotes_lh!$A$11:$ZZ$209,66,FALSE))=TRUE,"",IF(VLOOKUP($A42,parlvotes_lh!$A$11:$ZZ$209,66,FALSE)=0,"",VLOOKUP($A42,parlvotes_lh!$A$11:$ZZ$209,66,FALSE)))</f>
        <v>1.6963178749550317E-2</v>
      </c>
      <c r="N42" s="179" t="str">
        <f>IF(ISERROR(VLOOKUP($A42,parlvotes_lh!$A$11:$ZZ$209,86,FALSE))=TRUE,"",IF(VLOOKUP($A42,parlvotes_lh!$A$11:$ZZ$209,86,FALSE)=0,"",VLOOKUP($A42,parlvotes_lh!$A$11:$ZZ$209,86,FALSE)))</f>
        <v/>
      </c>
      <c r="O42" s="179" t="str">
        <f>IF(ISERROR(VLOOKUP($A42,parlvotes_lh!$A$11:$ZZ$209,106,FALSE))=TRUE,"",IF(VLOOKUP($A42,parlvotes_lh!$A$11:$ZZ$209,106,FALSE)=0,"",VLOOKUP($A42,parlvotes_lh!$A$11:$ZZ$209,106,FALSE)))</f>
        <v/>
      </c>
      <c r="P42" s="179" t="str">
        <f>IF(ISERROR(VLOOKUP($A42,parlvotes_lh!$A$11:$ZZ$209,126,FALSE))=TRUE,"",IF(VLOOKUP($A42,parlvotes_lh!$A$11:$ZZ$209,126,FALSE)=0,"",VLOOKUP($A42,parlvotes_lh!$A$11:$ZZ$209,126,FALSE)))</f>
        <v/>
      </c>
      <c r="Q42" s="180" t="str">
        <f>IF(ISERROR(VLOOKUP($A42,parlvotes_lh!$A$11:$ZZ$209,146,FALSE))=TRUE,"",IF(VLOOKUP($A42,parlvotes_lh!$A$11:$ZZ$209,146,FALSE)=0,"",VLOOKUP($A42,parlvotes_lh!$A$11:$ZZ$209,146,FALSE)))</f>
        <v/>
      </c>
      <c r="R42" s="180" t="str">
        <f>IF(ISERROR(VLOOKUP($A42,parlvotes_lh!$A$11:$ZZ$209,166,FALSE))=TRUE,"",IF(VLOOKUP($A42,parlvotes_lh!$A$11:$ZZ$209,166,FALSE)=0,"",VLOOKUP($A42,parlvotes_lh!$A$11:$ZZ$209,166,FALSE)))</f>
        <v/>
      </c>
      <c r="S42" s="180" t="str">
        <f>IF(ISERROR(VLOOKUP($A42,parlvotes_lh!$A$11:$ZZ$209,186,FALSE))=TRUE,"",IF(VLOOKUP($A42,parlvotes_lh!$A$11:$ZZ$209,186,FALSE)=0,"",VLOOKUP($A42,parlvotes_lh!$A$11:$ZZ$209,186,FALSE)))</f>
        <v/>
      </c>
      <c r="T42" s="180" t="str">
        <f>IF(ISERROR(VLOOKUP($A42,parlvotes_lh!$A$11:$ZZ$209,206,FALSE))=TRUE,"",IF(VLOOKUP($A42,parlvotes_lh!$A$11:$ZZ$209,206,FALSE)=0,"",VLOOKUP($A42,parlvotes_lh!$A$11:$ZZ$209,206,FALSE)))</f>
        <v/>
      </c>
      <c r="U42" s="180" t="str">
        <f>IF(ISERROR(VLOOKUP($A42,parlvotes_lh!$A$11:$ZZ$209,226,FALSE))=TRUE,"",IF(VLOOKUP($A42,parlvotes_lh!$A$11:$ZZ$209,226,FALSE)=0,"",VLOOKUP($A42,parlvotes_lh!$A$11:$ZZ$209,226,FALSE)))</f>
        <v/>
      </c>
      <c r="V42" s="180" t="str">
        <f>IF(ISERROR(VLOOKUP($A42,parlvotes_lh!$A$11:$ZZ$209,246,FALSE))=TRUE,"",IF(VLOOKUP($A42,parlvotes_lh!$A$11:$ZZ$209,246,FALSE)=0,"",VLOOKUP($A42,parlvotes_lh!$A$11:$ZZ$209,246,FALSE)))</f>
        <v/>
      </c>
      <c r="W42" s="180" t="str">
        <f>IF(ISERROR(VLOOKUP($A42,parlvotes_lh!$A$11:$ZZ$209,266,FALSE))=TRUE,"",IF(VLOOKUP($A42,parlvotes_lh!$A$11:$ZZ$209,266,FALSE)=0,"",VLOOKUP($A42,parlvotes_lh!$A$11:$ZZ$209,266,FALSE)))</f>
        <v/>
      </c>
      <c r="X42" s="180" t="str">
        <f>IF(ISERROR(VLOOKUP($A42,parlvotes_lh!$A$11:$ZZ$209,286,FALSE))=TRUE,"",IF(VLOOKUP($A42,parlvotes_lh!$A$11:$ZZ$209,286,FALSE)=0,"",VLOOKUP($A42,parlvotes_lh!$A$11:$ZZ$209,286,FALSE)))</f>
        <v/>
      </c>
      <c r="Y42" s="180" t="str">
        <f>IF(ISERROR(VLOOKUP($A42,parlvotes_lh!$A$11:$ZZ$209,306,FALSE))=TRUE,"",IF(VLOOKUP($A42,parlvotes_lh!$A$11:$ZZ$209,306,FALSE)=0,"",VLOOKUP($A42,parlvotes_lh!$A$11:$ZZ$209,306,FALSE)))</f>
        <v/>
      </c>
      <c r="Z42" s="180" t="str">
        <f>IF(ISERROR(VLOOKUP($A42,parlvotes_lh!$A$11:$ZZ$209,326,FALSE))=TRUE,"",IF(VLOOKUP($A42,parlvotes_lh!$A$11:$ZZ$209,326,FALSE)=0,"",VLOOKUP($A42,parlvotes_lh!$A$11:$ZZ$209,326,FALSE)))</f>
        <v/>
      </c>
      <c r="AA42" s="180" t="str">
        <f>IF(ISERROR(VLOOKUP($A42,parlvotes_lh!$A$11:$ZZ$209,346,FALSE))=TRUE,"",IF(VLOOKUP($A42,parlvotes_lh!$A$11:$ZZ$209,346,FALSE)=0,"",VLOOKUP($A42,parlvotes_lh!$A$11:$ZZ$209,346,FALSE)))</f>
        <v/>
      </c>
      <c r="AB42" s="180" t="str">
        <f>IF(ISERROR(VLOOKUP($A42,parlvotes_lh!$A$11:$ZZ$209,366,FALSE))=TRUE,"",IF(VLOOKUP($A42,parlvotes_lh!$A$11:$ZZ$209,366,FALSE)=0,"",VLOOKUP($A42,parlvotes_lh!$A$11:$ZZ$209,366,FALSE)))</f>
        <v/>
      </c>
      <c r="AC42" s="180" t="str">
        <f>IF(ISERROR(VLOOKUP($A42,parlvotes_lh!$A$11:$ZZ$209,386,FALSE))=TRUE,"",IF(VLOOKUP($A42,parlvotes_lh!$A$11:$ZZ$209,386,FALSE)=0,"",VLOOKUP($A42,parlvotes_lh!$A$11:$ZZ$209,386,FALSE)))</f>
        <v/>
      </c>
    </row>
    <row r="43" spans="1:29" ht="13.5" customHeight="1">
      <c r="A43" s="174" t="str">
        <f>IF(info_parties!A45="","",info_parties!A45)</f>
        <v>hr_os01</v>
      </c>
      <c r="B43" s="112" t="str">
        <f t="shared" si="4"/>
        <v>hrv</v>
      </c>
      <c r="C43" s="112" t="str">
        <f>IF(info_parties!G45="","",info_parties!G45)</f>
        <v>Family Party of Croatia</v>
      </c>
      <c r="D43" s="112" t="str">
        <f>IF(info_parties!K45="","",info_parties!K45)</f>
        <v>Obiteljska Stranka</v>
      </c>
      <c r="E43" s="112" t="str">
        <f>IF(info_parties!H45="","",info_parties!H45)</f>
        <v>OS</v>
      </c>
      <c r="F43" s="175" t="str">
        <f t="shared" si="5"/>
        <v/>
      </c>
      <c r="G43" s="176" t="str">
        <f t="shared" si="6"/>
        <v/>
      </c>
      <c r="H43" s="177" t="str">
        <f t="shared" si="7"/>
        <v/>
      </c>
      <c r="I43" s="178" t="str">
        <f t="shared" si="8"/>
        <v/>
      </c>
      <c r="J43" s="179" t="str">
        <f>IF(ISERROR(VLOOKUP($A43,parlvotes_lh!$A$11:$ZZ$209,6,FALSE))=TRUE,"",IF(VLOOKUP($A43,parlvotes_lh!$A$11:$ZZ$209,6,FALSE)=0,"",VLOOKUP($A43,parlvotes_lh!$A$11:$ZZ$209,6,FALSE)))</f>
        <v/>
      </c>
      <c r="K43" s="179" t="str">
        <f>IF(ISERROR(VLOOKUP($A43,parlvotes_lh!$A$11:$ZZ$209,26,FALSE))=TRUE,"",IF(VLOOKUP($A43,parlvotes_lh!$A$11:$ZZ$209,26,FALSE)=0,"",VLOOKUP($A43,parlvotes_lh!$A$11:$ZZ$209,26,FALSE)))</f>
        <v/>
      </c>
      <c r="L43" s="179" t="str">
        <f>IF(ISERROR(VLOOKUP($A43,parlvotes_lh!$A$11:$ZZ$209,46,FALSE))=TRUE,"",IF(VLOOKUP($A43,parlvotes_lh!$A$11:$ZZ$209,46,FALSE)=0,"",VLOOKUP($A43,parlvotes_lh!$A$11:$ZZ$209,46,FALSE)))</f>
        <v/>
      </c>
      <c r="M43" s="179" t="str">
        <f>IF(ISERROR(VLOOKUP($A43,parlvotes_lh!$A$11:$ZZ$209,66,FALSE))=TRUE,"",IF(VLOOKUP($A43,parlvotes_lh!$A$11:$ZZ$209,66,FALSE)=0,"",VLOOKUP($A43,parlvotes_lh!$A$11:$ZZ$209,66,FALSE)))</f>
        <v/>
      </c>
      <c r="N43" s="179" t="str">
        <f>IF(ISERROR(VLOOKUP($A43,parlvotes_lh!$A$11:$ZZ$209,86,FALSE))=TRUE,"",IF(VLOOKUP($A43,parlvotes_lh!$A$11:$ZZ$209,86,FALSE)=0,"",VLOOKUP($A43,parlvotes_lh!$A$11:$ZZ$209,86,FALSE)))</f>
        <v/>
      </c>
      <c r="O43" s="179" t="str">
        <f>IF(ISERROR(VLOOKUP($A43,parlvotes_lh!$A$11:$ZZ$209,106,FALSE))=TRUE,"",IF(VLOOKUP($A43,parlvotes_lh!$A$11:$ZZ$209,106,FALSE)=0,"",VLOOKUP($A43,parlvotes_lh!$A$11:$ZZ$209,106,FALSE)))</f>
        <v/>
      </c>
      <c r="P43" s="179" t="str">
        <f>IF(ISERROR(VLOOKUP($A43,parlvotes_lh!$A$11:$ZZ$209,126,FALSE))=TRUE,"",IF(VLOOKUP($A43,parlvotes_lh!$A$11:$ZZ$209,126,FALSE)=0,"",VLOOKUP($A43,parlvotes_lh!$A$11:$ZZ$209,126,FALSE)))</f>
        <v/>
      </c>
      <c r="Q43" s="180" t="str">
        <f>IF(ISERROR(VLOOKUP($A43,parlvotes_lh!$A$11:$ZZ$209,146,FALSE))=TRUE,"",IF(VLOOKUP($A43,parlvotes_lh!$A$11:$ZZ$209,146,FALSE)=0,"",VLOOKUP($A43,parlvotes_lh!$A$11:$ZZ$209,146,FALSE)))</f>
        <v/>
      </c>
      <c r="R43" s="180" t="str">
        <f>IF(ISERROR(VLOOKUP($A43,parlvotes_lh!$A$11:$ZZ$209,166,FALSE))=TRUE,"",IF(VLOOKUP($A43,parlvotes_lh!$A$11:$ZZ$209,166,FALSE)=0,"",VLOOKUP($A43,parlvotes_lh!$A$11:$ZZ$209,166,FALSE)))</f>
        <v/>
      </c>
      <c r="S43" s="180" t="str">
        <f>IF(ISERROR(VLOOKUP($A43,parlvotes_lh!$A$11:$ZZ$209,186,FALSE))=TRUE,"",IF(VLOOKUP($A43,parlvotes_lh!$A$11:$ZZ$209,186,FALSE)=0,"",VLOOKUP($A43,parlvotes_lh!$A$11:$ZZ$209,186,FALSE)))</f>
        <v/>
      </c>
      <c r="T43" s="180" t="str">
        <f>IF(ISERROR(VLOOKUP($A43,parlvotes_lh!$A$11:$ZZ$209,206,FALSE))=TRUE,"",IF(VLOOKUP($A43,parlvotes_lh!$A$11:$ZZ$209,206,FALSE)=0,"",VLOOKUP($A43,parlvotes_lh!$A$11:$ZZ$209,206,FALSE)))</f>
        <v/>
      </c>
      <c r="U43" s="180" t="str">
        <f>IF(ISERROR(VLOOKUP($A43,parlvotes_lh!$A$11:$ZZ$209,226,FALSE))=TRUE,"",IF(VLOOKUP($A43,parlvotes_lh!$A$11:$ZZ$209,226,FALSE)=0,"",VLOOKUP($A43,parlvotes_lh!$A$11:$ZZ$209,226,FALSE)))</f>
        <v/>
      </c>
      <c r="V43" s="180" t="str">
        <f>IF(ISERROR(VLOOKUP($A43,parlvotes_lh!$A$11:$ZZ$209,246,FALSE))=TRUE,"",IF(VLOOKUP($A43,parlvotes_lh!$A$11:$ZZ$209,246,FALSE)=0,"",VLOOKUP($A43,parlvotes_lh!$A$11:$ZZ$209,246,FALSE)))</f>
        <v/>
      </c>
      <c r="W43" s="180" t="str">
        <f>IF(ISERROR(VLOOKUP($A43,parlvotes_lh!$A$11:$ZZ$209,266,FALSE))=TRUE,"",IF(VLOOKUP($A43,parlvotes_lh!$A$11:$ZZ$209,266,FALSE)=0,"",VLOOKUP($A43,parlvotes_lh!$A$11:$ZZ$209,266,FALSE)))</f>
        <v/>
      </c>
      <c r="X43" s="180" t="str">
        <f>IF(ISERROR(VLOOKUP($A43,parlvotes_lh!$A$11:$ZZ$209,286,FALSE))=TRUE,"",IF(VLOOKUP($A43,parlvotes_lh!$A$11:$ZZ$209,286,FALSE)=0,"",VLOOKUP($A43,parlvotes_lh!$A$11:$ZZ$209,286,FALSE)))</f>
        <v/>
      </c>
      <c r="Y43" s="180" t="str">
        <f>IF(ISERROR(VLOOKUP($A43,parlvotes_lh!$A$11:$ZZ$209,306,FALSE))=TRUE,"",IF(VLOOKUP($A43,parlvotes_lh!$A$11:$ZZ$209,306,FALSE)=0,"",VLOOKUP($A43,parlvotes_lh!$A$11:$ZZ$209,306,FALSE)))</f>
        <v/>
      </c>
      <c r="Z43" s="180" t="str">
        <f>IF(ISERROR(VLOOKUP($A43,parlvotes_lh!$A$11:$ZZ$209,326,FALSE))=TRUE,"",IF(VLOOKUP($A43,parlvotes_lh!$A$11:$ZZ$209,326,FALSE)=0,"",VLOOKUP($A43,parlvotes_lh!$A$11:$ZZ$209,326,FALSE)))</f>
        <v/>
      </c>
      <c r="AA43" s="180" t="str">
        <f>IF(ISERROR(VLOOKUP($A43,parlvotes_lh!$A$11:$ZZ$209,346,FALSE))=TRUE,"",IF(VLOOKUP($A43,parlvotes_lh!$A$11:$ZZ$209,346,FALSE)=0,"",VLOOKUP($A43,parlvotes_lh!$A$11:$ZZ$209,346,FALSE)))</f>
        <v/>
      </c>
      <c r="AB43" s="180" t="str">
        <f>IF(ISERROR(VLOOKUP($A43,parlvotes_lh!$A$11:$ZZ$209,366,FALSE))=TRUE,"",IF(VLOOKUP($A43,parlvotes_lh!$A$11:$ZZ$209,366,FALSE)=0,"",VLOOKUP($A43,parlvotes_lh!$A$11:$ZZ$209,366,FALSE)))</f>
        <v/>
      </c>
      <c r="AC43" s="180" t="str">
        <f>IF(ISERROR(VLOOKUP($A43,parlvotes_lh!$A$11:$ZZ$209,386,FALSE))=TRUE,"",IF(VLOOKUP($A43,parlvotes_lh!$A$11:$ZZ$209,386,FALSE)=0,"",VLOOKUP($A43,parlvotes_lh!$A$11:$ZZ$209,386,FALSE)))</f>
        <v/>
      </c>
    </row>
    <row r="44" spans="1:29" ht="13.5" customHeight="1">
      <c r="A44" s="174" t="str">
        <f>IF(info_parties!A46="","",info_parties!A46)</f>
        <v>hr_pgs01</v>
      </c>
      <c r="B44" s="112" t="str">
        <f t="shared" si="4"/>
        <v>hrv</v>
      </c>
      <c r="C44" s="112" t="str">
        <f>IF(info_parties!G46="","",info_parties!G46)</f>
        <v>Alliance of Primorje-Gorski Kotar</v>
      </c>
      <c r="D44" s="112" t="str">
        <f>IF(info_parties!K46="","",info_parties!K46)</f>
        <v>Primorsko Goranski Savez</v>
      </c>
      <c r="E44" s="112" t="str">
        <f>IF(info_parties!H46="","",info_parties!H46)</f>
        <v>PGS</v>
      </c>
      <c r="F44" s="175" t="str">
        <f t="shared" si="5"/>
        <v/>
      </c>
      <c r="G44" s="176" t="str">
        <f t="shared" si="6"/>
        <v/>
      </c>
      <c r="H44" s="177" t="str">
        <f t="shared" si="7"/>
        <v/>
      </c>
      <c r="I44" s="178" t="str">
        <f t="shared" si="8"/>
        <v/>
      </c>
      <c r="J44" s="179" t="str">
        <f>IF(ISERROR(VLOOKUP($A44,parlvotes_lh!$A$11:$ZZ$209,6,FALSE))=TRUE,"",IF(VLOOKUP($A44,parlvotes_lh!$A$11:$ZZ$209,6,FALSE)=0,"",VLOOKUP($A44,parlvotes_lh!$A$11:$ZZ$209,6,FALSE)))</f>
        <v/>
      </c>
      <c r="K44" s="179" t="str">
        <f>IF(ISERROR(VLOOKUP($A44,parlvotes_lh!$A$11:$ZZ$209,26,FALSE))=TRUE,"",IF(VLOOKUP($A44,parlvotes_lh!$A$11:$ZZ$209,26,FALSE)=0,"",VLOOKUP($A44,parlvotes_lh!$A$11:$ZZ$209,26,FALSE)))</f>
        <v/>
      </c>
      <c r="L44" s="179" t="str">
        <f>IF(ISERROR(VLOOKUP($A44,parlvotes_lh!$A$11:$ZZ$209,46,FALSE))=TRUE,"",IF(VLOOKUP($A44,parlvotes_lh!$A$11:$ZZ$209,46,FALSE)=0,"",VLOOKUP($A44,parlvotes_lh!$A$11:$ZZ$209,46,FALSE)))</f>
        <v/>
      </c>
      <c r="M44" s="179" t="str">
        <f>IF(ISERROR(VLOOKUP($A44,parlvotes_lh!$A$11:$ZZ$209,66,FALSE))=TRUE,"",IF(VLOOKUP($A44,parlvotes_lh!$A$11:$ZZ$209,66,FALSE)=0,"",VLOOKUP($A44,parlvotes_lh!$A$11:$ZZ$209,66,FALSE)))</f>
        <v/>
      </c>
      <c r="N44" s="179" t="str">
        <f>IF(ISERROR(VLOOKUP($A44,parlvotes_lh!$A$11:$ZZ$209,86,FALSE))=TRUE,"",IF(VLOOKUP($A44,parlvotes_lh!$A$11:$ZZ$209,86,FALSE)=0,"",VLOOKUP($A44,parlvotes_lh!$A$11:$ZZ$209,86,FALSE)))</f>
        <v/>
      </c>
      <c r="O44" s="179" t="str">
        <f>IF(ISERROR(VLOOKUP($A44,parlvotes_lh!$A$11:$ZZ$209,106,FALSE))=TRUE,"",IF(VLOOKUP($A44,parlvotes_lh!$A$11:$ZZ$209,106,FALSE)=0,"",VLOOKUP($A44,parlvotes_lh!$A$11:$ZZ$209,106,FALSE)))</f>
        <v/>
      </c>
      <c r="P44" s="179" t="str">
        <f>IF(ISERROR(VLOOKUP($A44,parlvotes_lh!$A$11:$ZZ$209,126,FALSE))=TRUE,"",IF(VLOOKUP($A44,parlvotes_lh!$A$11:$ZZ$209,126,FALSE)=0,"",VLOOKUP($A44,parlvotes_lh!$A$11:$ZZ$209,126,FALSE)))</f>
        <v/>
      </c>
      <c r="Q44" s="180" t="str">
        <f>IF(ISERROR(VLOOKUP($A44,parlvotes_lh!$A$11:$ZZ$209,146,FALSE))=TRUE,"",IF(VLOOKUP($A44,parlvotes_lh!$A$11:$ZZ$209,146,FALSE)=0,"",VLOOKUP($A44,parlvotes_lh!$A$11:$ZZ$209,146,FALSE)))</f>
        <v/>
      </c>
      <c r="R44" s="180" t="str">
        <f>IF(ISERROR(VLOOKUP($A44,parlvotes_lh!$A$11:$ZZ$209,166,FALSE))=TRUE,"",IF(VLOOKUP($A44,parlvotes_lh!$A$11:$ZZ$209,166,FALSE)=0,"",VLOOKUP($A44,parlvotes_lh!$A$11:$ZZ$209,166,FALSE)))</f>
        <v/>
      </c>
      <c r="S44" s="180" t="str">
        <f>IF(ISERROR(VLOOKUP($A44,parlvotes_lh!$A$11:$ZZ$209,186,FALSE))=TRUE,"",IF(VLOOKUP($A44,parlvotes_lh!$A$11:$ZZ$209,186,FALSE)=0,"",VLOOKUP($A44,parlvotes_lh!$A$11:$ZZ$209,186,FALSE)))</f>
        <v/>
      </c>
      <c r="T44" s="180" t="str">
        <f>IF(ISERROR(VLOOKUP($A44,parlvotes_lh!$A$11:$ZZ$209,206,FALSE))=TRUE,"",IF(VLOOKUP($A44,parlvotes_lh!$A$11:$ZZ$209,206,FALSE)=0,"",VLOOKUP($A44,parlvotes_lh!$A$11:$ZZ$209,206,FALSE)))</f>
        <v/>
      </c>
      <c r="U44" s="180" t="str">
        <f>IF(ISERROR(VLOOKUP($A44,parlvotes_lh!$A$11:$ZZ$209,226,FALSE))=TRUE,"",IF(VLOOKUP($A44,parlvotes_lh!$A$11:$ZZ$209,226,FALSE)=0,"",VLOOKUP($A44,parlvotes_lh!$A$11:$ZZ$209,226,FALSE)))</f>
        <v/>
      </c>
      <c r="V44" s="180" t="str">
        <f>IF(ISERROR(VLOOKUP($A44,parlvotes_lh!$A$11:$ZZ$209,246,FALSE))=TRUE,"",IF(VLOOKUP($A44,parlvotes_lh!$A$11:$ZZ$209,246,FALSE)=0,"",VLOOKUP($A44,parlvotes_lh!$A$11:$ZZ$209,246,FALSE)))</f>
        <v/>
      </c>
      <c r="W44" s="180" t="str">
        <f>IF(ISERROR(VLOOKUP($A44,parlvotes_lh!$A$11:$ZZ$209,266,FALSE))=TRUE,"",IF(VLOOKUP($A44,parlvotes_lh!$A$11:$ZZ$209,266,FALSE)=0,"",VLOOKUP($A44,parlvotes_lh!$A$11:$ZZ$209,266,FALSE)))</f>
        <v/>
      </c>
      <c r="X44" s="180" t="str">
        <f>IF(ISERROR(VLOOKUP($A44,parlvotes_lh!$A$11:$ZZ$209,286,FALSE))=TRUE,"",IF(VLOOKUP($A44,parlvotes_lh!$A$11:$ZZ$209,286,FALSE)=0,"",VLOOKUP($A44,parlvotes_lh!$A$11:$ZZ$209,286,FALSE)))</f>
        <v/>
      </c>
      <c r="Y44" s="180" t="str">
        <f>IF(ISERROR(VLOOKUP($A44,parlvotes_lh!$A$11:$ZZ$209,306,FALSE))=TRUE,"",IF(VLOOKUP($A44,parlvotes_lh!$A$11:$ZZ$209,306,FALSE)=0,"",VLOOKUP($A44,parlvotes_lh!$A$11:$ZZ$209,306,FALSE)))</f>
        <v/>
      </c>
      <c r="Z44" s="180" t="str">
        <f>IF(ISERROR(VLOOKUP($A44,parlvotes_lh!$A$11:$ZZ$209,326,FALSE))=TRUE,"",IF(VLOOKUP($A44,parlvotes_lh!$A$11:$ZZ$209,326,FALSE)=0,"",VLOOKUP($A44,parlvotes_lh!$A$11:$ZZ$209,326,FALSE)))</f>
        <v/>
      </c>
      <c r="AA44" s="180" t="str">
        <f>IF(ISERROR(VLOOKUP($A44,parlvotes_lh!$A$11:$ZZ$209,346,FALSE))=TRUE,"",IF(VLOOKUP($A44,parlvotes_lh!$A$11:$ZZ$209,346,FALSE)=0,"",VLOOKUP($A44,parlvotes_lh!$A$11:$ZZ$209,346,FALSE)))</f>
        <v/>
      </c>
      <c r="AB44" s="180" t="str">
        <f>IF(ISERROR(VLOOKUP($A44,parlvotes_lh!$A$11:$ZZ$209,366,FALSE))=TRUE,"",IF(VLOOKUP($A44,parlvotes_lh!$A$11:$ZZ$209,366,FALSE)=0,"",VLOOKUP($A44,parlvotes_lh!$A$11:$ZZ$209,366,FALSE)))</f>
        <v/>
      </c>
      <c r="AC44" s="180" t="str">
        <f>IF(ISERROR(VLOOKUP($A44,parlvotes_lh!$A$11:$ZZ$209,386,FALSE))=TRUE,"",IF(VLOOKUP($A44,parlvotes_lh!$A$11:$ZZ$209,386,FALSE)=0,"",VLOOKUP($A44,parlvotes_lh!$A$11:$ZZ$209,386,FALSE)))</f>
        <v/>
      </c>
    </row>
    <row r="45" spans="1:29" ht="13.5" customHeight="1">
      <c r="A45" s="174" t="str">
        <f>IF(info_parties!A47="","",info_parties!A47)</f>
        <v>hr_pmh01</v>
      </c>
      <c r="B45" s="112" t="str">
        <f t="shared" si="4"/>
        <v>hrv</v>
      </c>
      <c r="C45" s="112" t="str">
        <f>IF(info_parties!G47="","",info_parties!G47)</f>
        <v>Movement for Modern Croatia</v>
      </c>
      <c r="D45" s="112" t="str">
        <f>IF(info_parties!K47="","",info_parties!K47)</f>
        <v>Pokret za Modernu Hrvatsku</v>
      </c>
      <c r="E45" s="112" t="str">
        <f>IF(info_parties!H47="","",info_parties!H47)</f>
        <v>PMH</v>
      </c>
      <c r="F45" s="175">
        <f t="shared" si="5"/>
        <v>37948</v>
      </c>
      <c r="G45" s="176">
        <f t="shared" si="6"/>
        <v>37948</v>
      </c>
      <c r="H45" s="177">
        <f t="shared" si="7"/>
        <v>9.6191596398229311E-3</v>
      </c>
      <c r="I45" s="178">
        <f t="shared" si="8"/>
        <v>37948</v>
      </c>
      <c r="J45" s="179">
        <f>IF(ISERROR(VLOOKUP($A45,parlvotes_lh!$A$11:$ZZ$209,6,FALSE))=TRUE,"",IF(VLOOKUP($A45,parlvotes_lh!$A$11:$ZZ$209,6,FALSE)=0,"",VLOOKUP($A45,parlvotes_lh!$A$11:$ZZ$209,6,FALSE)))</f>
        <v>9.6191596398229311E-3</v>
      </c>
      <c r="K45" s="179" t="str">
        <f>IF(ISERROR(VLOOKUP($A45,parlvotes_lh!$A$11:$ZZ$209,26,FALSE))=TRUE,"",IF(VLOOKUP($A45,parlvotes_lh!$A$11:$ZZ$209,26,FALSE)=0,"",VLOOKUP($A45,parlvotes_lh!$A$11:$ZZ$209,26,FALSE)))</f>
        <v/>
      </c>
      <c r="L45" s="179" t="str">
        <f>IF(ISERROR(VLOOKUP($A45,parlvotes_lh!$A$11:$ZZ$209,46,FALSE))=TRUE,"",IF(VLOOKUP($A45,parlvotes_lh!$A$11:$ZZ$209,46,FALSE)=0,"",VLOOKUP($A45,parlvotes_lh!$A$11:$ZZ$209,46,FALSE)))</f>
        <v/>
      </c>
      <c r="M45" s="179" t="str">
        <f>IF(ISERROR(VLOOKUP($A45,parlvotes_lh!$A$11:$ZZ$209,66,FALSE))=TRUE,"",IF(VLOOKUP($A45,parlvotes_lh!$A$11:$ZZ$209,66,FALSE)=0,"",VLOOKUP($A45,parlvotes_lh!$A$11:$ZZ$209,66,FALSE)))</f>
        <v/>
      </c>
      <c r="N45" s="179" t="str">
        <f>IF(ISERROR(VLOOKUP($A45,parlvotes_lh!$A$11:$ZZ$209,86,FALSE))=TRUE,"",IF(VLOOKUP($A45,parlvotes_lh!$A$11:$ZZ$209,86,FALSE)=0,"",VLOOKUP($A45,parlvotes_lh!$A$11:$ZZ$209,86,FALSE)))</f>
        <v/>
      </c>
      <c r="O45" s="179" t="str">
        <f>IF(ISERROR(VLOOKUP($A45,parlvotes_lh!$A$11:$ZZ$209,106,FALSE))=TRUE,"",IF(VLOOKUP($A45,parlvotes_lh!$A$11:$ZZ$209,106,FALSE)=0,"",VLOOKUP($A45,parlvotes_lh!$A$11:$ZZ$209,106,FALSE)))</f>
        <v/>
      </c>
      <c r="P45" s="179" t="str">
        <f>IF(ISERROR(VLOOKUP($A45,parlvotes_lh!$A$11:$ZZ$209,126,FALSE))=TRUE,"",IF(VLOOKUP($A45,parlvotes_lh!$A$11:$ZZ$209,126,FALSE)=0,"",VLOOKUP($A45,parlvotes_lh!$A$11:$ZZ$209,126,FALSE)))</f>
        <v/>
      </c>
      <c r="Q45" s="180" t="str">
        <f>IF(ISERROR(VLOOKUP($A45,parlvotes_lh!$A$11:$ZZ$209,146,FALSE))=TRUE,"",IF(VLOOKUP($A45,parlvotes_lh!$A$11:$ZZ$209,146,FALSE)=0,"",VLOOKUP($A45,parlvotes_lh!$A$11:$ZZ$209,146,FALSE)))</f>
        <v/>
      </c>
      <c r="R45" s="180" t="str">
        <f>IF(ISERROR(VLOOKUP($A45,parlvotes_lh!$A$11:$ZZ$209,166,FALSE))=TRUE,"",IF(VLOOKUP($A45,parlvotes_lh!$A$11:$ZZ$209,166,FALSE)=0,"",VLOOKUP($A45,parlvotes_lh!$A$11:$ZZ$209,166,FALSE)))</f>
        <v/>
      </c>
      <c r="S45" s="180" t="str">
        <f>IF(ISERROR(VLOOKUP($A45,parlvotes_lh!$A$11:$ZZ$209,186,FALSE))=TRUE,"",IF(VLOOKUP($A45,parlvotes_lh!$A$11:$ZZ$209,186,FALSE)=0,"",VLOOKUP($A45,parlvotes_lh!$A$11:$ZZ$209,186,FALSE)))</f>
        <v/>
      </c>
      <c r="T45" s="180" t="str">
        <f>IF(ISERROR(VLOOKUP($A45,parlvotes_lh!$A$11:$ZZ$209,206,FALSE))=TRUE,"",IF(VLOOKUP($A45,parlvotes_lh!$A$11:$ZZ$209,206,FALSE)=0,"",VLOOKUP($A45,parlvotes_lh!$A$11:$ZZ$209,206,FALSE)))</f>
        <v/>
      </c>
      <c r="U45" s="180" t="str">
        <f>IF(ISERROR(VLOOKUP($A45,parlvotes_lh!$A$11:$ZZ$209,226,FALSE))=TRUE,"",IF(VLOOKUP($A45,parlvotes_lh!$A$11:$ZZ$209,226,FALSE)=0,"",VLOOKUP($A45,parlvotes_lh!$A$11:$ZZ$209,226,FALSE)))</f>
        <v/>
      </c>
      <c r="V45" s="180" t="str">
        <f>IF(ISERROR(VLOOKUP($A45,parlvotes_lh!$A$11:$ZZ$209,246,FALSE))=TRUE,"",IF(VLOOKUP($A45,parlvotes_lh!$A$11:$ZZ$209,246,FALSE)=0,"",VLOOKUP($A45,parlvotes_lh!$A$11:$ZZ$209,246,FALSE)))</f>
        <v/>
      </c>
      <c r="W45" s="180" t="str">
        <f>IF(ISERROR(VLOOKUP($A45,parlvotes_lh!$A$11:$ZZ$209,266,FALSE))=TRUE,"",IF(VLOOKUP($A45,parlvotes_lh!$A$11:$ZZ$209,266,FALSE)=0,"",VLOOKUP($A45,parlvotes_lh!$A$11:$ZZ$209,266,FALSE)))</f>
        <v/>
      </c>
      <c r="X45" s="180" t="str">
        <f>IF(ISERROR(VLOOKUP($A45,parlvotes_lh!$A$11:$ZZ$209,286,FALSE))=TRUE,"",IF(VLOOKUP($A45,parlvotes_lh!$A$11:$ZZ$209,286,FALSE)=0,"",VLOOKUP($A45,parlvotes_lh!$A$11:$ZZ$209,286,FALSE)))</f>
        <v/>
      </c>
      <c r="Y45" s="180" t="str">
        <f>IF(ISERROR(VLOOKUP($A45,parlvotes_lh!$A$11:$ZZ$209,306,FALSE))=TRUE,"",IF(VLOOKUP($A45,parlvotes_lh!$A$11:$ZZ$209,306,FALSE)=0,"",VLOOKUP($A45,parlvotes_lh!$A$11:$ZZ$209,306,FALSE)))</f>
        <v/>
      </c>
      <c r="Z45" s="180" t="str">
        <f>IF(ISERROR(VLOOKUP($A45,parlvotes_lh!$A$11:$ZZ$209,326,FALSE))=TRUE,"",IF(VLOOKUP($A45,parlvotes_lh!$A$11:$ZZ$209,326,FALSE)=0,"",VLOOKUP($A45,parlvotes_lh!$A$11:$ZZ$209,326,FALSE)))</f>
        <v/>
      </c>
      <c r="AA45" s="180" t="str">
        <f>IF(ISERROR(VLOOKUP($A45,parlvotes_lh!$A$11:$ZZ$209,346,FALSE))=TRUE,"",IF(VLOOKUP($A45,parlvotes_lh!$A$11:$ZZ$209,346,FALSE)=0,"",VLOOKUP($A45,parlvotes_lh!$A$11:$ZZ$209,346,FALSE)))</f>
        <v/>
      </c>
      <c r="AB45" s="180" t="str">
        <f>IF(ISERROR(VLOOKUP($A45,parlvotes_lh!$A$11:$ZZ$209,366,FALSE))=TRUE,"",IF(VLOOKUP($A45,parlvotes_lh!$A$11:$ZZ$209,366,FALSE)=0,"",VLOOKUP($A45,parlvotes_lh!$A$11:$ZZ$209,366,FALSE)))</f>
        <v/>
      </c>
      <c r="AC45" s="180" t="str">
        <f>IF(ISERROR(VLOOKUP($A45,parlvotes_lh!$A$11:$ZZ$209,386,FALSE))=TRUE,"",IF(VLOOKUP($A45,parlvotes_lh!$A$11:$ZZ$209,386,FALSE)=0,"",VLOOKUP($A45,parlvotes_lh!$A$11:$ZZ$209,386,FALSE)))</f>
        <v/>
      </c>
    </row>
    <row r="46" spans="1:29" ht="13.5" customHeight="1">
      <c r="A46" s="174" t="str">
        <f>IF(info_parties!A48="","",info_parties!A48)</f>
        <v>hr_ps01</v>
      </c>
      <c r="B46" s="112" t="str">
        <f t="shared" si="4"/>
        <v>hrv</v>
      </c>
      <c r="C46" s="112" t="str">
        <f>IF(info_parties!G48="","",info_parties!G48)</f>
        <v>Pirate Party Croatia</v>
      </c>
      <c r="D46" s="112" t="str">
        <f>IF(info_parties!K48="","",info_parties!K48)</f>
        <v>Piratska Stranka</v>
      </c>
      <c r="E46" s="112" t="str">
        <f>IF(info_parties!H48="","",info_parties!H48)</f>
        <v>PS</v>
      </c>
      <c r="F46" s="175" t="str">
        <f t="shared" si="5"/>
        <v/>
      </c>
      <c r="G46" s="176" t="str">
        <f t="shared" si="6"/>
        <v/>
      </c>
      <c r="H46" s="177" t="str">
        <f t="shared" si="7"/>
        <v/>
      </c>
      <c r="I46" s="178" t="str">
        <f t="shared" si="8"/>
        <v/>
      </c>
      <c r="J46" s="179" t="str">
        <f>IF(ISERROR(VLOOKUP($A46,parlvotes_lh!$A$11:$ZZ$209,6,FALSE))=TRUE,"",IF(VLOOKUP($A46,parlvotes_lh!$A$11:$ZZ$209,6,FALSE)=0,"",VLOOKUP($A46,parlvotes_lh!$A$11:$ZZ$209,6,FALSE)))</f>
        <v/>
      </c>
      <c r="K46" s="179" t="str">
        <f>IF(ISERROR(VLOOKUP($A46,parlvotes_lh!$A$11:$ZZ$209,26,FALSE))=TRUE,"",IF(VLOOKUP($A46,parlvotes_lh!$A$11:$ZZ$209,26,FALSE)=0,"",VLOOKUP($A46,parlvotes_lh!$A$11:$ZZ$209,26,FALSE)))</f>
        <v/>
      </c>
      <c r="L46" s="179" t="str">
        <f>IF(ISERROR(VLOOKUP($A46,parlvotes_lh!$A$11:$ZZ$209,46,FALSE))=TRUE,"",IF(VLOOKUP($A46,parlvotes_lh!$A$11:$ZZ$209,46,FALSE)=0,"",VLOOKUP($A46,parlvotes_lh!$A$11:$ZZ$209,46,FALSE)))</f>
        <v/>
      </c>
      <c r="M46" s="179" t="str">
        <f>IF(ISERROR(VLOOKUP($A46,parlvotes_lh!$A$11:$ZZ$209,66,FALSE))=TRUE,"",IF(VLOOKUP($A46,parlvotes_lh!$A$11:$ZZ$209,66,FALSE)=0,"",VLOOKUP($A46,parlvotes_lh!$A$11:$ZZ$209,66,FALSE)))</f>
        <v/>
      </c>
      <c r="N46" s="179" t="str">
        <f>IF(ISERROR(VLOOKUP($A46,parlvotes_lh!$A$11:$ZZ$209,86,FALSE))=TRUE,"",IF(VLOOKUP($A46,parlvotes_lh!$A$11:$ZZ$209,86,FALSE)=0,"",VLOOKUP($A46,parlvotes_lh!$A$11:$ZZ$209,86,FALSE)))</f>
        <v/>
      </c>
      <c r="O46" s="179" t="str">
        <f>IF(ISERROR(VLOOKUP($A46,parlvotes_lh!$A$11:$ZZ$209,106,FALSE))=TRUE,"",IF(VLOOKUP($A46,parlvotes_lh!$A$11:$ZZ$209,106,FALSE)=0,"",VLOOKUP($A46,parlvotes_lh!$A$11:$ZZ$209,106,FALSE)))</f>
        <v/>
      </c>
      <c r="P46" s="179" t="str">
        <f>IF(ISERROR(VLOOKUP($A46,parlvotes_lh!$A$11:$ZZ$209,126,FALSE))=TRUE,"",IF(VLOOKUP($A46,parlvotes_lh!$A$11:$ZZ$209,126,FALSE)=0,"",VLOOKUP($A46,parlvotes_lh!$A$11:$ZZ$209,126,FALSE)))</f>
        <v/>
      </c>
      <c r="Q46" s="180" t="str">
        <f>IF(ISERROR(VLOOKUP($A46,parlvotes_lh!$A$11:$ZZ$209,146,FALSE))=TRUE,"",IF(VLOOKUP($A46,parlvotes_lh!$A$11:$ZZ$209,146,FALSE)=0,"",VLOOKUP($A46,parlvotes_lh!$A$11:$ZZ$209,146,FALSE)))</f>
        <v/>
      </c>
      <c r="R46" s="180" t="str">
        <f>IF(ISERROR(VLOOKUP($A46,parlvotes_lh!$A$11:$ZZ$209,166,FALSE))=TRUE,"",IF(VLOOKUP($A46,parlvotes_lh!$A$11:$ZZ$209,166,FALSE)=0,"",VLOOKUP($A46,parlvotes_lh!$A$11:$ZZ$209,166,FALSE)))</f>
        <v/>
      </c>
      <c r="S46" s="180" t="str">
        <f>IF(ISERROR(VLOOKUP($A46,parlvotes_lh!$A$11:$ZZ$209,186,FALSE))=TRUE,"",IF(VLOOKUP($A46,parlvotes_lh!$A$11:$ZZ$209,186,FALSE)=0,"",VLOOKUP($A46,parlvotes_lh!$A$11:$ZZ$209,186,FALSE)))</f>
        <v/>
      </c>
      <c r="T46" s="180" t="str">
        <f>IF(ISERROR(VLOOKUP($A46,parlvotes_lh!$A$11:$ZZ$209,206,FALSE))=TRUE,"",IF(VLOOKUP($A46,parlvotes_lh!$A$11:$ZZ$209,206,FALSE)=0,"",VLOOKUP($A46,parlvotes_lh!$A$11:$ZZ$209,206,FALSE)))</f>
        <v/>
      </c>
      <c r="U46" s="180" t="str">
        <f>IF(ISERROR(VLOOKUP($A46,parlvotes_lh!$A$11:$ZZ$209,226,FALSE))=TRUE,"",IF(VLOOKUP($A46,parlvotes_lh!$A$11:$ZZ$209,226,FALSE)=0,"",VLOOKUP($A46,parlvotes_lh!$A$11:$ZZ$209,226,FALSE)))</f>
        <v/>
      </c>
      <c r="V46" s="180" t="str">
        <f>IF(ISERROR(VLOOKUP($A46,parlvotes_lh!$A$11:$ZZ$209,246,FALSE))=TRUE,"",IF(VLOOKUP($A46,parlvotes_lh!$A$11:$ZZ$209,246,FALSE)=0,"",VLOOKUP($A46,parlvotes_lh!$A$11:$ZZ$209,246,FALSE)))</f>
        <v/>
      </c>
      <c r="W46" s="180" t="str">
        <f>IF(ISERROR(VLOOKUP($A46,parlvotes_lh!$A$11:$ZZ$209,266,FALSE))=TRUE,"",IF(VLOOKUP($A46,parlvotes_lh!$A$11:$ZZ$209,266,FALSE)=0,"",VLOOKUP($A46,parlvotes_lh!$A$11:$ZZ$209,266,FALSE)))</f>
        <v/>
      </c>
      <c r="X46" s="180" t="str">
        <f>IF(ISERROR(VLOOKUP($A46,parlvotes_lh!$A$11:$ZZ$209,286,FALSE))=TRUE,"",IF(VLOOKUP($A46,parlvotes_lh!$A$11:$ZZ$209,286,FALSE)=0,"",VLOOKUP($A46,parlvotes_lh!$A$11:$ZZ$209,286,FALSE)))</f>
        <v/>
      </c>
      <c r="Y46" s="180" t="str">
        <f>IF(ISERROR(VLOOKUP($A46,parlvotes_lh!$A$11:$ZZ$209,306,FALSE))=TRUE,"",IF(VLOOKUP($A46,parlvotes_lh!$A$11:$ZZ$209,306,FALSE)=0,"",VLOOKUP($A46,parlvotes_lh!$A$11:$ZZ$209,306,FALSE)))</f>
        <v/>
      </c>
      <c r="Z46" s="180" t="str">
        <f>IF(ISERROR(VLOOKUP($A46,parlvotes_lh!$A$11:$ZZ$209,326,FALSE))=TRUE,"",IF(VLOOKUP($A46,parlvotes_lh!$A$11:$ZZ$209,326,FALSE)=0,"",VLOOKUP($A46,parlvotes_lh!$A$11:$ZZ$209,326,FALSE)))</f>
        <v/>
      </c>
      <c r="AA46" s="180" t="str">
        <f>IF(ISERROR(VLOOKUP($A46,parlvotes_lh!$A$11:$ZZ$209,346,FALSE))=TRUE,"",IF(VLOOKUP($A46,parlvotes_lh!$A$11:$ZZ$209,346,FALSE)=0,"",VLOOKUP($A46,parlvotes_lh!$A$11:$ZZ$209,346,FALSE)))</f>
        <v/>
      </c>
      <c r="AB46" s="180" t="str">
        <f>IF(ISERROR(VLOOKUP($A46,parlvotes_lh!$A$11:$ZZ$209,366,FALSE))=TRUE,"",IF(VLOOKUP($A46,parlvotes_lh!$A$11:$ZZ$209,366,FALSE)=0,"",VLOOKUP($A46,parlvotes_lh!$A$11:$ZZ$209,366,FALSE)))</f>
        <v/>
      </c>
      <c r="AC46" s="180" t="str">
        <f>IF(ISERROR(VLOOKUP($A46,parlvotes_lh!$A$11:$ZZ$209,386,FALSE))=TRUE,"",IF(VLOOKUP($A46,parlvotes_lh!$A$11:$ZZ$209,386,FALSE)=0,"",VLOOKUP($A46,parlvotes_lh!$A$11:$ZZ$209,386,FALSE)))</f>
        <v/>
      </c>
    </row>
    <row r="47" spans="1:29" ht="13.5" customHeight="1">
      <c r="A47" s="174" t="str">
        <f>IF(info_parties!A49="","",info_parties!A49)</f>
        <v>hr_ri01</v>
      </c>
      <c r="B47" s="112" t="str">
        <f t="shared" si="4"/>
        <v>hrv</v>
      </c>
      <c r="C47" s="112" t="str">
        <f>IF(info_parties!G49="","",info_parties!G49)</f>
        <v>List for Rijeka</v>
      </c>
      <c r="D47" s="112" t="str">
        <f>IF(info_parties!K49="","",info_parties!K49)</f>
        <v>Lista za Rijeku</v>
      </c>
      <c r="E47" s="112" t="str">
        <f>IF(info_parties!H49="","",info_parties!H49)</f>
        <v>RI</v>
      </c>
      <c r="F47" s="175" t="str">
        <f t="shared" si="5"/>
        <v/>
      </c>
      <c r="G47" s="176" t="str">
        <f t="shared" si="6"/>
        <v/>
      </c>
      <c r="H47" s="177" t="str">
        <f t="shared" si="7"/>
        <v/>
      </c>
      <c r="I47" s="178" t="str">
        <f t="shared" si="8"/>
        <v/>
      </c>
      <c r="J47" s="179" t="str">
        <f>IF(ISERROR(VLOOKUP($A47,parlvotes_lh!$A$11:$ZZ$209,6,FALSE))=TRUE,"",IF(VLOOKUP($A47,parlvotes_lh!$A$11:$ZZ$209,6,FALSE)=0,"",VLOOKUP($A47,parlvotes_lh!$A$11:$ZZ$209,6,FALSE)))</f>
        <v/>
      </c>
      <c r="K47" s="179" t="str">
        <f>IF(ISERROR(VLOOKUP($A47,parlvotes_lh!$A$11:$ZZ$209,26,FALSE))=TRUE,"",IF(VLOOKUP($A47,parlvotes_lh!$A$11:$ZZ$209,26,FALSE)=0,"",VLOOKUP($A47,parlvotes_lh!$A$11:$ZZ$209,26,FALSE)))</f>
        <v/>
      </c>
      <c r="L47" s="179" t="str">
        <f>IF(ISERROR(VLOOKUP($A47,parlvotes_lh!$A$11:$ZZ$209,46,FALSE))=TRUE,"",IF(VLOOKUP($A47,parlvotes_lh!$A$11:$ZZ$209,46,FALSE)=0,"",VLOOKUP($A47,parlvotes_lh!$A$11:$ZZ$209,46,FALSE)))</f>
        <v/>
      </c>
      <c r="M47" s="179" t="str">
        <f>IF(ISERROR(VLOOKUP($A47,parlvotes_lh!$A$11:$ZZ$209,66,FALSE))=TRUE,"",IF(VLOOKUP($A47,parlvotes_lh!$A$11:$ZZ$209,66,FALSE)=0,"",VLOOKUP($A47,parlvotes_lh!$A$11:$ZZ$209,66,FALSE)))</f>
        <v/>
      </c>
      <c r="N47" s="179" t="str">
        <f>IF(ISERROR(VLOOKUP($A47,parlvotes_lh!$A$11:$ZZ$209,86,FALSE))=TRUE,"",IF(VLOOKUP($A47,parlvotes_lh!$A$11:$ZZ$209,86,FALSE)=0,"",VLOOKUP($A47,parlvotes_lh!$A$11:$ZZ$209,86,FALSE)))</f>
        <v/>
      </c>
      <c r="O47" s="179" t="str">
        <f>IF(ISERROR(VLOOKUP($A47,parlvotes_lh!$A$11:$ZZ$209,106,FALSE))=TRUE,"",IF(VLOOKUP($A47,parlvotes_lh!$A$11:$ZZ$209,106,FALSE)=0,"",VLOOKUP($A47,parlvotes_lh!$A$11:$ZZ$209,106,FALSE)))</f>
        <v/>
      </c>
      <c r="P47" s="179" t="str">
        <f>IF(ISERROR(VLOOKUP($A47,parlvotes_lh!$A$11:$ZZ$209,126,FALSE))=TRUE,"",IF(VLOOKUP($A47,parlvotes_lh!$A$11:$ZZ$209,126,FALSE)=0,"",VLOOKUP($A47,parlvotes_lh!$A$11:$ZZ$209,126,FALSE)))</f>
        <v/>
      </c>
      <c r="Q47" s="180" t="str">
        <f>IF(ISERROR(VLOOKUP($A47,parlvotes_lh!$A$11:$ZZ$209,146,FALSE))=TRUE,"",IF(VLOOKUP($A47,parlvotes_lh!$A$11:$ZZ$209,146,FALSE)=0,"",VLOOKUP($A47,parlvotes_lh!$A$11:$ZZ$209,146,FALSE)))</f>
        <v/>
      </c>
      <c r="R47" s="180" t="str">
        <f>IF(ISERROR(VLOOKUP($A47,parlvotes_lh!$A$11:$ZZ$209,166,FALSE))=TRUE,"",IF(VLOOKUP($A47,parlvotes_lh!$A$11:$ZZ$209,166,FALSE)=0,"",VLOOKUP($A47,parlvotes_lh!$A$11:$ZZ$209,166,FALSE)))</f>
        <v/>
      </c>
      <c r="S47" s="180" t="str">
        <f>IF(ISERROR(VLOOKUP($A47,parlvotes_lh!$A$11:$ZZ$209,186,FALSE))=TRUE,"",IF(VLOOKUP($A47,parlvotes_lh!$A$11:$ZZ$209,186,FALSE)=0,"",VLOOKUP($A47,parlvotes_lh!$A$11:$ZZ$209,186,FALSE)))</f>
        <v/>
      </c>
      <c r="T47" s="180" t="str">
        <f>IF(ISERROR(VLOOKUP($A47,parlvotes_lh!$A$11:$ZZ$209,206,FALSE))=TRUE,"",IF(VLOOKUP($A47,parlvotes_lh!$A$11:$ZZ$209,206,FALSE)=0,"",VLOOKUP($A47,parlvotes_lh!$A$11:$ZZ$209,206,FALSE)))</f>
        <v/>
      </c>
      <c r="U47" s="180" t="str">
        <f>IF(ISERROR(VLOOKUP($A47,parlvotes_lh!$A$11:$ZZ$209,226,FALSE))=TRUE,"",IF(VLOOKUP($A47,parlvotes_lh!$A$11:$ZZ$209,226,FALSE)=0,"",VLOOKUP($A47,parlvotes_lh!$A$11:$ZZ$209,226,FALSE)))</f>
        <v/>
      </c>
      <c r="V47" s="180" t="str">
        <f>IF(ISERROR(VLOOKUP($A47,parlvotes_lh!$A$11:$ZZ$209,246,FALSE))=TRUE,"",IF(VLOOKUP($A47,parlvotes_lh!$A$11:$ZZ$209,246,FALSE)=0,"",VLOOKUP($A47,parlvotes_lh!$A$11:$ZZ$209,246,FALSE)))</f>
        <v/>
      </c>
      <c r="W47" s="180" t="str">
        <f>IF(ISERROR(VLOOKUP($A47,parlvotes_lh!$A$11:$ZZ$209,266,FALSE))=TRUE,"",IF(VLOOKUP($A47,parlvotes_lh!$A$11:$ZZ$209,266,FALSE)=0,"",VLOOKUP($A47,parlvotes_lh!$A$11:$ZZ$209,266,FALSE)))</f>
        <v/>
      </c>
      <c r="X47" s="180" t="str">
        <f>IF(ISERROR(VLOOKUP($A47,parlvotes_lh!$A$11:$ZZ$209,286,FALSE))=TRUE,"",IF(VLOOKUP($A47,parlvotes_lh!$A$11:$ZZ$209,286,FALSE)=0,"",VLOOKUP($A47,parlvotes_lh!$A$11:$ZZ$209,286,FALSE)))</f>
        <v/>
      </c>
      <c r="Y47" s="180" t="str">
        <f>IF(ISERROR(VLOOKUP($A47,parlvotes_lh!$A$11:$ZZ$209,306,FALSE))=TRUE,"",IF(VLOOKUP($A47,parlvotes_lh!$A$11:$ZZ$209,306,FALSE)=0,"",VLOOKUP($A47,parlvotes_lh!$A$11:$ZZ$209,306,FALSE)))</f>
        <v/>
      </c>
      <c r="Z47" s="180" t="str">
        <f>IF(ISERROR(VLOOKUP($A47,parlvotes_lh!$A$11:$ZZ$209,326,FALSE))=TRUE,"",IF(VLOOKUP($A47,parlvotes_lh!$A$11:$ZZ$209,326,FALSE)=0,"",VLOOKUP($A47,parlvotes_lh!$A$11:$ZZ$209,326,FALSE)))</f>
        <v/>
      </c>
      <c r="AA47" s="180" t="str">
        <f>IF(ISERROR(VLOOKUP($A47,parlvotes_lh!$A$11:$ZZ$209,346,FALSE))=TRUE,"",IF(VLOOKUP($A47,parlvotes_lh!$A$11:$ZZ$209,346,FALSE)=0,"",VLOOKUP($A47,parlvotes_lh!$A$11:$ZZ$209,346,FALSE)))</f>
        <v/>
      </c>
      <c r="AB47" s="180" t="str">
        <f>IF(ISERROR(VLOOKUP($A47,parlvotes_lh!$A$11:$ZZ$209,366,FALSE))=TRUE,"",IF(VLOOKUP($A47,parlvotes_lh!$A$11:$ZZ$209,366,FALSE)=0,"",VLOOKUP($A47,parlvotes_lh!$A$11:$ZZ$209,366,FALSE)))</f>
        <v/>
      </c>
      <c r="AC47" s="180" t="str">
        <f>IF(ISERROR(VLOOKUP($A47,parlvotes_lh!$A$11:$ZZ$209,386,FALSE))=TRUE,"",IF(VLOOKUP($A47,parlvotes_lh!$A$11:$ZZ$209,386,FALSE)=0,"",VLOOKUP($A47,parlvotes_lh!$A$11:$ZZ$209,386,FALSE)))</f>
        <v/>
      </c>
    </row>
    <row r="48" spans="1:29" ht="13.5" customHeight="1">
      <c r="A48" s="174" t="str">
        <f>IF(info_parties!A50="","",info_parties!A50)</f>
        <v>hr_sdp01</v>
      </c>
      <c r="B48" s="112" t="str">
        <f t="shared" si="4"/>
        <v>hrv</v>
      </c>
      <c r="C48" s="112" t="str">
        <f>IF(info_parties!G50="","",info_parties!G50)</f>
        <v>Social Democratic Party of Croatia</v>
      </c>
      <c r="D48" s="112" t="str">
        <f>IF(info_parties!K50="","",info_parties!K50)</f>
        <v>Socijaldemokratska Partija Hrvatske</v>
      </c>
      <c r="E48" s="112" t="str">
        <f>IF(info_parties!H50="","",info_parties!H50)</f>
        <v>SDP</v>
      </c>
      <c r="F48" s="175">
        <f t="shared" si="5"/>
        <v>37948</v>
      </c>
      <c r="G48" s="176">
        <f t="shared" si="6"/>
        <v>44017</v>
      </c>
      <c r="H48" s="177">
        <f t="shared" si="7"/>
        <v>0.39418105416257743</v>
      </c>
      <c r="I48" s="178">
        <f t="shared" si="8"/>
        <v>40881</v>
      </c>
      <c r="J48" s="179">
        <f>IF(ISERROR(VLOOKUP($A48,parlvotes_lh!$A$11:$ZZ$209,6,FALSE))=TRUE,"",IF(VLOOKUP($A48,parlvotes_lh!$A$11:$ZZ$209,6,FALSE)=0,"",VLOOKUP($A48,parlvotes_lh!$A$11:$ZZ$209,6,FALSE)))</f>
        <v>0.22200640562041532</v>
      </c>
      <c r="K48" s="179">
        <f>IF(ISERROR(VLOOKUP($A48,parlvotes_lh!$A$11:$ZZ$209,26,FALSE))=TRUE,"",IF(VLOOKUP($A48,parlvotes_lh!$A$11:$ZZ$209,26,FALSE)=0,"",VLOOKUP($A48,parlvotes_lh!$A$11:$ZZ$209,26,FALSE)))</f>
        <v>0.31330222456721218</v>
      </c>
      <c r="L48" s="179">
        <f>IF(ISERROR(VLOOKUP($A48,parlvotes_lh!$A$11:$ZZ$209,46,FALSE))=TRUE,"",IF(VLOOKUP($A48,parlvotes_lh!$A$11:$ZZ$209,46,FALSE)=0,"",VLOOKUP($A48,parlvotes_lh!$A$11:$ZZ$209,46,FALSE)))</f>
        <v>0.39418105416257743</v>
      </c>
      <c r="M48" s="179">
        <f>IF(ISERROR(VLOOKUP($A48,parlvotes_lh!$A$11:$ZZ$209,66,FALSE))=TRUE,"",IF(VLOOKUP($A48,parlvotes_lh!$A$11:$ZZ$209,66,FALSE)=0,"",VLOOKUP($A48,parlvotes_lh!$A$11:$ZZ$209,66,FALSE)))</f>
        <v>0.32238675266435601</v>
      </c>
      <c r="N48" s="179">
        <f>IF(ISERROR(VLOOKUP($A48,parlvotes_lh!$A$11:$ZZ$209,86,FALSE))=TRUE,"",IF(VLOOKUP($A48,parlvotes_lh!$A$11:$ZZ$209,86,FALSE)=0,"",VLOOKUP($A48,parlvotes_lh!$A$11:$ZZ$209,86,FALSE)))</f>
        <v>0.32805861130536101</v>
      </c>
      <c r="O48" s="179">
        <f>IF(ISERROR(VLOOKUP($A48,parlvotes_lh!$A$11:$ZZ$209,106,FALSE))=TRUE,"",IF(VLOOKUP($A48,parlvotes_lh!$A$11:$ZZ$209,106,FALSE)=0,"",VLOOKUP($A48,parlvotes_lh!$A$11:$ZZ$209,106,FALSE)))</f>
        <v>0.24436636360903974</v>
      </c>
      <c r="P48" s="179" t="str">
        <f>IF(ISERROR(VLOOKUP($A48,parlvotes_lh!$A$11:$ZZ$209,126,FALSE))=TRUE,"",IF(VLOOKUP($A48,parlvotes_lh!$A$11:$ZZ$209,126,FALSE)=0,"",VLOOKUP($A48,parlvotes_lh!$A$11:$ZZ$209,126,FALSE)))</f>
        <v/>
      </c>
      <c r="Q48" s="180" t="str">
        <f>IF(ISERROR(VLOOKUP($A48,parlvotes_lh!$A$11:$ZZ$209,146,FALSE))=TRUE,"",IF(VLOOKUP($A48,parlvotes_lh!$A$11:$ZZ$209,146,FALSE)=0,"",VLOOKUP($A48,parlvotes_lh!$A$11:$ZZ$209,146,FALSE)))</f>
        <v/>
      </c>
      <c r="R48" s="180" t="str">
        <f>IF(ISERROR(VLOOKUP($A48,parlvotes_lh!$A$11:$ZZ$209,166,FALSE))=TRUE,"",IF(VLOOKUP($A48,parlvotes_lh!$A$11:$ZZ$209,166,FALSE)=0,"",VLOOKUP($A48,parlvotes_lh!$A$11:$ZZ$209,166,FALSE)))</f>
        <v/>
      </c>
      <c r="S48" s="180" t="str">
        <f>IF(ISERROR(VLOOKUP($A48,parlvotes_lh!$A$11:$ZZ$209,186,FALSE))=TRUE,"",IF(VLOOKUP($A48,parlvotes_lh!$A$11:$ZZ$209,186,FALSE)=0,"",VLOOKUP($A48,parlvotes_lh!$A$11:$ZZ$209,186,FALSE)))</f>
        <v/>
      </c>
      <c r="T48" s="180" t="str">
        <f>IF(ISERROR(VLOOKUP($A48,parlvotes_lh!$A$11:$ZZ$209,206,FALSE))=TRUE,"",IF(VLOOKUP($A48,parlvotes_lh!$A$11:$ZZ$209,206,FALSE)=0,"",VLOOKUP($A48,parlvotes_lh!$A$11:$ZZ$209,206,FALSE)))</f>
        <v/>
      </c>
      <c r="U48" s="180" t="str">
        <f>IF(ISERROR(VLOOKUP($A48,parlvotes_lh!$A$11:$ZZ$209,226,FALSE))=TRUE,"",IF(VLOOKUP($A48,parlvotes_lh!$A$11:$ZZ$209,226,FALSE)=0,"",VLOOKUP($A48,parlvotes_lh!$A$11:$ZZ$209,226,FALSE)))</f>
        <v/>
      </c>
      <c r="V48" s="180" t="str">
        <f>IF(ISERROR(VLOOKUP($A48,parlvotes_lh!$A$11:$ZZ$209,246,FALSE))=TRUE,"",IF(VLOOKUP($A48,parlvotes_lh!$A$11:$ZZ$209,246,FALSE)=0,"",VLOOKUP($A48,parlvotes_lh!$A$11:$ZZ$209,246,FALSE)))</f>
        <v/>
      </c>
      <c r="W48" s="180" t="str">
        <f>IF(ISERROR(VLOOKUP($A48,parlvotes_lh!$A$11:$ZZ$209,266,FALSE))=TRUE,"",IF(VLOOKUP($A48,parlvotes_lh!$A$11:$ZZ$209,266,FALSE)=0,"",VLOOKUP($A48,parlvotes_lh!$A$11:$ZZ$209,266,FALSE)))</f>
        <v/>
      </c>
      <c r="X48" s="180" t="str">
        <f>IF(ISERROR(VLOOKUP($A48,parlvotes_lh!$A$11:$ZZ$209,286,FALSE))=TRUE,"",IF(VLOOKUP($A48,parlvotes_lh!$A$11:$ZZ$209,286,FALSE)=0,"",VLOOKUP($A48,parlvotes_lh!$A$11:$ZZ$209,286,FALSE)))</f>
        <v/>
      </c>
      <c r="Y48" s="180" t="str">
        <f>IF(ISERROR(VLOOKUP($A48,parlvotes_lh!$A$11:$ZZ$209,306,FALSE))=TRUE,"",IF(VLOOKUP($A48,parlvotes_lh!$A$11:$ZZ$209,306,FALSE)=0,"",VLOOKUP($A48,parlvotes_lh!$A$11:$ZZ$209,306,FALSE)))</f>
        <v/>
      </c>
      <c r="Z48" s="180" t="str">
        <f>IF(ISERROR(VLOOKUP($A48,parlvotes_lh!$A$11:$ZZ$209,326,FALSE))=TRUE,"",IF(VLOOKUP($A48,parlvotes_lh!$A$11:$ZZ$209,326,FALSE)=0,"",VLOOKUP($A48,parlvotes_lh!$A$11:$ZZ$209,326,FALSE)))</f>
        <v/>
      </c>
      <c r="AA48" s="180" t="str">
        <f>IF(ISERROR(VLOOKUP($A48,parlvotes_lh!$A$11:$ZZ$209,346,FALSE))=TRUE,"",IF(VLOOKUP($A48,parlvotes_lh!$A$11:$ZZ$209,346,FALSE)=0,"",VLOOKUP($A48,parlvotes_lh!$A$11:$ZZ$209,346,FALSE)))</f>
        <v/>
      </c>
      <c r="AB48" s="180" t="str">
        <f>IF(ISERROR(VLOOKUP($A48,parlvotes_lh!$A$11:$ZZ$209,366,FALSE))=TRUE,"",IF(VLOOKUP($A48,parlvotes_lh!$A$11:$ZZ$209,366,FALSE)=0,"",VLOOKUP($A48,parlvotes_lh!$A$11:$ZZ$209,366,FALSE)))</f>
        <v/>
      </c>
      <c r="AC48" s="180" t="str">
        <f>IF(ISERROR(VLOOKUP($A48,parlvotes_lh!$A$11:$ZZ$209,386,FALSE))=TRUE,"",IF(VLOOKUP($A48,parlvotes_lh!$A$11:$ZZ$209,386,FALSE)=0,"",VLOOKUP($A48,parlvotes_lh!$A$11:$ZZ$209,386,FALSE)))</f>
        <v/>
      </c>
    </row>
    <row r="49" spans="1:29" ht="13.5" customHeight="1">
      <c r="A49" s="174" t="str">
        <f>IF(info_parties!A51="","",info_parties!A51)</f>
        <v>hr_shz01</v>
      </c>
      <c r="B49" s="112" t="str">
        <f t="shared" si="4"/>
        <v>hrv</v>
      </c>
      <c r="C49" s="112" t="str">
        <f>IF(info_parties!G51="","",info_parties!G51)</f>
        <v>Party of the Croatian Community</v>
      </c>
      <c r="D49" s="112" t="str">
        <f>IF(info_parties!K51="","",info_parties!K51)</f>
        <v>Stranka Hrvatskog Zajedništva</v>
      </c>
      <c r="E49" s="112" t="str">
        <f>IF(info_parties!H51="","",info_parties!H51)</f>
        <v>SHZ</v>
      </c>
      <c r="F49" s="175" t="str">
        <f t="shared" si="5"/>
        <v/>
      </c>
      <c r="G49" s="176" t="str">
        <f t="shared" si="6"/>
        <v/>
      </c>
      <c r="H49" s="177" t="str">
        <f t="shared" si="7"/>
        <v/>
      </c>
      <c r="I49" s="178" t="str">
        <f t="shared" si="8"/>
        <v/>
      </c>
      <c r="J49" s="179" t="str">
        <f>IF(ISERROR(VLOOKUP($A49,parlvotes_lh!$A$11:$ZZ$209,6,FALSE))=TRUE,"",IF(VLOOKUP($A49,parlvotes_lh!$A$11:$ZZ$209,6,FALSE)=0,"",VLOOKUP($A49,parlvotes_lh!$A$11:$ZZ$209,6,FALSE)))</f>
        <v/>
      </c>
      <c r="K49" s="179" t="str">
        <f>IF(ISERROR(VLOOKUP($A49,parlvotes_lh!$A$11:$ZZ$209,26,FALSE))=TRUE,"",IF(VLOOKUP($A49,parlvotes_lh!$A$11:$ZZ$209,26,FALSE)=0,"",VLOOKUP($A49,parlvotes_lh!$A$11:$ZZ$209,26,FALSE)))</f>
        <v/>
      </c>
      <c r="L49" s="179" t="str">
        <f>IF(ISERROR(VLOOKUP($A49,parlvotes_lh!$A$11:$ZZ$209,46,FALSE))=TRUE,"",IF(VLOOKUP($A49,parlvotes_lh!$A$11:$ZZ$209,46,FALSE)=0,"",VLOOKUP($A49,parlvotes_lh!$A$11:$ZZ$209,46,FALSE)))</f>
        <v/>
      </c>
      <c r="M49" s="179" t="str">
        <f>IF(ISERROR(VLOOKUP($A49,parlvotes_lh!$A$11:$ZZ$209,66,FALSE))=TRUE,"",IF(VLOOKUP($A49,parlvotes_lh!$A$11:$ZZ$209,66,FALSE)=0,"",VLOOKUP($A49,parlvotes_lh!$A$11:$ZZ$209,66,FALSE)))</f>
        <v/>
      </c>
      <c r="N49" s="179" t="str">
        <f>IF(ISERROR(VLOOKUP($A49,parlvotes_lh!$A$11:$ZZ$209,86,FALSE))=TRUE,"",IF(VLOOKUP($A49,parlvotes_lh!$A$11:$ZZ$209,86,FALSE)=0,"",VLOOKUP($A49,parlvotes_lh!$A$11:$ZZ$209,86,FALSE)))</f>
        <v/>
      </c>
      <c r="O49" s="179" t="str">
        <f>IF(ISERROR(VLOOKUP($A49,parlvotes_lh!$A$11:$ZZ$209,106,FALSE))=TRUE,"",IF(VLOOKUP($A49,parlvotes_lh!$A$11:$ZZ$209,106,FALSE)=0,"",VLOOKUP($A49,parlvotes_lh!$A$11:$ZZ$209,106,FALSE)))</f>
        <v/>
      </c>
      <c r="P49" s="179" t="str">
        <f>IF(ISERROR(VLOOKUP($A49,parlvotes_lh!$A$11:$ZZ$209,126,FALSE))=TRUE,"",IF(VLOOKUP($A49,parlvotes_lh!$A$11:$ZZ$209,126,FALSE)=0,"",VLOOKUP($A49,parlvotes_lh!$A$11:$ZZ$209,126,FALSE)))</f>
        <v/>
      </c>
      <c r="Q49" s="180" t="str">
        <f>IF(ISERROR(VLOOKUP($A49,parlvotes_lh!$A$11:$ZZ$209,146,FALSE))=TRUE,"",IF(VLOOKUP($A49,parlvotes_lh!$A$11:$ZZ$209,146,FALSE)=0,"",VLOOKUP($A49,parlvotes_lh!$A$11:$ZZ$209,146,FALSE)))</f>
        <v/>
      </c>
      <c r="R49" s="180" t="str">
        <f>IF(ISERROR(VLOOKUP($A49,parlvotes_lh!$A$11:$ZZ$209,166,FALSE))=TRUE,"",IF(VLOOKUP($A49,parlvotes_lh!$A$11:$ZZ$209,166,FALSE)=0,"",VLOOKUP($A49,parlvotes_lh!$A$11:$ZZ$209,166,FALSE)))</f>
        <v/>
      </c>
      <c r="S49" s="180" t="str">
        <f>IF(ISERROR(VLOOKUP($A49,parlvotes_lh!$A$11:$ZZ$209,186,FALSE))=TRUE,"",IF(VLOOKUP($A49,parlvotes_lh!$A$11:$ZZ$209,186,FALSE)=0,"",VLOOKUP($A49,parlvotes_lh!$A$11:$ZZ$209,186,FALSE)))</f>
        <v/>
      </c>
      <c r="T49" s="180" t="str">
        <f>IF(ISERROR(VLOOKUP($A49,parlvotes_lh!$A$11:$ZZ$209,206,FALSE))=TRUE,"",IF(VLOOKUP($A49,parlvotes_lh!$A$11:$ZZ$209,206,FALSE)=0,"",VLOOKUP($A49,parlvotes_lh!$A$11:$ZZ$209,206,FALSE)))</f>
        <v/>
      </c>
      <c r="U49" s="180" t="str">
        <f>IF(ISERROR(VLOOKUP($A49,parlvotes_lh!$A$11:$ZZ$209,226,FALSE))=TRUE,"",IF(VLOOKUP($A49,parlvotes_lh!$A$11:$ZZ$209,226,FALSE)=0,"",VLOOKUP($A49,parlvotes_lh!$A$11:$ZZ$209,226,FALSE)))</f>
        <v/>
      </c>
      <c r="V49" s="180" t="str">
        <f>IF(ISERROR(VLOOKUP($A49,parlvotes_lh!$A$11:$ZZ$209,246,FALSE))=TRUE,"",IF(VLOOKUP($A49,parlvotes_lh!$A$11:$ZZ$209,246,FALSE)=0,"",VLOOKUP($A49,parlvotes_lh!$A$11:$ZZ$209,246,FALSE)))</f>
        <v/>
      </c>
      <c r="W49" s="180" t="str">
        <f>IF(ISERROR(VLOOKUP($A49,parlvotes_lh!$A$11:$ZZ$209,266,FALSE))=TRUE,"",IF(VLOOKUP($A49,parlvotes_lh!$A$11:$ZZ$209,266,FALSE)=0,"",VLOOKUP($A49,parlvotes_lh!$A$11:$ZZ$209,266,FALSE)))</f>
        <v/>
      </c>
      <c r="X49" s="180" t="str">
        <f>IF(ISERROR(VLOOKUP($A49,parlvotes_lh!$A$11:$ZZ$209,286,FALSE))=TRUE,"",IF(VLOOKUP($A49,parlvotes_lh!$A$11:$ZZ$209,286,FALSE)=0,"",VLOOKUP($A49,parlvotes_lh!$A$11:$ZZ$209,286,FALSE)))</f>
        <v/>
      </c>
      <c r="Y49" s="180" t="str">
        <f>IF(ISERROR(VLOOKUP($A49,parlvotes_lh!$A$11:$ZZ$209,306,FALSE))=TRUE,"",IF(VLOOKUP($A49,parlvotes_lh!$A$11:$ZZ$209,306,FALSE)=0,"",VLOOKUP($A49,parlvotes_lh!$A$11:$ZZ$209,306,FALSE)))</f>
        <v/>
      </c>
      <c r="Z49" s="180" t="str">
        <f>IF(ISERROR(VLOOKUP($A49,parlvotes_lh!$A$11:$ZZ$209,326,FALSE))=TRUE,"",IF(VLOOKUP($A49,parlvotes_lh!$A$11:$ZZ$209,326,FALSE)=0,"",VLOOKUP($A49,parlvotes_lh!$A$11:$ZZ$209,326,FALSE)))</f>
        <v/>
      </c>
      <c r="AA49" s="180" t="str">
        <f>IF(ISERROR(VLOOKUP($A49,parlvotes_lh!$A$11:$ZZ$209,346,FALSE))=TRUE,"",IF(VLOOKUP($A49,parlvotes_lh!$A$11:$ZZ$209,346,FALSE)=0,"",VLOOKUP($A49,parlvotes_lh!$A$11:$ZZ$209,346,FALSE)))</f>
        <v/>
      </c>
      <c r="AB49" s="180" t="str">
        <f>IF(ISERROR(VLOOKUP($A49,parlvotes_lh!$A$11:$ZZ$209,366,FALSE))=TRUE,"",IF(VLOOKUP($A49,parlvotes_lh!$A$11:$ZZ$209,366,FALSE)=0,"",VLOOKUP($A49,parlvotes_lh!$A$11:$ZZ$209,366,FALSE)))</f>
        <v/>
      </c>
      <c r="AC49" s="180" t="str">
        <f>IF(ISERROR(VLOOKUP($A49,parlvotes_lh!$A$11:$ZZ$209,386,FALSE))=TRUE,"",IF(VLOOKUP($A49,parlvotes_lh!$A$11:$ZZ$209,386,FALSE)=0,"",VLOOKUP($A49,parlvotes_lh!$A$11:$ZZ$209,386,FALSE)))</f>
        <v/>
      </c>
    </row>
    <row r="50" spans="1:29" ht="13.5" customHeight="1">
      <c r="A50" s="174" t="str">
        <f>IF(info_parties!A53="","",info_parties!A53)</f>
        <v>hr_sp01</v>
      </c>
      <c r="B50" s="112" t="str">
        <f t="shared" si="4"/>
        <v>hrv</v>
      </c>
      <c r="C50" s="112" t="str">
        <f>IF(info_parties!G53="","",info_parties!G53)</f>
        <v>Alliance for Change</v>
      </c>
      <c r="D50" s="112" t="str">
        <f>IF(info_parties!K53="","",info_parties!K53)</f>
        <v>Savez za Promjene</v>
      </c>
      <c r="E50" s="112" t="str">
        <f>IF(info_parties!H53="","",info_parties!H53)</f>
        <v>SP</v>
      </c>
      <c r="F50" s="175" t="str">
        <f t="shared" si="5"/>
        <v/>
      </c>
      <c r="G50" s="176" t="str">
        <f t="shared" si="6"/>
        <v/>
      </c>
      <c r="H50" s="177" t="str">
        <f t="shared" si="7"/>
        <v/>
      </c>
      <c r="I50" s="178" t="str">
        <f t="shared" si="8"/>
        <v/>
      </c>
      <c r="J50" s="179" t="str">
        <f>IF(ISERROR(VLOOKUP($A50,parlvotes_lh!$A$11:$ZZ$209,6,FALSE))=TRUE,"",IF(VLOOKUP($A50,parlvotes_lh!$A$11:$ZZ$209,6,FALSE)=0,"",VLOOKUP($A50,parlvotes_lh!$A$11:$ZZ$209,6,FALSE)))</f>
        <v/>
      </c>
      <c r="K50" s="179" t="str">
        <f>IF(ISERROR(VLOOKUP($A50,parlvotes_lh!$A$11:$ZZ$209,26,FALSE))=TRUE,"",IF(VLOOKUP($A50,parlvotes_lh!$A$11:$ZZ$209,26,FALSE)=0,"",VLOOKUP($A50,parlvotes_lh!$A$11:$ZZ$209,26,FALSE)))</f>
        <v/>
      </c>
      <c r="L50" s="179" t="str">
        <f>IF(ISERROR(VLOOKUP($A50,parlvotes_lh!$A$11:$ZZ$209,46,FALSE))=TRUE,"",IF(VLOOKUP($A50,parlvotes_lh!$A$11:$ZZ$209,46,FALSE)=0,"",VLOOKUP($A50,parlvotes_lh!$A$11:$ZZ$209,46,FALSE)))</f>
        <v/>
      </c>
      <c r="M50" s="179" t="str">
        <f>IF(ISERROR(VLOOKUP($A50,parlvotes_lh!$A$11:$ZZ$209,66,FALSE))=TRUE,"",IF(VLOOKUP($A50,parlvotes_lh!$A$11:$ZZ$209,66,FALSE)=0,"",VLOOKUP($A50,parlvotes_lh!$A$11:$ZZ$209,66,FALSE)))</f>
        <v/>
      </c>
      <c r="N50" s="179" t="str">
        <f>IF(ISERROR(VLOOKUP($A50,parlvotes_lh!$A$11:$ZZ$209,86,FALSE))=TRUE,"",IF(VLOOKUP($A50,parlvotes_lh!$A$11:$ZZ$209,86,FALSE)=0,"",VLOOKUP($A50,parlvotes_lh!$A$11:$ZZ$209,86,FALSE)))</f>
        <v/>
      </c>
      <c r="O50" s="179" t="str">
        <f>IF(ISERROR(VLOOKUP($A50,parlvotes_lh!$A$11:$ZZ$209,106,FALSE))=TRUE,"",IF(VLOOKUP($A50,parlvotes_lh!$A$11:$ZZ$209,106,FALSE)=0,"",VLOOKUP($A50,parlvotes_lh!$A$11:$ZZ$209,106,FALSE)))</f>
        <v/>
      </c>
      <c r="P50" s="179" t="str">
        <f>IF(ISERROR(VLOOKUP($A50,parlvotes_lh!$A$11:$ZZ$209,126,FALSE))=TRUE,"",IF(VLOOKUP($A50,parlvotes_lh!$A$11:$ZZ$209,126,FALSE)=0,"",VLOOKUP($A50,parlvotes_lh!$A$11:$ZZ$209,126,FALSE)))</f>
        <v/>
      </c>
      <c r="Q50" s="180" t="str">
        <f>IF(ISERROR(VLOOKUP($A50,parlvotes_lh!$A$11:$ZZ$209,146,FALSE))=TRUE,"",IF(VLOOKUP($A50,parlvotes_lh!$A$11:$ZZ$209,146,FALSE)=0,"",VLOOKUP($A50,parlvotes_lh!$A$11:$ZZ$209,146,FALSE)))</f>
        <v/>
      </c>
      <c r="R50" s="180" t="str">
        <f>IF(ISERROR(VLOOKUP($A50,parlvotes_lh!$A$11:$ZZ$209,166,FALSE))=TRUE,"",IF(VLOOKUP($A50,parlvotes_lh!$A$11:$ZZ$209,166,FALSE)=0,"",VLOOKUP($A50,parlvotes_lh!$A$11:$ZZ$209,166,FALSE)))</f>
        <v/>
      </c>
      <c r="S50" s="180" t="str">
        <f>IF(ISERROR(VLOOKUP($A50,parlvotes_lh!$A$11:$ZZ$209,186,FALSE))=TRUE,"",IF(VLOOKUP($A50,parlvotes_lh!$A$11:$ZZ$209,186,FALSE)=0,"",VLOOKUP($A50,parlvotes_lh!$A$11:$ZZ$209,186,FALSE)))</f>
        <v/>
      </c>
      <c r="T50" s="180" t="str">
        <f>IF(ISERROR(VLOOKUP($A50,parlvotes_lh!$A$11:$ZZ$209,206,FALSE))=TRUE,"",IF(VLOOKUP($A50,parlvotes_lh!$A$11:$ZZ$209,206,FALSE)=0,"",VLOOKUP($A50,parlvotes_lh!$A$11:$ZZ$209,206,FALSE)))</f>
        <v/>
      </c>
      <c r="U50" s="180" t="str">
        <f>IF(ISERROR(VLOOKUP($A50,parlvotes_lh!$A$11:$ZZ$209,226,FALSE))=TRUE,"",IF(VLOOKUP($A50,parlvotes_lh!$A$11:$ZZ$209,226,FALSE)=0,"",VLOOKUP($A50,parlvotes_lh!$A$11:$ZZ$209,226,FALSE)))</f>
        <v/>
      </c>
      <c r="V50" s="180" t="str">
        <f>IF(ISERROR(VLOOKUP($A50,parlvotes_lh!$A$11:$ZZ$209,246,FALSE))=TRUE,"",IF(VLOOKUP($A50,parlvotes_lh!$A$11:$ZZ$209,246,FALSE)=0,"",VLOOKUP($A50,parlvotes_lh!$A$11:$ZZ$209,246,FALSE)))</f>
        <v/>
      </c>
      <c r="W50" s="180" t="str">
        <f>IF(ISERROR(VLOOKUP($A50,parlvotes_lh!$A$11:$ZZ$209,266,FALSE))=TRUE,"",IF(VLOOKUP($A50,parlvotes_lh!$A$11:$ZZ$209,266,FALSE)=0,"",VLOOKUP($A50,parlvotes_lh!$A$11:$ZZ$209,266,FALSE)))</f>
        <v/>
      </c>
      <c r="X50" s="180" t="str">
        <f>IF(ISERROR(VLOOKUP($A50,parlvotes_lh!$A$11:$ZZ$209,286,FALSE))=TRUE,"",IF(VLOOKUP($A50,parlvotes_lh!$A$11:$ZZ$209,286,FALSE)=0,"",VLOOKUP($A50,parlvotes_lh!$A$11:$ZZ$209,286,FALSE)))</f>
        <v/>
      </c>
      <c r="Y50" s="180" t="str">
        <f>IF(ISERROR(VLOOKUP($A50,parlvotes_lh!$A$11:$ZZ$209,306,FALSE))=TRUE,"",IF(VLOOKUP($A50,parlvotes_lh!$A$11:$ZZ$209,306,FALSE)=0,"",VLOOKUP($A50,parlvotes_lh!$A$11:$ZZ$209,306,FALSE)))</f>
        <v/>
      </c>
      <c r="Z50" s="180" t="str">
        <f>IF(ISERROR(VLOOKUP($A50,parlvotes_lh!$A$11:$ZZ$209,326,FALSE))=TRUE,"",IF(VLOOKUP($A50,parlvotes_lh!$A$11:$ZZ$209,326,FALSE)=0,"",VLOOKUP($A50,parlvotes_lh!$A$11:$ZZ$209,326,FALSE)))</f>
        <v/>
      </c>
      <c r="AA50" s="180" t="str">
        <f>IF(ISERROR(VLOOKUP($A50,parlvotes_lh!$A$11:$ZZ$209,346,FALSE))=TRUE,"",IF(VLOOKUP($A50,parlvotes_lh!$A$11:$ZZ$209,346,FALSE)=0,"",VLOOKUP($A50,parlvotes_lh!$A$11:$ZZ$209,346,FALSE)))</f>
        <v/>
      </c>
      <c r="AB50" s="180" t="str">
        <f>IF(ISERROR(VLOOKUP($A50,parlvotes_lh!$A$11:$ZZ$209,366,FALSE))=TRUE,"",IF(VLOOKUP($A50,parlvotes_lh!$A$11:$ZZ$209,366,FALSE)=0,"",VLOOKUP($A50,parlvotes_lh!$A$11:$ZZ$209,366,FALSE)))</f>
        <v/>
      </c>
      <c r="AC50" s="180" t="str">
        <f>IF(ISERROR(VLOOKUP($A50,parlvotes_lh!$A$11:$ZZ$209,386,FALSE))=TRUE,"",IF(VLOOKUP($A50,parlvotes_lh!$A$11:$ZZ$209,386,FALSE)=0,"",VLOOKUP($A50,parlvotes_lh!$A$11:$ZZ$209,386,FALSE)))</f>
        <v/>
      </c>
    </row>
    <row r="51" spans="1:29" ht="13.5" customHeight="1">
      <c r="A51" s="174" t="str">
        <f>IF(info_parties!A54="","",info_parties!A54)</f>
        <v>hr_sph01</v>
      </c>
      <c r="B51" s="112" t="str">
        <f t="shared" si="4"/>
        <v>hrv</v>
      </c>
      <c r="C51" s="112" t="str">
        <f>IF(info_parties!G54="","",info_parties!G54)</f>
        <v>Socialist Party of Croatia</v>
      </c>
      <c r="D51" s="112" t="str">
        <f>IF(info_parties!K54="","",info_parties!K54)</f>
        <v>Socijalistička Partija Hrvatske</v>
      </c>
      <c r="E51" s="112" t="str">
        <f>IF(info_parties!H54="","",info_parties!H54)</f>
        <v>SPH</v>
      </c>
      <c r="F51" s="175" t="str">
        <f t="shared" si="5"/>
        <v/>
      </c>
      <c r="G51" s="176" t="str">
        <f t="shared" si="6"/>
        <v/>
      </c>
      <c r="H51" s="177" t="str">
        <f t="shared" si="7"/>
        <v/>
      </c>
      <c r="I51" s="178" t="str">
        <f t="shared" si="8"/>
        <v/>
      </c>
      <c r="J51" s="179" t="str">
        <f>IF(ISERROR(VLOOKUP($A51,parlvotes_lh!$A$11:$ZZ$209,6,FALSE))=TRUE,"",IF(VLOOKUP($A51,parlvotes_lh!$A$11:$ZZ$209,6,FALSE)=0,"",VLOOKUP($A51,parlvotes_lh!$A$11:$ZZ$209,6,FALSE)))</f>
        <v/>
      </c>
      <c r="K51" s="179" t="str">
        <f>IF(ISERROR(VLOOKUP($A51,parlvotes_lh!$A$11:$ZZ$209,26,FALSE))=TRUE,"",IF(VLOOKUP($A51,parlvotes_lh!$A$11:$ZZ$209,26,FALSE)=0,"",VLOOKUP($A51,parlvotes_lh!$A$11:$ZZ$209,26,FALSE)))</f>
        <v/>
      </c>
      <c r="L51" s="179" t="str">
        <f>IF(ISERROR(VLOOKUP($A51,parlvotes_lh!$A$11:$ZZ$209,46,FALSE))=TRUE,"",IF(VLOOKUP($A51,parlvotes_lh!$A$11:$ZZ$209,46,FALSE)=0,"",VLOOKUP($A51,parlvotes_lh!$A$11:$ZZ$209,46,FALSE)))</f>
        <v/>
      </c>
      <c r="M51" s="179" t="str">
        <f>IF(ISERROR(VLOOKUP($A51,parlvotes_lh!$A$11:$ZZ$209,66,FALSE))=TRUE,"",IF(VLOOKUP($A51,parlvotes_lh!$A$11:$ZZ$209,66,FALSE)=0,"",VLOOKUP($A51,parlvotes_lh!$A$11:$ZZ$209,66,FALSE)))</f>
        <v/>
      </c>
      <c r="N51" s="179" t="str">
        <f>IF(ISERROR(VLOOKUP($A51,parlvotes_lh!$A$11:$ZZ$209,86,FALSE))=TRUE,"",IF(VLOOKUP($A51,parlvotes_lh!$A$11:$ZZ$209,86,FALSE)=0,"",VLOOKUP($A51,parlvotes_lh!$A$11:$ZZ$209,86,FALSE)))</f>
        <v/>
      </c>
      <c r="O51" s="179" t="str">
        <f>IF(ISERROR(VLOOKUP($A51,parlvotes_lh!$A$11:$ZZ$209,106,FALSE))=TRUE,"",IF(VLOOKUP($A51,parlvotes_lh!$A$11:$ZZ$209,106,FALSE)=0,"",VLOOKUP($A51,parlvotes_lh!$A$11:$ZZ$209,106,FALSE)))</f>
        <v/>
      </c>
      <c r="P51" s="179" t="str">
        <f>IF(ISERROR(VLOOKUP($A51,parlvotes_lh!$A$11:$ZZ$209,126,FALSE))=TRUE,"",IF(VLOOKUP($A51,parlvotes_lh!$A$11:$ZZ$209,126,FALSE)=0,"",VLOOKUP($A51,parlvotes_lh!$A$11:$ZZ$209,126,FALSE)))</f>
        <v/>
      </c>
      <c r="Q51" s="180" t="str">
        <f>IF(ISERROR(VLOOKUP($A51,parlvotes_lh!$A$11:$ZZ$209,146,FALSE))=TRUE,"",IF(VLOOKUP($A51,parlvotes_lh!$A$11:$ZZ$209,146,FALSE)=0,"",VLOOKUP($A51,parlvotes_lh!$A$11:$ZZ$209,146,FALSE)))</f>
        <v/>
      </c>
      <c r="R51" s="180" t="str">
        <f>IF(ISERROR(VLOOKUP($A51,parlvotes_lh!$A$11:$ZZ$209,166,FALSE))=TRUE,"",IF(VLOOKUP($A51,parlvotes_lh!$A$11:$ZZ$209,166,FALSE)=0,"",VLOOKUP($A51,parlvotes_lh!$A$11:$ZZ$209,166,FALSE)))</f>
        <v/>
      </c>
      <c r="S51" s="180" t="str">
        <f>IF(ISERROR(VLOOKUP($A51,parlvotes_lh!$A$11:$ZZ$209,186,FALSE))=TRUE,"",IF(VLOOKUP($A51,parlvotes_lh!$A$11:$ZZ$209,186,FALSE)=0,"",VLOOKUP($A51,parlvotes_lh!$A$11:$ZZ$209,186,FALSE)))</f>
        <v/>
      </c>
      <c r="T51" s="180" t="str">
        <f>IF(ISERROR(VLOOKUP($A51,parlvotes_lh!$A$11:$ZZ$209,206,FALSE))=TRUE,"",IF(VLOOKUP($A51,parlvotes_lh!$A$11:$ZZ$209,206,FALSE)=0,"",VLOOKUP($A51,parlvotes_lh!$A$11:$ZZ$209,206,FALSE)))</f>
        <v/>
      </c>
      <c r="U51" s="180" t="str">
        <f>IF(ISERROR(VLOOKUP($A51,parlvotes_lh!$A$11:$ZZ$209,226,FALSE))=TRUE,"",IF(VLOOKUP($A51,parlvotes_lh!$A$11:$ZZ$209,226,FALSE)=0,"",VLOOKUP($A51,parlvotes_lh!$A$11:$ZZ$209,226,FALSE)))</f>
        <v/>
      </c>
      <c r="V51" s="180" t="str">
        <f>IF(ISERROR(VLOOKUP($A51,parlvotes_lh!$A$11:$ZZ$209,246,FALSE))=TRUE,"",IF(VLOOKUP($A51,parlvotes_lh!$A$11:$ZZ$209,246,FALSE)=0,"",VLOOKUP($A51,parlvotes_lh!$A$11:$ZZ$209,246,FALSE)))</f>
        <v/>
      </c>
      <c r="W51" s="180" t="str">
        <f>IF(ISERROR(VLOOKUP($A51,parlvotes_lh!$A$11:$ZZ$209,266,FALSE))=TRUE,"",IF(VLOOKUP($A51,parlvotes_lh!$A$11:$ZZ$209,266,FALSE)=0,"",VLOOKUP($A51,parlvotes_lh!$A$11:$ZZ$209,266,FALSE)))</f>
        <v/>
      </c>
      <c r="X51" s="180" t="str">
        <f>IF(ISERROR(VLOOKUP($A51,parlvotes_lh!$A$11:$ZZ$209,286,FALSE))=TRUE,"",IF(VLOOKUP($A51,parlvotes_lh!$A$11:$ZZ$209,286,FALSE)=0,"",VLOOKUP($A51,parlvotes_lh!$A$11:$ZZ$209,286,FALSE)))</f>
        <v/>
      </c>
      <c r="Y51" s="180" t="str">
        <f>IF(ISERROR(VLOOKUP($A51,parlvotes_lh!$A$11:$ZZ$209,306,FALSE))=TRUE,"",IF(VLOOKUP($A51,parlvotes_lh!$A$11:$ZZ$209,306,FALSE)=0,"",VLOOKUP($A51,parlvotes_lh!$A$11:$ZZ$209,306,FALSE)))</f>
        <v/>
      </c>
      <c r="Z51" s="180" t="str">
        <f>IF(ISERROR(VLOOKUP($A51,parlvotes_lh!$A$11:$ZZ$209,326,FALSE))=TRUE,"",IF(VLOOKUP($A51,parlvotes_lh!$A$11:$ZZ$209,326,FALSE)=0,"",VLOOKUP($A51,parlvotes_lh!$A$11:$ZZ$209,326,FALSE)))</f>
        <v/>
      </c>
      <c r="AA51" s="180" t="str">
        <f>IF(ISERROR(VLOOKUP($A51,parlvotes_lh!$A$11:$ZZ$209,346,FALSE))=TRUE,"",IF(VLOOKUP($A51,parlvotes_lh!$A$11:$ZZ$209,346,FALSE)=0,"",VLOOKUP($A51,parlvotes_lh!$A$11:$ZZ$209,346,FALSE)))</f>
        <v/>
      </c>
      <c r="AB51" s="180" t="str">
        <f>IF(ISERROR(VLOOKUP($A51,parlvotes_lh!$A$11:$ZZ$209,366,FALSE))=TRUE,"",IF(VLOOKUP($A51,parlvotes_lh!$A$11:$ZZ$209,366,FALSE)=0,"",VLOOKUP($A51,parlvotes_lh!$A$11:$ZZ$209,366,FALSE)))</f>
        <v/>
      </c>
      <c r="AC51" s="180" t="str">
        <f>IF(ISERROR(VLOOKUP($A51,parlvotes_lh!$A$11:$ZZ$209,386,FALSE))=TRUE,"",IF(VLOOKUP($A51,parlvotes_lh!$A$11:$ZZ$209,386,FALSE)=0,"",VLOOKUP($A51,parlvotes_lh!$A$11:$ZZ$209,386,FALSE)))</f>
        <v/>
      </c>
    </row>
    <row r="52" spans="1:29" ht="13.5" customHeight="1">
      <c r="A52" s="174" t="str">
        <f>IF(info_parties!A55="","",info_parties!A55)</f>
        <v>hr_srh01</v>
      </c>
      <c r="B52" s="112" t="str">
        <f t="shared" si="4"/>
        <v>hrv</v>
      </c>
      <c r="C52" s="112" t="str">
        <f>IF(info_parties!G55="","",info_parties!G55)</f>
        <v>Roma Force of Croatia</v>
      </c>
      <c r="D52" s="112" t="str">
        <f>IF(info_parties!K55="","",info_parties!K55)</f>
        <v>Snaga Roma Hrvatske</v>
      </c>
      <c r="E52" s="112" t="str">
        <f>IF(info_parties!H55="","",info_parties!H55)</f>
        <v>SRH</v>
      </c>
      <c r="F52" s="175" t="str">
        <f t="shared" si="5"/>
        <v/>
      </c>
      <c r="G52" s="176" t="str">
        <f t="shared" si="6"/>
        <v/>
      </c>
      <c r="H52" s="177" t="str">
        <f t="shared" si="7"/>
        <v/>
      </c>
      <c r="I52" s="178" t="str">
        <f t="shared" si="8"/>
        <v/>
      </c>
      <c r="J52" s="179" t="str">
        <f>IF(ISERROR(VLOOKUP($A52,parlvotes_lh!$A$11:$ZZ$209,6,FALSE))=TRUE,"",IF(VLOOKUP($A52,parlvotes_lh!$A$11:$ZZ$209,6,FALSE)=0,"",VLOOKUP($A52,parlvotes_lh!$A$11:$ZZ$209,6,FALSE)))</f>
        <v/>
      </c>
      <c r="K52" s="179" t="str">
        <f>IF(ISERROR(VLOOKUP($A52,parlvotes_lh!$A$11:$ZZ$209,26,FALSE))=TRUE,"",IF(VLOOKUP($A52,parlvotes_lh!$A$11:$ZZ$209,26,FALSE)=0,"",VLOOKUP($A52,parlvotes_lh!$A$11:$ZZ$209,26,FALSE)))</f>
        <v/>
      </c>
      <c r="L52" s="179" t="str">
        <f>IF(ISERROR(VLOOKUP($A52,parlvotes_lh!$A$11:$ZZ$209,46,FALSE))=TRUE,"",IF(VLOOKUP($A52,parlvotes_lh!$A$11:$ZZ$209,46,FALSE)=0,"",VLOOKUP($A52,parlvotes_lh!$A$11:$ZZ$209,46,FALSE)))</f>
        <v/>
      </c>
      <c r="M52" s="179" t="str">
        <f>IF(ISERROR(VLOOKUP($A52,parlvotes_lh!$A$11:$ZZ$209,66,FALSE))=TRUE,"",IF(VLOOKUP($A52,parlvotes_lh!$A$11:$ZZ$209,66,FALSE)=0,"",VLOOKUP($A52,parlvotes_lh!$A$11:$ZZ$209,66,FALSE)))</f>
        <v/>
      </c>
      <c r="N52" s="179" t="str">
        <f>IF(ISERROR(VLOOKUP($A52,parlvotes_lh!$A$11:$ZZ$209,86,FALSE))=TRUE,"",IF(VLOOKUP($A52,parlvotes_lh!$A$11:$ZZ$209,86,FALSE)=0,"",VLOOKUP($A52,parlvotes_lh!$A$11:$ZZ$209,86,FALSE)))</f>
        <v/>
      </c>
      <c r="O52" s="179" t="str">
        <f>IF(ISERROR(VLOOKUP($A52,parlvotes_lh!$A$11:$ZZ$209,106,FALSE))=TRUE,"",IF(VLOOKUP($A52,parlvotes_lh!$A$11:$ZZ$209,106,FALSE)=0,"",VLOOKUP($A52,parlvotes_lh!$A$11:$ZZ$209,106,FALSE)))</f>
        <v/>
      </c>
      <c r="P52" s="179" t="str">
        <f>IF(ISERROR(VLOOKUP($A52,parlvotes_lh!$A$11:$ZZ$209,126,FALSE))=TRUE,"",IF(VLOOKUP($A52,parlvotes_lh!$A$11:$ZZ$209,126,FALSE)=0,"",VLOOKUP($A52,parlvotes_lh!$A$11:$ZZ$209,126,FALSE)))</f>
        <v/>
      </c>
      <c r="Q52" s="180" t="str">
        <f>IF(ISERROR(VLOOKUP($A52,parlvotes_lh!$A$11:$ZZ$209,146,FALSE))=TRUE,"",IF(VLOOKUP($A52,parlvotes_lh!$A$11:$ZZ$209,146,FALSE)=0,"",VLOOKUP($A52,parlvotes_lh!$A$11:$ZZ$209,146,FALSE)))</f>
        <v/>
      </c>
      <c r="R52" s="180" t="str">
        <f>IF(ISERROR(VLOOKUP($A52,parlvotes_lh!$A$11:$ZZ$209,166,FALSE))=TRUE,"",IF(VLOOKUP($A52,parlvotes_lh!$A$11:$ZZ$209,166,FALSE)=0,"",VLOOKUP($A52,parlvotes_lh!$A$11:$ZZ$209,166,FALSE)))</f>
        <v/>
      </c>
      <c r="S52" s="180" t="str">
        <f>IF(ISERROR(VLOOKUP($A52,parlvotes_lh!$A$11:$ZZ$209,186,FALSE))=TRUE,"",IF(VLOOKUP($A52,parlvotes_lh!$A$11:$ZZ$209,186,FALSE)=0,"",VLOOKUP($A52,parlvotes_lh!$A$11:$ZZ$209,186,FALSE)))</f>
        <v/>
      </c>
      <c r="T52" s="180" t="str">
        <f>IF(ISERROR(VLOOKUP($A52,parlvotes_lh!$A$11:$ZZ$209,206,FALSE))=TRUE,"",IF(VLOOKUP($A52,parlvotes_lh!$A$11:$ZZ$209,206,FALSE)=0,"",VLOOKUP($A52,parlvotes_lh!$A$11:$ZZ$209,206,FALSE)))</f>
        <v/>
      </c>
      <c r="U52" s="180" t="str">
        <f>IF(ISERROR(VLOOKUP($A52,parlvotes_lh!$A$11:$ZZ$209,226,FALSE))=TRUE,"",IF(VLOOKUP($A52,parlvotes_lh!$A$11:$ZZ$209,226,FALSE)=0,"",VLOOKUP($A52,parlvotes_lh!$A$11:$ZZ$209,226,FALSE)))</f>
        <v/>
      </c>
      <c r="V52" s="180" t="str">
        <f>IF(ISERROR(VLOOKUP($A52,parlvotes_lh!$A$11:$ZZ$209,246,FALSE))=TRUE,"",IF(VLOOKUP($A52,parlvotes_lh!$A$11:$ZZ$209,246,FALSE)=0,"",VLOOKUP($A52,parlvotes_lh!$A$11:$ZZ$209,246,FALSE)))</f>
        <v/>
      </c>
      <c r="W52" s="180" t="str">
        <f>IF(ISERROR(VLOOKUP($A52,parlvotes_lh!$A$11:$ZZ$209,266,FALSE))=TRUE,"",IF(VLOOKUP($A52,parlvotes_lh!$A$11:$ZZ$209,266,FALSE)=0,"",VLOOKUP($A52,parlvotes_lh!$A$11:$ZZ$209,266,FALSE)))</f>
        <v/>
      </c>
      <c r="X52" s="180" t="str">
        <f>IF(ISERROR(VLOOKUP($A52,parlvotes_lh!$A$11:$ZZ$209,286,FALSE))=TRUE,"",IF(VLOOKUP($A52,parlvotes_lh!$A$11:$ZZ$209,286,FALSE)=0,"",VLOOKUP($A52,parlvotes_lh!$A$11:$ZZ$209,286,FALSE)))</f>
        <v/>
      </c>
      <c r="Y52" s="180" t="str">
        <f>IF(ISERROR(VLOOKUP($A52,parlvotes_lh!$A$11:$ZZ$209,306,FALSE))=TRUE,"",IF(VLOOKUP($A52,parlvotes_lh!$A$11:$ZZ$209,306,FALSE)=0,"",VLOOKUP($A52,parlvotes_lh!$A$11:$ZZ$209,306,FALSE)))</f>
        <v/>
      </c>
      <c r="Z52" s="180" t="str">
        <f>IF(ISERROR(VLOOKUP($A52,parlvotes_lh!$A$11:$ZZ$209,326,FALSE))=TRUE,"",IF(VLOOKUP($A52,parlvotes_lh!$A$11:$ZZ$209,326,FALSE)=0,"",VLOOKUP($A52,parlvotes_lh!$A$11:$ZZ$209,326,FALSE)))</f>
        <v/>
      </c>
      <c r="AA52" s="180" t="str">
        <f>IF(ISERROR(VLOOKUP($A52,parlvotes_lh!$A$11:$ZZ$209,346,FALSE))=TRUE,"",IF(VLOOKUP($A52,parlvotes_lh!$A$11:$ZZ$209,346,FALSE)=0,"",VLOOKUP($A52,parlvotes_lh!$A$11:$ZZ$209,346,FALSE)))</f>
        <v/>
      </c>
      <c r="AB52" s="180" t="str">
        <f>IF(ISERROR(VLOOKUP($A52,parlvotes_lh!$A$11:$ZZ$209,366,FALSE))=TRUE,"",IF(VLOOKUP($A52,parlvotes_lh!$A$11:$ZZ$209,366,FALSE)=0,"",VLOOKUP($A52,parlvotes_lh!$A$11:$ZZ$209,366,FALSE)))</f>
        <v/>
      </c>
      <c r="AC52" s="180" t="str">
        <f>IF(ISERROR(VLOOKUP($A52,parlvotes_lh!$A$11:$ZZ$209,386,FALSE))=TRUE,"",IF(VLOOKUP($A52,parlvotes_lh!$A$11:$ZZ$209,386,FALSE)=0,"",VLOOKUP($A52,parlvotes_lh!$A$11:$ZZ$209,386,FALSE)))</f>
        <v/>
      </c>
    </row>
    <row r="53" spans="1:29" ht="13.5" customHeight="1">
      <c r="A53" s="174" t="str">
        <f>IF(info_parties!A56="","",info_parties!A56)</f>
        <v>hr_srp01</v>
      </c>
      <c r="B53" s="112" t="str">
        <f t="shared" si="4"/>
        <v>hrv</v>
      </c>
      <c r="C53" s="112" t="str">
        <f>IF(info_parties!G56="","",info_parties!G56)</f>
        <v>Socialist Workers' Party of Croatia</v>
      </c>
      <c r="D53" s="112" t="str">
        <f>IF(info_parties!K56="","",info_parties!K56)</f>
        <v>Socijalistička Radnička Partija Hrvatske</v>
      </c>
      <c r="E53" s="112" t="str">
        <f>IF(info_parties!H56="","",info_parties!H56)</f>
        <v>SRP</v>
      </c>
      <c r="F53" s="175">
        <f t="shared" si="5"/>
        <v>37948</v>
      </c>
      <c r="G53" s="176">
        <f t="shared" si="6"/>
        <v>37948</v>
      </c>
      <c r="H53" s="177">
        <f t="shared" si="7"/>
        <v>6.2824354073450052E-3</v>
      </c>
      <c r="I53" s="178">
        <f t="shared" si="8"/>
        <v>37948</v>
      </c>
      <c r="J53" s="179">
        <f>IF(ISERROR(VLOOKUP($A53,parlvotes_lh!$A$11:$ZZ$209,6,FALSE))=TRUE,"",IF(VLOOKUP($A53,parlvotes_lh!$A$11:$ZZ$209,6,FALSE)=0,"",VLOOKUP($A53,parlvotes_lh!$A$11:$ZZ$209,6,FALSE)))</f>
        <v>6.2824354073450052E-3</v>
      </c>
      <c r="K53" s="179" t="str">
        <f>IF(ISERROR(VLOOKUP($A53,parlvotes_lh!$A$11:$ZZ$209,26,FALSE))=TRUE,"",IF(VLOOKUP($A53,parlvotes_lh!$A$11:$ZZ$209,26,FALSE)=0,"",VLOOKUP($A53,parlvotes_lh!$A$11:$ZZ$209,26,FALSE)))</f>
        <v/>
      </c>
      <c r="L53" s="179" t="str">
        <f>IF(ISERROR(VLOOKUP($A53,parlvotes_lh!$A$11:$ZZ$209,46,FALSE))=TRUE,"",IF(VLOOKUP($A53,parlvotes_lh!$A$11:$ZZ$209,46,FALSE)=0,"",VLOOKUP($A53,parlvotes_lh!$A$11:$ZZ$209,46,FALSE)))</f>
        <v/>
      </c>
      <c r="M53" s="179" t="str">
        <f>IF(ISERROR(VLOOKUP($A53,parlvotes_lh!$A$11:$ZZ$209,66,FALSE))=TRUE,"",IF(VLOOKUP($A53,parlvotes_lh!$A$11:$ZZ$209,66,FALSE)=0,"",VLOOKUP($A53,parlvotes_lh!$A$11:$ZZ$209,66,FALSE)))</f>
        <v/>
      </c>
      <c r="N53" s="179" t="str">
        <f>IF(ISERROR(VLOOKUP($A53,parlvotes_lh!$A$11:$ZZ$209,86,FALSE))=TRUE,"",IF(VLOOKUP($A53,parlvotes_lh!$A$11:$ZZ$209,86,FALSE)=0,"",VLOOKUP($A53,parlvotes_lh!$A$11:$ZZ$209,86,FALSE)))</f>
        <v/>
      </c>
      <c r="O53" s="179" t="str">
        <f>IF(ISERROR(VLOOKUP($A53,parlvotes_lh!$A$11:$ZZ$209,106,FALSE))=TRUE,"",IF(VLOOKUP($A53,parlvotes_lh!$A$11:$ZZ$209,106,FALSE)=0,"",VLOOKUP($A53,parlvotes_lh!$A$11:$ZZ$209,106,FALSE)))</f>
        <v/>
      </c>
      <c r="P53" s="179" t="str">
        <f>IF(ISERROR(VLOOKUP($A53,parlvotes_lh!$A$11:$ZZ$209,126,FALSE))=TRUE,"",IF(VLOOKUP($A53,parlvotes_lh!$A$11:$ZZ$209,126,FALSE)=0,"",VLOOKUP($A53,parlvotes_lh!$A$11:$ZZ$209,126,FALSE)))</f>
        <v/>
      </c>
      <c r="Q53" s="180" t="str">
        <f>IF(ISERROR(VLOOKUP($A53,parlvotes_lh!$A$11:$ZZ$209,146,FALSE))=TRUE,"",IF(VLOOKUP($A53,parlvotes_lh!$A$11:$ZZ$209,146,FALSE)=0,"",VLOOKUP($A53,parlvotes_lh!$A$11:$ZZ$209,146,FALSE)))</f>
        <v/>
      </c>
      <c r="R53" s="180" t="str">
        <f>IF(ISERROR(VLOOKUP($A53,parlvotes_lh!$A$11:$ZZ$209,166,FALSE))=TRUE,"",IF(VLOOKUP($A53,parlvotes_lh!$A$11:$ZZ$209,166,FALSE)=0,"",VLOOKUP($A53,parlvotes_lh!$A$11:$ZZ$209,166,FALSE)))</f>
        <v/>
      </c>
      <c r="S53" s="180" t="str">
        <f>IF(ISERROR(VLOOKUP($A53,parlvotes_lh!$A$11:$ZZ$209,186,FALSE))=TRUE,"",IF(VLOOKUP($A53,parlvotes_lh!$A$11:$ZZ$209,186,FALSE)=0,"",VLOOKUP($A53,parlvotes_lh!$A$11:$ZZ$209,186,FALSE)))</f>
        <v/>
      </c>
      <c r="T53" s="180" t="str">
        <f>IF(ISERROR(VLOOKUP($A53,parlvotes_lh!$A$11:$ZZ$209,206,FALSE))=TRUE,"",IF(VLOOKUP($A53,parlvotes_lh!$A$11:$ZZ$209,206,FALSE)=0,"",VLOOKUP($A53,parlvotes_lh!$A$11:$ZZ$209,206,FALSE)))</f>
        <v/>
      </c>
      <c r="U53" s="180" t="str">
        <f>IF(ISERROR(VLOOKUP($A53,parlvotes_lh!$A$11:$ZZ$209,226,FALSE))=TRUE,"",IF(VLOOKUP($A53,parlvotes_lh!$A$11:$ZZ$209,226,FALSE)=0,"",VLOOKUP($A53,parlvotes_lh!$A$11:$ZZ$209,226,FALSE)))</f>
        <v/>
      </c>
      <c r="V53" s="180" t="str">
        <f>IF(ISERROR(VLOOKUP($A53,parlvotes_lh!$A$11:$ZZ$209,246,FALSE))=TRUE,"",IF(VLOOKUP($A53,parlvotes_lh!$A$11:$ZZ$209,246,FALSE)=0,"",VLOOKUP($A53,parlvotes_lh!$A$11:$ZZ$209,246,FALSE)))</f>
        <v/>
      </c>
      <c r="W53" s="180" t="str">
        <f>IF(ISERROR(VLOOKUP($A53,parlvotes_lh!$A$11:$ZZ$209,266,FALSE))=TRUE,"",IF(VLOOKUP($A53,parlvotes_lh!$A$11:$ZZ$209,266,FALSE)=0,"",VLOOKUP($A53,parlvotes_lh!$A$11:$ZZ$209,266,FALSE)))</f>
        <v/>
      </c>
      <c r="X53" s="180" t="str">
        <f>IF(ISERROR(VLOOKUP($A53,parlvotes_lh!$A$11:$ZZ$209,286,FALSE))=TRUE,"",IF(VLOOKUP($A53,parlvotes_lh!$A$11:$ZZ$209,286,FALSE)=0,"",VLOOKUP($A53,parlvotes_lh!$A$11:$ZZ$209,286,FALSE)))</f>
        <v/>
      </c>
      <c r="Y53" s="180" t="str">
        <f>IF(ISERROR(VLOOKUP($A53,parlvotes_lh!$A$11:$ZZ$209,306,FALSE))=TRUE,"",IF(VLOOKUP($A53,parlvotes_lh!$A$11:$ZZ$209,306,FALSE)=0,"",VLOOKUP($A53,parlvotes_lh!$A$11:$ZZ$209,306,FALSE)))</f>
        <v/>
      </c>
      <c r="Z53" s="180" t="str">
        <f>IF(ISERROR(VLOOKUP($A53,parlvotes_lh!$A$11:$ZZ$209,326,FALSE))=TRUE,"",IF(VLOOKUP($A53,parlvotes_lh!$A$11:$ZZ$209,326,FALSE)=0,"",VLOOKUP($A53,parlvotes_lh!$A$11:$ZZ$209,326,FALSE)))</f>
        <v/>
      </c>
      <c r="AA53" s="180" t="str">
        <f>IF(ISERROR(VLOOKUP($A53,parlvotes_lh!$A$11:$ZZ$209,346,FALSE))=TRUE,"",IF(VLOOKUP($A53,parlvotes_lh!$A$11:$ZZ$209,346,FALSE)=0,"",VLOOKUP($A53,parlvotes_lh!$A$11:$ZZ$209,346,FALSE)))</f>
        <v/>
      </c>
      <c r="AB53" s="180" t="str">
        <f>IF(ISERROR(VLOOKUP($A53,parlvotes_lh!$A$11:$ZZ$209,366,FALSE))=TRUE,"",IF(VLOOKUP($A53,parlvotes_lh!$A$11:$ZZ$209,366,FALSE)=0,"",VLOOKUP($A53,parlvotes_lh!$A$11:$ZZ$209,366,FALSE)))</f>
        <v/>
      </c>
      <c r="AC53" s="180" t="str">
        <f>IF(ISERROR(VLOOKUP($A53,parlvotes_lh!$A$11:$ZZ$209,386,FALSE))=TRUE,"",IF(VLOOKUP($A53,parlvotes_lh!$A$11:$ZZ$209,386,FALSE)=0,"",VLOOKUP($A53,parlvotes_lh!$A$11:$ZZ$209,386,FALSE)))</f>
        <v/>
      </c>
    </row>
    <row r="54" spans="1:29" ht="13.5" customHeight="1">
      <c r="A54" s="174" t="str">
        <f>IF(info_parties!A58="","",info_parties!A58)</f>
        <v>hr_su01</v>
      </c>
      <c r="B54" s="112" t="str">
        <f t="shared" si="4"/>
        <v>hrv</v>
      </c>
      <c r="C54" s="112" t="str">
        <f>IF(info_parties!G58="","",info_parties!G58)</f>
        <v>Party of Pensioners</v>
      </c>
      <c r="D54" s="112" t="str">
        <f>IF(info_parties!K58="","",info_parties!K58)</f>
        <v>Stranka Umirovljenika</v>
      </c>
      <c r="E54" s="112" t="str">
        <f>IF(info_parties!H58="","",info_parties!H58)</f>
        <v>SU</v>
      </c>
      <c r="F54" s="175">
        <f t="shared" si="5"/>
        <v>39410</v>
      </c>
      <c r="G54" s="176">
        <f t="shared" si="6"/>
        <v>40881</v>
      </c>
      <c r="H54" s="177">
        <f t="shared" si="7"/>
        <v>2.7541151103875432E-2</v>
      </c>
      <c r="I54" s="178">
        <f t="shared" si="8"/>
        <v>40881</v>
      </c>
      <c r="J54" s="179" t="str">
        <f>IF(ISERROR(VLOOKUP($A54,parlvotes_lh!$A$11:$ZZ$209,6,FALSE))=TRUE,"",IF(VLOOKUP($A54,parlvotes_lh!$A$11:$ZZ$209,6,FALSE)=0,"",VLOOKUP($A54,parlvotes_lh!$A$11:$ZZ$209,6,FALSE)))</f>
        <v/>
      </c>
      <c r="K54" s="179">
        <f>IF(ISERROR(VLOOKUP($A54,parlvotes_lh!$A$11:$ZZ$209,26,FALSE))=TRUE,"",IF(VLOOKUP($A54,parlvotes_lh!$A$11:$ZZ$209,26,FALSE)=0,"",VLOOKUP($A54,parlvotes_lh!$A$11:$ZZ$209,26,FALSE)))</f>
        <v>8.1620172937632417E-3</v>
      </c>
      <c r="L54" s="179">
        <f>IF(ISERROR(VLOOKUP($A54,parlvotes_lh!$A$11:$ZZ$209,46,FALSE))=TRUE,"",IF(VLOOKUP($A54,parlvotes_lh!$A$11:$ZZ$209,46,FALSE)=0,"",VLOOKUP($A54,parlvotes_lh!$A$11:$ZZ$209,46,FALSE)))</f>
        <v>2.7541151103875432E-2</v>
      </c>
      <c r="M54" s="179" t="str">
        <f>IF(ISERROR(VLOOKUP($A54,parlvotes_lh!$A$11:$ZZ$209,66,FALSE))=TRUE,"",IF(VLOOKUP($A54,parlvotes_lh!$A$11:$ZZ$209,66,FALSE)=0,"",VLOOKUP($A54,parlvotes_lh!$A$11:$ZZ$209,66,FALSE)))</f>
        <v/>
      </c>
      <c r="N54" s="179" t="str">
        <f>IF(ISERROR(VLOOKUP($A54,parlvotes_lh!$A$11:$ZZ$209,86,FALSE))=TRUE,"",IF(VLOOKUP($A54,parlvotes_lh!$A$11:$ZZ$209,86,FALSE)=0,"",VLOOKUP($A54,parlvotes_lh!$A$11:$ZZ$209,86,FALSE)))</f>
        <v/>
      </c>
      <c r="O54" s="179" t="str">
        <f>IF(ISERROR(VLOOKUP($A54,parlvotes_lh!$A$11:$ZZ$209,106,FALSE))=TRUE,"",IF(VLOOKUP($A54,parlvotes_lh!$A$11:$ZZ$209,106,FALSE)=0,"",VLOOKUP($A54,parlvotes_lh!$A$11:$ZZ$209,106,FALSE)))</f>
        <v/>
      </c>
      <c r="P54" s="179" t="str">
        <f>IF(ISERROR(VLOOKUP($A54,parlvotes_lh!$A$11:$ZZ$209,126,FALSE))=TRUE,"",IF(VLOOKUP($A54,parlvotes_lh!$A$11:$ZZ$209,126,FALSE)=0,"",VLOOKUP($A54,parlvotes_lh!$A$11:$ZZ$209,126,FALSE)))</f>
        <v/>
      </c>
      <c r="Q54" s="180" t="str">
        <f>IF(ISERROR(VLOOKUP($A54,parlvotes_lh!$A$11:$ZZ$209,146,FALSE))=TRUE,"",IF(VLOOKUP($A54,parlvotes_lh!$A$11:$ZZ$209,146,FALSE)=0,"",VLOOKUP($A54,parlvotes_lh!$A$11:$ZZ$209,146,FALSE)))</f>
        <v/>
      </c>
      <c r="R54" s="180" t="str">
        <f>IF(ISERROR(VLOOKUP($A54,parlvotes_lh!$A$11:$ZZ$209,166,FALSE))=TRUE,"",IF(VLOOKUP($A54,parlvotes_lh!$A$11:$ZZ$209,166,FALSE)=0,"",VLOOKUP($A54,parlvotes_lh!$A$11:$ZZ$209,166,FALSE)))</f>
        <v/>
      </c>
      <c r="S54" s="180" t="str">
        <f>IF(ISERROR(VLOOKUP($A54,parlvotes_lh!$A$11:$ZZ$209,186,FALSE))=TRUE,"",IF(VLOOKUP($A54,parlvotes_lh!$A$11:$ZZ$209,186,FALSE)=0,"",VLOOKUP($A54,parlvotes_lh!$A$11:$ZZ$209,186,FALSE)))</f>
        <v/>
      </c>
      <c r="T54" s="180" t="str">
        <f>IF(ISERROR(VLOOKUP($A54,parlvotes_lh!$A$11:$ZZ$209,206,FALSE))=TRUE,"",IF(VLOOKUP($A54,parlvotes_lh!$A$11:$ZZ$209,206,FALSE)=0,"",VLOOKUP($A54,parlvotes_lh!$A$11:$ZZ$209,206,FALSE)))</f>
        <v/>
      </c>
      <c r="U54" s="180" t="str">
        <f>IF(ISERROR(VLOOKUP($A54,parlvotes_lh!$A$11:$ZZ$209,226,FALSE))=TRUE,"",IF(VLOOKUP($A54,parlvotes_lh!$A$11:$ZZ$209,226,FALSE)=0,"",VLOOKUP($A54,parlvotes_lh!$A$11:$ZZ$209,226,FALSE)))</f>
        <v/>
      </c>
      <c r="V54" s="180" t="str">
        <f>IF(ISERROR(VLOOKUP($A54,parlvotes_lh!$A$11:$ZZ$209,246,FALSE))=TRUE,"",IF(VLOOKUP($A54,parlvotes_lh!$A$11:$ZZ$209,246,FALSE)=0,"",VLOOKUP($A54,parlvotes_lh!$A$11:$ZZ$209,246,FALSE)))</f>
        <v/>
      </c>
      <c r="W54" s="180" t="str">
        <f>IF(ISERROR(VLOOKUP($A54,parlvotes_lh!$A$11:$ZZ$209,266,FALSE))=TRUE,"",IF(VLOOKUP($A54,parlvotes_lh!$A$11:$ZZ$209,266,FALSE)=0,"",VLOOKUP($A54,parlvotes_lh!$A$11:$ZZ$209,266,FALSE)))</f>
        <v/>
      </c>
      <c r="X54" s="180" t="str">
        <f>IF(ISERROR(VLOOKUP($A54,parlvotes_lh!$A$11:$ZZ$209,286,FALSE))=TRUE,"",IF(VLOOKUP($A54,parlvotes_lh!$A$11:$ZZ$209,286,FALSE)=0,"",VLOOKUP($A54,parlvotes_lh!$A$11:$ZZ$209,286,FALSE)))</f>
        <v/>
      </c>
      <c r="Y54" s="180" t="str">
        <f>IF(ISERROR(VLOOKUP($A54,parlvotes_lh!$A$11:$ZZ$209,306,FALSE))=TRUE,"",IF(VLOOKUP($A54,parlvotes_lh!$A$11:$ZZ$209,306,FALSE)=0,"",VLOOKUP($A54,parlvotes_lh!$A$11:$ZZ$209,306,FALSE)))</f>
        <v/>
      </c>
      <c r="Z54" s="180" t="str">
        <f>IF(ISERROR(VLOOKUP($A54,parlvotes_lh!$A$11:$ZZ$209,326,FALSE))=TRUE,"",IF(VLOOKUP($A54,parlvotes_lh!$A$11:$ZZ$209,326,FALSE)=0,"",VLOOKUP($A54,parlvotes_lh!$A$11:$ZZ$209,326,FALSE)))</f>
        <v/>
      </c>
      <c r="AA54" s="180" t="str">
        <f>IF(ISERROR(VLOOKUP($A54,parlvotes_lh!$A$11:$ZZ$209,346,FALSE))=TRUE,"",IF(VLOOKUP($A54,parlvotes_lh!$A$11:$ZZ$209,346,FALSE)=0,"",VLOOKUP($A54,parlvotes_lh!$A$11:$ZZ$209,346,FALSE)))</f>
        <v/>
      </c>
      <c r="AB54" s="180" t="str">
        <f>IF(ISERROR(VLOOKUP($A54,parlvotes_lh!$A$11:$ZZ$209,366,FALSE))=TRUE,"",IF(VLOOKUP($A54,parlvotes_lh!$A$11:$ZZ$209,366,FALSE)=0,"",VLOOKUP($A54,parlvotes_lh!$A$11:$ZZ$209,366,FALSE)))</f>
        <v/>
      </c>
      <c r="AC54" s="180" t="str">
        <f>IF(ISERROR(VLOOKUP($A54,parlvotes_lh!$A$11:$ZZ$209,386,FALSE))=TRUE,"",IF(VLOOKUP($A54,parlvotes_lh!$A$11:$ZZ$209,386,FALSE)=0,"",VLOOKUP($A54,parlvotes_lh!$A$11:$ZZ$209,386,FALSE)))</f>
        <v/>
      </c>
    </row>
    <row r="55" spans="1:29" ht="13.5" customHeight="1">
      <c r="A55" s="174" t="str">
        <f>IF(info_parties!A59="","",info_parties!A59)</f>
        <v>hr_zds01</v>
      </c>
      <c r="B55" s="112" t="str">
        <f t="shared" si="4"/>
        <v>hrv</v>
      </c>
      <c r="C55" s="112" t="str">
        <f>IF(info_parties!G59="","",info_parties!G59)</f>
        <v>Zagoria Democratic Party</v>
      </c>
      <c r="D55" s="112" t="str">
        <f>IF(info_parties!K59="","",info_parties!K59)</f>
        <v>Zagorska Demokratska Stranka</v>
      </c>
      <c r="E55" s="112" t="str">
        <f>IF(info_parties!H59="","",info_parties!H59)</f>
        <v>ZDS</v>
      </c>
      <c r="F55" s="175" t="str">
        <f t="shared" si="5"/>
        <v/>
      </c>
      <c r="G55" s="176" t="str">
        <f t="shared" si="6"/>
        <v/>
      </c>
      <c r="H55" s="177" t="str">
        <f t="shared" si="7"/>
        <v/>
      </c>
      <c r="I55" s="178" t="str">
        <f t="shared" si="8"/>
        <v/>
      </c>
      <c r="J55" s="179" t="str">
        <f>IF(ISERROR(VLOOKUP($A55,parlvotes_lh!$A$11:$ZZ$209,6,FALSE))=TRUE,"",IF(VLOOKUP($A55,parlvotes_lh!$A$11:$ZZ$209,6,FALSE)=0,"",VLOOKUP($A55,parlvotes_lh!$A$11:$ZZ$209,6,FALSE)))</f>
        <v/>
      </c>
      <c r="K55" s="179" t="str">
        <f>IF(ISERROR(VLOOKUP($A55,parlvotes_lh!$A$11:$ZZ$209,26,FALSE))=TRUE,"",IF(VLOOKUP($A55,parlvotes_lh!$A$11:$ZZ$209,26,FALSE)=0,"",VLOOKUP($A55,parlvotes_lh!$A$11:$ZZ$209,26,FALSE)))</f>
        <v/>
      </c>
      <c r="L55" s="179" t="str">
        <f>IF(ISERROR(VLOOKUP($A55,parlvotes_lh!$A$11:$ZZ$209,46,FALSE))=TRUE,"",IF(VLOOKUP($A55,parlvotes_lh!$A$11:$ZZ$209,46,FALSE)=0,"",VLOOKUP($A55,parlvotes_lh!$A$11:$ZZ$209,46,FALSE)))</f>
        <v/>
      </c>
      <c r="M55" s="179" t="str">
        <f>IF(ISERROR(VLOOKUP($A55,parlvotes_lh!$A$11:$ZZ$209,66,FALSE))=TRUE,"",IF(VLOOKUP($A55,parlvotes_lh!$A$11:$ZZ$209,66,FALSE)=0,"",VLOOKUP($A55,parlvotes_lh!$A$11:$ZZ$209,66,FALSE)))</f>
        <v/>
      </c>
      <c r="N55" s="179" t="str">
        <f>IF(ISERROR(VLOOKUP($A55,parlvotes_lh!$A$11:$ZZ$209,86,FALSE))=TRUE,"",IF(VLOOKUP($A55,parlvotes_lh!$A$11:$ZZ$209,86,FALSE)=0,"",VLOOKUP($A55,parlvotes_lh!$A$11:$ZZ$209,86,FALSE)))</f>
        <v/>
      </c>
      <c r="O55" s="179" t="str">
        <f>IF(ISERROR(VLOOKUP($A55,parlvotes_lh!$A$11:$ZZ$209,106,FALSE))=TRUE,"",IF(VLOOKUP($A55,parlvotes_lh!$A$11:$ZZ$209,106,FALSE)=0,"",VLOOKUP($A55,parlvotes_lh!$A$11:$ZZ$209,106,FALSE)))</f>
        <v/>
      </c>
      <c r="P55" s="179" t="str">
        <f>IF(ISERROR(VLOOKUP($A55,parlvotes_lh!$A$11:$ZZ$209,126,FALSE))=TRUE,"",IF(VLOOKUP($A55,parlvotes_lh!$A$11:$ZZ$209,126,FALSE)=0,"",VLOOKUP($A55,parlvotes_lh!$A$11:$ZZ$209,126,FALSE)))</f>
        <v/>
      </c>
      <c r="Q55" s="180" t="str">
        <f>IF(ISERROR(VLOOKUP($A55,parlvotes_lh!$A$11:$ZZ$209,146,FALSE))=TRUE,"",IF(VLOOKUP($A55,parlvotes_lh!$A$11:$ZZ$209,146,FALSE)=0,"",VLOOKUP($A55,parlvotes_lh!$A$11:$ZZ$209,146,FALSE)))</f>
        <v/>
      </c>
      <c r="R55" s="180" t="str">
        <f>IF(ISERROR(VLOOKUP($A55,parlvotes_lh!$A$11:$ZZ$209,166,FALSE))=TRUE,"",IF(VLOOKUP($A55,parlvotes_lh!$A$11:$ZZ$209,166,FALSE)=0,"",VLOOKUP($A55,parlvotes_lh!$A$11:$ZZ$209,166,FALSE)))</f>
        <v/>
      </c>
      <c r="S55" s="180" t="str">
        <f>IF(ISERROR(VLOOKUP($A55,parlvotes_lh!$A$11:$ZZ$209,186,FALSE))=TRUE,"",IF(VLOOKUP($A55,parlvotes_lh!$A$11:$ZZ$209,186,FALSE)=0,"",VLOOKUP($A55,parlvotes_lh!$A$11:$ZZ$209,186,FALSE)))</f>
        <v/>
      </c>
      <c r="T55" s="180" t="str">
        <f>IF(ISERROR(VLOOKUP($A55,parlvotes_lh!$A$11:$ZZ$209,206,FALSE))=TRUE,"",IF(VLOOKUP($A55,parlvotes_lh!$A$11:$ZZ$209,206,FALSE)=0,"",VLOOKUP($A55,parlvotes_lh!$A$11:$ZZ$209,206,FALSE)))</f>
        <v/>
      </c>
      <c r="U55" s="180" t="str">
        <f>IF(ISERROR(VLOOKUP($A55,parlvotes_lh!$A$11:$ZZ$209,226,FALSE))=TRUE,"",IF(VLOOKUP($A55,parlvotes_lh!$A$11:$ZZ$209,226,FALSE)=0,"",VLOOKUP($A55,parlvotes_lh!$A$11:$ZZ$209,226,FALSE)))</f>
        <v/>
      </c>
      <c r="V55" s="180" t="str">
        <f>IF(ISERROR(VLOOKUP($A55,parlvotes_lh!$A$11:$ZZ$209,246,FALSE))=TRUE,"",IF(VLOOKUP($A55,parlvotes_lh!$A$11:$ZZ$209,246,FALSE)=0,"",VLOOKUP($A55,parlvotes_lh!$A$11:$ZZ$209,246,FALSE)))</f>
        <v/>
      </c>
      <c r="W55" s="180" t="str">
        <f>IF(ISERROR(VLOOKUP($A55,parlvotes_lh!$A$11:$ZZ$209,266,FALSE))=TRUE,"",IF(VLOOKUP($A55,parlvotes_lh!$A$11:$ZZ$209,266,FALSE)=0,"",VLOOKUP($A55,parlvotes_lh!$A$11:$ZZ$209,266,FALSE)))</f>
        <v/>
      </c>
      <c r="X55" s="180" t="str">
        <f>IF(ISERROR(VLOOKUP($A55,parlvotes_lh!$A$11:$ZZ$209,286,FALSE))=TRUE,"",IF(VLOOKUP($A55,parlvotes_lh!$A$11:$ZZ$209,286,FALSE)=0,"",VLOOKUP($A55,parlvotes_lh!$A$11:$ZZ$209,286,FALSE)))</f>
        <v/>
      </c>
      <c r="Y55" s="180" t="str">
        <f>IF(ISERROR(VLOOKUP($A55,parlvotes_lh!$A$11:$ZZ$209,306,FALSE))=TRUE,"",IF(VLOOKUP($A55,parlvotes_lh!$A$11:$ZZ$209,306,FALSE)=0,"",VLOOKUP($A55,parlvotes_lh!$A$11:$ZZ$209,306,FALSE)))</f>
        <v/>
      </c>
      <c r="Z55" s="180" t="str">
        <f>IF(ISERROR(VLOOKUP($A55,parlvotes_lh!$A$11:$ZZ$209,326,FALSE))=TRUE,"",IF(VLOOKUP($A55,parlvotes_lh!$A$11:$ZZ$209,326,FALSE)=0,"",VLOOKUP($A55,parlvotes_lh!$A$11:$ZZ$209,326,FALSE)))</f>
        <v/>
      </c>
      <c r="AA55" s="180" t="str">
        <f>IF(ISERROR(VLOOKUP($A55,parlvotes_lh!$A$11:$ZZ$209,346,FALSE))=TRUE,"",IF(VLOOKUP($A55,parlvotes_lh!$A$11:$ZZ$209,346,FALSE)=0,"",VLOOKUP($A55,parlvotes_lh!$A$11:$ZZ$209,346,FALSE)))</f>
        <v/>
      </c>
      <c r="AB55" s="180" t="str">
        <f>IF(ISERROR(VLOOKUP($A55,parlvotes_lh!$A$11:$ZZ$209,366,FALSE))=TRUE,"",IF(VLOOKUP($A55,parlvotes_lh!$A$11:$ZZ$209,366,FALSE)=0,"",VLOOKUP($A55,parlvotes_lh!$A$11:$ZZ$209,366,FALSE)))</f>
        <v/>
      </c>
      <c r="AC55" s="180" t="str">
        <f>IF(ISERROR(VLOOKUP($A55,parlvotes_lh!$A$11:$ZZ$209,386,FALSE))=TRUE,"",IF(VLOOKUP($A55,parlvotes_lh!$A$11:$ZZ$209,386,FALSE)=0,"",VLOOKUP($A55,parlvotes_lh!$A$11:$ZZ$209,386,FALSE)))</f>
        <v/>
      </c>
    </row>
    <row r="56" spans="1:29" ht="13.5" customHeight="1">
      <c r="A56" s="174" t="str">
        <f>IF(info_parties!A60="","",info_parties!A60)</f>
        <v>hr_zh01</v>
      </c>
      <c r="B56" s="112" t="str">
        <f t="shared" si="4"/>
        <v>hrv</v>
      </c>
      <c r="C56" s="112" t="str">
        <f>IF(info_parties!G60="","",info_parties!G60)</f>
        <v>Greens of Croatia</v>
      </c>
      <c r="D56" s="112" t="str">
        <f>IF(info_parties!K60="","",info_parties!K60)</f>
        <v>Zeleni Hrvatske</v>
      </c>
      <c r="E56" s="112" t="str">
        <f>IF(info_parties!H60="","",info_parties!H60)</f>
        <v>ZH</v>
      </c>
      <c r="F56" s="175">
        <f t="shared" si="5"/>
        <v>37948</v>
      </c>
      <c r="G56" s="176">
        <f t="shared" si="6"/>
        <v>37948</v>
      </c>
      <c r="H56" s="177">
        <f t="shared" si="7"/>
        <v>5.736845033259952E-3</v>
      </c>
      <c r="I56" s="178">
        <f t="shared" si="8"/>
        <v>37948</v>
      </c>
      <c r="J56" s="179">
        <f>IF(ISERROR(VLOOKUP($A56,parlvotes_lh!$A$11:$ZZ$209,6,FALSE))=TRUE,"",IF(VLOOKUP($A56,parlvotes_lh!$A$11:$ZZ$209,6,FALSE)=0,"",VLOOKUP($A56,parlvotes_lh!$A$11:$ZZ$209,6,FALSE)))</f>
        <v>5.736845033259952E-3</v>
      </c>
      <c r="K56" s="179" t="str">
        <f>IF(ISERROR(VLOOKUP($A56,parlvotes_lh!$A$11:$ZZ$209,26,FALSE))=TRUE,"",IF(VLOOKUP($A56,parlvotes_lh!$A$11:$ZZ$209,26,FALSE)=0,"",VLOOKUP($A56,parlvotes_lh!$A$11:$ZZ$209,26,FALSE)))</f>
        <v/>
      </c>
      <c r="L56" s="179" t="str">
        <f>IF(ISERROR(VLOOKUP($A56,parlvotes_lh!$A$11:$ZZ$209,46,FALSE))=TRUE,"",IF(VLOOKUP($A56,parlvotes_lh!$A$11:$ZZ$209,46,FALSE)=0,"",VLOOKUP($A56,parlvotes_lh!$A$11:$ZZ$209,46,FALSE)))</f>
        <v/>
      </c>
      <c r="M56" s="179" t="str">
        <f>IF(ISERROR(VLOOKUP($A56,parlvotes_lh!$A$11:$ZZ$209,66,FALSE))=TRUE,"",IF(VLOOKUP($A56,parlvotes_lh!$A$11:$ZZ$209,66,FALSE)=0,"",VLOOKUP($A56,parlvotes_lh!$A$11:$ZZ$209,66,FALSE)))</f>
        <v/>
      </c>
      <c r="N56" s="179" t="str">
        <f>IF(ISERROR(VLOOKUP($A56,parlvotes_lh!$A$11:$ZZ$209,86,FALSE))=TRUE,"",IF(VLOOKUP($A56,parlvotes_lh!$A$11:$ZZ$209,86,FALSE)=0,"",VLOOKUP($A56,parlvotes_lh!$A$11:$ZZ$209,86,FALSE)))</f>
        <v/>
      </c>
      <c r="O56" s="179" t="str">
        <f>IF(ISERROR(VLOOKUP($A56,parlvotes_lh!$A$11:$ZZ$209,106,FALSE))=TRUE,"",IF(VLOOKUP($A56,parlvotes_lh!$A$11:$ZZ$209,106,FALSE)=0,"",VLOOKUP($A56,parlvotes_lh!$A$11:$ZZ$209,106,FALSE)))</f>
        <v/>
      </c>
      <c r="P56" s="179" t="str">
        <f>IF(ISERROR(VLOOKUP($A56,parlvotes_lh!$A$11:$ZZ$209,126,FALSE))=TRUE,"",IF(VLOOKUP($A56,parlvotes_lh!$A$11:$ZZ$209,126,FALSE)=0,"",VLOOKUP($A56,parlvotes_lh!$A$11:$ZZ$209,126,FALSE)))</f>
        <v/>
      </c>
      <c r="Q56" s="180" t="str">
        <f>IF(ISERROR(VLOOKUP($A56,parlvotes_lh!$A$11:$ZZ$209,146,FALSE))=TRUE,"",IF(VLOOKUP($A56,parlvotes_lh!$A$11:$ZZ$209,146,FALSE)=0,"",VLOOKUP($A56,parlvotes_lh!$A$11:$ZZ$209,146,FALSE)))</f>
        <v/>
      </c>
      <c r="R56" s="180" t="str">
        <f>IF(ISERROR(VLOOKUP($A56,parlvotes_lh!$A$11:$ZZ$209,166,FALSE))=TRUE,"",IF(VLOOKUP($A56,parlvotes_lh!$A$11:$ZZ$209,166,FALSE)=0,"",VLOOKUP($A56,parlvotes_lh!$A$11:$ZZ$209,166,FALSE)))</f>
        <v/>
      </c>
      <c r="S56" s="180" t="str">
        <f>IF(ISERROR(VLOOKUP($A56,parlvotes_lh!$A$11:$ZZ$209,186,FALSE))=TRUE,"",IF(VLOOKUP($A56,parlvotes_lh!$A$11:$ZZ$209,186,FALSE)=0,"",VLOOKUP($A56,parlvotes_lh!$A$11:$ZZ$209,186,FALSE)))</f>
        <v/>
      </c>
      <c r="T56" s="180" t="str">
        <f>IF(ISERROR(VLOOKUP($A56,parlvotes_lh!$A$11:$ZZ$209,206,FALSE))=TRUE,"",IF(VLOOKUP($A56,parlvotes_lh!$A$11:$ZZ$209,206,FALSE)=0,"",VLOOKUP($A56,parlvotes_lh!$A$11:$ZZ$209,206,FALSE)))</f>
        <v/>
      </c>
      <c r="U56" s="180" t="str">
        <f>IF(ISERROR(VLOOKUP($A56,parlvotes_lh!$A$11:$ZZ$209,226,FALSE))=TRUE,"",IF(VLOOKUP($A56,parlvotes_lh!$A$11:$ZZ$209,226,FALSE)=0,"",VLOOKUP($A56,parlvotes_lh!$A$11:$ZZ$209,226,FALSE)))</f>
        <v/>
      </c>
      <c r="V56" s="180" t="str">
        <f>IF(ISERROR(VLOOKUP($A56,parlvotes_lh!$A$11:$ZZ$209,246,FALSE))=TRUE,"",IF(VLOOKUP($A56,parlvotes_lh!$A$11:$ZZ$209,246,FALSE)=0,"",VLOOKUP($A56,parlvotes_lh!$A$11:$ZZ$209,246,FALSE)))</f>
        <v/>
      </c>
      <c r="W56" s="180" t="str">
        <f>IF(ISERROR(VLOOKUP($A56,parlvotes_lh!$A$11:$ZZ$209,266,FALSE))=TRUE,"",IF(VLOOKUP($A56,parlvotes_lh!$A$11:$ZZ$209,266,FALSE)=0,"",VLOOKUP($A56,parlvotes_lh!$A$11:$ZZ$209,266,FALSE)))</f>
        <v/>
      </c>
      <c r="X56" s="180" t="str">
        <f>IF(ISERROR(VLOOKUP($A56,parlvotes_lh!$A$11:$ZZ$209,286,FALSE))=TRUE,"",IF(VLOOKUP($A56,parlvotes_lh!$A$11:$ZZ$209,286,FALSE)=0,"",VLOOKUP($A56,parlvotes_lh!$A$11:$ZZ$209,286,FALSE)))</f>
        <v/>
      </c>
      <c r="Y56" s="180" t="str">
        <f>IF(ISERROR(VLOOKUP($A56,parlvotes_lh!$A$11:$ZZ$209,306,FALSE))=TRUE,"",IF(VLOOKUP($A56,parlvotes_lh!$A$11:$ZZ$209,306,FALSE)=0,"",VLOOKUP($A56,parlvotes_lh!$A$11:$ZZ$209,306,FALSE)))</f>
        <v/>
      </c>
      <c r="Z56" s="180" t="str">
        <f>IF(ISERROR(VLOOKUP($A56,parlvotes_lh!$A$11:$ZZ$209,326,FALSE))=TRUE,"",IF(VLOOKUP($A56,parlvotes_lh!$A$11:$ZZ$209,326,FALSE)=0,"",VLOOKUP($A56,parlvotes_lh!$A$11:$ZZ$209,326,FALSE)))</f>
        <v/>
      </c>
      <c r="AA56" s="180" t="str">
        <f>IF(ISERROR(VLOOKUP($A56,parlvotes_lh!$A$11:$ZZ$209,346,FALSE))=TRUE,"",IF(VLOOKUP($A56,parlvotes_lh!$A$11:$ZZ$209,346,FALSE)=0,"",VLOOKUP($A56,parlvotes_lh!$A$11:$ZZ$209,346,FALSE)))</f>
        <v/>
      </c>
      <c r="AB56" s="180" t="str">
        <f>IF(ISERROR(VLOOKUP($A56,parlvotes_lh!$A$11:$ZZ$209,366,FALSE))=TRUE,"",IF(VLOOKUP($A56,parlvotes_lh!$A$11:$ZZ$209,366,FALSE)=0,"",VLOOKUP($A56,parlvotes_lh!$A$11:$ZZ$209,366,FALSE)))</f>
        <v/>
      </c>
      <c r="AC56" s="180" t="str">
        <f>IF(ISERROR(VLOOKUP($A56,parlvotes_lh!$A$11:$ZZ$209,386,FALSE))=TRUE,"",IF(VLOOKUP($A56,parlvotes_lh!$A$11:$ZZ$209,386,FALSE)=0,"",VLOOKUP($A56,parlvotes_lh!$A$11:$ZZ$209,386,FALSE)))</f>
        <v/>
      </c>
    </row>
    <row r="57" spans="1:29" ht="13.5" customHeight="1">
      <c r="A57" s="174" t="str">
        <f>IF(info_parties!A61="","",info_parties!A61)</f>
        <v>hr_znl01</v>
      </c>
      <c r="B57" s="112" t="str">
        <f t="shared" si="4"/>
        <v>hrv</v>
      </c>
      <c r="C57" s="112" t="str">
        <f>IF(info_parties!G61="","",info_parties!G61)</f>
        <v>Zagreb Independent List</v>
      </c>
      <c r="D57" s="112" t="str">
        <f>IF(info_parties!K61="","",info_parties!K61)</f>
        <v>Zagrebačka Nezavisna Lista</v>
      </c>
      <c r="E57" s="112" t="str">
        <f>IF(info_parties!H61="","",info_parties!H61)</f>
        <v>ZNL</v>
      </c>
      <c r="F57" s="175" t="str">
        <f t="shared" si="5"/>
        <v/>
      </c>
      <c r="G57" s="176" t="str">
        <f t="shared" si="6"/>
        <v/>
      </c>
      <c r="H57" s="177" t="str">
        <f t="shared" si="7"/>
        <v/>
      </c>
      <c r="I57" s="178" t="str">
        <f t="shared" si="8"/>
        <v/>
      </c>
      <c r="J57" s="179" t="str">
        <f>IF(ISERROR(VLOOKUP($A57,parlvotes_lh!$A$11:$ZZ$209,6,FALSE))=TRUE,"",IF(VLOOKUP($A57,parlvotes_lh!$A$11:$ZZ$209,6,FALSE)=0,"",VLOOKUP($A57,parlvotes_lh!$A$11:$ZZ$209,6,FALSE)))</f>
        <v/>
      </c>
      <c r="K57" s="179" t="str">
        <f>IF(ISERROR(VLOOKUP($A57,parlvotes_lh!$A$11:$ZZ$209,26,FALSE))=TRUE,"",IF(VLOOKUP($A57,parlvotes_lh!$A$11:$ZZ$209,26,FALSE)=0,"",VLOOKUP($A57,parlvotes_lh!$A$11:$ZZ$209,26,FALSE)))</f>
        <v/>
      </c>
      <c r="L57" s="179" t="str">
        <f>IF(ISERROR(VLOOKUP($A57,parlvotes_lh!$A$11:$ZZ$209,46,FALSE))=TRUE,"",IF(VLOOKUP($A57,parlvotes_lh!$A$11:$ZZ$209,46,FALSE)=0,"",VLOOKUP($A57,parlvotes_lh!$A$11:$ZZ$209,46,FALSE)))</f>
        <v/>
      </c>
      <c r="M57" s="179" t="str">
        <f>IF(ISERROR(VLOOKUP($A57,parlvotes_lh!$A$11:$ZZ$209,66,FALSE))=TRUE,"",IF(VLOOKUP($A57,parlvotes_lh!$A$11:$ZZ$209,66,FALSE)=0,"",VLOOKUP($A57,parlvotes_lh!$A$11:$ZZ$209,66,FALSE)))</f>
        <v/>
      </c>
      <c r="N57" s="179" t="str">
        <f>IF(ISERROR(VLOOKUP($A57,parlvotes_lh!$A$11:$ZZ$209,86,FALSE))=TRUE,"",IF(VLOOKUP($A57,parlvotes_lh!$A$11:$ZZ$209,86,FALSE)=0,"",VLOOKUP($A57,parlvotes_lh!$A$11:$ZZ$209,86,FALSE)))</f>
        <v/>
      </c>
      <c r="O57" s="179" t="str">
        <f>IF(ISERROR(VLOOKUP($A57,parlvotes_lh!$A$11:$ZZ$209,106,FALSE))=TRUE,"",IF(VLOOKUP($A57,parlvotes_lh!$A$11:$ZZ$209,106,FALSE)=0,"",VLOOKUP($A57,parlvotes_lh!$A$11:$ZZ$209,106,FALSE)))</f>
        <v/>
      </c>
      <c r="P57" s="179" t="str">
        <f>IF(ISERROR(VLOOKUP($A57,parlvotes_lh!$A$11:$ZZ$209,126,FALSE))=TRUE,"",IF(VLOOKUP($A57,parlvotes_lh!$A$11:$ZZ$209,126,FALSE)=0,"",VLOOKUP($A57,parlvotes_lh!$A$11:$ZZ$209,126,FALSE)))</f>
        <v/>
      </c>
      <c r="Q57" s="180" t="str">
        <f>IF(ISERROR(VLOOKUP($A57,parlvotes_lh!$A$11:$ZZ$209,146,FALSE))=TRUE,"",IF(VLOOKUP($A57,parlvotes_lh!$A$11:$ZZ$209,146,FALSE)=0,"",VLOOKUP($A57,parlvotes_lh!$A$11:$ZZ$209,146,FALSE)))</f>
        <v/>
      </c>
      <c r="R57" s="180" t="str">
        <f>IF(ISERROR(VLOOKUP($A57,parlvotes_lh!$A$11:$ZZ$209,166,FALSE))=TRUE,"",IF(VLOOKUP($A57,parlvotes_lh!$A$11:$ZZ$209,166,FALSE)=0,"",VLOOKUP($A57,parlvotes_lh!$A$11:$ZZ$209,166,FALSE)))</f>
        <v/>
      </c>
      <c r="S57" s="180" t="str">
        <f>IF(ISERROR(VLOOKUP($A57,parlvotes_lh!$A$11:$ZZ$209,186,FALSE))=TRUE,"",IF(VLOOKUP($A57,parlvotes_lh!$A$11:$ZZ$209,186,FALSE)=0,"",VLOOKUP($A57,parlvotes_lh!$A$11:$ZZ$209,186,FALSE)))</f>
        <v/>
      </c>
      <c r="T57" s="180" t="str">
        <f>IF(ISERROR(VLOOKUP($A57,parlvotes_lh!$A$11:$ZZ$209,206,FALSE))=TRUE,"",IF(VLOOKUP($A57,parlvotes_lh!$A$11:$ZZ$209,206,FALSE)=0,"",VLOOKUP($A57,parlvotes_lh!$A$11:$ZZ$209,206,FALSE)))</f>
        <v/>
      </c>
      <c r="U57" s="180" t="str">
        <f>IF(ISERROR(VLOOKUP($A57,parlvotes_lh!$A$11:$ZZ$209,226,FALSE))=TRUE,"",IF(VLOOKUP($A57,parlvotes_lh!$A$11:$ZZ$209,226,FALSE)=0,"",VLOOKUP($A57,parlvotes_lh!$A$11:$ZZ$209,226,FALSE)))</f>
        <v/>
      </c>
      <c r="V57" s="180" t="str">
        <f>IF(ISERROR(VLOOKUP($A57,parlvotes_lh!$A$11:$ZZ$209,246,FALSE))=TRUE,"",IF(VLOOKUP($A57,parlvotes_lh!$A$11:$ZZ$209,246,FALSE)=0,"",VLOOKUP($A57,parlvotes_lh!$A$11:$ZZ$209,246,FALSE)))</f>
        <v/>
      </c>
      <c r="W57" s="180" t="str">
        <f>IF(ISERROR(VLOOKUP($A57,parlvotes_lh!$A$11:$ZZ$209,266,FALSE))=TRUE,"",IF(VLOOKUP($A57,parlvotes_lh!$A$11:$ZZ$209,266,FALSE)=0,"",VLOOKUP($A57,parlvotes_lh!$A$11:$ZZ$209,266,FALSE)))</f>
        <v/>
      </c>
      <c r="X57" s="180" t="str">
        <f>IF(ISERROR(VLOOKUP($A57,parlvotes_lh!$A$11:$ZZ$209,286,FALSE))=TRUE,"",IF(VLOOKUP($A57,parlvotes_lh!$A$11:$ZZ$209,286,FALSE)=0,"",VLOOKUP($A57,parlvotes_lh!$A$11:$ZZ$209,286,FALSE)))</f>
        <v/>
      </c>
      <c r="Y57" s="180" t="str">
        <f>IF(ISERROR(VLOOKUP($A57,parlvotes_lh!$A$11:$ZZ$209,306,FALSE))=TRUE,"",IF(VLOOKUP($A57,parlvotes_lh!$A$11:$ZZ$209,306,FALSE)=0,"",VLOOKUP($A57,parlvotes_lh!$A$11:$ZZ$209,306,FALSE)))</f>
        <v/>
      </c>
      <c r="Z57" s="180" t="str">
        <f>IF(ISERROR(VLOOKUP($A57,parlvotes_lh!$A$11:$ZZ$209,326,FALSE))=TRUE,"",IF(VLOOKUP($A57,parlvotes_lh!$A$11:$ZZ$209,326,FALSE)=0,"",VLOOKUP($A57,parlvotes_lh!$A$11:$ZZ$209,326,FALSE)))</f>
        <v/>
      </c>
      <c r="AA57" s="180" t="str">
        <f>IF(ISERROR(VLOOKUP($A57,parlvotes_lh!$A$11:$ZZ$209,346,FALSE))=TRUE,"",IF(VLOOKUP($A57,parlvotes_lh!$A$11:$ZZ$209,346,FALSE)=0,"",VLOOKUP($A57,parlvotes_lh!$A$11:$ZZ$209,346,FALSE)))</f>
        <v/>
      </c>
      <c r="AB57" s="180" t="str">
        <f>IF(ISERROR(VLOOKUP($A57,parlvotes_lh!$A$11:$ZZ$209,366,FALSE))=TRUE,"",IF(VLOOKUP($A57,parlvotes_lh!$A$11:$ZZ$209,366,FALSE)=0,"",VLOOKUP($A57,parlvotes_lh!$A$11:$ZZ$209,366,FALSE)))</f>
        <v/>
      </c>
      <c r="AC57" s="180" t="str">
        <f>IF(ISERROR(VLOOKUP($A57,parlvotes_lh!$A$11:$ZZ$209,386,FALSE))=TRUE,"",IF(VLOOKUP($A57,parlvotes_lh!$A$11:$ZZ$209,386,FALSE)=0,"",VLOOKUP($A57,parlvotes_lh!$A$11:$ZZ$209,386,FALSE)))</f>
        <v/>
      </c>
    </row>
    <row r="58" spans="1:29" ht="13.5" customHeight="1">
      <c r="A58" s="174" t="str">
        <f>IF(info_parties!A62="","",info_parties!A62)</f>
        <v>hr_zs01</v>
      </c>
      <c r="B58" s="112" t="str">
        <f t="shared" si="4"/>
        <v>hrv</v>
      </c>
      <c r="C58" s="112" t="str">
        <f>IF(info_parties!G62="","",info_parties!G62)</f>
        <v>Green Party</v>
      </c>
      <c r="D58" s="112" t="str">
        <f>IF(info_parties!K62="","",info_parties!K62)</f>
        <v>Zelena Stranka</v>
      </c>
      <c r="E58" s="112" t="str">
        <f>IF(info_parties!H62="","",info_parties!H62)</f>
        <v>ZS</v>
      </c>
      <c r="F58" s="175">
        <f t="shared" si="5"/>
        <v>37948</v>
      </c>
      <c r="G58" s="176">
        <f t="shared" si="6"/>
        <v>37948</v>
      </c>
      <c r="H58" s="177">
        <f t="shared" si="7"/>
        <v>6.4835051300595262E-3</v>
      </c>
      <c r="I58" s="178">
        <f t="shared" si="8"/>
        <v>37948</v>
      </c>
      <c r="J58" s="179">
        <f>IF(ISERROR(VLOOKUP($A58,parlvotes_lh!$A$11:$ZZ$209,6,FALSE))=TRUE,"",IF(VLOOKUP($A58,parlvotes_lh!$A$11:$ZZ$209,6,FALSE)=0,"",VLOOKUP($A58,parlvotes_lh!$A$11:$ZZ$209,6,FALSE)))</f>
        <v>6.4835051300595262E-3</v>
      </c>
      <c r="K58" s="179" t="str">
        <f>IF(ISERROR(VLOOKUP($A58,parlvotes_lh!$A$11:$ZZ$209,26,FALSE))=TRUE,"",IF(VLOOKUP($A58,parlvotes_lh!$A$11:$ZZ$209,26,FALSE)=0,"",VLOOKUP($A58,parlvotes_lh!$A$11:$ZZ$209,26,FALSE)))</f>
        <v/>
      </c>
      <c r="L58" s="179" t="str">
        <f>IF(ISERROR(VLOOKUP($A58,parlvotes_lh!$A$11:$ZZ$209,46,FALSE))=TRUE,"",IF(VLOOKUP($A58,parlvotes_lh!$A$11:$ZZ$209,46,FALSE)=0,"",VLOOKUP($A58,parlvotes_lh!$A$11:$ZZ$209,46,FALSE)))</f>
        <v/>
      </c>
      <c r="M58" s="179" t="str">
        <f>IF(ISERROR(VLOOKUP($A58,parlvotes_lh!$A$11:$ZZ$209,66,FALSE))=TRUE,"",IF(VLOOKUP($A58,parlvotes_lh!$A$11:$ZZ$209,66,FALSE)=0,"",VLOOKUP($A58,parlvotes_lh!$A$11:$ZZ$209,66,FALSE)))</f>
        <v/>
      </c>
      <c r="N58" s="179" t="str">
        <f>IF(ISERROR(VLOOKUP($A58,parlvotes_lh!$A$11:$ZZ$209,86,FALSE))=TRUE,"",IF(VLOOKUP($A58,parlvotes_lh!$A$11:$ZZ$209,86,FALSE)=0,"",VLOOKUP($A58,parlvotes_lh!$A$11:$ZZ$209,86,FALSE)))</f>
        <v/>
      </c>
      <c r="O58" s="179" t="str">
        <f>IF(ISERROR(VLOOKUP($A58,parlvotes_lh!$A$11:$ZZ$209,106,FALSE))=TRUE,"",IF(VLOOKUP($A58,parlvotes_lh!$A$11:$ZZ$209,106,FALSE)=0,"",VLOOKUP($A58,parlvotes_lh!$A$11:$ZZ$209,106,FALSE)))</f>
        <v/>
      </c>
      <c r="P58" s="179" t="str">
        <f>IF(ISERROR(VLOOKUP($A58,parlvotes_lh!$A$11:$ZZ$209,126,FALSE))=TRUE,"",IF(VLOOKUP($A58,parlvotes_lh!$A$11:$ZZ$209,126,FALSE)=0,"",VLOOKUP($A58,parlvotes_lh!$A$11:$ZZ$209,126,FALSE)))</f>
        <v/>
      </c>
      <c r="Q58" s="180" t="str">
        <f>IF(ISERROR(VLOOKUP($A58,parlvotes_lh!$A$11:$ZZ$209,146,FALSE))=TRUE,"",IF(VLOOKUP($A58,parlvotes_lh!$A$11:$ZZ$209,146,FALSE)=0,"",VLOOKUP($A58,parlvotes_lh!$A$11:$ZZ$209,146,FALSE)))</f>
        <v/>
      </c>
      <c r="R58" s="180" t="str">
        <f>IF(ISERROR(VLOOKUP($A58,parlvotes_lh!$A$11:$ZZ$209,166,FALSE))=TRUE,"",IF(VLOOKUP($A58,parlvotes_lh!$A$11:$ZZ$209,166,FALSE)=0,"",VLOOKUP($A58,parlvotes_lh!$A$11:$ZZ$209,166,FALSE)))</f>
        <v/>
      </c>
      <c r="S58" s="180" t="str">
        <f>IF(ISERROR(VLOOKUP($A58,parlvotes_lh!$A$11:$ZZ$209,186,FALSE))=TRUE,"",IF(VLOOKUP($A58,parlvotes_lh!$A$11:$ZZ$209,186,FALSE)=0,"",VLOOKUP($A58,parlvotes_lh!$A$11:$ZZ$209,186,FALSE)))</f>
        <v/>
      </c>
      <c r="T58" s="180" t="str">
        <f>IF(ISERROR(VLOOKUP($A58,parlvotes_lh!$A$11:$ZZ$209,206,FALSE))=TRUE,"",IF(VLOOKUP($A58,parlvotes_lh!$A$11:$ZZ$209,206,FALSE)=0,"",VLOOKUP($A58,parlvotes_lh!$A$11:$ZZ$209,206,FALSE)))</f>
        <v/>
      </c>
      <c r="U58" s="180" t="str">
        <f>IF(ISERROR(VLOOKUP($A58,parlvotes_lh!$A$11:$ZZ$209,226,FALSE))=TRUE,"",IF(VLOOKUP($A58,parlvotes_lh!$A$11:$ZZ$209,226,FALSE)=0,"",VLOOKUP($A58,parlvotes_lh!$A$11:$ZZ$209,226,FALSE)))</f>
        <v/>
      </c>
      <c r="V58" s="180" t="str">
        <f>IF(ISERROR(VLOOKUP($A58,parlvotes_lh!$A$11:$ZZ$209,246,FALSE))=TRUE,"",IF(VLOOKUP($A58,parlvotes_lh!$A$11:$ZZ$209,246,FALSE)=0,"",VLOOKUP($A58,parlvotes_lh!$A$11:$ZZ$209,246,FALSE)))</f>
        <v/>
      </c>
      <c r="W58" s="180" t="str">
        <f>IF(ISERROR(VLOOKUP($A58,parlvotes_lh!$A$11:$ZZ$209,266,FALSE))=TRUE,"",IF(VLOOKUP($A58,parlvotes_lh!$A$11:$ZZ$209,266,FALSE)=0,"",VLOOKUP($A58,parlvotes_lh!$A$11:$ZZ$209,266,FALSE)))</f>
        <v/>
      </c>
      <c r="X58" s="180" t="str">
        <f>IF(ISERROR(VLOOKUP($A58,parlvotes_lh!$A$11:$ZZ$209,286,FALSE))=TRUE,"",IF(VLOOKUP($A58,parlvotes_lh!$A$11:$ZZ$209,286,FALSE)=0,"",VLOOKUP($A58,parlvotes_lh!$A$11:$ZZ$209,286,FALSE)))</f>
        <v/>
      </c>
      <c r="Y58" s="180" t="str">
        <f>IF(ISERROR(VLOOKUP($A58,parlvotes_lh!$A$11:$ZZ$209,306,FALSE))=TRUE,"",IF(VLOOKUP($A58,parlvotes_lh!$A$11:$ZZ$209,306,FALSE)=0,"",VLOOKUP($A58,parlvotes_lh!$A$11:$ZZ$209,306,FALSE)))</f>
        <v/>
      </c>
      <c r="Z58" s="180" t="str">
        <f>IF(ISERROR(VLOOKUP($A58,parlvotes_lh!$A$11:$ZZ$209,326,FALSE))=TRUE,"",IF(VLOOKUP($A58,parlvotes_lh!$A$11:$ZZ$209,326,FALSE)=0,"",VLOOKUP($A58,parlvotes_lh!$A$11:$ZZ$209,326,FALSE)))</f>
        <v/>
      </c>
      <c r="AA58" s="180" t="str">
        <f>IF(ISERROR(VLOOKUP($A58,parlvotes_lh!$A$11:$ZZ$209,346,FALSE))=TRUE,"",IF(VLOOKUP($A58,parlvotes_lh!$A$11:$ZZ$209,346,FALSE)=0,"",VLOOKUP($A58,parlvotes_lh!$A$11:$ZZ$209,346,FALSE)))</f>
        <v/>
      </c>
      <c r="AB58" s="180" t="str">
        <f>IF(ISERROR(VLOOKUP($A58,parlvotes_lh!$A$11:$ZZ$209,366,FALSE))=TRUE,"",IF(VLOOKUP($A58,parlvotes_lh!$A$11:$ZZ$209,366,FALSE)=0,"",VLOOKUP($A58,parlvotes_lh!$A$11:$ZZ$209,366,FALSE)))</f>
        <v/>
      </c>
      <c r="AC58" s="180" t="str">
        <f>IF(ISERROR(VLOOKUP($A58,parlvotes_lh!$A$11:$ZZ$209,386,FALSE))=TRUE,"",IF(VLOOKUP($A58,parlvotes_lh!$A$11:$ZZ$209,386,FALSE)=0,"",VLOOKUP($A58,parlvotes_lh!$A$11:$ZZ$209,386,FALSE)))</f>
        <v/>
      </c>
    </row>
    <row r="59" spans="1:29" ht="13.5" customHeight="1">
      <c r="A59" s="174" t="str">
        <f>IF(info_parties!A63="","",info_parties!A63)</f>
        <v>hr_zz01</v>
      </c>
      <c r="B59" s="112" t="str">
        <f t="shared" si="4"/>
        <v>hrv</v>
      </c>
      <c r="C59" s="112" t="str">
        <f>IF(info_parties!G63="","",info_parties!G63)</f>
        <v>Greens Together</v>
      </c>
      <c r="D59" s="112" t="str">
        <f>IF(info_parties!K63="","",info_parties!K63)</f>
        <v>Zeleni Zajedno</v>
      </c>
      <c r="E59" s="112" t="str">
        <f>IF(info_parties!H63="","",info_parties!H63)</f>
        <v>ZZ</v>
      </c>
      <c r="F59" s="175" t="str">
        <f t="shared" si="5"/>
        <v/>
      </c>
      <c r="G59" s="176" t="str">
        <f t="shared" si="6"/>
        <v/>
      </c>
      <c r="H59" s="177" t="str">
        <f t="shared" si="7"/>
        <v/>
      </c>
      <c r="I59" s="178" t="str">
        <f t="shared" si="8"/>
        <v/>
      </c>
      <c r="J59" s="179" t="str">
        <f>IF(ISERROR(VLOOKUP($A59,parlvotes_lh!$A$11:$ZZ$209,6,FALSE))=TRUE,"",IF(VLOOKUP($A59,parlvotes_lh!$A$11:$ZZ$209,6,FALSE)=0,"",VLOOKUP($A59,parlvotes_lh!$A$11:$ZZ$209,6,FALSE)))</f>
        <v/>
      </c>
      <c r="K59" s="179" t="str">
        <f>IF(ISERROR(VLOOKUP($A59,parlvotes_lh!$A$11:$ZZ$209,26,FALSE))=TRUE,"",IF(VLOOKUP($A59,parlvotes_lh!$A$11:$ZZ$209,26,FALSE)=0,"",VLOOKUP($A59,parlvotes_lh!$A$11:$ZZ$209,26,FALSE)))</f>
        <v/>
      </c>
      <c r="L59" s="179" t="str">
        <f>IF(ISERROR(VLOOKUP($A59,parlvotes_lh!$A$11:$ZZ$209,46,FALSE))=TRUE,"",IF(VLOOKUP($A59,parlvotes_lh!$A$11:$ZZ$209,46,FALSE)=0,"",VLOOKUP($A59,parlvotes_lh!$A$11:$ZZ$209,46,FALSE)))</f>
        <v/>
      </c>
      <c r="M59" s="179" t="str">
        <f>IF(ISERROR(VLOOKUP($A59,parlvotes_lh!$A$11:$ZZ$209,66,FALSE))=TRUE,"",IF(VLOOKUP($A59,parlvotes_lh!$A$11:$ZZ$209,66,FALSE)=0,"",VLOOKUP($A59,parlvotes_lh!$A$11:$ZZ$209,66,FALSE)))</f>
        <v/>
      </c>
      <c r="N59" s="179" t="str">
        <f>IF(ISERROR(VLOOKUP($A59,parlvotes_lh!$A$11:$ZZ$209,86,FALSE))=TRUE,"",IF(VLOOKUP($A59,parlvotes_lh!$A$11:$ZZ$209,86,FALSE)=0,"",VLOOKUP($A59,parlvotes_lh!$A$11:$ZZ$209,86,FALSE)))</f>
        <v/>
      </c>
      <c r="O59" s="179" t="str">
        <f>IF(ISERROR(VLOOKUP($A59,parlvotes_lh!$A$11:$ZZ$209,106,FALSE))=TRUE,"",IF(VLOOKUP($A59,parlvotes_lh!$A$11:$ZZ$209,106,FALSE)=0,"",VLOOKUP($A59,parlvotes_lh!$A$11:$ZZ$209,106,FALSE)))</f>
        <v/>
      </c>
      <c r="P59" s="179" t="str">
        <f>IF(ISERROR(VLOOKUP($A59,parlvotes_lh!$A$11:$ZZ$209,126,FALSE))=TRUE,"",IF(VLOOKUP($A59,parlvotes_lh!$A$11:$ZZ$209,126,FALSE)=0,"",VLOOKUP($A59,parlvotes_lh!$A$11:$ZZ$209,126,FALSE)))</f>
        <v/>
      </c>
      <c r="Q59" s="180" t="str">
        <f>IF(ISERROR(VLOOKUP($A59,parlvotes_lh!$A$11:$ZZ$209,146,FALSE))=TRUE,"",IF(VLOOKUP($A59,parlvotes_lh!$A$11:$ZZ$209,146,FALSE)=0,"",VLOOKUP($A59,parlvotes_lh!$A$11:$ZZ$209,146,FALSE)))</f>
        <v/>
      </c>
      <c r="R59" s="180" t="str">
        <f>IF(ISERROR(VLOOKUP($A59,parlvotes_lh!$A$11:$ZZ$209,166,FALSE))=TRUE,"",IF(VLOOKUP($A59,parlvotes_lh!$A$11:$ZZ$209,166,FALSE)=0,"",VLOOKUP($A59,parlvotes_lh!$A$11:$ZZ$209,166,FALSE)))</f>
        <v/>
      </c>
      <c r="S59" s="180" t="str">
        <f>IF(ISERROR(VLOOKUP($A59,parlvotes_lh!$A$11:$ZZ$209,186,FALSE))=TRUE,"",IF(VLOOKUP($A59,parlvotes_lh!$A$11:$ZZ$209,186,FALSE)=0,"",VLOOKUP($A59,parlvotes_lh!$A$11:$ZZ$209,186,FALSE)))</f>
        <v/>
      </c>
      <c r="T59" s="180" t="str">
        <f>IF(ISERROR(VLOOKUP($A59,parlvotes_lh!$A$11:$ZZ$209,206,FALSE))=TRUE,"",IF(VLOOKUP($A59,parlvotes_lh!$A$11:$ZZ$209,206,FALSE)=0,"",VLOOKUP($A59,parlvotes_lh!$A$11:$ZZ$209,206,FALSE)))</f>
        <v/>
      </c>
      <c r="U59" s="180" t="str">
        <f>IF(ISERROR(VLOOKUP($A59,parlvotes_lh!$A$11:$ZZ$209,226,FALSE))=TRUE,"",IF(VLOOKUP($A59,parlvotes_lh!$A$11:$ZZ$209,226,FALSE)=0,"",VLOOKUP($A59,parlvotes_lh!$A$11:$ZZ$209,226,FALSE)))</f>
        <v/>
      </c>
      <c r="V59" s="180" t="str">
        <f>IF(ISERROR(VLOOKUP($A59,parlvotes_lh!$A$11:$ZZ$209,246,FALSE))=TRUE,"",IF(VLOOKUP($A59,parlvotes_lh!$A$11:$ZZ$209,246,FALSE)=0,"",VLOOKUP($A59,parlvotes_lh!$A$11:$ZZ$209,246,FALSE)))</f>
        <v/>
      </c>
      <c r="W59" s="180" t="str">
        <f>IF(ISERROR(VLOOKUP($A59,parlvotes_lh!$A$11:$ZZ$209,266,FALSE))=TRUE,"",IF(VLOOKUP($A59,parlvotes_lh!$A$11:$ZZ$209,266,FALSE)=0,"",VLOOKUP($A59,parlvotes_lh!$A$11:$ZZ$209,266,FALSE)))</f>
        <v/>
      </c>
      <c r="X59" s="180" t="str">
        <f>IF(ISERROR(VLOOKUP($A59,parlvotes_lh!$A$11:$ZZ$209,286,FALSE))=TRUE,"",IF(VLOOKUP($A59,parlvotes_lh!$A$11:$ZZ$209,286,FALSE)=0,"",VLOOKUP($A59,parlvotes_lh!$A$11:$ZZ$209,286,FALSE)))</f>
        <v/>
      </c>
      <c r="Y59" s="180" t="str">
        <f>IF(ISERROR(VLOOKUP($A59,parlvotes_lh!$A$11:$ZZ$209,306,FALSE))=TRUE,"",IF(VLOOKUP($A59,parlvotes_lh!$A$11:$ZZ$209,306,FALSE)=0,"",VLOOKUP($A59,parlvotes_lh!$A$11:$ZZ$209,306,FALSE)))</f>
        <v/>
      </c>
      <c r="Z59" s="180" t="str">
        <f>IF(ISERROR(VLOOKUP($A59,parlvotes_lh!$A$11:$ZZ$209,326,FALSE))=TRUE,"",IF(VLOOKUP($A59,parlvotes_lh!$A$11:$ZZ$209,326,FALSE)=0,"",VLOOKUP($A59,parlvotes_lh!$A$11:$ZZ$209,326,FALSE)))</f>
        <v/>
      </c>
      <c r="AA59" s="180" t="str">
        <f>IF(ISERROR(VLOOKUP($A59,parlvotes_lh!$A$11:$ZZ$209,346,FALSE))=TRUE,"",IF(VLOOKUP($A59,parlvotes_lh!$A$11:$ZZ$209,346,FALSE)=0,"",VLOOKUP($A59,parlvotes_lh!$A$11:$ZZ$209,346,FALSE)))</f>
        <v/>
      </c>
      <c r="AB59" s="180" t="str">
        <f>IF(ISERROR(VLOOKUP($A59,parlvotes_lh!$A$11:$ZZ$209,366,FALSE))=TRUE,"",IF(VLOOKUP($A59,parlvotes_lh!$A$11:$ZZ$209,366,FALSE)=0,"",VLOOKUP($A59,parlvotes_lh!$A$11:$ZZ$209,366,FALSE)))</f>
        <v/>
      </c>
      <c r="AC59" s="180" t="str">
        <f>IF(ISERROR(VLOOKUP($A59,parlvotes_lh!$A$11:$ZZ$209,386,FALSE))=TRUE,"",IF(VLOOKUP($A59,parlvotes_lh!$A$11:$ZZ$209,386,FALSE)=0,"",VLOOKUP($A59,parlvotes_lh!$A$11:$ZZ$209,386,FALSE)))</f>
        <v/>
      </c>
    </row>
    <row r="60" spans="1:29" ht="13.5" customHeight="1">
      <c r="A60" s="174" t="str">
        <f>IF(info_parties!A64="","",info_parties!A64)</f>
        <v>hr_zzh01</v>
      </c>
      <c r="B60" s="112" t="str">
        <f t="shared" si="4"/>
        <v>hrv</v>
      </c>
      <c r="C60" s="112" t="str">
        <f>IF(info_parties!G64="","",info_parties!G64)</f>
        <v>Vow to Croatia</v>
      </c>
      <c r="D60" s="112" t="str">
        <f>IF(info_parties!K64="","",info_parties!K64)</f>
        <v>Zavjet za Hrvatsku</v>
      </c>
      <c r="E60" s="112" t="str">
        <f>IF(info_parties!H64="","",info_parties!H64)</f>
        <v>ZZH</v>
      </c>
      <c r="F60" s="175" t="str">
        <f t="shared" si="5"/>
        <v/>
      </c>
      <c r="G60" s="176" t="str">
        <f t="shared" si="6"/>
        <v/>
      </c>
      <c r="H60" s="177" t="str">
        <f t="shared" si="7"/>
        <v/>
      </c>
      <c r="I60" s="178" t="str">
        <f t="shared" si="8"/>
        <v/>
      </c>
      <c r="J60" s="179" t="str">
        <f>IF(ISERROR(VLOOKUP($A60,parlvotes_lh!$A$11:$ZZ$209,6,FALSE))=TRUE,"",IF(VLOOKUP($A60,parlvotes_lh!$A$11:$ZZ$209,6,FALSE)=0,"",VLOOKUP($A60,parlvotes_lh!$A$11:$ZZ$209,6,FALSE)))</f>
        <v/>
      </c>
      <c r="K60" s="179" t="str">
        <f>IF(ISERROR(VLOOKUP($A60,parlvotes_lh!$A$11:$ZZ$209,26,FALSE))=TRUE,"",IF(VLOOKUP($A60,parlvotes_lh!$A$11:$ZZ$209,26,FALSE)=0,"",VLOOKUP($A60,parlvotes_lh!$A$11:$ZZ$209,26,FALSE)))</f>
        <v/>
      </c>
      <c r="L60" s="179" t="str">
        <f>IF(ISERROR(VLOOKUP($A60,parlvotes_lh!$A$11:$ZZ$209,46,FALSE))=TRUE,"",IF(VLOOKUP($A60,parlvotes_lh!$A$11:$ZZ$209,46,FALSE)=0,"",VLOOKUP($A60,parlvotes_lh!$A$11:$ZZ$209,46,FALSE)))</f>
        <v/>
      </c>
      <c r="M60" s="179" t="str">
        <f>IF(ISERROR(VLOOKUP($A60,parlvotes_lh!$A$11:$ZZ$209,66,FALSE))=TRUE,"",IF(VLOOKUP($A60,parlvotes_lh!$A$11:$ZZ$209,66,FALSE)=0,"",VLOOKUP($A60,parlvotes_lh!$A$11:$ZZ$209,66,FALSE)))</f>
        <v/>
      </c>
      <c r="N60" s="179" t="str">
        <f>IF(ISERROR(VLOOKUP($A60,parlvotes_lh!$A$11:$ZZ$209,86,FALSE))=TRUE,"",IF(VLOOKUP($A60,parlvotes_lh!$A$11:$ZZ$209,86,FALSE)=0,"",VLOOKUP($A60,parlvotes_lh!$A$11:$ZZ$209,86,FALSE)))</f>
        <v/>
      </c>
      <c r="O60" s="179" t="str">
        <f>IF(ISERROR(VLOOKUP($A60,parlvotes_lh!$A$11:$ZZ$209,106,FALSE))=TRUE,"",IF(VLOOKUP($A60,parlvotes_lh!$A$11:$ZZ$209,106,FALSE)=0,"",VLOOKUP($A60,parlvotes_lh!$A$11:$ZZ$209,106,FALSE)))</f>
        <v/>
      </c>
      <c r="P60" s="179" t="str">
        <f>IF(ISERROR(VLOOKUP($A60,parlvotes_lh!$A$11:$ZZ$209,126,FALSE))=TRUE,"",IF(VLOOKUP($A60,parlvotes_lh!$A$11:$ZZ$209,126,FALSE)=0,"",VLOOKUP($A60,parlvotes_lh!$A$11:$ZZ$209,126,FALSE)))</f>
        <v/>
      </c>
      <c r="Q60" s="180" t="str">
        <f>IF(ISERROR(VLOOKUP($A60,parlvotes_lh!$A$11:$ZZ$209,146,FALSE))=TRUE,"",IF(VLOOKUP($A60,parlvotes_lh!$A$11:$ZZ$209,146,FALSE)=0,"",VLOOKUP($A60,parlvotes_lh!$A$11:$ZZ$209,146,FALSE)))</f>
        <v/>
      </c>
      <c r="R60" s="180" t="str">
        <f>IF(ISERROR(VLOOKUP($A60,parlvotes_lh!$A$11:$ZZ$209,166,FALSE))=TRUE,"",IF(VLOOKUP($A60,parlvotes_lh!$A$11:$ZZ$209,166,FALSE)=0,"",VLOOKUP($A60,parlvotes_lh!$A$11:$ZZ$209,166,FALSE)))</f>
        <v/>
      </c>
      <c r="S60" s="180" t="str">
        <f>IF(ISERROR(VLOOKUP($A60,parlvotes_lh!$A$11:$ZZ$209,186,FALSE))=TRUE,"",IF(VLOOKUP($A60,parlvotes_lh!$A$11:$ZZ$209,186,FALSE)=0,"",VLOOKUP($A60,parlvotes_lh!$A$11:$ZZ$209,186,FALSE)))</f>
        <v/>
      </c>
      <c r="T60" s="180" t="str">
        <f>IF(ISERROR(VLOOKUP($A60,parlvotes_lh!$A$11:$ZZ$209,206,FALSE))=TRUE,"",IF(VLOOKUP($A60,parlvotes_lh!$A$11:$ZZ$209,206,FALSE)=0,"",VLOOKUP($A60,parlvotes_lh!$A$11:$ZZ$209,206,FALSE)))</f>
        <v/>
      </c>
      <c r="U60" s="180" t="str">
        <f>IF(ISERROR(VLOOKUP($A60,parlvotes_lh!$A$11:$ZZ$209,226,FALSE))=TRUE,"",IF(VLOOKUP($A60,parlvotes_lh!$A$11:$ZZ$209,226,FALSE)=0,"",VLOOKUP($A60,parlvotes_lh!$A$11:$ZZ$209,226,FALSE)))</f>
        <v/>
      </c>
      <c r="V60" s="180" t="str">
        <f>IF(ISERROR(VLOOKUP($A60,parlvotes_lh!$A$11:$ZZ$209,246,FALSE))=TRUE,"",IF(VLOOKUP($A60,parlvotes_lh!$A$11:$ZZ$209,246,FALSE)=0,"",VLOOKUP($A60,parlvotes_lh!$A$11:$ZZ$209,246,FALSE)))</f>
        <v/>
      </c>
      <c r="W60" s="180" t="str">
        <f>IF(ISERROR(VLOOKUP($A60,parlvotes_lh!$A$11:$ZZ$209,266,FALSE))=TRUE,"",IF(VLOOKUP($A60,parlvotes_lh!$A$11:$ZZ$209,266,FALSE)=0,"",VLOOKUP($A60,parlvotes_lh!$A$11:$ZZ$209,266,FALSE)))</f>
        <v/>
      </c>
      <c r="X60" s="180" t="str">
        <f>IF(ISERROR(VLOOKUP($A60,parlvotes_lh!$A$11:$ZZ$209,286,FALSE))=TRUE,"",IF(VLOOKUP($A60,parlvotes_lh!$A$11:$ZZ$209,286,FALSE)=0,"",VLOOKUP($A60,parlvotes_lh!$A$11:$ZZ$209,286,FALSE)))</f>
        <v/>
      </c>
      <c r="Y60" s="180" t="str">
        <f>IF(ISERROR(VLOOKUP($A60,parlvotes_lh!$A$11:$ZZ$209,306,FALSE))=TRUE,"",IF(VLOOKUP($A60,parlvotes_lh!$A$11:$ZZ$209,306,FALSE)=0,"",VLOOKUP($A60,parlvotes_lh!$A$11:$ZZ$209,306,FALSE)))</f>
        <v/>
      </c>
      <c r="Z60" s="180" t="str">
        <f>IF(ISERROR(VLOOKUP($A60,parlvotes_lh!$A$11:$ZZ$209,326,FALSE))=TRUE,"",IF(VLOOKUP($A60,parlvotes_lh!$A$11:$ZZ$209,326,FALSE)=0,"",VLOOKUP($A60,parlvotes_lh!$A$11:$ZZ$209,326,FALSE)))</f>
        <v/>
      </c>
      <c r="AA60" s="180" t="str">
        <f>IF(ISERROR(VLOOKUP($A60,parlvotes_lh!$A$11:$ZZ$209,346,FALSE))=TRUE,"",IF(VLOOKUP($A60,parlvotes_lh!$A$11:$ZZ$209,346,FALSE)=0,"",VLOOKUP($A60,parlvotes_lh!$A$11:$ZZ$209,346,FALSE)))</f>
        <v/>
      </c>
      <c r="AB60" s="180" t="str">
        <f>IF(ISERROR(VLOOKUP($A60,parlvotes_lh!$A$11:$ZZ$209,366,FALSE))=TRUE,"",IF(VLOOKUP($A60,parlvotes_lh!$A$11:$ZZ$209,366,FALSE)=0,"",VLOOKUP($A60,parlvotes_lh!$A$11:$ZZ$209,366,FALSE)))</f>
        <v/>
      </c>
      <c r="AC60" s="180" t="str">
        <f>IF(ISERROR(VLOOKUP($A60,parlvotes_lh!$A$11:$ZZ$209,386,FALSE))=TRUE,"",IF(VLOOKUP($A60,parlvotes_lh!$A$11:$ZZ$209,386,FALSE)=0,"",VLOOKUP($A60,parlvotes_lh!$A$11:$ZZ$209,386,FALSE)))</f>
        <v/>
      </c>
    </row>
    <row r="61" spans="1:29" ht="13.5" customHeight="1">
      <c r="A61" s="174" t="str">
        <f>IF(info_parties!A65="","",info_parties!A65)</f>
        <v>hr_hsm01</v>
      </c>
      <c r="B61" s="112" t="str">
        <f t="shared" si="4"/>
        <v>hrv</v>
      </c>
      <c r="C61" s="112" t="str">
        <f>IF(info_parties!G65="","",info_parties!G65)</f>
        <v>Youth Party of Croatia</v>
      </c>
      <c r="D61" s="112" t="str">
        <f>IF(info_parties!K65="","",info_parties!K65)</f>
        <v>Hrvatska Stranka Mladih</v>
      </c>
      <c r="E61" s="112" t="str">
        <f>IF(info_parties!H65="","",info_parties!H65)</f>
        <v>HSM</v>
      </c>
      <c r="F61" s="175">
        <f t="shared" si="5"/>
        <v>39410</v>
      </c>
      <c r="G61" s="176">
        <f t="shared" si="6"/>
        <v>39410</v>
      </c>
      <c r="H61" s="177">
        <f t="shared" si="7"/>
        <v>6.5537360369561813E-3</v>
      </c>
      <c r="I61" s="178">
        <f t="shared" si="8"/>
        <v>39410</v>
      </c>
      <c r="J61" s="179" t="str">
        <f>IF(ISERROR(VLOOKUP($A61,parlvotes_lh!$A$11:$ZZ$209,6,FALSE))=TRUE,"",IF(VLOOKUP($A61,parlvotes_lh!$A$11:$ZZ$209,6,FALSE)=0,"",VLOOKUP($A61,parlvotes_lh!$A$11:$ZZ$209,6,FALSE)))</f>
        <v/>
      </c>
      <c r="K61" s="179">
        <f>IF(ISERROR(VLOOKUP($A61,parlvotes_lh!$A$11:$ZZ$209,26,FALSE))=TRUE,"",IF(VLOOKUP($A61,parlvotes_lh!$A$11:$ZZ$209,26,FALSE)=0,"",VLOOKUP($A61,parlvotes_lh!$A$11:$ZZ$209,26,FALSE)))</f>
        <v>6.5537360369561813E-3</v>
      </c>
      <c r="L61" s="179" t="str">
        <f>IF(ISERROR(VLOOKUP($A61,parlvotes_lh!$A$11:$ZZ$209,46,FALSE))=TRUE,"",IF(VLOOKUP($A61,parlvotes_lh!$A$11:$ZZ$209,46,FALSE)=0,"",VLOOKUP($A61,parlvotes_lh!$A$11:$ZZ$209,46,FALSE)))</f>
        <v/>
      </c>
      <c r="M61" s="179" t="str">
        <f>IF(ISERROR(VLOOKUP($A61,parlvotes_lh!$A$11:$ZZ$209,66,FALSE))=TRUE,"",IF(VLOOKUP($A61,parlvotes_lh!$A$11:$ZZ$209,66,FALSE)=0,"",VLOOKUP($A61,parlvotes_lh!$A$11:$ZZ$209,66,FALSE)))</f>
        <v/>
      </c>
      <c r="N61" s="179" t="str">
        <f>IF(ISERROR(VLOOKUP($A61,parlvotes_lh!$A$11:$ZZ$209,86,FALSE))=TRUE,"",IF(VLOOKUP($A61,parlvotes_lh!$A$11:$ZZ$209,86,FALSE)=0,"",VLOOKUP($A61,parlvotes_lh!$A$11:$ZZ$209,86,FALSE)))</f>
        <v/>
      </c>
      <c r="O61" s="179" t="str">
        <f>IF(ISERROR(VLOOKUP($A61,parlvotes_lh!$A$11:$ZZ$209,106,FALSE))=TRUE,"",IF(VLOOKUP($A61,parlvotes_lh!$A$11:$ZZ$209,106,FALSE)=0,"",VLOOKUP($A61,parlvotes_lh!$A$11:$ZZ$209,106,FALSE)))</f>
        <v/>
      </c>
      <c r="P61" s="179" t="str">
        <f>IF(ISERROR(VLOOKUP($A61,parlvotes_lh!$A$11:$ZZ$209,126,FALSE))=TRUE,"",IF(VLOOKUP($A61,parlvotes_lh!$A$11:$ZZ$209,126,FALSE)=0,"",VLOOKUP($A61,parlvotes_lh!$A$11:$ZZ$209,126,FALSE)))</f>
        <v/>
      </c>
      <c r="Q61" s="180" t="str">
        <f>IF(ISERROR(VLOOKUP($A61,parlvotes_lh!$A$11:$ZZ$209,146,FALSE))=TRUE,"",IF(VLOOKUP($A61,parlvotes_lh!$A$11:$ZZ$209,146,FALSE)=0,"",VLOOKUP($A61,parlvotes_lh!$A$11:$ZZ$209,146,FALSE)))</f>
        <v/>
      </c>
      <c r="R61" s="180" t="str">
        <f>IF(ISERROR(VLOOKUP($A61,parlvotes_lh!$A$11:$ZZ$209,166,FALSE))=TRUE,"",IF(VLOOKUP($A61,parlvotes_lh!$A$11:$ZZ$209,166,FALSE)=0,"",VLOOKUP($A61,parlvotes_lh!$A$11:$ZZ$209,166,FALSE)))</f>
        <v/>
      </c>
      <c r="S61" s="180" t="str">
        <f>IF(ISERROR(VLOOKUP($A61,parlvotes_lh!$A$11:$ZZ$209,186,FALSE))=TRUE,"",IF(VLOOKUP($A61,parlvotes_lh!$A$11:$ZZ$209,186,FALSE)=0,"",VLOOKUP($A61,parlvotes_lh!$A$11:$ZZ$209,186,FALSE)))</f>
        <v/>
      </c>
      <c r="T61" s="180" t="str">
        <f>IF(ISERROR(VLOOKUP($A61,parlvotes_lh!$A$11:$ZZ$209,206,FALSE))=TRUE,"",IF(VLOOKUP($A61,parlvotes_lh!$A$11:$ZZ$209,206,FALSE)=0,"",VLOOKUP($A61,parlvotes_lh!$A$11:$ZZ$209,206,FALSE)))</f>
        <v/>
      </c>
      <c r="U61" s="180" t="str">
        <f>IF(ISERROR(VLOOKUP($A61,parlvotes_lh!$A$11:$ZZ$209,226,FALSE))=TRUE,"",IF(VLOOKUP($A61,parlvotes_lh!$A$11:$ZZ$209,226,FALSE)=0,"",VLOOKUP($A61,parlvotes_lh!$A$11:$ZZ$209,226,FALSE)))</f>
        <v/>
      </c>
      <c r="V61" s="180" t="str">
        <f>IF(ISERROR(VLOOKUP($A61,parlvotes_lh!$A$11:$ZZ$209,246,FALSE))=TRUE,"",IF(VLOOKUP($A61,parlvotes_lh!$A$11:$ZZ$209,246,FALSE)=0,"",VLOOKUP($A61,parlvotes_lh!$A$11:$ZZ$209,246,FALSE)))</f>
        <v/>
      </c>
      <c r="W61" s="180" t="str">
        <f>IF(ISERROR(VLOOKUP($A61,parlvotes_lh!$A$11:$ZZ$209,266,FALSE))=TRUE,"",IF(VLOOKUP($A61,parlvotes_lh!$A$11:$ZZ$209,266,FALSE)=0,"",VLOOKUP($A61,parlvotes_lh!$A$11:$ZZ$209,266,FALSE)))</f>
        <v/>
      </c>
      <c r="X61" s="180" t="str">
        <f>IF(ISERROR(VLOOKUP($A61,parlvotes_lh!$A$11:$ZZ$209,286,FALSE))=TRUE,"",IF(VLOOKUP($A61,parlvotes_lh!$A$11:$ZZ$209,286,FALSE)=0,"",VLOOKUP($A61,parlvotes_lh!$A$11:$ZZ$209,286,FALSE)))</f>
        <v/>
      </c>
      <c r="Y61" s="180" t="str">
        <f>IF(ISERROR(VLOOKUP($A61,parlvotes_lh!$A$11:$ZZ$209,306,FALSE))=TRUE,"",IF(VLOOKUP($A61,parlvotes_lh!$A$11:$ZZ$209,306,FALSE)=0,"",VLOOKUP($A61,parlvotes_lh!$A$11:$ZZ$209,306,FALSE)))</f>
        <v/>
      </c>
      <c r="Z61" s="180" t="str">
        <f>IF(ISERROR(VLOOKUP($A61,parlvotes_lh!$A$11:$ZZ$209,326,FALSE))=TRUE,"",IF(VLOOKUP($A61,parlvotes_lh!$A$11:$ZZ$209,326,FALSE)=0,"",VLOOKUP($A61,parlvotes_lh!$A$11:$ZZ$209,326,FALSE)))</f>
        <v/>
      </c>
      <c r="AA61" s="180" t="str">
        <f>IF(ISERROR(VLOOKUP($A61,parlvotes_lh!$A$11:$ZZ$209,346,FALSE))=TRUE,"",IF(VLOOKUP($A61,parlvotes_lh!$A$11:$ZZ$209,346,FALSE)=0,"",VLOOKUP($A61,parlvotes_lh!$A$11:$ZZ$209,346,FALSE)))</f>
        <v/>
      </c>
      <c r="AB61" s="180" t="str">
        <f>IF(ISERROR(VLOOKUP($A61,parlvotes_lh!$A$11:$ZZ$209,366,FALSE))=TRUE,"",IF(VLOOKUP($A61,parlvotes_lh!$A$11:$ZZ$209,366,FALSE)=0,"",VLOOKUP($A61,parlvotes_lh!$A$11:$ZZ$209,366,FALSE)))</f>
        <v/>
      </c>
      <c r="AC61" s="180" t="str">
        <f>IF(ISERROR(VLOOKUP($A61,parlvotes_lh!$A$11:$ZZ$209,386,FALSE))=TRUE,"",IF(VLOOKUP($A61,parlvotes_lh!$A$11:$ZZ$209,386,FALSE)=0,"",VLOOKUP($A61,parlvotes_lh!$A$11:$ZZ$209,386,FALSE)))</f>
        <v/>
      </c>
    </row>
    <row r="62" spans="1:29" ht="13.5" customHeight="1">
      <c r="A62" s="174" t="str">
        <f>IF(info_parties!A66="","",info_parties!A66)</f>
        <v>hr_l01</v>
      </c>
      <c r="B62" s="112" t="str">
        <f t="shared" si="4"/>
        <v>hrv</v>
      </c>
      <c r="C62" s="112" t="str">
        <f>IF(info_parties!G66="","",info_parties!G66)</f>
        <v>Ladonja</v>
      </c>
      <c r="D62" s="112" t="str">
        <f>IF(info_parties!K66="","",info_parties!K66)</f>
        <v>Ladonja</v>
      </c>
      <c r="E62" s="112" t="str">
        <f>IF(info_parties!H66="","",info_parties!H66)</f>
        <v>L</v>
      </c>
      <c r="F62" s="175">
        <f t="shared" si="5"/>
        <v>40881</v>
      </c>
      <c r="G62" s="176">
        <f t="shared" si="6"/>
        <v>40881</v>
      </c>
      <c r="H62" s="177">
        <f t="shared" si="7"/>
        <v>4.9400245643852611E-3</v>
      </c>
      <c r="I62" s="178">
        <f t="shared" si="8"/>
        <v>40881</v>
      </c>
      <c r="J62" s="179" t="str">
        <f>IF(ISERROR(VLOOKUP($A62,parlvotes_lh!$A$11:$ZZ$209,6,FALSE))=TRUE,"",IF(VLOOKUP($A62,parlvotes_lh!$A$11:$ZZ$209,6,FALSE)=0,"",VLOOKUP($A62,parlvotes_lh!$A$11:$ZZ$209,6,FALSE)))</f>
        <v/>
      </c>
      <c r="K62" s="179" t="str">
        <f>IF(ISERROR(VLOOKUP($A62,parlvotes_lh!$A$11:$ZZ$209,26,FALSE))=TRUE,"",IF(VLOOKUP($A62,parlvotes_lh!$A$11:$ZZ$209,26,FALSE)=0,"",VLOOKUP($A62,parlvotes_lh!$A$11:$ZZ$209,26,FALSE)))</f>
        <v/>
      </c>
      <c r="L62" s="179">
        <f>IF(ISERROR(VLOOKUP($A62,parlvotes_lh!$A$11:$ZZ$209,46,FALSE))=TRUE,"",IF(VLOOKUP($A62,parlvotes_lh!$A$11:$ZZ$209,46,FALSE)=0,"",VLOOKUP($A62,parlvotes_lh!$A$11:$ZZ$209,46,FALSE)))</f>
        <v>4.9400245643852611E-3</v>
      </c>
      <c r="M62" s="179" t="str">
        <f>IF(ISERROR(VLOOKUP($A62,parlvotes_lh!$A$11:$ZZ$209,66,FALSE))=TRUE,"",IF(VLOOKUP($A62,parlvotes_lh!$A$11:$ZZ$209,66,FALSE)=0,"",VLOOKUP($A62,parlvotes_lh!$A$11:$ZZ$209,66,FALSE)))</f>
        <v/>
      </c>
      <c r="N62" s="179" t="str">
        <f>IF(ISERROR(VLOOKUP($A62,parlvotes_lh!$A$11:$ZZ$209,86,FALSE))=TRUE,"",IF(VLOOKUP($A62,parlvotes_lh!$A$11:$ZZ$209,86,FALSE)=0,"",VLOOKUP($A62,parlvotes_lh!$A$11:$ZZ$209,86,FALSE)))</f>
        <v/>
      </c>
      <c r="O62" s="179" t="str">
        <f>IF(ISERROR(VLOOKUP($A62,parlvotes_lh!$A$11:$ZZ$209,106,FALSE))=TRUE,"",IF(VLOOKUP($A62,parlvotes_lh!$A$11:$ZZ$209,106,FALSE)=0,"",VLOOKUP($A62,parlvotes_lh!$A$11:$ZZ$209,106,FALSE)))</f>
        <v/>
      </c>
      <c r="P62" s="179" t="str">
        <f>IF(ISERROR(VLOOKUP($A62,parlvotes_lh!$A$11:$ZZ$209,126,FALSE))=TRUE,"",IF(VLOOKUP($A62,parlvotes_lh!$A$11:$ZZ$209,126,FALSE)=0,"",VLOOKUP($A62,parlvotes_lh!$A$11:$ZZ$209,126,FALSE)))</f>
        <v/>
      </c>
      <c r="Q62" s="180" t="str">
        <f>IF(ISERROR(VLOOKUP($A62,parlvotes_lh!$A$11:$ZZ$209,146,FALSE))=TRUE,"",IF(VLOOKUP($A62,parlvotes_lh!$A$11:$ZZ$209,146,FALSE)=0,"",VLOOKUP($A62,parlvotes_lh!$A$11:$ZZ$209,146,FALSE)))</f>
        <v/>
      </c>
      <c r="R62" s="180" t="str">
        <f>IF(ISERROR(VLOOKUP($A62,parlvotes_lh!$A$11:$ZZ$209,166,FALSE))=TRUE,"",IF(VLOOKUP($A62,parlvotes_lh!$A$11:$ZZ$209,166,FALSE)=0,"",VLOOKUP($A62,parlvotes_lh!$A$11:$ZZ$209,166,FALSE)))</f>
        <v/>
      </c>
      <c r="S62" s="180" t="str">
        <f>IF(ISERROR(VLOOKUP($A62,parlvotes_lh!$A$11:$ZZ$209,186,FALSE))=TRUE,"",IF(VLOOKUP($A62,parlvotes_lh!$A$11:$ZZ$209,186,FALSE)=0,"",VLOOKUP($A62,parlvotes_lh!$A$11:$ZZ$209,186,FALSE)))</f>
        <v/>
      </c>
      <c r="T62" s="180" t="str">
        <f>IF(ISERROR(VLOOKUP($A62,parlvotes_lh!$A$11:$ZZ$209,206,FALSE))=TRUE,"",IF(VLOOKUP($A62,parlvotes_lh!$A$11:$ZZ$209,206,FALSE)=0,"",VLOOKUP($A62,parlvotes_lh!$A$11:$ZZ$209,206,FALSE)))</f>
        <v/>
      </c>
      <c r="U62" s="180" t="str">
        <f>IF(ISERROR(VLOOKUP($A62,parlvotes_lh!$A$11:$ZZ$209,226,FALSE))=TRUE,"",IF(VLOOKUP($A62,parlvotes_lh!$A$11:$ZZ$209,226,FALSE)=0,"",VLOOKUP($A62,parlvotes_lh!$A$11:$ZZ$209,226,FALSE)))</f>
        <v/>
      </c>
      <c r="V62" s="180" t="str">
        <f>IF(ISERROR(VLOOKUP($A62,parlvotes_lh!$A$11:$ZZ$209,246,FALSE))=TRUE,"",IF(VLOOKUP($A62,parlvotes_lh!$A$11:$ZZ$209,246,FALSE)=0,"",VLOOKUP($A62,parlvotes_lh!$A$11:$ZZ$209,246,FALSE)))</f>
        <v/>
      </c>
      <c r="W62" s="180" t="str">
        <f>IF(ISERROR(VLOOKUP($A62,parlvotes_lh!$A$11:$ZZ$209,266,FALSE))=TRUE,"",IF(VLOOKUP($A62,parlvotes_lh!$A$11:$ZZ$209,266,FALSE)=0,"",VLOOKUP($A62,parlvotes_lh!$A$11:$ZZ$209,266,FALSE)))</f>
        <v/>
      </c>
      <c r="X62" s="180" t="str">
        <f>IF(ISERROR(VLOOKUP($A62,parlvotes_lh!$A$11:$ZZ$209,286,FALSE))=TRUE,"",IF(VLOOKUP($A62,parlvotes_lh!$A$11:$ZZ$209,286,FALSE)=0,"",VLOOKUP($A62,parlvotes_lh!$A$11:$ZZ$209,286,FALSE)))</f>
        <v/>
      </c>
      <c r="Y62" s="180" t="str">
        <f>IF(ISERROR(VLOOKUP($A62,parlvotes_lh!$A$11:$ZZ$209,306,FALSE))=TRUE,"",IF(VLOOKUP($A62,parlvotes_lh!$A$11:$ZZ$209,306,FALSE)=0,"",VLOOKUP($A62,parlvotes_lh!$A$11:$ZZ$209,306,FALSE)))</f>
        <v/>
      </c>
      <c r="Z62" s="180" t="str">
        <f>IF(ISERROR(VLOOKUP($A62,parlvotes_lh!$A$11:$ZZ$209,326,FALSE))=TRUE,"",IF(VLOOKUP($A62,parlvotes_lh!$A$11:$ZZ$209,326,FALSE)=0,"",VLOOKUP($A62,parlvotes_lh!$A$11:$ZZ$209,326,FALSE)))</f>
        <v/>
      </c>
      <c r="AA62" s="180" t="str">
        <f>IF(ISERROR(VLOOKUP($A62,parlvotes_lh!$A$11:$ZZ$209,346,FALSE))=TRUE,"",IF(VLOOKUP($A62,parlvotes_lh!$A$11:$ZZ$209,346,FALSE)=0,"",VLOOKUP($A62,parlvotes_lh!$A$11:$ZZ$209,346,FALSE)))</f>
        <v/>
      </c>
      <c r="AB62" s="180" t="str">
        <f>IF(ISERROR(VLOOKUP($A62,parlvotes_lh!$A$11:$ZZ$209,366,FALSE))=TRUE,"",IF(VLOOKUP($A62,parlvotes_lh!$A$11:$ZZ$209,366,FALSE)=0,"",VLOOKUP($A62,parlvotes_lh!$A$11:$ZZ$209,366,FALSE)))</f>
        <v/>
      </c>
      <c r="AC62" s="180" t="str">
        <f>IF(ISERROR(VLOOKUP($A62,parlvotes_lh!$A$11:$ZZ$209,386,FALSE))=TRUE,"",IF(VLOOKUP($A62,parlvotes_lh!$A$11:$ZZ$209,386,FALSE)=0,"",VLOOKUP($A62,parlvotes_lh!$A$11:$ZZ$209,386,FALSE)))</f>
        <v/>
      </c>
    </row>
    <row r="63" spans="1:29" ht="13.5" customHeight="1">
      <c r="A63" s="174" t="str">
        <f>IF(info_parties!A67="","",info_parties!A67)</f>
        <v>hr_ash01</v>
      </c>
      <c r="B63" s="112" t="str">
        <f t="shared" si="4"/>
        <v>hrv</v>
      </c>
      <c r="C63" s="112" t="str">
        <f>IF(info_parties!G67="","",info_parties!G67)</f>
        <v>Croatian Socialdemocratic Action</v>
      </c>
      <c r="D63" s="112" t="str">
        <f>IF(info_parties!K67="","",info_parties!K67)</f>
        <v>Akcija Socijaldemokrata Hrvatske</v>
      </c>
      <c r="E63" s="112" t="str">
        <f>IF(info_parties!H67="","",info_parties!H67)</f>
        <v>ASH</v>
      </c>
      <c r="F63" s="175">
        <f t="shared" si="5"/>
        <v>39410</v>
      </c>
      <c r="G63" s="176">
        <f t="shared" si="6"/>
        <v>40881</v>
      </c>
      <c r="H63" s="177">
        <f t="shared" si="7"/>
        <v>4.8770916952469642E-3</v>
      </c>
      <c r="I63" s="178">
        <f t="shared" si="8"/>
        <v>40881</v>
      </c>
      <c r="J63" s="179" t="str">
        <f>IF(ISERROR(VLOOKUP($A63,parlvotes_lh!$A$11:$ZZ$209,6,FALSE))=TRUE,"",IF(VLOOKUP($A63,parlvotes_lh!$A$11:$ZZ$209,6,FALSE)=0,"",VLOOKUP($A63,parlvotes_lh!$A$11:$ZZ$209,6,FALSE)))</f>
        <v/>
      </c>
      <c r="K63" s="179">
        <f>IF(ISERROR(VLOOKUP($A63,parlvotes_lh!$A$11:$ZZ$209,26,FALSE))=TRUE,"",IF(VLOOKUP($A63,parlvotes_lh!$A$11:$ZZ$209,26,FALSE)=0,"",VLOOKUP($A63,parlvotes_lh!$A$11:$ZZ$209,26,FALSE)))</f>
        <v>1.8353849306426188E-3</v>
      </c>
      <c r="L63" s="179">
        <f>IF(ISERROR(VLOOKUP($A63,parlvotes_lh!$A$11:$ZZ$209,46,FALSE))=TRUE,"",IF(VLOOKUP($A63,parlvotes_lh!$A$11:$ZZ$209,46,FALSE)=0,"",VLOOKUP($A63,parlvotes_lh!$A$11:$ZZ$209,46,FALSE)))</f>
        <v>4.8770916952469642E-3</v>
      </c>
      <c r="M63" s="179" t="str">
        <f>IF(ISERROR(VLOOKUP($A63,parlvotes_lh!$A$11:$ZZ$209,66,FALSE))=TRUE,"",IF(VLOOKUP($A63,parlvotes_lh!$A$11:$ZZ$209,66,FALSE)=0,"",VLOOKUP($A63,parlvotes_lh!$A$11:$ZZ$209,66,FALSE)))</f>
        <v/>
      </c>
      <c r="N63" s="179" t="str">
        <f>IF(ISERROR(VLOOKUP($A63,parlvotes_lh!$A$11:$ZZ$209,86,FALSE))=TRUE,"",IF(VLOOKUP($A63,parlvotes_lh!$A$11:$ZZ$209,86,FALSE)=0,"",VLOOKUP($A63,parlvotes_lh!$A$11:$ZZ$209,86,FALSE)))</f>
        <v/>
      </c>
      <c r="O63" s="179" t="str">
        <f>IF(ISERROR(VLOOKUP($A63,parlvotes_lh!$A$11:$ZZ$209,106,FALSE))=TRUE,"",IF(VLOOKUP($A63,parlvotes_lh!$A$11:$ZZ$209,106,FALSE)=0,"",VLOOKUP($A63,parlvotes_lh!$A$11:$ZZ$209,106,FALSE)))</f>
        <v/>
      </c>
      <c r="P63" s="179" t="str">
        <f>IF(ISERROR(VLOOKUP($A63,parlvotes_lh!$A$11:$ZZ$209,126,FALSE))=TRUE,"",IF(VLOOKUP($A63,parlvotes_lh!$A$11:$ZZ$209,126,FALSE)=0,"",VLOOKUP($A63,parlvotes_lh!$A$11:$ZZ$209,126,FALSE)))</f>
        <v/>
      </c>
      <c r="Q63" s="180" t="str">
        <f>IF(ISERROR(VLOOKUP($A63,parlvotes_lh!$A$11:$ZZ$209,146,FALSE))=TRUE,"",IF(VLOOKUP($A63,parlvotes_lh!$A$11:$ZZ$209,146,FALSE)=0,"",VLOOKUP($A63,parlvotes_lh!$A$11:$ZZ$209,146,FALSE)))</f>
        <v/>
      </c>
      <c r="R63" s="180" t="str">
        <f>IF(ISERROR(VLOOKUP($A63,parlvotes_lh!$A$11:$ZZ$209,166,FALSE))=TRUE,"",IF(VLOOKUP($A63,parlvotes_lh!$A$11:$ZZ$209,166,FALSE)=0,"",VLOOKUP($A63,parlvotes_lh!$A$11:$ZZ$209,166,FALSE)))</f>
        <v/>
      </c>
      <c r="S63" s="180" t="str">
        <f>IF(ISERROR(VLOOKUP($A63,parlvotes_lh!$A$11:$ZZ$209,186,FALSE))=TRUE,"",IF(VLOOKUP($A63,parlvotes_lh!$A$11:$ZZ$209,186,FALSE)=0,"",VLOOKUP($A63,parlvotes_lh!$A$11:$ZZ$209,186,FALSE)))</f>
        <v/>
      </c>
      <c r="T63" s="180" t="str">
        <f>IF(ISERROR(VLOOKUP($A63,parlvotes_lh!$A$11:$ZZ$209,206,FALSE))=TRUE,"",IF(VLOOKUP($A63,parlvotes_lh!$A$11:$ZZ$209,206,FALSE)=0,"",VLOOKUP($A63,parlvotes_lh!$A$11:$ZZ$209,206,FALSE)))</f>
        <v/>
      </c>
      <c r="U63" s="180" t="str">
        <f>IF(ISERROR(VLOOKUP($A63,parlvotes_lh!$A$11:$ZZ$209,226,FALSE))=TRUE,"",IF(VLOOKUP($A63,parlvotes_lh!$A$11:$ZZ$209,226,FALSE)=0,"",VLOOKUP($A63,parlvotes_lh!$A$11:$ZZ$209,226,FALSE)))</f>
        <v/>
      </c>
      <c r="V63" s="180" t="str">
        <f>IF(ISERROR(VLOOKUP($A63,parlvotes_lh!$A$11:$ZZ$209,246,FALSE))=TRUE,"",IF(VLOOKUP($A63,parlvotes_lh!$A$11:$ZZ$209,246,FALSE)=0,"",VLOOKUP($A63,parlvotes_lh!$A$11:$ZZ$209,246,FALSE)))</f>
        <v/>
      </c>
      <c r="W63" s="180" t="str">
        <f>IF(ISERROR(VLOOKUP($A63,parlvotes_lh!$A$11:$ZZ$209,266,FALSE))=TRUE,"",IF(VLOOKUP($A63,parlvotes_lh!$A$11:$ZZ$209,266,FALSE)=0,"",VLOOKUP($A63,parlvotes_lh!$A$11:$ZZ$209,266,FALSE)))</f>
        <v/>
      </c>
      <c r="X63" s="180" t="str">
        <f>IF(ISERROR(VLOOKUP($A63,parlvotes_lh!$A$11:$ZZ$209,286,FALSE))=TRUE,"",IF(VLOOKUP($A63,parlvotes_lh!$A$11:$ZZ$209,286,FALSE)=0,"",VLOOKUP($A63,parlvotes_lh!$A$11:$ZZ$209,286,FALSE)))</f>
        <v/>
      </c>
      <c r="Y63" s="180" t="str">
        <f>IF(ISERROR(VLOOKUP($A63,parlvotes_lh!$A$11:$ZZ$209,306,FALSE))=TRUE,"",IF(VLOOKUP($A63,parlvotes_lh!$A$11:$ZZ$209,306,FALSE)=0,"",VLOOKUP($A63,parlvotes_lh!$A$11:$ZZ$209,306,FALSE)))</f>
        <v/>
      </c>
      <c r="Z63" s="180" t="str">
        <f>IF(ISERROR(VLOOKUP($A63,parlvotes_lh!$A$11:$ZZ$209,326,FALSE))=TRUE,"",IF(VLOOKUP($A63,parlvotes_lh!$A$11:$ZZ$209,326,FALSE)=0,"",VLOOKUP($A63,parlvotes_lh!$A$11:$ZZ$209,326,FALSE)))</f>
        <v/>
      </c>
      <c r="AA63" s="180" t="str">
        <f>IF(ISERROR(VLOOKUP($A63,parlvotes_lh!$A$11:$ZZ$209,346,FALSE))=TRUE,"",IF(VLOOKUP($A63,parlvotes_lh!$A$11:$ZZ$209,346,FALSE)=0,"",VLOOKUP($A63,parlvotes_lh!$A$11:$ZZ$209,346,FALSE)))</f>
        <v/>
      </c>
      <c r="AB63" s="180" t="str">
        <f>IF(ISERROR(VLOOKUP($A63,parlvotes_lh!$A$11:$ZZ$209,366,FALSE))=TRUE,"",IF(VLOOKUP($A63,parlvotes_lh!$A$11:$ZZ$209,366,FALSE)=0,"",VLOOKUP($A63,parlvotes_lh!$A$11:$ZZ$209,366,FALSE)))</f>
        <v/>
      </c>
      <c r="AC63" s="180" t="str">
        <f>IF(ISERROR(VLOOKUP($A63,parlvotes_lh!$A$11:$ZZ$209,386,FALSE))=TRUE,"",IF(VLOOKUP($A63,parlvotes_lh!$A$11:$ZZ$209,386,FALSE)=0,"",VLOOKUP($A63,parlvotes_lh!$A$11:$ZZ$209,386,FALSE)))</f>
        <v/>
      </c>
    </row>
    <row r="64" spans="1:29" ht="13.5" customHeight="1">
      <c r="A64" s="174" t="str">
        <f>IF(info_parties!A68="","",info_parties!A68)</f>
        <v>hr_jh-ph01</v>
      </c>
      <c r="B64" s="112" t="str">
        <f t="shared" si="4"/>
        <v>hrv</v>
      </c>
      <c r="C64" s="112" t="str">
        <f>IF(info_parties!G68="","",info_parties!G68)</f>
        <v>Only Croatia</v>
      </c>
      <c r="D64" s="112" t="str">
        <f>IF(info_parties!K68="","",info_parties!K68)</f>
        <v>Jedino Hrvatska-Pokret Za Hrvatsku</v>
      </c>
      <c r="E64" s="112" t="str">
        <f>IF(info_parties!H68="","",info_parties!H68)</f>
        <v>JH-PH</v>
      </c>
      <c r="F64" s="175">
        <f t="shared" si="5"/>
        <v>39410</v>
      </c>
      <c r="G64" s="176">
        <f t="shared" si="6"/>
        <v>39410</v>
      </c>
      <c r="H64" s="177">
        <f t="shared" si="7"/>
        <v>6.4145694872700925E-3</v>
      </c>
      <c r="I64" s="178">
        <f t="shared" si="8"/>
        <v>39410</v>
      </c>
      <c r="J64" s="179" t="str">
        <f>IF(ISERROR(VLOOKUP($A64,parlvotes_lh!$A$11:$ZZ$209,6,FALSE))=TRUE,"",IF(VLOOKUP($A64,parlvotes_lh!$A$11:$ZZ$209,6,FALSE)=0,"",VLOOKUP($A64,parlvotes_lh!$A$11:$ZZ$209,6,FALSE)))</f>
        <v/>
      </c>
      <c r="K64" s="179">
        <f>IF(ISERROR(VLOOKUP($A64,parlvotes_lh!$A$11:$ZZ$209,26,FALSE))=TRUE,"",IF(VLOOKUP($A64,parlvotes_lh!$A$11:$ZZ$209,26,FALSE)=0,"",VLOOKUP($A64,parlvotes_lh!$A$11:$ZZ$209,26,FALSE)))</f>
        <v>6.4145694872700925E-3</v>
      </c>
      <c r="L64" s="179" t="str">
        <f>IF(ISERROR(VLOOKUP($A64,parlvotes_lh!$A$11:$ZZ$209,46,FALSE))=TRUE,"",IF(VLOOKUP($A64,parlvotes_lh!$A$11:$ZZ$209,46,FALSE)=0,"",VLOOKUP($A64,parlvotes_lh!$A$11:$ZZ$209,46,FALSE)))</f>
        <v/>
      </c>
      <c r="M64" s="179" t="str">
        <f>IF(ISERROR(VLOOKUP($A64,parlvotes_lh!$A$11:$ZZ$209,66,FALSE))=TRUE,"",IF(VLOOKUP($A64,parlvotes_lh!$A$11:$ZZ$209,66,FALSE)=0,"",VLOOKUP($A64,parlvotes_lh!$A$11:$ZZ$209,66,FALSE)))</f>
        <v/>
      </c>
      <c r="N64" s="179" t="str">
        <f>IF(ISERROR(VLOOKUP($A64,parlvotes_lh!$A$11:$ZZ$209,86,FALSE))=TRUE,"",IF(VLOOKUP($A64,parlvotes_lh!$A$11:$ZZ$209,86,FALSE)=0,"",VLOOKUP($A64,parlvotes_lh!$A$11:$ZZ$209,86,FALSE)))</f>
        <v/>
      </c>
      <c r="O64" s="179" t="str">
        <f>IF(ISERROR(VLOOKUP($A64,parlvotes_lh!$A$11:$ZZ$209,106,FALSE))=TRUE,"",IF(VLOOKUP($A64,parlvotes_lh!$A$11:$ZZ$209,106,FALSE)=0,"",VLOOKUP($A64,parlvotes_lh!$A$11:$ZZ$209,106,FALSE)))</f>
        <v/>
      </c>
      <c r="P64" s="179" t="str">
        <f>IF(ISERROR(VLOOKUP($A64,parlvotes_lh!$A$11:$ZZ$209,126,FALSE))=TRUE,"",IF(VLOOKUP($A64,parlvotes_lh!$A$11:$ZZ$209,126,FALSE)=0,"",VLOOKUP($A64,parlvotes_lh!$A$11:$ZZ$209,126,FALSE)))</f>
        <v/>
      </c>
      <c r="Q64" s="180" t="str">
        <f>IF(ISERROR(VLOOKUP($A64,parlvotes_lh!$A$11:$ZZ$209,146,FALSE))=TRUE,"",IF(VLOOKUP($A64,parlvotes_lh!$A$11:$ZZ$209,146,FALSE)=0,"",VLOOKUP($A64,parlvotes_lh!$A$11:$ZZ$209,146,FALSE)))</f>
        <v/>
      </c>
      <c r="R64" s="180" t="str">
        <f>IF(ISERROR(VLOOKUP($A64,parlvotes_lh!$A$11:$ZZ$209,166,FALSE))=TRUE,"",IF(VLOOKUP($A64,parlvotes_lh!$A$11:$ZZ$209,166,FALSE)=0,"",VLOOKUP($A64,parlvotes_lh!$A$11:$ZZ$209,166,FALSE)))</f>
        <v/>
      </c>
      <c r="S64" s="180" t="str">
        <f>IF(ISERROR(VLOOKUP($A64,parlvotes_lh!$A$11:$ZZ$209,186,FALSE))=TRUE,"",IF(VLOOKUP($A64,parlvotes_lh!$A$11:$ZZ$209,186,FALSE)=0,"",VLOOKUP($A64,parlvotes_lh!$A$11:$ZZ$209,186,FALSE)))</f>
        <v/>
      </c>
      <c r="T64" s="180" t="str">
        <f>IF(ISERROR(VLOOKUP($A64,parlvotes_lh!$A$11:$ZZ$209,206,FALSE))=TRUE,"",IF(VLOOKUP($A64,parlvotes_lh!$A$11:$ZZ$209,206,FALSE)=0,"",VLOOKUP($A64,parlvotes_lh!$A$11:$ZZ$209,206,FALSE)))</f>
        <v/>
      </c>
      <c r="U64" s="180" t="str">
        <f>IF(ISERROR(VLOOKUP($A64,parlvotes_lh!$A$11:$ZZ$209,226,FALSE))=TRUE,"",IF(VLOOKUP($A64,parlvotes_lh!$A$11:$ZZ$209,226,FALSE)=0,"",VLOOKUP($A64,parlvotes_lh!$A$11:$ZZ$209,226,FALSE)))</f>
        <v/>
      </c>
      <c r="V64" s="180" t="str">
        <f>IF(ISERROR(VLOOKUP($A64,parlvotes_lh!$A$11:$ZZ$209,246,FALSE))=TRUE,"",IF(VLOOKUP($A64,parlvotes_lh!$A$11:$ZZ$209,246,FALSE)=0,"",VLOOKUP($A64,parlvotes_lh!$A$11:$ZZ$209,246,FALSE)))</f>
        <v/>
      </c>
      <c r="W64" s="180" t="str">
        <f>IF(ISERROR(VLOOKUP($A64,parlvotes_lh!$A$11:$ZZ$209,266,FALSE))=TRUE,"",IF(VLOOKUP($A64,parlvotes_lh!$A$11:$ZZ$209,266,FALSE)=0,"",VLOOKUP($A64,parlvotes_lh!$A$11:$ZZ$209,266,FALSE)))</f>
        <v/>
      </c>
      <c r="X64" s="180" t="str">
        <f>IF(ISERROR(VLOOKUP($A64,parlvotes_lh!$A$11:$ZZ$209,286,FALSE))=TRUE,"",IF(VLOOKUP($A64,parlvotes_lh!$A$11:$ZZ$209,286,FALSE)=0,"",VLOOKUP($A64,parlvotes_lh!$A$11:$ZZ$209,286,FALSE)))</f>
        <v/>
      </c>
      <c r="Y64" s="180" t="str">
        <f>IF(ISERROR(VLOOKUP($A64,parlvotes_lh!$A$11:$ZZ$209,306,FALSE))=TRUE,"",IF(VLOOKUP($A64,parlvotes_lh!$A$11:$ZZ$209,306,FALSE)=0,"",VLOOKUP($A64,parlvotes_lh!$A$11:$ZZ$209,306,FALSE)))</f>
        <v/>
      </c>
      <c r="Z64" s="180" t="str">
        <f>IF(ISERROR(VLOOKUP($A64,parlvotes_lh!$A$11:$ZZ$209,326,FALSE))=TRUE,"",IF(VLOOKUP($A64,parlvotes_lh!$A$11:$ZZ$209,326,FALSE)=0,"",VLOOKUP($A64,parlvotes_lh!$A$11:$ZZ$209,326,FALSE)))</f>
        <v/>
      </c>
      <c r="AA64" s="180" t="str">
        <f>IF(ISERROR(VLOOKUP($A64,parlvotes_lh!$A$11:$ZZ$209,346,FALSE))=TRUE,"",IF(VLOOKUP($A64,parlvotes_lh!$A$11:$ZZ$209,346,FALSE)=0,"",VLOOKUP($A64,parlvotes_lh!$A$11:$ZZ$209,346,FALSE)))</f>
        <v/>
      </c>
      <c r="AB64" s="180" t="str">
        <f>IF(ISERROR(VLOOKUP($A64,parlvotes_lh!$A$11:$ZZ$209,366,FALSE))=TRUE,"",IF(VLOOKUP($A64,parlvotes_lh!$A$11:$ZZ$209,366,FALSE)=0,"",VLOOKUP($A64,parlvotes_lh!$A$11:$ZZ$209,366,FALSE)))</f>
        <v/>
      </c>
      <c r="AC64" s="180" t="str">
        <f>IF(ISERROR(VLOOKUP($A64,parlvotes_lh!$A$11:$ZZ$209,386,FALSE))=TRUE,"",IF(VLOOKUP($A64,parlvotes_lh!$A$11:$ZZ$209,386,FALSE)=0,"",VLOOKUP($A64,parlvotes_lh!$A$11:$ZZ$209,386,FALSE)))</f>
        <v/>
      </c>
    </row>
    <row r="65" spans="1:29" ht="13.5" customHeight="1">
      <c r="A65" s="174" t="str">
        <f>IF(info_parties!A69="","",info_parties!A69)</f>
        <v>hr_ind-mb01</v>
      </c>
      <c r="B65" s="112" t="str">
        <f t="shared" si="4"/>
        <v>hrv</v>
      </c>
      <c r="C65" s="112" t="str">
        <f>IF(info_parties!G69="","",info_parties!G69)</f>
        <v>Independent List of Milan Bandic</v>
      </c>
      <c r="D65" s="112" t="str">
        <f>IF(info_parties!K69="","",info_parties!K69)</f>
        <v>Neovisna Lista - Milan Bandić</v>
      </c>
      <c r="E65" s="112" t="str">
        <f>IF(info_parties!H69="","",info_parties!H69)</f>
        <v>Ind-MB</v>
      </c>
      <c r="F65" s="175">
        <f t="shared" si="5"/>
        <v>40881</v>
      </c>
      <c r="G65" s="176">
        <f t="shared" si="6"/>
        <v>40881</v>
      </c>
      <c r="H65" s="177">
        <f t="shared" si="7"/>
        <v>1.0207464578666498E-2</v>
      </c>
      <c r="I65" s="178">
        <f t="shared" si="8"/>
        <v>40881</v>
      </c>
      <c r="J65" s="179" t="str">
        <f>IF(ISERROR(VLOOKUP($A65,parlvotes_lh!$A$11:$ZZ$209,6,FALSE))=TRUE,"",IF(VLOOKUP($A65,parlvotes_lh!$A$11:$ZZ$209,6,FALSE)=0,"",VLOOKUP($A65,parlvotes_lh!$A$11:$ZZ$209,6,FALSE)))</f>
        <v/>
      </c>
      <c r="K65" s="179" t="str">
        <f>IF(ISERROR(VLOOKUP($A65,parlvotes_lh!$A$11:$ZZ$209,26,FALSE))=TRUE,"",IF(VLOOKUP($A65,parlvotes_lh!$A$11:$ZZ$209,26,FALSE)=0,"",VLOOKUP($A65,parlvotes_lh!$A$11:$ZZ$209,26,FALSE)))</f>
        <v/>
      </c>
      <c r="L65" s="179">
        <f>IF(ISERROR(VLOOKUP($A65,parlvotes_lh!$A$11:$ZZ$209,46,FALSE))=TRUE,"",IF(VLOOKUP($A65,parlvotes_lh!$A$11:$ZZ$209,46,FALSE)=0,"",VLOOKUP($A65,parlvotes_lh!$A$11:$ZZ$209,46,FALSE)))</f>
        <v>1.0207464578666498E-2</v>
      </c>
      <c r="M65" s="179" t="str">
        <f>IF(ISERROR(VLOOKUP($A65,parlvotes_lh!$A$11:$ZZ$209,66,FALSE))=TRUE,"",IF(VLOOKUP($A65,parlvotes_lh!$A$11:$ZZ$209,66,FALSE)=0,"",VLOOKUP($A65,parlvotes_lh!$A$11:$ZZ$209,66,FALSE)))</f>
        <v/>
      </c>
      <c r="N65" s="179" t="str">
        <f>IF(ISERROR(VLOOKUP($A65,parlvotes_lh!$A$11:$ZZ$209,86,FALSE))=TRUE,"",IF(VLOOKUP($A65,parlvotes_lh!$A$11:$ZZ$209,86,FALSE)=0,"",VLOOKUP($A65,parlvotes_lh!$A$11:$ZZ$209,86,FALSE)))</f>
        <v/>
      </c>
      <c r="O65" s="179" t="str">
        <f>IF(ISERROR(VLOOKUP($A65,parlvotes_lh!$A$11:$ZZ$209,106,FALSE))=TRUE,"",IF(VLOOKUP($A65,parlvotes_lh!$A$11:$ZZ$209,106,FALSE)=0,"",VLOOKUP($A65,parlvotes_lh!$A$11:$ZZ$209,106,FALSE)))</f>
        <v/>
      </c>
      <c r="P65" s="179" t="str">
        <f>IF(ISERROR(VLOOKUP($A65,parlvotes_lh!$A$11:$ZZ$209,126,FALSE))=TRUE,"",IF(VLOOKUP($A65,parlvotes_lh!$A$11:$ZZ$209,126,FALSE)=0,"",VLOOKUP($A65,parlvotes_lh!$A$11:$ZZ$209,126,FALSE)))</f>
        <v/>
      </c>
      <c r="Q65" s="180" t="str">
        <f>IF(ISERROR(VLOOKUP($A65,parlvotes_lh!$A$11:$ZZ$209,146,FALSE))=TRUE,"",IF(VLOOKUP($A65,parlvotes_lh!$A$11:$ZZ$209,146,FALSE)=0,"",VLOOKUP($A65,parlvotes_lh!$A$11:$ZZ$209,146,FALSE)))</f>
        <v/>
      </c>
      <c r="R65" s="180" t="str">
        <f>IF(ISERROR(VLOOKUP($A65,parlvotes_lh!$A$11:$ZZ$209,166,FALSE))=TRUE,"",IF(VLOOKUP($A65,parlvotes_lh!$A$11:$ZZ$209,166,FALSE)=0,"",VLOOKUP($A65,parlvotes_lh!$A$11:$ZZ$209,166,FALSE)))</f>
        <v/>
      </c>
      <c r="S65" s="180" t="str">
        <f>IF(ISERROR(VLOOKUP($A65,parlvotes_lh!$A$11:$ZZ$209,186,FALSE))=TRUE,"",IF(VLOOKUP($A65,parlvotes_lh!$A$11:$ZZ$209,186,FALSE)=0,"",VLOOKUP($A65,parlvotes_lh!$A$11:$ZZ$209,186,FALSE)))</f>
        <v/>
      </c>
      <c r="T65" s="180" t="str">
        <f>IF(ISERROR(VLOOKUP($A65,parlvotes_lh!$A$11:$ZZ$209,206,FALSE))=TRUE,"",IF(VLOOKUP($A65,parlvotes_lh!$A$11:$ZZ$209,206,FALSE)=0,"",VLOOKUP($A65,parlvotes_lh!$A$11:$ZZ$209,206,FALSE)))</f>
        <v/>
      </c>
      <c r="U65" s="180" t="str">
        <f>IF(ISERROR(VLOOKUP($A65,parlvotes_lh!$A$11:$ZZ$209,226,FALSE))=TRUE,"",IF(VLOOKUP($A65,parlvotes_lh!$A$11:$ZZ$209,226,FALSE)=0,"",VLOOKUP($A65,parlvotes_lh!$A$11:$ZZ$209,226,FALSE)))</f>
        <v/>
      </c>
      <c r="V65" s="180" t="str">
        <f>IF(ISERROR(VLOOKUP($A65,parlvotes_lh!$A$11:$ZZ$209,246,FALSE))=TRUE,"",IF(VLOOKUP($A65,parlvotes_lh!$A$11:$ZZ$209,246,FALSE)=0,"",VLOOKUP($A65,parlvotes_lh!$A$11:$ZZ$209,246,FALSE)))</f>
        <v/>
      </c>
      <c r="W65" s="180" t="str">
        <f>IF(ISERROR(VLOOKUP($A65,parlvotes_lh!$A$11:$ZZ$209,266,FALSE))=TRUE,"",IF(VLOOKUP($A65,parlvotes_lh!$A$11:$ZZ$209,266,FALSE)=0,"",VLOOKUP($A65,parlvotes_lh!$A$11:$ZZ$209,266,FALSE)))</f>
        <v/>
      </c>
      <c r="X65" s="180" t="str">
        <f>IF(ISERROR(VLOOKUP($A65,parlvotes_lh!$A$11:$ZZ$209,286,FALSE))=TRUE,"",IF(VLOOKUP($A65,parlvotes_lh!$A$11:$ZZ$209,286,FALSE)=0,"",VLOOKUP($A65,parlvotes_lh!$A$11:$ZZ$209,286,FALSE)))</f>
        <v/>
      </c>
      <c r="Y65" s="180" t="str">
        <f>IF(ISERROR(VLOOKUP($A65,parlvotes_lh!$A$11:$ZZ$209,306,FALSE))=TRUE,"",IF(VLOOKUP($A65,parlvotes_lh!$A$11:$ZZ$209,306,FALSE)=0,"",VLOOKUP($A65,parlvotes_lh!$A$11:$ZZ$209,306,FALSE)))</f>
        <v/>
      </c>
      <c r="Z65" s="180" t="str">
        <f>IF(ISERROR(VLOOKUP($A65,parlvotes_lh!$A$11:$ZZ$209,326,FALSE))=TRUE,"",IF(VLOOKUP($A65,parlvotes_lh!$A$11:$ZZ$209,326,FALSE)=0,"",VLOOKUP($A65,parlvotes_lh!$A$11:$ZZ$209,326,FALSE)))</f>
        <v/>
      </c>
      <c r="AA65" s="180" t="str">
        <f>IF(ISERROR(VLOOKUP($A65,parlvotes_lh!$A$11:$ZZ$209,346,FALSE))=TRUE,"",IF(VLOOKUP($A65,parlvotes_lh!$A$11:$ZZ$209,346,FALSE)=0,"",VLOOKUP($A65,parlvotes_lh!$A$11:$ZZ$209,346,FALSE)))</f>
        <v/>
      </c>
      <c r="AB65" s="180" t="str">
        <f>IF(ISERROR(VLOOKUP($A65,parlvotes_lh!$A$11:$ZZ$209,366,FALSE))=TRUE,"",IF(VLOOKUP($A65,parlvotes_lh!$A$11:$ZZ$209,366,FALSE)=0,"",VLOOKUP($A65,parlvotes_lh!$A$11:$ZZ$209,366,FALSE)))</f>
        <v/>
      </c>
      <c r="AC65" s="180" t="str">
        <f>IF(ISERROR(VLOOKUP($A65,parlvotes_lh!$A$11:$ZZ$209,386,FALSE))=TRUE,"",IF(VLOOKUP($A65,parlvotes_lh!$A$11:$ZZ$209,386,FALSE)=0,"",VLOOKUP($A65,parlvotes_lh!$A$11:$ZZ$209,386,FALSE)))</f>
        <v/>
      </c>
    </row>
    <row r="66" spans="1:29" ht="13.5" customHeight="1">
      <c r="A66" s="174" t="str">
        <f>IF(info_parties!A71="","",info_parties!A71)</f>
        <v>hr_ind-ig01</v>
      </c>
      <c r="B66" s="112" t="str">
        <f t="shared" si="4"/>
        <v>hrv</v>
      </c>
      <c r="C66" s="112" t="str">
        <f>IF(info_parties!G71="","",info_parties!G71)</f>
        <v>Independent List of Ivan Grubsic</v>
      </c>
      <c r="D66" s="112" t="str">
        <f>IF(info_parties!K71="","",info_parties!K71)</f>
        <v>Neovisna Lista - Ivan Grubišić</v>
      </c>
      <c r="E66" s="112" t="str">
        <f>IF(info_parties!H71="","",info_parties!H71)</f>
        <v>Ind-IG</v>
      </c>
      <c r="F66" s="175">
        <f t="shared" ref="F66:F97" si="9">IF(MAX(J66:AC66)=0,"",INDEX(J$1:AC$1,MATCH(TRUE,INDEX((J66:AC66&lt;&gt;""),0),0)))</f>
        <v>40881</v>
      </c>
      <c r="G66" s="176">
        <f t="shared" ref="G66:G97" si="10">IF(MAX(J66:AC66)=0,"",INDEX(J$1:AC$1,1,MATCH(LOOKUP(9.99+307,J66:AC66),J66:AC66,0)))</f>
        <v>40881</v>
      </c>
      <c r="H66" s="177">
        <f t="shared" ref="H66:H97" si="11">IF(MAX(J66:AC66)=0,"",MAX(J66:AC66))</f>
        <v>2.7256924877897895E-2</v>
      </c>
      <c r="I66" s="178">
        <f t="shared" ref="I66:I97" si="12">IF(H66="","",INDEX(J$1:AC$1,1,MATCH(H66,J66:AC66,0)))</f>
        <v>40881</v>
      </c>
      <c r="J66" s="179" t="str">
        <f>IF(ISERROR(VLOOKUP($A66,parlvotes_lh!$A$11:$ZZ$209,6,FALSE))=TRUE,"",IF(VLOOKUP($A66,parlvotes_lh!$A$11:$ZZ$209,6,FALSE)=0,"",VLOOKUP($A66,parlvotes_lh!$A$11:$ZZ$209,6,FALSE)))</f>
        <v/>
      </c>
      <c r="K66" s="179" t="str">
        <f>IF(ISERROR(VLOOKUP($A66,parlvotes_lh!$A$11:$ZZ$209,26,FALSE))=TRUE,"",IF(VLOOKUP($A66,parlvotes_lh!$A$11:$ZZ$209,26,FALSE)=0,"",VLOOKUP($A66,parlvotes_lh!$A$11:$ZZ$209,26,FALSE)))</f>
        <v/>
      </c>
      <c r="L66" s="179">
        <f>IF(ISERROR(VLOOKUP($A66,parlvotes_lh!$A$11:$ZZ$209,46,FALSE))=TRUE,"",IF(VLOOKUP($A66,parlvotes_lh!$A$11:$ZZ$209,46,FALSE)=0,"",VLOOKUP($A66,parlvotes_lh!$A$11:$ZZ$209,46,FALSE)))</f>
        <v>2.7256924877897895E-2</v>
      </c>
      <c r="M66" s="179" t="str">
        <f>IF(ISERROR(VLOOKUP($A66,parlvotes_lh!$A$11:$ZZ$209,66,FALSE))=TRUE,"",IF(VLOOKUP($A66,parlvotes_lh!$A$11:$ZZ$209,66,FALSE)=0,"",VLOOKUP($A66,parlvotes_lh!$A$11:$ZZ$209,66,FALSE)))</f>
        <v/>
      </c>
      <c r="N66" s="179" t="str">
        <f>IF(ISERROR(VLOOKUP($A66,parlvotes_lh!$A$11:$ZZ$209,86,FALSE))=TRUE,"",IF(VLOOKUP($A66,parlvotes_lh!$A$11:$ZZ$209,86,FALSE)=0,"",VLOOKUP($A66,parlvotes_lh!$A$11:$ZZ$209,86,FALSE)))</f>
        <v/>
      </c>
      <c r="O66" s="179" t="str">
        <f>IF(ISERROR(VLOOKUP($A66,parlvotes_lh!$A$11:$ZZ$209,106,FALSE))=TRUE,"",IF(VLOOKUP($A66,parlvotes_lh!$A$11:$ZZ$209,106,FALSE)=0,"",VLOOKUP($A66,parlvotes_lh!$A$11:$ZZ$209,106,FALSE)))</f>
        <v/>
      </c>
      <c r="P66" s="179" t="str">
        <f>IF(ISERROR(VLOOKUP($A66,parlvotes_lh!$A$11:$ZZ$209,126,FALSE))=TRUE,"",IF(VLOOKUP($A66,parlvotes_lh!$A$11:$ZZ$209,126,FALSE)=0,"",VLOOKUP($A66,parlvotes_lh!$A$11:$ZZ$209,126,FALSE)))</f>
        <v/>
      </c>
      <c r="Q66" s="180" t="str">
        <f>IF(ISERROR(VLOOKUP($A66,parlvotes_lh!$A$11:$ZZ$209,146,FALSE))=TRUE,"",IF(VLOOKUP($A66,parlvotes_lh!$A$11:$ZZ$209,146,FALSE)=0,"",VLOOKUP($A66,parlvotes_lh!$A$11:$ZZ$209,146,FALSE)))</f>
        <v/>
      </c>
      <c r="R66" s="180" t="str">
        <f>IF(ISERROR(VLOOKUP($A66,parlvotes_lh!$A$11:$ZZ$209,166,FALSE))=TRUE,"",IF(VLOOKUP($A66,parlvotes_lh!$A$11:$ZZ$209,166,FALSE)=0,"",VLOOKUP($A66,parlvotes_lh!$A$11:$ZZ$209,166,FALSE)))</f>
        <v/>
      </c>
      <c r="S66" s="180" t="str">
        <f>IF(ISERROR(VLOOKUP($A66,parlvotes_lh!$A$11:$ZZ$209,186,FALSE))=TRUE,"",IF(VLOOKUP($A66,parlvotes_lh!$A$11:$ZZ$209,186,FALSE)=0,"",VLOOKUP($A66,parlvotes_lh!$A$11:$ZZ$209,186,FALSE)))</f>
        <v/>
      </c>
      <c r="T66" s="180" t="str">
        <f>IF(ISERROR(VLOOKUP($A66,parlvotes_lh!$A$11:$ZZ$209,206,FALSE))=TRUE,"",IF(VLOOKUP($A66,parlvotes_lh!$A$11:$ZZ$209,206,FALSE)=0,"",VLOOKUP($A66,parlvotes_lh!$A$11:$ZZ$209,206,FALSE)))</f>
        <v/>
      </c>
      <c r="U66" s="180" t="str">
        <f>IF(ISERROR(VLOOKUP($A66,parlvotes_lh!$A$11:$ZZ$209,226,FALSE))=TRUE,"",IF(VLOOKUP($A66,parlvotes_lh!$A$11:$ZZ$209,226,FALSE)=0,"",VLOOKUP($A66,parlvotes_lh!$A$11:$ZZ$209,226,FALSE)))</f>
        <v/>
      </c>
      <c r="V66" s="180" t="str">
        <f>IF(ISERROR(VLOOKUP($A66,parlvotes_lh!$A$11:$ZZ$209,246,FALSE))=TRUE,"",IF(VLOOKUP($A66,parlvotes_lh!$A$11:$ZZ$209,246,FALSE)=0,"",VLOOKUP($A66,parlvotes_lh!$A$11:$ZZ$209,246,FALSE)))</f>
        <v/>
      </c>
      <c r="W66" s="180" t="str">
        <f>IF(ISERROR(VLOOKUP($A66,parlvotes_lh!$A$11:$ZZ$209,266,FALSE))=TRUE,"",IF(VLOOKUP($A66,parlvotes_lh!$A$11:$ZZ$209,266,FALSE)=0,"",VLOOKUP($A66,parlvotes_lh!$A$11:$ZZ$209,266,FALSE)))</f>
        <v/>
      </c>
      <c r="X66" s="180" t="str">
        <f>IF(ISERROR(VLOOKUP($A66,parlvotes_lh!$A$11:$ZZ$209,286,FALSE))=TRUE,"",IF(VLOOKUP($A66,parlvotes_lh!$A$11:$ZZ$209,286,FALSE)=0,"",VLOOKUP($A66,parlvotes_lh!$A$11:$ZZ$209,286,FALSE)))</f>
        <v/>
      </c>
      <c r="Y66" s="180" t="str">
        <f>IF(ISERROR(VLOOKUP($A66,parlvotes_lh!$A$11:$ZZ$209,306,FALSE))=TRUE,"",IF(VLOOKUP($A66,parlvotes_lh!$A$11:$ZZ$209,306,FALSE)=0,"",VLOOKUP($A66,parlvotes_lh!$A$11:$ZZ$209,306,FALSE)))</f>
        <v/>
      </c>
      <c r="Z66" s="180" t="str">
        <f>IF(ISERROR(VLOOKUP($A66,parlvotes_lh!$A$11:$ZZ$209,326,FALSE))=TRUE,"",IF(VLOOKUP($A66,parlvotes_lh!$A$11:$ZZ$209,326,FALSE)=0,"",VLOOKUP($A66,parlvotes_lh!$A$11:$ZZ$209,326,FALSE)))</f>
        <v/>
      </c>
      <c r="AA66" s="180" t="str">
        <f>IF(ISERROR(VLOOKUP($A66,parlvotes_lh!$A$11:$ZZ$209,346,FALSE))=TRUE,"",IF(VLOOKUP($A66,parlvotes_lh!$A$11:$ZZ$209,346,FALSE)=0,"",VLOOKUP($A66,parlvotes_lh!$A$11:$ZZ$209,346,FALSE)))</f>
        <v/>
      </c>
      <c r="AB66" s="180" t="str">
        <f>IF(ISERROR(VLOOKUP($A66,parlvotes_lh!$A$11:$ZZ$209,366,FALSE))=TRUE,"",IF(VLOOKUP($A66,parlvotes_lh!$A$11:$ZZ$209,366,FALSE)=0,"",VLOOKUP($A66,parlvotes_lh!$A$11:$ZZ$209,366,FALSE)))</f>
        <v/>
      </c>
      <c r="AC66" s="180" t="str">
        <f>IF(ISERROR(VLOOKUP($A66,parlvotes_lh!$A$11:$ZZ$209,386,FALSE))=TRUE,"",IF(VLOOKUP($A66,parlvotes_lh!$A$11:$ZZ$209,386,FALSE)=0,"",VLOOKUP($A66,parlvotes_lh!$A$11:$ZZ$209,386,FALSE)))</f>
        <v/>
      </c>
    </row>
    <row r="67" spans="1:29" ht="13.5" customHeight="1">
      <c r="A67" s="174" t="str">
        <f>IF(info_parties!A72="","",info_parties!A72)</f>
        <v>hr_hss+hsls01</v>
      </c>
      <c r="B67" s="112" t="str">
        <f t="shared" ref="B67:B130" si="13">IF(A67="","",RIGHT(B$1,3))</f>
        <v>hrv</v>
      </c>
      <c r="C67" s="112" t="str">
        <f>IF(info_parties!G72="","",info_parties!G72)</f>
        <v>Coalition of HSS+HSLS</v>
      </c>
      <c r="D67" s="112" t="str">
        <f>IF(info_parties!K72="","",info_parties!K72)</f>
        <v>Koalicija HSS+HSLS</v>
      </c>
      <c r="E67" s="112" t="str">
        <f>IF(info_parties!H72="","",info_parties!H72)</f>
        <v>HSS+HSLS</v>
      </c>
      <c r="F67" s="175" t="str">
        <f t="shared" si="9"/>
        <v/>
      </c>
      <c r="G67" s="176" t="str">
        <f t="shared" si="10"/>
        <v/>
      </c>
      <c r="H67" s="177" t="str">
        <f t="shared" si="11"/>
        <v/>
      </c>
      <c r="I67" s="178" t="str">
        <f t="shared" si="12"/>
        <v/>
      </c>
      <c r="J67" s="179" t="str">
        <f>IF(ISERROR(VLOOKUP($A67,parlvotes_lh!$A$11:$ZZ$209,6,FALSE))=TRUE,"",IF(VLOOKUP($A67,parlvotes_lh!$A$11:$ZZ$209,6,FALSE)=0,"",VLOOKUP($A67,parlvotes_lh!$A$11:$ZZ$209,6,FALSE)))</f>
        <v/>
      </c>
      <c r="K67" s="179" t="str">
        <f>IF(ISERROR(VLOOKUP($A67,parlvotes_lh!$A$11:$ZZ$209,26,FALSE))=TRUE,"",IF(VLOOKUP($A67,parlvotes_lh!$A$11:$ZZ$209,26,FALSE)=0,"",VLOOKUP($A67,parlvotes_lh!$A$11:$ZZ$209,26,FALSE)))</f>
        <v/>
      </c>
      <c r="L67" s="179" t="str">
        <f>IF(ISERROR(VLOOKUP($A67,parlvotes_lh!$A$11:$ZZ$209,46,FALSE))=TRUE,"",IF(VLOOKUP($A67,parlvotes_lh!$A$11:$ZZ$209,46,FALSE)=0,"",VLOOKUP($A67,parlvotes_lh!$A$11:$ZZ$209,46,FALSE)))</f>
        <v/>
      </c>
      <c r="M67" s="179" t="str">
        <f>IF(ISERROR(VLOOKUP($A67,parlvotes_lh!$A$11:$ZZ$209,66,FALSE))=TRUE,"",IF(VLOOKUP($A67,parlvotes_lh!$A$11:$ZZ$209,66,FALSE)=0,"",VLOOKUP($A67,parlvotes_lh!$A$11:$ZZ$209,66,FALSE)))</f>
        <v/>
      </c>
      <c r="N67" s="179" t="str">
        <f>IF(ISERROR(VLOOKUP($A67,parlvotes_lh!$A$11:$ZZ$209,86,FALSE))=TRUE,"",IF(VLOOKUP($A67,parlvotes_lh!$A$11:$ZZ$209,86,FALSE)=0,"",VLOOKUP($A67,parlvotes_lh!$A$11:$ZZ$209,86,FALSE)))</f>
        <v/>
      </c>
      <c r="O67" s="179" t="str">
        <f>IF(ISERROR(VLOOKUP($A67,parlvotes_lh!$A$11:$ZZ$209,106,FALSE))=TRUE,"",IF(VLOOKUP($A67,parlvotes_lh!$A$11:$ZZ$209,106,FALSE)=0,"",VLOOKUP($A67,parlvotes_lh!$A$11:$ZZ$209,106,FALSE)))</f>
        <v/>
      </c>
      <c r="P67" s="179" t="str">
        <f>IF(ISERROR(VLOOKUP($A67,parlvotes_lh!$A$11:$ZZ$209,126,FALSE))=TRUE,"",IF(VLOOKUP($A67,parlvotes_lh!$A$11:$ZZ$209,126,FALSE)=0,"",VLOOKUP($A67,parlvotes_lh!$A$11:$ZZ$209,126,FALSE)))</f>
        <v/>
      </c>
      <c r="Q67" s="180" t="str">
        <f>IF(ISERROR(VLOOKUP($A67,parlvotes_lh!$A$11:$ZZ$209,146,FALSE))=TRUE,"",IF(VLOOKUP($A67,parlvotes_lh!$A$11:$ZZ$209,146,FALSE)=0,"",VLOOKUP($A67,parlvotes_lh!$A$11:$ZZ$209,146,FALSE)))</f>
        <v/>
      </c>
      <c r="R67" s="180" t="str">
        <f>IF(ISERROR(VLOOKUP($A67,parlvotes_lh!$A$11:$ZZ$209,166,FALSE))=TRUE,"",IF(VLOOKUP($A67,parlvotes_lh!$A$11:$ZZ$209,166,FALSE)=0,"",VLOOKUP($A67,parlvotes_lh!$A$11:$ZZ$209,166,FALSE)))</f>
        <v/>
      </c>
      <c r="S67" s="180" t="str">
        <f>IF(ISERROR(VLOOKUP($A67,parlvotes_lh!$A$11:$ZZ$209,186,FALSE))=TRUE,"",IF(VLOOKUP($A67,parlvotes_lh!$A$11:$ZZ$209,186,FALSE)=0,"",VLOOKUP($A67,parlvotes_lh!$A$11:$ZZ$209,186,FALSE)))</f>
        <v/>
      </c>
      <c r="T67" s="180" t="str">
        <f>IF(ISERROR(VLOOKUP($A67,parlvotes_lh!$A$11:$ZZ$209,206,FALSE))=TRUE,"",IF(VLOOKUP($A67,parlvotes_lh!$A$11:$ZZ$209,206,FALSE)=0,"",VLOOKUP($A67,parlvotes_lh!$A$11:$ZZ$209,206,FALSE)))</f>
        <v/>
      </c>
      <c r="U67" s="180" t="str">
        <f>IF(ISERROR(VLOOKUP($A67,parlvotes_lh!$A$11:$ZZ$209,226,FALSE))=TRUE,"",IF(VLOOKUP($A67,parlvotes_lh!$A$11:$ZZ$209,226,FALSE)=0,"",VLOOKUP($A67,parlvotes_lh!$A$11:$ZZ$209,226,FALSE)))</f>
        <v/>
      </c>
      <c r="V67" s="180" t="str">
        <f>IF(ISERROR(VLOOKUP($A67,parlvotes_lh!$A$11:$ZZ$209,246,FALSE))=TRUE,"",IF(VLOOKUP($A67,parlvotes_lh!$A$11:$ZZ$209,246,FALSE)=0,"",VLOOKUP($A67,parlvotes_lh!$A$11:$ZZ$209,246,FALSE)))</f>
        <v/>
      </c>
      <c r="W67" s="180" t="str">
        <f>IF(ISERROR(VLOOKUP($A67,parlvotes_lh!$A$11:$ZZ$209,266,FALSE))=TRUE,"",IF(VLOOKUP($A67,parlvotes_lh!$A$11:$ZZ$209,266,FALSE)=0,"",VLOOKUP($A67,parlvotes_lh!$A$11:$ZZ$209,266,FALSE)))</f>
        <v/>
      </c>
      <c r="X67" s="180" t="str">
        <f>IF(ISERROR(VLOOKUP($A67,parlvotes_lh!$A$11:$ZZ$209,286,FALSE))=TRUE,"",IF(VLOOKUP($A67,parlvotes_lh!$A$11:$ZZ$209,286,FALSE)=0,"",VLOOKUP($A67,parlvotes_lh!$A$11:$ZZ$209,286,FALSE)))</f>
        <v/>
      </c>
      <c r="Y67" s="180" t="str">
        <f>IF(ISERROR(VLOOKUP($A67,parlvotes_lh!$A$11:$ZZ$209,306,FALSE))=TRUE,"",IF(VLOOKUP($A67,parlvotes_lh!$A$11:$ZZ$209,306,FALSE)=0,"",VLOOKUP($A67,parlvotes_lh!$A$11:$ZZ$209,306,FALSE)))</f>
        <v/>
      </c>
      <c r="Z67" s="180" t="str">
        <f>IF(ISERROR(VLOOKUP($A67,parlvotes_lh!$A$11:$ZZ$209,326,FALSE))=TRUE,"",IF(VLOOKUP($A67,parlvotes_lh!$A$11:$ZZ$209,326,FALSE)=0,"",VLOOKUP($A67,parlvotes_lh!$A$11:$ZZ$209,326,FALSE)))</f>
        <v/>
      </c>
      <c r="AA67" s="180" t="str">
        <f>IF(ISERROR(VLOOKUP($A67,parlvotes_lh!$A$11:$ZZ$209,346,FALSE))=TRUE,"",IF(VLOOKUP($A67,parlvotes_lh!$A$11:$ZZ$209,346,FALSE)=0,"",VLOOKUP($A67,parlvotes_lh!$A$11:$ZZ$209,346,FALSE)))</f>
        <v/>
      </c>
      <c r="AB67" s="180" t="str">
        <f>IF(ISERROR(VLOOKUP($A67,parlvotes_lh!$A$11:$ZZ$209,366,FALSE))=TRUE,"",IF(VLOOKUP($A67,parlvotes_lh!$A$11:$ZZ$209,366,FALSE)=0,"",VLOOKUP($A67,parlvotes_lh!$A$11:$ZZ$209,366,FALSE)))</f>
        <v/>
      </c>
      <c r="AC67" s="180" t="str">
        <f>IF(ISERROR(VLOOKUP($A67,parlvotes_lh!$A$11:$ZZ$209,386,FALSE))=TRUE,"",IF(VLOOKUP($A67,parlvotes_lh!$A$11:$ZZ$209,386,FALSE)=0,"",VLOOKUP($A67,parlvotes_lh!$A$11:$ZZ$209,386,FALSE)))</f>
        <v/>
      </c>
    </row>
    <row r="68" spans="1:29" ht="13.5" customHeight="1">
      <c r="A68" s="174" t="str">
        <f>IF(info_parties!A73="","",info_parties!A73)</f>
        <v>hr_nf+hsls+pgs+ri01</v>
      </c>
      <c r="B68" s="112" t="str">
        <f t="shared" si="13"/>
        <v>hrv</v>
      </c>
      <c r="C68" s="112" t="str">
        <f>IF(info_parties!G73="","",info_parties!G73)</f>
        <v>Coalition of NF+HSLS+PGS+RI</v>
      </c>
      <c r="D68" s="112" t="str">
        <f>IF(info_parties!K73="","",info_parties!K73)</f>
        <v>Koalicija NF+HSLS+PGS+RI</v>
      </c>
      <c r="E68" s="112" t="str">
        <f>IF(info_parties!H73="","",info_parties!H73)</f>
        <v>NF+HSLS+PGS+RI</v>
      </c>
      <c r="F68" s="175" t="str">
        <f t="shared" si="9"/>
        <v/>
      </c>
      <c r="G68" s="176" t="str">
        <f t="shared" si="10"/>
        <v/>
      </c>
      <c r="H68" s="177" t="str">
        <f t="shared" si="11"/>
        <v/>
      </c>
      <c r="I68" s="178" t="str">
        <f t="shared" si="12"/>
        <v/>
      </c>
      <c r="J68" s="179" t="str">
        <f>IF(ISERROR(VLOOKUP($A68,parlvotes_lh!$A$11:$ZZ$209,6,FALSE))=TRUE,"",IF(VLOOKUP($A68,parlvotes_lh!$A$11:$ZZ$209,6,FALSE)=0,"",VLOOKUP($A68,parlvotes_lh!$A$11:$ZZ$209,6,FALSE)))</f>
        <v/>
      </c>
      <c r="K68" s="179" t="str">
        <f>IF(ISERROR(VLOOKUP($A68,parlvotes_lh!$A$11:$ZZ$209,26,FALSE))=TRUE,"",IF(VLOOKUP($A68,parlvotes_lh!$A$11:$ZZ$209,26,FALSE)=0,"",VLOOKUP($A68,parlvotes_lh!$A$11:$ZZ$209,26,FALSE)))</f>
        <v/>
      </c>
      <c r="L68" s="179" t="str">
        <f>IF(ISERROR(VLOOKUP($A68,parlvotes_lh!$A$11:$ZZ$209,46,FALSE))=TRUE,"",IF(VLOOKUP($A68,parlvotes_lh!$A$11:$ZZ$209,46,FALSE)=0,"",VLOOKUP($A68,parlvotes_lh!$A$11:$ZZ$209,46,FALSE)))</f>
        <v/>
      </c>
      <c r="M68" s="179" t="str">
        <f>IF(ISERROR(VLOOKUP($A68,parlvotes_lh!$A$11:$ZZ$209,66,FALSE))=TRUE,"",IF(VLOOKUP($A68,parlvotes_lh!$A$11:$ZZ$209,66,FALSE)=0,"",VLOOKUP($A68,parlvotes_lh!$A$11:$ZZ$209,66,FALSE)))</f>
        <v/>
      </c>
      <c r="N68" s="179" t="str">
        <f>IF(ISERROR(VLOOKUP($A68,parlvotes_lh!$A$11:$ZZ$209,86,FALSE))=TRUE,"",IF(VLOOKUP($A68,parlvotes_lh!$A$11:$ZZ$209,86,FALSE)=0,"",VLOOKUP($A68,parlvotes_lh!$A$11:$ZZ$209,86,FALSE)))</f>
        <v/>
      </c>
      <c r="O68" s="179" t="str">
        <f>IF(ISERROR(VLOOKUP($A68,parlvotes_lh!$A$11:$ZZ$209,106,FALSE))=TRUE,"",IF(VLOOKUP($A68,parlvotes_lh!$A$11:$ZZ$209,106,FALSE)=0,"",VLOOKUP($A68,parlvotes_lh!$A$11:$ZZ$209,106,FALSE)))</f>
        <v/>
      </c>
      <c r="P68" s="179" t="str">
        <f>IF(ISERROR(VLOOKUP($A68,parlvotes_lh!$A$11:$ZZ$209,126,FALSE))=TRUE,"",IF(VLOOKUP($A68,parlvotes_lh!$A$11:$ZZ$209,126,FALSE)=0,"",VLOOKUP($A68,parlvotes_lh!$A$11:$ZZ$209,126,FALSE)))</f>
        <v/>
      </c>
      <c r="Q68" s="180" t="str">
        <f>IF(ISERROR(VLOOKUP($A68,parlvotes_lh!$A$11:$ZZ$209,146,FALSE))=TRUE,"",IF(VLOOKUP($A68,parlvotes_lh!$A$11:$ZZ$209,146,FALSE)=0,"",VLOOKUP($A68,parlvotes_lh!$A$11:$ZZ$209,146,FALSE)))</f>
        <v/>
      </c>
      <c r="R68" s="180" t="str">
        <f>IF(ISERROR(VLOOKUP($A68,parlvotes_lh!$A$11:$ZZ$209,166,FALSE))=TRUE,"",IF(VLOOKUP($A68,parlvotes_lh!$A$11:$ZZ$209,166,FALSE)=0,"",VLOOKUP($A68,parlvotes_lh!$A$11:$ZZ$209,166,FALSE)))</f>
        <v/>
      </c>
      <c r="S68" s="180" t="str">
        <f>IF(ISERROR(VLOOKUP($A68,parlvotes_lh!$A$11:$ZZ$209,186,FALSE))=TRUE,"",IF(VLOOKUP($A68,parlvotes_lh!$A$11:$ZZ$209,186,FALSE)=0,"",VLOOKUP($A68,parlvotes_lh!$A$11:$ZZ$209,186,FALSE)))</f>
        <v/>
      </c>
      <c r="T68" s="180" t="str">
        <f>IF(ISERROR(VLOOKUP($A68,parlvotes_lh!$A$11:$ZZ$209,206,FALSE))=TRUE,"",IF(VLOOKUP($A68,parlvotes_lh!$A$11:$ZZ$209,206,FALSE)=0,"",VLOOKUP($A68,parlvotes_lh!$A$11:$ZZ$209,206,FALSE)))</f>
        <v/>
      </c>
      <c r="U68" s="180" t="str">
        <f>IF(ISERROR(VLOOKUP($A68,parlvotes_lh!$A$11:$ZZ$209,226,FALSE))=TRUE,"",IF(VLOOKUP($A68,parlvotes_lh!$A$11:$ZZ$209,226,FALSE)=0,"",VLOOKUP($A68,parlvotes_lh!$A$11:$ZZ$209,226,FALSE)))</f>
        <v/>
      </c>
      <c r="V68" s="180" t="str">
        <f>IF(ISERROR(VLOOKUP($A68,parlvotes_lh!$A$11:$ZZ$209,246,FALSE))=TRUE,"",IF(VLOOKUP($A68,parlvotes_lh!$A$11:$ZZ$209,246,FALSE)=0,"",VLOOKUP($A68,parlvotes_lh!$A$11:$ZZ$209,246,FALSE)))</f>
        <v/>
      </c>
      <c r="W68" s="180" t="str">
        <f>IF(ISERROR(VLOOKUP($A68,parlvotes_lh!$A$11:$ZZ$209,266,FALSE))=TRUE,"",IF(VLOOKUP($A68,parlvotes_lh!$A$11:$ZZ$209,266,FALSE)=0,"",VLOOKUP($A68,parlvotes_lh!$A$11:$ZZ$209,266,FALSE)))</f>
        <v/>
      </c>
      <c r="X68" s="180" t="str">
        <f>IF(ISERROR(VLOOKUP($A68,parlvotes_lh!$A$11:$ZZ$209,286,FALSE))=TRUE,"",IF(VLOOKUP($A68,parlvotes_lh!$A$11:$ZZ$209,286,FALSE)=0,"",VLOOKUP($A68,parlvotes_lh!$A$11:$ZZ$209,286,FALSE)))</f>
        <v/>
      </c>
      <c r="Y68" s="180" t="str">
        <f>IF(ISERROR(VLOOKUP($A68,parlvotes_lh!$A$11:$ZZ$209,306,FALSE))=TRUE,"",IF(VLOOKUP($A68,parlvotes_lh!$A$11:$ZZ$209,306,FALSE)=0,"",VLOOKUP($A68,parlvotes_lh!$A$11:$ZZ$209,306,FALSE)))</f>
        <v/>
      </c>
      <c r="Z68" s="180" t="str">
        <f>IF(ISERROR(VLOOKUP($A68,parlvotes_lh!$A$11:$ZZ$209,326,FALSE))=TRUE,"",IF(VLOOKUP($A68,parlvotes_lh!$A$11:$ZZ$209,326,FALSE)=0,"",VLOOKUP($A68,parlvotes_lh!$A$11:$ZZ$209,326,FALSE)))</f>
        <v/>
      </c>
      <c r="AA68" s="180" t="str">
        <f>IF(ISERROR(VLOOKUP($A68,parlvotes_lh!$A$11:$ZZ$209,346,FALSE))=TRUE,"",IF(VLOOKUP($A68,parlvotes_lh!$A$11:$ZZ$209,346,FALSE)=0,"",VLOOKUP($A68,parlvotes_lh!$A$11:$ZZ$209,346,FALSE)))</f>
        <v/>
      </c>
      <c r="AB68" s="180" t="str">
        <f>IF(ISERROR(VLOOKUP($A68,parlvotes_lh!$A$11:$ZZ$209,366,FALSE))=TRUE,"",IF(VLOOKUP($A68,parlvotes_lh!$A$11:$ZZ$209,366,FALSE)=0,"",VLOOKUP($A68,parlvotes_lh!$A$11:$ZZ$209,366,FALSE)))</f>
        <v/>
      </c>
      <c r="AC68" s="180" t="str">
        <f>IF(ISERROR(VLOOKUP($A68,parlvotes_lh!$A$11:$ZZ$209,386,FALSE))=TRUE,"",IF(VLOOKUP($A68,parlvotes_lh!$A$11:$ZZ$209,386,FALSE)=0,"",VLOOKUP($A68,parlvotes_lh!$A$11:$ZZ$209,386,FALSE)))</f>
        <v/>
      </c>
    </row>
    <row r="69" spans="1:29" ht="13.5" customHeight="1">
      <c r="A69" s="174" t="str">
        <f>IF(info_parties!A74="","",info_parties!A74)</f>
        <v>hr_hdssb+hdssd01</v>
      </c>
      <c r="B69" s="112" t="str">
        <f t="shared" si="13"/>
        <v>hrv</v>
      </c>
      <c r="C69" s="112" t="str">
        <f>IF(info_parties!G74="","",info_parties!G74)</f>
        <v>Coalition of HDSSB+HDSSD+ZELENI+HR</v>
      </c>
      <c r="D69" s="112" t="str">
        <f>IF(info_parties!K74="","",info_parties!K74)</f>
        <v>Koalicija HDSSB+HDSSD+ZELENI+HR</v>
      </c>
      <c r="E69" s="112" t="str">
        <f>IF(info_parties!H74="","",info_parties!H74)</f>
        <v>HDSSB+HDSSD+ZELENI+HR</v>
      </c>
      <c r="F69" s="175" t="str">
        <f t="shared" si="9"/>
        <v/>
      </c>
      <c r="G69" s="176" t="str">
        <f t="shared" si="10"/>
        <v/>
      </c>
      <c r="H69" s="177" t="str">
        <f t="shared" si="11"/>
        <v/>
      </c>
      <c r="I69" s="178" t="str">
        <f t="shared" si="12"/>
        <v/>
      </c>
      <c r="J69" s="179" t="str">
        <f>IF(ISERROR(VLOOKUP($A69,parlvotes_lh!$A$11:$ZZ$209,6,FALSE))=TRUE,"",IF(VLOOKUP($A69,parlvotes_lh!$A$11:$ZZ$209,6,FALSE)=0,"",VLOOKUP($A69,parlvotes_lh!$A$11:$ZZ$209,6,FALSE)))</f>
        <v/>
      </c>
      <c r="K69" s="179" t="str">
        <f>IF(ISERROR(VLOOKUP($A69,parlvotes_lh!$A$11:$ZZ$209,26,FALSE))=TRUE,"",IF(VLOOKUP($A69,parlvotes_lh!$A$11:$ZZ$209,26,FALSE)=0,"",VLOOKUP($A69,parlvotes_lh!$A$11:$ZZ$209,26,FALSE)))</f>
        <v/>
      </c>
      <c r="L69" s="179" t="str">
        <f>IF(ISERROR(VLOOKUP($A69,parlvotes_lh!$A$11:$ZZ$209,46,FALSE))=TRUE,"",IF(VLOOKUP($A69,parlvotes_lh!$A$11:$ZZ$209,46,FALSE)=0,"",VLOOKUP($A69,parlvotes_lh!$A$11:$ZZ$209,46,FALSE)))</f>
        <v/>
      </c>
      <c r="M69" s="179" t="str">
        <f>IF(ISERROR(VLOOKUP($A69,parlvotes_lh!$A$11:$ZZ$209,66,FALSE))=TRUE,"",IF(VLOOKUP($A69,parlvotes_lh!$A$11:$ZZ$209,66,FALSE)=0,"",VLOOKUP($A69,parlvotes_lh!$A$11:$ZZ$209,66,FALSE)))</f>
        <v/>
      </c>
      <c r="N69" s="179" t="str">
        <f>IF(ISERROR(VLOOKUP($A69,parlvotes_lh!$A$11:$ZZ$209,86,FALSE))=TRUE,"",IF(VLOOKUP($A69,parlvotes_lh!$A$11:$ZZ$209,86,FALSE)=0,"",VLOOKUP($A69,parlvotes_lh!$A$11:$ZZ$209,86,FALSE)))</f>
        <v/>
      </c>
      <c r="O69" s="179" t="str">
        <f>IF(ISERROR(VLOOKUP($A69,parlvotes_lh!$A$11:$ZZ$209,106,FALSE))=TRUE,"",IF(VLOOKUP($A69,parlvotes_lh!$A$11:$ZZ$209,106,FALSE)=0,"",VLOOKUP($A69,parlvotes_lh!$A$11:$ZZ$209,106,FALSE)))</f>
        <v/>
      </c>
      <c r="P69" s="179" t="str">
        <f>IF(ISERROR(VLOOKUP($A69,parlvotes_lh!$A$11:$ZZ$209,126,FALSE))=TRUE,"",IF(VLOOKUP($A69,parlvotes_lh!$A$11:$ZZ$209,126,FALSE)=0,"",VLOOKUP($A69,parlvotes_lh!$A$11:$ZZ$209,126,FALSE)))</f>
        <v/>
      </c>
      <c r="Q69" s="180" t="str">
        <f>IF(ISERROR(VLOOKUP($A69,parlvotes_lh!$A$11:$ZZ$209,146,FALSE))=TRUE,"",IF(VLOOKUP($A69,parlvotes_lh!$A$11:$ZZ$209,146,FALSE)=0,"",VLOOKUP($A69,parlvotes_lh!$A$11:$ZZ$209,146,FALSE)))</f>
        <v/>
      </c>
      <c r="R69" s="180" t="str">
        <f>IF(ISERROR(VLOOKUP($A69,parlvotes_lh!$A$11:$ZZ$209,166,FALSE))=TRUE,"",IF(VLOOKUP($A69,parlvotes_lh!$A$11:$ZZ$209,166,FALSE)=0,"",VLOOKUP($A69,parlvotes_lh!$A$11:$ZZ$209,166,FALSE)))</f>
        <v/>
      </c>
      <c r="S69" s="180" t="str">
        <f>IF(ISERROR(VLOOKUP($A69,parlvotes_lh!$A$11:$ZZ$209,186,FALSE))=TRUE,"",IF(VLOOKUP($A69,parlvotes_lh!$A$11:$ZZ$209,186,FALSE)=0,"",VLOOKUP($A69,parlvotes_lh!$A$11:$ZZ$209,186,FALSE)))</f>
        <v/>
      </c>
      <c r="T69" s="180" t="str">
        <f>IF(ISERROR(VLOOKUP($A69,parlvotes_lh!$A$11:$ZZ$209,206,FALSE))=TRUE,"",IF(VLOOKUP($A69,parlvotes_lh!$A$11:$ZZ$209,206,FALSE)=0,"",VLOOKUP($A69,parlvotes_lh!$A$11:$ZZ$209,206,FALSE)))</f>
        <v/>
      </c>
      <c r="U69" s="180" t="str">
        <f>IF(ISERROR(VLOOKUP($A69,parlvotes_lh!$A$11:$ZZ$209,226,FALSE))=TRUE,"",IF(VLOOKUP($A69,parlvotes_lh!$A$11:$ZZ$209,226,FALSE)=0,"",VLOOKUP($A69,parlvotes_lh!$A$11:$ZZ$209,226,FALSE)))</f>
        <v/>
      </c>
      <c r="V69" s="180" t="str">
        <f>IF(ISERROR(VLOOKUP($A69,parlvotes_lh!$A$11:$ZZ$209,246,FALSE))=TRUE,"",IF(VLOOKUP($A69,parlvotes_lh!$A$11:$ZZ$209,246,FALSE)=0,"",VLOOKUP($A69,parlvotes_lh!$A$11:$ZZ$209,246,FALSE)))</f>
        <v/>
      </c>
      <c r="W69" s="180" t="str">
        <f>IF(ISERROR(VLOOKUP($A69,parlvotes_lh!$A$11:$ZZ$209,266,FALSE))=TRUE,"",IF(VLOOKUP($A69,parlvotes_lh!$A$11:$ZZ$209,266,FALSE)=0,"",VLOOKUP($A69,parlvotes_lh!$A$11:$ZZ$209,266,FALSE)))</f>
        <v/>
      </c>
      <c r="X69" s="180" t="str">
        <f>IF(ISERROR(VLOOKUP($A69,parlvotes_lh!$A$11:$ZZ$209,286,FALSE))=TRUE,"",IF(VLOOKUP($A69,parlvotes_lh!$A$11:$ZZ$209,286,FALSE)=0,"",VLOOKUP($A69,parlvotes_lh!$A$11:$ZZ$209,286,FALSE)))</f>
        <v/>
      </c>
      <c r="Y69" s="180" t="str">
        <f>IF(ISERROR(VLOOKUP($A69,parlvotes_lh!$A$11:$ZZ$209,306,FALSE))=TRUE,"",IF(VLOOKUP($A69,parlvotes_lh!$A$11:$ZZ$209,306,FALSE)=0,"",VLOOKUP($A69,parlvotes_lh!$A$11:$ZZ$209,306,FALSE)))</f>
        <v/>
      </c>
      <c r="Z69" s="180" t="str">
        <f>IF(ISERROR(VLOOKUP($A69,parlvotes_lh!$A$11:$ZZ$209,326,FALSE))=TRUE,"",IF(VLOOKUP($A69,parlvotes_lh!$A$11:$ZZ$209,326,FALSE)=0,"",VLOOKUP($A69,parlvotes_lh!$A$11:$ZZ$209,326,FALSE)))</f>
        <v/>
      </c>
      <c r="AA69" s="180" t="str">
        <f>IF(ISERROR(VLOOKUP($A69,parlvotes_lh!$A$11:$ZZ$209,346,FALSE))=TRUE,"",IF(VLOOKUP($A69,parlvotes_lh!$A$11:$ZZ$209,346,FALSE)=0,"",VLOOKUP($A69,parlvotes_lh!$A$11:$ZZ$209,346,FALSE)))</f>
        <v/>
      </c>
      <c r="AB69" s="180" t="str">
        <f>IF(ISERROR(VLOOKUP($A69,parlvotes_lh!$A$11:$ZZ$209,366,FALSE))=TRUE,"",IF(VLOOKUP($A69,parlvotes_lh!$A$11:$ZZ$209,366,FALSE)=0,"",VLOOKUP($A69,parlvotes_lh!$A$11:$ZZ$209,366,FALSE)))</f>
        <v/>
      </c>
      <c r="AC69" s="180" t="str">
        <f>IF(ISERROR(VLOOKUP($A69,parlvotes_lh!$A$11:$ZZ$209,386,FALSE))=TRUE,"",IF(VLOOKUP($A69,parlvotes_lh!$A$11:$ZZ$209,386,FALSE)=0,"",VLOOKUP($A69,parlvotes_lh!$A$11:$ZZ$209,386,FALSE)))</f>
        <v/>
      </c>
    </row>
    <row r="70" spans="1:29" ht="13.5" customHeight="1">
      <c r="A70" s="174" t="str">
        <f>IF(info_parties!A75="","",info_parties!A75)</f>
        <v>hr_hdssb+abh01</v>
      </c>
      <c r="B70" s="112" t="str">
        <f t="shared" si="13"/>
        <v>hrv</v>
      </c>
      <c r="C70" s="112" t="str">
        <f>IF(info_parties!G75="","",info_parties!G75)</f>
        <v>Coalition of HDSSB+ABH+A-HSS+HRAST+HSP+HZ+OS+ZZH</v>
      </c>
      <c r="D70" s="112" t="str">
        <f>IF(info_parties!K75="","",info_parties!K75)</f>
        <v>Koalicija HDSSB+ABH+A-HSS+HRAST+HSP+HZ+OS+ZZH</v>
      </c>
      <c r="E70" s="112" t="str">
        <f>IF(info_parties!H75="","",info_parties!H75)</f>
        <v>HDSSB+ABH+A-HSS+HRAST+HSP+HZ+OS+ZZH</v>
      </c>
      <c r="F70" s="175" t="str">
        <f t="shared" si="9"/>
        <v/>
      </c>
      <c r="G70" s="176" t="str">
        <f t="shared" si="10"/>
        <v/>
      </c>
      <c r="H70" s="177" t="str">
        <f t="shared" si="11"/>
        <v/>
      </c>
      <c r="I70" s="178" t="str">
        <f t="shared" si="12"/>
        <v/>
      </c>
      <c r="J70" s="179" t="str">
        <f>IF(ISERROR(VLOOKUP($A70,parlvotes_lh!$A$11:$ZZ$209,6,FALSE))=TRUE,"",IF(VLOOKUP($A70,parlvotes_lh!$A$11:$ZZ$209,6,FALSE)=0,"",VLOOKUP($A70,parlvotes_lh!$A$11:$ZZ$209,6,FALSE)))</f>
        <v/>
      </c>
      <c r="K70" s="179" t="str">
        <f>IF(ISERROR(VLOOKUP($A70,parlvotes_lh!$A$11:$ZZ$209,26,FALSE))=TRUE,"",IF(VLOOKUP($A70,parlvotes_lh!$A$11:$ZZ$209,26,FALSE)=0,"",VLOOKUP($A70,parlvotes_lh!$A$11:$ZZ$209,26,FALSE)))</f>
        <v/>
      </c>
      <c r="L70" s="179" t="str">
        <f>IF(ISERROR(VLOOKUP($A70,parlvotes_lh!$A$11:$ZZ$209,46,FALSE))=TRUE,"",IF(VLOOKUP($A70,parlvotes_lh!$A$11:$ZZ$209,46,FALSE)=0,"",VLOOKUP($A70,parlvotes_lh!$A$11:$ZZ$209,46,FALSE)))</f>
        <v/>
      </c>
      <c r="M70" s="179" t="str">
        <f>IF(ISERROR(VLOOKUP($A70,parlvotes_lh!$A$11:$ZZ$209,66,FALSE))=TRUE,"",IF(VLOOKUP($A70,parlvotes_lh!$A$11:$ZZ$209,66,FALSE)=0,"",VLOOKUP($A70,parlvotes_lh!$A$11:$ZZ$209,66,FALSE)))</f>
        <v/>
      </c>
      <c r="N70" s="179" t="str">
        <f>IF(ISERROR(VLOOKUP($A70,parlvotes_lh!$A$11:$ZZ$209,86,FALSE))=TRUE,"",IF(VLOOKUP($A70,parlvotes_lh!$A$11:$ZZ$209,86,FALSE)=0,"",VLOOKUP($A70,parlvotes_lh!$A$11:$ZZ$209,86,FALSE)))</f>
        <v/>
      </c>
      <c r="O70" s="179" t="str">
        <f>IF(ISERROR(VLOOKUP($A70,parlvotes_lh!$A$11:$ZZ$209,106,FALSE))=TRUE,"",IF(VLOOKUP($A70,parlvotes_lh!$A$11:$ZZ$209,106,FALSE)=0,"",VLOOKUP($A70,parlvotes_lh!$A$11:$ZZ$209,106,FALSE)))</f>
        <v/>
      </c>
      <c r="P70" s="179" t="str">
        <f>IF(ISERROR(VLOOKUP($A70,parlvotes_lh!$A$11:$ZZ$209,126,FALSE))=TRUE,"",IF(VLOOKUP($A70,parlvotes_lh!$A$11:$ZZ$209,126,FALSE)=0,"",VLOOKUP($A70,parlvotes_lh!$A$11:$ZZ$209,126,FALSE)))</f>
        <v/>
      </c>
      <c r="Q70" s="180" t="str">
        <f>IF(ISERROR(VLOOKUP($A70,parlvotes_lh!$A$11:$ZZ$209,146,FALSE))=TRUE,"",IF(VLOOKUP($A70,parlvotes_lh!$A$11:$ZZ$209,146,FALSE)=0,"",VLOOKUP($A70,parlvotes_lh!$A$11:$ZZ$209,146,FALSE)))</f>
        <v/>
      </c>
      <c r="R70" s="180" t="str">
        <f>IF(ISERROR(VLOOKUP($A70,parlvotes_lh!$A$11:$ZZ$209,166,FALSE))=TRUE,"",IF(VLOOKUP($A70,parlvotes_lh!$A$11:$ZZ$209,166,FALSE)=0,"",VLOOKUP($A70,parlvotes_lh!$A$11:$ZZ$209,166,FALSE)))</f>
        <v/>
      </c>
      <c r="S70" s="180" t="str">
        <f>IF(ISERROR(VLOOKUP($A70,parlvotes_lh!$A$11:$ZZ$209,186,FALSE))=TRUE,"",IF(VLOOKUP($A70,parlvotes_lh!$A$11:$ZZ$209,186,FALSE)=0,"",VLOOKUP($A70,parlvotes_lh!$A$11:$ZZ$209,186,FALSE)))</f>
        <v/>
      </c>
      <c r="T70" s="180" t="str">
        <f>IF(ISERROR(VLOOKUP($A70,parlvotes_lh!$A$11:$ZZ$209,206,FALSE))=TRUE,"",IF(VLOOKUP($A70,parlvotes_lh!$A$11:$ZZ$209,206,FALSE)=0,"",VLOOKUP($A70,parlvotes_lh!$A$11:$ZZ$209,206,FALSE)))</f>
        <v/>
      </c>
      <c r="U70" s="180" t="str">
        <f>IF(ISERROR(VLOOKUP($A70,parlvotes_lh!$A$11:$ZZ$209,226,FALSE))=TRUE,"",IF(VLOOKUP($A70,parlvotes_lh!$A$11:$ZZ$209,226,FALSE)=0,"",VLOOKUP($A70,parlvotes_lh!$A$11:$ZZ$209,226,FALSE)))</f>
        <v/>
      </c>
      <c r="V70" s="180" t="str">
        <f>IF(ISERROR(VLOOKUP($A70,parlvotes_lh!$A$11:$ZZ$209,246,FALSE))=TRUE,"",IF(VLOOKUP($A70,parlvotes_lh!$A$11:$ZZ$209,246,FALSE)=0,"",VLOOKUP($A70,parlvotes_lh!$A$11:$ZZ$209,246,FALSE)))</f>
        <v/>
      </c>
      <c r="W70" s="180" t="str">
        <f>IF(ISERROR(VLOOKUP($A70,parlvotes_lh!$A$11:$ZZ$209,266,FALSE))=TRUE,"",IF(VLOOKUP($A70,parlvotes_lh!$A$11:$ZZ$209,266,FALSE)=0,"",VLOOKUP($A70,parlvotes_lh!$A$11:$ZZ$209,266,FALSE)))</f>
        <v/>
      </c>
      <c r="X70" s="180" t="str">
        <f>IF(ISERROR(VLOOKUP($A70,parlvotes_lh!$A$11:$ZZ$209,286,FALSE))=TRUE,"",IF(VLOOKUP($A70,parlvotes_lh!$A$11:$ZZ$209,286,FALSE)=0,"",VLOOKUP($A70,parlvotes_lh!$A$11:$ZZ$209,286,FALSE)))</f>
        <v/>
      </c>
      <c r="Y70" s="180" t="str">
        <f>IF(ISERROR(VLOOKUP($A70,parlvotes_lh!$A$11:$ZZ$209,306,FALSE))=TRUE,"",IF(VLOOKUP($A70,parlvotes_lh!$A$11:$ZZ$209,306,FALSE)=0,"",VLOOKUP($A70,parlvotes_lh!$A$11:$ZZ$209,306,FALSE)))</f>
        <v/>
      </c>
      <c r="Z70" s="180" t="str">
        <f>IF(ISERROR(VLOOKUP($A70,parlvotes_lh!$A$11:$ZZ$209,326,FALSE))=TRUE,"",IF(VLOOKUP($A70,parlvotes_lh!$A$11:$ZZ$209,326,FALSE)=0,"",VLOOKUP($A70,parlvotes_lh!$A$11:$ZZ$209,326,FALSE)))</f>
        <v/>
      </c>
      <c r="AA70" s="180" t="str">
        <f>IF(ISERROR(VLOOKUP($A70,parlvotes_lh!$A$11:$ZZ$209,346,FALSE))=TRUE,"",IF(VLOOKUP($A70,parlvotes_lh!$A$11:$ZZ$209,346,FALSE)=0,"",VLOOKUP($A70,parlvotes_lh!$A$11:$ZZ$209,346,FALSE)))</f>
        <v/>
      </c>
      <c r="AB70" s="180" t="str">
        <f>IF(ISERROR(VLOOKUP($A70,parlvotes_lh!$A$11:$ZZ$209,366,FALSE))=TRUE,"",IF(VLOOKUP($A70,parlvotes_lh!$A$11:$ZZ$209,366,FALSE)=0,"",VLOOKUP($A70,parlvotes_lh!$A$11:$ZZ$209,366,FALSE)))</f>
        <v/>
      </c>
      <c r="AC70" s="180" t="str">
        <f>IF(ISERROR(VLOOKUP($A70,parlvotes_lh!$A$11:$ZZ$209,386,FALSE))=TRUE,"",IF(VLOOKUP($A70,parlvotes_lh!$A$11:$ZZ$209,386,FALSE)=0,"",VLOOKUP($A70,parlvotes_lh!$A$11:$ZZ$209,386,FALSE)))</f>
        <v/>
      </c>
    </row>
    <row r="71" spans="1:29" ht="13.5" customHeight="1">
      <c r="A71" s="174" t="str">
        <f>IF(info_parties!A76="","",info_parties!A76)</f>
        <v>hr_ash+dsz+sp+su01</v>
      </c>
      <c r="B71" s="112" t="str">
        <f t="shared" si="13"/>
        <v>hrv</v>
      </c>
      <c r="C71" s="112" t="str">
        <f>IF(info_parties!G76="","",info_parties!G76)</f>
        <v>Coalition of ASH+DSZ+SP+SU</v>
      </c>
      <c r="D71" s="112" t="str">
        <f>IF(info_parties!K76="","",info_parties!K76)</f>
        <v>Koalicija ASH+DSZ+SP+SU</v>
      </c>
      <c r="E71" s="112" t="str">
        <f>IF(info_parties!H76="","",info_parties!H76)</f>
        <v>ASH+DSZ+SP+SU</v>
      </c>
      <c r="F71" s="175" t="str">
        <f t="shared" si="9"/>
        <v/>
      </c>
      <c r="G71" s="176" t="str">
        <f t="shared" si="10"/>
        <v/>
      </c>
      <c r="H71" s="177" t="str">
        <f t="shared" si="11"/>
        <v/>
      </c>
      <c r="I71" s="178" t="str">
        <f t="shared" si="12"/>
        <v/>
      </c>
      <c r="J71" s="179" t="str">
        <f>IF(ISERROR(VLOOKUP($A71,parlvotes_lh!$A$11:$ZZ$209,6,FALSE))=TRUE,"",IF(VLOOKUP($A71,parlvotes_lh!$A$11:$ZZ$209,6,FALSE)=0,"",VLOOKUP($A71,parlvotes_lh!$A$11:$ZZ$209,6,FALSE)))</f>
        <v/>
      </c>
      <c r="K71" s="179" t="str">
        <f>IF(ISERROR(VLOOKUP($A71,parlvotes_lh!$A$11:$ZZ$209,26,FALSE))=TRUE,"",IF(VLOOKUP($A71,parlvotes_lh!$A$11:$ZZ$209,26,FALSE)=0,"",VLOOKUP($A71,parlvotes_lh!$A$11:$ZZ$209,26,FALSE)))</f>
        <v/>
      </c>
      <c r="L71" s="179" t="str">
        <f>IF(ISERROR(VLOOKUP($A71,parlvotes_lh!$A$11:$ZZ$209,46,FALSE))=TRUE,"",IF(VLOOKUP($A71,parlvotes_lh!$A$11:$ZZ$209,46,FALSE)=0,"",VLOOKUP($A71,parlvotes_lh!$A$11:$ZZ$209,46,FALSE)))</f>
        <v/>
      </c>
      <c r="M71" s="179" t="str">
        <f>IF(ISERROR(VLOOKUP($A71,parlvotes_lh!$A$11:$ZZ$209,66,FALSE))=TRUE,"",IF(VLOOKUP($A71,parlvotes_lh!$A$11:$ZZ$209,66,FALSE)=0,"",VLOOKUP($A71,parlvotes_lh!$A$11:$ZZ$209,66,FALSE)))</f>
        <v/>
      </c>
      <c r="N71" s="179" t="str">
        <f>IF(ISERROR(VLOOKUP($A71,parlvotes_lh!$A$11:$ZZ$209,86,FALSE))=TRUE,"",IF(VLOOKUP($A71,parlvotes_lh!$A$11:$ZZ$209,86,FALSE)=0,"",VLOOKUP($A71,parlvotes_lh!$A$11:$ZZ$209,86,FALSE)))</f>
        <v/>
      </c>
      <c r="O71" s="179" t="str">
        <f>IF(ISERROR(VLOOKUP($A71,parlvotes_lh!$A$11:$ZZ$209,106,FALSE))=TRUE,"",IF(VLOOKUP($A71,parlvotes_lh!$A$11:$ZZ$209,106,FALSE)=0,"",VLOOKUP($A71,parlvotes_lh!$A$11:$ZZ$209,106,FALSE)))</f>
        <v/>
      </c>
      <c r="P71" s="179" t="str">
        <f>IF(ISERROR(VLOOKUP($A71,parlvotes_lh!$A$11:$ZZ$209,126,FALSE))=TRUE,"",IF(VLOOKUP($A71,parlvotes_lh!$A$11:$ZZ$209,126,FALSE)=0,"",VLOOKUP($A71,parlvotes_lh!$A$11:$ZZ$209,126,FALSE)))</f>
        <v/>
      </c>
      <c r="Q71" s="180" t="str">
        <f>IF(ISERROR(VLOOKUP($A71,parlvotes_lh!$A$11:$ZZ$209,146,FALSE))=TRUE,"",IF(VLOOKUP($A71,parlvotes_lh!$A$11:$ZZ$209,146,FALSE)=0,"",VLOOKUP($A71,parlvotes_lh!$A$11:$ZZ$209,146,FALSE)))</f>
        <v/>
      </c>
      <c r="R71" s="180" t="str">
        <f>IF(ISERROR(VLOOKUP($A71,parlvotes_lh!$A$11:$ZZ$209,166,FALSE))=TRUE,"",IF(VLOOKUP($A71,parlvotes_lh!$A$11:$ZZ$209,166,FALSE)=0,"",VLOOKUP($A71,parlvotes_lh!$A$11:$ZZ$209,166,FALSE)))</f>
        <v/>
      </c>
      <c r="S71" s="180" t="str">
        <f>IF(ISERROR(VLOOKUP($A71,parlvotes_lh!$A$11:$ZZ$209,186,FALSE))=TRUE,"",IF(VLOOKUP($A71,parlvotes_lh!$A$11:$ZZ$209,186,FALSE)=0,"",VLOOKUP($A71,parlvotes_lh!$A$11:$ZZ$209,186,FALSE)))</f>
        <v/>
      </c>
      <c r="T71" s="180" t="str">
        <f>IF(ISERROR(VLOOKUP($A71,parlvotes_lh!$A$11:$ZZ$209,206,FALSE))=TRUE,"",IF(VLOOKUP($A71,parlvotes_lh!$A$11:$ZZ$209,206,FALSE)=0,"",VLOOKUP($A71,parlvotes_lh!$A$11:$ZZ$209,206,FALSE)))</f>
        <v/>
      </c>
      <c r="U71" s="180" t="str">
        <f>IF(ISERROR(VLOOKUP($A71,parlvotes_lh!$A$11:$ZZ$209,226,FALSE))=TRUE,"",IF(VLOOKUP($A71,parlvotes_lh!$A$11:$ZZ$209,226,FALSE)=0,"",VLOOKUP($A71,parlvotes_lh!$A$11:$ZZ$209,226,FALSE)))</f>
        <v/>
      </c>
      <c r="V71" s="180" t="str">
        <f>IF(ISERROR(VLOOKUP($A71,parlvotes_lh!$A$11:$ZZ$209,246,FALSE))=TRUE,"",IF(VLOOKUP($A71,parlvotes_lh!$A$11:$ZZ$209,246,FALSE)=0,"",VLOOKUP($A71,parlvotes_lh!$A$11:$ZZ$209,246,FALSE)))</f>
        <v/>
      </c>
      <c r="W71" s="180" t="str">
        <f>IF(ISERROR(VLOOKUP($A71,parlvotes_lh!$A$11:$ZZ$209,266,FALSE))=TRUE,"",IF(VLOOKUP($A71,parlvotes_lh!$A$11:$ZZ$209,266,FALSE)=0,"",VLOOKUP($A71,parlvotes_lh!$A$11:$ZZ$209,266,FALSE)))</f>
        <v/>
      </c>
      <c r="X71" s="180" t="str">
        <f>IF(ISERROR(VLOOKUP($A71,parlvotes_lh!$A$11:$ZZ$209,286,FALSE))=TRUE,"",IF(VLOOKUP($A71,parlvotes_lh!$A$11:$ZZ$209,286,FALSE)=0,"",VLOOKUP($A71,parlvotes_lh!$A$11:$ZZ$209,286,FALSE)))</f>
        <v/>
      </c>
      <c r="Y71" s="180" t="str">
        <f>IF(ISERROR(VLOOKUP($A71,parlvotes_lh!$A$11:$ZZ$209,306,FALSE))=TRUE,"",IF(VLOOKUP($A71,parlvotes_lh!$A$11:$ZZ$209,306,FALSE)=0,"",VLOOKUP($A71,parlvotes_lh!$A$11:$ZZ$209,306,FALSE)))</f>
        <v/>
      </c>
      <c r="Z71" s="180" t="str">
        <f>IF(ISERROR(VLOOKUP($A71,parlvotes_lh!$A$11:$ZZ$209,326,FALSE))=TRUE,"",IF(VLOOKUP($A71,parlvotes_lh!$A$11:$ZZ$209,326,FALSE)=0,"",VLOOKUP($A71,parlvotes_lh!$A$11:$ZZ$209,326,FALSE)))</f>
        <v/>
      </c>
      <c r="AA71" s="180" t="str">
        <f>IF(ISERROR(VLOOKUP($A71,parlvotes_lh!$A$11:$ZZ$209,346,FALSE))=TRUE,"",IF(VLOOKUP($A71,parlvotes_lh!$A$11:$ZZ$209,346,FALSE)=0,"",VLOOKUP($A71,parlvotes_lh!$A$11:$ZZ$209,346,FALSE)))</f>
        <v/>
      </c>
      <c r="AB71" s="180" t="str">
        <f>IF(ISERROR(VLOOKUP($A71,parlvotes_lh!$A$11:$ZZ$209,366,FALSE))=TRUE,"",IF(VLOOKUP($A71,parlvotes_lh!$A$11:$ZZ$209,366,FALSE)=0,"",VLOOKUP($A71,parlvotes_lh!$A$11:$ZZ$209,366,FALSE)))</f>
        <v/>
      </c>
      <c r="AC71" s="180" t="str">
        <f>IF(ISERROR(VLOOKUP($A71,parlvotes_lh!$A$11:$ZZ$209,386,FALSE))=TRUE,"",IF(VLOOKUP($A71,parlvotes_lh!$A$11:$ZZ$209,386,FALSE)=0,"",VLOOKUP($A71,parlvotes_lh!$A$11:$ZZ$209,386,FALSE)))</f>
        <v/>
      </c>
    </row>
    <row r="72" spans="1:29" ht="13.5" customHeight="1">
      <c r="A72" s="174" t="str">
        <f>IF(info_parties!A77="","",info_parties!A77)</f>
        <v>hr_abh+jh01</v>
      </c>
      <c r="B72" s="112" t="str">
        <f t="shared" si="13"/>
        <v>hrv</v>
      </c>
      <c r="C72" s="112" t="str">
        <f>IF(info_parties!G77="","",info_parties!G77)</f>
        <v>Coalition of ABH+JH</v>
      </c>
      <c r="D72" s="112" t="str">
        <f>IF(info_parties!K77="","",info_parties!K77)</f>
        <v>Koalicija ABH+JH</v>
      </c>
      <c r="E72" s="112" t="str">
        <f>IF(info_parties!H77="","",info_parties!H77)</f>
        <v>ABH+JH</v>
      </c>
      <c r="F72" s="175" t="str">
        <f t="shared" si="9"/>
        <v/>
      </c>
      <c r="G72" s="176" t="str">
        <f t="shared" si="10"/>
        <v/>
      </c>
      <c r="H72" s="177" t="str">
        <f t="shared" si="11"/>
        <v/>
      </c>
      <c r="I72" s="178" t="str">
        <f t="shared" si="12"/>
        <v/>
      </c>
      <c r="J72" s="179" t="str">
        <f>IF(ISERROR(VLOOKUP($A72,parlvotes_lh!$A$11:$ZZ$209,6,FALSE))=TRUE,"",IF(VLOOKUP($A72,parlvotes_lh!$A$11:$ZZ$209,6,FALSE)=0,"",VLOOKUP($A72,parlvotes_lh!$A$11:$ZZ$209,6,FALSE)))</f>
        <v/>
      </c>
      <c r="K72" s="179" t="str">
        <f>IF(ISERROR(VLOOKUP($A72,parlvotes_lh!$A$11:$ZZ$209,26,FALSE))=TRUE,"",IF(VLOOKUP($A72,parlvotes_lh!$A$11:$ZZ$209,26,FALSE)=0,"",VLOOKUP($A72,parlvotes_lh!$A$11:$ZZ$209,26,FALSE)))</f>
        <v/>
      </c>
      <c r="L72" s="179" t="str">
        <f>IF(ISERROR(VLOOKUP($A72,parlvotes_lh!$A$11:$ZZ$209,46,FALSE))=TRUE,"",IF(VLOOKUP($A72,parlvotes_lh!$A$11:$ZZ$209,46,FALSE)=0,"",VLOOKUP($A72,parlvotes_lh!$A$11:$ZZ$209,46,FALSE)))</f>
        <v/>
      </c>
      <c r="M72" s="179" t="str">
        <f>IF(ISERROR(VLOOKUP($A72,parlvotes_lh!$A$11:$ZZ$209,66,FALSE))=TRUE,"",IF(VLOOKUP($A72,parlvotes_lh!$A$11:$ZZ$209,66,FALSE)=0,"",VLOOKUP($A72,parlvotes_lh!$A$11:$ZZ$209,66,FALSE)))</f>
        <v/>
      </c>
      <c r="N72" s="179" t="str">
        <f>IF(ISERROR(VLOOKUP($A72,parlvotes_lh!$A$11:$ZZ$209,86,FALSE))=TRUE,"",IF(VLOOKUP($A72,parlvotes_lh!$A$11:$ZZ$209,86,FALSE)=0,"",VLOOKUP($A72,parlvotes_lh!$A$11:$ZZ$209,86,FALSE)))</f>
        <v/>
      </c>
      <c r="O72" s="179" t="str">
        <f>IF(ISERROR(VLOOKUP($A72,parlvotes_lh!$A$11:$ZZ$209,106,FALSE))=TRUE,"",IF(VLOOKUP($A72,parlvotes_lh!$A$11:$ZZ$209,106,FALSE)=0,"",VLOOKUP($A72,parlvotes_lh!$A$11:$ZZ$209,106,FALSE)))</f>
        <v/>
      </c>
      <c r="P72" s="179" t="str">
        <f>IF(ISERROR(VLOOKUP($A72,parlvotes_lh!$A$11:$ZZ$209,126,FALSE))=TRUE,"",IF(VLOOKUP($A72,parlvotes_lh!$A$11:$ZZ$209,126,FALSE)=0,"",VLOOKUP($A72,parlvotes_lh!$A$11:$ZZ$209,126,FALSE)))</f>
        <v/>
      </c>
      <c r="Q72" s="180" t="str">
        <f>IF(ISERROR(VLOOKUP($A72,parlvotes_lh!$A$11:$ZZ$209,146,FALSE))=TRUE,"",IF(VLOOKUP($A72,parlvotes_lh!$A$11:$ZZ$209,146,FALSE)=0,"",VLOOKUP($A72,parlvotes_lh!$A$11:$ZZ$209,146,FALSE)))</f>
        <v/>
      </c>
      <c r="R72" s="180" t="str">
        <f>IF(ISERROR(VLOOKUP($A72,parlvotes_lh!$A$11:$ZZ$209,166,FALSE))=TRUE,"",IF(VLOOKUP($A72,parlvotes_lh!$A$11:$ZZ$209,166,FALSE)=0,"",VLOOKUP($A72,parlvotes_lh!$A$11:$ZZ$209,166,FALSE)))</f>
        <v/>
      </c>
      <c r="S72" s="180" t="str">
        <f>IF(ISERROR(VLOOKUP($A72,parlvotes_lh!$A$11:$ZZ$209,186,FALSE))=TRUE,"",IF(VLOOKUP($A72,parlvotes_lh!$A$11:$ZZ$209,186,FALSE)=0,"",VLOOKUP($A72,parlvotes_lh!$A$11:$ZZ$209,186,FALSE)))</f>
        <v/>
      </c>
      <c r="T72" s="180" t="str">
        <f>IF(ISERROR(VLOOKUP($A72,parlvotes_lh!$A$11:$ZZ$209,206,FALSE))=TRUE,"",IF(VLOOKUP($A72,parlvotes_lh!$A$11:$ZZ$209,206,FALSE)=0,"",VLOOKUP($A72,parlvotes_lh!$A$11:$ZZ$209,206,FALSE)))</f>
        <v/>
      </c>
      <c r="U72" s="180" t="str">
        <f>IF(ISERROR(VLOOKUP($A72,parlvotes_lh!$A$11:$ZZ$209,226,FALSE))=TRUE,"",IF(VLOOKUP($A72,parlvotes_lh!$A$11:$ZZ$209,226,FALSE)=0,"",VLOOKUP($A72,parlvotes_lh!$A$11:$ZZ$209,226,FALSE)))</f>
        <v/>
      </c>
      <c r="V72" s="180" t="str">
        <f>IF(ISERROR(VLOOKUP($A72,parlvotes_lh!$A$11:$ZZ$209,246,FALSE))=TRUE,"",IF(VLOOKUP($A72,parlvotes_lh!$A$11:$ZZ$209,246,FALSE)=0,"",VLOOKUP($A72,parlvotes_lh!$A$11:$ZZ$209,246,FALSE)))</f>
        <v/>
      </c>
      <c r="W72" s="180" t="str">
        <f>IF(ISERROR(VLOOKUP($A72,parlvotes_lh!$A$11:$ZZ$209,266,FALSE))=TRUE,"",IF(VLOOKUP($A72,parlvotes_lh!$A$11:$ZZ$209,266,FALSE)=0,"",VLOOKUP($A72,parlvotes_lh!$A$11:$ZZ$209,266,FALSE)))</f>
        <v/>
      </c>
      <c r="X72" s="180" t="str">
        <f>IF(ISERROR(VLOOKUP($A72,parlvotes_lh!$A$11:$ZZ$209,286,FALSE))=TRUE,"",IF(VLOOKUP($A72,parlvotes_lh!$A$11:$ZZ$209,286,FALSE)=0,"",VLOOKUP($A72,parlvotes_lh!$A$11:$ZZ$209,286,FALSE)))</f>
        <v/>
      </c>
      <c r="Y72" s="180" t="str">
        <f>IF(ISERROR(VLOOKUP($A72,parlvotes_lh!$A$11:$ZZ$209,306,FALSE))=TRUE,"",IF(VLOOKUP($A72,parlvotes_lh!$A$11:$ZZ$209,306,FALSE)=0,"",VLOOKUP($A72,parlvotes_lh!$A$11:$ZZ$209,306,FALSE)))</f>
        <v/>
      </c>
      <c r="Z72" s="180" t="str">
        <f>IF(ISERROR(VLOOKUP($A72,parlvotes_lh!$A$11:$ZZ$209,326,FALSE))=TRUE,"",IF(VLOOKUP($A72,parlvotes_lh!$A$11:$ZZ$209,326,FALSE)=0,"",VLOOKUP($A72,parlvotes_lh!$A$11:$ZZ$209,326,FALSE)))</f>
        <v/>
      </c>
      <c r="AA72" s="180" t="str">
        <f>IF(ISERROR(VLOOKUP($A72,parlvotes_lh!$A$11:$ZZ$209,346,FALSE))=TRUE,"",IF(VLOOKUP($A72,parlvotes_lh!$A$11:$ZZ$209,346,FALSE)=0,"",VLOOKUP($A72,parlvotes_lh!$A$11:$ZZ$209,346,FALSE)))</f>
        <v/>
      </c>
      <c r="AB72" s="180" t="str">
        <f>IF(ISERROR(VLOOKUP($A72,parlvotes_lh!$A$11:$ZZ$209,366,FALSE))=TRUE,"",IF(VLOOKUP($A72,parlvotes_lh!$A$11:$ZZ$209,366,FALSE)=0,"",VLOOKUP($A72,parlvotes_lh!$A$11:$ZZ$209,366,FALSE)))</f>
        <v/>
      </c>
      <c r="AC72" s="180" t="str">
        <f>IF(ISERROR(VLOOKUP($A72,parlvotes_lh!$A$11:$ZZ$209,386,FALSE))=TRUE,"",IF(VLOOKUP($A72,parlvotes_lh!$A$11:$ZZ$209,386,FALSE)=0,"",VLOOKUP($A72,parlvotes_lh!$A$11:$ZZ$209,386,FALSE)))</f>
        <v/>
      </c>
    </row>
    <row r="73" spans="1:29" ht="13.5" customHeight="1">
      <c r="A73" s="174" t="str">
        <f>IF(info_parties!A78="","",info_parties!A78)</f>
        <v>hr_ns+nss01</v>
      </c>
      <c r="B73" s="112" t="str">
        <f t="shared" si="13"/>
        <v>hrv</v>
      </c>
      <c r="C73" s="112" t="str">
        <f>IF(info_parties!G78="","",info_parties!G78)</f>
        <v>Coalition of NS+NSS</v>
      </c>
      <c r="D73" s="112" t="str">
        <f>IF(info_parties!K78="","",info_parties!K78)</f>
        <v>Koalicija NS+NSS</v>
      </c>
      <c r="E73" s="112" t="str">
        <f>IF(info_parties!H78="","",info_parties!H78)</f>
        <v>NS+NSS</v>
      </c>
      <c r="F73" s="175" t="str">
        <f t="shared" si="9"/>
        <v/>
      </c>
      <c r="G73" s="176" t="str">
        <f t="shared" si="10"/>
        <v/>
      </c>
      <c r="H73" s="177" t="str">
        <f t="shared" si="11"/>
        <v/>
      </c>
      <c r="I73" s="178" t="str">
        <f t="shared" si="12"/>
        <v/>
      </c>
      <c r="J73" s="179" t="str">
        <f>IF(ISERROR(VLOOKUP($A73,parlvotes_lh!$A$11:$ZZ$209,6,FALSE))=TRUE,"",IF(VLOOKUP($A73,parlvotes_lh!$A$11:$ZZ$209,6,FALSE)=0,"",VLOOKUP($A73,parlvotes_lh!$A$11:$ZZ$209,6,FALSE)))</f>
        <v/>
      </c>
      <c r="K73" s="179" t="str">
        <f>IF(ISERROR(VLOOKUP($A73,parlvotes_lh!$A$11:$ZZ$209,26,FALSE))=TRUE,"",IF(VLOOKUP($A73,parlvotes_lh!$A$11:$ZZ$209,26,FALSE)=0,"",VLOOKUP($A73,parlvotes_lh!$A$11:$ZZ$209,26,FALSE)))</f>
        <v/>
      </c>
      <c r="L73" s="179" t="str">
        <f>IF(ISERROR(VLOOKUP($A73,parlvotes_lh!$A$11:$ZZ$209,46,FALSE))=TRUE,"",IF(VLOOKUP($A73,parlvotes_lh!$A$11:$ZZ$209,46,FALSE)=0,"",VLOOKUP($A73,parlvotes_lh!$A$11:$ZZ$209,46,FALSE)))</f>
        <v/>
      </c>
      <c r="M73" s="179" t="str">
        <f>IF(ISERROR(VLOOKUP($A73,parlvotes_lh!$A$11:$ZZ$209,66,FALSE))=TRUE,"",IF(VLOOKUP($A73,parlvotes_lh!$A$11:$ZZ$209,66,FALSE)=0,"",VLOOKUP($A73,parlvotes_lh!$A$11:$ZZ$209,66,FALSE)))</f>
        <v/>
      </c>
      <c r="N73" s="179" t="str">
        <f>IF(ISERROR(VLOOKUP($A73,parlvotes_lh!$A$11:$ZZ$209,86,FALSE))=TRUE,"",IF(VLOOKUP($A73,parlvotes_lh!$A$11:$ZZ$209,86,FALSE)=0,"",VLOOKUP($A73,parlvotes_lh!$A$11:$ZZ$209,86,FALSE)))</f>
        <v/>
      </c>
      <c r="O73" s="179" t="str">
        <f>IF(ISERROR(VLOOKUP($A73,parlvotes_lh!$A$11:$ZZ$209,106,FALSE))=TRUE,"",IF(VLOOKUP($A73,parlvotes_lh!$A$11:$ZZ$209,106,FALSE)=0,"",VLOOKUP($A73,parlvotes_lh!$A$11:$ZZ$209,106,FALSE)))</f>
        <v/>
      </c>
      <c r="P73" s="179" t="str">
        <f>IF(ISERROR(VLOOKUP($A73,parlvotes_lh!$A$11:$ZZ$209,126,FALSE))=TRUE,"",IF(VLOOKUP($A73,parlvotes_lh!$A$11:$ZZ$209,126,FALSE)=0,"",VLOOKUP($A73,parlvotes_lh!$A$11:$ZZ$209,126,FALSE)))</f>
        <v/>
      </c>
      <c r="Q73" s="180" t="str">
        <f>IF(ISERROR(VLOOKUP($A73,parlvotes_lh!$A$11:$ZZ$209,146,FALSE))=TRUE,"",IF(VLOOKUP($A73,parlvotes_lh!$A$11:$ZZ$209,146,FALSE)=0,"",VLOOKUP($A73,parlvotes_lh!$A$11:$ZZ$209,146,FALSE)))</f>
        <v/>
      </c>
      <c r="R73" s="180" t="str">
        <f>IF(ISERROR(VLOOKUP($A73,parlvotes_lh!$A$11:$ZZ$209,166,FALSE))=TRUE,"",IF(VLOOKUP($A73,parlvotes_lh!$A$11:$ZZ$209,166,FALSE)=0,"",VLOOKUP($A73,parlvotes_lh!$A$11:$ZZ$209,166,FALSE)))</f>
        <v/>
      </c>
      <c r="S73" s="180" t="str">
        <f>IF(ISERROR(VLOOKUP($A73,parlvotes_lh!$A$11:$ZZ$209,186,FALSE))=TRUE,"",IF(VLOOKUP($A73,parlvotes_lh!$A$11:$ZZ$209,186,FALSE)=0,"",VLOOKUP($A73,parlvotes_lh!$A$11:$ZZ$209,186,FALSE)))</f>
        <v/>
      </c>
      <c r="T73" s="180" t="str">
        <f>IF(ISERROR(VLOOKUP($A73,parlvotes_lh!$A$11:$ZZ$209,206,FALSE))=TRUE,"",IF(VLOOKUP($A73,parlvotes_lh!$A$11:$ZZ$209,206,FALSE)=0,"",VLOOKUP($A73,parlvotes_lh!$A$11:$ZZ$209,206,FALSE)))</f>
        <v/>
      </c>
      <c r="U73" s="180" t="str">
        <f>IF(ISERROR(VLOOKUP($A73,parlvotes_lh!$A$11:$ZZ$209,226,FALSE))=TRUE,"",IF(VLOOKUP($A73,parlvotes_lh!$A$11:$ZZ$209,226,FALSE)=0,"",VLOOKUP($A73,parlvotes_lh!$A$11:$ZZ$209,226,FALSE)))</f>
        <v/>
      </c>
      <c r="V73" s="180" t="str">
        <f>IF(ISERROR(VLOOKUP($A73,parlvotes_lh!$A$11:$ZZ$209,246,FALSE))=TRUE,"",IF(VLOOKUP($A73,parlvotes_lh!$A$11:$ZZ$209,246,FALSE)=0,"",VLOOKUP($A73,parlvotes_lh!$A$11:$ZZ$209,246,FALSE)))</f>
        <v/>
      </c>
      <c r="W73" s="180" t="str">
        <f>IF(ISERROR(VLOOKUP($A73,parlvotes_lh!$A$11:$ZZ$209,266,FALSE))=TRUE,"",IF(VLOOKUP($A73,parlvotes_lh!$A$11:$ZZ$209,266,FALSE)=0,"",VLOOKUP($A73,parlvotes_lh!$A$11:$ZZ$209,266,FALSE)))</f>
        <v/>
      </c>
      <c r="X73" s="180" t="str">
        <f>IF(ISERROR(VLOOKUP($A73,parlvotes_lh!$A$11:$ZZ$209,286,FALSE))=TRUE,"",IF(VLOOKUP($A73,parlvotes_lh!$A$11:$ZZ$209,286,FALSE)=0,"",VLOOKUP($A73,parlvotes_lh!$A$11:$ZZ$209,286,FALSE)))</f>
        <v/>
      </c>
      <c r="Y73" s="180" t="str">
        <f>IF(ISERROR(VLOOKUP($A73,parlvotes_lh!$A$11:$ZZ$209,306,FALSE))=TRUE,"",IF(VLOOKUP($A73,parlvotes_lh!$A$11:$ZZ$209,306,FALSE)=0,"",VLOOKUP($A73,parlvotes_lh!$A$11:$ZZ$209,306,FALSE)))</f>
        <v/>
      </c>
      <c r="Z73" s="180" t="str">
        <f>IF(ISERROR(VLOOKUP($A73,parlvotes_lh!$A$11:$ZZ$209,326,FALSE))=TRUE,"",IF(VLOOKUP($A73,parlvotes_lh!$A$11:$ZZ$209,326,FALSE)=0,"",VLOOKUP($A73,parlvotes_lh!$A$11:$ZZ$209,326,FALSE)))</f>
        <v/>
      </c>
      <c r="AA73" s="180" t="str">
        <f>IF(ISERROR(VLOOKUP($A73,parlvotes_lh!$A$11:$ZZ$209,346,FALSE))=TRUE,"",IF(VLOOKUP($A73,parlvotes_lh!$A$11:$ZZ$209,346,FALSE)=0,"",VLOOKUP($A73,parlvotes_lh!$A$11:$ZZ$209,346,FALSE)))</f>
        <v/>
      </c>
      <c r="AB73" s="180" t="str">
        <f>IF(ISERROR(VLOOKUP($A73,parlvotes_lh!$A$11:$ZZ$209,366,FALSE))=TRUE,"",IF(VLOOKUP($A73,parlvotes_lh!$A$11:$ZZ$209,366,FALSE)=0,"",VLOOKUP($A73,parlvotes_lh!$A$11:$ZZ$209,366,FALSE)))</f>
        <v/>
      </c>
      <c r="AC73" s="180" t="str">
        <f>IF(ISERROR(VLOOKUP($A73,parlvotes_lh!$A$11:$ZZ$209,386,FALSE))=TRUE,"",IF(VLOOKUP($A73,parlvotes_lh!$A$11:$ZZ$209,386,FALSE)=0,"",VLOOKUP($A73,parlvotes_lh!$A$11:$ZZ$209,386,FALSE)))</f>
        <v/>
      </c>
    </row>
    <row r="74" spans="1:29" ht="13.5" customHeight="1">
      <c r="A74" s="174" t="str">
        <f>IF(info_parties!A79="","",info_parties!A79)</f>
        <v>hr_hdss01</v>
      </c>
      <c r="B74" s="112" t="str">
        <f t="shared" si="13"/>
        <v>hrv</v>
      </c>
      <c r="C74" s="112" t="str">
        <f>IF(info_parties!G79="","",info_parties!G79)</f>
        <v>Croatian Democratic Peasants Party</v>
      </c>
      <c r="D74" s="112" t="str">
        <f>IF(info_parties!K79="","",info_parties!K79)</f>
        <v>Hrvatska Demokratska Seljačka Stranka</v>
      </c>
      <c r="E74" s="112" t="str">
        <f>IF(info_parties!H79="","",info_parties!H79)</f>
        <v>HDSS</v>
      </c>
      <c r="F74" s="175">
        <f t="shared" si="9"/>
        <v>37948</v>
      </c>
      <c r="G74" s="176">
        <f t="shared" si="10"/>
        <v>37948</v>
      </c>
      <c r="H74" s="177">
        <f t="shared" si="11"/>
        <v>8.7278565013868253E-3</v>
      </c>
      <c r="I74" s="178">
        <f t="shared" si="12"/>
        <v>37948</v>
      </c>
      <c r="J74" s="179">
        <f>IF(ISERROR(VLOOKUP($A74,parlvotes_lh!$A$11:$ZZ$209,6,FALSE))=TRUE,"",IF(VLOOKUP($A74,parlvotes_lh!$A$11:$ZZ$209,6,FALSE)=0,"",VLOOKUP($A74,parlvotes_lh!$A$11:$ZZ$209,6,FALSE)))</f>
        <v>8.7278565013868253E-3</v>
      </c>
      <c r="K74" s="179" t="str">
        <f>IF(ISERROR(VLOOKUP($A74,parlvotes_lh!$A$11:$ZZ$209,26,FALSE))=TRUE,"",IF(VLOOKUP($A74,parlvotes_lh!$A$11:$ZZ$209,26,FALSE)=0,"",VLOOKUP($A74,parlvotes_lh!$A$11:$ZZ$209,26,FALSE)))</f>
        <v/>
      </c>
      <c r="L74" s="179" t="str">
        <f>IF(ISERROR(VLOOKUP($A74,parlvotes_lh!$A$11:$ZZ$209,46,FALSE))=TRUE,"",IF(VLOOKUP($A74,parlvotes_lh!$A$11:$ZZ$209,46,FALSE)=0,"",VLOOKUP($A74,parlvotes_lh!$A$11:$ZZ$209,46,FALSE)))</f>
        <v/>
      </c>
      <c r="M74" s="179" t="str">
        <f>IF(ISERROR(VLOOKUP($A74,parlvotes_lh!$A$11:$ZZ$209,66,FALSE))=TRUE,"",IF(VLOOKUP($A74,parlvotes_lh!$A$11:$ZZ$209,66,FALSE)=0,"",VLOOKUP($A74,parlvotes_lh!$A$11:$ZZ$209,66,FALSE)))</f>
        <v/>
      </c>
      <c r="N74" s="179" t="str">
        <f>IF(ISERROR(VLOOKUP($A74,parlvotes_lh!$A$11:$ZZ$209,86,FALSE))=TRUE,"",IF(VLOOKUP($A74,parlvotes_lh!$A$11:$ZZ$209,86,FALSE)=0,"",VLOOKUP($A74,parlvotes_lh!$A$11:$ZZ$209,86,FALSE)))</f>
        <v/>
      </c>
      <c r="O74" s="179" t="str">
        <f>IF(ISERROR(VLOOKUP($A74,parlvotes_lh!$A$11:$ZZ$209,106,FALSE))=TRUE,"",IF(VLOOKUP($A74,parlvotes_lh!$A$11:$ZZ$209,106,FALSE)=0,"",VLOOKUP($A74,parlvotes_lh!$A$11:$ZZ$209,106,FALSE)))</f>
        <v/>
      </c>
      <c r="P74" s="179" t="str">
        <f>IF(ISERROR(VLOOKUP($A74,parlvotes_lh!$A$11:$ZZ$209,126,FALSE))=TRUE,"",IF(VLOOKUP($A74,parlvotes_lh!$A$11:$ZZ$209,126,FALSE)=0,"",VLOOKUP($A74,parlvotes_lh!$A$11:$ZZ$209,126,FALSE)))</f>
        <v/>
      </c>
      <c r="Q74" s="180" t="str">
        <f>IF(ISERROR(VLOOKUP($A74,parlvotes_lh!$A$11:$ZZ$209,146,FALSE))=TRUE,"",IF(VLOOKUP($A74,parlvotes_lh!$A$11:$ZZ$209,146,FALSE)=0,"",VLOOKUP($A74,parlvotes_lh!$A$11:$ZZ$209,146,FALSE)))</f>
        <v/>
      </c>
      <c r="R74" s="180" t="str">
        <f>IF(ISERROR(VLOOKUP($A74,parlvotes_lh!$A$11:$ZZ$209,166,FALSE))=TRUE,"",IF(VLOOKUP($A74,parlvotes_lh!$A$11:$ZZ$209,166,FALSE)=0,"",VLOOKUP($A74,parlvotes_lh!$A$11:$ZZ$209,166,FALSE)))</f>
        <v/>
      </c>
      <c r="S74" s="180" t="str">
        <f>IF(ISERROR(VLOOKUP($A74,parlvotes_lh!$A$11:$ZZ$209,186,FALSE))=TRUE,"",IF(VLOOKUP($A74,parlvotes_lh!$A$11:$ZZ$209,186,FALSE)=0,"",VLOOKUP($A74,parlvotes_lh!$A$11:$ZZ$209,186,FALSE)))</f>
        <v/>
      </c>
      <c r="T74" s="180" t="str">
        <f>IF(ISERROR(VLOOKUP($A74,parlvotes_lh!$A$11:$ZZ$209,206,FALSE))=TRUE,"",IF(VLOOKUP($A74,parlvotes_lh!$A$11:$ZZ$209,206,FALSE)=0,"",VLOOKUP($A74,parlvotes_lh!$A$11:$ZZ$209,206,FALSE)))</f>
        <v/>
      </c>
      <c r="U74" s="180" t="str">
        <f>IF(ISERROR(VLOOKUP($A74,parlvotes_lh!$A$11:$ZZ$209,226,FALSE))=TRUE,"",IF(VLOOKUP($A74,parlvotes_lh!$A$11:$ZZ$209,226,FALSE)=0,"",VLOOKUP($A74,parlvotes_lh!$A$11:$ZZ$209,226,FALSE)))</f>
        <v/>
      </c>
      <c r="V74" s="180" t="str">
        <f>IF(ISERROR(VLOOKUP($A74,parlvotes_lh!$A$11:$ZZ$209,246,FALSE))=TRUE,"",IF(VLOOKUP($A74,parlvotes_lh!$A$11:$ZZ$209,246,FALSE)=0,"",VLOOKUP($A74,parlvotes_lh!$A$11:$ZZ$209,246,FALSE)))</f>
        <v/>
      </c>
      <c r="W74" s="180" t="str">
        <f>IF(ISERROR(VLOOKUP($A74,parlvotes_lh!$A$11:$ZZ$209,266,FALSE))=TRUE,"",IF(VLOOKUP($A74,parlvotes_lh!$A$11:$ZZ$209,266,FALSE)=0,"",VLOOKUP($A74,parlvotes_lh!$A$11:$ZZ$209,266,FALSE)))</f>
        <v/>
      </c>
      <c r="X74" s="180" t="str">
        <f>IF(ISERROR(VLOOKUP($A74,parlvotes_lh!$A$11:$ZZ$209,286,FALSE))=TRUE,"",IF(VLOOKUP($A74,parlvotes_lh!$A$11:$ZZ$209,286,FALSE)=0,"",VLOOKUP($A74,parlvotes_lh!$A$11:$ZZ$209,286,FALSE)))</f>
        <v/>
      </c>
      <c r="Y74" s="180" t="str">
        <f>IF(ISERROR(VLOOKUP($A74,parlvotes_lh!$A$11:$ZZ$209,306,FALSE))=TRUE,"",IF(VLOOKUP($A74,parlvotes_lh!$A$11:$ZZ$209,306,FALSE)=0,"",VLOOKUP($A74,parlvotes_lh!$A$11:$ZZ$209,306,FALSE)))</f>
        <v/>
      </c>
      <c r="Z74" s="180" t="str">
        <f>IF(ISERROR(VLOOKUP($A74,parlvotes_lh!$A$11:$ZZ$209,326,FALSE))=TRUE,"",IF(VLOOKUP($A74,parlvotes_lh!$A$11:$ZZ$209,326,FALSE)=0,"",VLOOKUP($A74,parlvotes_lh!$A$11:$ZZ$209,326,FALSE)))</f>
        <v/>
      </c>
      <c r="AA74" s="180" t="str">
        <f>IF(ISERROR(VLOOKUP($A74,parlvotes_lh!$A$11:$ZZ$209,346,FALSE))=TRUE,"",IF(VLOOKUP($A74,parlvotes_lh!$A$11:$ZZ$209,346,FALSE)=0,"",VLOOKUP($A74,parlvotes_lh!$A$11:$ZZ$209,346,FALSE)))</f>
        <v/>
      </c>
      <c r="AB74" s="180" t="str">
        <f>IF(ISERROR(VLOOKUP($A74,parlvotes_lh!$A$11:$ZZ$209,366,FALSE))=TRUE,"",IF(VLOOKUP($A74,parlvotes_lh!$A$11:$ZZ$209,366,FALSE)=0,"",VLOOKUP($A74,parlvotes_lh!$A$11:$ZZ$209,366,FALSE)))</f>
        <v/>
      </c>
      <c r="AC74" s="180" t="str">
        <f>IF(ISERROR(VLOOKUP($A74,parlvotes_lh!$A$11:$ZZ$209,386,FALSE))=TRUE,"",IF(VLOOKUP($A74,parlvotes_lh!$A$11:$ZZ$209,386,FALSE)=0,"",VLOOKUP($A74,parlvotes_lh!$A$11:$ZZ$209,386,FALSE)))</f>
        <v/>
      </c>
    </row>
    <row r="75" spans="1:29" ht="13.5" customHeight="1">
      <c r="A75" s="174" t="str">
        <f>IF(info_parties!A80="","",info_parties!A80)</f>
        <v>hr_hsp196101</v>
      </c>
      <c r="B75" s="112" t="str">
        <f t="shared" si="13"/>
        <v>hrv</v>
      </c>
      <c r="C75" s="112" t="str">
        <f>IF(info_parties!G80="","",info_parties!G80)</f>
        <v>Croatian Party of Rights 1861</v>
      </c>
      <c r="D75" s="112" t="str">
        <f>IF(info_parties!K80="","",info_parties!K80)</f>
        <v>Hrvatska Stranka Prava-1861 - Hsp-1861</v>
      </c>
      <c r="E75" s="112" t="str">
        <f>IF(info_parties!H80="","",info_parties!H80)</f>
        <v>HSP1961</v>
      </c>
      <c r="F75" s="175">
        <f t="shared" si="9"/>
        <v>37948</v>
      </c>
      <c r="G75" s="176">
        <f t="shared" si="10"/>
        <v>37948</v>
      </c>
      <c r="H75" s="177">
        <f t="shared" si="11"/>
        <v>7.5043512123789012E-3</v>
      </c>
      <c r="I75" s="178">
        <f t="shared" si="12"/>
        <v>37948</v>
      </c>
      <c r="J75" s="179">
        <f>IF(ISERROR(VLOOKUP($A75,parlvotes_lh!$A$11:$ZZ$209,6,FALSE))=TRUE,"",IF(VLOOKUP($A75,parlvotes_lh!$A$11:$ZZ$209,6,FALSE)=0,"",VLOOKUP($A75,parlvotes_lh!$A$11:$ZZ$209,6,FALSE)))</f>
        <v>7.5043512123789012E-3</v>
      </c>
      <c r="K75" s="179" t="str">
        <f>IF(ISERROR(VLOOKUP($A75,parlvotes_lh!$A$11:$ZZ$209,26,FALSE))=TRUE,"",IF(VLOOKUP($A75,parlvotes_lh!$A$11:$ZZ$209,26,FALSE)=0,"",VLOOKUP($A75,parlvotes_lh!$A$11:$ZZ$209,26,FALSE)))</f>
        <v/>
      </c>
      <c r="L75" s="179" t="str">
        <f>IF(ISERROR(VLOOKUP($A75,parlvotes_lh!$A$11:$ZZ$209,46,FALSE))=TRUE,"",IF(VLOOKUP($A75,parlvotes_lh!$A$11:$ZZ$209,46,FALSE)=0,"",VLOOKUP($A75,parlvotes_lh!$A$11:$ZZ$209,46,FALSE)))</f>
        <v/>
      </c>
      <c r="M75" s="179" t="str">
        <f>IF(ISERROR(VLOOKUP($A75,parlvotes_lh!$A$11:$ZZ$209,66,FALSE))=TRUE,"",IF(VLOOKUP($A75,parlvotes_lh!$A$11:$ZZ$209,66,FALSE)=0,"",VLOOKUP($A75,parlvotes_lh!$A$11:$ZZ$209,66,FALSE)))</f>
        <v/>
      </c>
      <c r="N75" s="179" t="str">
        <f>IF(ISERROR(VLOOKUP($A75,parlvotes_lh!$A$11:$ZZ$209,86,FALSE))=TRUE,"",IF(VLOOKUP($A75,parlvotes_lh!$A$11:$ZZ$209,86,FALSE)=0,"",VLOOKUP($A75,parlvotes_lh!$A$11:$ZZ$209,86,FALSE)))</f>
        <v/>
      </c>
      <c r="O75" s="179" t="str">
        <f>IF(ISERROR(VLOOKUP($A75,parlvotes_lh!$A$11:$ZZ$209,106,FALSE))=TRUE,"",IF(VLOOKUP($A75,parlvotes_lh!$A$11:$ZZ$209,106,FALSE)=0,"",VLOOKUP($A75,parlvotes_lh!$A$11:$ZZ$209,106,FALSE)))</f>
        <v/>
      </c>
      <c r="P75" s="179" t="str">
        <f>IF(ISERROR(VLOOKUP($A75,parlvotes_lh!$A$11:$ZZ$209,126,FALSE))=TRUE,"",IF(VLOOKUP($A75,parlvotes_lh!$A$11:$ZZ$209,126,FALSE)=0,"",VLOOKUP($A75,parlvotes_lh!$A$11:$ZZ$209,126,FALSE)))</f>
        <v/>
      </c>
      <c r="Q75" s="180" t="str">
        <f>IF(ISERROR(VLOOKUP($A75,parlvotes_lh!$A$11:$ZZ$209,146,FALSE))=TRUE,"",IF(VLOOKUP($A75,parlvotes_lh!$A$11:$ZZ$209,146,FALSE)=0,"",VLOOKUP($A75,parlvotes_lh!$A$11:$ZZ$209,146,FALSE)))</f>
        <v/>
      </c>
      <c r="R75" s="180" t="str">
        <f>IF(ISERROR(VLOOKUP($A75,parlvotes_lh!$A$11:$ZZ$209,166,FALSE))=TRUE,"",IF(VLOOKUP($A75,parlvotes_lh!$A$11:$ZZ$209,166,FALSE)=0,"",VLOOKUP($A75,parlvotes_lh!$A$11:$ZZ$209,166,FALSE)))</f>
        <v/>
      </c>
      <c r="S75" s="180" t="str">
        <f>IF(ISERROR(VLOOKUP($A75,parlvotes_lh!$A$11:$ZZ$209,186,FALSE))=TRUE,"",IF(VLOOKUP($A75,parlvotes_lh!$A$11:$ZZ$209,186,FALSE)=0,"",VLOOKUP($A75,parlvotes_lh!$A$11:$ZZ$209,186,FALSE)))</f>
        <v/>
      </c>
      <c r="T75" s="180" t="str">
        <f>IF(ISERROR(VLOOKUP($A75,parlvotes_lh!$A$11:$ZZ$209,206,FALSE))=TRUE,"",IF(VLOOKUP($A75,parlvotes_lh!$A$11:$ZZ$209,206,FALSE)=0,"",VLOOKUP($A75,parlvotes_lh!$A$11:$ZZ$209,206,FALSE)))</f>
        <v/>
      </c>
      <c r="U75" s="180" t="str">
        <f>IF(ISERROR(VLOOKUP($A75,parlvotes_lh!$A$11:$ZZ$209,226,FALSE))=TRUE,"",IF(VLOOKUP($A75,parlvotes_lh!$A$11:$ZZ$209,226,FALSE)=0,"",VLOOKUP($A75,parlvotes_lh!$A$11:$ZZ$209,226,FALSE)))</f>
        <v/>
      </c>
      <c r="V75" s="180" t="str">
        <f>IF(ISERROR(VLOOKUP($A75,parlvotes_lh!$A$11:$ZZ$209,246,FALSE))=TRUE,"",IF(VLOOKUP($A75,parlvotes_lh!$A$11:$ZZ$209,246,FALSE)=0,"",VLOOKUP($A75,parlvotes_lh!$A$11:$ZZ$209,246,FALSE)))</f>
        <v/>
      </c>
      <c r="W75" s="180" t="str">
        <f>IF(ISERROR(VLOOKUP($A75,parlvotes_lh!$A$11:$ZZ$209,266,FALSE))=TRUE,"",IF(VLOOKUP($A75,parlvotes_lh!$A$11:$ZZ$209,266,FALSE)=0,"",VLOOKUP($A75,parlvotes_lh!$A$11:$ZZ$209,266,FALSE)))</f>
        <v/>
      </c>
      <c r="X75" s="180" t="str">
        <f>IF(ISERROR(VLOOKUP($A75,parlvotes_lh!$A$11:$ZZ$209,286,FALSE))=TRUE,"",IF(VLOOKUP($A75,parlvotes_lh!$A$11:$ZZ$209,286,FALSE)=0,"",VLOOKUP($A75,parlvotes_lh!$A$11:$ZZ$209,286,FALSE)))</f>
        <v/>
      </c>
      <c r="Y75" s="180" t="str">
        <f>IF(ISERROR(VLOOKUP($A75,parlvotes_lh!$A$11:$ZZ$209,306,FALSE))=TRUE,"",IF(VLOOKUP($A75,parlvotes_lh!$A$11:$ZZ$209,306,FALSE)=0,"",VLOOKUP($A75,parlvotes_lh!$A$11:$ZZ$209,306,FALSE)))</f>
        <v/>
      </c>
      <c r="Z75" s="180" t="str">
        <f>IF(ISERROR(VLOOKUP($A75,parlvotes_lh!$A$11:$ZZ$209,326,FALSE))=TRUE,"",IF(VLOOKUP($A75,parlvotes_lh!$A$11:$ZZ$209,326,FALSE)=0,"",VLOOKUP($A75,parlvotes_lh!$A$11:$ZZ$209,326,FALSE)))</f>
        <v/>
      </c>
      <c r="AA75" s="180" t="str">
        <f>IF(ISERROR(VLOOKUP($A75,parlvotes_lh!$A$11:$ZZ$209,346,FALSE))=TRUE,"",IF(VLOOKUP($A75,parlvotes_lh!$A$11:$ZZ$209,346,FALSE)=0,"",VLOOKUP($A75,parlvotes_lh!$A$11:$ZZ$209,346,FALSE)))</f>
        <v/>
      </c>
      <c r="AB75" s="180" t="str">
        <f>IF(ISERROR(VLOOKUP($A75,parlvotes_lh!$A$11:$ZZ$209,366,FALSE))=TRUE,"",IF(VLOOKUP($A75,parlvotes_lh!$A$11:$ZZ$209,366,FALSE)=0,"",VLOOKUP($A75,parlvotes_lh!$A$11:$ZZ$209,366,FALSE)))</f>
        <v/>
      </c>
      <c r="AC75" s="180" t="str">
        <f>IF(ISERROR(VLOOKUP($A75,parlvotes_lh!$A$11:$ZZ$209,386,FALSE))=TRUE,"",IF(VLOOKUP($A75,parlvotes_lh!$A$11:$ZZ$209,386,FALSE)=0,"",VLOOKUP($A75,parlvotes_lh!$A$11:$ZZ$209,386,FALSE)))</f>
        <v/>
      </c>
    </row>
    <row r="76" spans="1:29" ht="13.5" customHeight="1">
      <c r="A76" s="174" t="str">
        <f>IF(info_parties!A81="","",info_parties!A81)</f>
        <v>hr_bv-thb01</v>
      </c>
      <c r="B76" s="112" t="str">
        <f t="shared" si="13"/>
        <v>hrv</v>
      </c>
      <c r="C76" s="112" t="str">
        <f>IF(info_parties!G81="","",info_parties!G81)</f>
        <v>Bebic Vladimir-Third Croatian Bloc</v>
      </c>
      <c r="D76" s="112" t="str">
        <f>IF(info_parties!K81="","",info_parties!K81)</f>
        <v>Bebič Vladimir-Treći Hrvatski Blok</v>
      </c>
      <c r="E76" s="112" t="str">
        <f>IF(info_parties!H81="","",info_parties!H81)</f>
        <v>BV-THB</v>
      </c>
      <c r="F76" s="175">
        <f t="shared" si="9"/>
        <v>37948</v>
      </c>
      <c r="G76" s="176">
        <f t="shared" si="10"/>
        <v>37948</v>
      </c>
      <c r="H76" s="177">
        <f t="shared" si="11"/>
        <v>5.8429430885263102E-3</v>
      </c>
      <c r="I76" s="178">
        <f t="shared" si="12"/>
        <v>37948</v>
      </c>
      <c r="J76" s="179">
        <f>IF(ISERROR(VLOOKUP($A76,parlvotes_lh!$A$11:$ZZ$209,6,FALSE))=TRUE,"",IF(VLOOKUP($A76,parlvotes_lh!$A$11:$ZZ$209,6,FALSE)=0,"",VLOOKUP($A76,parlvotes_lh!$A$11:$ZZ$209,6,FALSE)))</f>
        <v>5.8429430885263102E-3</v>
      </c>
      <c r="K76" s="179" t="str">
        <f>IF(ISERROR(VLOOKUP($A76,parlvotes_lh!$A$11:$ZZ$209,26,FALSE))=TRUE,"",IF(VLOOKUP($A76,parlvotes_lh!$A$11:$ZZ$209,26,FALSE)=0,"",VLOOKUP($A76,parlvotes_lh!$A$11:$ZZ$209,26,FALSE)))</f>
        <v/>
      </c>
      <c r="L76" s="179" t="str">
        <f>IF(ISERROR(VLOOKUP($A76,parlvotes_lh!$A$11:$ZZ$209,46,FALSE))=TRUE,"",IF(VLOOKUP($A76,parlvotes_lh!$A$11:$ZZ$209,46,FALSE)=0,"",VLOOKUP($A76,parlvotes_lh!$A$11:$ZZ$209,46,FALSE)))</f>
        <v/>
      </c>
      <c r="M76" s="179" t="str">
        <f>IF(ISERROR(VLOOKUP($A76,parlvotes_lh!$A$11:$ZZ$209,66,FALSE))=TRUE,"",IF(VLOOKUP($A76,parlvotes_lh!$A$11:$ZZ$209,66,FALSE)=0,"",VLOOKUP($A76,parlvotes_lh!$A$11:$ZZ$209,66,FALSE)))</f>
        <v/>
      </c>
      <c r="N76" s="179" t="str">
        <f>IF(ISERROR(VLOOKUP($A76,parlvotes_lh!$A$11:$ZZ$209,86,FALSE))=TRUE,"",IF(VLOOKUP($A76,parlvotes_lh!$A$11:$ZZ$209,86,FALSE)=0,"",VLOOKUP($A76,parlvotes_lh!$A$11:$ZZ$209,86,FALSE)))</f>
        <v/>
      </c>
      <c r="O76" s="179" t="str">
        <f>IF(ISERROR(VLOOKUP($A76,parlvotes_lh!$A$11:$ZZ$209,106,FALSE))=TRUE,"",IF(VLOOKUP($A76,parlvotes_lh!$A$11:$ZZ$209,106,FALSE)=0,"",VLOOKUP($A76,parlvotes_lh!$A$11:$ZZ$209,106,FALSE)))</f>
        <v/>
      </c>
      <c r="P76" s="179" t="str">
        <f>IF(ISERROR(VLOOKUP($A76,parlvotes_lh!$A$11:$ZZ$209,126,FALSE))=TRUE,"",IF(VLOOKUP($A76,parlvotes_lh!$A$11:$ZZ$209,126,FALSE)=0,"",VLOOKUP($A76,parlvotes_lh!$A$11:$ZZ$209,126,FALSE)))</f>
        <v/>
      </c>
      <c r="Q76" s="180" t="str">
        <f>IF(ISERROR(VLOOKUP($A76,parlvotes_lh!$A$11:$ZZ$209,146,FALSE))=TRUE,"",IF(VLOOKUP($A76,parlvotes_lh!$A$11:$ZZ$209,146,FALSE)=0,"",VLOOKUP($A76,parlvotes_lh!$A$11:$ZZ$209,146,FALSE)))</f>
        <v/>
      </c>
      <c r="R76" s="180" t="str">
        <f>IF(ISERROR(VLOOKUP($A76,parlvotes_lh!$A$11:$ZZ$209,166,FALSE))=TRUE,"",IF(VLOOKUP($A76,parlvotes_lh!$A$11:$ZZ$209,166,FALSE)=0,"",VLOOKUP($A76,parlvotes_lh!$A$11:$ZZ$209,166,FALSE)))</f>
        <v/>
      </c>
      <c r="S76" s="180" t="str">
        <f>IF(ISERROR(VLOOKUP($A76,parlvotes_lh!$A$11:$ZZ$209,186,FALSE))=TRUE,"",IF(VLOOKUP($A76,parlvotes_lh!$A$11:$ZZ$209,186,FALSE)=0,"",VLOOKUP($A76,parlvotes_lh!$A$11:$ZZ$209,186,FALSE)))</f>
        <v/>
      </c>
      <c r="T76" s="180" t="str">
        <f>IF(ISERROR(VLOOKUP($A76,parlvotes_lh!$A$11:$ZZ$209,206,FALSE))=TRUE,"",IF(VLOOKUP($A76,parlvotes_lh!$A$11:$ZZ$209,206,FALSE)=0,"",VLOOKUP($A76,parlvotes_lh!$A$11:$ZZ$209,206,FALSE)))</f>
        <v/>
      </c>
      <c r="U76" s="180" t="str">
        <f>IF(ISERROR(VLOOKUP($A76,parlvotes_lh!$A$11:$ZZ$209,226,FALSE))=TRUE,"",IF(VLOOKUP($A76,parlvotes_lh!$A$11:$ZZ$209,226,FALSE)=0,"",VLOOKUP($A76,parlvotes_lh!$A$11:$ZZ$209,226,FALSE)))</f>
        <v/>
      </c>
      <c r="V76" s="180" t="str">
        <f>IF(ISERROR(VLOOKUP($A76,parlvotes_lh!$A$11:$ZZ$209,246,FALSE))=TRUE,"",IF(VLOOKUP($A76,parlvotes_lh!$A$11:$ZZ$209,246,FALSE)=0,"",VLOOKUP($A76,parlvotes_lh!$A$11:$ZZ$209,246,FALSE)))</f>
        <v/>
      </c>
      <c r="W76" s="180" t="str">
        <f>IF(ISERROR(VLOOKUP($A76,parlvotes_lh!$A$11:$ZZ$209,266,FALSE))=TRUE,"",IF(VLOOKUP($A76,parlvotes_lh!$A$11:$ZZ$209,266,FALSE)=0,"",VLOOKUP($A76,parlvotes_lh!$A$11:$ZZ$209,266,FALSE)))</f>
        <v/>
      </c>
      <c r="X76" s="180" t="str">
        <f>IF(ISERROR(VLOOKUP($A76,parlvotes_lh!$A$11:$ZZ$209,286,FALSE))=TRUE,"",IF(VLOOKUP($A76,parlvotes_lh!$A$11:$ZZ$209,286,FALSE)=0,"",VLOOKUP($A76,parlvotes_lh!$A$11:$ZZ$209,286,FALSE)))</f>
        <v/>
      </c>
      <c r="Y76" s="180" t="str">
        <f>IF(ISERROR(VLOOKUP($A76,parlvotes_lh!$A$11:$ZZ$209,306,FALSE))=TRUE,"",IF(VLOOKUP($A76,parlvotes_lh!$A$11:$ZZ$209,306,FALSE)=0,"",VLOOKUP($A76,parlvotes_lh!$A$11:$ZZ$209,306,FALSE)))</f>
        <v/>
      </c>
      <c r="Z76" s="180" t="str">
        <f>IF(ISERROR(VLOOKUP($A76,parlvotes_lh!$A$11:$ZZ$209,326,FALSE))=TRUE,"",IF(VLOOKUP($A76,parlvotes_lh!$A$11:$ZZ$209,326,FALSE)=0,"",VLOOKUP($A76,parlvotes_lh!$A$11:$ZZ$209,326,FALSE)))</f>
        <v/>
      </c>
      <c r="AA76" s="180" t="str">
        <f>IF(ISERROR(VLOOKUP($A76,parlvotes_lh!$A$11:$ZZ$209,346,FALSE))=TRUE,"",IF(VLOOKUP($A76,parlvotes_lh!$A$11:$ZZ$209,346,FALSE)=0,"",VLOOKUP($A76,parlvotes_lh!$A$11:$ZZ$209,346,FALSE)))</f>
        <v/>
      </c>
      <c r="AB76" s="180" t="str">
        <f>IF(ISERROR(VLOOKUP($A76,parlvotes_lh!$A$11:$ZZ$209,366,FALSE))=TRUE,"",IF(VLOOKUP($A76,parlvotes_lh!$A$11:$ZZ$209,366,FALSE)=0,"",VLOOKUP($A76,parlvotes_lh!$A$11:$ZZ$209,366,FALSE)))</f>
        <v/>
      </c>
      <c r="AC76" s="180" t="str">
        <f>IF(ISERROR(VLOOKUP($A76,parlvotes_lh!$A$11:$ZZ$209,386,FALSE))=TRUE,"",IF(VLOOKUP($A76,parlvotes_lh!$A$11:$ZZ$209,386,FALSE)=0,"",VLOOKUP($A76,parlvotes_lh!$A$11:$ZZ$209,386,FALSE)))</f>
        <v/>
      </c>
    </row>
    <row r="77" spans="1:29" ht="13.5" customHeight="1">
      <c r="A77" s="174" t="str">
        <f>IF(info_parties!A82="","",info_parties!A82)</f>
        <v>hr_hip01</v>
      </c>
      <c r="B77" s="112" t="str">
        <f t="shared" si="13"/>
        <v>hrv</v>
      </c>
      <c r="C77" s="112" t="str">
        <f>IF(info_parties!G82="","",info_parties!G82)</f>
        <v>True Croatian Revival</v>
      </c>
      <c r="D77" s="112" t="str">
        <f>IF(info_parties!K82="","",info_parties!K82)</f>
        <v>Hrvatski Istinski Preporod</v>
      </c>
      <c r="E77" s="112" t="str">
        <f>IF(info_parties!H82="","",info_parties!H82)</f>
        <v>HIP</v>
      </c>
      <c r="F77" s="175">
        <f t="shared" si="9"/>
        <v>37948</v>
      </c>
      <c r="G77" s="176">
        <f t="shared" si="10"/>
        <v>37948</v>
      </c>
      <c r="H77" s="177">
        <f t="shared" si="11"/>
        <v>5.7022737568248466E-3</v>
      </c>
      <c r="I77" s="178">
        <f t="shared" si="12"/>
        <v>37948</v>
      </c>
      <c r="J77" s="179">
        <f>IF(ISERROR(VLOOKUP($A77,parlvotes_lh!$A$11:$ZZ$209,6,FALSE))=TRUE,"",IF(VLOOKUP($A77,parlvotes_lh!$A$11:$ZZ$209,6,FALSE)=0,"",VLOOKUP($A77,parlvotes_lh!$A$11:$ZZ$209,6,FALSE)))</f>
        <v>5.7022737568248466E-3</v>
      </c>
      <c r="K77" s="179" t="str">
        <f>IF(ISERROR(VLOOKUP($A77,parlvotes_lh!$A$11:$ZZ$209,26,FALSE))=TRUE,"",IF(VLOOKUP($A77,parlvotes_lh!$A$11:$ZZ$209,26,FALSE)=0,"",VLOOKUP($A77,parlvotes_lh!$A$11:$ZZ$209,26,FALSE)))</f>
        <v/>
      </c>
      <c r="L77" s="179" t="str">
        <f>IF(ISERROR(VLOOKUP($A77,parlvotes_lh!$A$11:$ZZ$209,46,FALSE))=TRUE,"",IF(VLOOKUP($A77,parlvotes_lh!$A$11:$ZZ$209,46,FALSE)=0,"",VLOOKUP($A77,parlvotes_lh!$A$11:$ZZ$209,46,FALSE)))</f>
        <v/>
      </c>
      <c r="M77" s="179" t="str">
        <f>IF(ISERROR(VLOOKUP($A77,parlvotes_lh!$A$11:$ZZ$209,66,FALSE))=TRUE,"",IF(VLOOKUP($A77,parlvotes_lh!$A$11:$ZZ$209,66,FALSE)=0,"",VLOOKUP($A77,parlvotes_lh!$A$11:$ZZ$209,66,FALSE)))</f>
        <v/>
      </c>
      <c r="N77" s="179" t="str">
        <f>IF(ISERROR(VLOOKUP($A77,parlvotes_lh!$A$11:$ZZ$209,86,FALSE))=TRUE,"",IF(VLOOKUP($A77,parlvotes_lh!$A$11:$ZZ$209,86,FALSE)=0,"",VLOOKUP($A77,parlvotes_lh!$A$11:$ZZ$209,86,FALSE)))</f>
        <v/>
      </c>
      <c r="O77" s="179" t="str">
        <f>IF(ISERROR(VLOOKUP($A77,parlvotes_lh!$A$11:$ZZ$209,106,FALSE))=TRUE,"",IF(VLOOKUP($A77,parlvotes_lh!$A$11:$ZZ$209,106,FALSE)=0,"",VLOOKUP($A77,parlvotes_lh!$A$11:$ZZ$209,106,FALSE)))</f>
        <v/>
      </c>
      <c r="P77" s="179" t="str">
        <f>IF(ISERROR(VLOOKUP($A77,parlvotes_lh!$A$11:$ZZ$209,126,FALSE))=TRUE,"",IF(VLOOKUP($A77,parlvotes_lh!$A$11:$ZZ$209,126,FALSE)=0,"",VLOOKUP($A77,parlvotes_lh!$A$11:$ZZ$209,126,FALSE)))</f>
        <v/>
      </c>
      <c r="Q77" s="180" t="str">
        <f>IF(ISERROR(VLOOKUP($A77,parlvotes_lh!$A$11:$ZZ$209,146,FALSE))=TRUE,"",IF(VLOOKUP($A77,parlvotes_lh!$A$11:$ZZ$209,146,FALSE)=0,"",VLOOKUP($A77,parlvotes_lh!$A$11:$ZZ$209,146,FALSE)))</f>
        <v/>
      </c>
      <c r="R77" s="180" t="str">
        <f>IF(ISERROR(VLOOKUP($A77,parlvotes_lh!$A$11:$ZZ$209,166,FALSE))=TRUE,"",IF(VLOOKUP($A77,parlvotes_lh!$A$11:$ZZ$209,166,FALSE)=0,"",VLOOKUP($A77,parlvotes_lh!$A$11:$ZZ$209,166,FALSE)))</f>
        <v/>
      </c>
      <c r="S77" s="180" t="str">
        <f>IF(ISERROR(VLOOKUP($A77,parlvotes_lh!$A$11:$ZZ$209,186,FALSE))=TRUE,"",IF(VLOOKUP($A77,parlvotes_lh!$A$11:$ZZ$209,186,FALSE)=0,"",VLOOKUP($A77,parlvotes_lh!$A$11:$ZZ$209,186,FALSE)))</f>
        <v/>
      </c>
      <c r="T77" s="180" t="str">
        <f>IF(ISERROR(VLOOKUP($A77,parlvotes_lh!$A$11:$ZZ$209,206,FALSE))=TRUE,"",IF(VLOOKUP($A77,parlvotes_lh!$A$11:$ZZ$209,206,FALSE)=0,"",VLOOKUP($A77,parlvotes_lh!$A$11:$ZZ$209,206,FALSE)))</f>
        <v/>
      </c>
      <c r="U77" s="180" t="str">
        <f>IF(ISERROR(VLOOKUP($A77,parlvotes_lh!$A$11:$ZZ$209,226,FALSE))=TRUE,"",IF(VLOOKUP($A77,parlvotes_lh!$A$11:$ZZ$209,226,FALSE)=0,"",VLOOKUP($A77,parlvotes_lh!$A$11:$ZZ$209,226,FALSE)))</f>
        <v/>
      </c>
      <c r="V77" s="180" t="str">
        <f>IF(ISERROR(VLOOKUP($A77,parlvotes_lh!$A$11:$ZZ$209,246,FALSE))=TRUE,"",IF(VLOOKUP($A77,parlvotes_lh!$A$11:$ZZ$209,246,FALSE)=0,"",VLOOKUP($A77,parlvotes_lh!$A$11:$ZZ$209,246,FALSE)))</f>
        <v/>
      </c>
      <c r="W77" s="180" t="str">
        <f>IF(ISERROR(VLOOKUP($A77,parlvotes_lh!$A$11:$ZZ$209,266,FALSE))=TRUE,"",IF(VLOOKUP($A77,parlvotes_lh!$A$11:$ZZ$209,266,FALSE)=0,"",VLOOKUP($A77,parlvotes_lh!$A$11:$ZZ$209,266,FALSE)))</f>
        <v/>
      </c>
      <c r="X77" s="180" t="str">
        <f>IF(ISERROR(VLOOKUP($A77,parlvotes_lh!$A$11:$ZZ$209,286,FALSE))=TRUE,"",IF(VLOOKUP($A77,parlvotes_lh!$A$11:$ZZ$209,286,FALSE)=0,"",VLOOKUP($A77,parlvotes_lh!$A$11:$ZZ$209,286,FALSE)))</f>
        <v/>
      </c>
      <c r="Y77" s="180" t="str">
        <f>IF(ISERROR(VLOOKUP($A77,parlvotes_lh!$A$11:$ZZ$209,306,FALSE))=TRUE,"",IF(VLOOKUP($A77,parlvotes_lh!$A$11:$ZZ$209,306,FALSE)=0,"",VLOOKUP($A77,parlvotes_lh!$A$11:$ZZ$209,306,FALSE)))</f>
        <v/>
      </c>
      <c r="Z77" s="180" t="str">
        <f>IF(ISERROR(VLOOKUP($A77,parlvotes_lh!$A$11:$ZZ$209,326,FALSE))=TRUE,"",IF(VLOOKUP($A77,parlvotes_lh!$A$11:$ZZ$209,326,FALSE)=0,"",VLOOKUP($A77,parlvotes_lh!$A$11:$ZZ$209,326,FALSE)))</f>
        <v/>
      </c>
      <c r="AA77" s="180" t="str">
        <f>IF(ISERROR(VLOOKUP($A77,parlvotes_lh!$A$11:$ZZ$209,346,FALSE))=TRUE,"",IF(VLOOKUP($A77,parlvotes_lh!$A$11:$ZZ$209,346,FALSE)=0,"",VLOOKUP($A77,parlvotes_lh!$A$11:$ZZ$209,346,FALSE)))</f>
        <v/>
      </c>
      <c r="AB77" s="180" t="str">
        <f>IF(ISERROR(VLOOKUP($A77,parlvotes_lh!$A$11:$ZZ$209,366,FALSE))=TRUE,"",IF(VLOOKUP($A77,parlvotes_lh!$A$11:$ZZ$209,366,FALSE)=0,"",VLOOKUP($A77,parlvotes_lh!$A$11:$ZZ$209,366,FALSE)))</f>
        <v/>
      </c>
      <c r="AC77" s="180" t="str">
        <f>IF(ISERROR(VLOOKUP($A77,parlvotes_lh!$A$11:$ZZ$209,386,FALSE))=TRUE,"",IF(VLOOKUP($A77,parlvotes_lh!$A$11:$ZZ$209,386,FALSE)=0,"",VLOOKUP($A77,parlvotes_lh!$A$11:$ZZ$209,386,FALSE)))</f>
        <v/>
      </c>
    </row>
    <row r="78" spans="1:29" ht="13.5" customHeight="1">
      <c r="A78" s="174" t="str">
        <f>IF(info_parties!A88="","",info_parties!A88)</f>
        <v>hr_sdss01</v>
      </c>
      <c r="B78" s="112" t="str">
        <f t="shared" si="13"/>
        <v>hrv</v>
      </c>
      <c r="C78" s="112" t="str">
        <f>IF(info_parties!G88="","",info_parties!G88)</f>
        <v>Independent Democratic Serbian Party</v>
      </c>
      <c r="D78" s="112" t="str">
        <f>IF(info_parties!K88="","",info_parties!K88)</f>
        <v>Samostalna demokratska srpska stranka</v>
      </c>
      <c r="E78" s="112" t="str">
        <f>IF(info_parties!H88="","",info_parties!H88)</f>
        <v>SDSS</v>
      </c>
      <c r="F78" s="175" t="str">
        <f t="shared" si="9"/>
        <v/>
      </c>
      <c r="G78" s="176" t="str">
        <f t="shared" si="10"/>
        <v/>
      </c>
      <c r="H78" s="177" t="str">
        <f t="shared" si="11"/>
        <v/>
      </c>
      <c r="I78" s="178" t="str">
        <f t="shared" si="12"/>
        <v/>
      </c>
      <c r="J78" s="179" t="str">
        <f>IF(ISERROR(VLOOKUP($A78,parlvotes_lh!$A$11:$ZZ$209,6,FALSE))=TRUE,"",IF(VLOOKUP($A78,parlvotes_lh!$A$11:$ZZ$209,6,FALSE)=0,"",VLOOKUP($A78,parlvotes_lh!$A$11:$ZZ$209,6,FALSE)))</f>
        <v/>
      </c>
      <c r="K78" s="179" t="str">
        <f>IF(ISERROR(VLOOKUP($A78,parlvotes_lh!$A$11:$ZZ$209,26,FALSE))=TRUE,"",IF(VLOOKUP($A78,parlvotes_lh!$A$11:$ZZ$209,26,FALSE)=0,"",VLOOKUP($A78,parlvotes_lh!$A$11:$ZZ$209,26,FALSE)))</f>
        <v/>
      </c>
      <c r="L78" s="179" t="str">
        <f>IF(ISERROR(VLOOKUP($A78,parlvotes_lh!$A$11:$ZZ$209,46,FALSE))=TRUE,"",IF(VLOOKUP($A78,parlvotes_lh!$A$11:$ZZ$209,46,FALSE)=0,"",VLOOKUP($A78,parlvotes_lh!$A$11:$ZZ$209,46,FALSE)))</f>
        <v/>
      </c>
      <c r="M78" s="179" t="str">
        <f>IF(ISERROR(VLOOKUP($A78,parlvotes_lh!$A$11:$ZZ$209,66,FALSE))=TRUE,"",IF(VLOOKUP($A78,parlvotes_lh!$A$11:$ZZ$209,66,FALSE)=0,"",VLOOKUP($A78,parlvotes_lh!$A$11:$ZZ$209,66,FALSE)))</f>
        <v/>
      </c>
      <c r="N78" s="179" t="str">
        <f>IF(ISERROR(VLOOKUP($A78,parlvotes_lh!$A$11:$ZZ$209,86,FALSE))=TRUE,"",IF(VLOOKUP($A78,parlvotes_lh!$A$11:$ZZ$209,86,FALSE)=0,"",VLOOKUP($A78,parlvotes_lh!$A$11:$ZZ$209,86,FALSE)))</f>
        <v/>
      </c>
      <c r="O78" s="179" t="str">
        <f>IF(ISERROR(VLOOKUP($A78,parlvotes_lh!$A$11:$ZZ$209,106,FALSE))=TRUE,"",IF(VLOOKUP($A78,parlvotes_lh!$A$11:$ZZ$209,106,FALSE)=0,"",VLOOKUP($A78,parlvotes_lh!$A$11:$ZZ$209,106,FALSE)))</f>
        <v/>
      </c>
      <c r="P78" s="179" t="str">
        <f>IF(ISERROR(VLOOKUP($A78,parlvotes_lh!$A$11:$ZZ$209,126,FALSE))=TRUE,"",IF(VLOOKUP($A78,parlvotes_lh!$A$11:$ZZ$209,126,FALSE)=0,"",VLOOKUP($A78,parlvotes_lh!$A$11:$ZZ$209,126,FALSE)))</f>
        <v/>
      </c>
      <c r="Q78" s="180" t="str">
        <f>IF(ISERROR(VLOOKUP($A78,parlvotes_lh!$A$11:$ZZ$209,146,FALSE))=TRUE,"",IF(VLOOKUP($A78,parlvotes_lh!$A$11:$ZZ$209,146,FALSE)=0,"",VLOOKUP($A78,parlvotes_lh!$A$11:$ZZ$209,146,FALSE)))</f>
        <v/>
      </c>
      <c r="R78" s="180" t="str">
        <f>IF(ISERROR(VLOOKUP($A78,parlvotes_lh!$A$11:$ZZ$209,166,FALSE))=TRUE,"",IF(VLOOKUP($A78,parlvotes_lh!$A$11:$ZZ$209,166,FALSE)=0,"",VLOOKUP($A78,parlvotes_lh!$A$11:$ZZ$209,166,FALSE)))</f>
        <v/>
      </c>
      <c r="S78" s="180" t="str">
        <f>IF(ISERROR(VLOOKUP($A78,parlvotes_lh!$A$11:$ZZ$209,186,FALSE))=TRUE,"",IF(VLOOKUP($A78,parlvotes_lh!$A$11:$ZZ$209,186,FALSE)=0,"",VLOOKUP($A78,parlvotes_lh!$A$11:$ZZ$209,186,FALSE)))</f>
        <v/>
      </c>
      <c r="T78" s="180" t="str">
        <f>IF(ISERROR(VLOOKUP($A78,parlvotes_lh!$A$11:$ZZ$209,206,FALSE))=TRUE,"",IF(VLOOKUP($A78,parlvotes_lh!$A$11:$ZZ$209,206,FALSE)=0,"",VLOOKUP($A78,parlvotes_lh!$A$11:$ZZ$209,206,FALSE)))</f>
        <v/>
      </c>
      <c r="U78" s="180" t="str">
        <f>IF(ISERROR(VLOOKUP($A78,parlvotes_lh!$A$11:$ZZ$209,226,FALSE))=TRUE,"",IF(VLOOKUP($A78,parlvotes_lh!$A$11:$ZZ$209,226,FALSE)=0,"",VLOOKUP($A78,parlvotes_lh!$A$11:$ZZ$209,226,FALSE)))</f>
        <v/>
      </c>
      <c r="V78" s="180" t="str">
        <f>IF(ISERROR(VLOOKUP($A78,parlvotes_lh!$A$11:$ZZ$209,246,FALSE))=TRUE,"",IF(VLOOKUP($A78,parlvotes_lh!$A$11:$ZZ$209,246,FALSE)=0,"",VLOOKUP($A78,parlvotes_lh!$A$11:$ZZ$209,246,FALSE)))</f>
        <v/>
      </c>
      <c r="W78" s="180" t="str">
        <f>IF(ISERROR(VLOOKUP($A78,parlvotes_lh!$A$11:$ZZ$209,266,FALSE))=TRUE,"",IF(VLOOKUP($A78,parlvotes_lh!$A$11:$ZZ$209,266,FALSE)=0,"",VLOOKUP($A78,parlvotes_lh!$A$11:$ZZ$209,266,FALSE)))</f>
        <v/>
      </c>
      <c r="X78" s="180" t="str">
        <f>IF(ISERROR(VLOOKUP($A78,parlvotes_lh!$A$11:$ZZ$209,286,FALSE))=TRUE,"",IF(VLOOKUP($A78,parlvotes_lh!$A$11:$ZZ$209,286,FALSE)=0,"",VLOOKUP($A78,parlvotes_lh!$A$11:$ZZ$209,286,FALSE)))</f>
        <v/>
      </c>
      <c r="Y78" s="180" t="str">
        <f>IF(ISERROR(VLOOKUP($A78,parlvotes_lh!$A$11:$ZZ$209,306,FALSE))=TRUE,"",IF(VLOOKUP($A78,parlvotes_lh!$A$11:$ZZ$209,306,FALSE)=0,"",VLOOKUP($A78,parlvotes_lh!$A$11:$ZZ$209,306,FALSE)))</f>
        <v/>
      </c>
      <c r="Z78" s="180" t="str">
        <f>IF(ISERROR(VLOOKUP($A78,parlvotes_lh!$A$11:$ZZ$209,326,FALSE))=TRUE,"",IF(VLOOKUP($A78,parlvotes_lh!$A$11:$ZZ$209,326,FALSE)=0,"",VLOOKUP($A78,parlvotes_lh!$A$11:$ZZ$209,326,FALSE)))</f>
        <v/>
      </c>
      <c r="AA78" s="180" t="str">
        <f>IF(ISERROR(VLOOKUP($A78,parlvotes_lh!$A$11:$ZZ$209,346,FALSE))=TRUE,"",IF(VLOOKUP($A78,parlvotes_lh!$A$11:$ZZ$209,346,FALSE)=0,"",VLOOKUP($A78,parlvotes_lh!$A$11:$ZZ$209,346,FALSE)))</f>
        <v/>
      </c>
      <c r="AB78" s="180" t="str">
        <f>IF(ISERROR(VLOOKUP($A78,parlvotes_lh!$A$11:$ZZ$209,366,FALSE))=TRUE,"",IF(VLOOKUP($A78,parlvotes_lh!$A$11:$ZZ$209,366,FALSE)=0,"",VLOOKUP($A78,parlvotes_lh!$A$11:$ZZ$209,366,FALSE)))</f>
        <v/>
      </c>
      <c r="AC78" s="180" t="str">
        <f>IF(ISERROR(VLOOKUP($A78,parlvotes_lh!$A$11:$ZZ$209,386,FALSE))=TRUE,"",IF(VLOOKUP($A78,parlvotes_lh!$A$11:$ZZ$209,386,FALSE)=0,"",VLOOKUP($A78,parlvotes_lh!$A$11:$ZZ$209,386,FALSE)))</f>
        <v/>
      </c>
    </row>
    <row r="79" spans="1:29" ht="13.5" customHeight="1">
      <c r="A79" s="174" t="str">
        <f>IF(info_parties!A89="","",info_parties!A89)</f>
        <v/>
      </c>
      <c r="B79" s="112" t="str">
        <f t="shared" si="13"/>
        <v/>
      </c>
      <c r="C79" s="112" t="str">
        <f>IF(info_parties!G89="","",info_parties!G89)</f>
        <v/>
      </c>
      <c r="D79" s="112" t="str">
        <f>IF(info_parties!K89="","",info_parties!K89)</f>
        <v/>
      </c>
      <c r="E79" s="112" t="str">
        <f>IF(info_parties!H89="","",info_parties!H89)</f>
        <v/>
      </c>
      <c r="F79" s="175" t="str">
        <f t="shared" si="9"/>
        <v/>
      </c>
      <c r="G79" s="176" t="str">
        <f t="shared" si="10"/>
        <v/>
      </c>
      <c r="H79" s="177" t="str">
        <f t="shared" si="11"/>
        <v/>
      </c>
      <c r="I79" s="178" t="str">
        <f t="shared" si="12"/>
        <v/>
      </c>
      <c r="J79" s="179" t="str">
        <f>IF(ISERROR(VLOOKUP($A79,parlvotes_lh!$A$11:$ZZ$209,6,FALSE))=TRUE,"",IF(VLOOKUP($A79,parlvotes_lh!$A$11:$ZZ$209,6,FALSE)=0,"",VLOOKUP($A79,parlvotes_lh!$A$11:$ZZ$209,6,FALSE)))</f>
        <v/>
      </c>
      <c r="K79" s="179" t="str">
        <f>IF(ISERROR(VLOOKUP($A79,parlvotes_lh!$A$11:$ZZ$209,26,FALSE))=TRUE,"",IF(VLOOKUP($A79,parlvotes_lh!$A$11:$ZZ$209,26,FALSE)=0,"",VLOOKUP($A79,parlvotes_lh!$A$11:$ZZ$209,26,FALSE)))</f>
        <v/>
      </c>
      <c r="L79" s="179" t="str">
        <f>IF(ISERROR(VLOOKUP($A79,parlvotes_lh!$A$11:$ZZ$209,46,FALSE))=TRUE,"",IF(VLOOKUP($A79,parlvotes_lh!$A$11:$ZZ$209,46,FALSE)=0,"",VLOOKUP($A79,parlvotes_lh!$A$11:$ZZ$209,46,FALSE)))</f>
        <v/>
      </c>
      <c r="M79" s="179" t="str">
        <f>IF(ISERROR(VLOOKUP($A79,parlvotes_lh!$A$11:$ZZ$209,66,FALSE))=TRUE,"",IF(VLOOKUP($A79,parlvotes_lh!$A$11:$ZZ$209,66,FALSE)=0,"",VLOOKUP($A79,parlvotes_lh!$A$11:$ZZ$209,66,FALSE)))</f>
        <v/>
      </c>
      <c r="N79" s="179" t="str">
        <f>IF(ISERROR(VLOOKUP($A79,parlvotes_lh!$A$11:$ZZ$209,86,FALSE))=TRUE,"",IF(VLOOKUP($A79,parlvotes_lh!$A$11:$ZZ$209,86,FALSE)=0,"",VLOOKUP($A79,parlvotes_lh!$A$11:$ZZ$209,86,FALSE)))</f>
        <v/>
      </c>
      <c r="O79" s="179" t="str">
        <f>IF(ISERROR(VLOOKUP($A79,parlvotes_lh!$A$11:$ZZ$209,106,FALSE))=TRUE,"",IF(VLOOKUP($A79,parlvotes_lh!$A$11:$ZZ$209,106,FALSE)=0,"",VLOOKUP($A79,parlvotes_lh!$A$11:$ZZ$209,106,FALSE)))</f>
        <v/>
      </c>
      <c r="P79" s="179" t="str">
        <f>IF(ISERROR(VLOOKUP($A79,parlvotes_lh!$A$11:$ZZ$209,126,FALSE))=TRUE,"",IF(VLOOKUP($A79,parlvotes_lh!$A$11:$ZZ$209,126,FALSE)=0,"",VLOOKUP($A79,parlvotes_lh!$A$11:$ZZ$209,126,FALSE)))</f>
        <v/>
      </c>
      <c r="Q79" s="180" t="str">
        <f>IF(ISERROR(VLOOKUP($A79,parlvotes_lh!$A$11:$ZZ$209,146,FALSE))=TRUE,"",IF(VLOOKUP($A79,parlvotes_lh!$A$11:$ZZ$209,146,FALSE)=0,"",VLOOKUP($A79,parlvotes_lh!$A$11:$ZZ$209,146,FALSE)))</f>
        <v/>
      </c>
      <c r="R79" s="180" t="str">
        <f>IF(ISERROR(VLOOKUP($A79,parlvotes_lh!$A$11:$ZZ$209,166,FALSE))=TRUE,"",IF(VLOOKUP($A79,parlvotes_lh!$A$11:$ZZ$209,166,FALSE)=0,"",VLOOKUP($A79,parlvotes_lh!$A$11:$ZZ$209,166,FALSE)))</f>
        <v/>
      </c>
      <c r="S79" s="180" t="str">
        <f>IF(ISERROR(VLOOKUP($A79,parlvotes_lh!$A$11:$ZZ$209,186,FALSE))=TRUE,"",IF(VLOOKUP($A79,parlvotes_lh!$A$11:$ZZ$209,186,FALSE)=0,"",VLOOKUP($A79,parlvotes_lh!$A$11:$ZZ$209,186,FALSE)))</f>
        <v/>
      </c>
      <c r="T79" s="180" t="str">
        <f>IF(ISERROR(VLOOKUP($A79,parlvotes_lh!$A$11:$ZZ$209,206,FALSE))=TRUE,"",IF(VLOOKUP($A79,parlvotes_lh!$A$11:$ZZ$209,206,FALSE)=0,"",VLOOKUP($A79,parlvotes_lh!$A$11:$ZZ$209,206,FALSE)))</f>
        <v/>
      </c>
      <c r="U79" s="180" t="str">
        <f>IF(ISERROR(VLOOKUP($A79,parlvotes_lh!$A$11:$ZZ$209,226,FALSE))=TRUE,"",IF(VLOOKUP($A79,parlvotes_lh!$A$11:$ZZ$209,226,FALSE)=0,"",VLOOKUP($A79,parlvotes_lh!$A$11:$ZZ$209,226,FALSE)))</f>
        <v/>
      </c>
      <c r="V79" s="180" t="str">
        <f>IF(ISERROR(VLOOKUP($A79,parlvotes_lh!$A$11:$ZZ$209,246,FALSE))=TRUE,"",IF(VLOOKUP($A79,parlvotes_lh!$A$11:$ZZ$209,246,FALSE)=0,"",VLOOKUP($A79,parlvotes_lh!$A$11:$ZZ$209,246,FALSE)))</f>
        <v/>
      </c>
      <c r="W79" s="180" t="str">
        <f>IF(ISERROR(VLOOKUP($A79,parlvotes_lh!$A$11:$ZZ$209,266,FALSE))=TRUE,"",IF(VLOOKUP($A79,parlvotes_lh!$A$11:$ZZ$209,266,FALSE)=0,"",VLOOKUP($A79,parlvotes_lh!$A$11:$ZZ$209,266,FALSE)))</f>
        <v/>
      </c>
      <c r="X79" s="180" t="str">
        <f>IF(ISERROR(VLOOKUP($A79,parlvotes_lh!$A$11:$ZZ$209,286,FALSE))=TRUE,"",IF(VLOOKUP($A79,parlvotes_lh!$A$11:$ZZ$209,286,FALSE)=0,"",VLOOKUP($A79,parlvotes_lh!$A$11:$ZZ$209,286,FALSE)))</f>
        <v/>
      </c>
      <c r="Y79" s="180" t="str">
        <f>IF(ISERROR(VLOOKUP($A79,parlvotes_lh!$A$11:$ZZ$209,306,FALSE))=TRUE,"",IF(VLOOKUP($A79,parlvotes_lh!$A$11:$ZZ$209,306,FALSE)=0,"",VLOOKUP($A79,parlvotes_lh!$A$11:$ZZ$209,306,FALSE)))</f>
        <v/>
      </c>
      <c r="Z79" s="180" t="str">
        <f>IF(ISERROR(VLOOKUP($A79,parlvotes_lh!$A$11:$ZZ$209,326,FALSE))=TRUE,"",IF(VLOOKUP($A79,parlvotes_lh!$A$11:$ZZ$209,326,FALSE)=0,"",VLOOKUP($A79,parlvotes_lh!$A$11:$ZZ$209,326,FALSE)))</f>
        <v/>
      </c>
      <c r="AA79" s="180" t="str">
        <f>IF(ISERROR(VLOOKUP($A79,parlvotes_lh!$A$11:$ZZ$209,346,FALSE))=TRUE,"",IF(VLOOKUP($A79,parlvotes_lh!$A$11:$ZZ$209,346,FALSE)=0,"",VLOOKUP($A79,parlvotes_lh!$A$11:$ZZ$209,346,FALSE)))</f>
        <v/>
      </c>
      <c r="AB79" s="180" t="str">
        <f>IF(ISERROR(VLOOKUP($A79,parlvotes_lh!$A$11:$ZZ$209,366,FALSE))=TRUE,"",IF(VLOOKUP($A79,parlvotes_lh!$A$11:$ZZ$209,366,FALSE)=0,"",VLOOKUP($A79,parlvotes_lh!$A$11:$ZZ$209,366,FALSE)))</f>
        <v/>
      </c>
      <c r="AC79" s="180" t="str">
        <f>IF(ISERROR(VLOOKUP($A79,parlvotes_lh!$A$11:$ZZ$209,386,FALSE))=TRUE,"",IF(VLOOKUP($A79,parlvotes_lh!$A$11:$ZZ$209,386,FALSE)=0,"",VLOOKUP($A79,parlvotes_lh!$A$11:$ZZ$209,386,FALSE)))</f>
        <v/>
      </c>
    </row>
    <row r="80" spans="1:29" ht="13.5" customHeight="1">
      <c r="A80" s="174" t="str">
        <f>IF(info_parties!A90="","",info_parties!A90)</f>
        <v/>
      </c>
      <c r="B80" s="112" t="str">
        <f t="shared" si="13"/>
        <v/>
      </c>
      <c r="C80" s="112" t="str">
        <f>IF(info_parties!G90="","",info_parties!G90)</f>
        <v/>
      </c>
      <c r="D80" s="112" t="str">
        <f>IF(info_parties!K90="","",info_parties!K90)</f>
        <v/>
      </c>
      <c r="E80" s="112" t="str">
        <f>IF(info_parties!H90="","",info_parties!H90)</f>
        <v/>
      </c>
      <c r="F80" s="175" t="str">
        <f t="shared" si="9"/>
        <v/>
      </c>
      <c r="G80" s="176" t="str">
        <f t="shared" si="10"/>
        <v/>
      </c>
      <c r="H80" s="177" t="str">
        <f t="shared" si="11"/>
        <v/>
      </c>
      <c r="I80" s="178" t="str">
        <f t="shared" si="12"/>
        <v/>
      </c>
      <c r="J80" s="179" t="str">
        <f>IF(ISERROR(VLOOKUP($A80,parlvotes_lh!$A$11:$ZZ$209,6,FALSE))=TRUE,"",IF(VLOOKUP($A80,parlvotes_lh!$A$11:$ZZ$209,6,FALSE)=0,"",VLOOKUP($A80,parlvotes_lh!$A$11:$ZZ$209,6,FALSE)))</f>
        <v/>
      </c>
      <c r="K80" s="179" t="str">
        <f>IF(ISERROR(VLOOKUP($A80,parlvotes_lh!$A$11:$ZZ$209,26,FALSE))=TRUE,"",IF(VLOOKUP($A80,parlvotes_lh!$A$11:$ZZ$209,26,FALSE)=0,"",VLOOKUP($A80,parlvotes_lh!$A$11:$ZZ$209,26,FALSE)))</f>
        <v/>
      </c>
      <c r="L80" s="179" t="str">
        <f>IF(ISERROR(VLOOKUP($A80,parlvotes_lh!$A$11:$ZZ$209,46,FALSE))=TRUE,"",IF(VLOOKUP($A80,parlvotes_lh!$A$11:$ZZ$209,46,FALSE)=0,"",VLOOKUP($A80,parlvotes_lh!$A$11:$ZZ$209,46,FALSE)))</f>
        <v/>
      </c>
      <c r="M80" s="179" t="str">
        <f>IF(ISERROR(VLOOKUP($A80,parlvotes_lh!$A$11:$ZZ$209,66,FALSE))=TRUE,"",IF(VLOOKUP($A80,parlvotes_lh!$A$11:$ZZ$209,66,FALSE)=0,"",VLOOKUP($A80,parlvotes_lh!$A$11:$ZZ$209,66,FALSE)))</f>
        <v/>
      </c>
      <c r="N80" s="179" t="str">
        <f>IF(ISERROR(VLOOKUP($A80,parlvotes_lh!$A$11:$ZZ$209,86,FALSE))=TRUE,"",IF(VLOOKUP($A80,parlvotes_lh!$A$11:$ZZ$209,86,FALSE)=0,"",VLOOKUP($A80,parlvotes_lh!$A$11:$ZZ$209,86,FALSE)))</f>
        <v/>
      </c>
      <c r="O80" s="179" t="str">
        <f>IF(ISERROR(VLOOKUP($A80,parlvotes_lh!$A$11:$ZZ$209,106,FALSE))=TRUE,"",IF(VLOOKUP($A80,parlvotes_lh!$A$11:$ZZ$209,106,FALSE)=0,"",VLOOKUP($A80,parlvotes_lh!$A$11:$ZZ$209,106,FALSE)))</f>
        <v/>
      </c>
      <c r="P80" s="179" t="str">
        <f>IF(ISERROR(VLOOKUP($A80,parlvotes_lh!$A$11:$ZZ$209,126,FALSE))=TRUE,"",IF(VLOOKUP($A80,parlvotes_lh!$A$11:$ZZ$209,126,FALSE)=0,"",VLOOKUP($A80,parlvotes_lh!$A$11:$ZZ$209,126,FALSE)))</f>
        <v/>
      </c>
      <c r="Q80" s="180" t="str">
        <f>IF(ISERROR(VLOOKUP($A80,parlvotes_lh!$A$11:$ZZ$209,146,FALSE))=TRUE,"",IF(VLOOKUP($A80,parlvotes_lh!$A$11:$ZZ$209,146,FALSE)=0,"",VLOOKUP($A80,parlvotes_lh!$A$11:$ZZ$209,146,FALSE)))</f>
        <v/>
      </c>
      <c r="R80" s="180" t="str">
        <f>IF(ISERROR(VLOOKUP($A80,parlvotes_lh!$A$11:$ZZ$209,166,FALSE))=TRUE,"",IF(VLOOKUP($A80,parlvotes_lh!$A$11:$ZZ$209,166,FALSE)=0,"",VLOOKUP($A80,parlvotes_lh!$A$11:$ZZ$209,166,FALSE)))</f>
        <v/>
      </c>
      <c r="S80" s="180" t="str">
        <f>IF(ISERROR(VLOOKUP($A80,parlvotes_lh!$A$11:$ZZ$209,186,FALSE))=TRUE,"",IF(VLOOKUP($A80,parlvotes_lh!$A$11:$ZZ$209,186,FALSE)=0,"",VLOOKUP($A80,parlvotes_lh!$A$11:$ZZ$209,186,FALSE)))</f>
        <v/>
      </c>
      <c r="T80" s="180" t="str">
        <f>IF(ISERROR(VLOOKUP($A80,parlvotes_lh!$A$11:$ZZ$209,206,FALSE))=TRUE,"",IF(VLOOKUP($A80,parlvotes_lh!$A$11:$ZZ$209,206,FALSE)=0,"",VLOOKUP($A80,parlvotes_lh!$A$11:$ZZ$209,206,FALSE)))</f>
        <v/>
      </c>
      <c r="U80" s="180" t="str">
        <f>IF(ISERROR(VLOOKUP($A80,parlvotes_lh!$A$11:$ZZ$209,226,FALSE))=TRUE,"",IF(VLOOKUP($A80,parlvotes_lh!$A$11:$ZZ$209,226,FALSE)=0,"",VLOOKUP($A80,parlvotes_lh!$A$11:$ZZ$209,226,FALSE)))</f>
        <v/>
      </c>
      <c r="V80" s="180" t="str">
        <f>IF(ISERROR(VLOOKUP($A80,parlvotes_lh!$A$11:$ZZ$209,246,FALSE))=TRUE,"",IF(VLOOKUP($A80,parlvotes_lh!$A$11:$ZZ$209,246,FALSE)=0,"",VLOOKUP($A80,parlvotes_lh!$A$11:$ZZ$209,246,FALSE)))</f>
        <v/>
      </c>
      <c r="W80" s="180" t="str">
        <f>IF(ISERROR(VLOOKUP($A80,parlvotes_lh!$A$11:$ZZ$209,266,FALSE))=TRUE,"",IF(VLOOKUP($A80,parlvotes_lh!$A$11:$ZZ$209,266,FALSE)=0,"",VLOOKUP($A80,parlvotes_lh!$A$11:$ZZ$209,266,FALSE)))</f>
        <v/>
      </c>
      <c r="X80" s="180" t="str">
        <f>IF(ISERROR(VLOOKUP($A80,parlvotes_lh!$A$11:$ZZ$209,286,FALSE))=TRUE,"",IF(VLOOKUP($A80,parlvotes_lh!$A$11:$ZZ$209,286,FALSE)=0,"",VLOOKUP($A80,parlvotes_lh!$A$11:$ZZ$209,286,FALSE)))</f>
        <v/>
      </c>
      <c r="Y80" s="180" t="str">
        <f>IF(ISERROR(VLOOKUP($A80,parlvotes_lh!$A$11:$ZZ$209,306,FALSE))=TRUE,"",IF(VLOOKUP($A80,parlvotes_lh!$A$11:$ZZ$209,306,FALSE)=0,"",VLOOKUP($A80,parlvotes_lh!$A$11:$ZZ$209,306,FALSE)))</f>
        <v/>
      </c>
      <c r="Z80" s="180" t="str">
        <f>IF(ISERROR(VLOOKUP($A80,parlvotes_lh!$A$11:$ZZ$209,326,FALSE))=TRUE,"",IF(VLOOKUP($A80,parlvotes_lh!$A$11:$ZZ$209,326,FALSE)=0,"",VLOOKUP($A80,parlvotes_lh!$A$11:$ZZ$209,326,FALSE)))</f>
        <v/>
      </c>
      <c r="AA80" s="180" t="str">
        <f>IF(ISERROR(VLOOKUP($A80,parlvotes_lh!$A$11:$ZZ$209,346,FALSE))=TRUE,"",IF(VLOOKUP($A80,parlvotes_lh!$A$11:$ZZ$209,346,FALSE)=0,"",VLOOKUP($A80,parlvotes_lh!$A$11:$ZZ$209,346,FALSE)))</f>
        <v/>
      </c>
      <c r="AB80" s="180" t="str">
        <f>IF(ISERROR(VLOOKUP($A80,parlvotes_lh!$A$11:$ZZ$209,366,FALSE))=TRUE,"",IF(VLOOKUP($A80,parlvotes_lh!$A$11:$ZZ$209,366,FALSE)=0,"",VLOOKUP($A80,parlvotes_lh!$A$11:$ZZ$209,366,FALSE)))</f>
        <v/>
      </c>
      <c r="AC80" s="180" t="str">
        <f>IF(ISERROR(VLOOKUP($A80,parlvotes_lh!$A$11:$ZZ$209,386,FALSE))=TRUE,"",IF(VLOOKUP($A80,parlvotes_lh!$A$11:$ZZ$209,386,FALSE)=0,"",VLOOKUP($A80,parlvotes_lh!$A$11:$ZZ$209,386,FALSE)))</f>
        <v/>
      </c>
    </row>
    <row r="81" spans="1:29" ht="13.5" customHeight="1">
      <c r="A81" s="174" t="str">
        <f>IF(info_parties!A91="","",info_parties!A91)</f>
        <v/>
      </c>
      <c r="B81" s="112" t="str">
        <f t="shared" si="13"/>
        <v/>
      </c>
      <c r="C81" s="112" t="str">
        <f>IF(info_parties!G91="","",info_parties!G91)</f>
        <v/>
      </c>
      <c r="D81" s="112" t="str">
        <f>IF(info_parties!K91="","",info_parties!K91)</f>
        <v/>
      </c>
      <c r="E81" s="112" t="str">
        <f>IF(info_parties!H91="","",info_parties!H91)</f>
        <v/>
      </c>
      <c r="F81" s="175" t="str">
        <f t="shared" si="9"/>
        <v/>
      </c>
      <c r="G81" s="176" t="str">
        <f t="shared" si="10"/>
        <v/>
      </c>
      <c r="H81" s="177" t="str">
        <f t="shared" si="11"/>
        <v/>
      </c>
      <c r="I81" s="178" t="str">
        <f t="shared" si="12"/>
        <v/>
      </c>
      <c r="J81" s="179" t="str">
        <f>IF(ISERROR(VLOOKUP($A81,parlvotes_lh!$A$11:$ZZ$209,6,FALSE))=TRUE,"",IF(VLOOKUP($A81,parlvotes_lh!$A$11:$ZZ$209,6,FALSE)=0,"",VLOOKUP($A81,parlvotes_lh!$A$11:$ZZ$209,6,FALSE)))</f>
        <v/>
      </c>
      <c r="K81" s="179" t="str">
        <f>IF(ISERROR(VLOOKUP($A81,parlvotes_lh!$A$11:$ZZ$209,26,FALSE))=TRUE,"",IF(VLOOKUP($A81,parlvotes_lh!$A$11:$ZZ$209,26,FALSE)=0,"",VLOOKUP($A81,parlvotes_lh!$A$11:$ZZ$209,26,FALSE)))</f>
        <v/>
      </c>
      <c r="L81" s="179" t="str">
        <f>IF(ISERROR(VLOOKUP($A81,parlvotes_lh!$A$11:$ZZ$209,46,FALSE))=TRUE,"",IF(VLOOKUP($A81,parlvotes_lh!$A$11:$ZZ$209,46,FALSE)=0,"",VLOOKUP($A81,parlvotes_lh!$A$11:$ZZ$209,46,FALSE)))</f>
        <v/>
      </c>
      <c r="M81" s="179" t="str">
        <f>IF(ISERROR(VLOOKUP($A81,parlvotes_lh!$A$11:$ZZ$209,66,FALSE))=TRUE,"",IF(VLOOKUP($A81,parlvotes_lh!$A$11:$ZZ$209,66,FALSE)=0,"",VLOOKUP($A81,parlvotes_lh!$A$11:$ZZ$209,66,FALSE)))</f>
        <v/>
      </c>
      <c r="N81" s="179" t="str">
        <f>IF(ISERROR(VLOOKUP($A81,parlvotes_lh!$A$11:$ZZ$209,86,FALSE))=TRUE,"",IF(VLOOKUP($A81,parlvotes_lh!$A$11:$ZZ$209,86,FALSE)=0,"",VLOOKUP($A81,parlvotes_lh!$A$11:$ZZ$209,86,FALSE)))</f>
        <v/>
      </c>
      <c r="O81" s="179" t="str">
        <f>IF(ISERROR(VLOOKUP($A81,parlvotes_lh!$A$11:$ZZ$209,106,FALSE))=TRUE,"",IF(VLOOKUP($A81,parlvotes_lh!$A$11:$ZZ$209,106,FALSE)=0,"",VLOOKUP($A81,parlvotes_lh!$A$11:$ZZ$209,106,FALSE)))</f>
        <v/>
      </c>
      <c r="P81" s="179" t="str">
        <f>IF(ISERROR(VLOOKUP($A81,parlvotes_lh!$A$11:$ZZ$209,126,FALSE))=TRUE,"",IF(VLOOKUP($A81,parlvotes_lh!$A$11:$ZZ$209,126,FALSE)=0,"",VLOOKUP($A81,parlvotes_lh!$A$11:$ZZ$209,126,FALSE)))</f>
        <v/>
      </c>
      <c r="Q81" s="180" t="str">
        <f>IF(ISERROR(VLOOKUP($A81,parlvotes_lh!$A$11:$ZZ$209,146,FALSE))=TRUE,"",IF(VLOOKUP($A81,parlvotes_lh!$A$11:$ZZ$209,146,FALSE)=0,"",VLOOKUP($A81,parlvotes_lh!$A$11:$ZZ$209,146,FALSE)))</f>
        <v/>
      </c>
      <c r="R81" s="180" t="str">
        <f>IF(ISERROR(VLOOKUP($A81,parlvotes_lh!$A$11:$ZZ$209,166,FALSE))=TRUE,"",IF(VLOOKUP($A81,parlvotes_lh!$A$11:$ZZ$209,166,FALSE)=0,"",VLOOKUP($A81,parlvotes_lh!$A$11:$ZZ$209,166,FALSE)))</f>
        <v/>
      </c>
      <c r="S81" s="180" t="str">
        <f>IF(ISERROR(VLOOKUP($A81,parlvotes_lh!$A$11:$ZZ$209,186,FALSE))=TRUE,"",IF(VLOOKUP($A81,parlvotes_lh!$A$11:$ZZ$209,186,FALSE)=0,"",VLOOKUP($A81,parlvotes_lh!$A$11:$ZZ$209,186,FALSE)))</f>
        <v/>
      </c>
      <c r="T81" s="180" t="str">
        <f>IF(ISERROR(VLOOKUP($A81,parlvotes_lh!$A$11:$ZZ$209,206,FALSE))=TRUE,"",IF(VLOOKUP($A81,parlvotes_lh!$A$11:$ZZ$209,206,FALSE)=0,"",VLOOKUP($A81,parlvotes_lh!$A$11:$ZZ$209,206,FALSE)))</f>
        <v/>
      </c>
      <c r="U81" s="180" t="str">
        <f>IF(ISERROR(VLOOKUP($A81,parlvotes_lh!$A$11:$ZZ$209,226,FALSE))=TRUE,"",IF(VLOOKUP($A81,parlvotes_lh!$A$11:$ZZ$209,226,FALSE)=0,"",VLOOKUP($A81,parlvotes_lh!$A$11:$ZZ$209,226,FALSE)))</f>
        <v/>
      </c>
      <c r="V81" s="180" t="str">
        <f>IF(ISERROR(VLOOKUP($A81,parlvotes_lh!$A$11:$ZZ$209,246,FALSE))=TRUE,"",IF(VLOOKUP($A81,parlvotes_lh!$A$11:$ZZ$209,246,FALSE)=0,"",VLOOKUP($A81,parlvotes_lh!$A$11:$ZZ$209,246,FALSE)))</f>
        <v/>
      </c>
      <c r="W81" s="180" t="str">
        <f>IF(ISERROR(VLOOKUP($A81,parlvotes_lh!$A$11:$ZZ$209,266,FALSE))=TRUE,"",IF(VLOOKUP($A81,parlvotes_lh!$A$11:$ZZ$209,266,FALSE)=0,"",VLOOKUP($A81,parlvotes_lh!$A$11:$ZZ$209,266,FALSE)))</f>
        <v/>
      </c>
      <c r="X81" s="180" t="str">
        <f>IF(ISERROR(VLOOKUP($A81,parlvotes_lh!$A$11:$ZZ$209,286,FALSE))=TRUE,"",IF(VLOOKUP($A81,parlvotes_lh!$A$11:$ZZ$209,286,FALSE)=0,"",VLOOKUP($A81,parlvotes_lh!$A$11:$ZZ$209,286,FALSE)))</f>
        <v/>
      </c>
      <c r="Y81" s="180" t="str">
        <f>IF(ISERROR(VLOOKUP($A81,parlvotes_lh!$A$11:$ZZ$209,306,FALSE))=TRUE,"",IF(VLOOKUP($A81,parlvotes_lh!$A$11:$ZZ$209,306,FALSE)=0,"",VLOOKUP($A81,parlvotes_lh!$A$11:$ZZ$209,306,FALSE)))</f>
        <v/>
      </c>
      <c r="Z81" s="180" t="str">
        <f>IF(ISERROR(VLOOKUP($A81,parlvotes_lh!$A$11:$ZZ$209,326,FALSE))=TRUE,"",IF(VLOOKUP($A81,parlvotes_lh!$A$11:$ZZ$209,326,FALSE)=0,"",VLOOKUP($A81,parlvotes_lh!$A$11:$ZZ$209,326,FALSE)))</f>
        <v/>
      </c>
      <c r="AA81" s="180" t="str">
        <f>IF(ISERROR(VLOOKUP($A81,parlvotes_lh!$A$11:$ZZ$209,346,FALSE))=TRUE,"",IF(VLOOKUP($A81,parlvotes_lh!$A$11:$ZZ$209,346,FALSE)=0,"",VLOOKUP($A81,parlvotes_lh!$A$11:$ZZ$209,346,FALSE)))</f>
        <v/>
      </c>
      <c r="AB81" s="180" t="str">
        <f>IF(ISERROR(VLOOKUP($A81,parlvotes_lh!$A$11:$ZZ$209,366,FALSE))=TRUE,"",IF(VLOOKUP($A81,parlvotes_lh!$A$11:$ZZ$209,366,FALSE)=0,"",VLOOKUP($A81,parlvotes_lh!$A$11:$ZZ$209,366,FALSE)))</f>
        <v/>
      </c>
      <c r="AC81" s="180" t="str">
        <f>IF(ISERROR(VLOOKUP($A81,parlvotes_lh!$A$11:$ZZ$209,386,FALSE))=TRUE,"",IF(VLOOKUP($A81,parlvotes_lh!$A$11:$ZZ$209,386,FALSE)=0,"",VLOOKUP($A81,parlvotes_lh!$A$11:$ZZ$209,386,FALSE)))</f>
        <v/>
      </c>
    </row>
    <row r="82" spans="1:29" ht="13.5" customHeight="1">
      <c r="A82" s="174" t="str">
        <f>IF(info_parties!A92="","",info_parties!A92)</f>
        <v/>
      </c>
      <c r="B82" s="112" t="str">
        <f t="shared" si="13"/>
        <v/>
      </c>
      <c r="C82" s="112" t="str">
        <f>IF(info_parties!G92="","",info_parties!G92)</f>
        <v/>
      </c>
      <c r="D82" s="112" t="str">
        <f>IF(info_parties!K92="","",info_parties!K92)</f>
        <v/>
      </c>
      <c r="E82" s="112" t="str">
        <f>IF(info_parties!H92="","",info_parties!H92)</f>
        <v/>
      </c>
      <c r="F82" s="175" t="str">
        <f t="shared" si="9"/>
        <v/>
      </c>
      <c r="G82" s="176" t="str">
        <f t="shared" si="10"/>
        <v/>
      </c>
      <c r="H82" s="177" t="str">
        <f t="shared" si="11"/>
        <v/>
      </c>
      <c r="I82" s="178" t="str">
        <f t="shared" si="12"/>
        <v/>
      </c>
      <c r="J82" s="179" t="str">
        <f>IF(ISERROR(VLOOKUP($A82,parlvotes_lh!$A$11:$ZZ$209,6,FALSE))=TRUE,"",IF(VLOOKUP($A82,parlvotes_lh!$A$11:$ZZ$209,6,FALSE)=0,"",VLOOKUP($A82,parlvotes_lh!$A$11:$ZZ$209,6,FALSE)))</f>
        <v/>
      </c>
      <c r="K82" s="179" t="str">
        <f>IF(ISERROR(VLOOKUP($A82,parlvotes_lh!$A$11:$ZZ$209,26,FALSE))=TRUE,"",IF(VLOOKUP($A82,parlvotes_lh!$A$11:$ZZ$209,26,FALSE)=0,"",VLOOKUP($A82,parlvotes_lh!$A$11:$ZZ$209,26,FALSE)))</f>
        <v/>
      </c>
      <c r="L82" s="179" t="str">
        <f>IF(ISERROR(VLOOKUP($A82,parlvotes_lh!$A$11:$ZZ$209,46,FALSE))=TRUE,"",IF(VLOOKUP($A82,parlvotes_lh!$A$11:$ZZ$209,46,FALSE)=0,"",VLOOKUP($A82,parlvotes_lh!$A$11:$ZZ$209,46,FALSE)))</f>
        <v/>
      </c>
      <c r="M82" s="179" t="str">
        <f>IF(ISERROR(VLOOKUP($A82,parlvotes_lh!$A$11:$ZZ$209,66,FALSE))=TRUE,"",IF(VLOOKUP($A82,parlvotes_lh!$A$11:$ZZ$209,66,FALSE)=0,"",VLOOKUP($A82,parlvotes_lh!$A$11:$ZZ$209,66,FALSE)))</f>
        <v/>
      </c>
      <c r="N82" s="179" t="str">
        <f>IF(ISERROR(VLOOKUP($A82,parlvotes_lh!$A$11:$ZZ$209,86,FALSE))=TRUE,"",IF(VLOOKUP($A82,parlvotes_lh!$A$11:$ZZ$209,86,FALSE)=0,"",VLOOKUP($A82,parlvotes_lh!$A$11:$ZZ$209,86,FALSE)))</f>
        <v/>
      </c>
      <c r="O82" s="179" t="str">
        <f>IF(ISERROR(VLOOKUP($A82,parlvotes_lh!$A$11:$ZZ$209,106,FALSE))=TRUE,"",IF(VLOOKUP($A82,parlvotes_lh!$A$11:$ZZ$209,106,FALSE)=0,"",VLOOKUP($A82,parlvotes_lh!$A$11:$ZZ$209,106,FALSE)))</f>
        <v/>
      </c>
      <c r="P82" s="179" t="str">
        <f>IF(ISERROR(VLOOKUP($A82,parlvotes_lh!$A$11:$ZZ$209,126,FALSE))=TRUE,"",IF(VLOOKUP($A82,parlvotes_lh!$A$11:$ZZ$209,126,FALSE)=0,"",VLOOKUP($A82,parlvotes_lh!$A$11:$ZZ$209,126,FALSE)))</f>
        <v/>
      </c>
      <c r="Q82" s="180" t="str">
        <f>IF(ISERROR(VLOOKUP($A82,parlvotes_lh!$A$11:$ZZ$209,146,FALSE))=TRUE,"",IF(VLOOKUP($A82,parlvotes_lh!$A$11:$ZZ$209,146,FALSE)=0,"",VLOOKUP($A82,parlvotes_lh!$A$11:$ZZ$209,146,FALSE)))</f>
        <v/>
      </c>
      <c r="R82" s="180" t="str">
        <f>IF(ISERROR(VLOOKUP($A82,parlvotes_lh!$A$11:$ZZ$209,166,FALSE))=TRUE,"",IF(VLOOKUP($A82,parlvotes_lh!$A$11:$ZZ$209,166,FALSE)=0,"",VLOOKUP($A82,parlvotes_lh!$A$11:$ZZ$209,166,FALSE)))</f>
        <v/>
      </c>
      <c r="S82" s="180" t="str">
        <f>IF(ISERROR(VLOOKUP($A82,parlvotes_lh!$A$11:$ZZ$209,186,FALSE))=TRUE,"",IF(VLOOKUP($A82,parlvotes_lh!$A$11:$ZZ$209,186,FALSE)=0,"",VLOOKUP($A82,parlvotes_lh!$A$11:$ZZ$209,186,FALSE)))</f>
        <v/>
      </c>
      <c r="T82" s="180" t="str">
        <f>IF(ISERROR(VLOOKUP($A82,parlvotes_lh!$A$11:$ZZ$209,206,FALSE))=TRUE,"",IF(VLOOKUP($A82,parlvotes_lh!$A$11:$ZZ$209,206,FALSE)=0,"",VLOOKUP($A82,parlvotes_lh!$A$11:$ZZ$209,206,FALSE)))</f>
        <v/>
      </c>
      <c r="U82" s="180" t="str">
        <f>IF(ISERROR(VLOOKUP($A82,parlvotes_lh!$A$11:$ZZ$209,226,FALSE))=TRUE,"",IF(VLOOKUP($A82,parlvotes_lh!$A$11:$ZZ$209,226,FALSE)=0,"",VLOOKUP($A82,parlvotes_lh!$A$11:$ZZ$209,226,FALSE)))</f>
        <v/>
      </c>
      <c r="V82" s="180" t="str">
        <f>IF(ISERROR(VLOOKUP($A82,parlvotes_lh!$A$11:$ZZ$209,246,FALSE))=TRUE,"",IF(VLOOKUP($A82,parlvotes_lh!$A$11:$ZZ$209,246,FALSE)=0,"",VLOOKUP($A82,parlvotes_lh!$A$11:$ZZ$209,246,FALSE)))</f>
        <v/>
      </c>
      <c r="W82" s="180" t="str">
        <f>IF(ISERROR(VLOOKUP($A82,parlvotes_lh!$A$11:$ZZ$209,266,FALSE))=TRUE,"",IF(VLOOKUP($A82,parlvotes_lh!$A$11:$ZZ$209,266,FALSE)=0,"",VLOOKUP($A82,parlvotes_lh!$A$11:$ZZ$209,266,FALSE)))</f>
        <v/>
      </c>
      <c r="X82" s="180" t="str">
        <f>IF(ISERROR(VLOOKUP($A82,parlvotes_lh!$A$11:$ZZ$209,286,FALSE))=TRUE,"",IF(VLOOKUP($A82,parlvotes_lh!$A$11:$ZZ$209,286,FALSE)=0,"",VLOOKUP($A82,parlvotes_lh!$A$11:$ZZ$209,286,FALSE)))</f>
        <v/>
      </c>
      <c r="Y82" s="180" t="str">
        <f>IF(ISERROR(VLOOKUP($A82,parlvotes_lh!$A$11:$ZZ$209,306,FALSE))=TRUE,"",IF(VLOOKUP($A82,parlvotes_lh!$A$11:$ZZ$209,306,FALSE)=0,"",VLOOKUP($A82,parlvotes_lh!$A$11:$ZZ$209,306,FALSE)))</f>
        <v/>
      </c>
      <c r="Z82" s="180" t="str">
        <f>IF(ISERROR(VLOOKUP($A82,parlvotes_lh!$A$11:$ZZ$209,326,FALSE))=TRUE,"",IF(VLOOKUP($A82,parlvotes_lh!$A$11:$ZZ$209,326,FALSE)=0,"",VLOOKUP($A82,parlvotes_lh!$A$11:$ZZ$209,326,FALSE)))</f>
        <v/>
      </c>
      <c r="AA82" s="180" t="str">
        <f>IF(ISERROR(VLOOKUP($A82,parlvotes_lh!$A$11:$ZZ$209,346,FALSE))=TRUE,"",IF(VLOOKUP($A82,parlvotes_lh!$A$11:$ZZ$209,346,FALSE)=0,"",VLOOKUP($A82,parlvotes_lh!$A$11:$ZZ$209,346,FALSE)))</f>
        <v/>
      </c>
      <c r="AB82" s="180" t="str">
        <f>IF(ISERROR(VLOOKUP($A82,parlvotes_lh!$A$11:$ZZ$209,366,FALSE))=TRUE,"",IF(VLOOKUP($A82,parlvotes_lh!$A$11:$ZZ$209,366,FALSE)=0,"",VLOOKUP($A82,parlvotes_lh!$A$11:$ZZ$209,366,FALSE)))</f>
        <v/>
      </c>
      <c r="AC82" s="180" t="str">
        <f>IF(ISERROR(VLOOKUP($A82,parlvotes_lh!$A$11:$ZZ$209,386,FALSE))=TRUE,"",IF(VLOOKUP($A82,parlvotes_lh!$A$11:$ZZ$209,386,FALSE)=0,"",VLOOKUP($A82,parlvotes_lh!$A$11:$ZZ$209,386,FALSE)))</f>
        <v/>
      </c>
    </row>
    <row r="83" spans="1:29" ht="13.5" customHeight="1">
      <c r="A83" s="174" t="str">
        <f>IF(info_parties!A93="","",info_parties!A93)</f>
        <v/>
      </c>
      <c r="B83" s="112" t="str">
        <f t="shared" si="13"/>
        <v/>
      </c>
      <c r="C83" s="112" t="str">
        <f>IF(info_parties!G93="","",info_parties!G93)</f>
        <v/>
      </c>
      <c r="D83" s="112" t="str">
        <f>IF(info_parties!K93="","",info_parties!K93)</f>
        <v/>
      </c>
      <c r="E83" s="112" t="str">
        <f>IF(info_parties!H93="","",info_parties!H93)</f>
        <v/>
      </c>
      <c r="F83" s="175" t="str">
        <f t="shared" si="9"/>
        <v/>
      </c>
      <c r="G83" s="176" t="str">
        <f t="shared" si="10"/>
        <v/>
      </c>
      <c r="H83" s="177" t="str">
        <f t="shared" si="11"/>
        <v/>
      </c>
      <c r="I83" s="178" t="str">
        <f t="shared" si="12"/>
        <v/>
      </c>
      <c r="J83" s="179" t="str">
        <f>IF(ISERROR(VLOOKUP($A83,parlvotes_lh!$A$11:$ZZ$209,6,FALSE))=TRUE,"",IF(VLOOKUP($A83,parlvotes_lh!$A$11:$ZZ$209,6,FALSE)=0,"",VLOOKUP($A83,parlvotes_lh!$A$11:$ZZ$209,6,FALSE)))</f>
        <v/>
      </c>
      <c r="K83" s="179" t="str">
        <f>IF(ISERROR(VLOOKUP($A83,parlvotes_lh!$A$11:$ZZ$209,26,FALSE))=TRUE,"",IF(VLOOKUP($A83,parlvotes_lh!$A$11:$ZZ$209,26,FALSE)=0,"",VLOOKUP($A83,parlvotes_lh!$A$11:$ZZ$209,26,FALSE)))</f>
        <v/>
      </c>
      <c r="L83" s="179" t="str">
        <f>IF(ISERROR(VLOOKUP($A83,parlvotes_lh!$A$11:$ZZ$209,46,FALSE))=TRUE,"",IF(VLOOKUP($A83,parlvotes_lh!$A$11:$ZZ$209,46,FALSE)=0,"",VLOOKUP($A83,parlvotes_lh!$A$11:$ZZ$209,46,FALSE)))</f>
        <v/>
      </c>
      <c r="M83" s="179" t="str">
        <f>IF(ISERROR(VLOOKUP($A83,parlvotes_lh!$A$11:$ZZ$209,66,FALSE))=TRUE,"",IF(VLOOKUP($A83,parlvotes_lh!$A$11:$ZZ$209,66,FALSE)=0,"",VLOOKUP($A83,parlvotes_lh!$A$11:$ZZ$209,66,FALSE)))</f>
        <v/>
      </c>
      <c r="N83" s="179" t="str">
        <f>IF(ISERROR(VLOOKUP($A83,parlvotes_lh!$A$11:$ZZ$209,86,FALSE))=TRUE,"",IF(VLOOKUP($A83,parlvotes_lh!$A$11:$ZZ$209,86,FALSE)=0,"",VLOOKUP($A83,parlvotes_lh!$A$11:$ZZ$209,86,FALSE)))</f>
        <v/>
      </c>
      <c r="O83" s="179" t="str">
        <f>IF(ISERROR(VLOOKUP($A83,parlvotes_lh!$A$11:$ZZ$209,106,FALSE))=TRUE,"",IF(VLOOKUP($A83,parlvotes_lh!$A$11:$ZZ$209,106,FALSE)=0,"",VLOOKUP($A83,parlvotes_lh!$A$11:$ZZ$209,106,FALSE)))</f>
        <v/>
      </c>
      <c r="P83" s="179" t="str">
        <f>IF(ISERROR(VLOOKUP($A83,parlvotes_lh!$A$11:$ZZ$209,126,FALSE))=TRUE,"",IF(VLOOKUP($A83,parlvotes_lh!$A$11:$ZZ$209,126,FALSE)=0,"",VLOOKUP($A83,parlvotes_lh!$A$11:$ZZ$209,126,FALSE)))</f>
        <v/>
      </c>
      <c r="Q83" s="180" t="str">
        <f>IF(ISERROR(VLOOKUP($A83,parlvotes_lh!$A$11:$ZZ$209,146,FALSE))=TRUE,"",IF(VLOOKUP($A83,parlvotes_lh!$A$11:$ZZ$209,146,FALSE)=0,"",VLOOKUP($A83,parlvotes_lh!$A$11:$ZZ$209,146,FALSE)))</f>
        <v/>
      </c>
      <c r="R83" s="180" t="str">
        <f>IF(ISERROR(VLOOKUP($A83,parlvotes_lh!$A$11:$ZZ$209,166,FALSE))=TRUE,"",IF(VLOOKUP($A83,parlvotes_lh!$A$11:$ZZ$209,166,FALSE)=0,"",VLOOKUP($A83,parlvotes_lh!$A$11:$ZZ$209,166,FALSE)))</f>
        <v/>
      </c>
      <c r="S83" s="180" t="str">
        <f>IF(ISERROR(VLOOKUP($A83,parlvotes_lh!$A$11:$ZZ$209,186,FALSE))=TRUE,"",IF(VLOOKUP($A83,parlvotes_lh!$A$11:$ZZ$209,186,FALSE)=0,"",VLOOKUP($A83,parlvotes_lh!$A$11:$ZZ$209,186,FALSE)))</f>
        <v/>
      </c>
      <c r="T83" s="180" t="str">
        <f>IF(ISERROR(VLOOKUP($A83,parlvotes_lh!$A$11:$ZZ$209,206,FALSE))=TRUE,"",IF(VLOOKUP($A83,parlvotes_lh!$A$11:$ZZ$209,206,FALSE)=0,"",VLOOKUP($A83,parlvotes_lh!$A$11:$ZZ$209,206,FALSE)))</f>
        <v/>
      </c>
      <c r="U83" s="180" t="str">
        <f>IF(ISERROR(VLOOKUP($A83,parlvotes_lh!$A$11:$ZZ$209,226,FALSE))=TRUE,"",IF(VLOOKUP($A83,parlvotes_lh!$A$11:$ZZ$209,226,FALSE)=0,"",VLOOKUP($A83,parlvotes_lh!$A$11:$ZZ$209,226,FALSE)))</f>
        <v/>
      </c>
      <c r="V83" s="180" t="str">
        <f>IF(ISERROR(VLOOKUP($A83,parlvotes_lh!$A$11:$ZZ$209,246,FALSE))=TRUE,"",IF(VLOOKUP($A83,parlvotes_lh!$A$11:$ZZ$209,246,FALSE)=0,"",VLOOKUP($A83,parlvotes_lh!$A$11:$ZZ$209,246,FALSE)))</f>
        <v/>
      </c>
      <c r="W83" s="180" t="str">
        <f>IF(ISERROR(VLOOKUP($A83,parlvotes_lh!$A$11:$ZZ$209,266,FALSE))=TRUE,"",IF(VLOOKUP($A83,parlvotes_lh!$A$11:$ZZ$209,266,FALSE)=0,"",VLOOKUP($A83,parlvotes_lh!$A$11:$ZZ$209,266,FALSE)))</f>
        <v/>
      </c>
      <c r="X83" s="180" t="str">
        <f>IF(ISERROR(VLOOKUP($A83,parlvotes_lh!$A$11:$ZZ$209,286,FALSE))=TRUE,"",IF(VLOOKUP($A83,parlvotes_lh!$A$11:$ZZ$209,286,FALSE)=0,"",VLOOKUP($A83,parlvotes_lh!$A$11:$ZZ$209,286,FALSE)))</f>
        <v/>
      </c>
      <c r="Y83" s="180" t="str">
        <f>IF(ISERROR(VLOOKUP($A83,parlvotes_lh!$A$11:$ZZ$209,306,FALSE))=TRUE,"",IF(VLOOKUP($A83,parlvotes_lh!$A$11:$ZZ$209,306,FALSE)=0,"",VLOOKUP($A83,parlvotes_lh!$A$11:$ZZ$209,306,FALSE)))</f>
        <v/>
      </c>
      <c r="Z83" s="180" t="str">
        <f>IF(ISERROR(VLOOKUP($A83,parlvotes_lh!$A$11:$ZZ$209,326,FALSE))=TRUE,"",IF(VLOOKUP($A83,parlvotes_lh!$A$11:$ZZ$209,326,FALSE)=0,"",VLOOKUP($A83,parlvotes_lh!$A$11:$ZZ$209,326,FALSE)))</f>
        <v/>
      </c>
      <c r="AA83" s="180" t="str">
        <f>IF(ISERROR(VLOOKUP($A83,parlvotes_lh!$A$11:$ZZ$209,346,FALSE))=TRUE,"",IF(VLOOKUP($A83,parlvotes_lh!$A$11:$ZZ$209,346,FALSE)=0,"",VLOOKUP($A83,parlvotes_lh!$A$11:$ZZ$209,346,FALSE)))</f>
        <v/>
      </c>
      <c r="AB83" s="180" t="str">
        <f>IF(ISERROR(VLOOKUP($A83,parlvotes_lh!$A$11:$ZZ$209,366,FALSE))=TRUE,"",IF(VLOOKUP($A83,parlvotes_lh!$A$11:$ZZ$209,366,FALSE)=0,"",VLOOKUP($A83,parlvotes_lh!$A$11:$ZZ$209,366,FALSE)))</f>
        <v/>
      </c>
      <c r="AC83" s="180" t="str">
        <f>IF(ISERROR(VLOOKUP($A83,parlvotes_lh!$A$11:$ZZ$209,386,FALSE))=TRUE,"",IF(VLOOKUP($A83,parlvotes_lh!$A$11:$ZZ$209,386,FALSE)=0,"",VLOOKUP($A83,parlvotes_lh!$A$11:$ZZ$209,386,FALSE)))</f>
        <v/>
      </c>
    </row>
    <row r="84" spans="1:29" ht="13.5" customHeight="1">
      <c r="A84" s="174" t="str">
        <f>IF(info_parties!A94="","",info_parties!A94)</f>
        <v/>
      </c>
      <c r="B84" s="112" t="str">
        <f t="shared" si="13"/>
        <v/>
      </c>
      <c r="C84" s="112" t="str">
        <f>IF(info_parties!G94="","",info_parties!G94)</f>
        <v/>
      </c>
      <c r="D84" s="112" t="str">
        <f>IF(info_parties!K94="","",info_parties!K94)</f>
        <v/>
      </c>
      <c r="E84" s="112" t="str">
        <f>IF(info_parties!H94="","",info_parties!H94)</f>
        <v/>
      </c>
      <c r="F84" s="175" t="str">
        <f t="shared" si="9"/>
        <v/>
      </c>
      <c r="G84" s="176" t="str">
        <f t="shared" si="10"/>
        <v/>
      </c>
      <c r="H84" s="177" t="str">
        <f t="shared" si="11"/>
        <v/>
      </c>
      <c r="I84" s="178" t="str">
        <f t="shared" si="12"/>
        <v/>
      </c>
      <c r="J84" s="179" t="str">
        <f>IF(ISERROR(VLOOKUP($A84,parlvotes_lh!$A$11:$ZZ$209,6,FALSE))=TRUE,"",IF(VLOOKUP($A84,parlvotes_lh!$A$11:$ZZ$209,6,FALSE)=0,"",VLOOKUP($A84,parlvotes_lh!$A$11:$ZZ$209,6,FALSE)))</f>
        <v/>
      </c>
      <c r="K84" s="179" t="str">
        <f>IF(ISERROR(VLOOKUP($A84,parlvotes_lh!$A$11:$ZZ$209,26,FALSE))=TRUE,"",IF(VLOOKUP($A84,parlvotes_lh!$A$11:$ZZ$209,26,FALSE)=0,"",VLOOKUP($A84,parlvotes_lh!$A$11:$ZZ$209,26,FALSE)))</f>
        <v/>
      </c>
      <c r="L84" s="179" t="str">
        <f>IF(ISERROR(VLOOKUP($A84,parlvotes_lh!$A$11:$ZZ$209,46,FALSE))=TRUE,"",IF(VLOOKUP($A84,parlvotes_lh!$A$11:$ZZ$209,46,FALSE)=0,"",VLOOKUP($A84,parlvotes_lh!$A$11:$ZZ$209,46,FALSE)))</f>
        <v/>
      </c>
      <c r="M84" s="179" t="str">
        <f>IF(ISERROR(VLOOKUP($A84,parlvotes_lh!$A$11:$ZZ$209,66,FALSE))=TRUE,"",IF(VLOOKUP($A84,parlvotes_lh!$A$11:$ZZ$209,66,FALSE)=0,"",VLOOKUP($A84,parlvotes_lh!$A$11:$ZZ$209,66,FALSE)))</f>
        <v/>
      </c>
      <c r="N84" s="179" t="str">
        <f>IF(ISERROR(VLOOKUP($A84,parlvotes_lh!$A$11:$ZZ$209,86,FALSE))=TRUE,"",IF(VLOOKUP($A84,parlvotes_lh!$A$11:$ZZ$209,86,FALSE)=0,"",VLOOKUP($A84,parlvotes_lh!$A$11:$ZZ$209,86,FALSE)))</f>
        <v/>
      </c>
      <c r="O84" s="179" t="str">
        <f>IF(ISERROR(VLOOKUP($A84,parlvotes_lh!$A$11:$ZZ$209,106,FALSE))=TRUE,"",IF(VLOOKUP($A84,parlvotes_lh!$A$11:$ZZ$209,106,FALSE)=0,"",VLOOKUP($A84,parlvotes_lh!$A$11:$ZZ$209,106,FALSE)))</f>
        <v/>
      </c>
      <c r="P84" s="179" t="str">
        <f>IF(ISERROR(VLOOKUP($A84,parlvotes_lh!$A$11:$ZZ$209,126,FALSE))=TRUE,"",IF(VLOOKUP($A84,parlvotes_lh!$A$11:$ZZ$209,126,FALSE)=0,"",VLOOKUP($A84,parlvotes_lh!$A$11:$ZZ$209,126,FALSE)))</f>
        <v/>
      </c>
      <c r="Q84" s="180" t="str">
        <f>IF(ISERROR(VLOOKUP($A84,parlvotes_lh!$A$11:$ZZ$209,146,FALSE))=TRUE,"",IF(VLOOKUP($A84,parlvotes_lh!$A$11:$ZZ$209,146,FALSE)=0,"",VLOOKUP($A84,parlvotes_lh!$A$11:$ZZ$209,146,FALSE)))</f>
        <v/>
      </c>
      <c r="R84" s="180" t="str">
        <f>IF(ISERROR(VLOOKUP($A84,parlvotes_lh!$A$11:$ZZ$209,166,FALSE))=TRUE,"",IF(VLOOKUP($A84,parlvotes_lh!$A$11:$ZZ$209,166,FALSE)=0,"",VLOOKUP($A84,parlvotes_lh!$A$11:$ZZ$209,166,FALSE)))</f>
        <v/>
      </c>
      <c r="S84" s="180" t="str">
        <f>IF(ISERROR(VLOOKUP($A84,parlvotes_lh!$A$11:$ZZ$209,186,FALSE))=TRUE,"",IF(VLOOKUP($A84,parlvotes_lh!$A$11:$ZZ$209,186,FALSE)=0,"",VLOOKUP($A84,parlvotes_lh!$A$11:$ZZ$209,186,FALSE)))</f>
        <v/>
      </c>
      <c r="T84" s="180" t="str">
        <f>IF(ISERROR(VLOOKUP($A84,parlvotes_lh!$A$11:$ZZ$209,206,FALSE))=TRUE,"",IF(VLOOKUP($A84,parlvotes_lh!$A$11:$ZZ$209,206,FALSE)=0,"",VLOOKUP($A84,parlvotes_lh!$A$11:$ZZ$209,206,FALSE)))</f>
        <v/>
      </c>
      <c r="U84" s="180" t="str">
        <f>IF(ISERROR(VLOOKUP($A84,parlvotes_lh!$A$11:$ZZ$209,226,FALSE))=TRUE,"",IF(VLOOKUP($A84,parlvotes_lh!$A$11:$ZZ$209,226,FALSE)=0,"",VLOOKUP($A84,parlvotes_lh!$A$11:$ZZ$209,226,FALSE)))</f>
        <v/>
      </c>
      <c r="V84" s="180" t="str">
        <f>IF(ISERROR(VLOOKUP($A84,parlvotes_lh!$A$11:$ZZ$209,246,FALSE))=TRUE,"",IF(VLOOKUP($A84,parlvotes_lh!$A$11:$ZZ$209,246,FALSE)=0,"",VLOOKUP($A84,parlvotes_lh!$A$11:$ZZ$209,246,FALSE)))</f>
        <v/>
      </c>
      <c r="W84" s="180" t="str">
        <f>IF(ISERROR(VLOOKUP($A84,parlvotes_lh!$A$11:$ZZ$209,266,FALSE))=TRUE,"",IF(VLOOKUP($A84,parlvotes_lh!$A$11:$ZZ$209,266,FALSE)=0,"",VLOOKUP($A84,parlvotes_lh!$A$11:$ZZ$209,266,FALSE)))</f>
        <v/>
      </c>
      <c r="X84" s="180" t="str">
        <f>IF(ISERROR(VLOOKUP($A84,parlvotes_lh!$A$11:$ZZ$209,286,FALSE))=TRUE,"",IF(VLOOKUP($A84,parlvotes_lh!$A$11:$ZZ$209,286,FALSE)=0,"",VLOOKUP($A84,parlvotes_lh!$A$11:$ZZ$209,286,FALSE)))</f>
        <v/>
      </c>
      <c r="Y84" s="180" t="str">
        <f>IF(ISERROR(VLOOKUP($A84,parlvotes_lh!$A$11:$ZZ$209,306,FALSE))=TRUE,"",IF(VLOOKUP($A84,parlvotes_lh!$A$11:$ZZ$209,306,FALSE)=0,"",VLOOKUP($A84,parlvotes_lh!$A$11:$ZZ$209,306,FALSE)))</f>
        <v/>
      </c>
      <c r="Z84" s="180" t="str">
        <f>IF(ISERROR(VLOOKUP($A84,parlvotes_lh!$A$11:$ZZ$209,326,FALSE))=TRUE,"",IF(VLOOKUP($A84,parlvotes_lh!$A$11:$ZZ$209,326,FALSE)=0,"",VLOOKUP($A84,parlvotes_lh!$A$11:$ZZ$209,326,FALSE)))</f>
        <v/>
      </c>
      <c r="AA84" s="180" t="str">
        <f>IF(ISERROR(VLOOKUP($A84,parlvotes_lh!$A$11:$ZZ$209,346,FALSE))=TRUE,"",IF(VLOOKUP($A84,parlvotes_lh!$A$11:$ZZ$209,346,FALSE)=0,"",VLOOKUP($A84,parlvotes_lh!$A$11:$ZZ$209,346,FALSE)))</f>
        <v/>
      </c>
      <c r="AB84" s="180" t="str">
        <f>IF(ISERROR(VLOOKUP($A84,parlvotes_lh!$A$11:$ZZ$209,366,FALSE))=TRUE,"",IF(VLOOKUP($A84,parlvotes_lh!$A$11:$ZZ$209,366,FALSE)=0,"",VLOOKUP($A84,parlvotes_lh!$A$11:$ZZ$209,366,FALSE)))</f>
        <v/>
      </c>
      <c r="AC84" s="180" t="str">
        <f>IF(ISERROR(VLOOKUP($A84,parlvotes_lh!$A$11:$ZZ$209,386,FALSE))=TRUE,"",IF(VLOOKUP($A84,parlvotes_lh!$A$11:$ZZ$209,386,FALSE)=0,"",VLOOKUP($A84,parlvotes_lh!$A$11:$ZZ$209,386,FALSE)))</f>
        <v/>
      </c>
    </row>
    <row r="85" spans="1:29" ht="13.5" customHeight="1">
      <c r="A85" s="174" t="str">
        <f>IF(info_parties!A95="","",info_parties!A95)</f>
        <v/>
      </c>
      <c r="B85" s="112" t="str">
        <f t="shared" si="13"/>
        <v/>
      </c>
      <c r="C85" s="112" t="str">
        <f>IF(info_parties!G95="","",info_parties!G95)</f>
        <v/>
      </c>
      <c r="D85" s="112" t="str">
        <f>IF(info_parties!K95="","",info_parties!K95)</f>
        <v/>
      </c>
      <c r="E85" s="112" t="str">
        <f>IF(info_parties!H95="","",info_parties!H95)</f>
        <v/>
      </c>
      <c r="F85" s="175" t="str">
        <f t="shared" si="9"/>
        <v/>
      </c>
      <c r="G85" s="176" t="str">
        <f t="shared" si="10"/>
        <v/>
      </c>
      <c r="H85" s="177" t="str">
        <f t="shared" si="11"/>
        <v/>
      </c>
      <c r="I85" s="178" t="str">
        <f t="shared" si="12"/>
        <v/>
      </c>
      <c r="J85" s="179" t="str">
        <f>IF(ISERROR(VLOOKUP($A85,parlvotes_lh!$A$11:$ZZ$209,6,FALSE))=TRUE,"",IF(VLOOKUP($A85,parlvotes_lh!$A$11:$ZZ$209,6,FALSE)=0,"",VLOOKUP($A85,parlvotes_lh!$A$11:$ZZ$209,6,FALSE)))</f>
        <v/>
      </c>
      <c r="K85" s="179" t="str">
        <f>IF(ISERROR(VLOOKUP($A85,parlvotes_lh!$A$11:$ZZ$209,26,FALSE))=TRUE,"",IF(VLOOKUP($A85,parlvotes_lh!$A$11:$ZZ$209,26,FALSE)=0,"",VLOOKUP($A85,parlvotes_lh!$A$11:$ZZ$209,26,FALSE)))</f>
        <v/>
      </c>
      <c r="L85" s="179" t="str">
        <f>IF(ISERROR(VLOOKUP($A85,parlvotes_lh!$A$11:$ZZ$209,46,FALSE))=TRUE,"",IF(VLOOKUP($A85,parlvotes_lh!$A$11:$ZZ$209,46,FALSE)=0,"",VLOOKUP($A85,parlvotes_lh!$A$11:$ZZ$209,46,FALSE)))</f>
        <v/>
      </c>
      <c r="M85" s="179" t="str">
        <f>IF(ISERROR(VLOOKUP($A85,parlvotes_lh!$A$11:$ZZ$209,66,FALSE))=TRUE,"",IF(VLOOKUP($A85,parlvotes_lh!$A$11:$ZZ$209,66,FALSE)=0,"",VLOOKUP($A85,parlvotes_lh!$A$11:$ZZ$209,66,FALSE)))</f>
        <v/>
      </c>
      <c r="N85" s="179" t="str">
        <f>IF(ISERROR(VLOOKUP($A85,parlvotes_lh!$A$11:$ZZ$209,86,FALSE))=TRUE,"",IF(VLOOKUP($A85,parlvotes_lh!$A$11:$ZZ$209,86,FALSE)=0,"",VLOOKUP($A85,parlvotes_lh!$A$11:$ZZ$209,86,FALSE)))</f>
        <v/>
      </c>
      <c r="O85" s="179" t="str">
        <f>IF(ISERROR(VLOOKUP($A85,parlvotes_lh!$A$11:$ZZ$209,106,FALSE))=TRUE,"",IF(VLOOKUP($A85,parlvotes_lh!$A$11:$ZZ$209,106,FALSE)=0,"",VLOOKUP($A85,parlvotes_lh!$A$11:$ZZ$209,106,FALSE)))</f>
        <v/>
      </c>
      <c r="P85" s="179" t="str">
        <f>IF(ISERROR(VLOOKUP($A85,parlvotes_lh!$A$11:$ZZ$209,126,FALSE))=TRUE,"",IF(VLOOKUP($A85,parlvotes_lh!$A$11:$ZZ$209,126,FALSE)=0,"",VLOOKUP($A85,parlvotes_lh!$A$11:$ZZ$209,126,FALSE)))</f>
        <v/>
      </c>
      <c r="Q85" s="180" t="str">
        <f>IF(ISERROR(VLOOKUP($A85,parlvotes_lh!$A$11:$ZZ$209,146,FALSE))=TRUE,"",IF(VLOOKUP($A85,parlvotes_lh!$A$11:$ZZ$209,146,FALSE)=0,"",VLOOKUP($A85,parlvotes_lh!$A$11:$ZZ$209,146,FALSE)))</f>
        <v/>
      </c>
      <c r="R85" s="180" t="str">
        <f>IF(ISERROR(VLOOKUP($A85,parlvotes_lh!$A$11:$ZZ$209,166,FALSE))=TRUE,"",IF(VLOOKUP($A85,parlvotes_lh!$A$11:$ZZ$209,166,FALSE)=0,"",VLOOKUP($A85,parlvotes_lh!$A$11:$ZZ$209,166,FALSE)))</f>
        <v/>
      </c>
      <c r="S85" s="180" t="str">
        <f>IF(ISERROR(VLOOKUP($A85,parlvotes_lh!$A$11:$ZZ$209,186,FALSE))=TRUE,"",IF(VLOOKUP($A85,parlvotes_lh!$A$11:$ZZ$209,186,FALSE)=0,"",VLOOKUP($A85,parlvotes_lh!$A$11:$ZZ$209,186,FALSE)))</f>
        <v/>
      </c>
      <c r="T85" s="180" t="str">
        <f>IF(ISERROR(VLOOKUP($A85,parlvotes_lh!$A$11:$ZZ$209,206,FALSE))=TRUE,"",IF(VLOOKUP($A85,parlvotes_lh!$A$11:$ZZ$209,206,FALSE)=0,"",VLOOKUP($A85,parlvotes_lh!$A$11:$ZZ$209,206,FALSE)))</f>
        <v/>
      </c>
      <c r="U85" s="180" t="str">
        <f>IF(ISERROR(VLOOKUP($A85,parlvotes_lh!$A$11:$ZZ$209,226,FALSE))=TRUE,"",IF(VLOOKUP($A85,parlvotes_lh!$A$11:$ZZ$209,226,FALSE)=0,"",VLOOKUP($A85,parlvotes_lh!$A$11:$ZZ$209,226,FALSE)))</f>
        <v/>
      </c>
      <c r="V85" s="180" t="str">
        <f>IF(ISERROR(VLOOKUP($A85,parlvotes_lh!$A$11:$ZZ$209,246,FALSE))=TRUE,"",IF(VLOOKUP($A85,parlvotes_lh!$A$11:$ZZ$209,246,FALSE)=0,"",VLOOKUP($A85,parlvotes_lh!$A$11:$ZZ$209,246,FALSE)))</f>
        <v/>
      </c>
      <c r="W85" s="180" t="str">
        <f>IF(ISERROR(VLOOKUP($A85,parlvotes_lh!$A$11:$ZZ$209,266,FALSE))=TRUE,"",IF(VLOOKUP($A85,parlvotes_lh!$A$11:$ZZ$209,266,FALSE)=0,"",VLOOKUP($A85,parlvotes_lh!$A$11:$ZZ$209,266,FALSE)))</f>
        <v/>
      </c>
      <c r="X85" s="180" t="str">
        <f>IF(ISERROR(VLOOKUP($A85,parlvotes_lh!$A$11:$ZZ$209,286,FALSE))=TRUE,"",IF(VLOOKUP($A85,parlvotes_lh!$A$11:$ZZ$209,286,FALSE)=0,"",VLOOKUP($A85,parlvotes_lh!$A$11:$ZZ$209,286,FALSE)))</f>
        <v/>
      </c>
      <c r="Y85" s="180" t="str">
        <f>IF(ISERROR(VLOOKUP($A85,parlvotes_lh!$A$11:$ZZ$209,306,FALSE))=TRUE,"",IF(VLOOKUP($A85,parlvotes_lh!$A$11:$ZZ$209,306,FALSE)=0,"",VLOOKUP($A85,parlvotes_lh!$A$11:$ZZ$209,306,FALSE)))</f>
        <v/>
      </c>
      <c r="Z85" s="180" t="str">
        <f>IF(ISERROR(VLOOKUP($A85,parlvotes_lh!$A$11:$ZZ$209,326,FALSE))=TRUE,"",IF(VLOOKUP($A85,parlvotes_lh!$A$11:$ZZ$209,326,FALSE)=0,"",VLOOKUP($A85,parlvotes_lh!$A$11:$ZZ$209,326,FALSE)))</f>
        <v/>
      </c>
      <c r="AA85" s="180" t="str">
        <f>IF(ISERROR(VLOOKUP($A85,parlvotes_lh!$A$11:$ZZ$209,346,FALSE))=TRUE,"",IF(VLOOKUP($A85,parlvotes_lh!$A$11:$ZZ$209,346,FALSE)=0,"",VLOOKUP($A85,parlvotes_lh!$A$11:$ZZ$209,346,FALSE)))</f>
        <v/>
      </c>
      <c r="AB85" s="180" t="str">
        <f>IF(ISERROR(VLOOKUP($A85,parlvotes_lh!$A$11:$ZZ$209,366,FALSE))=TRUE,"",IF(VLOOKUP($A85,parlvotes_lh!$A$11:$ZZ$209,366,FALSE)=0,"",VLOOKUP($A85,parlvotes_lh!$A$11:$ZZ$209,366,FALSE)))</f>
        <v/>
      </c>
      <c r="AC85" s="180" t="str">
        <f>IF(ISERROR(VLOOKUP($A85,parlvotes_lh!$A$11:$ZZ$209,386,FALSE))=TRUE,"",IF(VLOOKUP($A85,parlvotes_lh!$A$11:$ZZ$209,386,FALSE)=0,"",VLOOKUP($A85,parlvotes_lh!$A$11:$ZZ$209,386,FALSE)))</f>
        <v/>
      </c>
    </row>
    <row r="86" spans="1:29" ht="13.5" customHeight="1">
      <c r="A86" s="174" t="str">
        <f>IF(info_parties!A96="","",info_parties!A96)</f>
        <v/>
      </c>
      <c r="B86" s="112" t="str">
        <f t="shared" si="13"/>
        <v/>
      </c>
      <c r="C86" s="112" t="str">
        <f>IF(info_parties!G96="","",info_parties!G96)</f>
        <v/>
      </c>
      <c r="D86" s="112" t="str">
        <f>IF(info_parties!K96="","",info_parties!K96)</f>
        <v/>
      </c>
      <c r="E86" s="112" t="str">
        <f>IF(info_parties!H96="","",info_parties!H96)</f>
        <v/>
      </c>
      <c r="F86" s="175" t="str">
        <f t="shared" si="9"/>
        <v/>
      </c>
      <c r="G86" s="176" t="str">
        <f t="shared" si="10"/>
        <v/>
      </c>
      <c r="H86" s="177" t="str">
        <f t="shared" si="11"/>
        <v/>
      </c>
      <c r="I86" s="178" t="str">
        <f t="shared" si="12"/>
        <v/>
      </c>
      <c r="J86" s="179" t="str">
        <f>IF(ISERROR(VLOOKUP($A86,parlvotes_lh!$A$11:$ZZ$209,6,FALSE))=TRUE,"",IF(VLOOKUP($A86,parlvotes_lh!$A$11:$ZZ$209,6,FALSE)=0,"",VLOOKUP($A86,parlvotes_lh!$A$11:$ZZ$209,6,FALSE)))</f>
        <v/>
      </c>
      <c r="K86" s="179" t="str">
        <f>IF(ISERROR(VLOOKUP($A86,parlvotes_lh!$A$11:$ZZ$209,26,FALSE))=TRUE,"",IF(VLOOKUP($A86,parlvotes_lh!$A$11:$ZZ$209,26,FALSE)=0,"",VLOOKUP($A86,parlvotes_lh!$A$11:$ZZ$209,26,FALSE)))</f>
        <v/>
      </c>
      <c r="L86" s="179" t="str">
        <f>IF(ISERROR(VLOOKUP($A86,parlvotes_lh!$A$11:$ZZ$209,46,FALSE))=TRUE,"",IF(VLOOKUP($A86,parlvotes_lh!$A$11:$ZZ$209,46,FALSE)=0,"",VLOOKUP($A86,parlvotes_lh!$A$11:$ZZ$209,46,FALSE)))</f>
        <v/>
      </c>
      <c r="M86" s="179" t="str">
        <f>IF(ISERROR(VLOOKUP($A86,parlvotes_lh!$A$11:$ZZ$209,66,FALSE))=TRUE,"",IF(VLOOKUP($A86,parlvotes_lh!$A$11:$ZZ$209,66,FALSE)=0,"",VLOOKUP($A86,parlvotes_lh!$A$11:$ZZ$209,66,FALSE)))</f>
        <v/>
      </c>
      <c r="N86" s="179" t="str">
        <f>IF(ISERROR(VLOOKUP($A86,parlvotes_lh!$A$11:$ZZ$209,86,FALSE))=TRUE,"",IF(VLOOKUP($A86,parlvotes_lh!$A$11:$ZZ$209,86,FALSE)=0,"",VLOOKUP($A86,parlvotes_lh!$A$11:$ZZ$209,86,FALSE)))</f>
        <v/>
      </c>
      <c r="O86" s="179" t="str">
        <f>IF(ISERROR(VLOOKUP($A86,parlvotes_lh!$A$11:$ZZ$209,106,FALSE))=TRUE,"",IF(VLOOKUP($A86,parlvotes_lh!$A$11:$ZZ$209,106,FALSE)=0,"",VLOOKUP($A86,parlvotes_lh!$A$11:$ZZ$209,106,FALSE)))</f>
        <v/>
      </c>
      <c r="P86" s="179" t="str">
        <f>IF(ISERROR(VLOOKUP($A86,parlvotes_lh!$A$11:$ZZ$209,126,FALSE))=TRUE,"",IF(VLOOKUP($A86,parlvotes_lh!$A$11:$ZZ$209,126,FALSE)=0,"",VLOOKUP($A86,parlvotes_lh!$A$11:$ZZ$209,126,FALSE)))</f>
        <v/>
      </c>
      <c r="Q86" s="180" t="str">
        <f>IF(ISERROR(VLOOKUP($A86,parlvotes_lh!$A$11:$ZZ$209,146,FALSE))=TRUE,"",IF(VLOOKUP($A86,parlvotes_lh!$A$11:$ZZ$209,146,FALSE)=0,"",VLOOKUP($A86,parlvotes_lh!$A$11:$ZZ$209,146,FALSE)))</f>
        <v/>
      </c>
      <c r="R86" s="180" t="str">
        <f>IF(ISERROR(VLOOKUP($A86,parlvotes_lh!$A$11:$ZZ$209,166,FALSE))=TRUE,"",IF(VLOOKUP($A86,parlvotes_lh!$A$11:$ZZ$209,166,FALSE)=0,"",VLOOKUP($A86,parlvotes_lh!$A$11:$ZZ$209,166,FALSE)))</f>
        <v/>
      </c>
      <c r="S86" s="180" t="str">
        <f>IF(ISERROR(VLOOKUP($A86,parlvotes_lh!$A$11:$ZZ$209,186,FALSE))=TRUE,"",IF(VLOOKUP($A86,parlvotes_lh!$A$11:$ZZ$209,186,FALSE)=0,"",VLOOKUP($A86,parlvotes_lh!$A$11:$ZZ$209,186,FALSE)))</f>
        <v/>
      </c>
      <c r="T86" s="180" t="str">
        <f>IF(ISERROR(VLOOKUP($A86,parlvotes_lh!$A$11:$ZZ$209,206,FALSE))=TRUE,"",IF(VLOOKUP($A86,parlvotes_lh!$A$11:$ZZ$209,206,FALSE)=0,"",VLOOKUP($A86,parlvotes_lh!$A$11:$ZZ$209,206,FALSE)))</f>
        <v/>
      </c>
      <c r="U86" s="180" t="str">
        <f>IF(ISERROR(VLOOKUP($A86,parlvotes_lh!$A$11:$ZZ$209,226,FALSE))=TRUE,"",IF(VLOOKUP($A86,parlvotes_lh!$A$11:$ZZ$209,226,FALSE)=0,"",VLOOKUP($A86,parlvotes_lh!$A$11:$ZZ$209,226,FALSE)))</f>
        <v/>
      </c>
      <c r="V86" s="180" t="str">
        <f>IF(ISERROR(VLOOKUP($A86,parlvotes_lh!$A$11:$ZZ$209,246,FALSE))=TRUE,"",IF(VLOOKUP($A86,parlvotes_lh!$A$11:$ZZ$209,246,FALSE)=0,"",VLOOKUP($A86,parlvotes_lh!$A$11:$ZZ$209,246,FALSE)))</f>
        <v/>
      </c>
      <c r="W86" s="180" t="str">
        <f>IF(ISERROR(VLOOKUP($A86,parlvotes_lh!$A$11:$ZZ$209,266,FALSE))=TRUE,"",IF(VLOOKUP($A86,parlvotes_lh!$A$11:$ZZ$209,266,FALSE)=0,"",VLOOKUP($A86,parlvotes_lh!$A$11:$ZZ$209,266,FALSE)))</f>
        <v/>
      </c>
      <c r="X86" s="180" t="str">
        <f>IF(ISERROR(VLOOKUP($A86,parlvotes_lh!$A$11:$ZZ$209,286,FALSE))=TRUE,"",IF(VLOOKUP($A86,parlvotes_lh!$A$11:$ZZ$209,286,FALSE)=0,"",VLOOKUP($A86,parlvotes_lh!$A$11:$ZZ$209,286,FALSE)))</f>
        <v/>
      </c>
      <c r="Y86" s="180" t="str">
        <f>IF(ISERROR(VLOOKUP($A86,parlvotes_lh!$A$11:$ZZ$209,306,FALSE))=TRUE,"",IF(VLOOKUP($A86,parlvotes_lh!$A$11:$ZZ$209,306,FALSE)=0,"",VLOOKUP($A86,parlvotes_lh!$A$11:$ZZ$209,306,FALSE)))</f>
        <v/>
      </c>
      <c r="Z86" s="180" t="str">
        <f>IF(ISERROR(VLOOKUP($A86,parlvotes_lh!$A$11:$ZZ$209,326,FALSE))=TRUE,"",IF(VLOOKUP($A86,parlvotes_lh!$A$11:$ZZ$209,326,FALSE)=0,"",VLOOKUP($A86,parlvotes_lh!$A$11:$ZZ$209,326,FALSE)))</f>
        <v/>
      </c>
      <c r="AA86" s="180" t="str">
        <f>IF(ISERROR(VLOOKUP($A86,parlvotes_lh!$A$11:$ZZ$209,346,FALSE))=TRUE,"",IF(VLOOKUP($A86,parlvotes_lh!$A$11:$ZZ$209,346,FALSE)=0,"",VLOOKUP($A86,parlvotes_lh!$A$11:$ZZ$209,346,FALSE)))</f>
        <v/>
      </c>
      <c r="AB86" s="180" t="str">
        <f>IF(ISERROR(VLOOKUP($A86,parlvotes_lh!$A$11:$ZZ$209,366,FALSE))=TRUE,"",IF(VLOOKUP($A86,parlvotes_lh!$A$11:$ZZ$209,366,FALSE)=0,"",VLOOKUP($A86,parlvotes_lh!$A$11:$ZZ$209,366,FALSE)))</f>
        <v/>
      </c>
      <c r="AC86" s="180" t="str">
        <f>IF(ISERROR(VLOOKUP($A86,parlvotes_lh!$A$11:$ZZ$209,386,FALSE))=TRUE,"",IF(VLOOKUP($A86,parlvotes_lh!$A$11:$ZZ$209,386,FALSE)=0,"",VLOOKUP($A86,parlvotes_lh!$A$11:$ZZ$209,386,FALSE)))</f>
        <v/>
      </c>
    </row>
    <row r="87" spans="1:29" ht="13.5" customHeight="1">
      <c r="A87" s="174" t="str">
        <f>IF(info_parties!A97="","",info_parties!A97)</f>
        <v/>
      </c>
      <c r="B87" s="112" t="str">
        <f t="shared" si="13"/>
        <v/>
      </c>
      <c r="C87" s="112" t="str">
        <f>IF(info_parties!G97="","",info_parties!G97)</f>
        <v/>
      </c>
      <c r="D87" s="112" t="str">
        <f>IF(info_parties!K97="","",info_parties!K97)</f>
        <v/>
      </c>
      <c r="E87" s="112" t="str">
        <f>IF(info_parties!H97="","",info_parties!H97)</f>
        <v/>
      </c>
      <c r="F87" s="175" t="str">
        <f t="shared" si="9"/>
        <v/>
      </c>
      <c r="G87" s="176" t="str">
        <f t="shared" si="10"/>
        <v/>
      </c>
      <c r="H87" s="177" t="str">
        <f t="shared" si="11"/>
        <v/>
      </c>
      <c r="I87" s="178" t="str">
        <f t="shared" si="12"/>
        <v/>
      </c>
      <c r="J87" s="179" t="str">
        <f>IF(ISERROR(VLOOKUP($A87,parlvotes_lh!$A$11:$ZZ$209,6,FALSE))=TRUE,"",IF(VLOOKUP($A87,parlvotes_lh!$A$11:$ZZ$209,6,FALSE)=0,"",VLOOKUP($A87,parlvotes_lh!$A$11:$ZZ$209,6,FALSE)))</f>
        <v/>
      </c>
      <c r="K87" s="179" t="str">
        <f>IF(ISERROR(VLOOKUP($A87,parlvotes_lh!$A$11:$ZZ$209,26,FALSE))=TRUE,"",IF(VLOOKUP($A87,parlvotes_lh!$A$11:$ZZ$209,26,FALSE)=0,"",VLOOKUP($A87,parlvotes_lh!$A$11:$ZZ$209,26,FALSE)))</f>
        <v/>
      </c>
      <c r="L87" s="179" t="str">
        <f>IF(ISERROR(VLOOKUP($A87,parlvotes_lh!$A$11:$ZZ$209,46,FALSE))=TRUE,"",IF(VLOOKUP($A87,parlvotes_lh!$A$11:$ZZ$209,46,FALSE)=0,"",VLOOKUP($A87,parlvotes_lh!$A$11:$ZZ$209,46,FALSE)))</f>
        <v/>
      </c>
      <c r="M87" s="179" t="str">
        <f>IF(ISERROR(VLOOKUP($A87,parlvotes_lh!$A$11:$ZZ$209,66,FALSE))=TRUE,"",IF(VLOOKUP($A87,parlvotes_lh!$A$11:$ZZ$209,66,FALSE)=0,"",VLOOKUP($A87,parlvotes_lh!$A$11:$ZZ$209,66,FALSE)))</f>
        <v/>
      </c>
      <c r="N87" s="179" t="str">
        <f>IF(ISERROR(VLOOKUP($A87,parlvotes_lh!$A$11:$ZZ$209,86,FALSE))=TRUE,"",IF(VLOOKUP($A87,parlvotes_lh!$A$11:$ZZ$209,86,FALSE)=0,"",VLOOKUP($A87,parlvotes_lh!$A$11:$ZZ$209,86,FALSE)))</f>
        <v/>
      </c>
      <c r="O87" s="179" t="str">
        <f>IF(ISERROR(VLOOKUP($A87,parlvotes_lh!$A$11:$ZZ$209,106,FALSE))=TRUE,"",IF(VLOOKUP($A87,parlvotes_lh!$A$11:$ZZ$209,106,FALSE)=0,"",VLOOKUP($A87,parlvotes_lh!$A$11:$ZZ$209,106,FALSE)))</f>
        <v/>
      </c>
      <c r="P87" s="179" t="str">
        <f>IF(ISERROR(VLOOKUP($A87,parlvotes_lh!$A$11:$ZZ$209,126,FALSE))=TRUE,"",IF(VLOOKUP($A87,parlvotes_lh!$A$11:$ZZ$209,126,FALSE)=0,"",VLOOKUP($A87,parlvotes_lh!$A$11:$ZZ$209,126,FALSE)))</f>
        <v/>
      </c>
      <c r="Q87" s="180" t="str">
        <f>IF(ISERROR(VLOOKUP($A87,parlvotes_lh!$A$11:$ZZ$209,146,FALSE))=TRUE,"",IF(VLOOKUP($A87,parlvotes_lh!$A$11:$ZZ$209,146,FALSE)=0,"",VLOOKUP($A87,parlvotes_lh!$A$11:$ZZ$209,146,FALSE)))</f>
        <v/>
      </c>
      <c r="R87" s="180" t="str">
        <f>IF(ISERROR(VLOOKUP($A87,parlvotes_lh!$A$11:$ZZ$209,166,FALSE))=TRUE,"",IF(VLOOKUP($A87,parlvotes_lh!$A$11:$ZZ$209,166,FALSE)=0,"",VLOOKUP($A87,parlvotes_lh!$A$11:$ZZ$209,166,FALSE)))</f>
        <v/>
      </c>
      <c r="S87" s="180" t="str">
        <f>IF(ISERROR(VLOOKUP($A87,parlvotes_lh!$A$11:$ZZ$209,186,FALSE))=TRUE,"",IF(VLOOKUP($A87,parlvotes_lh!$A$11:$ZZ$209,186,FALSE)=0,"",VLOOKUP($A87,parlvotes_lh!$A$11:$ZZ$209,186,FALSE)))</f>
        <v/>
      </c>
      <c r="T87" s="180" t="str">
        <f>IF(ISERROR(VLOOKUP($A87,parlvotes_lh!$A$11:$ZZ$209,206,FALSE))=TRUE,"",IF(VLOOKUP($A87,parlvotes_lh!$A$11:$ZZ$209,206,FALSE)=0,"",VLOOKUP($A87,parlvotes_lh!$A$11:$ZZ$209,206,FALSE)))</f>
        <v/>
      </c>
      <c r="U87" s="180" t="str">
        <f>IF(ISERROR(VLOOKUP($A87,parlvotes_lh!$A$11:$ZZ$209,226,FALSE))=TRUE,"",IF(VLOOKUP($A87,parlvotes_lh!$A$11:$ZZ$209,226,FALSE)=0,"",VLOOKUP($A87,parlvotes_lh!$A$11:$ZZ$209,226,FALSE)))</f>
        <v/>
      </c>
      <c r="V87" s="180" t="str">
        <f>IF(ISERROR(VLOOKUP($A87,parlvotes_lh!$A$11:$ZZ$209,246,FALSE))=TRUE,"",IF(VLOOKUP($A87,parlvotes_lh!$A$11:$ZZ$209,246,FALSE)=0,"",VLOOKUP($A87,parlvotes_lh!$A$11:$ZZ$209,246,FALSE)))</f>
        <v/>
      </c>
      <c r="W87" s="180" t="str">
        <f>IF(ISERROR(VLOOKUP($A87,parlvotes_lh!$A$11:$ZZ$209,266,FALSE))=TRUE,"",IF(VLOOKUP($A87,parlvotes_lh!$A$11:$ZZ$209,266,FALSE)=0,"",VLOOKUP($A87,parlvotes_lh!$A$11:$ZZ$209,266,FALSE)))</f>
        <v/>
      </c>
      <c r="X87" s="180" t="str">
        <f>IF(ISERROR(VLOOKUP($A87,parlvotes_lh!$A$11:$ZZ$209,286,FALSE))=TRUE,"",IF(VLOOKUP($A87,parlvotes_lh!$A$11:$ZZ$209,286,FALSE)=0,"",VLOOKUP($A87,parlvotes_lh!$A$11:$ZZ$209,286,FALSE)))</f>
        <v/>
      </c>
      <c r="Y87" s="180" t="str">
        <f>IF(ISERROR(VLOOKUP($A87,parlvotes_lh!$A$11:$ZZ$209,306,FALSE))=TRUE,"",IF(VLOOKUP($A87,parlvotes_lh!$A$11:$ZZ$209,306,FALSE)=0,"",VLOOKUP($A87,parlvotes_lh!$A$11:$ZZ$209,306,FALSE)))</f>
        <v/>
      </c>
      <c r="Z87" s="180" t="str">
        <f>IF(ISERROR(VLOOKUP($A87,parlvotes_lh!$A$11:$ZZ$209,326,FALSE))=TRUE,"",IF(VLOOKUP($A87,parlvotes_lh!$A$11:$ZZ$209,326,FALSE)=0,"",VLOOKUP($A87,parlvotes_lh!$A$11:$ZZ$209,326,FALSE)))</f>
        <v/>
      </c>
      <c r="AA87" s="180" t="str">
        <f>IF(ISERROR(VLOOKUP($A87,parlvotes_lh!$A$11:$ZZ$209,346,FALSE))=TRUE,"",IF(VLOOKUP($A87,parlvotes_lh!$A$11:$ZZ$209,346,FALSE)=0,"",VLOOKUP($A87,parlvotes_lh!$A$11:$ZZ$209,346,FALSE)))</f>
        <v/>
      </c>
      <c r="AB87" s="180" t="str">
        <f>IF(ISERROR(VLOOKUP($A87,parlvotes_lh!$A$11:$ZZ$209,366,FALSE))=TRUE,"",IF(VLOOKUP($A87,parlvotes_lh!$A$11:$ZZ$209,366,FALSE)=0,"",VLOOKUP($A87,parlvotes_lh!$A$11:$ZZ$209,366,FALSE)))</f>
        <v/>
      </c>
      <c r="AC87" s="180" t="str">
        <f>IF(ISERROR(VLOOKUP($A87,parlvotes_lh!$A$11:$ZZ$209,386,FALSE))=TRUE,"",IF(VLOOKUP($A87,parlvotes_lh!$A$11:$ZZ$209,386,FALSE)=0,"",VLOOKUP($A87,parlvotes_lh!$A$11:$ZZ$209,386,FALSE)))</f>
        <v/>
      </c>
    </row>
    <row r="88" spans="1:29" ht="13.5" customHeight="1">
      <c r="A88" s="174" t="str">
        <f>IF(info_parties!A98="","",info_parties!A98)</f>
        <v/>
      </c>
      <c r="B88" s="112" t="str">
        <f t="shared" si="13"/>
        <v/>
      </c>
      <c r="C88" s="112" t="str">
        <f>IF(info_parties!G98="","",info_parties!G98)</f>
        <v/>
      </c>
      <c r="D88" s="112" t="str">
        <f>IF(info_parties!K98="","",info_parties!K98)</f>
        <v/>
      </c>
      <c r="E88" s="112" t="str">
        <f>IF(info_parties!H98="","",info_parties!H98)</f>
        <v/>
      </c>
      <c r="F88" s="175" t="str">
        <f t="shared" si="9"/>
        <v/>
      </c>
      <c r="G88" s="176" t="str">
        <f t="shared" si="10"/>
        <v/>
      </c>
      <c r="H88" s="177" t="str">
        <f t="shared" si="11"/>
        <v/>
      </c>
      <c r="I88" s="178" t="str">
        <f t="shared" si="12"/>
        <v/>
      </c>
      <c r="J88" s="179" t="str">
        <f>IF(ISERROR(VLOOKUP($A88,parlvotes_lh!$A$11:$ZZ$209,6,FALSE))=TRUE,"",IF(VLOOKUP($A88,parlvotes_lh!$A$11:$ZZ$209,6,FALSE)=0,"",VLOOKUP($A88,parlvotes_lh!$A$11:$ZZ$209,6,FALSE)))</f>
        <v/>
      </c>
      <c r="K88" s="179" t="str">
        <f>IF(ISERROR(VLOOKUP($A88,parlvotes_lh!$A$11:$ZZ$209,26,FALSE))=TRUE,"",IF(VLOOKUP($A88,parlvotes_lh!$A$11:$ZZ$209,26,FALSE)=0,"",VLOOKUP($A88,parlvotes_lh!$A$11:$ZZ$209,26,FALSE)))</f>
        <v/>
      </c>
      <c r="L88" s="179" t="str">
        <f>IF(ISERROR(VLOOKUP($A88,parlvotes_lh!$A$11:$ZZ$209,46,FALSE))=TRUE,"",IF(VLOOKUP($A88,parlvotes_lh!$A$11:$ZZ$209,46,FALSE)=0,"",VLOOKUP($A88,parlvotes_lh!$A$11:$ZZ$209,46,FALSE)))</f>
        <v/>
      </c>
      <c r="M88" s="179" t="str">
        <f>IF(ISERROR(VLOOKUP($A88,parlvotes_lh!$A$11:$ZZ$209,66,FALSE))=TRUE,"",IF(VLOOKUP($A88,parlvotes_lh!$A$11:$ZZ$209,66,FALSE)=0,"",VLOOKUP($A88,parlvotes_lh!$A$11:$ZZ$209,66,FALSE)))</f>
        <v/>
      </c>
      <c r="N88" s="179" t="str">
        <f>IF(ISERROR(VLOOKUP($A88,parlvotes_lh!$A$11:$ZZ$209,86,FALSE))=TRUE,"",IF(VLOOKUP($A88,parlvotes_lh!$A$11:$ZZ$209,86,FALSE)=0,"",VLOOKUP($A88,parlvotes_lh!$A$11:$ZZ$209,86,FALSE)))</f>
        <v/>
      </c>
      <c r="O88" s="179" t="str">
        <f>IF(ISERROR(VLOOKUP($A88,parlvotes_lh!$A$11:$ZZ$209,106,FALSE))=TRUE,"",IF(VLOOKUP($A88,parlvotes_lh!$A$11:$ZZ$209,106,FALSE)=0,"",VLOOKUP($A88,parlvotes_lh!$A$11:$ZZ$209,106,FALSE)))</f>
        <v/>
      </c>
      <c r="P88" s="179" t="str">
        <f>IF(ISERROR(VLOOKUP($A88,parlvotes_lh!$A$11:$ZZ$209,126,FALSE))=TRUE,"",IF(VLOOKUP($A88,parlvotes_lh!$A$11:$ZZ$209,126,FALSE)=0,"",VLOOKUP($A88,parlvotes_lh!$A$11:$ZZ$209,126,FALSE)))</f>
        <v/>
      </c>
      <c r="Q88" s="180" t="str">
        <f>IF(ISERROR(VLOOKUP($A88,parlvotes_lh!$A$11:$ZZ$209,146,FALSE))=TRUE,"",IF(VLOOKUP($A88,parlvotes_lh!$A$11:$ZZ$209,146,FALSE)=0,"",VLOOKUP($A88,parlvotes_lh!$A$11:$ZZ$209,146,FALSE)))</f>
        <v/>
      </c>
      <c r="R88" s="180" t="str">
        <f>IF(ISERROR(VLOOKUP($A88,parlvotes_lh!$A$11:$ZZ$209,166,FALSE))=TRUE,"",IF(VLOOKUP($A88,parlvotes_lh!$A$11:$ZZ$209,166,FALSE)=0,"",VLOOKUP($A88,parlvotes_lh!$A$11:$ZZ$209,166,FALSE)))</f>
        <v/>
      </c>
      <c r="S88" s="180" t="str">
        <f>IF(ISERROR(VLOOKUP($A88,parlvotes_lh!$A$11:$ZZ$209,186,FALSE))=TRUE,"",IF(VLOOKUP($A88,parlvotes_lh!$A$11:$ZZ$209,186,FALSE)=0,"",VLOOKUP($A88,parlvotes_lh!$A$11:$ZZ$209,186,FALSE)))</f>
        <v/>
      </c>
      <c r="T88" s="180" t="str">
        <f>IF(ISERROR(VLOOKUP($A88,parlvotes_lh!$A$11:$ZZ$209,206,FALSE))=TRUE,"",IF(VLOOKUP($A88,parlvotes_lh!$A$11:$ZZ$209,206,FALSE)=0,"",VLOOKUP($A88,parlvotes_lh!$A$11:$ZZ$209,206,FALSE)))</f>
        <v/>
      </c>
      <c r="U88" s="180" t="str">
        <f>IF(ISERROR(VLOOKUP($A88,parlvotes_lh!$A$11:$ZZ$209,226,FALSE))=TRUE,"",IF(VLOOKUP($A88,parlvotes_lh!$A$11:$ZZ$209,226,FALSE)=0,"",VLOOKUP($A88,parlvotes_lh!$A$11:$ZZ$209,226,FALSE)))</f>
        <v/>
      </c>
      <c r="V88" s="180" t="str">
        <f>IF(ISERROR(VLOOKUP($A88,parlvotes_lh!$A$11:$ZZ$209,246,FALSE))=TRUE,"",IF(VLOOKUP($A88,parlvotes_lh!$A$11:$ZZ$209,246,FALSE)=0,"",VLOOKUP($A88,parlvotes_lh!$A$11:$ZZ$209,246,FALSE)))</f>
        <v/>
      </c>
      <c r="W88" s="180" t="str">
        <f>IF(ISERROR(VLOOKUP($A88,parlvotes_lh!$A$11:$ZZ$209,266,FALSE))=TRUE,"",IF(VLOOKUP($A88,parlvotes_lh!$A$11:$ZZ$209,266,FALSE)=0,"",VLOOKUP($A88,parlvotes_lh!$A$11:$ZZ$209,266,FALSE)))</f>
        <v/>
      </c>
      <c r="X88" s="180" t="str">
        <f>IF(ISERROR(VLOOKUP($A88,parlvotes_lh!$A$11:$ZZ$209,286,FALSE))=TRUE,"",IF(VLOOKUP($A88,parlvotes_lh!$A$11:$ZZ$209,286,FALSE)=0,"",VLOOKUP($A88,parlvotes_lh!$A$11:$ZZ$209,286,FALSE)))</f>
        <v/>
      </c>
      <c r="Y88" s="180" t="str">
        <f>IF(ISERROR(VLOOKUP($A88,parlvotes_lh!$A$11:$ZZ$209,306,FALSE))=TRUE,"",IF(VLOOKUP($A88,parlvotes_lh!$A$11:$ZZ$209,306,FALSE)=0,"",VLOOKUP($A88,parlvotes_lh!$A$11:$ZZ$209,306,FALSE)))</f>
        <v/>
      </c>
      <c r="Z88" s="180" t="str">
        <f>IF(ISERROR(VLOOKUP($A88,parlvotes_lh!$A$11:$ZZ$209,326,FALSE))=TRUE,"",IF(VLOOKUP($A88,parlvotes_lh!$A$11:$ZZ$209,326,FALSE)=0,"",VLOOKUP($A88,parlvotes_lh!$A$11:$ZZ$209,326,FALSE)))</f>
        <v/>
      </c>
      <c r="AA88" s="180" t="str">
        <f>IF(ISERROR(VLOOKUP($A88,parlvotes_lh!$A$11:$ZZ$209,346,FALSE))=TRUE,"",IF(VLOOKUP($A88,parlvotes_lh!$A$11:$ZZ$209,346,FALSE)=0,"",VLOOKUP($A88,parlvotes_lh!$A$11:$ZZ$209,346,FALSE)))</f>
        <v/>
      </c>
      <c r="AB88" s="180" t="str">
        <f>IF(ISERROR(VLOOKUP($A88,parlvotes_lh!$A$11:$ZZ$209,366,FALSE))=TRUE,"",IF(VLOOKUP($A88,parlvotes_lh!$A$11:$ZZ$209,366,FALSE)=0,"",VLOOKUP($A88,parlvotes_lh!$A$11:$ZZ$209,366,FALSE)))</f>
        <v/>
      </c>
      <c r="AC88" s="180" t="str">
        <f>IF(ISERROR(VLOOKUP($A88,parlvotes_lh!$A$11:$ZZ$209,386,FALSE))=TRUE,"",IF(VLOOKUP($A88,parlvotes_lh!$A$11:$ZZ$209,386,FALSE)=0,"",VLOOKUP($A88,parlvotes_lh!$A$11:$ZZ$209,386,FALSE)))</f>
        <v/>
      </c>
    </row>
    <row r="89" spans="1:29" ht="13.5" customHeight="1">
      <c r="A89" s="174" t="str">
        <f>IF(info_parties!A99="","",info_parties!A99)</f>
        <v/>
      </c>
      <c r="B89" s="112" t="str">
        <f t="shared" si="13"/>
        <v/>
      </c>
      <c r="C89" s="112" t="str">
        <f>IF(info_parties!G99="","",info_parties!G99)</f>
        <v/>
      </c>
      <c r="D89" s="112" t="str">
        <f>IF(info_parties!K99="","",info_parties!K99)</f>
        <v/>
      </c>
      <c r="E89" s="112" t="str">
        <f>IF(info_parties!H99="","",info_parties!H99)</f>
        <v/>
      </c>
      <c r="F89" s="175" t="str">
        <f t="shared" si="9"/>
        <v/>
      </c>
      <c r="G89" s="176" t="str">
        <f t="shared" si="10"/>
        <v/>
      </c>
      <c r="H89" s="177" t="str">
        <f t="shared" si="11"/>
        <v/>
      </c>
      <c r="I89" s="178" t="str">
        <f t="shared" si="12"/>
        <v/>
      </c>
      <c r="J89" s="179" t="str">
        <f>IF(ISERROR(VLOOKUP($A89,parlvotes_lh!$A$11:$ZZ$209,6,FALSE))=TRUE,"",IF(VLOOKUP($A89,parlvotes_lh!$A$11:$ZZ$209,6,FALSE)=0,"",VLOOKUP($A89,parlvotes_lh!$A$11:$ZZ$209,6,FALSE)))</f>
        <v/>
      </c>
      <c r="K89" s="179" t="str">
        <f>IF(ISERROR(VLOOKUP($A89,parlvotes_lh!$A$11:$ZZ$209,26,FALSE))=TRUE,"",IF(VLOOKUP($A89,parlvotes_lh!$A$11:$ZZ$209,26,FALSE)=0,"",VLOOKUP($A89,parlvotes_lh!$A$11:$ZZ$209,26,FALSE)))</f>
        <v/>
      </c>
      <c r="L89" s="179" t="str">
        <f>IF(ISERROR(VLOOKUP($A89,parlvotes_lh!$A$11:$ZZ$209,46,FALSE))=TRUE,"",IF(VLOOKUP($A89,parlvotes_lh!$A$11:$ZZ$209,46,FALSE)=0,"",VLOOKUP($A89,parlvotes_lh!$A$11:$ZZ$209,46,FALSE)))</f>
        <v/>
      </c>
      <c r="M89" s="179" t="str">
        <f>IF(ISERROR(VLOOKUP($A89,parlvotes_lh!$A$11:$ZZ$209,66,FALSE))=TRUE,"",IF(VLOOKUP($A89,parlvotes_lh!$A$11:$ZZ$209,66,FALSE)=0,"",VLOOKUP($A89,parlvotes_lh!$A$11:$ZZ$209,66,FALSE)))</f>
        <v/>
      </c>
      <c r="N89" s="179" t="str">
        <f>IF(ISERROR(VLOOKUP($A89,parlvotes_lh!$A$11:$ZZ$209,86,FALSE))=TRUE,"",IF(VLOOKUP($A89,parlvotes_lh!$A$11:$ZZ$209,86,FALSE)=0,"",VLOOKUP($A89,parlvotes_lh!$A$11:$ZZ$209,86,FALSE)))</f>
        <v/>
      </c>
      <c r="O89" s="179" t="str">
        <f>IF(ISERROR(VLOOKUP($A89,parlvotes_lh!$A$11:$ZZ$209,106,FALSE))=TRUE,"",IF(VLOOKUP($A89,parlvotes_lh!$A$11:$ZZ$209,106,FALSE)=0,"",VLOOKUP($A89,parlvotes_lh!$A$11:$ZZ$209,106,FALSE)))</f>
        <v/>
      </c>
      <c r="P89" s="179" t="str">
        <f>IF(ISERROR(VLOOKUP($A89,parlvotes_lh!$A$11:$ZZ$209,126,FALSE))=TRUE,"",IF(VLOOKUP($A89,parlvotes_lh!$A$11:$ZZ$209,126,FALSE)=0,"",VLOOKUP($A89,parlvotes_lh!$A$11:$ZZ$209,126,FALSE)))</f>
        <v/>
      </c>
      <c r="Q89" s="180" t="str">
        <f>IF(ISERROR(VLOOKUP($A89,parlvotes_lh!$A$11:$ZZ$209,146,FALSE))=TRUE,"",IF(VLOOKUP($A89,parlvotes_lh!$A$11:$ZZ$209,146,FALSE)=0,"",VLOOKUP($A89,parlvotes_lh!$A$11:$ZZ$209,146,FALSE)))</f>
        <v/>
      </c>
      <c r="R89" s="180" t="str">
        <f>IF(ISERROR(VLOOKUP($A89,parlvotes_lh!$A$11:$ZZ$209,166,FALSE))=TRUE,"",IF(VLOOKUP($A89,parlvotes_lh!$A$11:$ZZ$209,166,FALSE)=0,"",VLOOKUP($A89,parlvotes_lh!$A$11:$ZZ$209,166,FALSE)))</f>
        <v/>
      </c>
      <c r="S89" s="180" t="str">
        <f>IF(ISERROR(VLOOKUP($A89,parlvotes_lh!$A$11:$ZZ$209,186,FALSE))=TRUE,"",IF(VLOOKUP($A89,parlvotes_lh!$A$11:$ZZ$209,186,FALSE)=0,"",VLOOKUP($A89,parlvotes_lh!$A$11:$ZZ$209,186,FALSE)))</f>
        <v/>
      </c>
      <c r="T89" s="180" t="str">
        <f>IF(ISERROR(VLOOKUP($A89,parlvotes_lh!$A$11:$ZZ$209,206,FALSE))=TRUE,"",IF(VLOOKUP($A89,parlvotes_lh!$A$11:$ZZ$209,206,FALSE)=0,"",VLOOKUP($A89,parlvotes_lh!$A$11:$ZZ$209,206,FALSE)))</f>
        <v/>
      </c>
      <c r="U89" s="180" t="str">
        <f>IF(ISERROR(VLOOKUP($A89,parlvotes_lh!$A$11:$ZZ$209,226,FALSE))=TRUE,"",IF(VLOOKUP($A89,parlvotes_lh!$A$11:$ZZ$209,226,FALSE)=0,"",VLOOKUP($A89,parlvotes_lh!$A$11:$ZZ$209,226,FALSE)))</f>
        <v/>
      </c>
      <c r="V89" s="180" t="str">
        <f>IF(ISERROR(VLOOKUP($A89,parlvotes_lh!$A$11:$ZZ$209,246,FALSE))=TRUE,"",IF(VLOOKUP($A89,parlvotes_lh!$A$11:$ZZ$209,246,FALSE)=0,"",VLOOKUP($A89,parlvotes_lh!$A$11:$ZZ$209,246,FALSE)))</f>
        <v/>
      </c>
      <c r="W89" s="180" t="str">
        <f>IF(ISERROR(VLOOKUP($A89,parlvotes_lh!$A$11:$ZZ$209,266,FALSE))=TRUE,"",IF(VLOOKUP($A89,parlvotes_lh!$A$11:$ZZ$209,266,FALSE)=0,"",VLOOKUP($A89,parlvotes_lh!$A$11:$ZZ$209,266,FALSE)))</f>
        <v/>
      </c>
      <c r="X89" s="180" t="str">
        <f>IF(ISERROR(VLOOKUP($A89,parlvotes_lh!$A$11:$ZZ$209,286,FALSE))=TRUE,"",IF(VLOOKUP($A89,parlvotes_lh!$A$11:$ZZ$209,286,FALSE)=0,"",VLOOKUP($A89,parlvotes_lh!$A$11:$ZZ$209,286,FALSE)))</f>
        <v/>
      </c>
      <c r="Y89" s="180" t="str">
        <f>IF(ISERROR(VLOOKUP($A89,parlvotes_lh!$A$11:$ZZ$209,306,FALSE))=TRUE,"",IF(VLOOKUP($A89,parlvotes_lh!$A$11:$ZZ$209,306,FALSE)=0,"",VLOOKUP($A89,parlvotes_lh!$A$11:$ZZ$209,306,FALSE)))</f>
        <v/>
      </c>
      <c r="Z89" s="180" t="str">
        <f>IF(ISERROR(VLOOKUP($A89,parlvotes_lh!$A$11:$ZZ$209,326,FALSE))=TRUE,"",IF(VLOOKUP($A89,parlvotes_lh!$A$11:$ZZ$209,326,FALSE)=0,"",VLOOKUP($A89,parlvotes_lh!$A$11:$ZZ$209,326,FALSE)))</f>
        <v/>
      </c>
      <c r="AA89" s="180" t="str">
        <f>IF(ISERROR(VLOOKUP($A89,parlvotes_lh!$A$11:$ZZ$209,346,FALSE))=TRUE,"",IF(VLOOKUP($A89,parlvotes_lh!$A$11:$ZZ$209,346,FALSE)=0,"",VLOOKUP($A89,parlvotes_lh!$A$11:$ZZ$209,346,FALSE)))</f>
        <v/>
      </c>
      <c r="AB89" s="180" t="str">
        <f>IF(ISERROR(VLOOKUP($A89,parlvotes_lh!$A$11:$ZZ$209,366,FALSE))=TRUE,"",IF(VLOOKUP($A89,parlvotes_lh!$A$11:$ZZ$209,366,FALSE)=0,"",VLOOKUP($A89,parlvotes_lh!$A$11:$ZZ$209,366,FALSE)))</f>
        <v/>
      </c>
      <c r="AC89" s="180" t="str">
        <f>IF(ISERROR(VLOOKUP($A89,parlvotes_lh!$A$11:$ZZ$209,386,FALSE))=TRUE,"",IF(VLOOKUP($A89,parlvotes_lh!$A$11:$ZZ$209,386,FALSE)=0,"",VLOOKUP($A89,parlvotes_lh!$A$11:$ZZ$209,386,FALSE)))</f>
        <v/>
      </c>
    </row>
    <row r="90" spans="1:29" ht="13.5" customHeight="1">
      <c r="A90" s="174" t="str">
        <f>IF(info_parties!A100="","",info_parties!A100)</f>
        <v/>
      </c>
      <c r="B90" s="112" t="str">
        <f t="shared" si="13"/>
        <v/>
      </c>
      <c r="C90" s="112" t="str">
        <f>IF(info_parties!G100="","",info_parties!G100)</f>
        <v/>
      </c>
      <c r="D90" s="112" t="str">
        <f>IF(info_parties!K100="","",info_parties!K100)</f>
        <v/>
      </c>
      <c r="E90" s="112" t="str">
        <f>IF(info_parties!H100="","",info_parties!H100)</f>
        <v/>
      </c>
      <c r="F90" s="175" t="str">
        <f t="shared" si="9"/>
        <v/>
      </c>
      <c r="G90" s="176" t="str">
        <f t="shared" si="10"/>
        <v/>
      </c>
      <c r="H90" s="177" t="str">
        <f t="shared" si="11"/>
        <v/>
      </c>
      <c r="I90" s="178" t="str">
        <f t="shared" si="12"/>
        <v/>
      </c>
      <c r="J90" s="179" t="str">
        <f>IF(ISERROR(VLOOKUP($A90,parlvotes_lh!$A$11:$ZZ$209,6,FALSE))=TRUE,"",IF(VLOOKUP($A90,parlvotes_lh!$A$11:$ZZ$209,6,FALSE)=0,"",VLOOKUP($A90,parlvotes_lh!$A$11:$ZZ$209,6,FALSE)))</f>
        <v/>
      </c>
      <c r="K90" s="179" t="str">
        <f>IF(ISERROR(VLOOKUP($A90,parlvotes_lh!$A$11:$ZZ$209,26,FALSE))=TRUE,"",IF(VLOOKUP($A90,parlvotes_lh!$A$11:$ZZ$209,26,FALSE)=0,"",VLOOKUP($A90,parlvotes_lh!$A$11:$ZZ$209,26,FALSE)))</f>
        <v/>
      </c>
      <c r="L90" s="179" t="str">
        <f>IF(ISERROR(VLOOKUP($A90,parlvotes_lh!$A$11:$ZZ$209,46,FALSE))=TRUE,"",IF(VLOOKUP($A90,parlvotes_lh!$A$11:$ZZ$209,46,FALSE)=0,"",VLOOKUP($A90,parlvotes_lh!$A$11:$ZZ$209,46,FALSE)))</f>
        <v/>
      </c>
      <c r="M90" s="179" t="str">
        <f>IF(ISERROR(VLOOKUP($A90,parlvotes_lh!$A$11:$ZZ$209,66,FALSE))=TRUE,"",IF(VLOOKUP($A90,parlvotes_lh!$A$11:$ZZ$209,66,FALSE)=0,"",VLOOKUP($A90,parlvotes_lh!$A$11:$ZZ$209,66,FALSE)))</f>
        <v/>
      </c>
      <c r="N90" s="179" t="str">
        <f>IF(ISERROR(VLOOKUP($A90,parlvotes_lh!$A$11:$ZZ$209,86,FALSE))=TRUE,"",IF(VLOOKUP($A90,parlvotes_lh!$A$11:$ZZ$209,86,FALSE)=0,"",VLOOKUP($A90,parlvotes_lh!$A$11:$ZZ$209,86,FALSE)))</f>
        <v/>
      </c>
      <c r="O90" s="179" t="str">
        <f>IF(ISERROR(VLOOKUP($A90,parlvotes_lh!$A$11:$ZZ$209,106,FALSE))=TRUE,"",IF(VLOOKUP($A90,parlvotes_lh!$A$11:$ZZ$209,106,FALSE)=0,"",VLOOKUP($A90,parlvotes_lh!$A$11:$ZZ$209,106,FALSE)))</f>
        <v/>
      </c>
      <c r="P90" s="179" t="str">
        <f>IF(ISERROR(VLOOKUP($A90,parlvotes_lh!$A$11:$ZZ$209,126,FALSE))=TRUE,"",IF(VLOOKUP($A90,parlvotes_lh!$A$11:$ZZ$209,126,FALSE)=0,"",VLOOKUP($A90,parlvotes_lh!$A$11:$ZZ$209,126,FALSE)))</f>
        <v/>
      </c>
      <c r="Q90" s="180" t="str">
        <f>IF(ISERROR(VLOOKUP($A90,parlvotes_lh!$A$11:$ZZ$209,146,FALSE))=TRUE,"",IF(VLOOKUP($A90,parlvotes_lh!$A$11:$ZZ$209,146,FALSE)=0,"",VLOOKUP($A90,parlvotes_lh!$A$11:$ZZ$209,146,FALSE)))</f>
        <v/>
      </c>
      <c r="R90" s="180" t="str">
        <f>IF(ISERROR(VLOOKUP($A90,parlvotes_lh!$A$11:$ZZ$209,166,FALSE))=TRUE,"",IF(VLOOKUP($A90,parlvotes_lh!$A$11:$ZZ$209,166,FALSE)=0,"",VLOOKUP($A90,parlvotes_lh!$A$11:$ZZ$209,166,FALSE)))</f>
        <v/>
      </c>
      <c r="S90" s="180" t="str">
        <f>IF(ISERROR(VLOOKUP($A90,parlvotes_lh!$A$11:$ZZ$209,186,FALSE))=TRUE,"",IF(VLOOKUP($A90,parlvotes_lh!$A$11:$ZZ$209,186,FALSE)=0,"",VLOOKUP($A90,parlvotes_lh!$A$11:$ZZ$209,186,FALSE)))</f>
        <v/>
      </c>
      <c r="T90" s="180" t="str">
        <f>IF(ISERROR(VLOOKUP($A90,parlvotes_lh!$A$11:$ZZ$209,206,FALSE))=TRUE,"",IF(VLOOKUP($A90,parlvotes_lh!$A$11:$ZZ$209,206,FALSE)=0,"",VLOOKUP($A90,parlvotes_lh!$A$11:$ZZ$209,206,FALSE)))</f>
        <v/>
      </c>
      <c r="U90" s="180" t="str">
        <f>IF(ISERROR(VLOOKUP($A90,parlvotes_lh!$A$11:$ZZ$209,226,FALSE))=TRUE,"",IF(VLOOKUP($A90,parlvotes_lh!$A$11:$ZZ$209,226,FALSE)=0,"",VLOOKUP($A90,parlvotes_lh!$A$11:$ZZ$209,226,FALSE)))</f>
        <v/>
      </c>
      <c r="V90" s="180" t="str">
        <f>IF(ISERROR(VLOOKUP($A90,parlvotes_lh!$A$11:$ZZ$209,246,FALSE))=TRUE,"",IF(VLOOKUP($A90,parlvotes_lh!$A$11:$ZZ$209,246,FALSE)=0,"",VLOOKUP($A90,parlvotes_lh!$A$11:$ZZ$209,246,FALSE)))</f>
        <v/>
      </c>
      <c r="W90" s="180" t="str">
        <f>IF(ISERROR(VLOOKUP($A90,parlvotes_lh!$A$11:$ZZ$209,266,FALSE))=TRUE,"",IF(VLOOKUP($A90,parlvotes_lh!$A$11:$ZZ$209,266,FALSE)=0,"",VLOOKUP($A90,parlvotes_lh!$A$11:$ZZ$209,266,FALSE)))</f>
        <v/>
      </c>
      <c r="X90" s="180" t="str">
        <f>IF(ISERROR(VLOOKUP($A90,parlvotes_lh!$A$11:$ZZ$209,286,FALSE))=TRUE,"",IF(VLOOKUP($A90,parlvotes_lh!$A$11:$ZZ$209,286,FALSE)=0,"",VLOOKUP($A90,parlvotes_lh!$A$11:$ZZ$209,286,FALSE)))</f>
        <v/>
      </c>
      <c r="Y90" s="180" t="str">
        <f>IF(ISERROR(VLOOKUP($A90,parlvotes_lh!$A$11:$ZZ$209,306,FALSE))=TRUE,"",IF(VLOOKUP($A90,parlvotes_lh!$A$11:$ZZ$209,306,FALSE)=0,"",VLOOKUP($A90,parlvotes_lh!$A$11:$ZZ$209,306,FALSE)))</f>
        <v/>
      </c>
      <c r="Z90" s="180" t="str">
        <f>IF(ISERROR(VLOOKUP($A90,parlvotes_lh!$A$11:$ZZ$209,326,FALSE))=TRUE,"",IF(VLOOKUP($A90,parlvotes_lh!$A$11:$ZZ$209,326,FALSE)=0,"",VLOOKUP($A90,parlvotes_lh!$A$11:$ZZ$209,326,FALSE)))</f>
        <v/>
      </c>
      <c r="AA90" s="180" t="str">
        <f>IF(ISERROR(VLOOKUP($A90,parlvotes_lh!$A$11:$ZZ$209,346,FALSE))=TRUE,"",IF(VLOOKUP($A90,parlvotes_lh!$A$11:$ZZ$209,346,FALSE)=0,"",VLOOKUP($A90,parlvotes_lh!$A$11:$ZZ$209,346,FALSE)))</f>
        <v/>
      </c>
      <c r="AB90" s="180" t="str">
        <f>IF(ISERROR(VLOOKUP($A90,parlvotes_lh!$A$11:$ZZ$209,366,FALSE))=TRUE,"",IF(VLOOKUP($A90,parlvotes_lh!$A$11:$ZZ$209,366,FALSE)=0,"",VLOOKUP($A90,parlvotes_lh!$A$11:$ZZ$209,366,FALSE)))</f>
        <v/>
      </c>
      <c r="AC90" s="180" t="str">
        <f>IF(ISERROR(VLOOKUP($A90,parlvotes_lh!$A$11:$ZZ$209,386,FALSE))=TRUE,"",IF(VLOOKUP($A90,parlvotes_lh!$A$11:$ZZ$209,386,FALSE)=0,"",VLOOKUP($A90,parlvotes_lh!$A$11:$ZZ$209,386,FALSE)))</f>
        <v/>
      </c>
    </row>
    <row r="91" spans="1:29" ht="13.5" customHeight="1">
      <c r="A91" s="174" t="str">
        <f>IF(info_parties!A101="","",info_parties!A101)</f>
        <v/>
      </c>
      <c r="B91" s="112" t="str">
        <f t="shared" si="13"/>
        <v/>
      </c>
      <c r="C91" s="112" t="str">
        <f>IF(info_parties!G101="","",info_parties!G101)</f>
        <v/>
      </c>
      <c r="D91" s="112" t="str">
        <f>IF(info_parties!K101="","",info_parties!K101)</f>
        <v/>
      </c>
      <c r="E91" s="112" t="str">
        <f>IF(info_parties!H101="","",info_parties!H101)</f>
        <v/>
      </c>
      <c r="F91" s="175" t="str">
        <f t="shared" si="9"/>
        <v/>
      </c>
      <c r="G91" s="176" t="str">
        <f t="shared" si="10"/>
        <v/>
      </c>
      <c r="H91" s="177" t="str">
        <f t="shared" si="11"/>
        <v/>
      </c>
      <c r="I91" s="178" t="str">
        <f t="shared" si="12"/>
        <v/>
      </c>
      <c r="J91" s="179" t="str">
        <f>IF(ISERROR(VLOOKUP($A91,parlvotes_lh!$A$11:$ZZ$209,6,FALSE))=TRUE,"",IF(VLOOKUP($A91,parlvotes_lh!$A$11:$ZZ$209,6,FALSE)=0,"",VLOOKUP($A91,parlvotes_lh!$A$11:$ZZ$209,6,FALSE)))</f>
        <v/>
      </c>
      <c r="K91" s="179" t="str">
        <f>IF(ISERROR(VLOOKUP($A91,parlvotes_lh!$A$11:$ZZ$209,26,FALSE))=TRUE,"",IF(VLOOKUP($A91,parlvotes_lh!$A$11:$ZZ$209,26,FALSE)=0,"",VLOOKUP($A91,parlvotes_lh!$A$11:$ZZ$209,26,FALSE)))</f>
        <v/>
      </c>
      <c r="L91" s="179" t="str">
        <f>IF(ISERROR(VLOOKUP($A91,parlvotes_lh!$A$11:$ZZ$209,46,FALSE))=TRUE,"",IF(VLOOKUP($A91,parlvotes_lh!$A$11:$ZZ$209,46,FALSE)=0,"",VLOOKUP($A91,parlvotes_lh!$A$11:$ZZ$209,46,FALSE)))</f>
        <v/>
      </c>
      <c r="M91" s="179" t="str">
        <f>IF(ISERROR(VLOOKUP($A91,parlvotes_lh!$A$11:$ZZ$209,66,FALSE))=TRUE,"",IF(VLOOKUP($A91,parlvotes_lh!$A$11:$ZZ$209,66,FALSE)=0,"",VLOOKUP($A91,parlvotes_lh!$A$11:$ZZ$209,66,FALSE)))</f>
        <v/>
      </c>
      <c r="N91" s="179" t="str">
        <f>IF(ISERROR(VLOOKUP($A91,parlvotes_lh!$A$11:$ZZ$209,86,FALSE))=TRUE,"",IF(VLOOKUP($A91,parlvotes_lh!$A$11:$ZZ$209,86,FALSE)=0,"",VLOOKUP($A91,parlvotes_lh!$A$11:$ZZ$209,86,FALSE)))</f>
        <v/>
      </c>
      <c r="O91" s="179" t="str">
        <f>IF(ISERROR(VLOOKUP($A91,parlvotes_lh!$A$11:$ZZ$209,106,FALSE))=TRUE,"",IF(VLOOKUP($A91,parlvotes_lh!$A$11:$ZZ$209,106,FALSE)=0,"",VLOOKUP($A91,parlvotes_lh!$A$11:$ZZ$209,106,FALSE)))</f>
        <v/>
      </c>
      <c r="P91" s="179" t="str">
        <f>IF(ISERROR(VLOOKUP($A91,parlvotes_lh!$A$11:$ZZ$209,126,FALSE))=TRUE,"",IF(VLOOKUP($A91,parlvotes_lh!$A$11:$ZZ$209,126,FALSE)=0,"",VLOOKUP($A91,parlvotes_lh!$A$11:$ZZ$209,126,FALSE)))</f>
        <v/>
      </c>
      <c r="Q91" s="180" t="str">
        <f>IF(ISERROR(VLOOKUP($A91,parlvotes_lh!$A$11:$ZZ$209,146,FALSE))=TRUE,"",IF(VLOOKUP($A91,parlvotes_lh!$A$11:$ZZ$209,146,FALSE)=0,"",VLOOKUP($A91,parlvotes_lh!$A$11:$ZZ$209,146,FALSE)))</f>
        <v/>
      </c>
      <c r="R91" s="180" t="str">
        <f>IF(ISERROR(VLOOKUP($A91,parlvotes_lh!$A$11:$ZZ$209,166,FALSE))=TRUE,"",IF(VLOOKUP($A91,parlvotes_lh!$A$11:$ZZ$209,166,FALSE)=0,"",VLOOKUP($A91,parlvotes_lh!$A$11:$ZZ$209,166,FALSE)))</f>
        <v/>
      </c>
      <c r="S91" s="180" t="str">
        <f>IF(ISERROR(VLOOKUP($A91,parlvotes_lh!$A$11:$ZZ$209,186,FALSE))=TRUE,"",IF(VLOOKUP($A91,parlvotes_lh!$A$11:$ZZ$209,186,FALSE)=0,"",VLOOKUP($A91,parlvotes_lh!$A$11:$ZZ$209,186,FALSE)))</f>
        <v/>
      </c>
      <c r="T91" s="180" t="str">
        <f>IF(ISERROR(VLOOKUP($A91,parlvotes_lh!$A$11:$ZZ$209,206,FALSE))=TRUE,"",IF(VLOOKUP($A91,parlvotes_lh!$A$11:$ZZ$209,206,FALSE)=0,"",VLOOKUP($A91,parlvotes_lh!$A$11:$ZZ$209,206,FALSE)))</f>
        <v/>
      </c>
      <c r="U91" s="180" t="str">
        <f>IF(ISERROR(VLOOKUP($A91,parlvotes_lh!$A$11:$ZZ$209,226,FALSE))=TRUE,"",IF(VLOOKUP($A91,parlvotes_lh!$A$11:$ZZ$209,226,FALSE)=0,"",VLOOKUP($A91,parlvotes_lh!$A$11:$ZZ$209,226,FALSE)))</f>
        <v/>
      </c>
      <c r="V91" s="180" t="str">
        <f>IF(ISERROR(VLOOKUP($A91,parlvotes_lh!$A$11:$ZZ$209,246,FALSE))=TRUE,"",IF(VLOOKUP($A91,parlvotes_lh!$A$11:$ZZ$209,246,FALSE)=0,"",VLOOKUP($A91,parlvotes_lh!$A$11:$ZZ$209,246,FALSE)))</f>
        <v/>
      </c>
      <c r="W91" s="180" t="str">
        <f>IF(ISERROR(VLOOKUP($A91,parlvotes_lh!$A$11:$ZZ$209,266,FALSE))=TRUE,"",IF(VLOOKUP($A91,parlvotes_lh!$A$11:$ZZ$209,266,FALSE)=0,"",VLOOKUP($A91,parlvotes_lh!$A$11:$ZZ$209,266,FALSE)))</f>
        <v/>
      </c>
      <c r="X91" s="180" t="str">
        <f>IF(ISERROR(VLOOKUP($A91,parlvotes_lh!$A$11:$ZZ$209,286,FALSE))=TRUE,"",IF(VLOOKUP($A91,parlvotes_lh!$A$11:$ZZ$209,286,FALSE)=0,"",VLOOKUP($A91,parlvotes_lh!$A$11:$ZZ$209,286,FALSE)))</f>
        <v/>
      </c>
      <c r="Y91" s="180" t="str">
        <f>IF(ISERROR(VLOOKUP($A91,parlvotes_lh!$A$11:$ZZ$209,306,FALSE))=TRUE,"",IF(VLOOKUP($A91,parlvotes_lh!$A$11:$ZZ$209,306,FALSE)=0,"",VLOOKUP($A91,parlvotes_lh!$A$11:$ZZ$209,306,FALSE)))</f>
        <v/>
      </c>
      <c r="Z91" s="180" t="str">
        <f>IF(ISERROR(VLOOKUP($A91,parlvotes_lh!$A$11:$ZZ$209,326,FALSE))=TRUE,"",IF(VLOOKUP($A91,parlvotes_lh!$A$11:$ZZ$209,326,FALSE)=0,"",VLOOKUP($A91,parlvotes_lh!$A$11:$ZZ$209,326,FALSE)))</f>
        <v/>
      </c>
      <c r="AA91" s="180" t="str">
        <f>IF(ISERROR(VLOOKUP($A91,parlvotes_lh!$A$11:$ZZ$209,346,FALSE))=TRUE,"",IF(VLOOKUP($A91,parlvotes_lh!$A$11:$ZZ$209,346,FALSE)=0,"",VLOOKUP($A91,parlvotes_lh!$A$11:$ZZ$209,346,FALSE)))</f>
        <v/>
      </c>
      <c r="AB91" s="180" t="str">
        <f>IF(ISERROR(VLOOKUP($A91,parlvotes_lh!$A$11:$ZZ$209,366,FALSE))=TRUE,"",IF(VLOOKUP($A91,parlvotes_lh!$A$11:$ZZ$209,366,FALSE)=0,"",VLOOKUP($A91,parlvotes_lh!$A$11:$ZZ$209,366,FALSE)))</f>
        <v/>
      </c>
      <c r="AC91" s="180" t="str">
        <f>IF(ISERROR(VLOOKUP($A91,parlvotes_lh!$A$11:$ZZ$209,386,FALSE))=TRUE,"",IF(VLOOKUP($A91,parlvotes_lh!$A$11:$ZZ$209,386,FALSE)=0,"",VLOOKUP($A91,parlvotes_lh!$A$11:$ZZ$209,386,FALSE)))</f>
        <v/>
      </c>
    </row>
    <row r="92" spans="1:29" ht="13.5" customHeight="1">
      <c r="A92" s="174" t="str">
        <f>IF(info_parties!A102="","",info_parties!A102)</f>
        <v/>
      </c>
      <c r="B92" s="112" t="str">
        <f t="shared" si="13"/>
        <v/>
      </c>
      <c r="C92" s="112" t="str">
        <f>IF(info_parties!G102="","",info_parties!G102)</f>
        <v/>
      </c>
      <c r="D92" s="112" t="str">
        <f>IF(info_parties!K102="","",info_parties!K102)</f>
        <v/>
      </c>
      <c r="E92" s="112" t="str">
        <f>IF(info_parties!H102="","",info_parties!H102)</f>
        <v/>
      </c>
      <c r="F92" s="175" t="str">
        <f t="shared" si="9"/>
        <v/>
      </c>
      <c r="G92" s="176" t="str">
        <f t="shared" si="10"/>
        <v/>
      </c>
      <c r="H92" s="177" t="str">
        <f t="shared" si="11"/>
        <v/>
      </c>
      <c r="I92" s="178" t="str">
        <f t="shared" si="12"/>
        <v/>
      </c>
      <c r="J92" s="179" t="str">
        <f>IF(ISERROR(VLOOKUP($A92,parlvotes_lh!$A$11:$ZZ$209,6,FALSE))=TRUE,"",IF(VLOOKUP($A92,parlvotes_lh!$A$11:$ZZ$209,6,FALSE)=0,"",VLOOKUP($A92,parlvotes_lh!$A$11:$ZZ$209,6,FALSE)))</f>
        <v/>
      </c>
      <c r="K92" s="179" t="str">
        <f>IF(ISERROR(VLOOKUP($A92,parlvotes_lh!$A$11:$ZZ$209,26,FALSE))=TRUE,"",IF(VLOOKUP($A92,parlvotes_lh!$A$11:$ZZ$209,26,FALSE)=0,"",VLOOKUP($A92,parlvotes_lh!$A$11:$ZZ$209,26,FALSE)))</f>
        <v/>
      </c>
      <c r="L92" s="179" t="str">
        <f>IF(ISERROR(VLOOKUP($A92,parlvotes_lh!$A$11:$ZZ$209,46,FALSE))=TRUE,"",IF(VLOOKUP($A92,parlvotes_lh!$A$11:$ZZ$209,46,FALSE)=0,"",VLOOKUP($A92,parlvotes_lh!$A$11:$ZZ$209,46,FALSE)))</f>
        <v/>
      </c>
      <c r="M92" s="179" t="str">
        <f>IF(ISERROR(VLOOKUP($A92,parlvotes_lh!$A$11:$ZZ$209,66,FALSE))=TRUE,"",IF(VLOOKUP($A92,parlvotes_lh!$A$11:$ZZ$209,66,FALSE)=0,"",VLOOKUP($A92,parlvotes_lh!$A$11:$ZZ$209,66,FALSE)))</f>
        <v/>
      </c>
      <c r="N92" s="179" t="str">
        <f>IF(ISERROR(VLOOKUP($A92,parlvotes_lh!$A$11:$ZZ$209,86,FALSE))=TRUE,"",IF(VLOOKUP($A92,parlvotes_lh!$A$11:$ZZ$209,86,FALSE)=0,"",VLOOKUP($A92,parlvotes_lh!$A$11:$ZZ$209,86,FALSE)))</f>
        <v/>
      </c>
      <c r="O92" s="179" t="str">
        <f>IF(ISERROR(VLOOKUP($A92,parlvotes_lh!$A$11:$ZZ$209,106,FALSE))=TRUE,"",IF(VLOOKUP($A92,parlvotes_lh!$A$11:$ZZ$209,106,FALSE)=0,"",VLOOKUP($A92,parlvotes_lh!$A$11:$ZZ$209,106,FALSE)))</f>
        <v/>
      </c>
      <c r="P92" s="179" t="str">
        <f>IF(ISERROR(VLOOKUP($A92,parlvotes_lh!$A$11:$ZZ$209,126,FALSE))=TRUE,"",IF(VLOOKUP($A92,parlvotes_lh!$A$11:$ZZ$209,126,FALSE)=0,"",VLOOKUP($A92,parlvotes_lh!$A$11:$ZZ$209,126,FALSE)))</f>
        <v/>
      </c>
      <c r="Q92" s="180" t="str">
        <f>IF(ISERROR(VLOOKUP($A92,parlvotes_lh!$A$11:$ZZ$209,146,FALSE))=TRUE,"",IF(VLOOKUP($A92,parlvotes_lh!$A$11:$ZZ$209,146,FALSE)=0,"",VLOOKUP($A92,parlvotes_lh!$A$11:$ZZ$209,146,FALSE)))</f>
        <v/>
      </c>
      <c r="R92" s="180" t="str">
        <f>IF(ISERROR(VLOOKUP($A92,parlvotes_lh!$A$11:$ZZ$209,166,FALSE))=TRUE,"",IF(VLOOKUP($A92,parlvotes_lh!$A$11:$ZZ$209,166,FALSE)=0,"",VLOOKUP($A92,parlvotes_lh!$A$11:$ZZ$209,166,FALSE)))</f>
        <v/>
      </c>
      <c r="S92" s="180" t="str">
        <f>IF(ISERROR(VLOOKUP($A92,parlvotes_lh!$A$11:$ZZ$209,186,FALSE))=TRUE,"",IF(VLOOKUP($A92,parlvotes_lh!$A$11:$ZZ$209,186,FALSE)=0,"",VLOOKUP($A92,parlvotes_lh!$A$11:$ZZ$209,186,FALSE)))</f>
        <v/>
      </c>
      <c r="T92" s="180" t="str">
        <f>IF(ISERROR(VLOOKUP($A92,parlvotes_lh!$A$11:$ZZ$209,206,FALSE))=TRUE,"",IF(VLOOKUP($A92,parlvotes_lh!$A$11:$ZZ$209,206,FALSE)=0,"",VLOOKUP($A92,parlvotes_lh!$A$11:$ZZ$209,206,FALSE)))</f>
        <v/>
      </c>
      <c r="U92" s="180" t="str">
        <f>IF(ISERROR(VLOOKUP($A92,parlvotes_lh!$A$11:$ZZ$209,226,FALSE))=TRUE,"",IF(VLOOKUP($A92,parlvotes_lh!$A$11:$ZZ$209,226,FALSE)=0,"",VLOOKUP($A92,parlvotes_lh!$A$11:$ZZ$209,226,FALSE)))</f>
        <v/>
      </c>
      <c r="V92" s="180" t="str">
        <f>IF(ISERROR(VLOOKUP($A92,parlvotes_lh!$A$11:$ZZ$209,246,FALSE))=TRUE,"",IF(VLOOKUP($A92,parlvotes_lh!$A$11:$ZZ$209,246,FALSE)=0,"",VLOOKUP($A92,parlvotes_lh!$A$11:$ZZ$209,246,FALSE)))</f>
        <v/>
      </c>
      <c r="W92" s="180" t="str">
        <f>IF(ISERROR(VLOOKUP($A92,parlvotes_lh!$A$11:$ZZ$209,266,FALSE))=TRUE,"",IF(VLOOKUP($A92,parlvotes_lh!$A$11:$ZZ$209,266,FALSE)=0,"",VLOOKUP($A92,parlvotes_lh!$A$11:$ZZ$209,266,FALSE)))</f>
        <v/>
      </c>
      <c r="X92" s="180" t="str">
        <f>IF(ISERROR(VLOOKUP($A92,parlvotes_lh!$A$11:$ZZ$209,286,FALSE))=TRUE,"",IF(VLOOKUP($A92,parlvotes_lh!$A$11:$ZZ$209,286,FALSE)=0,"",VLOOKUP($A92,parlvotes_lh!$A$11:$ZZ$209,286,FALSE)))</f>
        <v/>
      </c>
      <c r="Y92" s="180" t="str">
        <f>IF(ISERROR(VLOOKUP($A92,parlvotes_lh!$A$11:$ZZ$209,306,FALSE))=TRUE,"",IF(VLOOKUP($A92,parlvotes_lh!$A$11:$ZZ$209,306,FALSE)=0,"",VLOOKUP($A92,parlvotes_lh!$A$11:$ZZ$209,306,FALSE)))</f>
        <v/>
      </c>
      <c r="Z92" s="180" t="str">
        <f>IF(ISERROR(VLOOKUP($A92,parlvotes_lh!$A$11:$ZZ$209,326,FALSE))=TRUE,"",IF(VLOOKUP($A92,parlvotes_lh!$A$11:$ZZ$209,326,FALSE)=0,"",VLOOKUP($A92,parlvotes_lh!$A$11:$ZZ$209,326,FALSE)))</f>
        <v/>
      </c>
      <c r="AA92" s="180" t="str">
        <f>IF(ISERROR(VLOOKUP($A92,parlvotes_lh!$A$11:$ZZ$209,346,FALSE))=TRUE,"",IF(VLOOKUP($A92,parlvotes_lh!$A$11:$ZZ$209,346,FALSE)=0,"",VLOOKUP($A92,parlvotes_lh!$A$11:$ZZ$209,346,FALSE)))</f>
        <v/>
      </c>
      <c r="AB92" s="180" t="str">
        <f>IF(ISERROR(VLOOKUP($A92,parlvotes_lh!$A$11:$ZZ$209,366,FALSE))=TRUE,"",IF(VLOOKUP($A92,parlvotes_lh!$A$11:$ZZ$209,366,FALSE)=0,"",VLOOKUP($A92,parlvotes_lh!$A$11:$ZZ$209,366,FALSE)))</f>
        <v/>
      </c>
      <c r="AC92" s="180" t="str">
        <f>IF(ISERROR(VLOOKUP($A92,parlvotes_lh!$A$11:$ZZ$209,386,FALSE))=TRUE,"",IF(VLOOKUP($A92,parlvotes_lh!$A$11:$ZZ$209,386,FALSE)=0,"",VLOOKUP($A92,parlvotes_lh!$A$11:$ZZ$209,386,FALSE)))</f>
        <v/>
      </c>
    </row>
    <row r="93" spans="1:29" ht="13.5" customHeight="1">
      <c r="A93" s="174" t="str">
        <f>IF(info_parties!A103="","",info_parties!A103)</f>
        <v/>
      </c>
      <c r="B93" s="112" t="str">
        <f t="shared" si="13"/>
        <v/>
      </c>
      <c r="C93" s="112" t="str">
        <f>IF(info_parties!G103="","",info_parties!G103)</f>
        <v/>
      </c>
      <c r="D93" s="112" t="str">
        <f>IF(info_parties!K103="","",info_parties!K103)</f>
        <v/>
      </c>
      <c r="E93" s="112" t="str">
        <f>IF(info_parties!H103="","",info_parties!H103)</f>
        <v/>
      </c>
      <c r="F93" s="175" t="str">
        <f t="shared" si="9"/>
        <v/>
      </c>
      <c r="G93" s="176" t="str">
        <f t="shared" si="10"/>
        <v/>
      </c>
      <c r="H93" s="177" t="str">
        <f t="shared" si="11"/>
        <v/>
      </c>
      <c r="I93" s="178" t="str">
        <f t="shared" si="12"/>
        <v/>
      </c>
      <c r="J93" s="179" t="str">
        <f>IF(ISERROR(VLOOKUP($A93,parlvotes_lh!$A$11:$ZZ$209,6,FALSE))=TRUE,"",IF(VLOOKUP($A93,parlvotes_lh!$A$11:$ZZ$209,6,FALSE)=0,"",VLOOKUP($A93,parlvotes_lh!$A$11:$ZZ$209,6,FALSE)))</f>
        <v/>
      </c>
      <c r="K93" s="179" t="str">
        <f>IF(ISERROR(VLOOKUP($A93,parlvotes_lh!$A$11:$ZZ$209,26,FALSE))=TRUE,"",IF(VLOOKUP($A93,parlvotes_lh!$A$11:$ZZ$209,26,FALSE)=0,"",VLOOKUP($A93,parlvotes_lh!$A$11:$ZZ$209,26,FALSE)))</f>
        <v/>
      </c>
      <c r="L93" s="179" t="str">
        <f>IF(ISERROR(VLOOKUP($A93,parlvotes_lh!$A$11:$ZZ$209,46,FALSE))=TRUE,"",IF(VLOOKUP($A93,parlvotes_lh!$A$11:$ZZ$209,46,FALSE)=0,"",VLOOKUP($A93,parlvotes_lh!$A$11:$ZZ$209,46,FALSE)))</f>
        <v/>
      </c>
      <c r="M93" s="179" t="str">
        <f>IF(ISERROR(VLOOKUP($A93,parlvotes_lh!$A$11:$ZZ$209,66,FALSE))=TRUE,"",IF(VLOOKUP($A93,parlvotes_lh!$A$11:$ZZ$209,66,FALSE)=0,"",VLOOKUP($A93,parlvotes_lh!$A$11:$ZZ$209,66,FALSE)))</f>
        <v/>
      </c>
      <c r="N93" s="179" t="str">
        <f>IF(ISERROR(VLOOKUP($A93,parlvotes_lh!$A$11:$ZZ$209,86,FALSE))=TRUE,"",IF(VLOOKUP($A93,parlvotes_lh!$A$11:$ZZ$209,86,FALSE)=0,"",VLOOKUP($A93,parlvotes_lh!$A$11:$ZZ$209,86,FALSE)))</f>
        <v/>
      </c>
      <c r="O93" s="179" t="str">
        <f>IF(ISERROR(VLOOKUP($A93,parlvotes_lh!$A$11:$ZZ$209,106,FALSE))=TRUE,"",IF(VLOOKUP($A93,parlvotes_lh!$A$11:$ZZ$209,106,FALSE)=0,"",VLOOKUP($A93,parlvotes_lh!$A$11:$ZZ$209,106,FALSE)))</f>
        <v/>
      </c>
      <c r="P93" s="179" t="str">
        <f>IF(ISERROR(VLOOKUP($A93,parlvotes_lh!$A$11:$ZZ$209,126,FALSE))=TRUE,"",IF(VLOOKUP($A93,parlvotes_lh!$A$11:$ZZ$209,126,FALSE)=0,"",VLOOKUP($A93,parlvotes_lh!$A$11:$ZZ$209,126,FALSE)))</f>
        <v/>
      </c>
      <c r="Q93" s="180" t="str">
        <f>IF(ISERROR(VLOOKUP($A93,parlvotes_lh!$A$11:$ZZ$209,146,FALSE))=TRUE,"",IF(VLOOKUP($A93,parlvotes_lh!$A$11:$ZZ$209,146,FALSE)=0,"",VLOOKUP($A93,parlvotes_lh!$A$11:$ZZ$209,146,FALSE)))</f>
        <v/>
      </c>
      <c r="R93" s="180" t="str">
        <f>IF(ISERROR(VLOOKUP($A93,parlvotes_lh!$A$11:$ZZ$209,166,FALSE))=TRUE,"",IF(VLOOKUP($A93,parlvotes_lh!$A$11:$ZZ$209,166,FALSE)=0,"",VLOOKUP($A93,parlvotes_lh!$A$11:$ZZ$209,166,FALSE)))</f>
        <v/>
      </c>
      <c r="S93" s="180" t="str">
        <f>IF(ISERROR(VLOOKUP($A93,parlvotes_lh!$A$11:$ZZ$209,186,FALSE))=TRUE,"",IF(VLOOKUP($A93,parlvotes_lh!$A$11:$ZZ$209,186,FALSE)=0,"",VLOOKUP($A93,parlvotes_lh!$A$11:$ZZ$209,186,FALSE)))</f>
        <v/>
      </c>
      <c r="T93" s="180" t="str">
        <f>IF(ISERROR(VLOOKUP($A93,parlvotes_lh!$A$11:$ZZ$209,206,FALSE))=TRUE,"",IF(VLOOKUP($A93,parlvotes_lh!$A$11:$ZZ$209,206,FALSE)=0,"",VLOOKUP($A93,parlvotes_lh!$A$11:$ZZ$209,206,FALSE)))</f>
        <v/>
      </c>
      <c r="U93" s="180" t="str">
        <f>IF(ISERROR(VLOOKUP($A93,parlvotes_lh!$A$11:$ZZ$209,226,FALSE))=TRUE,"",IF(VLOOKUP($A93,parlvotes_lh!$A$11:$ZZ$209,226,FALSE)=0,"",VLOOKUP($A93,parlvotes_lh!$A$11:$ZZ$209,226,FALSE)))</f>
        <v/>
      </c>
      <c r="V93" s="180" t="str">
        <f>IF(ISERROR(VLOOKUP($A93,parlvotes_lh!$A$11:$ZZ$209,246,FALSE))=TRUE,"",IF(VLOOKUP($A93,parlvotes_lh!$A$11:$ZZ$209,246,FALSE)=0,"",VLOOKUP($A93,parlvotes_lh!$A$11:$ZZ$209,246,FALSE)))</f>
        <v/>
      </c>
      <c r="W93" s="180" t="str">
        <f>IF(ISERROR(VLOOKUP($A93,parlvotes_lh!$A$11:$ZZ$209,266,FALSE))=TRUE,"",IF(VLOOKUP($A93,parlvotes_lh!$A$11:$ZZ$209,266,FALSE)=0,"",VLOOKUP($A93,parlvotes_lh!$A$11:$ZZ$209,266,FALSE)))</f>
        <v/>
      </c>
      <c r="X93" s="180" t="str">
        <f>IF(ISERROR(VLOOKUP($A93,parlvotes_lh!$A$11:$ZZ$209,286,FALSE))=TRUE,"",IF(VLOOKUP($A93,parlvotes_lh!$A$11:$ZZ$209,286,FALSE)=0,"",VLOOKUP($A93,parlvotes_lh!$A$11:$ZZ$209,286,FALSE)))</f>
        <v/>
      </c>
      <c r="Y93" s="180" t="str">
        <f>IF(ISERROR(VLOOKUP($A93,parlvotes_lh!$A$11:$ZZ$209,306,FALSE))=TRUE,"",IF(VLOOKUP($A93,parlvotes_lh!$A$11:$ZZ$209,306,FALSE)=0,"",VLOOKUP($A93,parlvotes_lh!$A$11:$ZZ$209,306,FALSE)))</f>
        <v/>
      </c>
      <c r="Z93" s="180" t="str">
        <f>IF(ISERROR(VLOOKUP($A93,parlvotes_lh!$A$11:$ZZ$209,326,FALSE))=TRUE,"",IF(VLOOKUP($A93,parlvotes_lh!$A$11:$ZZ$209,326,FALSE)=0,"",VLOOKUP($A93,parlvotes_lh!$A$11:$ZZ$209,326,FALSE)))</f>
        <v/>
      </c>
      <c r="AA93" s="180" t="str">
        <f>IF(ISERROR(VLOOKUP($A93,parlvotes_lh!$A$11:$ZZ$209,346,FALSE))=TRUE,"",IF(VLOOKUP($A93,parlvotes_lh!$A$11:$ZZ$209,346,FALSE)=0,"",VLOOKUP($A93,parlvotes_lh!$A$11:$ZZ$209,346,FALSE)))</f>
        <v/>
      </c>
      <c r="AB93" s="180" t="str">
        <f>IF(ISERROR(VLOOKUP($A93,parlvotes_lh!$A$11:$ZZ$209,366,FALSE))=TRUE,"",IF(VLOOKUP($A93,parlvotes_lh!$A$11:$ZZ$209,366,FALSE)=0,"",VLOOKUP($A93,parlvotes_lh!$A$11:$ZZ$209,366,FALSE)))</f>
        <v/>
      </c>
      <c r="AC93" s="180" t="str">
        <f>IF(ISERROR(VLOOKUP($A93,parlvotes_lh!$A$11:$ZZ$209,386,FALSE))=TRUE,"",IF(VLOOKUP($A93,parlvotes_lh!$A$11:$ZZ$209,386,FALSE)=0,"",VLOOKUP($A93,parlvotes_lh!$A$11:$ZZ$209,386,FALSE)))</f>
        <v/>
      </c>
    </row>
    <row r="94" spans="1:29" ht="13.5" customHeight="1">
      <c r="A94" s="174" t="str">
        <f>IF(info_parties!A104="","",info_parties!A104)</f>
        <v/>
      </c>
      <c r="B94" s="112" t="str">
        <f t="shared" si="13"/>
        <v/>
      </c>
      <c r="C94" s="112" t="str">
        <f>IF(info_parties!G104="","",info_parties!G104)</f>
        <v/>
      </c>
      <c r="D94" s="112" t="str">
        <f>IF(info_parties!K104="","",info_parties!K104)</f>
        <v/>
      </c>
      <c r="E94" s="112" t="str">
        <f>IF(info_parties!H104="","",info_parties!H104)</f>
        <v/>
      </c>
      <c r="F94" s="175" t="str">
        <f t="shared" si="9"/>
        <v/>
      </c>
      <c r="G94" s="176" t="str">
        <f t="shared" si="10"/>
        <v/>
      </c>
      <c r="H94" s="177" t="str">
        <f t="shared" si="11"/>
        <v/>
      </c>
      <c r="I94" s="178" t="str">
        <f t="shared" si="12"/>
        <v/>
      </c>
      <c r="J94" s="179" t="str">
        <f>IF(ISERROR(VLOOKUP($A94,parlvotes_lh!$A$11:$ZZ$209,6,FALSE))=TRUE,"",IF(VLOOKUP($A94,parlvotes_lh!$A$11:$ZZ$209,6,FALSE)=0,"",VLOOKUP($A94,parlvotes_lh!$A$11:$ZZ$209,6,FALSE)))</f>
        <v/>
      </c>
      <c r="K94" s="179" t="str">
        <f>IF(ISERROR(VLOOKUP($A94,parlvotes_lh!$A$11:$ZZ$209,26,FALSE))=TRUE,"",IF(VLOOKUP($A94,parlvotes_lh!$A$11:$ZZ$209,26,FALSE)=0,"",VLOOKUP($A94,parlvotes_lh!$A$11:$ZZ$209,26,FALSE)))</f>
        <v/>
      </c>
      <c r="L94" s="179" t="str">
        <f>IF(ISERROR(VLOOKUP($A94,parlvotes_lh!$A$11:$ZZ$209,46,FALSE))=TRUE,"",IF(VLOOKUP($A94,parlvotes_lh!$A$11:$ZZ$209,46,FALSE)=0,"",VLOOKUP($A94,parlvotes_lh!$A$11:$ZZ$209,46,FALSE)))</f>
        <v/>
      </c>
      <c r="M94" s="179" t="str">
        <f>IF(ISERROR(VLOOKUP($A94,parlvotes_lh!$A$11:$ZZ$209,66,FALSE))=TRUE,"",IF(VLOOKUP($A94,parlvotes_lh!$A$11:$ZZ$209,66,FALSE)=0,"",VLOOKUP($A94,parlvotes_lh!$A$11:$ZZ$209,66,FALSE)))</f>
        <v/>
      </c>
      <c r="N94" s="179" t="str">
        <f>IF(ISERROR(VLOOKUP($A94,parlvotes_lh!$A$11:$ZZ$209,86,FALSE))=TRUE,"",IF(VLOOKUP($A94,parlvotes_lh!$A$11:$ZZ$209,86,FALSE)=0,"",VLOOKUP($A94,parlvotes_lh!$A$11:$ZZ$209,86,FALSE)))</f>
        <v/>
      </c>
      <c r="O94" s="179" t="str">
        <f>IF(ISERROR(VLOOKUP($A94,parlvotes_lh!$A$11:$ZZ$209,106,FALSE))=TRUE,"",IF(VLOOKUP($A94,parlvotes_lh!$A$11:$ZZ$209,106,FALSE)=0,"",VLOOKUP($A94,parlvotes_lh!$A$11:$ZZ$209,106,FALSE)))</f>
        <v/>
      </c>
      <c r="P94" s="179" t="str">
        <f>IF(ISERROR(VLOOKUP($A94,parlvotes_lh!$A$11:$ZZ$209,126,FALSE))=TRUE,"",IF(VLOOKUP($A94,parlvotes_lh!$A$11:$ZZ$209,126,FALSE)=0,"",VLOOKUP($A94,parlvotes_lh!$A$11:$ZZ$209,126,FALSE)))</f>
        <v/>
      </c>
      <c r="Q94" s="180" t="str">
        <f>IF(ISERROR(VLOOKUP($A94,parlvotes_lh!$A$11:$ZZ$209,146,FALSE))=TRUE,"",IF(VLOOKUP($A94,parlvotes_lh!$A$11:$ZZ$209,146,FALSE)=0,"",VLOOKUP($A94,parlvotes_lh!$A$11:$ZZ$209,146,FALSE)))</f>
        <v/>
      </c>
      <c r="R94" s="180" t="str">
        <f>IF(ISERROR(VLOOKUP($A94,parlvotes_lh!$A$11:$ZZ$209,166,FALSE))=TRUE,"",IF(VLOOKUP($A94,parlvotes_lh!$A$11:$ZZ$209,166,FALSE)=0,"",VLOOKUP($A94,parlvotes_lh!$A$11:$ZZ$209,166,FALSE)))</f>
        <v/>
      </c>
      <c r="S94" s="180" t="str">
        <f>IF(ISERROR(VLOOKUP($A94,parlvotes_lh!$A$11:$ZZ$209,186,FALSE))=TRUE,"",IF(VLOOKUP($A94,parlvotes_lh!$A$11:$ZZ$209,186,FALSE)=0,"",VLOOKUP($A94,parlvotes_lh!$A$11:$ZZ$209,186,FALSE)))</f>
        <v/>
      </c>
      <c r="T94" s="180" t="str">
        <f>IF(ISERROR(VLOOKUP($A94,parlvotes_lh!$A$11:$ZZ$209,206,FALSE))=TRUE,"",IF(VLOOKUP($A94,parlvotes_lh!$A$11:$ZZ$209,206,FALSE)=0,"",VLOOKUP($A94,parlvotes_lh!$A$11:$ZZ$209,206,FALSE)))</f>
        <v/>
      </c>
      <c r="U94" s="180" t="str">
        <f>IF(ISERROR(VLOOKUP($A94,parlvotes_lh!$A$11:$ZZ$209,226,FALSE))=TRUE,"",IF(VLOOKUP($A94,parlvotes_lh!$A$11:$ZZ$209,226,FALSE)=0,"",VLOOKUP($A94,parlvotes_lh!$A$11:$ZZ$209,226,FALSE)))</f>
        <v/>
      </c>
      <c r="V94" s="180" t="str">
        <f>IF(ISERROR(VLOOKUP($A94,parlvotes_lh!$A$11:$ZZ$209,246,FALSE))=TRUE,"",IF(VLOOKUP($A94,parlvotes_lh!$A$11:$ZZ$209,246,FALSE)=0,"",VLOOKUP($A94,parlvotes_lh!$A$11:$ZZ$209,246,FALSE)))</f>
        <v/>
      </c>
      <c r="W94" s="180" t="str">
        <f>IF(ISERROR(VLOOKUP($A94,parlvotes_lh!$A$11:$ZZ$209,266,FALSE))=TRUE,"",IF(VLOOKUP($A94,parlvotes_lh!$A$11:$ZZ$209,266,FALSE)=0,"",VLOOKUP($A94,parlvotes_lh!$A$11:$ZZ$209,266,FALSE)))</f>
        <v/>
      </c>
      <c r="X94" s="180" t="str">
        <f>IF(ISERROR(VLOOKUP($A94,parlvotes_lh!$A$11:$ZZ$209,286,FALSE))=TRUE,"",IF(VLOOKUP($A94,parlvotes_lh!$A$11:$ZZ$209,286,FALSE)=0,"",VLOOKUP($A94,parlvotes_lh!$A$11:$ZZ$209,286,FALSE)))</f>
        <v/>
      </c>
      <c r="Y94" s="180" t="str">
        <f>IF(ISERROR(VLOOKUP($A94,parlvotes_lh!$A$11:$ZZ$209,306,FALSE))=TRUE,"",IF(VLOOKUP($A94,parlvotes_lh!$A$11:$ZZ$209,306,FALSE)=0,"",VLOOKUP($A94,parlvotes_lh!$A$11:$ZZ$209,306,FALSE)))</f>
        <v/>
      </c>
      <c r="Z94" s="180" t="str">
        <f>IF(ISERROR(VLOOKUP($A94,parlvotes_lh!$A$11:$ZZ$209,326,FALSE))=TRUE,"",IF(VLOOKUP($A94,parlvotes_lh!$A$11:$ZZ$209,326,FALSE)=0,"",VLOOKUP($A94,parlvotes_lh!$A$11:$ZZ$209,326,FALSE)))</f>
        <v/>
      </c>
      <c r="AA94" s="180" t="str">
        <f>IF(ISERROR(VLOOKUP($A94,parlvotes_lh!$A$11:$ZZ$209,346,FALSE))=TRUE,"",IF(VLOOKUP($A94,parlvotes_lh!$A$11:$ZZ$209,346,FALSE)=0,"",VLOOKUP($A94,parlvotes_lh!$A$11:$ZZ$209,346,FALSE)))</f>
        <v/>
      </c>
      <c r="AB94" s="180" t="str">
        <f>IF(ISERROR(VLOOKUP($A94,parlvotes_lh!$A$11:$ZZ$209,366,FALSE))=TRUE,"",IF(VLOOKUP($A94,parlvotes_lh!$A$11:$ZZ$209,366,FALSE)=0,"",VLOOKUP($A94,parlvotes_lh!$A$11:$ZZ$209,366,FALSE)))</f>
        <v/>
      </c>
      <c r="AC94" s="180" t="str">
        <f>IF(ISERROR(VLOOKUP($A94,parlvotes_lh!$A$11:$ZZ$209,386,FALSE))=TRUE,"",IF(VLOOKUP($A94,parlvotes_lh!$A$11:$ZZ$209,386,FALSE)=0,"",VLOOKUP($A94,parlvotes_lh!$A$11:$ZZ$209,386,FALSE)))</f>
        <v/>
      </c>
    </row>
    <row r="95" spans="1:29" ht="13.5" customHeight="1">
      <c r="A95" s="174" t="str">
        <f>IF(info_parties!A105="","",info_parties!A105)</f>
        <v/>
      </c>
      <c r="B95" s="112" t="str">
        <f t="shared" si="13"/>
        <v/>
      </c>
      <c r="C95" s="112" t="str">
        <f>IF(info_parties!G105="","",info_parties!G105)</f>
        <v/>
      </c>
      <c r="D95" s="112" t="str">
        <f>IF(info_parties!K105="","",info_parties!K105)</f>
        <v/>
      </c>
      <c r="E95" s="112" t="str">
        <f>IF(info_parties!H105="","",info_parties!H105)</f>
        <v/>
      </c>
      <c r="F95" s="175" t="str">
        <f t="shared" si="9"/>
        <v/>
      </c>
      <c r="G95" s="176" t="str">
        <f t="shared" si="10"/>
        <v/>
      </c>
      <c r="H95" s="177" t="str">
        <f t="shared" si="11"/>
        <v/>
      </c>
      <c r="I95" s="178" t="str">
        <f t="shared" si="12"/>
        <v/>
      </c>
      <c r="J95" s="179" t="str">
        <f>IF(ISERROR(VLOOKUP($A95,parlvotes_lh!$A$11:$ZZ$209,6,FALSE))=TRUE,"",IF(VLOOKUP($A95,parlvotes_lh!$A$11:$ZZ$209,6,FALSE)=0,"",VLOOKUP($A95,parlvotes_lh!$A$11:$ZZ$209,6,FALSE)))</f>
        <v/>
      </c>
      <c r="K95" s="179" t="str">
        <f>IF(ISERROR(VLOOKUP($A95,parlvotes_lh!$A$11:$ZZ$209,26,FALSE))=TRUE,"",IF(VLOOKUP($A95,parlvotes_lh!$A$11:$ZZ$209,26,FALSE)=0,"",VLOOKUP($A95,parlvotes_lh!$A$11:$ZZ$209,26,FALSE)))</f>
        <v/>
      </c>
      <c r="L95" s="179" t="str">
        <f>IF(ISERROR(VLOOKUP($A95,parlvotes_lh!$A$11:$ZZ$209,46,FALSE))=TRUE,"",IF(VLOOKUP($A95,parlvotes_lh!$A$11:$ZZ$209,46,FALSE)=0,"",VLOOKUP($A95,parlvotes_lh!$A$11:$ZZ$209,46,FALSE)))</f>
        <v/>
      </c>
      <c r="M95" s="179" t="str">
        <f>IF(ISERROR(VLOOKUP($A95,parlvotes_lh!$A$11:$ZZ$209,66,FALSE))=TRUE,"",IF(VLOOKUP($A95,parlvotes_lh!$A$11:$ZZ$209,66,FALSE)=0,"",VLOOKUP($A95,parlvotes_lh!$A$11:$ZZ$209,66,FALSE)))</f>
        <v/>
      </c>
      <c r="N95" s="179" t="str">
        <f>IF(ISERROR(VLOOKUP($A95,parlvotes_lh!$A$11:$ZZ$209,86,FALSE))=TRUE,"",IF(VLOOKUP($A95,parlvotes_lh!$A$11:$ZZ$209,86,FALSE)=0,"",VLOOKUP($A95,parlvotes_lh!$A$11:$ZZ$209,86,FALSE)))</f>
        <v/>
      </c>
      <c r="O95" s="179" t="str">
        <f>IF(ISERROR(VLOOKUP($A95,parlvotes_lh!$A$11:$ZZ$209,106,FALSE))=TRUE,"",IF(VLOOKUP($A95,parlvotes_lh!$A$11:$ZZ$209,106,FALSE)=0,"",VLOOKUP($A95,parlvotes_lh!$A$11:$ZZ$209,106,FALSE)))</f>
        <v/>
      </c>
      <c r="P95" s="179" t="str">
        <f>IF(ISERROR(VLOOKUP($A95,parlvotes_lh!$A$11:$ZZ$209,126,FALSE))=TRUE,"",IF(VLOOKUP($A95,parlvotes_lh!$A$11:$ZZ$209,126,FALSE)=0,"",VLOOKUP($A95,parlvotes_lh!$A$11:$ZZ$209,126,FALSE)))</f>
        <v/>
      </c>
      <c r="Q95" s="180" t="str">
        <f>IF(ISERROR(VLOOKUP($A95,parlvotes_lh!$A$11:$ZZ$209,146,FALSE))=TRUE,"",IF(VLOOKUP($A95,parlvotes_lh!$A$11:$ZZ$209,146,FALSE)=0,"",VLOOKUP($A95,parlvotes_lh!$A$11:$ZZ$209,146,FALSE)))</f>
        <v/>
      </c>
      <c r="R95" s="180" t="str">
        <f>IF(ISERROR(VLOOKUP($A95,parlvotes_lh!$A$11:$ZZ$209,166,FALSE))=TRUE,"",IF(VLOOKUP($A95,parlvotes_lh!$A$11:$ZZ$209,166,FALSE)=0,"",VLOOKUP($A95,parlvotes_lh!$A$11:$ZZ$209,166,FALSE)))</f>
        <v/>
      </c>
      <c r="S95" s="180" t="str">
        <f>IF(ISERROR(VLOOKUP($A95,parlvotes_lh!$A$11:$ZZ$209,186,FALSE))=TRUE,"",IF(VLOOKUP($A95,parlvotes_lh!$A$11:$ZZ$209,186,FALSE)=0,"",VLOOKUP($A95,parlvotes_lh!$A$11:$ZZ$209,186,FALSE)))</f>
        <v/>
      </c>
      <c r="T95" s="180" t="str">
        <f>IF(ISERROR(VLOOKUP($A95,parlvotes_lh!$A$11:$ZZ$209,206,FALSE))=TRUE,"",IF(VLOOKUP($A95,parlvotes_lh!$A$11:$ZZ$209,206,FALSE)=0,"",VLOOKUP($A95,parlvotes_lh!$A$11:$ZZ$209,206,FALSE)))</f>
        <v/>
      </c>
      <c r="U95" s="180" t="str">
        <f>IF(ISERROR(VLOOKUP($A95,parlvotes_lh!$A$11:$ZZ$209,226,FALSE))=TRUE,"",IF(VLOOKUP($A95,parlvotes_lh!$A$11:$ZZ$209,226,FALSE)=0,"",VLOOKUP($A95,parlvotes_lh!$A$11:$ZZ$209,226,FALSE)))</f>
        <v/>
      </c>
      <c r="V95" s="180" t="str">
        <f>IF(ISERROR(VLOOKUP($A95,parlvotes_lh!$A$11:$ZZ$209,246,FALSE))=TRUE,"",IF(VLOOKUP($A95,parlvotes_lh!$A$11:$ZZ$209,246,FALSE)=0,"",VLOOKUP($A95,parlvotes_lh!$A$11:$ZZ$209,246,FALSE)))</f>
        <v/>
      </c>
      <c r="W95" s="180" t="str">
        <f>IF(ISERROR(VLOOKUP($A95,parlvotes_lh!$A$11:$ZZ$209,266,FALSE))=TRUE,"",IF(VLOOKUP($A95,parlvotes_lh!$A$11:$ZZ$209,266,FALSE)=0,"",VLOOKUP($A95,parlvotes_lh!$A$11:$ZZ$209,266,FALSE)))</f>
        <v/>
      </c>
      <c r="X95" s="180" t="str">
        <f>IF(ISERROR(VLOOKUP($A95,parlvotes_lh!$A$11:$ZZ$209,286,FALSE))=TRUE,"",IF(VLOOKUP($A95,parlvotes_lh!$A$11:$ZZ$209,286,FALSE)=0,"",VLOOKUP($A95,parlvotes_lh!$A$11:$ZZ$209,286,FALSE)))</f>
        <v/>
      </c>
      <c r="Y95" s="180" t="str">
        <f>IF(ISERROR(VLOOKUP($A95,parlvotes_lh!$A$11:$ZZ$209,306,FALSE))=TRUE,"",IF(VLOOKUP($A95,parlvotes_lh!$A$11:$ZZ$209,306,FALSE)=0,"",VLOOKUP($A95,parlvotes_lh!$A$11:$ZZ$209,306,FALSE)))</f>
        <v/>
      </c>
      <c r="Z95" s="180" t="str">
        <f>IF(ISERROR(VLOOKUP($A95,parlvotes_lh!$A$11:$ZZ$209,326,FALSE))=TRUE,"",IF(VLOOKUP($A95,parlvotes_lh!$A$11:$ZZ$209,326,FALSE)=0,"",VLOOKUP($A95,parlvotes_lh!$A$11:$ZZ$209,326,FALSE)))</f>
        <v/>
      </c>
      <c r="AA95" s="180" t="str">
        <f>IF(ISERROR(VLOOKUP($A95,parlvotes_lh!$A$11:$ZZ$209,346,FALSE))=TRUE,"",IF(VLOOKUP($A95,parlvotes_lh!$A$11:$ZZ$209,346,FALSE)=0,"",VLOOKUP($A95,parlvotes_lh!$A$11:$ZZ$209,346,FALSE)))</f>
        <v/>
      </c>
      <c r="AB95" s="180" t="str">
        <f>IF(ISERROR(VLOOKUP($A95,parlvotes_lh!$A$11:$ZZ$209,366,FALSE))=TRUE,"",IF(VLOOKUP($A95,parlvotes_lh!$A$11:$ZZ$209,366,FALSE)=0,"",VLOOKUP($A95,parlvotes_lh!$A$11:$ZZ$209,366,FALSE)))</f>
        <v/>
      </c>
      <c r="AC95" s="180" t="str">
        <f>IF(ISERROR(VLOOKUP($A95,parlvotes_lh!$A$11:$ZZ$209,386,FALSE))=TRUE,"",IF(VLOOKUP($A95,parlvotes_lh!$A$11:$ZZ$209,386,FALSE)=0,"",VLOOKUP($A95,parlvotes_lh!$A$11:$ZZ$209,386,FALSE)))</f>
        <v/>
      </c>
    </row>
    <row r="96" spans="1:29" ht="13.5" customHeight="1">
      <c r="A96" s="174" t="str">
        <f>IF(info_parties!A106="","",info_parties!A106)</f>
        <v/>
      </c>
      <c r="B96" s="112" t="str">
        <f t="shared" si="13"/>
        <v/>
      </c>
      <c r="C96" s="112" t="str">
        <f>IF(info_parties!G106="","",info_parties!G106)</f>
        <v/>
      </c>
      <c r="D96" s="112" t="str">
        <f>IF(info_parties!K106="","",info_parties!K106)</f>
        <v/>
      </c>
      <c r="E96" s="112" t="str">
        <f>IF(info_parties!H106="","",info_parties!H106)</f>
        <v/>
      </c>
      <c r="F96" s="175" t="str">
        <f t="shared" si="9"/>
        <v/>
      </c>
      <c r="G96" s="176" t="str">
        <f t="shared" si="10"/>
        <v/>
      </c>
      <c r="H96" s="177" t="str">
        <f t="shared" si="11"/>
        <v/>
      </c>
      <c r="I96" s="178" t="str">
        <f t="shared" si="12"/>
        <v/>
      </c>
      <c r="J96" s="179" t="str">
        <f>IF(ISERROR(VLOOKUP($A96,parlvotes_lh!$A$11:$ZZ$209,6,FALSE))=TRUE,"",IF(VLOOKUP($A96,parlvotes_lh!$A$11:$ZZ$209,6,FALSE)=0,"",VLOOKUP($A96,parlvotes_lh!$A$11:$ZZ$209,6,FALSE)))</f>
        <v/>
      </c>
      <c r="K96" s="179" t="str">
        <f>IF(ISERROR(VLOOKUP($A96,parlvotes_lh!$A$11:$ZZ$209,26,FALSE))=TRUE,"",IF(VLOOKUP($A96,parlvotes_lh!$A$11:$ZZ$209,26,FALSE)=0,"",VLOOKUP($A96,parlvotes_lh!$A$11:$ZZ$209,26,FALSE)))</f>
        <v/>
      </c>
      <c r="L96" s="179" t="str">
        <f>IF(ISERROR(VLOOKUP($A96,parlvotes_lh!$A$11:$ZZ$209,46,FALSE))=TRUE,"",IF(VLOOKUP($A96,parlvotes_lh!$A$11:$ZZ$209,46,FALSE)=0,"",VLOOKUP($A96,parlvotes_lh!$A$11:$ZZ$209,46,FALSE)))</f>
        <v/>
      </c>
      <c r="M96" s="179" t="str">
        <f>IF(ISERROR(VLOOKUP($A96,parlvotes_lh!$A$11:$ZZ$209,66,FALSE))=TRUE,"",IF(VLOOKUP($A96,parlvotes_lh!$A$11:$ZZ$209,66,FALSE)=0,"",VLOOKUP($A96,parlvotes_lh!$A$11:$ZZ$209,66,FALSE)))</f>
        <v/>
      </c>
      <c r="N96" s="179" t="str">
        <f>IF(ISERROR(VLOOKUP($A96,parlvotes_lh!$A$11:$ZZ$209,86,FALSE))=TRUE,"",IF(VLOOKUP($A96,parlvotes_lh!$A$11:$ZZ$209,86,FALSE)=0,"",VLOOKUP($A96,parlvotes_lh!$A$11:$ZZ$209,86,FALSE)))</f>
        <v/>
      </c>
      <c r="O96" s="179" t="str">
        <f>IF(ISERROR(VLOOKUP($A96,parlvotes_lh!$A$11:$ZZ$209,106,FALSE))=TRUE,"",IF(VLOOKUP($A96,parlvotes_lh!$A$11:$ZZ$209,106,FALSE)=0,"",VLOOKUP($A96,parlvotes_lh!$A$11:$ZZ$209,106,FALSE)))</f>
        <v/>
      </c>
      <c r="P96" s="179" t="str">
        <f>IF(ISERROR(VLOOKUP($A96,parlvotes_lh!$A$11:$ZZ$209,126,FALSE))=TRUE,"",IF(VLOOKUP($A96,parlvotes_lh!$A$11:$ZZ$209,126,FALSE)=0,"",VLOOKUP($A96,parlvotes_lh!$A$11:$ZZ$209,126,FALSE)))</f>
        <v/>
      </c>
      <c r="Q96" s="180" t="str">
        <f>IF(ISERROR(VLOOKUP($A96,parlvotes_lh!$A$11:$ZZ$209,146,FALSE))=TRUE,"",IF(VLOOKUP($A96,parlvotes_lh!$A$11:$ZZ$209,146,FALSE)=0,"",VLOOKUP($A96,parlvotes_lh!$A$11:$ZZ$209,146,FALSE)))</f>
        <v/>
      </c>
      <c r="R96" s="180" t="str">
        <f>IF(ISERROR(VLOOKUP($A96,parlvotes_lh!$A$11:$ZZ$209,166,FALSE))=TRUE,"",IF(VLOOKUP($A96,parlvotes_lh!$A$11:$ZZ$209,166,FALSE)=0,"",VLOOKUP($A96,parlvotes_lh!$A$11:$ZZ$209,166,FALSE)))</f>
        <v/>
      </c>
      <c r="S96" s="180" t="str">
        <f>IF(ISERROR(VLOOKUP($A96,parlvotes_lh!$A$11:$ZZ$209,186,FALSE))=TRUE,"",IF(VLOOKUP($A96,parlvotes_lh!$A$11:$ZZ$209,186,FALSE)=0,"",VLOOKUP($A96,parlvotes_lh!$A$11:$ZZ$209,186,FALSE)))</f>
        <v/>
      </c>
      <c r="T96" s="180" t="str">
        <f>IF(ISERROR(VLOOKUP($A96,parlvotes_lh!$A$11:$ZZ$209,206,FALSE))=TRUE,"",IF(VLOOKUP($A96,parlvotes_lh!$A$11:$ZZ$209,206,FALSE)=0,"",VLOOKUP($A96,parlvotes_lh!$A$11:$ZZ$209,206,FALSE)))</f>
        <v/>
      </c>
      <c r="U96" s="180" t="str">
        <f>IF(ISERROR(VLOOKUP($A96,parlvotes_lh!$A$11:$ZZ$209,226,FALSE))=TRUE,"",IF(VLOOKUP($A96,parlvotes_lh!$A$11:$ZZ$209,226,FALSE)=0,"",VLOOKUP($A96,parlvotes_lh!$A$11:$ZZ$209,226,FALSE)))</f>
        <v/>
      </c>
      <c r="V96" s="180" t="str">
        <f>IF(ISERROR(VLOOKUP($A96,parlvotes_lh!$A$11:$ZZ$209,246,FALSE))=TRUE,"",IF(VLOOKUP($A96,parlvotes_lh!$A$11:$ZZ$209,246,FALSE)=0,"",VLOOKUP($A96,parlvotes_lh!$A$11:$ZZ$209,246,FALSE)))</f>
        <v/>
      </c>
      <c r="W96" s="180" t="str">
        <f>IF(ISERROR(VLOOKUP($A96,parlvotes_lh!$A$11:$ZZ$209,266,FALSE))=TRUE,"",IF(VLOOKUP($A96,parlvotes_lh!$A$11:$ZZ$209,266,FALSE)=0,"",VLOOKUP($A96,parlvotes_lh!$A$11:$ZZ$209,266,FALSE)))</f>
        <v/>
      </c>
      <c r="X96" s="180" t="str">
        <f>IF(ISERROR(VLOOKUP($A96,parlvotes_lh!$A$11:$ZZ$209,286,FALSE))=TRUE,"",IF(VLOOKUP($A96,parlvotes_lh!$A$11:$ZZ$209,286,FALSE)=0,"",VLOOKUP($A96,parlvotes_lh!$A$11:$ZZ$209,286,FALSE)))</f>
        <v/>
      </c>
      <c r="Y96" s="180" t="str">
        <f>IF(ISERROR(VLOOKUP($A96,parlvotes_lh!$A$11:$ZZ$209,306,FALSE))=TRUE,"",IF(VLOOKUP($A96,parlvotes_lh!$A$11:$ZZ$209,306,FALSE)=0,"",VLOOKUP($A96,parlvotes_lh!$A$11:$ZZ$209,306,FALSE)))</f>
        <v/>
      </c>
      <c r="Z96" s="180" t="str">
        <f>IF(ISERROR(VLOOKUP($A96,parlvotes_lh!$A$11:$ZZ$209,326,FALSE))=TRUE,"",IF(VLOOKUP($A96,parlvotes_lh!$A$11:$ZZ$209,326,FALSE)=0,"",VLOOKUP($A96,parlvotes_lh!$A$11:$ZZ$209,326,FALSE)))</f>
        <v/>
      </c>
      <c r="AA96" s="180" t="str">
        <f>IF(ISERROR(VLOOKUP($A96,parlvotes_lh!$A$11:$ZZ$209,346,FALSE))=TRUE,"",IF(VLOOKUP($A96,parlvotes_lh!$A$11:$ZZ$209,346,FALSE)=0,"",VLOOKUP($A96,parlvotes_lh!$A$11:$ZZ$209,346,FALSE)))</f>
        <v/>
      </c>
      <c r="AB96" s="180" t="str">
        <f>IF(ISERROR(VLOOKUP($A96,parlvotes_lh!$A$11:$ZZ$209,366,FALSE))=TRUE,"",IF(VLOOKUP($A96,parlvotes_lh!$A$11:$ZZ$209,366,FALSE)=0,"",VLOOKUP($A96,parlvotes_lh!$A$11:$ZZ$209,366,FALSE)))</f>
        <v/>
      </c>
      <c r="AC96" s="180" t="str">
        <f>IF(ISERROR(VLOOKUP($A96,parlvotes_lh!$A$11:$ZZ$209,386,FALSE))=TRUE,"",IF(VLOOKUP($A96,parlvotes_lh!$A$11:$ZZ$209,386,FALSE)=0,"",VLOOKUP($A96,parlvotes_lh!$A$11:$ZZ$209,386,FALSE)))</f>
        <v/>
      </c>
    </row>
    <row r="97" spans="1:29" ht="13.5" customHeight="1">
      <c r="A97" s="174" t="str">
        <f>IF(info_parties!A107="","",info_parties!A107)</f>
        <v/>
      </c>
      <c r="B97" s="112" t="str">
        <f t="shared" si="13"/>
        <v/>
      </c>
      <c r="C97" s="112" t="str">
        <f>IF(info_parties!G107="","",info_parties!G107)</f>
        <v/>
      </c>
      <c r="D97" s="112" t="str">
        <f>IF(info_parties!K107="","",info_parties!K107)</f>
        <v/>
      </c>
      <c r="E97" s="112" t="str">
        <f>IF(info_parties!H107="","",info_parties!H107)</f>
        <v/>
      </c>
      <c r="F97" s="175" t="str">
        <f t="shared" si="9"/>
        <v/>
      </c>
      <c r="G97" s="176" t="str">
        <f t="shared" si="10"/>
        <v/>
      </c>
      <c r="H97" s="177" t="str">
        <f t="shared" si="11"/>
        <v/>
      </c>
      <c r="I97" s="178" t="str">
        <f t="shared" si="12"/>
        <v/>
      </c>
      <c r="J97" s="179" t="str">
        <f>IF(ISERROR(VLOOKUP($A97,parlvotes_lh!$A$11:$ZZ$209,6,FALSE))=TRUE,"",IF(VLOOKUP($A97,parlvotes_lh!$A$11:$ZZ$209,6,FALSE)=0,"",VLOOKUP($A97,parlvotes_lh!$A$11:$ZZ$209,6,FALSE)))</f>
        <v/>
      </c>
      <c r="K97" s="179" t="str">
        <f>IF(ISERROR(VLOOKUP($A97,parlvotes_lh!$A$11:$ZZ$209,26,FALSE))=TRUE,"",IF(VLOOKUP($A97,parlvotes_lh!$A$11:$ZZ$209,26,FALSE)=0,"",VLOOKUP($A97,parlvotes_lh!$A$11:$ZZ$209,26,FALSE)))</f>
        <v/>
      </c>
      <c r="L97" s="179" t="str">
        <f>IF(ISERROR(VLOOKUP($A97,parlvotes_lh!$A$11:$ZZ$209,46,FALSE))=TRUE,"",IF(VLOOKUP($A97,parlvotes_lh!$A$11:$ZZ$209,46,FALSE)=0,"",VLOOKUP($A97,parlvotes_lh!$A$11:$ZZ$209,46,FALSE)))</f>
        <v/>
      </c>
      <c r="M97" s="179" t="str">
        <f>IF(ISERROR(VLOOKUP($A97,parlvotes_lh!$A$11:$ZZ$209,66,FALSE))=TRUE,"",IF(VLOOKUP($A97,parlvotes_lh!$A$11:$ZZ$209,66,FALSE)=0,"",VLOOKUP($A97,parlvotes_lh!$A$11:$ZZ$209,66,FALSE)))</f>
        <v/>
      </c>
      <c r="N97" s="179" t="str">
        <f>IF(ISERROR(VLOOKUP($A97,parlvotes_lh!$A$11:$ZZ$209,86,FALSE))=TRUE,"",IF(VLOOKUP($A97,parlvotes_lh!$A$11:$ZZ$209,86,FALSE)=0,"",VLOOKUP($A97,parlvotes_lh!$A$11:$ZZ$209,86,FALSE)))</f>
        <v/>
      </c>
      <c r="O97" s="179" t="str">
        <f>IF(ISERROR(VLOOKUP($A97,parlvotes_lh!$A$11:$ZZ$209,106,FALSE))=TRUE,"",IF(VLOOKUP($A97,parlvotes_lh!$A$11:$ZZ$209,106,FALSE)=0,"",VLOOKUP($A97,parlvotes_lh!$A$11:$ZZ$209,106,FALSE)))</f>
        <v/>
      </c>
      <c r="P97" s="179" t="str">
        <f>IF(ISERROR(VLOOKUP($A97,parlvotes_lh!$A$11:$ZZ$209,126,FALSE))=TRUE,"",IF(VLOOKUP($A97,parlvotes_lh!$A$11:$ZZ$209,126,FALSE)=0,"",VLOOKUP($A97,parlvotes_lh!$A$11:$ZZ$209,126,FALSE)))</f>
        <v/>
      </c>
      <c r="Q97" s="180" t="str">
        <f>IF(ISERROR(VLOOKUP($A97,parlvotes_lh!$A$11:$ZZ$209,146,FALSE))=TRUE,"",IF(VLOOKUP($A97,parlvotes_lh!$A$11:$ZZ$209,146,FALSE)=0,"",VLOOKUP($A97,parlvotes_lh!$A$11:$ZZ$209,146,FALSE)))</f>
        <v/>
      </c>
      <c r="R97" s="180" t="str">
        <f>IF(ISERROR(VLOOKUP($A97,parlvotes_lh!$A$11:$ZZ$209,166,FALSE))=TRUE,"",IF(VLOOKUP($A97,parlvotes_lh!$A$11:$ZZ$209,166,FALSE)=0,"",VLOOKUP($A97,parlvotes_lh!$A$11:$ZZ$209,166,FALSE)))</f>
        <v/>
      </c>
      <c r="S97" s="180" t="str">
        <f>IF(ISERROR(VLOOKUP($A97,parlvotes_lh!$A$11:$ZZ$209,186,FALSE))=TRUE,"",IF(VLOOKUP($A97,parlvotes_lh!$A$11:$ZZ$209,186,FALSE)=0,"",VLOOKUP($A97,parlvotes_lh!$A$11:$ZZ$209,186,FALSE)))</f>
        <v/>
      </c>
      <c r="T97" s="180" t="str">
        <f>IF(ISERROR(VLOOKUP($A97,parlvotes_lh!$A$11:$ZZ$209,206,FALSE))=TRUE,"",IF(VLOOKUP($A97,parlvotes_lh!$A$11:$ZZ$209,206,FALSE)=0,"",VLOOKUP($A97,parlvotes_lh!$A$11:$ZZ$209,206,FALSE)))</f>
        <v/>
      </c>
      <c r="U97" s="180" t="str">
        <f>IF(ISERROR(VLOOKUP($A97,parlvotes_lh!$A$11:$ZZ$209,226,FALSE))=TRUE,"",IF(VLOOKUP($A97,parlvotes_lh!$A$11:$ZZ$209,226,FALSE)=0,"",VLOOKUP($A97,parlvotes_lh!$A$11:$ZZ$209,226,FALSE)))</f>
        <v/>
      </c>
      <c r="V97" s="180" t="str">
        <f>IF(ISERROR(VLOOKUP($A97,parlvotes_lh!$A$11:$ZZ$209,246,FALSE))=TRUE,"",IF(VLOOKUP($A97,parlvotes_lh!$A$11:$ZZ$209,246,FALSE)=0,"",VLOOKUP($A97,parlvotes_lh!$A$11:$ZZ$209,246,FALSE)))</f>
        <v/>
      </c>
      <c r="W97" s="180" t="str">
        <f>IF(ISERROR(VLOOKUP($A97,parlvotes_lh!$A$11:$ZZ$209,266,FALSE))=TRUE,"",IF(VLOOKUP($A97,parlvotes_lh!$A$11:$ZZ$209,266,FALSE)=0,"",VLOOKUP($A97,parlvotes_lh!$A$11:$ZZ$209,266,FALSE)))</f>
        <v/>
      </c>
      <c r="X97" s="180" t="str">
        <f>IF(ISERROR(VLOOKUP($A97,parlvotes_lh!$A$11:$ZZ$209,286,FALSE))=TRUE,"",IF(VLOOKUP($A97,parlvotes_lh!$A$11:$ZZ$209,286,FALSE)=0,"",VLOOKUP($A97,parlvotes_lh!$A$11:$ZZ$209,286,FALSE)))</f>
        <v/>
      </c>
      <c r="Y97" s="180" t="str">
        <f>IF(ISERROR(VLOOKUP($A97,parlvotes_lh!$A$11:$ZZ$209,306,FALSE))=TRUE,"",IF(VLOOKUP($A97,parlvotes_lh!$A$11:$ZZ$209,306,FALSE)=0,"",VLOOKUP($A97,parlvotes_lh!$A$11:$ZZ$209,306,FALSE)))</f>
        <v/>
      </c>
      <c r="Z97" s="180" t="str">
        <f>IF(ISERROR(VLOOKUP($A97,parlvotes_lh!$A$11:$ZZ$209,326,FALSE))=TRUE,"",IF(VLOOKUP($A97,parlvotes_lh!$A$11:$ZZ$209,326,FALSE)=0,"",VLOOKUP($A97,parlvotes_lh!$A$11:$ZZ$209,326,FALSE)))</f>
        <v/>
      </c>
      <c r="AA97" s="180" t="str">
        <f>IF(ISERROR(VLOOKUP($A97,parlvotes_lh!$A$11:$ZZ$209,346,FALSE))=TRUE,"",IF(VLOOKUP($A97,parlvotes_lh!$A$11:$ZZ$209,346,FALSE)=0,"",VLOOKUP($A97,parlvotes_lh!$A$11:$ZZ$209,346,FALSE)))</f>
        <v/>
      </c>
      <c r="AB97" s="180" t="str">
        <f>IF(ISERROR(VLOOKUP($A97,parlvotes_lh!$A$11:$ZZ$209,366,FALSE))=TRUE,"",IF(VLOOKUP($A97,parlvotes_lh!$A$11:$ZZ$209,366,FALSE)=0,"",VLOOKUP($A97,parlvotes_lh!$A$11:$ZZ$209,366,FALSE)))</f>
        <v/>
      </c>
      <c r="AC97" s="180" t="str">
        <f>IF(ISERROR(VLOOKUP($A97,parlvotes_lh!$A$11:$ZZ$209,386,FALSE))=TRUE,"",IF(VLOOKUP($A97,parlvotes_lh!$A$11:$ZZ$209,386,FALSE)=0,"",VLOOKUP($A97,parlvotes_lh!$A$11:$ZZ$209,386,FALSE)))</f>
        <v/>
      </c>
    </row>
    <row r="98" spans="1:29" ht="13.5" customHeight="1">
      <c r="A98" s="174" t="str">
        <f>IF(info_parties!A108="","",info_parties!A108)</f>
        <v/>
      </c>
      <c r="B98" s="112" t="str">
        <f t="shared" si="13"/>
        <v/>
      </c>
      <c r="C98" s="112" t="str">
        <f>IF(info_parties!G108="","",info_parties!G108)</f>
        <v/>
      </c>
      <c r="D98" s="112" t="str">
        <f>IF(info_parties!K108="","",info_parties!K108)</f>
        <v/>
      </c>
      <c r="E98" s="112" t="str">
        <f>IF(info_parties!H108="","",info_parties!H108)</f>
        <v/>
      </c>
      <c r="F98" s="175" t="str">
        <f t="shared" ref="F98:F129" si="14">IF(MAX(J98:AC98)=0,"",INDEX(J$1:AC$1,MATCH(TRUE,INDEX((J98:AC98&lt;&gt;""),0),0)))</f>
        <v/>
      </c>
      <c r="G98" s="176" t="str">
        <f t="shared" ref="G98:G129" si="15">IF(MAX(J98:AC98)=0,"",INDEX(J$1:AC$1,1,MATCH(LOOKUP(9.99+307,J98:AC98),J98:AC98,0)))</f>
        <v/>
      </c>
      <c r="H98" s="177" t="str">
        <f t="shared" ref="H98:H129" si="16">IF(MAX(J98:AC98)=0,"",MAX(J98:AC98))</f>
        <v/>
      </c>
      <c r="I98" s="178" t="str">
        <f t="shared" ref="I98:I129" si="17">IF(H98="","",INDEX(J$1:AC$1,1,MATCH(H98,J98:AC98,0)))</f>
        <v/>
      </c>
      <c r="J98" s="179" t="str">
        <f>IF(ISERROR(VLOOKUP($A98,parlvotes_lh!$A$11:$ZZ$209,6,FALSE))=TRUE,"",IF(VLOOKUP($A98,parlvotes_lh!$A$11:$ZZ$209,6,FALSE)=0,"",VLOOKUP($A98,parlvotes_lh!$A$11:$ZZ$209,6,FALSE)))</f>
        <v/>
      </c>
      <c r="K98" s="179" t="str">
        <f>IF(ISERROR(VLOOKUP($A98,parlvotes_lh!$A$11:$ZZ$209,26,FALSE))=TRUE,"",IF(VLOOKUP($A98,parlvotes_lh!$A$11:$ZZ$209,26,FALSE)=0,"",VLOOKUP($A98,parlvotes_lh!$A$11:$ZZ$209,26,FALSE)))</f>
        <v/>
      </c>
      <c r="L98" s="179" t="str">
        <f>IF(ISERROR(VLOOKUP($A98,parlvotes_lh!$A$11:$ZZ$209,46,FALSE))=TRUE,"",IF(VLOOKUP($A98,parlvotes_lh!$A$11:$ZZ$209,46,FALSE)=0,"",VLOOKUP($A98,parlvotes_lh!$A$11:$ZZ$209,46,FALSE)))</f>
        <v/>
      </c>
      <c r="M98" s="179" t="str">
        <f>IF(ISERROR(VLOOKUP($A98,parlvotes_lh!$A$11:$ZZ$209,66,FALSE))=TRUE,"",IF(VLOOKUP($A98,parlvotes_lh!$A$11:$ZZ$209,66,FALSE)=0,"",VLOOKUP($A98,parlvotes_lh!$A$11:$ZZ$209,66,FALSE)))</f>
        <v/>
      </c>
      <c r="N98" s="179" t="str">
        <f>IF(ISERROR(VLOOKUP($A98,parlvotes_lh!$A$11:$ZZ$209,86,FALSE))=TRUE,"",IF(VLOOKUP($A98,parlvotes_lh!$A$11:$ZZ$209,86,FALSE)=0,"",VLOOKUP($A98,parlvotes_lh!$A$11:$ZZ$209,86,FALSE)))</f>
        <v/>
      </c>
      <c r="O98" s="179" t="str">
        <f>IF(ISERROR(VLOOKUP($A98,parlvotes_lh!$A$11:$ZZ$209,106,FALSE))=TRUE,"",IF(VLOOKUP($A98,parlvotes_lh!$A$11:$ZZ$209,106,FALSE)=0,"",VLOOKUP($A98,parlvotes_lh!$A$11:$ZZ$209,106,FALSE)))</f>
        <v/>
      </c>
      <c r="P98" s="179" t="str">
        <f>IF(ISERROR(VLOOKUP($A98,parlvotes_lh!$A$11:$ZZ$209,126,FALSE))=TRUE,"",IF(VLOOKUP($A98,parlvotes_lh!$A$11:$ZZ$209,126,FALSE)=0,"",VLOOKUP($A98,parlvotes_lh!$A$11:$ZZ$209,126,FALSE)))</f>
        <v/>
      </c>
      <c r="Q98" s="180" t="str">
        <f>IF(ISERROR(VLOOKUP($A98,parlvotes_lh!$A$11:$ZZ$209,146,FALSE))=TRUE,"",IF(VLOOKUP($A98,parlvotes_lh!$A$11:$ZZ$209,146,FALSE)=0,"",VLOOKUP($A98,parlvotes_lh!$A$11:$ZZ$209,146,FALSE)))</f>
        <v/>
      </c>
      <c r="R98" s="180" t="str">
        <f>IF(ISERROR(VLOOKUP($A98,parlvotes_lh!$A$11:$ZZ$209,166,FALSE))=TRUE,"",IF(VLOOKUP($A98,parlvotes_lh!$A$11:$ZZ$209,166,FALSE)=0,"",VLOOKUP($A98,parlvotes_lh!$A$11:$ZZ$209,166,FALSE)))</f>
        <v/>
      </c>
      <c r="S98" s="180" t="str">
        <f>IF(ISERROR(VLOOKUP($A98,parlvotes_lh!$A$11:$ZZ$209,186,FALSE))=TRUE,"",IF(VLOOKUP($A98,parlvotes_lh!$A$11:$ZZ$209,186,FALSE)=0,"",VLOOKUP($A98,parlvotes_lh!$A$11:$ZZ$209,186,FALSE)))</f>
        <v/>
      </c>
      <c r="T98" s="180" t="str">
        <f>IF(ISERROR(VLOOKUP($A98,parlvotes_lh!$A$11:$ZZ$209,206,FALSE))=TRUE,"",IF(VLOOKUP($A98,parlvotes_lh!$A$11:$ZZ$209,206,FALSE)=0,"",VLOOKUP($A98,parlvotes_lh!$A$11:$ZZ$209,206,FALSE)))</f>
        <v/>
      </c>
      <c r="U98" s="180" t="str">
        <f>IF(ISERROR(VLOOKUP($A98,parlvotes_lh!$A$11:$ZZ$209,226,FALSE))=TRUE,"",IF(VLOOKUP($A98,parlvotes_lh!$A$11:$ZZ$209,226,FALSE)=0,"",VLOOKUP($A98,parlvotes_lh!$A$11:$ZZ$209,226,FALSE)))</f>
        <v/>
      </c>
      <c r="V98" s="180" t="str">
        <f>IF(ISERROR(VLOOKUP($A98,parlvotes_lh!$A$11:$ZZ$209,246,FALSE))=TRUE,"",IF(VLOOKUP($A98,parlvotes_lh!$A$11:$ZZ$209,246,FALSE)=0,"",VLOOKUP($A98,parlvotes_lh!$A$11:$ZZ$209,246,FALSE)))</f>
        <v/>
      </c>
      <c r="W98" s="180" t="str">
        <f>IF(ISERROR(VLOOKUP($A98,parlvotes_lh!$A$11:$ZZ$209,266,FALSE))=TRUE,"",IF(VLOOKUP($A98,parlvotes_lh!$A$11:$ZZ$209,266,FALSE)=0,"",VLOOKUP($A98,parlvotes_lh!$A$11:$ZZ$209,266,FALSE)))</f>
        <v/>
      </c>
      <c r="X98" s="180" t="str">
        <f>IF(ISERROR(VLOOKUP($A98,parlvotes_lh!$A$11:$ZZ$209,286,FALSE))=TRUE,"",IF(VLOOKUP($A98,parlvotes_lh!$A$11:$ZZ$209,286,FALSE)=0,"",VLOOKUP($A98,parlvotes_lh!$A$11:$ZZ$209,286,FALSE)))</f>
        <v/>
      </c>
      <c r="Y98" s="180" t="str">
        <f>IF(ISERROR(VLOOKUP($A98,parlvotes_lh!$A$11:$ZZ$209,306,FALSE))=TRUE,"",IF(VLOOKUP($A98,parlvotes_lh!$A$11:$ZZ$209,306,FALSE)=0,"",VLOOKUP($A98,parlvotes_lh!$A$11:$ZZ$209,306,FALSE)))</f>
        <v/>
      </c>
      <c r="Z98" s="180" t="str">
        <f>IF(ISERROR(VLOOKUP($A98,parlvotes_lh!$A$11:$ZZ$209,326,FALSE))=TRUE,"",IF(VLOOKUP($A98,parlvotes_lh!$A$11:$ZZ$209,326,FALSE)=0,"",VLOOKUP($A98,parlvotes_lh!$A$11:$ZZ$209,326,FALSE)))</f>
        <v/>
      </c>
      <c r="AA98" s="180" t="str">
        <f>IF(ISERROR(VLOOKUP($A98,parlvotes_lh!$A$11:$ZZ$209,346,FALSE))=TRUE,"",IF(VLOOKUP($A98,parlvotes_lh!$A$11:$ZZ$209,346,FALSE)=0,"",VLOOKUP($A98,parlvotes_lh!$A$11:$ZZ$209,346,FALSE)))</f>
        <v/>
      </c>
      <c r="AB98" s="180" t="str">
        <f>IF(ISERROR(VLOOKUP($A98,parlvotes_lh!$A$11:$ZZ$209,366,FALSE))=TRUE,"",IF(VLOOKUP($A98,parlvotes_lh!$A$11:$ZZ$209,366,FALSE)=0,"",VLOOKUP($A98,parlvotes_lh!$A$11:$ZZ$209,366,FALSE)))</f>
        <v/>
      </c>
      <c r="AC98" s="180" t="str">
        <f>IF(ISERROR(VLOOKUP($A98,parlvotes_lh!$A$11:$ZZ$209,386,FALSE))=TRUE,"",IF(VLOOKUP($A98,parlvotes_lh!$A$11:$ZZ$209,386,FALSE)=0,"",VLOOKUP($A98,parlvotes_lh!$A$11:$ZZ$209,386,FALSE)))</f>
        <v/>
      </c>
    </row>
    <row r="99" spans="1:29" ht="13.5" customHeight="1">
      <c r="A99" s="174" t="str">
        <f>IF(info_parties!A109="","",info_parties!A109)</f>
        <v/>
      </c>
      <c r="B99" s="112" t="str">
        <f t="shared" si="13"/>
        <v/>
      </c>
      <c r="C99" s="112" t="str">
        <f>IF(info_parties!G109="","",info_parties!G109)</f>
        <v/>
      </c>
      <c r="D99" s="112" t="str">
        <f>IF(info_parties!K109="","",info_parties!K109)</f>
        <v/>
      </c>
      <c r="E99" s="112" t="str">
        <f>IF(info_parties!H109="","",info_parties!H109)</f>
        <v/>
      </c>
      <c r="F99" s="175" t="str">
        <f t="shared" si="14"/>
        <v/>
      </c>
      <c r="G99" s="176" t="str">
        <f t="shared" si="15"/>
        <v/>
      </c>
      <c r="H99" s="177" t="str">
        <f t="shared" si="16"/>
        <v/>
      </c>
      <c r="I99" s="178" t="str">
        <f t="shared" si="17"/>
        <v/>
      </c>
      <c r="J99" s="179" t="str">
        <f>IF(ISERROR(VLOOKUP($A99,parlvotes_lh!$A$11:$ZZ$209,6,FALSE))=TRUE,"",IF(VLOOKUP($A99,parlvotes_lh!$A$11:$ZZ$209,6,FALSE)=0,"",VLOOKUP($A99,parlvotes_lh!$A$11:$ZZ$209,6,FALSE)))</f>
        <v/>
      </c>
      <c r="K99" s="179" t="str">
        <f>IF(ISERROR(VLOOKUP($A99,parlvotes_lh!$A$11:$ZZ$209,26,FALSE))=TRUE,"",IF(VLOOKUP($A99,parlvotes_lh!$A$11:$ZZ$209,26,FALSE)=0,"",VLOOKUP($A99,parlvotes_lh!$A$11:$ZZ$209,26,FALSE)))</f>
        <v/>
      </c>
      <c r="L99" s="179" t="str">
        <f>IF(ISERROR(VLOOKUP($A99,parlvotes_lh!$A$11:$ZZ$209,46,FALSE))=TRUE,"",IF(VLOOKUP($A99,parlvotes_lh!$A$11:$ZZ$209,46,FALSE)=0,"",VLOOKUP($A99,parlvotes_lh!$A$11:$ZZ$209,46,FALSE)))</f>
        <v/>
      </c>
      <c r="M99" s="179" t="str">
        <f>IF(ISERROR(VLOOKUP($A99,parlvotes_lh!$A$11:$ZZ$209,66,FALSE))=TRUE,"",IF(VLOOKUP($A99,parlvotes_lh!$A$11:$ZZ$209,66,FALSE)=0,"",VLOOKUP($A99,parlvotes_lh!$A$11:$ZZ$209,66,FALSE)))</f>
        <v/>
      </c>
      <c r="N99" s="179" t="str">
        <f>IF(ISERROR(VLOOKUP($A99,parlvotes_lh!$A$11:$ZZ$209,86,FALSE))=TRUE,"",IF(VLOOKUP($A99,parlvotes_lh!$A$11:$ZZ$209,86,FALSE)=0,"",VLOOKUP($A99,parlvotes_lh!$A$11:$ZZ$209,86,FALSE)))</f>
        <v/>
      </c>
      <c r="O99" s="179" t="str">
        <f>IF(ISERROR(VLOOKUP($A99,parlvotes_lh!$A$11:$ZZ$209,106,FALSE))=TRUE,"",IF(VLOOKUP($A99,parlvotes_lh!$A$11:$ZZ$209,106,FALSE)=0,"",VLOOKUP($A99,parlvotes_lh!$A$11:$ZZ$209,106,FALSE)))</f>
        <v/>
      </c>
      <c r="P99" s="179" t="str">
        <f>IF(ISERROR(VLOOKUP($A99,parlvotes_lh!$A$11:$ZZ$209,126,FALSE))=TRUE,"",IF(VLOOKUP($A99,parlvotes_lh!$A$11:$ZZ$209,126,FALSE)=0,"",VLOOKUP($A99,parlvotes_lh!$A$11:$ZZ$209,126,FALSE)))</f>
        <v/>
      </c>
      <c r="Q99" s="180" t="str">
        <f>IF(ISERROR(VLOOKUP($A99,parlvotes_lh!$A$11:$ZZ$209,146,FALSE))=TRUE,"",IF(VLOOKUP($A99,parlvotes_lh!$A$11:$ZZ$209,146,FALSE)=0,"",VLOOKUP($A99,parlvotes_lh!$A$11:$ZZ$209,146,FALSE)))</f>
        <v/>
      </c>
      <c r="R99" s="180" t="str">
        <f>IF(ISERROR(VLOOKUP($A99,parlvotes_lh!$A$11:$ZZ$209,166,FALSE))=TRUE,"",IF(VLOOKUP($A99,parlvotes_lh!$A$11:$ZZ$209,166,FALSE)=0,"",VLOOKUP($A99,parlvotes_lh!$A$11:$ZZ$209,166,FALSE)))</f>
        <v/>
      </c>
      <c r="S99" s="180" t="str">
        <f>IF(ISERROR(VLOOKUP($A99,parlvotes_lh!$A$11:$ZZ$209,186,FALSE))=TRUE,"",IF(VLOOKUP($A99,parlvotes_lh!$A$11:$ZZ$209,186,FALSE)=0,"",VLOOKUP($A99,parlvotes_lh!$A$11:$ZZ$209,186,FALSE)))</f>
        <v/>
      </c>
      <c r="T99" s="180" t="str">
        <f>IF(ISERROR(VLOOKUP($A99,parlvotes_lh!$A$11:$ZZ$209,206,FALSE))=TRUE,"",IF(VLOOKUP($A99,parlvotes_lh!$A$11:$ZZ$209,206,FALSE)=0,"",VLOOKUP($A99,parlvotes_lh!$A$11:$ZZ$209,206,FALSE)))</f>
        <v/>
      </c>
      <c r="U99" s="180" t="str">
        <f>IF(ISERROR(VLOOKUP($A99,parlvotes_lh!$A$11:$ZZ$209,226,FALSE))=TRUE,"",IF(VLOOKUP($A99,parlvotes_lh!$A$11:$ZZ$209,226,FALSE)=0,"",VLOOKUP($A99,parlvotes_lh!$A$11:$ZZ$209,226,FALSE)))</f>
        <v/>
      </c>
      <c r="V99" s="180" t="str">
        <f>IF(ISERROR(VLOOKUP($A99,parlvotes_lh!$A$11:$ZZ$209,246,FALSE))=TRUE,"",IF(VLOOKUP($A99,parlvotes_lh!$A$11:$ZZ$209,246,FALSE)=0,"",VLOOKUP($A99,parlvotes_lh!$A$11:$ZZ$209,246,FALSE)))</f>
        <v/>
      </c>
      <c r="W99" s="180" t="str">
        <f>IF(ISERROR(VLOOKUP($A99,parlvotes_lh!$A$11:$ZZ$209,266,FALSE))=TRUE,"",IF(VLOOKUP($A99,parlvotes_lh!$A$11:$ZZ$209,266,FALSE)=0,"",VLOOKUP($A99,parlvotes_lh!$A$11:$ZZ$209,266,FALSE)))</f>
        <v/>
      </c>
      <c r="X99" s="180" t="str">
        <f>IF(ISERROR(VLOOKUP($A99,parlvotes_lh!$A$11:$ZZ$209,286,FALSE))=TRUE,"",IF(VLOOKUP($A99,parlvotes_lh!$A$11:$ZZ$209,286,FALSE)=0,"",VLOOKUP($A99,parlvotes_lh!$A$11:$ZZ$209,286,FALSE)))</f>
        <v/>
      </c>
      <c r="Y99" s="180" t="str">
        <f>IF(ISERROR(VLOOKUP($A99,parlvotes_lh!$A$11:$ZZ$209,306,FALSE))=TRUE,"",IF(VLOOKUP($A99,parlvotes_lh!$A$11:$ZZ$209,306,FALSE)=0,"",VLOOKUP($A99,parlvotes_lh!$A$11:$ZZ$209,306,FALSE)))</f>
        <v/>
      </c>
      <c r="Z99" s="180" t="str">
        <f>IF(ISERROR(VLOOKUP($A99,parlvotes_lh!$A$11:$ZZ$209,326,FALSE))=TRUE,"",IF(VLOOKUP($A99,parlvotes_lh!$A$11:$ZZ$209,326,FALSE)=0,"",VLOOKUP($A99,parlvotes_lh!$A$11:$ZZ$209,326,FALSE)))</f>
        <v/>
      </c>
      <c r="AA99" s="180" t="str">
        <f>IF(ISERROR(VLOOKUP($A99,parlvotes_lh!$A$11:$ZZ$209,346,FALSE))=TRUE,"",IF(VLOOKUP($A99,parlvotes_lh!$A$11:$ZZ$209,346,FALSE)=0,"",VLOOKUP($A99,parlvotes_lh!$A$11:$ZZ$209,346,FALSE)))</f>
        <v/>
      </c>
      <c r="AB99" s="180" t="str">
        <f>IF(ISERROR(VLOOKUP($A99,parlvotes_lh!$A$11:$ZZ$209,366,FALSE))=TRUE,"",IF(VLOOKUP($A99,parlvotes_lh!$A$11:$ZZ$209,366,FALSE)=0,"",VLOOKUP($A99,parlvotes_lh!$A$11:$ZZ$209,366,FALSE)))</f>
        <v/>
      </c>
      <c r="AC99" s="180" t="str">
        <f>IF(ISERROR(VLOOKUP($A99,parlvotes_lh!$A$11:$ZZ$209,386,FALSE))=TRUE,"",IF(VLOOKUP($A99,parlvotes_lh!$A$11:$ZZ$209,386,FALSE)=0,"",VLOOKUP($A99,parlvotes_lh!$A$11:$ZZ$209,386,FALSE)))</f>
        <v/>
      </c>
    </row>
    <row r="100" spans="1:29" ht="13.5" customHeight="1">
      <c r="A100" s="174" t="str">
        <f>IF(info_parties!A110="","",info_parties!A110)</f>
        <v/>
      </c>
      <c r="B100" s="112" t="str">
        <f t="shared" si="13"/>
        <v/>
      </c>
      <c r="C100" s="112" t="str">
        <f>IF(info_parties!G110="","",info_parties!G110)</f>
        <v/>
      </c>
      <c r="D100" s="112" t="str">
        <f>IF(info_parties!K110="","",info_parties!K110)</f>
        <v/>
      </c>
      <c r="E100" s="112" t="str">
        <f>IF(info_parties!H110="","",info_parties!H110)</f>
        <v/>
      </c>
      <c r="F100" s="175" t="str">
        <f t="shared" si="14"/>
        <v/>
      </c>
      <c r="G100" s="176" t="str">
        <f t="shared" si="15"/>
        <v/>
      </c>
      <c r="H100" s="177" t="str">
        <f t="shared" si="16"/>
        <v/>
      </c>
      <c r="I100" s="178" t="str">
        <f t="shared" si="17"/>
        <v/>
      </c>
      <c r="J100" s="179" t="str">
        <f>IF(ISERROR(VLOOKUP($A100,parlvotes_lh!$A$11:$ZZ$209,6,FALSE))=TRUE,"",IF(VLOOKUP($A100,parlvotes_lh!$A$11:$ZZ$209,6,FALSE)=0,"",VLOOKUP($A100,parlvotes_lh!$A$11:$ZZ$209,6,FALSE)))</f>
        <v/>
      </c>
      <c r="K100" s="179" t="str">
        <f>IF(ISERROR(VLOOKUP($A100,parlvotes_lh!$A$11:$ZZ$209,26,FALSE))=TRUE,"",IF(VLOOKUP($A100,parlvotes_lh!$A$11:$ZZ$209,26,FALSE)=0,"",VLOOKUP($A100,parlvotes_lh!$A$11:$ZZ$209,26,FALSE)))</f>
        <v/>
      </c>
      <c r="L100" s="179" t="str">
        <f>IF(ISERROR(VLOOKUP($A100,parlvotes_lh!$A$11:$ZZ$209,46,FALSE))=TRUE,"",IF(VLOOKUP($A100,parlvotes_lh!$A$11:$ZZ$209,46,FALSE)=0,"",VLOOKUP($A100,parlvotes_lh!$A$11:$ZZ$209,46,FALSE)))</f>
        <v/>
      </c>
      <c r="M100" s="179" t="str">
        <f>IF(ISERROR(VLOOKUP($A100,parlvotes_lh!$A$11:$ZZ$209,66,FALSE))=TRUE,"",IF(VLOOKUP($A100,parlvotes_lh!$A$11:$ZZ$209,66,FALSE)=0,"",VLOOKUP($A100,parlvotes_lh!$A$11:$ZZ$209,66,FALSE)))</f>
        <v/>
      </c>
      <c r="N100" s="179" t="str">
        <f>IF(ISERROR(VLOOKUP($A100,parlvotes_lh!$A$11:$ZZ$209,86,FALSE))=TRUE,"",IF(VLOOKUP($A100,parlvotes_lh!$A$11:$ZZ$209,86,FALSE)=0,"",VLOOKUP($A100,parlvotes_lh!$A$11:$ZZ$209,86,FALSE)))</f>
        <v/>
      </c>
      <c r="O100" s="179" t="str">
        <f>IF(ISERROR(VLOOKUP($A100,parlvotes_lh!$A$11:$ZZ$209,106,FALSE))=TRUE,"",IF(VLOOKUP($A100,parlvotes_lh!$A$11:$ZZ$209,106,FALSE)=0,"",VLOOKUP($A100,parlvotes_lh!$A$11:$ZZ$209,106,FALSE)))</f>
        <v/>
      </c>
      <c r="P100" s="179" t="str">
        <f>IF(ISERROR(VLOOKUP($A100,parlvotes_lh!$A$11:$ZZ$209,126,FALSE))=TRUE,"",IF(VLOOKUP($A100,parlvotes_lh!$A$11:$ZZ$209,126,FALSE)=0,"",VLOOKUP($A100,parlvotes_lh!$A$11:$ZZ$209,126,FALSE)))</f>
        <v/>
      </c>
      <c r="Q100" s="180" t="str">
        <f>IF(ISERROR(VLOOKUP($A100,parlvotes_lh!$A$11:$ZZ$209,146,FALSE))=TRUE,"",IF(VLOOKUP($A100,parlvotes_lh!$A$11:$ZZ$209,146,FALSE)=0,"",VLOOKUP($A100,parlvotes_lh!$A$11:$ZZ$209,146,FALSE)))</f>
        <v/>
      </c>
      <c r="R100" s="180" t="str">
        <f>IF(ISERROR(VLOOKUP($A100,parlvotes_lh!$A$11:$ZZ$209,166,FALSE))=TRUE,"",IF(VLOOKUP($A100,parlvotes_lh!$A$11:$ZZ$209,166,FALSE)=0,"",VLOOKUP($A100,parlvotes_lh!$A$11:$ZZ$209,166,FALSE)))</f>
        <v/>
      </c>
      <c r="S100" s="180" t="str">
        <f>IF(ISERROR(VLOOKUP($A100,parlvotes_lh!$A$11:$ZZ$209,186,FALSE))=TRUE,"",IF(VLOOKUP($A100,parlvotes_lh!$A$11:$ZZ$209,186,FALSE)=0,"",VLOOKUP($A100,parlvotes_lh!$A$11:$ZZ$209,186,FALSE)))</f>
        <v/>
      </c>
      <c r="T100" s="180" t="str">
        <f>IF(ISERROR(VLOOKUP($A100,parlvotes_lh!$A$11:$ZZ$209,206,FALSE))=TRUE,"",IF(VLOOKUP($A100,parlvotes_lh!$A$11:$ZZ$209,206,FALSE)=0,"",VLOOKUP($A100,parlvotes_lh!$A$11:$ZZ$209,206,FALSE)))</f>
        <v/>
      </c>
      <c r="U100" s="180" t="str">
        <f>IF(ISERROR(VLOOKUP($A100,parlvotes_lh!$A$11:$ZZ$209,226,FALSE))=TRUE,"",IF(VLOOKUP($A100,parlvotes_lh!$A$11:$ZZ$209,226,FALSE)=0,"",VLOOKUP($A100,parlvotes_lh!$A$11:$ZZ$209,226,FALSE)))</f>
        <v/>
      </c>
      <c r="V100" s="180" t="str">
        <f>IF(ISERROR(VLOOKUP($A100,parlvotes_lh!$A$11:$ZZ$209,246,FALSE))=TRUE,"",IF(VLOOKUP($A100,parlvotes_lh!$A$11:$ZZ$209,246,FALSE)=0,"",VLOOKUP($A100,parlvotes_lh!$A$11:$ZZ$209,246,FALSE)))</f>
        <v/>
      </c>
      <c r="W100" s="180" t="str">
        <f>IF(ISERROR(VLOOKUP($A100,parlvotes_lh!$A$11:$ZZ$209,266,FALSE))=TRUE,"",IF(VLOOKUP($A100,parlvotes_lh!$A$11:$ZZ$209,266,FALSE)=0,"",VLOOKUP($A100,parlvotes_lh!$A$11:$ZZ$209,266,FALSE)))</f>
        <v/>
      </c>
      <c r="X100" s="180" t="str">
        <f>IF(ISERROR(VLOOKUP($A100,parlvotes_lh!$A$11:$ZZ$209,286,FALSE))=TRUE,"",IF(VLOOKUP($A100,parlvotes_lh!$A$11:$ZZ$209,286,FALSE)=0,"",VLOOKUP($A100,parlvotes_lh!$A$11:$ZZ$209,286,FALSE)))</f>
        <v/>
      </c>
      <c r="Y100" s="180" t="str">
        <f>IF(ISERROR(VLOOKUP($A100,parlvotes_lh!$A$11:$ZZ$209,306,FALSE))=TRUE,"",IF(VLOOKUP($A100,parlvotes_lh!$A$11:$ZZ$209,306,FALSE)=0,"",VLOOKUP($A100,parlvotes_lh!$A$11:$ZZ$209,306,FALSE)))</f>
        <v/>
      </c>
      <c r="Z100" s="180" t="str">
        <f>IF(ISERROR(VLOOKUP($A100,parlvotes_lh!$A$11:$ZZ$209,326,FALSE))=TRUE,"",IF(VLOOKUP($A100,parlvotes_lh!$A$11:$ZZ$209,326,FALSE)=0,"",VLOOKUP($A100,parlvotes_lh!$A$11:$ZZ$209,326,FALSE)))</f>
        <v/>
      </c>
      <c r="AA100" s="180" t="str">
        <f>IF(ISERROR(VLOOKUP($A100,parlvotes_lh!$A$11:$ZZ$209,346,FALSE))=TRUE,"",IF(VLOOKUP($A100,parlvotes_lh!$A$11:$ZZ$209,346,FALSE)=0,"",VLOOKUP($A100,parlvotes_lh!$A$11:$ZZ$209,346,FALSE)))</f>
        <v/>
      </c>
      <c r="AB100" s="180" t="str">
        <f>IF(ISERROR(VLOOKUP($A100,parlvotes_lh!$A$11:$ZZ$209,366,FALSE))=TRUE,"",IF(VLOOKUP($A100,parlvotes_lh!$A$11:$ZZ$209,366,FALSE)=0,"",VLOOKUP($A100,parlvotes_lh!$A$11:$ZZ$209,366,FALSE)))</f>
        <v/>
      </c>
      <c r="AC100" s="180" t="str">
        <f>IF(ISERROR(VLOOKUP($A100,parlvotes_lh!$A$11:$ZZ$209,386,FALSE))=TRUE,"",IF(VLOOKUP($A100,parlvotes_lh!$A$11:$ZZ$209,386,FALSE)=0,"",VLOOKUP($A100,parlvotes_lh!$A$11:$ZZ$209,386,FALSE)))</f>
        <v/>
      </c>
    </row>
    <row r="101" spans="1:29" ht="13.5" customHeight="1">
      <c r="A101" s="174" t="str">
        <f>IF(info_parties!A111="","",info_parties!A111)</f>
        <v/>
      </c>
      <c r="B101" s="112" t="str">
        <f t="shared" si="13"/>
        <v/>
      </c>
      <c r="C101" s="112" t="str">
        <f>IF(info_parties!G111="","",info_parties!G111)</f>
        <v/>
      </c>
      <c r="D101" s="112" t="str">
        <f>IF(info_parties!K111="","",info_parties!K111)</f>
        <v/>
      </c>
      <c r="E101" s="112" t="str">
        <f>IF(info_parties!H111="","",info_parties!H111)</f>
        <v/>
      </c>
      <c r="F101" s="175" t="str">
        <f t="shared" si="14"/>
        <v/>
      </c>
      <c r="G101" s="176" t="str">
        <f t="shared" si="15"/>
        <v/>
      </c>
      <c r="H101" s="177" t="str">
        <f t="shared" si="16"/>
        <v/>
      </c>
      <c r="I101" s="178" t="str">
        <f t="shared" si="17"/>
        <v/>
      </c>
      <c r="J101" s="179" t="str">
        <f>IF(ISERROR(VLOOKUP($A101,parlvotes_lh!$A$11:$ZZ$209,6,FALSE))=TRUE,"",IF(VLOOKUP($A101,parlvotes_lh!$A$11:$ZZ$209,6,FALSE)=0,"",VLOOKUP($A101,parlvotes_lh!$A$11:$ZZ$209,6,FALSE)))</f>
        <v/>
      </c>
      <c r="K101" s="179" t="str">
        <f>IF(ISERROR(VLOOKUP($A101,parlvotes_lh!$A$11:$ZZ$209,26,FALSE))=TRUE,"",IF(VLOOKUP($A101,parlvotes_lh!$A$11:$ZZ$209,26,FALSE)=0,"",VLOOKUP($A101,parlvotes_lh!$A$11:$ZZ$209,26,FALSE)))</f>
        <v/>
      </c>
      <c r="L101" s="179" t="str">
        <f>IF(ISERROR(VLOOKUP($A101,parlvotes_lh!$A$11:$ZZ$209,46,FALSE))=TRUE,"",IF(VLOOKUP($A101,parlvotes_lh!$A$11:$ZZ$209,46,FALSE)=0,"",VLOOKUP($A101,parlvotes_lh!$A$11:$ZZ$209,46,FALSE)))</f>
        <v/>
      </c>
      <c r="M101" s="179" t="str">
        <f>IF(ISERROR(VLOOKUP($A101,parlvotes_lh!$A$11:$ZZ$209,66,FALSE))=TRUE,"",IF(VLOOKUP($A101,parlvotes_lh!$A$11:$ZZ$209,66,FALSE)=0,"",VLOOKUP($A101,parlvotes_lh!$A$11:$ZZ$209,66,FALSE)))</f>
        <v/>
      </c>
      <c r="N101" s="179" t="str">
        <f>IF(ISERROR(VLOOKUP($A101,parlvotes_lh!$A$11:$ZZ$209,86,FALSE))=TRUE,"",IF(VLOOKUP($A101,parlvotes_lh!$A$11:$ZZ$209,86,FALSE)=0,"",VLOOKUP($A101,parlvotes_lh!$A$11:$ZZ$209,86,FALSE)))</f>
        <v/>
      </c>
      <c r="O101" s="179" t="str">
        <f>IF(ISERROR(VLOOKUP($A101,parlvotes_lh!$A$11:$ZZ$209,106,FALSE))=TRUE,"",IF(VLOOKUP($A101,parlvotes_lh!$A$11:$ZZ$209,106,FALSE)=0,"",VLOOKUP($A101,parlvotes_lh!$A$11:$ZZ$209,106,FALSE)))</f>
        <v/>
      </c>
      <c r="P101" s="179" t="str">
        <f>IF(ISERROR(VLOOKUP($A101,parlvotes_lh!$A$11:$ZZ$209,126,FALSE))=TRUE,"",IF(VLOOKUP($A101,parlvotes_lh!$A$11:$ZZ$209,126,FALSE)=0,"",VLOOKUP($A101,parlvotes_lh!$A$11:$ZZ$209,126,FALSE)))</f>
        <v/>
      </c>
      <c r="Q101" s="180" t="str">
        <f>IF(ISERROR(VLOOKUP($A101,parlvotes_lh!$A$11:$ZZ$209,146,FALSE))=TRUE,"",IF(VLOOKUP($A101,parlvotes_lh!$A$11:$ZZ$209,146,FALSE)=0,"",VLOOKUP($A101,parlvotes_lh!$A$11:$ZZ$209,146,FALSE)))</f>
        <v/>
      </c>
      <c r="R101" s="180" t="str">
        <f>IF(ISERROR(VLOOKUP($A101,parlvotes_lh!$A$11:$ZZ$209,166,FALSE))=TRUE,"",IF(VLOOKUP($A101,parlvotes_lh!$A$11:$ZZ$209,166,FALSE)=0,"",VLOOKUP($A101,parlvotes_lh!$A$11:$ZZ$209,166,FALSE)))</f>
        <v/>
      </c>
      <c r="S101" s="180" t="str">
        <f>IF(ISERROR(VLOOKUP($A101,parlvotes_lh!$A$11:$ZZ$209,186,FALSE))=TRUE,"",IF(VLOOKUP($A101,parlvotes_lh!$A$11:$ZZ$209,186,FALSE)=0,"",VLOOKUP($A101,parlvotes_lh!$A$11:$ZZ$209,186,FALSE)))</f>
        <v/>
      </c>
      <c r="T101" s="180" t="str">
        <f>IF(ISERROR(VLOOKUP($A101,parlvotes_lh!$A$11:$ZZ$209,206,FALSE))=TRUE,"",IF(VLOOKUP($A101,parlvotes_lh!$A$11:$ZZ$209,206,FALSE)=0,"",VLOOKUP($A101,parlvotes_lh!$A$11:$ZZ$209,206,FALSE)))</f>
        <v/>
      </c>
      <c r="U101" s="180" t="str">
        <f>IF(ISERROR(VLOOKUP($A101,parlvotes_lh!$A$11:$ZZ$209,226,FALSE))=TRUE,"",IF(VLOOKUP($A101,parlvotes_lh!$A$11:$ZZ$209,226,FALSE)=0,"",VLOOKUP($A101,parlvotes_lh!$A$11:$ZZ$209,226,FALSE)))</f>
        <v/>
      </c>
      <c r="V101" s="180" t="str">
        <f>IF(ISERROR(VLOOKUP($A101,parlvotes_lh!$A$11:$ZZ$209,246,FALSE))=TRUE,"",IF(VLOOKUP($A101,parlvotes_lh!$A$11:$ZZ$209,246,FALSE)=0,"",VLOOKUP($A101,parlvotes_lh!$A$11:$ZZ$209,246,FALSE)))</f>
        <v/>
      </c>
      <c r="W101" s="180" t="str">
        <f>IF(ISERROR(VLOOKUP($A101,parlvotes_lh!$A$11:$ZZ$209,266,FALSE))=TRUE,"",IF(VLOOKUP($A101,parlvotes_lh!$A$11:$ZZ$209,266,FALSE)=0,"",VLOOKUP($A101,parlvotes_lh!$A$11:$ZZ$209,266,FALSE)))</f>
        <v/>
      </c>
      <c r="X101" s="180" t="str">
        <f>IF(ISERROR(VLOOKUP($A101,parlvotes_lh!$A$11:$ZZ$209,286,FALSE))=TRUE,"",IF(VLOOKUP($A101,parlvotes_lh!$A$11:$ZZ$209,286,FALSE)=0,"",VLOOKUP($A101,parlvotes_lh!$A$11:$ZZ$209,286,FALSE)))</f>
        <v/>
      </c>
      <c r="Y101" s="180" t="str">
        <f>IF(ISERROR(VLOOKUP($A101,parlvotes_lh!$A$11:$ZZ$209,306,FALSE))=TRUE,"",IF(VLOOKUP($A101,parlvotes_lh!$A$11:$ZZ$209,306,FALSE)=0,"",VLOOKUP($A101,parlvotes_lh!$A$11:$ZZ$209,306,FALSE)))</f>
        <v/>
      </c>
      <c r="Z101" s="180" t="str">
        <f>IF(ISERROR(VLOOKUP($A101,parlvotes_lh!$A$11:$ZZ$209,326,FALSE))=TRUE,"",IF(VLOOKUP($A101,parlvotes_lh!$A$11:$ZZ$209,326,FALSE)=0,"",VLOOKUP($A101,parlvotes_lh!$A$11:$ZZ$209,326,FALSE)))</f>
        <v/>
      </c>
      <c r="AA101" s="180" t="str">
        <f>IF(ISERROR(VLOOKUP($A101,parlvotes_lh!$A$11:$ZZ$209,346,FALSE))=TRUE,"",IF(VLOOKUP($A101,parlvotes_lh!$A$11:$ZZ$209,346,FALSE)=0,"",VLOOKUP($A101,parlvotes_lh!$A$11:$ZZ$209,346,FALSE)))</f>
        <v/>
      </c>
      <c r="AB101" s="180" t="str">
        <f>IF(ISERROR(VLOOKUP($A101,parlvotes_lh!$A$11:$ZZ$209,366,FALSE))=TRUE,"",IF(VLOOKUP($A101,parlvotes_lh!$A$11:$ZZ$209,366,FALSE)=0,"",VLOOKUP($A101,parlvotes_lh!$A$11:$ZZ$209,366,FALSE)))</f>
        <v/>
      </c>
      <c r="AC101" s="180" t="str">
        <f>IF(ISERROR(VLOOKUP($A101,parlvotes_lh!$A$11:$ZZ$209,386,FALSE))=TRUE,"",IF(VLOOKUP($A101,parlvotes_lh!$A$11:$ZZ$209,386,FALSE)=0,"",VLOOKUP($A101,parlvotes_lh!$A$11:$ZZ$209,386,FALSE)))</f>
        <v/>
      </c>
    </row>
    <row r="102" spans="1:29" ht="13.5" customHeight="1">
      <c r="A102" s="174"/>
      <c r="B102" s="112" t="str">
        <f t="shared" si="13"/>
        <v/>
      </c>
      <c r="C102" s="112" t="str">
        <f>IF(info_parties!G112="","",info_parties!G112)</f>
        <v/>
      </c>
      <c r="D102" s="112" t="str">
        <f>IF(info_parties!K112="","",info_parties!K112)</f>
        <v/>
      </c>
      <c r="E102" s="112" t="str">
        <f>IF(info_parties!H112="","",info_parties!H112)</f>
        <v/>
      </c>
      <c r="F102" s="175" t="str">
        <f t="shared" si="14"/>
        <v/>
      </c>
      <c r="G102" s="176" t="str">
        <f t="shared" si="15"/>
        <v/>
      </c>
      <c r="H102" s="177" t="str">
        <f t="shared" si="16"/>
        <v/>
      </c>
      <c r="I102" s="178" t="str">
        <f t="shared" si="17"/>
        <v/>
      </c>
      <c r="J102" s="179" t="str">
        <f>IF(ISERROR(VLOOKUP($A102,parlvotes_lh!$A$11:$ZZ$209,6,FALSE))=TRUE,"",IF(VLOOKUP($A102,parlvotes_lh!$A$11:$ZZ$209,6,FALSE)=0,"",VLOOKUP($A102,parlvotes_lh!$A$11:$ZZ$209,6,FALSE)))</f>
        <v/>
      </c>
      <c r="K102" s="179" t="str">
        <f>IF(ISERROR(VLOOKUP($A102,parlvotes_lh!$A$11:$ZZ$209,26,FALSE))=TRUE,"",IF(VLOOKUP($A102,parlvotes_lh!$A$11:$ZZ$209,26,FALSE)=0,"",VLOOKUP($A102,parlvotes_lh!$A$11:$ZZ$209,26,FALSE)))</f>
        <v/>
      </c>
      <c r="L102" s="179" t="str">
        <f>IF(ISERROR(VLOOKUP($A102,parlvotes_lh!$A$11:$ZZ$209,46,FALSE))=TRUE,"",IF(VLOOKUP($A102,parlvotes_lh!$A$11:$ZZ$209,46,FALSE)=0,"",VLOOKUP($A102,parlvotes_lh!$A$11:$ZZ$209,46,FALSE)))</f>
        <v/>
      </c>
      <c r="M102" s="179" t="str">
        <f>IF(ISERROR(VLOOKUP($A102,parlvotes_lh!$A$11:$ZZ$209,66,FALSE))=TRUE,"",IF(VLOOKUP($A102,parlvotes_lh!$A$11:$ZZ$209,66,FALSE)=0,"",VLOOKUP($A102,parlvotes_lh!$A$11:$ZZ$209,66,FALSE)))</f>
        <v/>
      </c>
      <c r="N102" s="179" t="str">
        <f>IF(ISERROR(VLOOKUP($A102,parlvotes_lh!$A$11:$ZZ$209,86,FALSE))=TRUE,"",IF(VLOOKUP($A102,parlvotes_lh!$A$11:$ZZ$209,86,FALSE)=0,"",VLOOKUP($A102,parlvotes_lh!$A$11:$ZZ$209,86,FALSE)))</f>
        <v/>
      </c>
      <c r="O102" s="179" t="str">
        <f>IF(ISERROR(VLOOKUP($A102,parlvotes_lh!$A$11:$ZZ$209,106,FALSE))=TRUE,"",IF(VLOOKUP($A102,parlvotes_lh!$A$11:$ZZ$209,106,FALSE)=0,"",VLOOKUP($A102,parlvotes_lh!$A$11:$ZZ$209,106,FALSE)))</f>
        <v/>
      </c>
      <c r="P102" s="179" t="str">
        <f>IF(ISERROR(VLOOKUP($A102,parlvotes_lh!$A$11:$ZZ$209,126,FALSE))=TRUE,"",IF(VLOOKUP($A102,parlvotes_lh!$A$11:$ZZ$209,126,FALSE)=0,"",VLOOKUP($A102,parlvotes_lh!$A$11:$ZZ$209,126,FALSE)))</f>
        <v/>
      </c>
      <c r="Q102" s="180" t="str">
        <f>IF(ISERROR(VLOOKUP($A102,parlvotes_lh!$A$11:$ZZ$209,146,FALSE))=TRUE,"",IF(VLOOKUP($A102,parlvotes_lh!$A$11:$ZZ$209,146,FALSE)=0,"",VLOOKUP($A102,parlvotes_lh!$A$11:$ZZ$209,146,FALSE)))</f>
        <v/>
      </c>
      <c r="R102" s="180" t="str">
        <f>IF(ISERROR(VLOOKUP($A102,parlvotes_lh!$A$11:$ZZ$209,166,FALSE))=TRUE,"",IF(VLOOKUP($A102,parlvotes_lh!$A$11:$ZZ$209,166,FALSE)=0,"",VLOOKUP($A102,parlvotes_lh!$A$11:$ZZ$209,166,FALSE)))</f>
        <v/>
      </c>
      <c r="S102" s="180" t="str">
        <f>IF(ISERROR(VLOOKUP($A102,parlvotes_lh!$A$11:$ZZ$209,186,FALSE))=TRUE,"",IF(VLOOKUP($A102,parlvotes_lh!$A$11:$ZZ$209,186,FALSE)=0,"",VLOOKUP($A102,parlvotes_lh!$A$11:$ZZ$209,186,FALSE)))</f>
        <v/>
      </c>
      <c r="T102" s="180" t="str">
        <f>IF(ISERROR(VLOOKUP($A102,parlvotes_lh!$A$11:$ZZ$209,206,FALSE))=TRUE,"",IF(VLOOKUP($A102,parlvotes_lh!$A$11:$ZZ$209,206,FALSE)=0,"",VLOOKUP($A102,parlvotes_lh!$A$11:$ZZ$209,206,FALSE)))</f>
        <v/>
      </c>
      <c r="U102" s="180" t="str">
        <f>IF(ISERROR(VLOOKUP($A102,parlvotes_lh!$A$11:$ZZ$209,226,FALSE))=TRUE,"",IF(VLOOKUP($A102,parlvotes_lh!$A$11:$ZZ$209,226,FALSE)=0,"",VLOOKUP($A102,parlvotes_lh!$A$11:$ZZ$209,226,FALSE)))</f>
        <v/>
      </c>
      <c r="V102" s="180" t="str">
        <f>IF(ISERROR(VLOOKUP($A102,parlvotes_lh!$A$11:$ZZ$209,246,FALSE))=TRUE,"",IF(VLOOKUP($A102,parlvotes_lh!$A$11:$ZZ$209,246,FALSE)=0,"",VLOOKUP($A102,parlvotes_lh!$A$11:$ZZ$209,246,FALSE)))</f>
        <v/>
      </c>
      <c r="W102" s="180" t="str">
        <f>IF(ISERROR(VLOOKUP($A102,parlvotes_lh!$A$11:$ZZ$209,266,FALSE))=TRUE,"",IF(VLOOKUP($A102,parlvotes_lh!$A$11:$ZZ$209,266,FALSE)=0,"",VLOOKUP($A102,parlvotes_lh!$A$11:$ZZ$209,266,FALSE)))</f>
        <v/>
      </c>
      <c r="X102" s="180" t="str">
        <f>IF(ISERROR(VLOOKUP($A102,parlvotes_lh!$A$11:$ZZ$209,286,FALSE))=TRUE,"",IF(VLOOKUP($A102,parlvotes_lh!$A$11:$ZZ$209,286,FALSE)=0,"",VLOOKUP($A102,parlvotes_lh!$A$11:$ZZ$209,286,FALSE)))</f>
        <v/>
      </c>
      <c r="Y102" s="180" t="str">
        <f>IF(ISERROR(VLOOKUP($A102,parlvotes_lh!$A$11:$ZZ$209,306,FALSE))=TRUE,"",IF(VLOOKUP($A102,parlvotes_lh!$A$11:$ZZ$209,306,FALSE)=0,"",VLOOKUP($A102,parlvotes_lh!$A$11:$ZZ$209,306,FALSE)))</f>
        <v/>
      </c>
      <c r="Z102" s="180" t="str">
        <f>IF(ISERROR(VLOOKUP($A102,parlvotes_lh!$A$11:$ZZ$209,326,FALSE))=TRUE,"",IF(VLOOKUP($A102,parlvotes_lh!$A$11:$ZZ$209,326,FALSE)=0,"",VLOOKUP($A102,parlvotes_lh!$A$11:$ZZ$209,326,FALSE)))</f>
        <v/>
      </c>
      <c r="AA102" s="180" t="str">
        <f>IF(ISERROR(VLOOKUP($A102,parlvotes_lh!$A$11:$ZZ$209,346,FALSE))=TRUE,"",IF(VLOOKUP($A102,parlvotes_lh!$A$11:$ZZ$209,346,FALSE)=0,"",VLOOKUP($A102,parlvotes_lh!$A$11:$ZZ$209,346,FALSE)))</f>
        <v/>
      </c>
      <c r="AB102" s="180" t="str">
        <f>IF(ISERROR(VLOOKUP($A102,parlvotes_lh!$A$11:$ZZ$209,366,FALSE))=TRUE,"",IF(VLOOKUP($A102,parlvotes_lh!$A$11:$ZZ$209,366,FALSE)=0,"",VLOOKUP($A102,parlvotes_lh!$A$11:$ZZ$209,366,FALSE)))</f>
        <v/>
      </c>
      <c r="AC102" s="180" t="str">
        <f>IF(ISERROR(VLOOKUP($A102,parlvotes_lh!$A$11:$ZZ$209,386,FALSE))=TRUE,"",IF(VLOOKUP($A102,parlvotes_lh!$A$11:$ZZ$209,386,FALSE)=0,"",VLOOKUP($A102,parlvotes_lh!$A$11:$ZZ$209,386,FALSE)))</f>
        <v/>
      </c>
    </row>
    <row r="103" spans="1:29" ht="13.5" customHeight="1">
      <c r="A103" s="174"/>
      <c r="B103" s="112" t="str">
        <f t="shared" si="13"/>
        <v/>
      </c>
      <c r="C103" s="112" t="str">
        <f>IF(info_parties!G113="","",info_parties!G113)</f>
        <v/>
      </c>
      <c r="D103" s="112" t="str">
        <f>IF(info_parties!K113="","",info_parties!K113)</f>
        <v/>
      </c>
      <c r="E103" s="112" t="str">
        <f>IF(info_parties!H113="","",info_parties!H113)</f>
        <v/>
      </c>
      <c r="F103" s="175" t="str">
        <f t="shared" si="14"/>
        <v/>
      </c>
      <c r="G103" s="176" t="str">
        <f t="shared" si="15"/>
        <v/>
      </c>
      <c r="H103" s="177" t="str">
        <f t="shared" si="16"/>
        <v/>
      </c>
      <c r="I103" s="178" t="str">
        <f t="shared" si="17"/>
        <v/>
      </c>
      <c r="J103" s="179" t="str">
        <f>IF(ISERROR(VLOOKUP($A103,parlvotes_lh!$A$11:$ZZ$209,6,FALSE))=TRUE,"",IF(VLOOKUP($A103,parlvotes_lh!$A$11:$ZZ$209,6,FALSE)=0,"",VLOOKUP($A103,parlvotes_lh!$A$11:$ZZ$209,6,FALSE)))</f>
        <v/>
      </c>
      <c r="K103" s="179" t="str">
        <f>IF(ISERROR(VLOOKUP($A103,parlvotes_lh!$A$11:$ZZ$209,26,FALSE))=TRUE,"",IF(VLOOKUP($A103,parlvotes_lh!$A$11:$ZZ$209,26,FALSE)=0,"",VLOOKUP($A103,parlvotes_lh!$A$11:$ZZ$209,26,FALSE)))</f>
        <v/>
      </c>
      <c r="L103" s="179" t="str">
        <f>IF(ISERROR(VLOOKUP($A103,parlvotes_lh!$A$11:$ZZ$209,46,FALSE))=TRUE,"",IF(VLOOKUP($A103,parlvotes_lh!$A$11:$ZZ$209,46,FALSE)=0,"",VLOOKUP($A103,parlvotes_lh!$A$11:$ZZ$209,46,FALSE)))</f>
        <v/>
      </c>
      <c r="M103" s="179" t="str">
        <f>IF(ISERROR(VLOOKUP($A103,parlvotes_lh!$A$11:$ZZ$209,66,FALSE))=TRUE,"",IF(VLOOKUP($A103,parlvotes_lh!$A$11:$ZZ$209,66,FALSE)=0,"",VLOOKUP($A103,parlvotes_lh!$A$11:$ZZ$209,66,FALSE)))</f>
        <v/>
      </c>
      <c r="N103" s="179" t="str">
        <f>IF(ISERROR(VLOOKUP($A103,parlvotes_lh!$A$11:$ZZ$209,86,FALSE))=TRUE,"",IF(VLOOKUP($A103,parlvotes_lh!$A$11:$ZZ$209,86,FALSE)=0,"",VLOOKUP($A103,parlvotes_lh!$A$11:$ZZ$209,86,FALSE)))</f>
        <v/>
      </c>
      <c r="O103" s="179" t="str">
        <f>IF(ISERROR(VLOOKUP($A103,parlvotes_lh!$A$11:$ZZ$209,106,FALSE))=TRUE,"",IF(VLOOKUP($A103,parlvotes_lh!$A$11:$ZZ$209,106,FALSE)=0,"",VLOOKUP($A103,parlvotes_lh!$A$11:$ZZ$209,106,FALSE)))</f>
        <v/>
      </c>
      <c r="P103" s="179" t="str">
        <f>IF(ISERROR(VLOOKUP($A103,parlvotes_lh!$A$11:$ZZ$209,126,FALSE))=TRUE,"",IF(VLOOKUP($A103,parlvotes_lh!$A$11:$ZZ$209,126,FALSE)=0,"",VLOOKUP($A103,parlvotes_lh!$A$11:$ZZ$209,126,FALSE)))</f>
        <v/>
      </c>
      <c r="Q103" s="180" t="str">
        <f>IF(ISERROR(VLOOKUP($A103,parlvotes_lh!$A$11:$ZZ$209,146,FALSE))=TRUE,"",IF(VLOOKUP($A103,parlvotes_lh!$A$11:$ZZ$209,146,FALSE)=0,"",VLOOKUP($A103,parlvotes_lh!$A$11:$ZZ$209,146,FALSE)))</f>
        <v/>
      </c>
      <c r="R103" s="180" t="str">
        <f>IF(ISERROR(VLOOKUP($A103,parlvotes_lh!$A$11:$ZZ$209,166,FALSE))=TRUE,"",IF(VLOOKUP($A103,parlvotes_lh!$A$11:$ZZ$209,166,FALSE)=0,"",VLOOKUP($A103,parlvotes_lh!$A$11:$ZZ$209,166,FALSE)))</f>
        <v/>
      </c>
      <c r="S103" s="180" t="str">
        <f>IF(ISERROR(VLOOKUP($A103,parlvotes_lh!$A$11:$ZZ$209,186,FALSE))=TRUE,"",IF(VLOOKUP($A103,parlvotes_lh!$A$11:$ZZ$209,186,FALSE)=0,"",VLOOKUP($A103,parlvotes_lh!$A$11:$ZZ$209,186,FALSE)))</f>
        <v/>
      </c>
      <c r="T103" s="180" t="str">
        <f>IF(ISERROR(VLOOKUP($A103,parlvotes_lh!$A$11:$ZZ$209,206,FALSE))=TRUE,"",IF(VLOOKUP($A103,parlvotes_lh!$A$11:$ZZ$209,206,FALSE)=0,"",VLOOKUP($A103,parlvotes_lh!$A$11:$ZZ$209,206,FALSE)))</f>
        <v/>
      </c>
      <c r="U103" s="180" t="str">
        <f>IF(ISERROR(VLOOKUP($A103,parlvotes_lh!$A$11:$ZZ$209,226,FALSE))=TRUE,"",IF(VLOOKUP($A103,parlvotes_lh!$A$11:$ZZ$209,226,FALSE)=0,"",VLOOKUP($A103,parlvotes_lh!$A$11:$ZZ$209,226,FALSE)))</f>
        <v/>
      </c>
      <c r="V103" s="180" t="str">
        <f>IF(ISERROR(VLOOKUP($A103,parlvotes_lh!$A$11:$ZZ$209,246,FALSE))=TRUE,"",IF(VLOOKUP($A103,parlvotes_lh!$A$11:$ZZ$209,246,FALSE)=0,"",VLOOKUP($A103,parlvotes_lh!$A$11:$ZZ$209,246,FALSE)))</f>
        <v/>
      </c>
      <c r="W103" s="180" t="str">
        <f>IF(ISERROR(VLOOKUP($A103,parlvotes_lh!$A$11:$ZZ$209,266,FALSE))=TRUE,"",IF(VLOOKUP($A103,parlvotes_lh!$A$11:$ZZ$209,266,FALSE)=0,"",VLOOKUP($A103,parlvotes_lh!$A$11:$ZZ$209,266,FALSE)))</f>
        <v/>
      </c>
      <c r="X103" s="180" t="str">
        <f>IF(ISERROR(VLOOKUP($A103,parlvotes_lh!$A$11:$ZZ$209,286,FALSE))=TRUE,"",IF(VLOOKUP($A103,parlvotes_lh!$A$11:$ZZ$209,286,FALSE)=0,"",VLOOKUP($A103,parlvotes_lh!$A$11:$ZZ$209,286,FALSE)))</f>
        <v/>
      </c>
      <c r="Y103" s="180" t="str">
        <f>IF(ISERROR(VLOOKUP($A103,parlvotes_lh!$A$11:$ZZ$209,306,FALSE))=TRUE,"",IF(VLOOKUP($A103,parlvotes_lh!$A$11:$ZZ$209,306,FALSE)=0,"",VLOOKUP($A103,parlvotes_lh!$A$11:$ZZ$209,306,FALSE)))</f>
        <v/>
      </c>
      <c r="Z103" s="180" t="str">
        <f>IF(ISERROR(VLOOKUP($A103,parlvotes_lh!$A$11:$ZZ$209,326,FALSE))=TRUE,"",IF(VLOOKUP($A103,parlvotes_lh!$A$11:$ZZ$209,326,FALSE)=0,"",VLOOKUP($A103,parlvotes_lh!$A$11:$ZZ$209,326,FALSE)))</f>
        <v/>
      </c>
      <c r="AA103" s="180" t="str">
        <f>IF(ISERROR(VLOOKUP($A103,parlvotes_lh!$A$11:$ZZ$209,346,FALSE))=TRUE,"",IF(VLOOKUP($A103,parlvotes_lh!$A$11:$ZZ$209,346,FALSE)=0,"",VLOOKUP($A103,parlvotes_lh!$A$11:$ZZ$209,346,FALSE)))</f>
        <v/>
      </c>
      <c r="AB103" s="180" t="str">
        <f>IF(ISERROR(VLOOKUP($A103,parlvotes_lh!$A$11:$ZZ$209,366,FALSE))=TRUE,"",IF(VLOOKUP($A103,parlvotes_lh!$A$11:$ZZ$209,366,FALSE)=0,"",VLOOKUP($A103,parlvotes_lh!$A$11:$ZZ$209,366,FALSE)))</f>
        <v/>
      </c>
      <c r="AC103" s="180" t="str">
        <f>IF(ISERROR(VLOOKUP($A103,parlvotes_lh!$A$11:$ZZ$209,386,FALSE))=TRUE,"",IF(VLOOKUP($A103,parlvotes_lh!$A$11:$ZZ$209,386,FALSE)=0,"",VLOOKUP($A103,parlvotes_lh!$A$11:$ZZ$209,386,FALSE)))</f>
        <v/>
      </c>
    </row>
    <row r="104" spans="1:29" ht="13.5" customHeight="1">
      <c r="A104" s="174"/>
      <c r="B104" s="112" t="str">
        <f t="shared" si="13"/>
        <v/>
      </c>
      <c r="C104" s="112" t="str">
        <f>IF(info_parties!G114="","",info_parties!G114)</f>
        <v/>
      </c>
      <c r="D104" s="112" t="str">
        <f>IF(info_parties!K114="","",info_parties!K114)</f>
        <v/>
      </c>
      <c r="E104" s="112" t="str">
        <f>IF(info_parties!H114="","",info_parties!H114)</f>
        <v/>
      </c>
      <c r="F104" s="175" t="str">
        <f t="shared" si="14"/>
        <v/>
      </c>
      <c r="G104" s="176" t="str">
        <f t="shared" si="15"/>
        <v/>
      </c>
      <c r="H104" s="177" t="str">
        <f t="shared" si="16"/>
        <v/>
      </c>
      <c r="I104" s="178" t="str">
        <f t="shared" si="17"/>
        <v/>
      </c>
      <c r="J104" s="179" t="str">
        <f>IF(ISERROR(VLOOKUP($A104,parlvotes_lh!$A$11:$ZZ$209,6,FALSE))=TRUE,"",IF(VLOOKUP($A104,parlvotes_lh!$A$11:$ZZ$209,6,FALSE)=0,"",VLOOKUP($A104,parlvotes_lh!$A$11:$ZZ$209,6,FALSE)))</f>
        <v/>
      </c>
      <c r="K104" s="179" t="str">
        <f>IF(ISERROR(VLOOKUP($A104,parlvotes_lh!$A$11:$ZZ$209,26,FALSE))=TRUE,"",IF(VLOOKUP($A104,parlvotes_lh!$A$11:$ZZ$209,26,FALSE)=0,"",VLOOKUP($A104,parlvotes_lh!$A$11:$ZZ$209,26,FALSE)))</f>
        <v/>
      </c>
      <c r="L104" s="179" t="str">
        <f>IF(ISERROR(VLOOKUP($A104,parlvotes_lh!$A$11:$ZZ$209,46,FALSE))=TRUE,"",IF(VLOOKUP($A104,parlvotes_lh!$A$11:$ZZ$209,46,FALSE)=0,"",VLOOKUP($A104,parlvotes_lh!$A$11:$ZZ$209,46,FALSE)))</f>
        <v/>
      </c>
      <c r="M104" s="179" t="str">
        <f>IF(ISERROR(VLOOKUP($A104,parlvotes_lh!$A$11:$ZZ$209,66,FALSE))=TRUE,"",IF(VLOOKUP($A104,parlvotes_lh!$A$11:$ZZ$209,66,FALSE)=0,"",VLOOKUP($A104,parlvotes_lh!$A$11:$ZZ$209,66,FALSE)))</f>
        <v/>
      </c>
      <c r="N104" s="179" t="str">
        <f>IF(ISERROR(VLOOKUP($A104,parlvotes_lh!$A$11:$ZZ$209,86,FALSE))=TRUE,"",IF(VLOOKUP($A104,parlvotes_lh!$A$11:$ZZ$209,86,FALSE)=0,"",VLOOKUP($A104,parlvotes_lh!$A$11:$ZZ$209,86,FALSE)))</f>
        <v/>
      </c>
      <c r="O104" s="179" t="str">
        <f>IF(ISERROR(VLOOKUP($A104,parlvotes_lh!$A$11:$ZZ$209,106,FALSE))=TRUE,"",IF(VLOOKUP($A104,parlvotes_lh!$A$11:$ZZ$209,106,FALSE)=0,"",VLOOKUP($A104,parlvotes_lh!$A$11:$ZZ$209,106,FALSE)))</f>
        <v/>
      </c>
      <c r="P104" s="179" t="str">
        <f>IF(ISERROR(VLOOKUP($A104,parlvotes_lh!$A$11:$ZZ$209,126,FALSE))=TRUE,"",IF(VLOOKUP($A104,parlvotes_lh!$A$11:$ZZ$209,126,FALSE)=0,"",VLOOKUP($A104,parlvotes_lh!$A$11:$ZZ$209,126,FALSE)))</f>
        <v/>
      </c>
      <c r="Q104" s="180" t="str">
        <f>IF(ISERROR(VLOOKUP($A104,parlvotes_lh!$A$11:$ZZ$209,146,FALSE))=TRUE,"",IF(VLOOKUP($A104,parlvotes_lh!$A$11:$ZZ$209,146,FALSE)=0,"",VLOOKUP($A104,parlvotes_lh!$A$11:$ZZ$209,146,FALSE)))</f>
        <v/>
      </c>
      <c r="R104" s="180" t="str">
        <f>IF(ISERROR(VLOOKUP($A104,parlvotes_lh!$A$11:$ZZ$209,166,FALSE))=TRUE,"",IF(VLOOKUP($A104,parlvotes_lh!$A$11:$ZZ$209,166,FALSE)=0,"",VLOOKUP($A104,parlvotes_lh!$A$11:$ZZ$209,166,FALSE)))</f>
        <v/>
      </c>
      <c r="S104" s="180" t="str">
        <f>IF(ISERROR(VLOOKUP($A104,parlvotes_lh!$A$11:$ZZ$209,186,FALSE))=TRUE,"",IF(VLOOKUP($A104,parlvotes_lh!$A$11:$ZZ$209,186,FALSE)=0,"",VLOOKUP($A104,parlvotes_lh!$A$11:$ZZ$209,186,FALSE)))</f>
        <v/>
      </c>
      <c r="T104" s="180" t="str">
        <f>IF(ISERROR(VLOOKUP($A104,parlvotes_lh!$A$11:$ZZ$209,206,FALSE))=TRUE,"",IF(VLOOKUP($A104,parlvotes_lh!$A$11:$ZZ$209,206,FALSE)=0,"",VLOOKUP($A104,parlvotes_lh!$A$11:$ZZ$209,206,FALSE)))</f>
        <v/>
      </c>
      <c r="U104" s="180" t="str">
        <f>IF(ISERROR(VLOOKUP($A104,parlvotes_lh!$A$11:$ZZ$209,226,FALSE))=TRUE,"",IF(VLOOKUP($A104,parlvotes_lh!$A$11:$ZZ$209,226,FALSE)=0,"",VLOOKUP($A104,parlvotes_lh!$A$11:$ZZ$209,226,FALSE)))</f>
        <v/>
      </c>
      <c r="V104" s="180" t="str">
        <f>IF(ISERROR(VLOOKUP($A104,parlvotes_lh!$A$11:$ZZ$209,246,FALSE))=TRUE,"",IF(VLOOKUP($A104,parlvotes_lh!$A$11:$ZZ$209,246,FALSE)=0,"",VLOOKUP($A104,parlvotes_lh!$A$11:$ZZ$209,246,FALSE)))</f>
        <v/>
      </c>
      <c r="W104" s="180" t="str">
        <f>IF(ISERROR(VLOOKUP($A104,parlvotes_lh!$A$11:$ZZ$209,266,FALSE))=TRUE,"",IF(VLOOKUP($A104,parlvotes_lh!$A$11:$ZZ$209,266,FALSE)=0,"",VLOOKUP($A104,parlvotes_lh!$A$11:$ZZ$209,266,FALSE)))</f>
        <v/>
      </c>
      <c r="X104" s="180" t="str">
        <f>IF(ISERROR(VLOOKUP($A104,parlvotes_lh!$A$11:$ZZ$209,286,FALSE))=TRUE,"",IF(VLOOKUP($A104,parlvotes_lh!$A$11:$ZZ$209,286,FALSE)=0,"",VLOOKUP($A104,parlvotes_lh!$A$11:$ZZ$209,286,FALSE)))</f>
        <v/>
      </c>
      <c r="Y104" s="180" t="str">
        <f>IF(ISERROR(VLOOKUP($A104,parlvotes_lh!$A$11:$ZZ$209,306,FALSE))=TRUE,"",IF(VLOOKUP($A104,parlvotes_lh!$A$11:$ZZ$209,306,FALSE)=0,"",VLOOKUP($A104,parlvotes_lh!$A$11:$ZZ$209,306,FALSE)))</f>
        <v/>
      </c>
      <c r="Z104" s="180" t="str">
        <f>IF(ISERROR(VLOOKUP($A104,parlvotes_lh!$A$11:$ZZ$209,326,FALSE))=TRUE,"",IF(VLOOKUP($A104,parlvotes_lh!$A$11:$ZZ$209,326,FALSE)=0,"",VLOOKUP($A104,parlvotes_lh!$A$11:$ZZ$209,326,FALSE)))</f>
        <v/>
      </c>
      <c r="AA104" s="180" t="str">
        <f>IF(ISERROR(VLOOKUP($A104,parlvotes_lh!$A$11:$ZZ$209,346,FALSE))=TRUE,"",IF(VLOOKUP($A104,parlvotes_lh!$A$11:$ZZ$209,346,FALSE)=0,"",VLOOKUP($A104,parlvotes_lh!$A$11:$ZZ$209,346,FALSE)))</f>
        <v/>
      </c>
      <c r="AB104" s="180" t="str">
        <f>IF(ISERROR(VLOOKUP($A104,parlvotes_lh!$A$11:$ZZ$209,366,FALSE))=TRUE,"",IF(VLOOKUP($A104,parlvotes_lh!$A$11:$ZZ$209,366,FALSE)=0,"",VLOOKUP($A104,parlvotes_lh!$A$11:$ZZ$209,366,FALSE)))</f>
        <v/>
      </c>
      <c r="AC104" s="180" t="str">
        <f>IF(ISERROR(VLOOKUP($A104,parlvotes_lh!$A$11:$ZZ$209,386,FALSE))=TRUE,"",IF(VLOOKUP($A104,parlvotes_lh!$A$11:$ZZ$209,386,FALSE)=0,"",VLOOKUP($A104,parlvotes_lh!$A$11:$ZZ$209,386,FALSE)))</f>
        <v/>
      </c>
    </row>
    <row r="105" spans="1:29" ht="13.5" customHeight="1">
      <c r="A105" s="174"/>
      <c r="B105" s="112" t="str">
        <f t="shared" si="13"/>
        <v/>
      </c>
      <c r="C105" s="112" t="str">
        <f>IF(info_parties!G115="","",info_parties!G115)</f>
        <v/>
      </c>
      <c r="D105" s="112" t="str">
        <f>IF(info_parties!K115="","",info_parties!K115)</f>
        <v/>
      </c>
      <c r="E105" s="112" t="str">
        <f>IF(info_parties!H115="","",info_parties!H115)</f>
        <v/>
      </c>
      <c r="F105" s="175" t="str">
        <f t="shared" si="14"/>
        <v/>
      </c>
      <c r="G105" s="176" t="str">
        <f t="shared" si="15"/>
        <v/>
      </c>
      <c r="H105" s="177" t="str">
        <f t="shared" si="16"/>
        <v/>
      </c>
      <c r="I105" s="178" t="str">
        <f t="shared" si="17"/>
        <v/>
      </c>
      <c r="J105" s="179" t="str">
        <f>IF(ISERROR(VLOOKUP($A105,parlvotes_lh!$A$11:$ZZ$209,6,FALSE))=TRUE,"",IF(VLOOKUP($A105,parlvotes_lh!$A$11:$ZZ$209,6,FALSE)=0,"",VLOOKUP($A105,parlvotes_lh!$A$11:$ZZ$209,6,FALSE)))</f>
        <v/>
      </c>
      <c r="K105" s="179" t="str">
        <f>IF(ISERROR(VLOOKUP($A105,parlvotes_lh!$A$11:$ZZ$209,26,FALSE))=TRUE,"",IF(VLOOKUP($A105,parlvotes_lh!$A$11:$ZZ$209,26,FALSE)=0,"",VLOOKUP($A105,parlvotes_lh!$A$11:$ZZ$209,26,FALSE)))</f>
        <v/>
      </c>
      <c r="L105" s="179" t="str">
        <f>IF(ISERROR(VLOOKUP($A105,parlvotes_lh!$A$11:$ZZ$209,46,FALSE))=TRUE,"",IF(VLOOKUP($A105,parlvotes_lh!$A$11:$ZZ$209,46,FALSE)=0,"",VLOOKUP($A105,parlvotes_lh!$A$11:$ZZ$209,46,FALSE)))</f>
        <v/>
      </c>
      <c r="M105" s="179" t="str">
        <f>IF(ISERROR(VLOOKUP($A105,parlvotes_lh!$A$11:$ZZ$209,66,FALSE))=TRUE,"",IF(VLOOKUP($A105,parlvotes_lh!$A$11:$ZZ$209,66,FALSE)=0,"",VLOOKUP($A105,parlvotes_lh!$A$11:$ZZ$209,66,FALSE)))</f>
        <v/>
      </c>
      <c r="N105" s="179" t="str">
        <f>IF(ISERROR(VLOOKUP($A105,parlvotes_lh!$A$11:$ZZ$209,86,FALSE))=TRUE,"",IF(VLOOKUP($A105,parlvotes_lh!$A$11:$ZZ$209,86,FALSE)=0,"",VLOOKUP($A105,parlvotes_lh!$A$11:$ZZ$209,86,FALSE)))</f>
        <v/>
      </c>
      <c r="O105" s="179" t="str">
        <f>IF(ISERROR(VLOOKUP($A105,parlvotes_lh!$A$11:$ZZ$209,106,FALSE))=TRUE,"",IF(VLOOKUP($A105,parlvotes_lh!$A$11:$ZZ$209,106,FALSE)=0,"",VLOOKUP($A105,parlvotes_lh!$A$11:$ZZ$209,106,FALSE)))</f>
        <v/>
      </c>
      <c r="P105" s="179" t="str">
        <f>IF(ISERROR(VLOOKUP($A105,parlvotes_lh!$A$11:$ZZ$209,126,FALSE))=TRUE,"",IF(VLOOKUP($A105,parlvotes_lh!$A$11:$ZZ$209,126,FALSE)=0,"",VLOOKUP($A105,parlvotes_lh!$A$11:$ZZ$209,126,FALSE)))</f>
        <v/>
      </c>
      <c r="Q105" s="180" t="str">
        <f>IF(ISERROR(VLOOKUP($A105,parlvotes_lh!$A$11:$ZZ$209,146,FALSE))=TRUE,"",IF(VLOOKUP($A105,parlvotes_lh!$A$11:$ZZ$209,146,FALSE)=0,"",VLOOKUP($A105,parlvotes_lh!$A$11:$ZZ$209,146,FALSE)))</f>
        <v/>
      </c>
      <c r="R105" s="180" t="str">
        <f>IF(ISERROR(VLOOKUP($A105,parlvotes_lh!$A$11:$ZZ$209,166,FALSE))=TRUE,"",IF(VLOOKUP($A105,parlvotes_lh!$A$11:$ZZ$209,166,FALSE)=0,"",VLOOKUP($A105,parlvotes_lh!$A$11:$ZZ$209,166,FALSE)))</f>
        <v/>
      </c>
      <c r="S105" s="180" t="str">
        <f>IF(ISERROR(VLOOKUP($A105,parlvotes_lh!$A$11:$ZZ$209,186,FALSE))=TRUE,"",IF(VLOOKUP($A105,parlvotes_lh!$A$11:$ZZ$209,186,FALSE)=0,"",VLOOKUP($A105,parlvotes_lh!$A$11:$ZZ$209,186,FALSE)))</f>
        <v/>
      </c>
      <c r="T105" s="180" t="str">
        <f>IF(ISERROR(VLOOKUP($A105,parlvotes_lh!$A$11:$ZZ$209,206,FALSE))=TRUE,"",IF(VLOOKUP($A105,parlvotes_lh!$A$11:$ZZ$209,206,FALSE)=0,"",VLOOKUP($A105,parlvotes_lh!$A$11:$ZZ$209,206,FALSE)))</f>
        <v/>
      </c>
      <c r="U105" s="180" t="str">
        <f>IF(ISERROR(VLOOKUP($A105,parlvotes_lh!$A$11:$ZZ$209,226,FALSE))=TRUE,"",IF(VLOOKUP($A105,parlvotes_lh!$A$11:$ZZ$209,226,FALSE)=0,"",VLOOKUP($A105,parlvotes_lh!$A$11:$ZZ$209,226,FALSE)))</f>
        <v/>
      </c>
      <c r="V105" s="180" t="str">
        <f>IF(ISERROR(VLOOKUP($A105,parlvotes_lh!$A$11:$ZZ$209,246,FALSE))=TRUE,"",IF(VLOOKUP($A105,parlvotes_lh!$A$11:$ZZ$209,246,FALSE)=0,"",VLOOKUP($A105,parlvotes_lh!$A$11:$ZZ$209,246,FALSE)))</f>
        <v/>
      </c>
      <c r="W105" s="180" t="str">
        <f>IF(ISERROR(VLOOKUP($A105,parlvotes_lh!$A$11:$ZZ$209,266,FALSE))=TRUE,"",IF(VLOOKUP($A105,parlvotes_lh!$A$11:$ZZ$209,266,FALSE)=0,"",VLOOKUP($A105,parlvotes_lh!$A$11:$ZZ$209,266,FALSE)))</f>
        <v/>
      </c>
      <c r="X105" s="180" t="str">
        <f>IF(ISERROR(VLOOKUP($A105,parlvotes_lh!$A$11:$ZZ$209,286,FALSE))=TRUE,"",IF(VLOOKUP($A105,parlvotes_lh!$A$11:$ZZ$209,286,FALSE)=0,"",VLOOKUP($A105,parlvotes_lh!$A$11:$ZZ$209,286,FALSE)))</f>
        <v/>
      </c>
      <c r="Y105" s="180" t="str">
        <f>IF(ISERROR(VLOOKUP($A105,parlvotes_lh!$A$11:$ZZ$209,306,FALSE))=TRUE,"",IF(VLOOKUP($A105,parlvotes_lh!$A$11:$ZZ$209,306,FALSE)=0,"",VLOOKUP($A105,parlvotes_lh!$A$11:$ZZ$209,306,FALSE)))</f>
        <v/>
      </c>
      <c r="Z105" s="180" t="str">
        <f>IF(ISERROR(VLOOKUP($A105,parlvotes_lh!$A$11:$ZZ$209,326,FALSE))=TRUE,"",IF(VLOOKUP($A105,parlvotes_lh!$A$11:$ZZ$209,326,FALSE)=0,"",VLOOKUP($A105,parlvotes_lh!$A$11:$ZZ$209,326,FALSE)))</f>
        <v/>
      </c>
      <c r="AA105" s="180" t="str">
        <f>IF(ISERROR(VLOOKUP($A105,parlvotes_lh!$A$11:$ZZ$209,346,FALSE))=TRUE,"",IF(VLOOKUP($A105,parlvotes_lh!$A$11:$ZZ$209,346,FALSE)=0,"",VLOOKUP($A105,parlvotes_lh!$A$11:$ZZ$209,346,FALSE)))</f>
        <v/>
      </c>
      <c r="AB105" s="180" t="str">
        <f>IF(ISERROR(VLOOKUP($A105,parlvotes_lh!$A$11:$ZZ$209,366,FALSE))=TRUE,"",IF(VLOOKUP($A105,parlvotes_lh!$A$11:$ZZ$209,366,FALSE)=0,"",VLOOKUP($A105,parlvotes_lh!$A$11:$ZZ$209,366,FALSE)))</f>
        <v/>
      </c>
      <c r="AC105" s="180" t="str">
        <f>IF(ISERROR(VLOOKUP($A105,parlvotes_lh!$A$11:$ZZ$209,386,FALSE))=TRUE,"",IF(VLOOKUP($A105,parlvotes_lh!$A$11:$ZZ$209,386,FALSE)=0,"",VLOOKUP($A105,parlvotes_lh!$A$11:$ZZ$209,386,FALSE)))</f>
        <v/>
      </c>
    </row>
    <row r="106" spans="1:29" ht="13.5" customHeight="1">
      <c r="A106" s="174"/>
      <c r="B106" s="112" t="str">
        <f t="shared" si="13"/>
        <v/>
      </c>
      <c r="C106" s="112" t="str">
        <f>IF(info_parties!G116="","",info_parties!G116)</f>
        <v/>
      </c>
      <c r="D106" s="112" t="str">
        <f>IF(info_parties!K116="","",info_parties!K116)</f>
        <v/>
      </c>
      <c r="E106" s="112" t="str">
        <f>IF(info_parties!H116="","",info_parties!H116)</f>
        <v/>
      </c>
      <c r="F106" s="175" t="str">
        <f t="shared" si="14"/>
        <v/>
      </c>
      <c r="G106" s="176" t="str">
        <f t="shared" si="15"/>
        <v/>
      </c>
      <c r="H106" s="177" t="str">
        <f t="shared" si="16"/>
        <v/>
      </c>
      <c r="I106" s="178" t="str">
        <f t="shared" si="17"/>
        <v/>
      </c>
      <c r="J106" s="179" t="str">
        <f>IF(ISERROR(VLOOKUP($A106,parlvotes_lh!$A$11:$ZZ$209,6,FALSE))=TRUE,"",IF(VLOOKUP($A106,parlvotes_lh!$A$11:$ZZ$209,6,FALSE)=0,"",VLOOKUP($A106,parlvotes_lh!$A$11:$ZZ$209,6,FALSE)))</f>
        <v/>
      </c>
      <c r="K106" s="179" t="str">
        <f>IF(ISERROR(VLOOKUP($A106,parlvotes_lh!$A$11:$ZZ$209,26,FALSE))=TRUE,"",IF(VLOOKUP($A106,parlvotes_lh!$A$11:$ZZ$209,26,FALSE)=0,"",VLOOKUP($A106,parlvotes_lh!$A$11:$ZZ$209,26,FALSE)))</f>
        <v/>
      </c>
      <c r="L106" s="179" t="str">
        <f>IF(ISERROR(VLOOKUP($A106,parlvotes_lh!$A$11:$ZZ$209,46,FALSE))=TRUE,"",IF(VLOOKUP($A106,parlvotes_lh!$A$11:$ZZ$209,46,FALSE)=0,"",VLOOKUP($A106,parlvotes_lh!$A$11:$ZZ$209,46,FALSE)))</f>
        <v/>
      </c>
      <c r="M106" s="179" t="str">
        <f>IF(ISERROR(VLOOKUP($A106,parlvotes_lh!$A$11:$ZZ$209,66,FALSE))=TRUE,"",IF(VLOOKUP($A106,parlvotes_lh!$A$11:$ZZ$209,66,FALSE)=0,"",VLOOKUP($A106,parlvotes_lh!$A$11:$ZZ$209,66,FALSE)))</f>
        <v/>
      </c>
      <c r="N106" s="179" t="str">
        <f>IF(ISERROR(VLOOKUP($A106,parlvotes_lh!$A$11:$ZZ$209,86,FALSE))=TRUE,"",IF(VLOOKUP($A106,parlvotes_lh!$A$11:$ZZ$209,86,FALSE)=0,"",VLOOKUP($A106,parlvotes_lh!$A$11:$ZZ$209,86,FALSE)))</f>
        <v/>
      </c>
      <c r="O106" s="179" t="str">
        <f>IF(ISERROR(VLOOKUP($A106,parlvotes_lh!$A$11:$ZZ$209,106,FALSE))=TRUE,"",IF(VLOOKUP($A106,parlvotes_lh!$A$11:$ZZ$209,106,FALSE)=0,"",VLOOKUP($A106,parlvotes_lh!$A$11:$ZZ$209,106,FALSE)))</f>
        <v/>
      </c>
      <c r="P106" s="179" t="str">
        <f>IF(ISERROR(VLOOKUP($A106,parlvotes_lh!$A$11:$ZZ$209,126,FALSE))=TRUE,"",IF(VLOOKUP($A106,parlvotes_lh!$A$11:$ZZ$209,126,FALSE)=0,"",VLOOKUP($A106,parlvotes_lh!$A$11:$ZZ$209,126,FALSE)))</f>
        <v/>
      </c>
      <c r="Q106" s="180" t="str">
        <f>IF(ISERROR(VLOOKUP($A106,parlvotes_lh!$A$11:$ZZ$209,146,FALSE))=TRUE,"",IF(VLOOKUP($A106,parlvotes_lh!$A$11:$ZZ$209,146,FALSE)=0,"",VLOOKUP($A106,parlvotes_lh!$A$11:$ZZ$209,146,FALSE)))</f>
        <v/>
      </c>
      <c r="R106" s="180" t="str">
        <f>IF(ISERROR(VLOOKUP($A106,parlvotes_lh!$A$11:$ZZ$209,166,FALSE))=TRUE,"",IF(VLOOKUP($A106,parlvotes_lh!$A$11:$ZZ$209,166,FALSE)=0,"",VLOOKUP($A106,parlvotes_lh!$A$11:$ZZ$209,166,FALSE)))</f>
        <v/>
      </c>
      <c r="S106" s="180" t="str">
        <f>IF(ISERROR(VLOOKUP($A106,parlvotes_lh!$A$11:$ZZ$209,186,FALSE))=TRUE,"",IF(VLOOKUP($A106,parlvotes_lh!$A$11:$ZZ$209,186,FALSE)=0,"",VLOOKUP($A106,parlvotes_lh!$A$11:$ZZ$209,186,FALSE)))</f>
        <v/>
      </c>
      <c r="T106" s="180" t="str">
        <f>IF(ISERROR(VLOOKUP($A106,parlvotes_lh!$A$11:$ZZ$209,206,FALSE))=TRUE,"",IF(VLOOKUP($A106,parlvotes_lh!$A$11:$ZZ$209,206,FALSE)=0,"",VLOOKUP($A106,parlvotes_lh!$A$11:$ZZ$209,206,FALSE)))</f>
        <v/>
      </c>
      <c r="U106" s="180" t="str">
        <f>IF(ISERROR(VLOOKUP($A106,parlvotes_lh!$A$11:$ZZ$209,226,FALSE))=TRUE,"",IF(VLOOKUP($A106,parlvotes_lh!$A$11:$ZZ$209,226,FALSE)=0,"",VLOOKUP($A106,parlvotes_lh!$A$11:$ZZ$209,226,FALSE)))</f>
        <v/>
      </c>
      <c r="V106" s="180" t="str">
        <f>IF(ISERROR(VLOOKUP($A106,parlvotes_lh!$A$11:$ZZ$209,246,FALSE))=TRUE,"",IF(VLOOKUP($A106,parlvotes_lh!$A$11:$ZZ$209,246,FALSE)=0,"",VLOOKUP($A106,parlvotes_lh!$A$11:$ZZ$209,246,FALSE)))</f>
        <v/>
      </c>
      <c r="W106" s="180" t="str">
        <f>IF(ISERROR(VLOOKUP($A106,parlvotes_lh!$A$11:$ZZ$209,266,FALSE))=TRUE,"",IF(VLOOKUP($A106,parlvotes_lh!$A$11:$ZZ$209,266,FALSE)=0,"",VLOOKUP($A106,parlvotes_lh!$A$11:$ZZ$209,266,FALSE)))</f>
        <v/>
      </c>
      <c r="X106" s="180" t="str">
        <f>IF(ISERROR(VLOOKUP($A106,parlvotes_lh!$A$11:$ZZ$209,286,FALSE))=TRUE,"",IF(VLOOKUP($A106,parlvotes_lh!$A$11:$ZZ$209,286,FALSE)=0,"",VLOOKUP($A106,parlvotes_lh!$A$11:$ZZ$209,286,FALSE)))</f>
        <v/>
      </c>
      <c r="Y106" s="180" t="str">
        <f>IF(ISERROR(VLOOKUP($A106,parlvotes_lh!$A$11:$ZZ$209,306,FALSE))=TRUE,"",IF(VLOOKUP($A106,parlvotes_lh!$A$11:$ZZ$209,306,FALSE)=0,"",VLOOKUP($A106,parlvotes_lh!$A$11:$ZZ$209,306,FALSE)))</f>
        <v/>
      </c>
      <c r="Z106" s="180" t="str">
        <f>IF(ISERROR(VLOOKUP($A106,parlvotes_lh!$A$11:$ZZ$209,326,FALSE))=TRUE,"",IF(VLOOKUP($A106,parlvotes_lh!$A$11:$ZZ$209,326,FALSE)=0,"",VLOOKUP($A106,parlvotes_lh!$A$11:$ZZ$209,326,FALSE)))</f>
        <v/>
      </c>
      <c r="AA106" s="180" t="str">
        <f>IF(ISERROR(VLOOKUP($A106,parlvotes_lh!$A$11:$ZZ$209,346,FALSE))=TRUE,"",IF(VLOOKUP($A106,parlvotes_lh!$A$11:$ZZ$209,346,FALSE)=0,"",VLOOKUP($A106,parlvotes_lh!$A$11:$ZZ$209,346,FALSE)))</f>
        <v/>
      </c>
      <c r="AB106" s="180" t="str">
        <f>IF(ISERROR(VLOOKUP($A106,parlvotes_lh!$A$11:$ZZ$209,366,FALSE))=TRUE,"",IF(VLOOKUP($A106,parlvotes_lh!$A$11:$ZZ$209,366,FALSE)=0,"",VLOOKUP($A106,parlvotes_lh!$A$11:$ZZ$209,366,FALSE)))</f>
        <v/>
      </c>
      <c r="AC106" s="180" t="str">
        <f>IF(ISERROR(VLOOKUP($A106,parlvotes_lh!$A$11:$ZZ$209,386,FALSE))=TRUE,"",IF(VLOOKUP($A106,parlvotes_lh!$A$11:$ZZ$209,386,FALSE)=0,"",VLOOKUP($A106,parlvotes_lh!$A$11:$ZZ$209,386,FALSE)))</f>
        <v/>
      </c>
    </row>
    <row r="107" spans="1:29" ht="13.5" customHeight="1">
      <c r="A107" s="174"/>
      <c r="B107" s="112" t="str">
        <f t="shared" si="13"/>
        <v/>
      </c>
      <c r="C107" s="112" t="str">
        <f>IF(info_parties!G117="","",info_parties!G117)</f>
        <v/>
      </c>
      <c r="D107" s="112" t="str">
        <f>IF(info_parties!K117="","",info_parties!K117)</f>
        <v/>
      </c>
      <c r="E107" s="112" t="str">
        <f>IF(info_parties!H117="","",info_parties!H117)</f>
        <v/>
      </c>
      <c r="F107" s="175" t="str">
        <f t="shared" si="14"/>
        <v/>
      </c>
      <c r="G107" s="176" t="str">
        <f t="shared" si="15"/>
        <v/>
      </c>
      <c r="H107" s="177" t="str">
        <f t="shared" si="16"/>
        <v/>
      </c>
      <c r="I107" s="178" t="str">
        <f t="shared" si="17"/>
        <v/>
      </c>
      <c r="J107" s="179" t="str">
        <f>IF(ISERROR(VLOOKUP($A107,parlvotes_lh!$A$11:$ZZ$209,6,FALSE))=TRUE,"",IF(VLOOKUP($A107,parlvotes_lh!$A$11:$ZZ$209,6,FALSE)=0,"",VLOOKUP($A107,parlvotes_lh!$A$11:$ZZ$209,6,FALSE)))</f>
        <v/>
      </c>
      <c r="K107" s="179" t="str">
        <f>IF(ISERROR(VLOOKUP($A107,parlvotes_lh!$A$11:$ZZ$209,26,FALSE))=TRUE,"",IF(VLOOKUP($A107,parlvotes_lh!$A$11:$ZZ$209,26,FALSE)=0,"",VLOOKUP($A107,parlvotes_lh!$A$11:$ZZ$209,26,FALSE)))</f>
        <v/>
      </c>
      <c r="L107" s="179" t="str">
        <f>IF(ISERROR(VLOOKUP($A107,parlvotes_lh!$A$11:$ZZ$209,46,FALSE))=TRUE,"",IF(VLOOKUP($A107,parlvotes_lh!$A$11:$ZZ$209,46,FALSE)=0,"",VLOOKUP($A107,parlvotes_lh!$A$11:$ZZ$209,46,FALSE)))</f>
        <v/>
      </c>
      <c r="M107" s="179" t="str">
        <f>IF(ISERROR(VLOOKUP($A107,parlvotes_lh!$A$11:$ZZ$209,66,FALSE))=TRUE,"",IF(VLOOKUP($A107,parlvotes_lh!$A$11:$ZZ$209,66,FALSE)=0,"",VLOOKUP($A107,parlvotes_lh!$A$11:$ZZ$209,66,FALSE)))</f>
        <v/>
      </c>
      <c r="N107" s="179" t="str">
        <f>IF(ISERROR(VLOOKUP($A107,parlvotes_lh!$A$11:$ZZ$209,86,FALSE))=TRUE,"",IF(VLOOKUP($A107,parlvotes_lh!$A$11:$ZZ$209,86,FALSE)=0,"",VLOOKUP($A107,parlvotes_lh!$A$11:$ZZ$209,86,FALSE)))</f>
        <v/>
      </c>
      <c r="O107" s="179" t="str">
        <f>IF(ISERROR(VLOOKUP($A107,parlvotes_lh!$A$11:$ZZ$209,106,FALSE))=TRUE,"",IF(VLOOKUP($A107,parlvotes_lh!$A$11:$ZZ$209,106,FALSE)=0,"",VLOOKUP($A107,parlvotes_lh!$A$11:$ZZ$209,106,FALSE)))</f>
        <v/>
      </c>
      <c r="P107" s="179" t="str">
        <f>IF(ISERROR(VLOOKUP($A107,parlvotes_lh!$A$11:$ZZ$209,126,FALSE))=TRUE,"",IF(VLOOKUP($A107,parlvotes_lh!$A$11:$ZZ$209,126,FALSE)=0,"",VLOOKUP($A107,parlvotes_lh!$A$11:$ZZ$209,126,FALSE)))</f>
        <v/>
      </c>
      <c r="Q107" s="180" t="str">
        <f>IF(ISERROR(VLOOKUP($A107,parlvotes_lh!$A$11:$ZZ$209,146,FALSE))=TRUE,"",IF(VLOOKUP($A107,parlvotes_lh!$A$11:$ZZ$209,146,FALSE)=0,"",VLOOKUP($A107,parlvotes_lh!$A$11:$ZZ$209,146,FALSE)))</f>
        <v/>
      </c>
      <c r="R107" s="180" t="str">
        <f>IF(ISERROR(VLOOKUP($A107,parlvotes_lh!$A$11:$ZZ$209,166,FALSE))=TRUE,"",IF(VLOOKUP($A107,parlvotes_lh!$A$11:$ZZ$209,166,FALSE)=0,"",VLOOKUP($A107,parlvotes_lh!$A$11:$ZZ$209,166,FALSE)))</f>
        <v/>
      </c>
      <c r="S107" s="180" t="str">
        <f>IF(ISERROR(VLOOKUP($A107,parlvotes_lh!$A$11:$ZZ$209,186,FALSE))=TRUE,"",IF(VLOOKUP($A107,parlvotes_lh!$A$11:$ZZ$209,186,FALSE)=0,"",VLOOKUP($A107,parlvotes_lh!$A$11:$ZZ$209,186,FALSE)))</f>
        <v/>
      </c>
      <c r="T107" s="180" t="str">
        <f>IF(ISERROR(VLOOKUP($A107,parlvotes_lh!$A$11:$ZZ$209,206,FALSE))=TRUE,"",IF(VLOOKUP($A107,parlvotes_lh!$A$11:$ZZ$209,206,FALSE)=0,"",VLOOKUP($A107,parlvotes_lh!$A$11:$ZZ$209,206,FALSE)))</f>
        <v/>
      </c>
      <c r="U107" s="180" t="str">
        <f>IF(ISERROR(VLOOKUP($A107,parlvotes_lh!$A$11:$ZZ$209,226,FALSE))=TRUE,"",IF(VLOOKUP($A107,parlvotes_lh!$A$11:$ZZ$209,226,FALSE)=0,"",VLOOKUP($A107,parlvotes_lh!$A$11:$ZZ$209,226,FALSE)))</f>
        <v/>
      </c>
      <c r="V107" s="180" t="str">
        <f>IF(ISERROR(VLOOKUP($A107,parlvotes_lh!$A$11:$ZZ$209,246,FALSE))=TRUE,"",IF(VLOOKUP($A107,parlvotes_lh!$A$11:$ZZ$209,246,FALSE)=0,"",VLOOKUP($A107,parlvotes_lh!$A$11:$ZZ$209,246,FALSE)))</f>
        <v/>
      </c>
      <c r="W107" s="180" t="str">
        <f>IF(ISERROR(VLOOKUP($A107,parlvotes_lh!$A$11:$ZZ$209,266,FALSE))=TRUE,"",IF(VLOOKUP($A107,parlvotes_lh!$A$11:$ZZ$209,266,FALSE)=0,"",VLOOKUP($A107,parlvotes_lh!$A$11:$ZZ$209,266,FALSE)))</f>
        <v/>
      </c>
      <c r="X107" s="180" t="str">
        <f>IF(ISERROR(VLOOKUP($A107,parlvotes_lh!$A$11:$ZZ$209,286,FALSE))=TRUE,"",IF(VLOOKUP($A107,parlvotes_lh!$A$11:$ZZ$209,286,FALSE)=0,"",VLOOKUP($A107,parlvotes_lh!$A$11:$ZZ$209,286,FALSE)))</f>
        <v/>
      </c>
      <c r="Y107" s="180" t="str">
        <f>IF(ISERROR(VLOOKUP($A107,parlvotes_lh!$A$11:$ZZ$209,306,FALSE))=TRUE,"",IF(VLOOKUP($A107,parlvotes_lh!$A$11:$ZZ$209,306,FALSE)=0,"",VLOOKUP($A107,parlvotes_lh!$A$11:$ZZ$209,306,FALSE)))</f>
        <v/>
      </c>
      <c r="Z107" s="180" t="str">
        <f>IF(ISERROR(VLOOKUP($A107,parlvotes_lh!$A$11:$ZZ$209,326,FALSE))=TRUE,"",IF(VLOOKUP($A107,parlvotes_lh!$A$11:$ZZ$209,326,FALSE)=0,"",VLOOKUP($A107,parlvotes_lh!$A$11:$ZZ$209,326,FALSE)))</f>
        <v/>
      </c>
      <c r="AA107" s="180" t="str">
        <f>IF(ISERROR(VLOOKUP($A107,parlvotes_lh!$A$11:$ZZ$209,346,FALSE))=TRUE,"",IF(VLOOKUP($A107,parlvotes_lh!$A$11:$ZZ$209,346,FALSE)=0,"",VLOOKUP($A107,parlvotes_lh!$A$11:$ZZ$209,346,FALSE)))</f>
        <v/>
      </c>
      <c r="AB107" s="180" t="str">
        <f>IF(ISERROR(VLOOKUP($A107,parlvotes_lh!$A$11:$ZZ$209,366,FALSE))=TRUE,"",IF(VLOOKUP($A107,parlvotes_lh!$A$11:$ZZ$209,366,FALSE)=0,"",VLOOKUP($A107,parlvotes_lh!$A$11:$ZZ$209,366,FALSE)))</f>
        <v/>
      </c>
      <c r="AC107" s="180" t="str">
        <f>IF(ISERROR(VLOOKUP($A107,parlvotes_lh!$A$11:$ZZ$209,386,FALSE))=TRUE,"",IF(VLOOKUP($A107,parlvotes_lh!$A$11:$ZZ$209,386,FALSE)=0,"",VLOOKUP($A107,parlvotes_lh!$A$11:$ZZ$209,386,FALSE)))</f>
        <v/>
      </c>
    </row>
    <row r="108" spans="1:29" ht="13.5" customHeight="1">
      <c r="A108" s="174"/>
      <c r="B108" s="112" t="str">
        <f t="shared" si="13"/>
        <v/>
      </c>
      <c r="C108" s="112" t="str">
        <f>IF(info_parties!G118="","",info_parties!G118)</f>
        <v/>
      </c>
      <c r="D108" s="112" t="str">
        <f>IF(info_parties!K118="","",info_parties!K118)</f>
        <v/>
      </c>
      <c r="E108" s="112" t="str">
        <f>IF(info_parties!H118="","",info_parties!H118)</f>
        <v/>
      </c>
      <c r="F108" s="175" t="str">
        <f t="shared" si="14"/>
        <v/>
      </c>
      <c r="G108" s="176" t="str">
        <f t="shared" si="15"/>
        <v/>
      </c>
      <c r="H108" s="177" t="str">
        <f t="shared" si="16"/>
        <v/>
      </c>
      <c r="I108" s="178" t="str">
        <f t="shared" si="17"/>
        <v/>
      </c>
      <c r="J108" s="179" t="str">
        <f>IF(ISERROR(VLOOKUP($A108,parlvotes_lh!$A$11:$ZZ$209,6,FALSE))=TRUE,"",IF(VLOOKUP($A108,parlvotes_lh!$A$11:$ZZ$209,6,FALSE)=0,"",VLOOKUP($A108,parlvotes_lh!$A$11:$ZZ$209,6,FALSE)))</f>
        <v/>
      </c>
      <c r="K108" s="179" t="str">
        <f>IF(ISERROR(VLOOKUP($A108,parlvotes_lh!$A$11:$ZZ$209,26,FALSE))=TRUE,"",IF(VLOOKUP($A108,parlvotes_lh!$A$11:$ZZ$209,26,FALSE)=0,"",VLOOKUP($A108,parlvotes_lh!$A$11:$ZZ$209,26,FALSE)))</f>
        <v/>
      </c>
      <c r="L108" s="179" t="str">
        <f>IF(ISERROR(VLOOKUP($A108,parlvotes_lh!$A$11:$ZZ$209,46,FALSE))=TRUE,"",IF(VLOOKUP($A108,parlvotes_lh!$A$11:$ZZ$209,46,FALSE)=0,"",VLOOKUP($A108,parlvotes_lh!$A$11:$ZZ$209,46,FALSE)))</f>
        <v/>
      </c>
      <c r="M108" s="179" t="str">
        <f>IF(ISERROR(VLOOKUP($A108,parlvotes_lh!$A$11:$ZZ$209,66,FALSE))=TRUE,"",IF(VLOOKUP($A108,parlvotes_lh!$A$11:$ZZ$209,66,FALSE)=0,"",VLOOKUP($A108,parlvotes_lh!$A$11:$ZZ$209,66,FALSE)))</f>
        <v/>
      </c>
      <c r="N108" s="179" t="str">
        <f>IF(ISERROR(VLOOKUP($A108,parlvotes_lh!$A$11:$ZZ$209,86,FALSE))=TRUE,"",IF(VLOOKUP($A108,parlvotes_lh!$A$11:$ZZ$209,86,FALSE)=0,"",VLOOKUP($A108,parlvotes_lh!$A$11:$ZZ$209,86,FALSE)))</f>
        <v/>
      </c>
      <c r="O108" s="179" t="str">
        <f>IF(ISERROR(VLOOKUP($A108,parlvotes_lh!$A$11:$ZZ$209,106,FALSE))=TRUE,"",IF(VLOOKUP($A108,parlvotes_lh!$A$11:$ZZ$209,106,FALSE)=0,"",VLOOKUP($A108,parlvotes_lh!$A$11:$ZZ$209,106,FALSE)))</f>
        <v/>
      </c>
      <c r="P108" s="179" t="str">
        <f>IF(ISERROR(VLOOKUP($A108,parlvotes_lh!$A$11:$ZZ$209,126,FALSE))=TRUE,"",IF(VLOOKUP($A108,parlvotes_lh!$A$11:$ZZ$209,126,FALSE)=0,"",VLOOKUP($A108,parlvotes_lh!$A$11:$ZZ$209,126,FALSE)))</f>
        <v/>
      </c>
      <c r="Q108" s="180" t="str">
        <f>IF(ISERROR(VLOOKUP($A108,parlvotes_lh!$A$11:$ZZ$209,146,FALSE))=TRUE,"",IF(VLOOKUP($A108,parlvotes_lh!$A$11:$ZZ$209,146,FALSE)=0,"",VLOOKUP($A108,parlvotes_lh!$A$11:$ZZ$209,146,FALSE)))</f>
        <v/>
      </c>
      <c r="R108" s="180" t="str">
        <f>IF(ISERROR(VLOOKUP($A108,parlvotes_lh!$A$11:$ZZ$209,166,FALSE))=TRUE,"",IF(VLOOKUP($A108,parlvotes_lh!$A$11:$ZZ$209,166,FALSE)=0,"",VLOOKUP($A108,parlvotes_lh!$A$11:$ZZ$209,166,FALSE)))</f>
        <v/>
      </c>
      <c r="S108" s="180" t="str">
        <f>IF(ISERROR(VLOOKUP($A108,parlvotes_lh!$A$11:$ZZ$209,186,FALSE))=TRUE,"",IF(VLOOKUP($A108,parlvotes_lh!$A$11:$ZZ$209,186,FALSE)=0,"",VLOOKUP($A108,parlvotes_lh!$A$11:$ZZ$209,186,FALSE)))</f>
        <v/>
      </c>
      <c r="T108" s="180" t="str">
        <f>IF(ISERROR(VLOOKUP($A108,parlvotes_lh!$A$11:$ZZ$209,206,FALSE))=TRUE,"",IF(VLOOKUP($A108,parlvotes_lh!$A$11:$ZZ$209,206,FALSE)=0,"",VLOOKUP($A108,parlvotes_lh!$A$11:$ZZ$209,206,FALSE)))</f>
        <v/>
      </c>
      <c r="U108" s="180" t="str">
        <f>IF(ISERROR(VLOOKUP($A108,parlvotes_lh!$A$11:$ZZ$209,226,FALSE))=TRUE,"",IF(VLOOKUP($A108,parlvotes_lh!$A$11:$ZZ$209,226,FALSE)=0,"",VLOOKUP($A108,parlvotes_lh!$A$11:$ZZ$209,226,FALSE)))</f>
        <v/>
      </c>
      <c r="V108" s="180" t="str">
        <f>IF(ISERROR(VLOOKUP($A108,parlvotes_lh!$A$11:$ZZ$209,246,FALSE))=TRUE,"",IF(VLOOKUP($A108,parlvotes_lh!$A$11:$ZZ$209,246,FALSE)=0,"",VLOOKUP($A108,parlvotes_lh!$A$11:$ZZ$209,246,FALSE)))</f>
        <v/>
      </c>
      <c r="W108" s="180" t="str">
        <f>IF(ISERROR(VLOOKUP($A108,parlvotes_lh!$A$11:$ZZ$209,266,FALSE))=TRUE,"",IF(VLOOKUP($A108,parlvotes_lh!$A$11:$ZZ$209,266,FALSE)=0,"",VLOOKUP($A108,parlvotes_lh!$A$11:$ZZ$209,266,FALSE)))</f>
        <v/>
      </c>
      <c r="X108" s="180" t="str">
        <f>IF(ISERROR(VLOOKUP($A108,parlvotes_lh!$A$11:$ZZ$209,286,FALSE))=TRUE,"",IF(VLOOKUP($A108,parlvotes_lh!$A$11:$ZZ$209,286,FALSE)=0,"",VLOOKUP($A108,parlvotes_lh!$A$11:$ZZ$209,286,FALSE)))</f>
        <v/>
      </c>
      <c r="Y108" s="180" t="str">
        <f>IF(ISERROR(VLOOKUP($A108,parlvotes_lh!$A$11:$ZZ$209,306,FALSE))=TRUE,"",IF(VLOOKUP($A108,parlvotes_lh!$A$11:$ZZ$209,306,FALSE)=0,"",VLOOKUP($A108,parlvotes_lh!$A$11:$ZZ$209,306,FALSE)))</f>
        <v/>
      </c>
      <c r="Z108" s="180" t="str">
        <f>IF(ISERROR(VLOOKUP($A108,parlvotes_lh!$A$11:$ZZ$209,326,FALSE))=TRUE,"",IF(VLOOKUP($A108,parlvotes_lh!$A$11:$ZZ$209,326,FALSE)=0,"",VLOOKUP($A108,parlvotes_lh!$A$11:$ZZ$209,326,FALSE)))</f>
        <v/>
      </c>
      <c r="AA108" s="180" t="str">
        <f>IF(ISERROR(VLOOKUP($A108,parlvotes_lh!$A$11:$ZZ$209,346,FALSE))=TRUE,"",IF(VLOOKUP($A108,parlvotes_lh!$A$11:$ZZ$209,346,FALSE)=0,"",VLOOKUP($A108,parlvotes_lh!$A$11:$ZZ$209,346,FALSE)))</f>
        <v/>
      </c>
      <c r="AB108" s="180" t="str">
        <f>IF(ISERROR(VLOOKUP($A108,parlvotes_lh!$A$11:$ZZ$209,366,FALSE))=TRUE,"",IF(VLOOKUP($A108,parlvotes_lh!$A$11:$ZZ$209,366,FALSE)=0,"",VLOOKUP($A108,parlvotes_lh!$A$11:$ZZ$209,366,FALSE)))</f>
        <v/>
      </c>
      <c r="AC108" s="180" t="str">
        <f>IF(ISERROR(VLOOKUP($A108,parlvotes_lh!$A$11:$ZZ$209,386,FALSE))=TRUE,"",IF(VLOOKUP($A108,parlvotes_lh!$A$11:$ZZ$209,386,FALSE)=0,"",VLOOKUP($A108,parlvotes_lh!$A$11:$ZZ$209,386,FALSE)))</f>
        <v/>
      </c>
    </row>
    <row r="109" spans="1:29" ht="13.5" customHeight="1">
      <c r="A109" s="174"/>
      <c r="B109" s="112" t="str">
        <f t="shared" si="13"/>
        <v/>
      </c>
      <c r="C109" s="112" t="str">
        <f>IF(info_parties!G119="","",info_parties!G119)</f>
        <v/>
      </c>
      <c r="D109" s="112" t="str">
        <f>IF(info_parties!K119="","",info_parties!K119)</f>
        <v/>
      </c>
      <c r="E109" s="112" t="str">
        <f>IF(info_parties!H119="","",info_parties!H119)</f>
        <v/>
      </c>
      <c r="F109" s="175" t="str">
        <f t="shared" si="14"/>
        <v/>
      </c>
      <c r="G109" s="176" t="str">
        <f t="shared" si="15"/>
        <v/>
      </c>
      <c r="H109" s="177" t="str">
        <f t="shared" si="16"/>
        <v/>
      </c>
      <c r="I109" s="178" t="str">
        <f t="shared" si="17"/>
        <v/>
      </c>
      <c r="J109" s="179" t="str">
        <f>IF(ISERROR(VLOOKUP($A109,parlvotes_lh!$A$11:$ZZ$209,6,FALSE))=TRUE,"",IF(VLOOKUP($A109,parlvotes_lh!$A$11:$ZZ$209,6,FALSE)=0,"",VLOOKUP($A109,parlvotes_lh!$A$11:$ZZ$209,6,FALSE)))</f>
        <v/>
      </c>
      <c r="K109" s="179" t="str">
        <f>IF(ISERROR(VLOOKUP($A109,parlvotes_lh!$A$11:$ZZ$209,26,FALSE))=TRUE,"",IF(VLOOKUP($A109,parlvotes_lh!$A$11:$ZZ$209,26,FALSE)=0,"",VLOOKUP($A109,parlvotes_lh!$A$11:$ZZ$209,26,FALSE)))</f>
        <v/>
      </c>
      <c r="L109" s="179" t="str">
        <f>IF(ISERROR(VLOOKUP($A109,parlvotes_lh!$A$11:$ZZ$209,46,FALSE))=TRUE,"",IF(VLOOKUP($A109,parlvotes_lh!$A$11:$ZZ$209,46,FALSE)=0,"",VLOOKUP($A109,parlvotes_lh!$A$11:$ZZ$209,46,FALSE)))</f>
        <v/>
      </c>
      <c r="M109" s="179" t="str">
        <f>IF(ISERROR(VLOOKUP($A109,parlvotes_lh!$A$11:$ZZ$209,66,FALSE))=TRUE,"",IF(VLOOKUP($A109,parlvotes_lh!$A$11:$ZZ$209,66,FALSE)=0,"",VLOOKUP($A109,parlvotes_lh!$A$11:$ZZ$209,66,FALSE)))</f>
        <v/>
      </c>
      <c r="N109" s="179" t="str">
        <f>IF(ISERROR(VLOOKUP($A109,parlvotes_lh!$A$11:$ZZ$209,86,FALSE))=TRUE,"",IF(VLOOKUP($A109,parlvotes_lh!$A$11:$ZZ$209,86,FALSE)=0,"",VLOOKUP($A109,parlvotes_lh!$A$11:$ZZ$209,86,FALSE)))</f>
        <v/>
      </c>
      <c r="O109" s="179" t="str">
        <f>IF(ISERROR(VLOOKUP($A109,parlvotes_lh!$A$11:$ZZ$209,106,FALSE))=TRUE,"",IF(VLOOKUP($A109,parlvotes_lh!$A$11:$ZZ$209,106,FALSE)=0,"",VLOOKUP($A109,parlvotes_lh!$A$11:$ZZ$209,106,FALSE)))</f>
        <v/>
      </c>
      <c r="P109" s="179" t="str">
        <f>IF(ISERROR(VLOOKUP($A109,parlvotes_lh!$A$11:$ZZ$209,126,FALSE))=TRUE,"",IF(VLOOKUP($A109,parlvotes_lh!$A$11:$ZZ$209,126,FALSE)=0,"",VLOOKUP($A109,parlvotes_lh!$A$11:$ZZ$209,126,FALSE)))</f>
        <v/>
      </c>
      <c r="Q109" s="180" t="str">
        <f>IF(ISERROR(VLOOKUP($A109,parlvotes_lh!$A$11:$ZZ$209,146,FALSE))=TRUE,"",IF(VLOOKUP($A109,parlvotes_lh!$A$11:$ZZ$209,146,FALSE)=0,"",VLOOKUP($A109,parlvotes_lh!$A$11:$ZZ$209,146,FALSE)))</f>
        <v/>
      </c>
      <c r="R109" s="180" t="str">
        <f>IF(ISERROR(VLOOKUP($A109,parlvotes_lh!$A$11:$ZZ$209,166,FALSE))=TRUE,"",IF(VLOOKUP($A109,parlvotes_lh!$A$11:$ZZ$209,166,FALSE)=0,"",VLOOKUP($A109,parlvotes_lh!$A$11:$ZZ$209,166,FALSE)))</f>
        <v/>
      </c>
      <c r="S109" s="180" t="str">
        <f>IF(ISERROR(VLOOKUP($A109,parlvotes_lh!$A$11:$ZZ$209,186,FALSE))=TRUE,"",IF(VLOOKUP($A109,parlvotes_lh!$A$11:$ZZ$209,186,FALSE)=0,"",VLOOKUP($A109,parlvotes_lh!$A$11:$ZZ$209,186,FALSE)))</f>
        <v/>
      </c>
      <c r="T109" s="180" t="str">
        <f>IF(ISERROR(VLOOKUP($A109,parlvotes_lh!$A$11:$ZZ$209,206,FALSE))=TRUE,"",IF(VLOOKUP($A109,parlvotes_lh!$A$11:$ZZ$209,206,FALSE)=0,"",VLOOKUP($A109,parlvotes_lh!$A$11:$ZZ$209,206,FALSE)))</f>
        <v/>
      </c>
      <c r="U109" s="180" t="str">
        <f>IF(ISERROR(VLOOKUP($A109,parlvotes_lh!$A$11:$ZZ$209,226,FALSE))=TRUE,"",IF(VLOOKUP($A109,parlvotes_lh!$A$11:$ZZ$209,226,FALSE)=0,"",VLOOKUP($A109,parlvotes_lh!$A$11:$ZZ$209,226,FALSE)))</f>
        <v/>
      </c>
      <c r="V109" s="180" t="str">
        <f>IF(ISERROR(VLOOKUP($A109,parlvotes_lh!$A$11:$ZZ$209,246,FALSE))=TRUE,"",IF(VLOOKUP($A109,parlvotes_lh!$A$11:$ZZ$209,246,FALSE)=0,"",VLOOKUP($A109,parlvotes_lh!$A$11:$ZZ$209,246,FALSE)))</f>
        <v/>
      </c>
      <c r="W109" s="180" t="str">
        <f>IF(ISERROR(VLOOKUP($A109,parlvotes_lh!$A$11:$ZZ$209,266,FALSE))=TRUE,"",IF(VLOOKUP($A109,parlvotes_lh!$A$11:$ZZ$209,266,FALSE)=0,"",VLOOKUP($A109,parlvotes_lh!$A$11:$ZZ$209,266,FALSE)))</f>
        <v/>
      </c>
      <c r="X109" s="180" t="str">
        <f>IF(ISERROR(VLOOKUP($A109,parlvotes_lh!$A$11:$ZZ$209,286,FALSE))=TRUE,"",IF(VLOOKUP($A109,parlvotes_lh!$A$11:$ZZ$209,286,FALSE)=0,"",VLOOKUP($A109,parlvotes_lh!$A$11:$ZZ$209,286,FALSE)))</f>
        <v/>
      </c>
      <c r="Y109" s="180" t="str">
        <f>IF(ISERROR(VLOOKUP($A109,parlvotes_lh!$A$11:$ZZ$209,306,FALSE))=TRUE,"",IF(VLOOKUP($A109,parlvotes_lh!$A$11:$ZZ$209,306,FALSE)=0,"",VLOOKUP($A109,parlvotes_lh!$A$11:$ZZ$209,306,FALSE)))</f>
        <v/>
      </c>
      <c r="Z109" s="180" t="str">
        <f>IF(ISERROR(VLOOKUP($A109,parlvotes_lh!$A$11:$ZZ$209,326,FALSE))=TRUE,"",IF(VLOOKUP($A109,parlvotes_lh!$A$11:$ZZ$209,326,FALSE)=0,"",VLOOKUP($A109,parlvotes_lh!$A$11:$ZZ$209,326,FALSE)))</f>
        <v/>
      </c>
      <c r="AA109" s="180" t="str">
        <f>IF(ISERROR(VLOOKUP($A109,parlvotes_lh!$A$11:$ZZ$209,346,FALSE))=TRUE,"",IF(VLOOKUP($A109,parlvotes_lh!$A$11:$ZZ$209,346,FALSE)=0,"",VLOOKUP($A109,parlvotes_lh!$A$11:$ZZ$209,346,FALSE)))</f>
        <v/>
      </c>
      <c r="AB109" s="180" t="str">
        <f>IF(ISERROR(VLOOKUP($A109,parlvotes_lh!$A$11:$ZZ$209,366,FALSE))=TRUE,"",IF(VLOOKUP($A109,parlvotes_lh!$A$11:$ZZ$209,366,FALSE)=0,"",VLOOKUP($A109,parlvotes_lh!$A$11:$ZZ$209,366,FALSE)))</f>
        <v/>
      </c>
      <c r="AC109" s="180" t="str">
        <f>IF(ISERROR(VLOOKUP($A109,parlvotes_lh!$A$11:$ZZ$209,386,FALSE))=TRUE,"",IF(VLOOKUP($A109,parlvotes_lh!$A$11:$ZZ$209,386,FALSE)=0,"",VLOOKUP($A109,parlvotes_lh!$A$11:$ZZ$209,386,FALSE)))</f>
        <v/>
      </c>
    </row>
    <row r="110" spans="1:29" ht="13.5" customHeight="1">
      <c r="A110" s="174"/>
      <c r="B110" s="112" t="str">
        <f t="shared" si="13"/>
        <v/>
      </c>
      <c r="C110" s="112" t="str">
        <f>IF(info_parties!G120="","",info_parties!G120)</f>
        <v/>
      </c>
      <c r="D110" s="112" t="str">
        <f>IF(info_parties!K120="","",info_parties!K120)</f>
        <v/>
      </c>
      <c r="E110" s="112" t="str">
        <f>IF(info_parties!H120="","",info_parties!H120)</f>
        <v/>
      </c>
      <c r="F110" s="175" t="str">
        <f t="shared" si="14"/>
        <v/>
      </c>
      <c r="G110" s="176" t="str">
        <f t="shared" si="15"/>
        <v/>
      </c>
      <c r="H110" s="177" t="str">
        <f t="shared" si="16"/>
        <v/>
      </c>
      <c r="I110" s="178" t="str">
        <f t="shared" si="17"/>
        <v/>
      </c>
      <c r="J110" s="179" t="str">
        <f>IF(ISERROR(VLOOKUP($A110,parlvotes_lh!$A$11:$ZZ$209,6,FALSE))=TRUE,"",IF(VLOOKUP($A110,parlvotes_lh!$A$11:$ZZ$209,6,FALSE)=0,"",VLOOKUP($A110,parlvotes_lh!$A$11:$ZZ$209,6,FALSE)))</f>
        <v/>
      </c>
      <c r="K110" s="179" t="str">
        <f>IF(ISERROR(VLOOKUP($A110,parlvotes_lh!$A$11:$ZZ$209,26,FALSE))=TRUE,"",IF(VLOOKUP($A110,parlvotes_lh!$A$11:$ZZ$209,26,FALSE)=0,"",VLOOKUP($A110,parlvotes_lh!$A$11:$ZZ$209,26,FALSE)))</f>
        <v/>
      </c>
      <c r="L110" s="179" t="str">
        <f>IF(ISERROR(VLOOKUP($A110,parlvotes_lh!$A$11:$ZZ$209,46,FALSE))=TRUE,"",IF(VLOOKUP($A110,parlvotes_lh!$A$11:$ZZ$209,46,FALSE)=0,"",VLOOKUP($A110,parlvotes_lh!$A$11:$ZZ$209,46,FALSE)))</f>
        <v/>
      </c>
      <c r="M110" s="179" t="str">
        <f>IF(ISERROR(VLOOKUP($A110,parlvotes_lh!$A$11:$ZZ$209,66,FALSE))=TRUE,"",IF(VLOOKUP($A110,parlvotes_lh!$A$11:$ZZ$209,66,FALSE)=0,"",VLOOKUP($A110,parlvotes_lh!$A$11:$ZZ$209,66,FALSE)))</f>
        <v/>
      </c>
      <c r="N110" s="179" t="str">
        <f>IF(ISERROR(VLOOKUP($A110,parlvotes_lh!$A$11:$ZZ$209,86,FALSE))=TRUE,"",IF(VLOOKUP($A110,parlvotes_lh!$A$11:$ZZ$209,86,FALSE)=0,"",VLOOKUP($A110,parlvotes_lh!$A$11:$ZZ$209,86,FALSE)))</f>
        <v/>
      </c>
      <c r="O110" s="179" t="str">
        <f>IF(ISERROR(VLOOKUP($A110,parlvotes_lh!$A$11:$ZZ$209,106,FALSE))=TRUE,"",IF(VLOOKUP($A110,parlvotes_lh!$A$11:$ZZ$209,106,FALSE)=0,"",VLOOKUP($A110,parlvotes_lh!$A$11:$ZZ$209,106,FALSE)))</f>
        <v/>
      </c>
      <c r="P110" s="179" t="str">
        <f>IF(ISERROR(VLOOKUP($A110,parlvotes_lh!$A$11:$ZZ$209,126,FALSE))=TRUE,"",IF(VLOOKUP($A110,parlvotes_lh!$A$11:$ZZ$209,126,FALSE)=0,"",VLOOKUP($A110,parlvotes_lh!$A$11:$ZZ$209,126,FALSE)))</f>
        <v/>
      </c>
      <c r="Q110" s="180" t="str">
        <f>IF(ISERROR(VLOOKUP($A110,parlvotes_lh!$A$11:$ZZ$209,146,FALSE))=TRUE,"",IF(VLOOKUP($A110,parlvotes_lh!$A$11:$ZZ$209,146,FALSE)=0,"",VLOOKUP($A110,parlvotes_lh!$A$11:$ZZ$209,146,FALSE)))</f>
        <v/>
      </c>
      <c r="R110" s="180" t="str">
        <f>IF(ISERROR(VLOOKUP($A110,parlvotes_lh!$A$11:$ZZ$209,166,FALSE))=TRUE,"",IF(VLOOKUP($A110,parlvotes_lh!$A$11:$ZZ$209,166,FALSE)=0,"",VLOOKUP($A110,parlvotes_lh!$A$11:$ZZ$209,166,FALSE)))</f>
        <v/>
      </c>
      <c r="S110" s="180" t="str">
        <f>IF(ISERROR(VLOOKUP($A110,parlvotes_lh!$A$11:$ZZ$209,186,FALSE))=TRUE,"",IF(VLOOKUP($A110,parlvotes_lh!$A$11:$ZZ$209,186,FALSE)=0,"",VLOOKUP($A110,parlvotes_lh!$A$11:$ZZ$209,186,FALSE)))</f>
        <v/>
      </c>
      <c r="T110" s="180" t="str">
        <f>IF(ISERROR(VLOOKUP($A110,parlvotes_lh!$A$11:$ZZ$209,206,FALSE))=TRUE,"",IF(VLOOKUP($A110,parlvotes_lh!$A$11:$ZZ$209,206,FALSE)=0,"",VLOOKUP($A110,parlvotes_lh!$A$11:$ZZ$209,206,FALSE)))</f>
        <v/>
      </c>
      <c r="U110" s="180" t="str">
        <f>IF(ISERROR(VLOOKUP($A110,parlvotes_lh!$A$11:$ZZ$209,226,FALSE))=TRUE,"",IF(VLOOKUP($A110,parlvotes_lh!$A$11:$ZZ$209,226,FALSE)=0,"",VLOOKUP($A110,parlvotes_lh!$A$11:$ZZ$209,226,FALSE)))</f>
        <v/>
      </c>
      <c r="V110" s="180" t="str">
        <f>IF(ISERROR(VLOOKUP($A110,parlvotes_lh!$A$11:$ZZ$209,246,FALSE))=TRUE,"",IF(VLOOKUP($A110,parlvotes_lh!$A$11:$ZZ$209,246,FALSE)=0,"",VLOOKUP($A110,parlvotes_lh!$A$11:$ZZ$209,246,FALSE)))</f>
        <v/>
      </c>
      <c r="W110" s="180" t="str">
        <f>IF(ISERROR(VLOOKUP($A110,parlvotes_lh!$A$11:$ZZ$209,266,FALSE))=TRUE,"",IF(VLOOKUP($A110,parlvotes_lh!$A$11:$ZZ$209,266,FALSE)=0,"",VLOOKUP($A110,parlvotes_lh!$A$11:$ZZ$209,266,FALSE)))</f>
        <v/>
      </c>
      <c r="X110" s="180" t="str">
        <f>IF(ISERROR(VLOOKUP($A110,parlvotes_lh!$A$11:$ZZ$209,286,FALSE))=TRUE,"",IF(VLOOKUP($A110,parlvotes_lh!$A$11:$ZZ$209,286,FALSE)=0,"",VLOOKUP($A110,parlvotes_lh!$A$11:$ZZ$209,286,FALSE)))</f>
        <v/>
      </c>
      <c r="Y110" s="180" t="str">
        <f>IF(ISERROR(VLOOKUP($A110,parlvotes_lh!$A$11:$ZZ$209,306,FALSE))=TRUE,"",IF(VLOOKUP($A110,parlvotes_lh!$A$11:$ZZ$209,306,FALSE)=0,"",VLOOKUP($A110,parlvotes_lh!$A$11:$ZZ$209,306,FALSE)))</f>
        <v/>
      </c>
      <c r="Z110" s="180" t="str">
        <f>IF(ISERROR(VLOOKUP($A110,parlvotes_lh!$A$11:$ZZ$209,326,FALSE))=TRUE,"",IF(VLOOKUP($A110,parlvotes_lh!$A$11:$ZZ$209,326,FALSE)=0,"",VLOOKUP($A110,parlvotes_lh!$A$11:$ZZ$209,326,FALSE)))</f>
        <v/>
      </c>
      <c r="AA110" s="180" t="str">
        <f>IF(ISERROR(VLOOKUP($A110,parlvotes_lh!$A$11:$ZZ$209,346,FALSE))=TRUE,"",IF(VLOOKUP($A110,parlvotes_lh!$A$11:$ZZ$209,346,FALSE)=0,"",VLOOKUP($A110,parlvotes_lh!$A$11:$ZZ$209,346,FALSE)))</f>
        <v/>
      </c>
      <c r="AB110" s="180" t="str">
        <f>IF(ISERROR(VLOOKUP($A110,parlvotes_lh!$A$11:$ZZ$209,366,FALSE))=TRUE,"",IF(VLOOKUP($A110,parlvotes_lh!$A$11:$ZZ$209,366,FALSE)=0,"",VLOOKUP($A110,parlvotes_lh!$A$11:$ZZ$209,366,FALSE)))</f>
        <v/>
      </c>
      <c r="AC110" s="180" t="str">
        <f>IF(ISERROR(VLOOKUP($A110,parlvotes_lh!$A$11:$ZZ$209,386,FALSE))=TRUE,"",IF(VLOOKUP($A110,parlvotes_lh!$A$11:$ZZ$209,386,FALSE)=0,"",VLOOKUP($A110,parlvotes_lh!$A$11:$ZZ$209,386,FALSE)))</f>
        <v/>
      </c>
    </row>
    <row r="111" spans="1:29" ht="13.5" customHeight="1">
      <c r="A111" s="174"/>
      <c r="B111" s="112" t="str">
        <f t="shared" si="13"/>
        <v/>
      </c>
      <c r="C111" s="112" t="str">
        <f>IF(info_parties!G121="","",info_parties!G121)</f>
        <v/>
      </c>
      <c r="D111" s="112" t="str">
        <f>IF(info_parties!K121="","",info_parties!K121)</f>
        <v/>
      </c>
      <c r="E111" s="112" t="str">
        <f>IF(info_parties!H121="","",info_parties!H121)</f>
        <v/>
      </c>
      <c r="F111" s="175" t="str">
        <f t="shared" si="14"/>
        <v/>
      </c>
      <c r="G111" s="176" t="str">
        <f t="shared" si="15"/>
        <v/>
      </c>
      <c r="H111" s="177" t="str">
        <f t="shared" si="16"/>
        <v/>
      </c>
      <c r="I111" s="178" t="str">
        <f t="shared" si="17"/>
        <v/>
      </c>
      <c r="J111" s="179" t="str">
        <f>IF(ISERROR(VLOOKUP($A111,parlvotes_lh!$A$11:$ZZ$209,6,FALSE))=TRUE,"",IF(VLOOKUP($A111,parlvotes_lh!$A$11:$ZZ$209,6,FALSE)=0,"",VLOOKUP($A111,parlvotes_lh!$A$11:$ZZ$209,6,FALSE)))</f>
        <v/>
      </c>
      <c r="K111" s="179" t="str">
        <f>IF(ISERROR(VLOOKUP($A111,parlvotes_lh!$A$11:$ZZ$209,26,FALSE))=TRUE,"",IF(VLOOKUP($A111,parlvotes_lh!$A$11:$ZZ$209,26,FALSE)=0,"",VLOOKUP($A111,parlvotes_lh!$A$11:$ZZ$209,26,FALSE)))</f>
        <v/>
      </c>
      <c r="L111" s="179" t="str">
        <f>IF(ISERROR(VLOOKUP($A111,parlvotes_lh!$A$11:$ZZ$209,46,FALSE))=TRUE,"",IF(VLOOKUP($A111,parlvotes_lh!$A$11:$ZZ$209,46,FALSE)=0,"",VLOOKUP($A111,parlvotes_lh!$A$11:$ZZ$209,46,FALSE)))</f>
        <v/>
      </c>
      <c r="M111" s="179" t="str">
        <f>IF(ISERROR(VLOOKUP($A111,parlvotes_lh!$A$11:$ZZ$209,66,FALSE))=TRUE,"",IF(VLOOKUP($A111,parlvotes_lh!$A$11:$ZZ$209,66,FALSE)=0,"",VLOOKUP($A111,parlvotes_lh!$A$11:$ZZ$209,66,FALSE)))</f>
        <v/>
      </c>
      <c r="N111" s="179" t="str">
        <f>IF(ISERROR(VLOOKUP($A111,parlvotes_lh!$A$11:$ZZ$209,86,FALSE))=TRUE,"",IF(VLOOKUP($A111,parlvotes_lh!$A$11:$ZZ$209,86,FALSE)=0,"",VLOOKUP($A111,parlvotes_lh!$A$11:$ZZ$209,86,FALSE)))</f>
        <v/>
      </c>
      <c r="O111" s="179" t="str">
        <f>IF(ISERROR(VLOOKUP($A111,parlvotes_lh!$A$11:$ZZ$209,106,FALSE))=TRUE,"",IF(VLOOKUP($A111,parlvotes_lh!$A$11:$ZZ$209,106,FALSE)=0,"",VLOOKUP($A111,parlvotes_lh!$A$11:$ZZ$209,106,FALSE)))</f>
        <v/>
      </c>
      <c r="P111" s="179" t="str">
        <f>IF(ISERROR(VLOOKUP($A111,parlvotes_lh!$A$11:$ZZ$209,126,FALSE))=TRUE,"",IF(VLOOKUP($A111,parlvotes_lh!$A$11:$ZZ$209,126,FALSE)=0,"",VLOOKUP($A111,parlvotes_lh!$A$11:$ZZ$209,126,FALSE)))</f>
        <v/>
      </c>
      <c r="Q111" s="180" t="str">
        <f>IF(ISERROR(VLOOKUP($A111,parlvotes_lh!$A$11:$ZZ$209,146,FALSE))=TRUE,"",IF(VLOOKUP($A111,parlvotes_lh!$A$11:$ZZ$209,146,FALSE)=0,"",VLOOKUP($A111,parlvotes_lh!$A$11:$ZZ$209,146,FALSE)))</f>
        <v/>
      </c>
      <c r="R111" s="180" t="str">
        <f>IF(ISERROR(VLOOKUP($A111,parlvotes_lh!$A$11:$ZZ$209,166,FALSE))=TRUE,"",IF(VLOOKUP($A111,parlvotes_lh!$A$11:$ZZ$209,166,FALSE)=0,"",VLOOKUP($A111,parlvotes_lh!$A$11:$ZZ$209,166,FALSE)))</f>
        <v/>
      </c>
      <c r="S111" s="180" t="str">
        <f>IF(ISERROR(VLOOKUP($A111,parlvotes_lh!$A$11:$ZZ$209,186,FALSE))=TRUE,"",IF(VLOOKUP($A111,parlvotes_lh!$A$11:$ZZ$209,186,FALSE)=0,"",VLOOKUP($A111,parlvotes_lh!$A$11:$ZZ$209,186,FALSE)))</f>
        <v/>
      </c>
      <c r="T111" s="180" t="str">
        <f>IF(ISERROR(VLOOKUP($A111,parlvotes_lh!$A$11:$ZZ$209,206,FALSE))=TRUE,"",IF(VLOOKUP($A111,parlvotes_lh!$A$11:$ZZ$209,206,FALSE)=0,"",VLOOKUP($A111,parlvotes_lh!$A$11:$ZZ$209,206,FALSE)))</f>
        <v/>
      </c>
      <c r="U111" s="180" t="str">
        <f>IF(ISERROR(VLOOKUP($A111,parlvotes_lh!$A$11:$ZZ$209,226,FALSE))=TRUE,"",IF(VLOOKUP($A111,parlvotes_lh!$A$11:$ZZ$209,226,FALSE)=0,"",VLOOKUP($A111,parlvotes_lh!$A$11:$ZZ$209,226,FALSE)))</f>
        <v/>
      </c>
      <c r="V111" s="180" t="str">
        <f>IF(ISERROR(VLOOKUP($A111,parlvotes_lh!$A$11:$ZZ$209,246,FALSE))=TRUE,"",IF(VLOOKUP($A111,parlvotes_lh!$A$11:$ZZ$209,246,FALSE)=0,"",VLOOKUP($A111,parlvotes_lh!$A$11:$ZZ$209,246,FALSE)))</f>
        <v/>
      </c>
      <c r="W111" s="180" t="str">
        <f>IF(ISERROR(VLOOKUP($A111,parlvotes_lh!$A$11:$ZZ$209,266,FALSE))=TRUE,"",IF(VLOOKUP($A111,parlvotes_lh!$A$11:$ZZ$209,266,FALSE)=0,"",VLOOKUP($A111,parlvotes_lh!$A$11:$ZZ$209,266,FALSE)))</f>
        <v/>
      </c>
      <c r="X111" s="180" t="str">
        <f>IF(ISERROR(VLOOKUP($A111,parlvotes_lh!$A$11:$ZZ$209,286,FALSE))=TRUE,"",IF(VLOOKUP($A111,parlvotes_lh!$A$11:$ZZ$209,286,FALSE)=0,"",VLOOKUP($A111,parlvotes_lh!$A$11:$ZZ$209,286,FALSE)))</f>
        <v/>
      </c>
      <c r="Y111" s="180" t="str">
        <f>IF(ISERROR(VLOOKUP($A111,parlvotes_lh!$A$11:$ZZ$209,306,FALSE))=TRUE,"",IF(VLOOKUP($A111,parlvotes_lh!$A$11:$ZZ$209,306,FALSE)=0,"",VLOOKUP($A111,parlvotes_lh!$A$11:$ZZ$209,306,FALSE)))</f>
        <v/>
      </c>
      <c r="Z111" s="180" t="str">
        <f>IF(ISERROR(VLOOKUP($A111,parlvotes_lh!$A$11:$ZZ$209,326,FALSE))=TRUE,"",IF(VLOOKUP($A111,parlvotes_lh!$A$11:$ZZ$209,326,FALSE)=0,"",VLOOKUP($A111,parlvotes_lh!$A$11:$ZZ$209,326,FALSE)))</f>
        <v/>
      </c>
      <c r="AA111" s="180" t="str">
        <f>IF(ISERROR(VLOOKUP($A111,parlvotes_lh!$A$11:$ZZ$209,346,FALSE))=TRUE,"",IF(VLOOKUP($A111,parlvotes_lh!$A$11:$ZZ$209,346,FALSE)=0,"",VLOOKUP($A111,parlvotes_lh!$A$11:$ZZ$209,346,FALSE)))</f>
        <v/>
      </c>
      <c r="AB111" s="180" t="str">
        <f>IF(ISERROR(VLOOKUP($A111,parlvotes_lh!$A$11:$ZZ$209,366,FALSE))=TRUE,"",IF(VLOOKUP($A111,parlvotes_lh!$A$11:$ZZ$209,366,FALSE)=0,"",VLOOKUP($A111,parlvotes_lh!$A$11:$ZZ$209,366,FALSE)))</f>
        <v/>
      </c>
      <c r="AC111" s="180" t="str">
        <f>IF(ISERROR(VLOOKUP($A111,parlvotes_lh!$A$11:$ZZ$209,386,FALSE))=TRUE,"",IF(VLOOKUP($A111,parlvotes_lh!$A$11:$ZZ$209,386,FALSE)=0,"",VLOOKUP($A111,parlvotes_lh!$A$11:$ZZ$209,386,FALSE)))</f>
        <v/>
      </c>
    </row>
    <row r="112" spans="1:29" ht="13.5" customHeight="1">
      <c r="A112" s="174"/>
      <c r="B112" s="112" t="str">
        <f t="shared" si="13"/>
        <v/>
      </c>
      <c r="C112" s="112" t="str">
        <f>IF(info_parties!G122="","",info_parties!G122)</f>
        <v/>
      </c>
      <c r="D112" s="112" t="str">
        <f>IF(info_parties!K122="","",info_parties!K122)</f>
        <v/>
      </c>
      <c r="E112" s="112" t="str">
        <f>IF(info_parties!H122="","",info_parties!H122)</f>
        <v/>
      </c>
      <c r="F112" s="175" t="str">
        <f t="shared" si="14"/>
        <v/>
      </c>
      <c r="G112" s="176" t="str">
        <f t="shared" si="15"/>
        <v/>
      </c>
      <c r="H112" s="177" t="str">
        <f t="shared" si="16"/>
        <v/>
      </c>
      <c r="I112" s="178" t="str">
        <f t="shared" si="17"/>
        <v/>
      </c>
      <c r="J112" s="179" t="str">
        <f>IF(ISERROR(VLOOKUP($A112,parlvotes_lh!$A$11:$ZZ$209,6,FALSE))=TRUE,"",IF(VLOOKUP($A112,parlvotes_lh!$A$11:$ZZ$209,6,FALSE)=0,"",VLOOKUP($A112,parlvotes_lh!$A$11:$ZZ$209,6,FALSE)))</f>
        <v/>
      </c>
      <c r="K112" s="179" t="str">
        <f>IF(ISERROR(VLOOKUP($A112,parlvotes_lh!$A$11:$ZZ$209,26,FALSE))=TRUE,"",IF(VLOOKUP($A112,parlvotes_lh!$A$11:$ZZ$209,26,FALSE)=0,"",VLOOKUP($A112,parlvotes_lh!$A$11:$ZZ$209,26,FALSE)))</f>
        <v/>
      </c>
      <c r="L112" s="179" t="str">
        <f>IF(ISERROR(VLOOKUP($A112,parlvotes_lh!$A$11:$ZZ$209,46,FALSE))=TRUE,"",IF(VLOOKUP($A112,parlvotes_lh!$A$11:$ZZ$209,46,FALSE)=0,"",VLOOKUP($A112,parlvotes_lh!$A$11:$ZZ$209,46,FALSE)))</f>
        <v/>
      </c>
      <c r="M112" s="179" t="str">
        <f>IF(ISERROR(VLOOKUP($A112,parlvotes_lh!$A$11:$ZZ$209,66,FALSE))=TRUE,"",IF(VLOOKUP($A112,parlvotes_lh!$A$11:$ZZ$209,66,FALSE)=0,"",VLOOKUP($A112,parlvotes_lh!$A$11:$ZZ$209,66,FALSE)))</f>
        <v/>
      </c>
      <c r="N112" s="179" t="str">
        <f>IF(ISERROR(VLOOKUP($A112,parlvotes_lh!$A$11:$ZZ$209,86,FALSE))=TRUE,"",IF(VLOOKUP($A112,parlvotes_lh!$A$11:$ZZ$209,86,FALSE)=0,"",VLOOKUP($A112,parlvotes_lh!$A$11:$ZZ$209,86,FALSE)))</f>
        <v/>
      </c>
      <c r="O112" s="179" t="str">
        <f>IF(ISERROR(VLOOKUP($A112,parlvotes_lh!$A$11:$ZZ$209,106,FALSE))=TRUE,"",IF(VLOOKUP($A112,parlvotes_lh!$A$11:$ZZ$209,106,FALSE)=0,"",VLOOKUP($A112,parlvotes_lh!$A$11:$ZZ$209,106,FALSE)))</f>
        <v/>
      </c>
      <c r="P112" s="179" t="str">
        <f>IF(ISERROR(VLOOKUP($A112,parlvotes_lh!$A$11:$ZZ$209,126,FALSE))=TRUE,"",IF(VLOOKUP($A112,parlvotes_lh!$A$11:$ZZ$209,126,FALSE)=0,"",VLOOKUP($A112,parlvotes_lh!$A$11:$ZZ$209,126,FALSE)))</f>
        <v/>
      </c>
      <c r="Q112" s="180" t="str">
        <f>IF(ISERROR(VLOOKUP($A112,parlvotes_lh!$A$11:$ZZ$209,146,FALSE))=TRUE,"",IF(VLOOKUP($A112,parlvotes_lh!$A$11:$ZZ$209,146,FALSE)=0,"",VLOOKUP($A112,parlvotes_lh!$A$11:$ZZ$209,146,FALSE)))</f>
        <v/>
      </c>
      <c r="R112" s="180" t="str">
        <f>IF(ISERROR(VLOOKUP($A112,parlvotes_lh!$A$11:$ZZ$209,166,FALSE))=TRUE,"",IF(VLOOKUP($A112,parlvotes_lh!$A$11:$ZZ$209,166,FALSE)=0,"",VLOOKUP($A112,parlvotes_lh!$A$11:$ZZ$209,166,FALSE)))</f>
        <v/>
      </c>
      <c r="S112" s="180" t="str">
        <f>IF(ISERROR(VLOOKUP($A112,parlvotes_lh!$A$11:$ZZ$209,186,FALSE))=TRUE,"",IF(VLOOKUP($A112,parlvotes_lh!$A$11:$ZZ$209,186,FALSE)=0,"",VLOOKUP($A112,parlvotes_lh!$A$11:$ZZ$209,186,FALSE)))</f>
        <v/>
      </c>
      <c r="T112" s="180" t="str">
        <f>IF(ISERROR(VLOOKUP($A112,parlvotes_lh!$A$11:$ZZ$209,206,FALSE))=TRUE,"",IF(VLOOKUP($A112,parlvotes_lh!$A$11:$ZZ$209,206,FALSE)=0,"",VLOOKUP($A112,parlvotes_lh!$A$11:$ZZ$209,206,FALSE)))</f>
        <v/>
      </c>
      <c r="U112" s="180" t="str">
        <f>IF(ISERROR(VLOOKUP($A112,parlvotes_lh!$A$11:$ZZ$209,226,FALSE))=TRUE,"",IF(VLOOKUP($A112,parlvotes_lh!$A$11:$ZZ$209,226,FALSE)=0,"",VLOOKUP($A112,parlvotes_lh!$A$11:$ZZ$209,226,FALSE)))</f>
        <v/>
      </c>
      <c r="V112" s="180" t="str">
        <f>IF(ISERROR(VLOOKUP($A112,parlvotes_lh!$A$11:$ZZ$209,246,FALSE))=TRUE,"",IF(VLOOKUP($A112,parlvotes_lh!$A$11:$ZZ$209,246,FALSE)=0,"",VLOOKUP($A112,parlvotes_lh!$A$11:$ZZ$209,246,FALSE)))</f>
        <v/>
      </c>
      <c r="W112" s="180" t="str">
        <f>IF(ISERROR(VLOOKUP($A112,parlvotes_lh!$A$11:$ZZ$209,266,FALSE))=TRUE,"",IF(VLOOKUP($A112,parlvotes_lh!$A$11:$ZZ$209,266,FALSE)=0,"",VLOOKUP($A112,parlvotes_lh!$A$11:$ZZ$209,266,FALSE)))</f>
        <v/>
      </c>
      <c r="X112" s="180" t="str">
        <f>IF(ISERROR(VLOOKUP($A112,parlvotes_lh!$A$11:$ZZ$209,286,FALSE))=TRUE,"",IF(VLOOKUP($A112,parlvotes_lh!$A$11:$ZZ$209,286,FALSE)=0,"",VLOOKUP($A112,parlvotes_lh!$A$11:$ZZ$209,286,FALSE)))</f>
        <v/>
      </c>
      <c r="Y112" s="180" t="str">
        <f>IF(ISERROR(VLOOKUP($A112,parlvotes_lh!$A$11:$ZZ$209,306,FALSE))=TRUE,"",IF(VLOOKUP($A112,parlvotes_lh!$A$11:$ZZ$209,306,FALSE)=0,"",VLOOKUP($A112,parlvotes_lh!$A$11:$ZZ$209,306,FALSE)))</f>
        <v/>
      </c>
      <c r="Z112" s="180" t="str">
        <f>IF(ISERROR(VLOOKUP($A112,parlvotes_lh!$A$11:$ZZ$209,326,FALSE))=TRUE,"",IF(VLOOKUP($A112,parlvotes_lh!$A$11:$ZZ$209,326,FALSE)=0,"",VLOOKUP($A112,parlvotes_lh!$A$11:$ZZ$209,326,FALSE)))</f>
        <v/>
      </c>
      <c r="AA112" s="180" t="str">
        <f>IF(ISERROR(VLOOKUP($A112,parlvotes_lh!$A$11:$ZZ$209,346,FALSE))=TRUE,"",IF(VLOOKUP($A112,parlvotes_lh!$A$11:$ZZ$209,346,FALSE)=0,"",VLOOKUP($A112,parlvotes_lh!$A$11:$ZZ$209,346,FALSE)))</f>
        <v/>
      </c>
      <c r="AB112" s="180" t="str">
        <f>IF(ISERROR(VLOOKUP($A112,parlvotes_lh!$A$11:$ZZ$209,366,FALSE))=TRUE,"",IF(VLOOKUP($A112,parlvotes_lh!$A$11:$ZZ$209,366,FALSE)=0,"",VLOOKUP($A112,parlvotes_lh!$A$11:$ZZ$209,366,FALSE)))</f>
        <v/>
      </c>
      <c r="AC112" s="180" t="str">
        <f>IF(ISERROR(VLOOKUP($A112,parlvotes_lh!$A$11:$ZZ$209,386,FALSE))=TRUE,"",IF(VLOOKUP($A112,parlvotes_lh!$A$11:$ZZ$209,386,FALSE)=0,"",VLOOKUP($A112,parlvotes_lh!$A$11:$ZZ$209,386,FALSE)))</f>
        <v/>
      </c>
    </row>
    <row r="113" spans="1:29" ht="13.5" customHeight="1">
      <c r="A113" s="174"/>
      <c r="B113" s="112" t="str">
        <f t="shared" si="13"/>
        <v/>
      </c>
      <c r="C113" s="112" t="str">
        <f>IF(info_parties!G123="","",info_parties!G123)</f>
        <v/>
      </c>
      <c r="D113" s="112" t="str">
        <f>IF(info_parties!K123="","",info_parties!K123)</f>
        <v/>
      </c>
      <c r="E113" s="112" t="str">
        <f>IF(info_parties!H123="","",info_parties!H123)</f>
        <v/>
      </c>
      <c r="F113" s="175" t="str">
        <f t="shared" si="14"/>
        <v/>
      </c>
      <c r="G113" s="176" t="str">
        <f t="shared" si="15"/>
        <v/>
      </c>
      <c r="H113" s="177" t="str">
        <f t="shared" si="16"/>
        <v/>
      </c>
      <c r="I113" s="178" t="str">
        <f t="shared" si="17"/>
        <v/>
      </c>
      <c r="J113" s="179" t="str">
        <f>IF(ISERROR(VLOOKUP($A113,parlvotes_lh!$A$11:$ZZ$209,6,FALSE))=TRUE,"",IF(VLOOKUP($A113,parlvotes_lh!$A$11:$ZZ$209,6,FALSE)=0,"",VLOOKUP($A113,parlvotes_lh!$A$11:$ZZ$209,6,FALSE)))</f>
        <v/>
      </c>
      <c r="K113" s="179" t="str">
        <f>IF(ISERROR(VLOOKUP($A113,parlvotes_lh!$A$11:$ZZ$209,26,FALSE))=TRUE,"",IF(VLOOKUP($A113,parlvotes_lh!$A$11:$ZZ$209,26,FALSE)=0,"",VLOOKUP($A113,parlvotes_lh!$A$11:$ZZ$209,26,FALSE)))</f>
        <v/>
      </c>
      <c r="L113" s="179" t="str">
        <f>IF(ISERROR(VLOOKUP($A113,parlvotes_lh!$A$11:$ZZ$209,46,FALSE))=TRUE,"",IF(VLOOKUP($A113,parlvotes_lh!$A$11:$ZZ$209,46,FALSE)=0,"",VLOOKUP($A113,parlvotes_lh!$A$11:$ZZ$209,46,FALSE)))</f>
        <v/>
      </c>
      <c r="M113" s="179" t="str">
        <f>IF(ISERROR(VLOOKUP($A113,parlvotes_lh!$A$11:$ZZ$209,66,FALSE))=TRUE,"",IF(VLOOKUP($A113,parlvotes_lh!$A$11:$ZZ$209,66,FALSE)=0,"",VLOOKUP($A113,parlvotes_lh!$A$11:$ZZ$209,66,FALSE)))</f>
        <v/>
      </c>
      <c r="N113" s="179" t="str">
        <f>IF(ISERROR(VLOOKUP($A113,parlvotes_lh!$A$11:$ZZ$209,86,FALSE))=TRUE,"",IF(VLOOKUP($A113,parlvotes_lh!$A$11:$ZZ$209,86,FALSE)=0,"",VLOOKUP($A113,parlvotes_lh!$A$11:$ZZ$209,86,FALSE)))</f>
        <v/>
      </c>
      <c r="O113" s="179" t="str">
        <f>IF(ISERROR(VLOOKUP($A113,parlvotes_lh!$A$11:$ZZ$209,106,FALSE))=TRUE,"",IF(VLOOKUP($A113,parlvotes_lh!$A$11:$ZZ$209,106,FALSE)=0,"",VLOOKUP($A113,parlvotes_lh!$A$11:$ZZ$209,106,FALSE)))</f>
        <v/>
      </c>
      <c r="P113" s="179" t="str">
        <f>IF(ISERROR(VLOOKUP($A113,parlvotes_lh!$A$11:$ZZ$209,126,FALSE))=TRUE,"",IF(VLOOKUP($A113,parlvotes_lh!$A$11:$ZZ$209,126,FALSE)=0,"",VLOOKUP($A113,parlvotes_lh!$A$11:$ZZ$209,126,FALSE)))</f>
        <v/>
      </c>
      <c r="Q113" s="180" t="str">
        <f>IF(ISERROR(VLOOKUP($A113,parlvotes_lh!$A$11:$ZZ$209,146,FALSE))=TRUE,"",IF(VLOOKUP($A113,parlvotes_lh!$A$11:$ZZ$209,146,FALSE)=0,"",VLOOKUP($A113,parlvotes_lh!$A$11:$ZZ$209,146,FALSE)))</f>
        <v/>
      </c>
      <c r="R113" s="180" t="str">
        <f>IF(ISERROR(VLOOKUP($A113,parlvotes_lh!$A$11:$ZZ$209,166,FALSE))=TRUE,"",IF(VLOOKUP($A113,parlvotes_lh!$A$11:$ZZ$209,166,FALSE)=0,"",VLOOKUP($A113,parlvotes_lh!$A$11:$ZZ$209,166,FALSE)))</f>
        <v/>
      </c>
      <c r="S113" s="180" t="str">
        <f>IF(ISERROR(VLOOKUP($A113,parlvotes_lh!$A$11:$ZZ$209,186,FALSE))=TRUE,"",IF(VLOOKUP($A113,parlvotes_lh!$A$11:$ZZ$209,186,FALSE)=0,"",VLOOKUP($A113,parlvotes_lh!$A$11:$ZZ$209,186,FALSE)))</f>
        <v/>
      </c>
      <c r="T113" s="180" t="str">
        <f>IF(ISERROR(VLOOKUP($A113,parlvotes_lh!$A$11:$ZZ$209,206,FALSE))=TRUE,"",IF(VLOOKUP($A113,parlvotes_lh!$A$11:$ZZ$209,206,FALSE)=0,"",VLOOKUP($A113,parlvotes_lh!$A$11:$ZZ$209,206,FALSE)))</f>
        <v/>
      </c>
      <c r="U113" s="180" t="str">
        <f>IF(ISERROR(VLOOKUP($A113,parlvotes_lh!$A$11:$ZZ$209,226,FALSE))=TRUE,"",IF(VLOOKUP($A113,parlvotes_lh!$A$11:$ZZ$209,226,FALSE)=0,"",VLOOKUP($A113,parlvotes_lh!$A$11:$ZZ$209,226,FALSE)))</f>
        <v/>
      </c>
      <c r="V113" s="180" t="str">
        <f>IF(ISERROR(VLOOKUP($A113,parlvotes_lh!$A$11:$ZZ$209,246,FALSE))=TRUE,"",IF(VLOOKUP($A113,parlvotes_lh!$A$11:$ZZ$209,246,FALSE)=0,"",VLOOKUP($A113,parlvotes_lh!$A$11:$ZZ$209,246,FALSE)))</f>
        <v/>
      </c>
      <c r="W113" s="180" t="str">
        <f>IF(ISERROR(VLOOKUP($A113,parlvotes_lh!$A$11:$ZZ$209,266,FALSE))=TRUE,"",IF(VLOOKUP($A113,parlvotes_lh!$A$11:$ZZ$209,266,FALSE)=0,"",VLOOKUP($A113,parlvotes_lh!$A$11:$ZZ$209,266,FALSE)))</f>
        <v/>
      </c>
      <c r="X113" s="180" t="str">
        <f>IF(ISERROR(VLOOKUP($A113,parlvotes_lh!$A$11:$ZZ$209,286,FALSE))=TRUE,"",IF(VLOOKUP($A113,parlvotes_lh!$A$11:$ZZ$209,286,FALSE)=0,"",VLOOKUP($A113,parlvotes_lh!$A$11:$ZZ$209,286,FALSE)))</f>
        <v/>
      </c>
      <c r="Y113" s="180" t="str">
        <f>IF(ISERROR(VLOOKUP($A113,parlvotes_lh!$A$11:$ZZ$209,306,FALSE))=TRUE,"",IF(VLOOKUP($A113,parlvotes_lh!$A$11:$ZZ$209,306,FALSE)=0,"",VLOOKUP($A113,parlvotes_lh!$A$11:$ZZ$209,306,FALSE)))</f>
        <v/>
      </c>
      <c r="Z113" s="180" t="str">
        <f>IF(ISERROR(VLOOKUP($A113,parlvotes_lh!$A$11:$ZZ$209,326,FALSE))=TRUE,"",IF(VLOOKUP($A113,parlvotes_lh!$A$11:$ZZ$209,326,FALSE)=0,"",VLOOKUP($A113,parlvotes_lh!$A$11:$ZZ$209,326,FALSE)))</f>
        <v/>
      </c>
      <c r="AA113" s="180" t="str">
        <f>IF(ISERROR(VLOOKUP($A113,parlvotes_lh!$A$11:$ZZ$209,346,FALSE))=TRUE,"",IF(VLOOKUP($A113,parlvotes_lh!$A$11:$ZZ$209,346,FALSE)=0,"",VLOOKUP($A113,parlvotes_lh!$A$11:$ZZ$209,346,FALSE)))</f>
        <v/>
      </c>
      <c r="AB113" s="180" t="str">
        <f>IF(ISERROR(VLOOKUP($A113,parlvotes_lh!$A$11:$ZZ$209,366,FALSE))=TRUE,"",IF(VLOOKUP($A113,parlvotes_lh!$A$11:$ZZ$209,366,FALSE)=0,"",VLOOKUP($A113,parlvotes_lh!$A$11:$ZZ$209,366,FALSE)))</f>
        <v/>
      </c>
      <c r="AC113" s="180" t="str">
        <f>IF(ISERROR(VLOOKUP($A113,parlvotes_lh!$A$11:$ZZ$209,386,FALSE))=TRUE,"",IF(VLOOKUP($A113,parlvotes_lh!$A$11:$ZZ$209,386,FALSE)=0,"",VLOOKUP($A113,parlvotes_lh!$A$11:$ZZ$209,386,FALSE)))</f>
        <v/>
      </c>
    </row>
    <row r="114" spans="1:29" ht="13.5" customHeight="1">
      <c r="A114" s="174"/>
      <c r="B114" s="112" t="str">
        <f t="shared" si="13"/>
        <v/>
      </c>
      <c r="C114" s="112" t="str">
        <f>IF(info_parties!G124="","",info_parties!G124)</f>
        <v/>
      </c>
      <c r="D114" s="112" t="str">
        <f>IF(info_parties!K124="","",info_parties!K124)</f>
        <v/>
      </c>
      <c r="E114" s="112" t="str">
        <f>IF(info_parties!H124="","",info_parties!H124)</f>
        <v/>
      </c>
      <c r="F114" s="175" t="str">
        <f t="shared" si="14"/>
        <v/>
      </c>
      <c r="G114" s="176" t="str">
        <f t="shared" si="15"/>
        <v/>
      </c>
      <c r="H114" s="177" t="str">
        <f t="shared" si="16"/>
        <v/>
      </c>
      <c r="I114" s="178" t="str">
        <f t="shared" si="17"/>
        <v/>
      </c>
      <c r="J114" s="179" t="str">
        <f>IF(ISERROR(VLOOKUP($A114,parlvotes_lh!$A$11:$ZZ$209,6,FALSE))=TRUE,"",IF(VLOOKUP($A114,parlvotes_lh!$A$11:$ZZ$209,6,FALSE)=0,"",VLOOKUP($A114,parlvotes_lh!$A$11:$ZZ$209,6,FALSE)))</f>
        <v/>
      </c>
      <c r="K114" s="179" t="str">
        <f>IF(ISERROR(VLOOKUP($A114,parlvotes_lh!$A$11:$ZZ$209,26,FALSE))=TRUE,"",IF(VLOOKUP($A114,parlvotes_lh!$A$11:$ZZ$209,26,FALSE)=0,"",VLOOKUP($A114,parlvotes_lh!$A$11:$ZZ$209,26,FALSE)))</f>
        <v/>
      </c>
      <c r="L114" s="179" t="str">
        <f>IF(ISERROR(VLOOKUP($A114,parlvotes_lh!$A$11:$ZZ$209,46,FALSE))=TRUE,"",IF(VLOOKUP($A114,parlvotes_lh!$A$11:$ZZ$209,46,FALSE)=0,"",VLOOKUP($A114,parlvotes_lh!$A$11:$ZZ$209,46,FALSE)))</f>
        <v/>
      </c>
      <c r="M114" s="179" t="str">
        <f>IF(ISERROR(VLOOKUP($A114,parlvotes_lh!$A$11:$ZZ$209,66,FALSE))=TRUE,"",IF(VLOOKUP($A114,parlvotes_lh!$A$11:$ZZ$209,66,FALSE)=0,"",VLOOKUP($A114,parlvotes_lh!$A$11:$ZZ$209,66,FALSE)))</f>
        <v/>
      </c>
      <c r="N114" s="179" t="str">
        <f>IF(ISERROR(VLOOKUP($A114,parlvotes_lh!$A$11:$ZZ$209,86,FALSE))=TRUE,"",IF(VLOOKUP($A114,parlvotes_lh!$A$11:$ZZ$209,86,FALSE)=0,"",VLOOKUP($A114,parlvotes_lh!$A$11:$ZZ$209,86,FALSE)))</f>
        <v/>
      </c>
      <c r="O114" s="179" t="str">
        <f>IF(ISERROR(VLOOKUP($A114,parlvotes_lh!$A$11:$ZZ$209,106,FALSE))=TRUE,"",IF(VLOOKUP($A114,parlvotes_lh!$A$11:$ZZ$209,106,FALSE)=0,"",VLOOKUP($A114,parlvotes_lh!$A$11:$ZZ$209,106,FALSE)))</f>
        <v/>
      </c>
      <c r="P114" s="179" t="str">
        <f>IF(ISERROR(VLOOKUP($A114,parlvotes_lh!$A$11:$ZZ$209,126,FALSE))=TRUE,"",IF(VLOOKUP($A114,parlvotes_lh!$A$11:$ZZ$209,126,FALSE)=0,"",VLOOKUP($A114,parlvotes_lh!$A$11:$ZZ$209,126,FALSE)))</f>
        <v/>
      </c>
      <c r="Q114" s="180" t="str">
        <f>IF(ISERROR(VLOOKUP($A114,parlvotes_lh!$A$11:$ZZ$209,146,FALSE))=TRUE,"",IF(VLOOKUP($A114,parlvotes_lh!$A$11:$ZZ$209,146,FALSE)=0,"",VLOOKUP($A114,parlvotes_lh!$A$11:$ZZ$209,146,FALSE)))</f>
        <v/>
      </c>
      <c r="R114" s="180" t="str">
        <f>IF(ISERROR(VLOOKUP($A114,parlvotes_lh!$A$11:$ZZ$209,166,FALSE))=TRUE,"",IF(VLOOKUP($A114,parlvotes_lh!$A$11:$ZZ$209,166,FALSE)=0,"",VLOOKUP($A114,parlvotes_lh!$A$11:$ZZ$209,166,FALSE)))</f>
        <v/>
      </c>
      <c r="S114" s="180" t="str">
        <f>IF(ISERROR(VLOOKUP($A114,parlvotes_lh!$A$11:$ZZ$209,186,FALSE))=TRUE,"",IF(VLOOKUP($A114,parlvotes_lh!$A$11:$ZZ$209,186,FALSE)=0,"",VLOOKUP($A114,parlvotes_lh!$A$11:$ZZ$209,186,FALSE)))</f>
        <v/>
      </c>
      <c r="T114" s="180" t="str">
        <f>IF(ISERROR(VLOOKUP($A114,parlvotes_lh!$A$11:$ZZ$209,206,FALSE))=TRUE,"",IF(VLOOKUP($A114,parlvotes_lh!$A$11:$ZZ$209,206,FALSE)=0,"",VLOOKUP($A114,parlvotes_lh!$A$11:$ZZ$209,206,FALSE)))</f>
        <v/>
      </c>
      <c r="U114" s="180" t="str">
        <f>IF(ISERROR(VLOOKUP($A114,parlvotes_lh!$A$11:$ZZ$209,226,FALSE))=TRUE,"",IF(VLOOKUP($A114,parlvotes_lh!$A$11:$ZZ$209,226,FALSE)=0,"",VLOOKUP($A114,parlvotes_lh!$A$11:$ZZ$209,226,FALSE)))</f>
        <v/>
      </c>
      <c r="V114" s="180" t="str">
        <f>IF(ISERROR(VLOOKUP($A114,parlvotes_lh!$A$11:$ZZ$209,246,FALSE))=TRUE,"",IF(VLOOKUP($A114,parlvotes_lh!$A$11:$ZZ$209,246,FALSE)=0,"",VLOOKUP($A114,parlvotes_lh!$A$11:$ZZ$209,246,FALSE)))</f>
        <v/>
      </c>
      <c r="W114" s="180" t="str">
        <f>IF(ISERROR(VLOOKUP($A114,parlvotes_lh!$A$11:$ZZ$209,266,FALSE))=TRUE,"",IF(VLOOKUP($A114,parlvotes_lh!$A$11:$ZZ$209,266,FALSE)=0,"",VLOOKUP($A114,parlvotes_lh!$A$11:$ZZ$209,266,FALSE)))</f>
        <v/>
      </c>
      <c r="X114" s="180" t="str">
        <f>IF(ISERROR(VLOOKUP($A114,parlvotes_lh!$A$11:$ZZ$209,286,FALSE))=TRUE,"",IF(VLOOKUP($A114,parlvotes_lh!$A$11:$ZZ$209,286,FALSE)=0,"",VLOOKUP($A114,parlvotes_lh!$A$11:$ZZ$209,286,FALSE)))</f>
        <v/>
      </c>
      <c r="Y114" s="180" t="str">
        <f>IF(ISERROR(VLOOKUP($A114,parlvotes_lh!$A$11:$ZZ$209,306,FALSE))=TRUE,"",IF(VLOOKUP($A114,parlvotes_lh!$A$11:$ZZ$209,306,FALSE)=0,"",VLOOKUP($A114,parlvotes_lh!$A$11:$ZZ$209,306,FALSE)))</f>
        <v/>
      </c>
      <c r="Z114" s="180" t="str">
        <f>IF(ISERROR(VLOOKUP($A114,parlvotes_lh!$A$11:$ZZ$209,326,FALSE))=TRUE,"",IF(VLOOKUP($A114,parlvotes_lh!$A$11:$ZZ$209,326,FALSE)=0,"",VLOOKUP($A114,parlvotes_lh!$A$11:$ZZ$209,326,FALSE)))</f>
        <v/>
      </c>
      <c r="AA114" s="180" t="str">
        <f>IF(ISERROR(VLOOKUP($A114,parlvotes_lh!$A$11:$ZZ$209,346,FALSE))=TRUE,"",IF(VLOOKUP($A114,parlvotes_lh!$A$11:$ZZ$209,346,FALSE)=0,"",VLOOKUP($A114,parlvotes_lh!$A$11:$ZZ$209,346,FALSE)))</f>
        <v/>
      </c>
      <c r="AB114" s="180" t="str">
        <f>IF(ISERROR(VLOOKUP($A114,parlvotes_lh!$A$11:$ZZ$209,366,FALSE))=TRUE,"",IF(VLOOKUP($A114,parlvotes_lh!$A$11:$ZZ$209,366,FALSE)=0,"",VLOOKUP($A114,parlvotes_lh!$A$11:$ZZ$209,366,FALSE)))</f>
        <v/>
      </c>
      <c r="AC114" s="180" t="str">
        <f>IF(ISERROR(VLOOKUP($A114,parlvotes_lh!$A$11:$ZZ$209,386,FALSE))=TRUE,"",IF(VLOOKUP($A114,parlvotes_lh!$A$11:$ZZ$209,386,FALSE)=0,"",VLOOKUP($A114,parlvotes_lh!$A$11:$ZZ$209,386,FALSE)))</f>
        <v/>
      </c>
    </row>
    <row r="115" spans="1:29" ht="13.5" customHeight="1">
      <c r="A115" s="174"/>
      <c r="B115" s="112" t="str">
        <f t="shared" si="13"/>
        <v/>
      </c>
      <c r="C115" s="112" t="str">
        <f>IF(info_parties!G125="","",info_parties!G125)</f>
        <v/>
      </c>
      <c r="D115" s="112" t="str">
        <f>IF(info_parties!K125="","",info_parties!K125)</f>
        <v/>
      </c>
      <c r="E115" s="112" t="str">
        <f>IF(info_parties!H125="","",info_parties!H125)</f>
        <v/>
      </c>
      <c r="F115" s="175" t="str">
        <f t="shared" si="14"/>
        <v/>
      </c>
      <c r="G115" s="176" t="str">
        <f t="shared" si="15"/>
        <v/>
      </c>
      <c r="H115" s="177" t="str">
        <f t="shared" si="16"/>
        <v/>
      </c>
      <c r="I115" s="178" t="str">
        <f t="shared" si="17"/>
        <v/>
      </c>
      <c r="J115" s="179" t="str">
        <f>IF(ISERROR(VLOOKUP($A115,parlvotes_lh!$A$11:$ZZ$209,6,FALSE))=TRUE,"",IF(VLOOKUP($A115,parlvotes_lh!$A$11:$ZZ$209,6,FALSE)=0,"",VLOOKUP($A115,parlvotes_lh!$A$11:$ZZ$209,6,FALSE)))</f>
        <v/>
      </c>
      <c r="K115" s="179" t="str">
        <f>IF(ISERROR(VLOOKUP($A115,parlvotes_lh!$A$11:$ZZ$209,26,FALSE))=TRUE,"",IF(VLOOKUP($A115,parlvotes_lh!$A$11:$ZZ$209,26,FALSE)=0,"",VLOOKUP($A115,parlvotes_lh!$A$11:$ZZ$209,26,FALSE)))</f>
        <v/>
      </c>
      <c r="L115" s="179" t="str">
        <f>IF(ISERROR(VLOOKUP($A115,parlvotes_lh!$A$11:$ZZ$209,46,FALSE))=TRUE,"",IF(VLOOKUP($A115,parlvotes_lh!$A$11:$ZZ$209,46,FALSE)=0,"",VLOOKUP($A115,parlvotes_lh!$A$11:$ZZ$209,46,FALSE)))</f>
        <v/>
      </c>
      <c r="M115" s="179" t="str">
        <f>IF(ISERROR(VLOOKUP($A115,parlvotes_lh!$A$11:$ZZ$209,66,FALSE))=TRUE,"",IF(VLOOKUP($A115,parlvotes_lh!$A$11:$ZZ$209,66,FALSE)=0,"",VLOOKUP($A115,parlvotes_lh!$A$11:$ZZ$209,66,FALSE)))</f>
        <v/>
      </c>
      <c r="N115" s="179" t="str">
        <f>IF(ISERROR(VLOOKUP($A115,parlvotes_lh!$A$11:$ZZ$209,86,FALSE))=TRUE,"",IF(VLOOKUP($A115,parlvotes_lh!$A$11:$ZZ$209,86,FALSE)=0,"",VLOOKUP($A115,parlvotes_lh!$A$11:$ZZ$209,86,FALSE)))</f>
        <v/>
      </c>
      <c r="O115" s="179" t="str">
        <f>IF(ISERROR(VLOOKUP($A115,parlvotes_lh!$A$11:$ZZ$209,106,FALSE))=TRUE,"",IF(VLOOKUP($A115,parlvotes_lh!$A$11:$ZZ$209,106,FALSE)=0,"",VLOOKUP($A115,parlvotes_lh!$A$11:$ZZ$209,106,FALSE)))</f>
        <v/>
      </c>
      <c r="P115" s="179" t="str">
        <f>IF(ISERROR(VLOOKUP($A115,parlvotes_lh!$A$11:$ZZ$209,126,FALSE))=TRUE,"",IF(VLOOKUP($A115,parlvotes_lh!$A$11:$ZZ$209,126,FALSE)=0,"",VLOOKUP($A115,parlvotes_lh!$A$11:$ZZ$209,126,FALSE)))</f>
        <v/>
      </c>
      <c r="Q115" s="180" t="str">
        <f>IF(ISERROR(VLOOKUP($A115,parlvotes_lh!$A$11:$ZZ$209,146,FALSE))=TRUE,"",IF(VLOOKUP($A115,parlvotes_lh!$A$11:$ZZ$209,146,FALSE)=0,"",VLOOKUP($A115,parlvotes_lh!$A$11:$ZZ$209,146,FALSE)))</f>
        <v/>
      </c>
      <c r="R115" s="180" t="str">
        <f>IF(ISERROR(VLOOKUP($A115,parlvotes_lh!$A$11:$ZZ$209,166,FALSE))=TRUE,"",IF(VLOOKUP($A115,parlvotes_lh!$A$11:$ZZ$209,166,FALSE)=0,"",VLOOKUP($A115,parlvotes_lh!$A$11:$ZZ$209,166,FALSE)))</f>
        <v/>
      </c>
      <c r="S115" s="180" t="str">
        <f>IF(ISERROR(VLOOKUP($A115,parlvotes_lh!$A$11:$ZZ$209,186,FALSE))=TRUE,"",IF(VLOOKUP($A115,parlvotes_lh!$A$11:$ZZ$209,186,FALSE)=0,"",VLOOKUP($A115,parlvotes_lh!$A$11:$ZZ$209,186,FALSE)))</f>
        <v/>
      </c>
      <c r="T115" s="180" t="str">
        <f>IF(ISERROR(VLOOKUP($A115,parlvotes_lh!$A$11:$ZZ$209,206,FALSE))=TRUE,"",IF(VLOOKUP($A115,parlvotes_lh!$A$11:$ZZ$209,206,FALSE)=0,"",VLOOKUP($A115,parlvotes_lh!$A$11:$ZZ$209,206,FALSE)))</f>
        <v/>
      </c>
      <c r="U115" s="180" t="str">
        <f>IF(ISERROR(VLOOKUP($A115,parlvotes_lh!$A$11:$ZZ$209,226,FALSE))=TRUE,"",IF(VLOOKUP($A115,parlvotes_lh!$A$11:$ZZ$209,226,FALSE)=0,"",VLOOKUP($A115,parlvotes_lh!$A$11:$ZZ$209,226,FALSE)))</f>
        <v/>
      </c>
      <c r="V115" s="180" t="str">
        <f>IF(ISERROR(VLOOKUP($A115,parlvotes_lh!$A$11:$ZZ$209,246,FALSE))=TRUE,"",IF(VLOOKUP($A115,parlvotes_lh!$A$11:$ZZ$209,246,FALSE)=0,"",VLOOKUP($A115,parlvotes_lh!$A$11:$ZZ$209,246,FALSE)))</f>
        <v/>
      </c>
      <c r="W115" s="180" t="str">
        <f>IF(ISERROR(VLOOKUP($A115,parlvotes_lh!$A$11:$ZZ$209,266,FALSE))=TRUE,"",IF(VLOOKUP($A115,parlvotes_lh!$A$11:$ZZ$209,266,FALSE)=0,"",VLOOKUP($A115,parlvotes_lh!$A$11:$ZZ$209,266,FALSE)))</f>
        <v/>
      </c>
      <c r="X115" s="180" t="str">
        <f>IF(ISERROR(VLOOKUP($A115,parlvotes_lh!$A$11:$ZZ$209,286,FALSE))=TRUE,"",IF(VLOOKUP($A115,parlvotes_lh!$A$11:$ZZ$209,286,FALSE)=0,"",VLOOKUP($A115,parlvotes_lh!$A$11:$ZZ$209,286,FALSE)))</f>
        <v/>
      </c>
      <c r="Y115" s="180" t="str">
        <f>IF(ISERROR(VLOOKUP($A115,parlvotes_lh!$A$11:$ZZ$209,306,FALSE))=TRUE,"",IF(VLOOKUP($A115,parlvotes_lh!$A$11:$ZZ$209,306,FALSE)=0,"",VLOOKUP($A115,parlvotes_lh!$A$11:$ZZ$209,306,FALSE)))</f>
        <v/>
      </c>
      <c r="Z115" s="180" t="str">
        <f>IF(ISERROR(VLOOKUP($A115,parlvotes_lh!$A$11:$ZZ$209,326,FALSE))=TRUE,"",IF(VLOOKUP($A115,parlvotes_lh!$A$11:$ZZ$209,326,FALSE)=0,"",VLOOKUP($A115,parlvotes_lh!$A$11:$ZZ$209,326,FALSE)))</f>
        <v/>
      </c>
      <c r="AA115" s="180" t="str">
        <f>IF(ISERROR(VLOOKUP($A115,parlvotes_lh!$A$11:$ZZ$209,346,FALSE))=TRUE,"",IF(VLOOKUP($A115,parlvotes_lh!$A$11:$ZZ$209,346,FALSE)=0,"",VLOOKUP($A115,parlvotes_lh!$A$11:$ZZ$209,346,FALSE)))</f>
        <v/>
      </c>
      <c r="AB115" s="180" t="str">
        <f>IF(ISERROR(VLOOKUP($A115,parlvotes_lh!$A$11:$ZZ$209,366,FALSE))=TRUE,"",IF(VLOOKUP($A115,parlvotes_lh!$A$11:$ZZ$209,366,FALSE)=0,"",VLOOKUP($A115,parlvotes_lh!$A$11:$ZZ$209,366,FALSE)))</f>
        <v/>
      </c>
      <c r="AC115" s="180" t="str">
        <f>IF(ISERROR(VLOOKUP($A115,parlvotes_lh!$A$11:$ZZ$209,386,FALSE))=TRUE,"",IF(VLOOKUP($A115,parlvotes_lh!$A$11:$ZZ$209,386,FALSE)=0,"",VLOOKUP($A115,parlvotes_lh!$A$11:$ZZ$209,386,FALSE)))</f>
        <v/>
      </c>
    </row>
    <row r="116" spans="1:29" ht="13.5" customHeight="1">
      <c r="A116" s="174"/>
      <c r="B116" s="112" t="str">
        <f t="shared" si="13"/>
        <v/>
      </c>
      <c r="C116" s="112" t="str">
        <f>IF(info_parties!G126="","",info_parties!G126)</f>
        <v/>
      </c>
      <c r="D116" s="112" t="str">
        <f>IF(info_parties!K126="","",info_parties!K126)</f>
        <v/>
      </c>
      <c r="E116" s="112" t="str">
        <f>IF(info_parties!H126="","",info_parties!H126)</f>
        <v/>
      </c>
      <c r="F116" s="175" t="str">
        <f t="shared" si="14"/>
        <v/>
      </c>
      <c r="G116" s="176" t="str">
        <f t="shared" si="15"/>
        <v/>
      </c>
      <c r="H116" s="177" t="str">
        <f t="shared" si="16"/>
        <v/>
      </c>
      <c r="I116" s="178" t="str">
        <f t="shared" si="17"/>
        <v/>
      </c>
      <c r="J116" s="179" t="str">
        <f>IF(ISERROR(VLOOKUP($A116,parlvotes_lh!$A$11:$ZZ$209,6,FALSE))=TRUE,"",IF(VLOOKUP($A116,parlvotes_lh!$A$11:$ZZ$209,6,FALSE)=0,"",VLOOKUP($A116,parlvotes_lh!$A$11:$ZZ$209,6,FALSE)))</f>
        <v/>
      </c>
      <c r="K116" s="179" t="str">
        <f>IF(ISERROR(VLOOKUP($A116,parlvotes_lh!$A$11:$ZZ$209,26,FALSE))=TRUE,"",IF(VLOOKUP($A116,parlvotes_lh!$A$11:$ZZ$209,26,FALSE)=0,"",VLOOKUP($A116,parlvotes_lh!$A$11:$ZZ$209,26,FALSE)))</f>
        <v/>
      </c>
      <c r="L116" s="179" t="str">
        <f>IF(ISERROR(VLOOKUP($A116,parlvotes_lh!$A$11:$ZZ$209,46,FALSE))=TRUE,"",IF(VLOOKUP($A116,parlvotes_lh!$A$11:$ZZ$209,46,FALSE)=0,"",VLOOKUP($A116,parlvotes_lh!$A$11:$ZZ$209,46,FALSE)))</f>
        <v/>
      </c>
      <c r="M116" s="179" t="str">
        <f>IF(ISERROR(VLOOKUP($A116,parlvotes_lh!$A$11:$ZZ$209,66,FALSE))=TRUE,"",IF(VLOOKUP($A116,parlvotes_lh!$A$11:$ZZ$209,66,FALSE)=0,"",VLOOKUP($A116,parlvotes_lh!$A$11:$ZZ$209,66,FALSE)))</f>
        <v/>
      </c>
      <c r="N116" s="179" t="str">
        <f>IF(ISERROR(VLOOKUP($A116,parlvotes_lh!$A$11:$ZZ$209,86,FALSE))=TRUE,"",IF(VLOOKUP($A116,parlvotes_lh!$A$11:$ZZ$209,86,FALSE)=0,"",VLOOKUP($A116,parlvotes_lh!$A$11:$ZZ$209,86,FALSE)))</f>
        <v/>
      </c>
      <c r="O116" s="179" t="str">
        <f>IF(ISERROR(VLOOKUP($A116,parlvotes_lh!$A$11:$ZZ$209,106,FALSE))=TRUE,"",IF(VLOOKUP($A116,parlvotes_lh!$A$11:$ZZ$209,106,FALSE)=0,"",VLOOKUP($A116,parlvotes_lh!$A$11:$ZZ$209,106,FALSE)))</f>
        <v/>
      </c>
      <c r="P116" s="179" t="str">
        <f>IF(ISERROR(VLOOKUP($A116,parlvotes_lh!$A$11:$ZZ$209,126,FALSE))=TRUE,"",IF(VLOOKUP($A116,parlvotes_lh!$A$11:$ZZ$209,126,FALSE)=0,"",VLOOKUP($A116,parlvotes_lh!$A$11:$ZZ$209,126,FALSE)))</f>
        <v/>
      </c>
      <c r="Q116" s="180" t="str">
        <f>IF(ISERROR(VLOOKUP($A116,parlvotes_lh!$A$11:$ZZ$209,146,FALSE))=TRUE,"",IF(VLOOKUP($A116,parlvotes_lh!$A$11:$ZZ$209,146,FALSE)=0,"",VLOOKUP($A116,parlvotes_lh!$A$11:$ZZ$209,146,FALSE)))</f>
        <v/>
      </c>
      <c r="R116" s="180" t="str">
        <f>IF(ISERROR(VLOOKUP($A116,parlvotes_lh!$A$11:$ZZ$209,166,FALSE))=TRUE,"",IF(VLOOKUP($A116,parlvotes_lh!$A$11:$ZZ$209,166,FALSE)=0,"",VLOOKUP($A116,parlvotes_lh!$A$11:$ZZ$209,166,FALSE)))</f>
        <v/>
      </c>
      <c r="S116" s="180" t="str">
        <f>IF(ISERROR(VLOOKUP($A116,parlvotes_lh!$A$11:$ZZ$209,186,FALSE))=TRUE,"",IF(VLOOKUP($A116,parlvotes_lh!$A$11:$ZZ$209,186,FALSE)=0,"",VLOOKUP($A116,parlvotes_lh!$A$11:$ZZ$209,186,FALSE)))</f>
        <v/>
      </c>
      <c r="T116" s="180" t="str">
        <f>IF(ISERROR(VLOOKUP($A116,parlvotes_lh!$A$11:$ZZ$209,206,FALSE))=TRUE,"",IF(VLOOKUP($A116,parlvotes_lh!$A$11:$ZZ$209,206,FALSE)=0,"",VLOOKUP($A116,parlvotes_lh!$A$11:$ZZ$209,206,FALSE)))</f>
        <v/>
      </c>
      <c r="U116" s="180" t="str">
        <f>IF(ISERROR(VLOOKUP($A116,parlvotes_lh!$A$11:$ZZ$209,226,FALSE))=TRUE,"",IF(VLOOKUP($A116,parlvotes_lh!$A$11:$ZZ$209,226,FALSE)=0,"",VLOOKUP($A116,parlvotes_lh!$A$11:$ZZ$209,226,FALSE)))</f>
        <v/>
      </c>
      <c r="V116" s="180" t="str">
        <f>IF(ISERROR(VLOOKUP($A116,parlvotes_lh!$A$11:$ZZ$209,246,FALSE))=TRUE,"",IF(VLOOKUP($A116,parlvotes_lh!$A$11:$ZZ$209,246,FALSE)=0,"",VLOOKUP($A116,parlvotes_lh!$A$11:$ZZ$209,246,FALSE)))</f>
        <v/>
      </c>
      <c r="W116" s="180" t="str">
        <f>IF(ISERROR(VLOOKUP($A116,parlvotes_lh!$A$11:$ZZ$209,266,FALSE))=TRUE,"",IF(VLOOKUP($A116,parlvotes_lh!$A$11:$ZZ$209,266,FALSE)=0,"",VLOOKUP($A116,parlvotes_lh!$A$11:$ZZ$209,266,FALSE)))</f>
        <v/>
      </c>
      <c r="X116" s="180" t="str">
        <f>IF(ISERROR(VLOOKUP($A116,parlvotes_lh!$A$11:$ZZ$209,286,FALSE))=TRUE,"",IF(VLOOKUP($A116,parlvotes_lh!$A$11:$ZZ$209,286,FALSE)=0,"",VLOOKUP($A116,parlvotes_lh!$A$11:$ZZ$209,286,FALSE)))</f>
        <v/>
      </c>
      <c r="Y116" s="180" t="str">
        <f>IF(ISERROR(VLOOKUP($A116,parlvotes_lh!$A$11:$ZZ$209,306,FALSE))=TRUE,"",IF(VLOOKUP($A116,parlvotes_lh!$A$11:$ZZ$209,306,FALSE)=0,"",VLOOKUP($A116,parlvotes_lh!$A$11:$ZZ$209,306,FALSE)))</f>
        <v/>
      </c>
      <c r="Z116" s="180" t="str">
        <f>IF(ISERROR(VLOOKUP($A116,parlvotes_lh!$A$11:$ZZ$209,326,FALSE))=TRUE,"",IF(VLOOKUP($A116,parlvotes_lh!$A$11:$ZZ$209,326,FALSE)=0,"",VLOOKUP($A116,parlvotes_lh!$A$11:$ZZ$209,326,FALSE)))</f>
        <v/>
      </c>
      <c r="AA116" s="180" t="str">
        <f>IF(ISERROR(VLOOKUP($A116,parlvotes_lh!$A$11:$ZZ$209,346,FALSE))=TRUE,"",IF(VLOOKUP($A116,parlvotes_lh!$A$11:$ZZ$209,346,FALSE)=0,"",VLOOKUP($A116,parlvotes_lh!$A$11:$ZZ$209,346,FALSE)))</f>
        <v/>
      </c>
      <c r="AB116" s="180" t="str">
        <f>IF(ISERROR(VLOOKUP($A116,parlvotes_lh!$A$11:$ZZ$209,366,FALSE))=TRUE,"",IF(VLOOKUP($A116,parlvotes_lh!$A$11:$ZZ$209,366,FALSE)=0,"",VLOOKUP($A116,parlvotes_lh!$A$11:$ZZ$209,366,FALSE)))</f>
        <v/>
      </c>
      <c r="AC116" s="180" t="str">
        <f>IF(ISERROR(VLOOKUP($A116,parlvotes_lh!$A$11:$ZZ$209,386,FALSE))=TRUE,"",IF(VLOOKUP($A116,parlvotes_lh!$A$11:$ZZ$209,386,FALSE)=0,"",VLOOKUP($A116,parlvotes_lh!$A$11:$ZZ$209,386,FALSE)))</f>
        <v/>
      </c>
    </row>
    <row r="117" spans="1:29" ht="13.5" customHeight="1">
      <c r="A117" s="174"/>
      <c r="B117" s="112" t="str">
        <f t="shared" si="13"/>
        <v/>
      </c>
      <c r="C117" s="112" t="str">
        <f>IF(info_parties!G127="","",info_parties!G127)</f>
        <v/>
      </c>
      <c r="D117" s="112" t="str">
        <f>IF(info_parties!K127="","",info_parties!K127)</f>
        <v/>
      </c>
      <c r="E117" s="112" t="str">
        <f>IF(info_parties!H127="","",info_parties!H127)</f>
        <v/>
      </c>
      <c r="F117" s="175" t="str">
        <f t="shared" si="14"/>
        <v/>
      </c>
      <c r="G117" s="176" t="str">
        <f t="shared" si="15"/>
        <v/>
      </c>
      <c r="H117" s="177" t="str">
        <f t="shared" si="16"/>
        <v/>
      </c>
      <c r="I117" s="178" t="str">
        <f t="shared" si="17"/>
        <v/>
      </c>
      <c r="J117" s="179" t="str">
        <f>IF(ISERROR(VLOOKUP($A117,parlvotes_lh!$A$11:$ZZ$209,6,FALSE))=TRUE,"",IF(VLOOKUP($A117,parlvotes_lh!$A$11:$ZZ$209,6,FALSE)=0,"",VLOOKUP($A117,parlvotes_lh!$A$11:$ZZ$209,6,FALSE)))</f>
        <v/>
      </c>
      <c r="K117" s="179" t="str">
        <f>IF(ISERROR(VLOOKUP($A117,parlvotes_lh!$A$11:$ZZ$209,26,FALSE))=TRUE,"",IF(VLOOKUP($A117,parlvotes_lh!$A$11:$ZZ$209,26,FALSE)=0,"",VLOOKUP($A117,parlvotes_lh!$A$11:$ZZ$209,26,FALSE)))</f>
        <v/>
      </c>
      <c r="L117" s="179" t="str">
        <f>IF(ISERROR(VLOOKUP($A117,parlvotes_lh!$A$11:$ZZ$209,46,FALSE))=TRUE,"",IF(VLOOKUP($A117,parlvotes_lh!$A$11:$ZZ$209,46,FALSE)=0,"",VLOOKUP($A117,parlvotes_lh!$A$11:$ZZ$209,46,FALSE)))</f>
        <v/>
      </c>
      <c r="M117" s="179" t="str">
        <f>IF(ISERROR(VLOOKUP($A117,parlvotes_lh!$A$11:$ZZ$209,66,FALSE))=TRUE,"",IF(VLOOKUP($A117,parlvotes_lh!$A$11:$ZZ$209,66,FALSE)=0,"",VLOOKUP($A117,parlvotes_lh!$A$11:$ZZ$209,66,FALSE)))</f>
        <v/>
      </c>
      <c r="N117" s="179" t="str">
        <f>IF(ISERROR(VLOOKUP($A117,parlvotes_lh!$A$11:$ZZ$209,86,FALSE))=TRUE,"",IF(VLOOKUP($A117,parlvotes_lh!$A$11:$ZZ$209,86,FALSE)=0,"",VLOOKUP($A117,parlvotes_lh!$A$11:$ZZ$209,86,FALSE)))</f>
        <v/>
      </c>
      <c r="O117" s="179" t="str">
        <f>IF(ISERROR(VLOOKUP($A117,parlvotes_lh!$A$11:$ZZ$209,106,FALSE))=TRUE,"",IF(VLOOKUP($A117,parlvotes_lh!$A$11:$ZZ$209,106,FALSE)=0,"",VLOOKUP($A117,parlvotes_lh!$A$11:$ZZ$209,106,FALSE)))</f>
        <v/>
      </c>
      <c r="P117" s="179" t="str">
        <f>IF(ISERROR(VLOOKUP($A117,parlvotes_lh!$A$11:$ZZ$209,126,FALSE))=TRUE,"",IF(VLOOKUP($A117,parlvotes_lh!$A$11:$ZZ$209,126,FALSE)=0,"",VLOOKUP($A117,parlvotes_lh!$A$11:$ZZ$209,126,FALSE)))</f>
        <v/>
      </c>
      <c r="Q117" s="180" t="str">
        <f>IF(ISERROR(VLOOKUP($A117,parlvotes_lh!$A$11:$ZZ$209,146,FALSE))=TRUE,"",IF(VLOOKUP($A117,parlvotes_lh!$A$11:$ZZ$209,146,FALSE)=0,"",VLOOKUP($A117,parlvotes_lh!$A$11:$ZZ$209,146,FALSE)))</f>
        <v/>
      </c>
      <c r="R117" s="180" t="str">
        <f>IF(ISERROR(VLOOKUP($A117,parlvotes_lh!$A$11:$ZZ$209,166,FALSE))=TRUE,"",IF(VLOOKUP($A117,parlvotes_lh!$A$11:$ZZ$209,166,FALSE)=0,"",VLOOKUP($A117,parlvotes_lh!$A$11:$ZZ$209,166,FALSE)))</f>
        <v/>
      </c>
      <c r="S117" s="180" t="str">
        <f>IF(ISERROR(VLOOKUP($A117,parlvotes_lh!$A$11:$ZZ$209,186,FALSE))=TRUE,"",IF(VLOOKUP($A117,parlvotes_lh!$A$11:$ZZ$209,186,FALSE)=0,"",VLOOKUP($A117,parlvotes_lh!$A$11:$ZZ$209,186,FALSE)))</f>
        <v/>
      </c>
      <c r="T117" s="180" t="str">
        <f>IF(ISERROR(VLOOKUP($A117,parlvotes_lh!$A$11:$ZZ$209,206,FALSE))=TRUE,"",IF(VLOOKUP($A117,parlvotes_lh!$A$11:$ZZ$209,206,FALSE)=0,"",VLOOKUP($A117,parlvotes_lh!$A$11:$ZZ$209,206,FALSE)))</f>
        <v/>
      </c>
      <c r="U117" s="180" t="str">
        <f>IF(ISERROR(VLOOKUP($A117,parlvotes_lh!$A$11:$ZZ$209,226,FALSE))=TRUE,"",IF(VLOOKUP($A117,parlvotes_lh!$A$11:$ZZ$209,226,FALSE)=0,"",VLOOKUP($A117,parlvotes_lh!$A$11:$ZZ$209,226,FALSE)))</f>
        <v/>
      </c>
      <c r="V117" s="180" t="str">
        <f>IF(ISERROR(VLOOKUP($A117,parlvotes_lh!$A$11:$ZZ$209,246,FALSE))=TRUE,"",IF(VLOOKUP($A117,parlvotes_lh!$A$11:$ZZ$209,246,FALSE)=0,"",VLOOKUP($A117,parlvotes_lh!$A$11:$ZZ$209,246,FALSE)))</f>
        <v/>
      </c>
      <c r="W117" s="180" t="str">
        <f>IF(ISERROR(VLOOKUP($A117,parlvotes_lh!$A$11:$ZZ$209,266,FALSE))=TRUE,"",IF(VLOOKUP($A117,parlvotes_lh!$A$11:$ZZ$209,266,FALSE)=0,"",VLOOKUP($A117,parlvotes_lh!$A$11:$ZZ$209,266,FALSE)))</f>
        <v/>
      </c>
      <c r="X117" s="180" t="str">
        <f>IF(ISERROR(VLOOKUP($A117,parlvotes_lh!$A$11:$ZZ$209,286,FALSE))=TRUE,"",IF(VLOOKUP($A117,parlvotes_lh!$A$11:$ZZ$209,286,FALSE)=0,"",VLOOKUP($A117,parlvotes_lh!$A$11:$ZZ$209,286,FALSE)))</f>
        <v/>
      </c>
      <c r="Y117" s="180" t="str">
        <f>IF(ISERROR(VLOOKUP($A117,parlvotes_lh!$A$11:$ZZ$209,306,FALSE))=TRUE,"",IF(VLOOKUP($A117,parlvotes_lh!$A$11:$ZZ$209,306,FALSE)=0,"",VLOOKUP($A117,parlvotes_lh!$A$11:$ZZ$209,306,FALSE)))</f>
        <v/>
      </c>
      <c r="Z117" s="180" t="str">
        <f>IF(ISERROR(VLOOKUP($A117,parlvotes_lh!$A$11:$ZZ$209,326,FALSE))=TRUE,"",IF(VLOOKUP($A117,parlvotes_lh!$A$11:$ZZ$209,326,FALSE)=0,"",VLOOKUP($A117,parlvotes_lh!$A$11:$ZZ$209,326,FALSE)))</f>
        <v/>
      </c>
      <c r="AA117" s="180" t="str">
        <f>IF(ISERROR(VLOOKUP($A117,parlvotes_lh!$A$11:$ZZ$209,346,FALSE))=TRUE,"",IF(VLOOKUP($A117,parlvotes_lh!$A$11:$ZZ$209,346,FALSE)=0,"",VLOOKUP($A117,parlvotes_lh!$A$11:$ZZ$209,346,FALSE)))</f>
        <v/>
      </c>
      <c r="AB117" s="180" t="str">
        <f>IF(ISERROR(VLOOKUP($A117,parlvotes_lh!$A$11:$ZZ$209,366,FALSE))=TRUE,"",IF(VLOOKUP($A117,parlvotes_lh!$A$11:$ZZ$209,366,FALSE)=0,"",VLOOKUP($A117,parlvotes_lh!$A$11:$ZZ$209,366,FALSE)))</f>
        <v/>
      </c>
      <c r="AC117" s="180" t="str">
        <f>IF(ISERROR(VLOOKUP($A117,parlvotes_lh!$A$11:$ZZ$209,386,FALSE))=TRUE,"",IF(VLOOKUP($A117,parlvotes_lh!$A$11:$ZZ$209,386,FALSE)=0,"",VLOOKUP($A117,parlvotes_lh!$A$11:$ZZ$209,386,FALSE)))</f>
        <v/>
      </c>
    </row>
    <row r="118" spans="1:29" ht="13.5" customHeight="1">
      <c r="A118" s="174"/>
      <c r="B118" s="112" t="str">
        <f t="shared" si="13"/>
        <v/>
      </c>
      <c r="C118" s="112" t="str">
        <f>IF(info_parties!G128="","",info_parties!G128)</f>
        <v/>
      </c>
      <c r="D118" s="112" t="str">
        <f>IF(info_parties!K128="","",info_parties!K128)</f>
        <v/>
      </c>
      <c r="E118" s="112" t="str">
        <f>IF(info_parties!H128="","",info_parties!H128)</f>
        <v/>
      </c>
      <c r="F118" s="175" t="str">
        <f t="shared" si="14"/>
        <v/>
      </c>
      <c r="G118" s="176" t="str">
        <f t="shared" si="15"/>
        <v/>
      </c>
      <c r="H118" s="177" t="str">
        <f t="shared" si="16"/>
        <v/>
      </c>
      <c r="I118" s="178" t="str">
        <f t="shared" si="17"/>
        <v/>
      </c>
      <c r="J118" s="179" t="str">
        <f>IF(ISERROR(VLOOKUP($A118,parlvotes_lh!$A$11:$ZZ$209,6,FALSE))=TRUE,"",IF(VLOOKUP($A118,parlvotes_lh!$A$11:$ZZ$209,6,FALSE)=0,"",VLOOKUP($A118,parlvotes_lh!$A$11:$ZZ$209,6,FALSE)))</f>
        <v/>
      </c>
      <c r="K118" s="179" t="str">
        <f>IF(ISERROR(VLOOKUP($A118,parlvotes_lh!$A$11:$ZZ$209,26,FALSE))=TRUE,"",IF(VLOOKUP($A118,parlvotes_lh!$A$11:$ZZ$209,26,FALSE)=0,"",VLOOKUP($A118,parlvotes_lh!$A$11:$ZZ$209,26,FALSE)))</f>
        <v/>
      </c>
      <c r="L118" s="179" t="str">
        <f>IF(ISERROR(VLOOKUP($A118,parlvotes_lh!$A$11:$ZZ$209,46,FALSE))=TRUE,"",IF(VLOOKUP($A118,parlvotes_lh!$A$11:$ZZ$209,46,FALSE)=0,"",VLOOKUP($A118,parlvotes_lh!$A$11:$ZZ$209,46,FALSE)))</f>
        <v/>
      </c>
      <c r="M118" s="179" t="str">
        <f>IF(ISERROR(VLOOKUP($A118,parlvotes_lh!$A$11:$ZZ$209,66,FALSE))=TRUE,"",IF(VLOOKUP($A118,parlvotes_lh!$A$11:$ZZ$209,66,FALSE)=0,"",VLOOKUP($A118,parlvotes_lh!$A$11:$ZZ$209,66,FALSE)))</f>
        <v/>
      </c>
      <c r="N118" s="179" t="str">
        <f>IF(ISERROR(VLOOKUP($A118,parlvotes_lh!$A$11:$ZZ$209,86,FALSE))=TRUE,"",IF(VLOOKUP($A118,parlvotes_lh!$A$11:$ZZ$209,86,FALSE)=0,"",VLOOKUP($A118,parlvotes_lh!$A$11:$ZZ$209,86,FALSE)))</f>
        <v/>
      </c>
      <c r="O118" s="179" t="str">
        <f>IF(ISERROR(VLOOKUP($A118,parlvotes_lh!$A$11:$ZZ$209,106,FALSE))=TRUE,"",IF(VLOOKUP($A118,parlvotes_lh!$A$11:$ZZ$209,106,FALSE)=0,"",VLOOKUP($A118,parlvotes_lh!$A$11:$ZZ$209,106,FALSE)))</f>
        <v/>
      </c>
      <c r="P118" s="179" t="str">
        <f>IF(ISERROR(VLOOKUP($A118,parlvotes_lh!$A$11:$ZZ$209,126,FALSE))=TRUE,"",IF(VLOOKUP($A118,parlvotes_lh!$A$11:$ZZ$209,126,FALSE)=0,"",VLOOKUP($A118,parlvotes_lh!$A$11:$ZZ$209,126,FALSE)))</f>
        <v/>
      </c>
      <c r="Q118" s="180" t="str">
        <f>IF(ISERROR(VLOOKUP($A118,parlvotes_lh!$A$11:$ZZ$209,146,FALSE))=TRUE,"",IF(VLOOKUP($A118,parlvotes_lh!$A$11:$ZZ$209,146,FALSE)=0,"",VLOOKUP($A118,parlvotes_lh!$A$11:$ZZ$209,146,FALSE)))</f>
        <v/>
      </c>
      <c r="R118" s="180" t="str">
        <f>IF(ISERROR(VLOOKUP($A118,parlvotes_lh!$A$11:$ZZ$209,166,FALSE))=TRUE,"",IF(VLOOKUP($A118,parlvotes_lh!$A$11:$ZZ$209,166,FALSE)=0,"",VLOOKUP($A118,parlvotes_lh!$A$11:$ZZ$209,166,FALSE)))</f>
        <v/>
      </c>
      <c r="S118" s="180" t="str">
        <f>IF(ISERROR(VLOOKUP($A118,parlvotes_lh!$A$11:$ZZ$209,186,FALSE))=TRUE,"",IF(VLOOKUP($A118,parlvotes_lh!$A$11:$ZZ$209,186,FALSE)=0,"",VLOOKUP($A118,parlvotes_lh!$A$11:$ZZ$209,186,FALSE)))</f>
        <v/>
      </c>
      <c r="T118" s="180" t="str">
        <f>IF(ISERROR(VLOOKUP($A118,parlvotes_lh!$A$11:$ZZ$209,206,FALSE))=TRUE,"",IF(VLOOKUP($A118,parlvotes_lh!$A$11:$ZZ$209,206,FALSE)=0,"",VLOOKUP($A118,parlvotes_lh!$A$11:$ZZ$209,206,FALSE)))</f>
        <v/>
      </c>
      <c r="U118" s="180" t="str">
        <f>IF(ISERROR(VLOOKUP($A118,parlvotes_lh!$A$11:$ZZ$209,226,FALSE))=TRUE,"",IF(VLOOKUP($A118,parlvotes_lh!$A$11:$ZZ$209,226,FALSE)=0,"",VLOOKUP($A118,parlvotes_lh!$A$11:$ZZ$209,226,FALSE)))</f>
        <v/>
      </c>
      <c r="V118" s="180" t="str">
        <f>IF(ISERROR(VLOOKUP($A118,parlvotes_lh!$A$11:$ZZ$209,246,FALSE))=TRUE,"",IF(VLOOKUP($A118,parlvotes_lh!$A$11:$ZZ$209,246,FALSE)=0,"",VLOOKUP($A118,parlvotes_lh!$A$11:$ZZ$209,246,FALSE)))</f>
        <v/>
      </c>
      <c r="W118" s="180" t="str">
        <f>IF(ISERROR(VLOOKUP($A118,parlvotes_lh!$A$11:$ZZ$209,266,FALSE))=TRUE,"",IF(VLOOKUP($A118,parlvotes_lh!$A$11:$ZZ$209,266,FALSE)=0,"",VLOOKUP($A118,parlvotes_lh!$A$11:$ZZ$209,266,FALSE)))</f>
        <v/>
      </c>
      <c r="X118" s="180" t="str">
        <f>IF(ISERROR(VLOOKUP($A118,parlvotes_lh!$A$11:$ZZ$209,286,FALSE))=TRUE,"",IF(VLOOKUP($A118,parlvotes_lh!$A$11:$ZZ$209,286,FALSE)=0,"",VLOOKUP($A118,parlvotes_lh!$A$11:$ZZ$209,286,FALSE)))</f>
        <v/>
      </c>
      <c r="Y118" s="180" t="str">
        <f>IF(ISERROR(VLOOKUP($A118,parlvotes_lh!$A$11:$ZZ$209,306,FALSE))=TRUE,"",IF(VLOOKUP($A118,parlvotes_lh!$A$11:$ZZ$209,306,FALSE)=0,"",VLOOKUP($A118,parlvotes_lh!$A$11:$ZZ$209,306,FALSE)))</f>
        <v/>
      </c>
      <c r="Z118" s="180" t="str">
        <f>IF(ISERROR(VLOOKUP($A118,parlvotes_lh!$A$11:$ZZ$209,326,FALSE))=TRUE,"",IF(VLOOKUP($A118,parlvotes_lh!$A$11:$ZZ$209,326,FALSE)=0,"",VLOOKUP($A118,parlvotes_lh!$A$11:$ZZ$209,326,FALSE)))</f>
        <v/>
      </c>
      <c r="AA118" s="180" t="str">
        <f>IF(ISERROR(VLOOKUP($A118,parlvotes_lh!$A$11:$ZZ$209,346,FALSE))=TRUE,"",IF(VLOOKUP($A118,parlvotes_lh!$A$11:$ZZ$209,346,FALSE)=0,"",VLOOKUP($A118,parlvotes_lh!$A$11:$ZZ$209,346,FALSE)))</f>
        <v/>
      </c>
      <c r="AB118" s="180" t="str">
        <f>IF(ISERROR(VLOOKUP($A118,parlvotes_lh!$A$11:$ZZ$209,366,FALSE))=TRUE,"",IF(VLOOKUP($A118,parlvotes_lh!$A$11:$ZZ$209,366,FALSE)=0,"",VLOOKUP($A118,parlvotes_lh!$A$11:$ZZ$209,366,FALSE)))</f>
        <v/>
      </c>
      <c r="AC118" s="180" t="str">
        <f>IF(ISERROR(VLOOKUP($A118,parlvotes_lh!$A$11:$ZZ$209,386,FALSE))=TRUE,"",IF(VLOOKUP($A118,parlvotes_lh!$A$11:$ZZ$209,386,FALSE)=0,"",VLOOKUP($A118,parlvotes_lh!$A$11:$ZZ$209,386,FALSE)))</f>
        <v/>
      </c>
    </row>
    <row r="119" spans="1:29" ht="13.5" customHeight="1">
      <c r="A119" s="174"/>
      <c r="B119" s="112" t="str">
        <f t="shared" si="13"/>
        <v/>
      </c>
      <c r="C119" s="112" t="str">
        <f>IF(info_parties!G129="","",info_parties!G129)</f>
        <v/>
      </c>
      <c r="D119" s="112" t="str">
        <f>IF(info_parties!K129="","",info_parties!K129)</f>
        <v/>
      </c>
      <c r="E119" s="112" t="str">
        <f>IF(info_parties!H129="","",info_parties!H129)</f>
        <v/>
      </c>
      <c r="F119" s="175" t="str">
        <f t="shared" si="14"/>
        <v/>
      </c>
      <c r="G119" s="176" t="str">
        <f t="shared" si="15"/>
        <v/>
      </c>
      <c r="H119" s="177" t="str">
        <f t="shared" si="16"/>
        <v/>
      </c>
      <c r="I119" s="178" t="str">
        <f t="shared" si="17"/>
        <v/>
      </c>
      <c r="J119" s="179" t="str">
        <f>IF(ISERROR(VLOOKUP($A119,parlvotes_lh!$A$11:$ZZ$209,6,FALSE))=TRUE,"",IF(VLOOKUP($A119,parlvotes_lh!$A$11:$ZZ$209,6,FALSE)=0,"",VLOOKUP($A119,parlvotes_lh!$A$11:$ZZ$209,6,FALSE)))</f>
        <v/>
      </c>
      <c r="K119" s="179" t="str">
        <f>IF(ISERROR(VLOOKUP($A119,parlvotes_lh!$A$11:$ZZ$209,26,FALSE))=TRUE,"",IF(VLOOKUP($A119,parlvotes_lh!$A$11:$ZZ$209,26,FALSE)=0,"",VLOOKUP($A119,parlvotes_lh!$A$11:$ZZ$209,26,FALSE)))</f>
        <v/>
      </c>
      <c r="L119" s="179" t="str">
        <f>IF(ISERROR(VLOOKUP($A119,parlvotes_lh!$A$11:$ZZ$209,46,FALSE))=TRUE,"",IF(VLOOKUP($A119,parlvotes_lh!$A$11:$ZZ$209,46,FALSE)=0,"",VLOOKUP($A119,parlvotes_lh!$A$11:$ZZ$209,46,FALSE)))</f>
        <v/>
      </c>
      <c r="M119" s="179" t="str">
        <f>IF(ISERROR(VLOOKUP($A119,parlvotes_lh!$A$11:$ZZ$209,66,FALSE))=TRUE,"",IF(VLOOKUP($A119,parlvotes_lh!$A$11:$ZZ$209,66,FALSE)=0,"",VLOOKUP($A119,parlvotes_lh!$A$11:$ZZ$209,66,FALSE)))</f>
        <v/>
      </c>
      <c r="N119" s="179" t="str">
        <f>IF(ISERROR(VLOOKUP($A119,parlvotes_lh!$A$11:$ZZ$209,86,FALSE))=TRUE,"",IF(VLOOKUP($A119,parlvotes_lh!$A$11:$ZZ$209,86,FALSE)=0,"",VLOOKUP($A119,parlvotes_lh!$A$11:$ZZ$209,86,FALSE)))</f>
        <v/>
      </c>
      <c r="O119" s="179" t="str">
        <f>IF(ISERROR(VLOOKUP($A119,parlvotes_lh!$A$11:$ZZ$209,106,FALSE))=TRUE,"",IF(VLOOKUP($A119,parlvotes_lh!$A$11:$ZZ$209,106,FALSE)=0,"",VLOOKUP($A119,parlvotes_lh!$A$11:$ZZ$209,106,FALSE)))</f>
        <v/>
      </c>
      <c r="P119" s="179" t="str">
        <f>IF(ISERROR(VLOOKUP($A119,parlvotes_lh!$A$11:$ZZ$209,126,FALSE))=TRUE,"",IF(VLOOKUP($A119,parlvotes_lh!$A$11:$ZZ$209,126,FALSE)=0,"",VLOOKUP($A119,parlvotes_lh!$A$11:$ZZ$209,126,FALSE)))</f>
        <v/>
      </c>
      <c r="Q119" s="180" t="str">
        <f>IF(ISERROR(VLOOKUP($A119,parlvotes_lh!$A$11:$ZZ$209,146,FALSE))=TRUE,"",IF(VLOOKUP($A119,parlvotes_lh!$A$11:$ZZ$209,146,FALSE)=0,"",VLOOKUP($A119,parlvotes_lh!$A$11:$ZZ$209,146,FALSE)))</f>
        <v/>
      </c>
      <c r="R119" s="180" t="str">
        <f>IF(ISERROR(VLOOKUP($A119,parlvotes_lh!$A$11:$ZZ$209,166,FALSE))=TRUE,"",IF(VLOOKUP($A119,parlvotes_lh!$A$11:$ZZ$209,166,FALSE)=0,"",VLOOKUP($A119,parlvotes_lh!$A$11:$ZZ$209,166,FALSE)))</f>
        <v/>
      </c>
      <c r="S119" s="180" t="str">
        <f>IF(ISERROR(VLOOKUP($A119,parlvotes_lh!$A$11:$ZZ$209,186,FALSE))=TRUE,"",IF(VLOOKUP($A119,parlvotes_lh!$A$11:$ZZ$209,186,FALSE)=0,"",VLOOKUP($A119,parlvotes_lh!$A$11:$ZZ$209,186,FALSE)))</f>
        <v/>
      </c>
      <c r="T119" s="180" t="str">
        <f>IF(ISERROR(VLOOKUP($A119,parlvotes_lh!$A$11:$ZZ$209,206,FALSE))=TRUE,"",IF(VLOOKUP($A119,parlvotes_lh!$A$11:$ZZ$209,206,FALSE)=0,"",VLOOKUP($A119,parlvotes_lh!$A$11:$ZZ$209,206,FALSE)))</f>
        <v/>
      </c>
      <c r="U119" s="180" t="str">
        <f>IF(ISERROR(VLOOKUP($A119,parlvotes_lh!$A$11:$ZZ$209,226,FALSE))=TRUE,"",IF(VLOOKUP($A119,parlvotes_lh!$A$11:$ZZ$209,226,FALSE)=0,"",VLOOKUP($A119,parlvotes_lh!$A$11:$ZZ$209,226,FALSE)))</f>
        <v/>
      </c>
      <c r="V119" s="180" t="str">
        <f>IF(ISERROR(VLOOKUP($A119,parlvotes_lh!$A$11:$ZZ$209,246,FALSE))=TRUE,"",IF(VLOOKUP($A119,parlvotes_lh!$A$11:$ZZ$209,246,FALSE)=0,"",VLOOKUP($A119,parlvotes_lh!$A$11:$ZZ$209,246,FALSE)))</f>
        <v/>
      </c>
      <c r="W119" s="180" t="str">
        <f>IF(ISERROR(VLOOKUP($A119,parlvotes_lh!$A$11:$ZZ$209,266,FALSE))=TRUE,"",IF(VLOOKUP($A119,parlvotes_lh!$A$11:$ZZ$209,266,FALSE)=0,"",VLOOKUP($A119,parlvotes_lh!$A$11:$ZZ$209,266,FALSE)))</f>
        <v/>
      </c>
      <c r="X119" s="180" t="str">
        <f>IF(ISERROR(VLOOKUP($A119,parlvotes_lh!$A$11:$ZZ$209,286,FALSE))=TRUE,"",IF(VLOOKUP($A119,parlvotes_lh!$A$11:$ZZ$209,286,FALSE)=0,"",VLOOKUP($A119,parlvotes_lh!$A$11:$ZZ$209,286,FALSE)))</f>
        <v/>
      </c>
      <c r="Y119" s="180" t="str">
        <f>IF(ISERROR(VLOOKUP($A119,parlvotes_lh!$A$11:$ZZ$209,306,FALSE))=TRUE,"",IF(VLOOKUP($A119,parlvotes_lh!$A$11:$ZZ$209,306,FALSE)=0,"",VLOOKUP($A119,parlvotes_lh!$A$11:$ZZ$209,306,FALSE)))</f>
        <v/>
      </c>
      <c r="Z119" s="180" t="str">
        <f>IF(ISERROR(VLOOKUP($A119,parlvotes_lh!$A$11:$ZZ$209,326,FALSE))=TRUE,"",IF(VLOOKUP($A119,parlvotes_lh!$A$11:$ZZ$209,326,FALSE)=0,"",VLOOKUP($A119,parlvotes_lh!$A$11:$ZZ$209,326,FALSE)))</f>
        <v/>
      </c>
      <c r="AA119" s="180" t="str">
        <f>IF(ISERROR(VLOOKUP($A119,parlvotes_lh!$A$11:$ZZ$209,346,FALSE))=TRUE,"",IF(VLOOKUP($A119,parlvotes_lh!$A$11:$ZZ$209,346,FALSE)=0,"",VLOOKUP($A119,parlvotes_lh!$A$11:$ZZ$209,346,FALSE)))</f>
        <v/>
      </c>
      <c r="AB119" s="180" t="str">
        <f>IF(ISERROR(VLOOKUP($A119,parlvotes_lh!$A$11:$ZZ$209,366,FALSE))=TRUE,"",IF(VLOOKUP($A119,parlvotes_lh!$A$11:$ZZ$209,366,FALSE)=0,"",VLOOKUP($A119,parlvotes_lh!$A$11:$ZZ$209,366,FALSE)))</f>
        <v/>
      </c>
      <c r="AC119" s="180" t="str">
        <f>IF(ISERROR(VLOOKUP($A119,parlvotes_lh!$A$11:$ZZ$209,386,FALSE))=TRUE,"",IF(VLOOKUP($A119,parlvotes_lh!$A$11:$ZZ$209,386,FALSE)=0,"",VLOOKUP($A119,parlvotes_lh!$A$11:$ZZ$209,386,FALSE)))</f>
        <v/>
      </c>
    </row>
    <row r="120" spans="1:29" ht="13.5" customHeight="1">
      <c r="A120" s="174"/>
      <c r="B120" s="112" t="str">
        <f t="shared" si="13"/>
        <v/>
      </c>
      <c r="C120" s="112" t="str">
        <f>IF(info_parties!G130="","",info_parties!G130)</f>
        <v/>
      </c>
      <c r="D120" s="112" t="str">
        <f>IF(info_parties!K130="","",info_parties!K130)</f>
        <v/>
      </c>
      <c r="E120" s="112" t="str">
        <f>IF(info_parties!H130="","",info_parties!H130)</f>
        <v/>
      </c>
      <c r="F120" s="175" t="str">
        <f t="shared" si="14"/>
        <v/>
      </c>
      <c r="G120" s="176" t="str">
        <f t="shared" si="15"/>
        <v/>
      </c>
      <c r="H120" s="177" t="str">
        <f t="shared" si="16"/>
        <v/>
      </c>
      <c r="I120" s="178" t="str">
        <f t="shared" si="17"/>
        <v/>
      </c>
      <c r="J120" s="179" t="str">
        <f>IF(ISERROR(VLOOKUP($A120,parlvotes_lh!$A$11:$ZZ$209,6,FALSE))=TRUE,"",IF(VLOOKUP($A120,parlvotes_lh!$A$11:$ZZ$209,6,FALSE)=0,"",VLOOKUP($A120,parlvotes_lh!$A$11:$ZZ$209,6,FALSE)))</f>
        <v/>
      </c>
      <c r="K120" s="179" t="str">
        <f>IF(ISERROR(VLOOKUP($A120,parlvotes_lh!$A$11:$ZZ$209,26,FALSE))=TRUE,"",IF(VLOOKUP($A120,parlvotes_lh!$A$11:$ZZ$209,26,FALSE)=0,"",VLOOKUP($A120,parlvotes_lh!$A$11:$ZZ$209,26,FALSE)))</f>
        <v/>
      </c>
      <c r="L120" s="179" t="str">
        <f>IF(ISERROR(VLOOKUP($A120,parlvotes_lh!$A$11:$ZZ$209,46,FALSE))=TRUE,"",IF(VLOOKUP($A120,parlvotes_lh!$A$11:$ZZ$209,46,FALSE)=0,"",VLOOKUP($A120,parlvotes_lh!$A$11:$ZZ$209,46,FALSE)))</f>
        <v/>
      </c>
      <c r="M120" s="179" t="str">
        <f>IF(ISERROR(VLOOKUP($A120,parlvotes_lh!$A$11:$ZZ$209,66,FALSE))=TRUE,"",IF(VLOOKUP($A120,parlvotes_lh!$A$11:$ZZ$209,66,FALSE)=0,"",VLOOKUP($A120,parlvotes_lh!$A$11:$ZZ$209,66,FALSE)))</f>
        <v/>
      </c>
      <c r="N120" s="179" t="str">
        <f>IF(ISERROR(VLOOKUP($A120,parlvotes_lh!$A$11:$ZZ$209,86,FALSE))=TRUE,"",IF(VLOOKUP($A120,parlvotes_lh!$A$11:$ZZ$209,86,FALSE)=0,"",VLOOKUP($A120,parlvotes_lh!$A$11:$ZZ$209,86,FALSE)))</f>
        <v/>
      </c>
      <c r="O120" s="179" t="str">
        <f>IF(ISERROR(VLOOKUP($A120,parlvotes_lh!$A$11:$ZZ$209,106,FALSE))=TRUE,"",IF(VLOOKUP($A120,parlvotes_lh!$A$11:$ZZ$209,106,FALSE)=0,"",VLOOKUP($A120,parlvotes_lh!$A$11:$ZZ$209,106,FALSE)))</f>
        <v/>
      </c>
      <c r="P120" s="179" t="str">
        <f>IF(ISERROR(VLOOKUP($A120,parlvotes_lh!$A$11:$ZZ$209,126,FALSE))=TRUE,"",IF(VLOOKUP($A120,parlvotes_lh!$A$11:$ZZ$209,126,FALSE)=0,"",VLOOKUP($A120,parlvotes_lh!$A$11:$ZZ$209,126,FALSE)))</f>
        <v/>
      </c>
      <c r="Q120" s="180" t="str">
        <f>IF(ISERROR(VLOOKUP($A120,parlvotes_lh!$A$11:$ZZ$209,146,FALSE))=TRUE,"",IF(VLOOKUP($A120,parlvotes_lh!$A$11:$ZZ$209,146,FALSE)=0,"",VLOOKUP($A120,parlvotes_lh!$A$11:$ZZ$209,146,FALSE)))</f>
        <v/>
      </c>
      <c r="R120" s="180" t="str">
        <f>IF(ISERROR(VLOOKUP($A120,parlvotes_lh!$A$11:$ZZ$209,166,FALSE))=TRUE,"",IF(VLOOKUP($A120,parlvotes_lh!$A$11:$ZZ$209,166,FALSE)=0,"",VLOOKUP($A120,parlvotes_lh!$A$11:$ZZ$209,166,FALSE)))</f>
        <v/>
      </c>
      <c r="S120" s="180" t="str">
        <f>IF(ISERROR(VLOOKUP($A120,parlvotes_lh!$A$11:$ZZ$209,186,FALSE))=TRUE,"",IF(VLOOKUP($A120,parlvotes_lh!$A$11:$ZZ$209,186,FALSE)=0,"",VLOOKUP($A120,parlvotes_lh!$A$11:$ZZ$209,186,FALSE)))</f>
        <v/>
      </c>
      <c r="T120" s="180" t="str">
        <f>IF(ISERROR(VLOOKUP($A120,parlvotes_lh!$A$11:$ZZ$209,206,FALSE))=TRUE,"",IF(VLOOKUP($A120,parlvotes_lh!$A$11:$ZZ$209,206,FALSE)=0,"",VLOOKUP($A120,parlvotes_lh!$A$11:$ZZ$209,206,FALSE)))</f>
        <v/>
      </c>
      <c r="U120" s="180" t="str">
        <f>IF(ISERROR(VLOOKUP($A120,parlvotes_lh!$A$11:$ZZ$209,226,FALSE))=TRUE,"",IF(VLOOKUP($A120,parlvotes_lh!$A$11:$ZZ$209,226,FALSE)=0,"",VLOOKUP($A120,parlvotes_lh!$A$11:$ZZ$209,226,FALSE)))</f>
        <v/>
      </c>
      <c r="V120" s="180" t="str">
        <f>IF(ISERROR(VLOOKUP($A120,parlvotes_lh!$A$11:$ZZ$209,246,FALSE))=TRUE,"",IF(VLOOKUP($A120,parlvotes_lh!$A$11:$ZZ$209,246,FALSE)=0,"",VLOOKUP($A120,parlvotes_lh!$A$11:$ZZ$209,246,FALSE)))</f>
        <v/>
      </c>
      <c r="W120" s="180" t="str">
        <f>IF(ISERROR(VLOOKUP($A120,parlvotes_lh!$A$11:$ZZ$209,266,FALSE))=TRUE,"",IF(VLOOKUP($A120,parlvotes_lh!$A$11:$ZZ$209,266,FALSE)=0,"",VLOOKUP($A120,parlvotes_lh!$A$11:$ZZ$209,266,FALSE)))</f>
        <v/>
      </c>
      <c r="X120" s="180" t="str">
        <f>IF(ISERROR(VLOOKUP($A120,parlvotes_lh!$A$11:$ZZ$209,286,FALSE))=TRUE,"",IF(VLOOKUP($A120,parlvotes_lh!$A$11:$ZZ$209,286,FALSE)=0,"",VLOOKUP($A120,parlvotes_lh!$A$11:$ZZ$209,286,FALSE)))</f>
        <v/>
      </c>
      <c r="Y120" s="180" t="str">
        <f>IF(ISERROR(VLOOKUP($A120,parlvotes_lh!$A$11:$ZZ$209,306,FALSE))=TRUE,"",IF(VLOOKUP($A120,parlvotes_lh!$A$11:$ZZ$209,306,FALSE)=0,"",VLOOKUP($A120,parlvotes_lh!$A$11:$ZZ$209,306,FALSE)))</f>
        <v/>
      </c>
      <c r="Z120" s="180" t="str">
        <f>IF(ISERROR(VLOOKUP($A120,parlvotes_lh!$A$11:$ZZ$209,326,FALSE))=TRUE,"",IF(VLOOKUP($A120,parlvotes_lh!$A$11:$ZZ$209,326,FALSE)=0,"",VLOOKUP($A120,parlvotes_lh!$A$11:$ZZ$209,326,FALSE)))</f>
        <v/>
      </c>
      <c r="AA120" s="180" t="str">
        <f>IF(ISERROR(VLOOKUP($A120,parlvotes_lh!$A$11:$ZZ$209,346,FALSE))=TRUE,"",IF(VLOOKUP($A120,parlvotes_lh!$A$11:$ZZ$209,346,FALSE)=0,"",VLOOKUP($A120,parlvotes_lh!$A$11:$ZZ$209,346,FALSE)))</f>
        <v/>
      </c>
      <c r="AB120" s="180" t="str">
        <f>IF(ISERROR(VLOOKUP($A120,parlvotes_lh!$A$11:$ZZ$209,366,FALSE))=TRUE,"",IF(VLOOKUP($A120,parlvotes_lh!$A$11:$ZZ$209,366,FALSE)=0,"",VLOOKUP($A120,parlvotes_lh!$A$11:$ZZ$209,366,FALSE)))</f>
        <v/>
      </c>
      <c r="AC120" s="180" t="str">
        <f>IF(ISERROR(VLOOKUP($A120,parlvotes_lh!$A$11:$ZZ$209,386,FALSE))=TRUE,"",IF(VLOOKUP($A120,parlvotes_lh!$A$11:$ZZ$209,386,FALSE)=0,"",VLOOKUP($A120,parlvotes_lh!$A$11:$ZZ$209,386,FALSE)))</f>
        <v/>
      </c>
    </row>
    <row r="121" spans="1:29" ht="13.5" customHeight="1">
      <c r="A121" s="174"/>
      <c r="B121" s="112" t="str">
        <f t="shared" si="13"/>
        <v/>
      </c>
      <c r="C121" s="112" t="str">
        <f>IF(info_parties!G131="","",info_parties!G131)</f>
        <v/>
      </c>
      <c r="D121" s="112" t="str">
        <f>IF(info_parties!K131="","",info_parties!K131)</f>
        <v/>
      </c>
      <c r="E121" s="112" t="str">
        <f>IF(info_parties!H131="","",info_parties!H131)</f>
        <v/>
      </c>
      <c r="F121" s="175" t="str">
        <f t="shared" si="14"/>
        <v/>
      </c>
      <c r="G121" s="176" t="str">
        <f t="shared" si="15"/>
        <v/>
      </c>
      <c r="H121" s="177" t="str">
        <f t="shared" si="16"/>
        <v/>
      </c>
      <c r="I121" s="178" t="str">
        <f t="shared" si="17"/>
        <v/>
      </c>
      <c r="J121" s="179" t="str">
        <f>IF(ISERROR(VLOOKUP($A121,parlvotes_lh!$A$11:$ZZ$209,6,FALSE))=TRUE,"",IF(VLOOKUP($A121,parlvotes_lh!$A$11:$ZZ$209,6,FALSE)=0,"",VLOOKUP($A121,parlvotes_lh!$A$11:$ZZ$209,6,FALSE)))</f>
        <v/>
      </c>
      <c r="K121" s="179" t="str">
        <f>IF(ISERROR(VLOOKUP($A121,parlvotes_lh!$A$11:$ZZ$209,26,FALSE))=TRUE,"",IF(VLOOKUP($A121,parlvotes_lh!$A$11:$ZZ$209,26,FALSE)=0,"",VLOOKUP($A121,parlvotes_lh!$A$11:$ZZ$209,26,FALSE)))</f>
        <v/>
      </c>
      <c r="L121" s="179" t="str">
        <f>IF(ISERROR(VLOOKUP($A121,parlvotes_lh!$A$11:$ZZ$209,46,FALSE))=TRUE,"",IF(VLOOKUP($A121,parlvotes_lh!$A$11:$ZZ$209,46,FALSE)=0,"",VLOOKUP($A121,parlvotes_lh!$A$11:$ZZ$209,46,FALSE)))</f>
        <v/>
      </c>
      <c r="M121" s="179" t="str">
        <f>IF(ISERROR(VLOOKUP($A121,parlvotes_lh!$A$11:$ZZ$209,66,FALSE))=TRUE,"",IF(VLOOKUP($A121,parlvotes_lh!$A$11:$ZZ$209,66,FALSE)=0,"",VLOOKUP($A121,parlvotes_lh!$A$11:$ZZ$209,66,FALSE)))</f>
        <v/>
      </c>
      <c r="N121" s="179" t="str">
        <f>IF(ISERROR(VLOOKUP($A121,parlvotes_lh!$A$11:$ZZ$209,86,FALSE))=TRUE,"",IF(VLOOKUP($A121,parlvotes_lh!$A$11:$ZZ$209,86,FALSE)=0,"",VLOOKUP($A121,parlvotes_lh!$A$11:$ZZ$209,86,FALSE)))</f>
        <v/>
      </c>
      <c r="O121" s="179" t="str">
        <f>IF(ISERROR(VLOOKUP($A121,parlvotes_lh!$A$11:$ZZ$209,106,FALSE))=TRUE,"",IF(VLOOKUP($A121,parlvotes_lh!$A$11:$ZZ$209,106,FALSE)=0,"",VLOOKUP($A121,parlvotes_lh!$A$11:$ZZ$209,106,FALSE)))</f>
        <v/>
      </c>
      <c r="P121" s="179" t="str">
        <f>IF(ISERROR(VLOOKUP($A121,parlvotes_lh!$A$11:$ZZ$209,126,FALSE))=TRUE,"",IF(VLOOKUP($A121,parlvotes_lh!$A$11:$ZZ$209,126,FALSE)=0,"",VLOOKUP($A121,parlvotes_lh!$A$11:$ZZ$209,126,FALSE)))</f>
        <v/>
      </c>
      <c r="Q121" s="180" t="str">
        <f>IF(ISERROR(VLOOKUP($A121,parlvotes_lh!$A$11:$ZZ$209,146,FALSE))=TRUE,"",IF(VLOOKUP($A121,parlvotes_lh!$A$11:$ZZ$209,146,FALSE)=0,"",VLOOKUP($A121,parlvotes_lh!$A$11:$ZZ$209,146,FALSE)))</f>
        <v/>
      </c>
      <c r="R121" s="180" t="str">
        <f>IF(ISERROR(VLOOKUP($A121,parlvotes_lh!$A$11:$ZZ$209,166,FALSE))=TRUE,"",IF(VLOOKUP($A121,parlvotes_lh!$A$11:$ZZ$209,166,FALSE)=0,"",VLOOKUP($A121,parlvotes_lh!$A$11:$ZZ$209,166,FALSE)))</f>
        <v/>
      </c>
      <c r="S121" s="180" t="str">
        <f>IF(ISERROR(VLOOKUP($A121,parlvotes_lh!$A$11:$ZZ$209,186,FALSE))=TRUE,"",IF(VLOOKUP($A121,parlvotes_lh!$A$11:$ZZ$209,186,FALSE)=0,"",VLOOKUP($A121,parlvotes_lh!$A$11:$ZZ$209,186,FALSE)))</f>
        <v/>
      </c>
      <c r="T121" s="180" t="str">
        <f>IF(ISERROR(VLOOKUP($A121,parlvotes_lh!$A$11:$ZZ$209,206,FALSE))=TRUE,"",IF(VLOOKUP($A121,parlvotes_lh!$A$11:$ZZ$209,206,FALSE)=0,"",VLOOKUP($A121,parlvotes_lh!$A$11:$ZZ$209,206,FALSE)))</f>
        <v/>
      </c>
      <c r="U121" s="180" t="str">
        <f>IF(ISERROR(VLOOKUP($A121,parlvotes_lh!$A$11:$ZZ$209,226,FALSE))=TRUE,"",IF(VLOOKUP($A121,parlvotes_lh!$A$11:$ZZ$209,226,FALSE)=0,"",VLOOKUP($A121,parlvotes_lh!$A$11:$ZZ$209,226,FALSE)))</f>
        <v/>
      </c>
      <c r="V121" s="180" t="str">
        <f>IF(ISERROR(VLOOKUP($A121,parlvotes_lh!$A$11:$ZZ$209,246,FALSE))=TRUE,"",IF(VLOOKUP($A121,parlvotes_lh!$A$11:$ZZ$209,246,FALSE)=0,"",VLOOKUP($A121,parlvotes_lh!$A$11:$ZZ$209,246,FALSE)))</f>
        <v/>
      </c>
      <c r="W121" s="180" t="str">
        <f>IF(ISERROR(VLOOKUP($A121,parlvotes_lh!$A$11:$ZZ$209,266,FALSE))=TRUE,"",IF(VLOOKUP($A121,parlvotes_lh!$A$11:$ZZ$209,266,FALSE)=0,"",VLOOKUP($A121,parlvotes_lh!$A$11:$ZZ$209,266,FALSE)))</f>
        <v/>
      </c>
      <c r="X121" s="180" t="str">
        <f>IF(ISERROR(VLOOKUP($A121,parlvotes_lh!$A$11:$ZZ$209,286,FALSE))=TRUE,"",IF(VLOOKUP($A121,parlvotes_lh!$A$11:$ZZ$209,286,FALSE)=0,"",VLOOKUP($A121,parlvotes_lh!$A$11:$ZZ$209,286,FALSE)))</f>
        <v/>
      </c>
      <c r="Y121" s="180" t="str">
        <f>IF(ISERROR(VLOOKUP($A121,parlvotes_lh!$A$11:$ZZ$209,306,FALSE))=TRUE,"",IF(VLOOKUP($A121,parlvotes_lh!$A$11:$ZZ$209,306,FALSE)=0,"",VLOOKUP($A121,parlvotes_lh!$A$11:$ZZ$209,306,FALSE)))</f>
        <v/>
      </c>
      <c r="Z121" s="180" t="str">
        <f>IF(ISERROR(VLOOKUP($A121,parlvotes_lh!$A$11:$ZZ$209,326,FALSE))=TRUE,"",IF(VLOOKUP($A121,parlvotes_lh!$A$11:$ZZ$209,326,FALSE)=0,"",VLOOKUP($A121,parlvotes_lh!$A$11:$ZZ$209,326,FALSE)))</f>
        <v/>
      </c>
      <c r="AA121" s="180" t="str">
        <f>IF(ISERROR(VLOOKUP($A121,parlvotes_lh!$A$11:$ZZ$209,346,FALSE))=TRUE,"",IF(VLOOKUP($A121,parlvotes_lh!$A$11:$ZZ$209,346,FALSE)=0,"",VLOOKUP($A121,parlvotes_lh!$A$11:$ZZ$209,346,FALSE)))</f>
        <v/>
      </c>
      <c r="AB121" s="180" t="str">
        <f>IF(ISERROR(VLOOKUP($A121,parlvotes_lh!$A$11:$ZZ$209,366,FALSE))=TRUE,"",IF(VLOOKUP($A121,parlvotes_lh!$A$11:$ZZ$209,366,FALSE)=0,"",VLOOKUP($A121,parlvotes_lh!$A$11:$ZZ$209,366,FALSE)))</f>
        <v/>
      </c>
      <c r="AC121" s="180" t="str">
        <f>IF(ISERROR(VLOOKUP($A121,parlvotes_lh!$A$11:$ZZ$209,386,FALSE))=TRUE,"",IF(VLOOKUP($A121,parlvotes_lh!$A$11:$ZZ$209,386,FALSE)=0,"",VLOOKUP($A121,parlvotes_lh!$A$11:$ZZ$209,386,FALSE)))</f>
        <v/>
      </c>
    </row>
    <row r="122" spans="1:29" ht="13.5" customHeight="1">
      <c r="A122" s="174"/>
      <c r="B122" s="112" t="str">
        <f t="shared" si="13"/>
        <v/>
      </c>
      <c r="C122" s="112" t="str">
        <f>IF(info_parties!G132="","",info_parties!G132)</f>
        <v/>
      </c>
      <c r="D122" s="112" t="str">
        <f>IF(info_parties!K132="","",info_parties!K132)</f>
        <v/>
      </c>
      <c r="E122" s="112" t="str">
        <f>IF(info_parties!H132="","",info_parties!H132)</f>
        <v/>
      </c>
      <c r="F122" s="175" t="str">
        <f t="shared" si="14"/>
        <v/>
      </c>
      <c r="G122" s="176" t="str">
        <f t="shared" si="15"/>
        <v/>
      </c>
      <c r="H122" s="177" t="str">
        <f t="shared" si="16"/>
        <v/>
      </c>
      <c r="I122" s="178" t="str">
        <f t="shared" si="17"/>
        <v/>
      </c>
      <c r="J122" s="179" t="str">
        <f>IF(ISERROR(VLOOKUP($A122,parlvotes_lh!$A$11:$ZZ$209,6,FALSE))=TRUE,"",IF(VLOOKUP($A122,parlvotes_lh!$A$11:$ZZ$209,6,FALSE)=0,"",VLOOKUP($A122,parlvotes_lh!$A$11:$ZZ$209,6,FALSE)))</f>
        <v/>
      </c>
      <c r="K122" s="179" t="str">
        <f>IF(ISERROR(VLOOKUP($A122,parlvotes_lh!$A$11:$ZZ$209,26,FALSE))=TRUE,"",IF(VLOOKUP($A122,parlvotes_lh!$A$11:$ZZ$209,26,FALSE)=0,"",VLOOKUP($A122,parlvotes_lh!$A$11:$ZZ$209,26,FALSE)))</f>
        <v/>
      </c>
      <c r="L122" s="179" t="str">
        <f>IF(ISERROR(VLOOKUP($A122,parlvotes_lh!$A$11:$ZZ$209,46,FALSE))=TRUE,"",IF(VLOOKUP($A122,parlvotes_lh!$A$11:$ZZ$209,46,FALSE)=0,"",VLOOKUP($A122,parlvotes_lh!$A$11:$ZZ$209,46,FALSE)))</f>
        <v/>
      </c>
      <c r="M122" s="179" t="str">
        <f>IF(ISERROR(VLOOKUP($A122,parlvotes_lh!$A$11:$ZZ$209,66,FALSE))=TRUE,"",IF(VLOOKUP($A122,parlvotes_lh!$A$11:$ZZ$209,66,FALSE)=0,"",VLOOKUP($A122,parlvotes_lh!$A$11:$ZZ$209,66,FALSE)))</f>
        <v/>
      </c>
      <c r="N122" s="179" t="str">
        <f>IF(ISERROR(VLOOKUP($A122,parlvotes_lh!$A$11:$ZZ$209,86,FALSE))=TRUE,"",IF(VLOOKUP($A122,parlvotes_lh!$A$11:$ZZ$209,86,FALSE)=0,"",VLOOKUP($A122,parlvotes_lh!$A$11:$ZZ$209,86,FALSE)))</f>
        <v/>
      </c>
      <c r="O122" s="179" t="str">
        <f>IF(ISERROR(VLOOKUP($A122,parlvotes_lh!$A$11:$ZZ$209,106,FALSE))=TRUE,"",IF(VLOOKUP($A122,parlvotes_lh!$A$11:$ZZ$209,106,FALSE)=0,"",VLOOKUP($A122,parlvotes_lh!$A$11:$ZZ$209,106,FALSE)))</f>
        <v/>
      </c>
      <c r="P122" s="179" t="str">
        <f>IF(ISERROR(VLOOKUP($A122,parlvotes_lh!$A$11:$ZZ$209,126,FALSE))=TRUE,"",IF(VLOOKUP($A122,parlvotes_lh!$A$11:$ZZ$209,126,FALSE)=0,"",VLOOKUP($A122,parlvotes_lh!$A$11:$ZZ$209,126,FALSE)))</f>
        <v/>
      </c>
      <c r="Q122" s="180" t="str">
        <f>IF(ISERROR(VLOOKUP($A122,parlvotes_lh!$A$11:$ZZ$209,146,FALSE))=TRUE,"",IF(VLOOKUP($A122,parlvotes_lh!$A$11:$ZZ$209,146,FALSE)=0,"",VLOOKUP($A122,parlvotes_lh!$A$11:$ZZ$209,146,FALSE)))</f>
        <v/>
      </c>
      <c r="R122" s="180" t="str">
        <f>IF(ISERROR(VLOOKUP($A122,parlvotes_lh!$A$11:$ZZ$209,166,FALSE))=TRUE,"",IF(VLOOKUP($A122,parlvotes_lh!$A$11:$ZZ$209,166,FALSE)=0,"",VLOOKUP($A122,parlvotes_lh!$A$11:$ZZ$209,166,FALSE)))</f>
        <v/>
      </c>
      <c r="S122" s="180" t="str">
        <f>IF(ISERROR(VLOOKUP($A122,parlvotes_lh!$A$11:$ZZ$209,186,FALSE))=TRUE,"",IF(VLOOKUP($A122,parlvotes_lh!$A$11:$ZZ$209,186,FALSE)=0,"",VLOOKUP($A122,parlvotes_lh!$A$11:$ZZ$209,186,FALSE)))</f>
        <v/>
      </c>
      <c r="T122" s="180" t="str">
        <f>IF(ISERROR(VLOOKUP($A122,parlvotes_lh!$A$11:$ZZ$209,206,FALSE))=TRUE,"",IF(VLOOKUP($A122,parlvotes_lh!$A$11:$ZZ$209,206,FALSE)=0,"",VLOOKUP($A122,parlvotes_lh!$A$11:$ZZ$209,206,FALSE)))</f>
        <v/>
      </c>
      <c r="U122" s="180" t="str">
        <f>IF(ISERROR(VLOOKUP($A122,parlvotes_lh!$A$11:$ZZ$209,226,FALSE))=TRUE,"",IF(VLOOKUP($A122,parlvotes_lh!$A$11:$ZZ$209,226,FALSE)=0,"",VLOOKUP($A122,parlvotes_lh!$A$11:$ZZ$209,226,FALSE)))</f>
        <v/>
      </c>
      <c r="V122" s="180" t="str">
        <f>IF(ISERROR(VLOOKUP($A122,parlvotes_lh!$A$11:$ZZ$209,246,FALSE))=TRUE,"",IF(VLOOKUP($A122,parlvotes_lh!$A$11:$ZZ$209,246,FALSE)=0,"",VLOOKUP($A122,parlvotes_lh!$A$11:$ZZ$209,246,FALSE)))</f>
        <v/>
      </c>
      <c r="W122" s="180" t="str">
        <f>IF(ISERROR(VLOOKUP($A122,parlvotes_lh!$A$11:$ZZ$209,266,FALSE))=TRUE,"",IF(VLOOKUP($A122,parlvotes_lh!$A$11:$ZZ$209,266,FALSE)=0,"",VLOOKUP($A122,parlvotes_lh!$A$11:$ZZ$209,266,FALSE)))</f>
        <v/>
      </c>
      <c r="X122" s="180" t="str">
        <f>IF(ISERROR(VLOOKUP($A122,parlvotes_lh!$A$11:$ZZ$209,286,FALSE))=TRUE,"",IF(VLOOKUP($A122,parlvotes_lh!$A$11:$ZZ$209,286,FALSE)=0,"",VLOOKUP($A122,parlvotes_lh!$A$11:$ZZ$209,286,FALSE)))</f>
        <v/>
      </c>
      <c r="Y122" s="180" t="str">
        <f>IF(ISERROR(VLOOKUP($A122,parlvotes_lh!$A$11:$ZZ$209,306,FALSE))=TRUE,"",IF(VLOOKUP($A122,parlvotes_lh!$A$11:$ZZ$209,306,FALSE)=0,"",VLOOKUP($A122,parlvotes_lh!$A$11:$ZZ$209,306,FALSE)))</f>
        <v/>
      </c>
      <c r="Z122" s="180" t="str">
        <f>IF(ISERROR(VLOOKUP($A122,parlvotes_lh!$A$11:$ZZ$209,326,FALSE))=TRUE,"",IF(VLOOKUP($A122,parlvotes_lh!$A$11:$ZZ$209,326,FALSE)=0,"",VLOOKUP($A122,parlvotes_lh!$A$11:$ZZ$209,326,FALSE)))</f>
        <v/>
      </c>
      <c r="AA122" s="180" t="str">
        <f>IF(ISERROR(VLOOKUP($A122,parlvotes_lh!$A$11:$ZZ$209,346,FALSE))=TRUE,"",IF(VLOOKUP($A122,parlvotes_lh!$A$11:$ZZ$209,346,FALSE)=0,"",VLOOKUP($A122,parlvotes_lh!$A$11:$ZZ$209,346,FALSE)))</f>
        <v/>
      </c>
      <c r="AB122" s="180" t="str">
        <f>IF(ISERROR(VLOOKUP($A122,parlvotes_lh!$A$11:$ZZ$209,366,FALSE))=TRUE,"",IF(VLOOKUP($A122,parlvotes_lh!$A$11:$ZZ$209,366,FALSE)=0,"",VLOOKUP($A122,parlvotes_lh!$A$11:$ZZ$209,366,FALSE)))</f>
        <v/>
      </c>
      <c r="AC122" s="180" t="str">
        <f>IF(ISERROR(VLOOKUP($A122,parlvotes_lh!$A$11:$ZZ$209,386,FALSE))=TRUE,"",IF(VLOOKUP($A122,parlvotes_lh!$A$11:$ZZ$209,386,FALSE)=0,"",VLOOKUP($A122,parlvotes_lh!$A$11:$ZZ$209,386,FALSE)))</f>
        <v/>
      </c>
    </row>
    <row r="123" spans="1:29" ht="13.5" customHeight="1">
      <c r="A123" s="174"/>
      <c r="B123" s="112" t="str">
        <f t="shared" si="13"/>
        <v/>
      </c>
      <c r="C123" s="112" t="str">
        <f>IF(info_parties!G133="","",info_parties!G133)</f>
        <v/>
      </c>
      <c r="D123" s="112" t="str">
        <f>IF(info_parties!K133="","",info_parties!K133)</f>
        <v/>
      </c>
      <c r="E123" s="112" t="str">
        <f>IF(info_parties!H133="","",info_parties!H133)</f>
        <v/>
      </c>
      <c r="F123" s="175" t="str">
        <f t="shared" si="14"/>
        <v/>
      </c>
      <c r="G123" s="176" t="str">
        <f t="shared" si="15"/>
        <v/>
      </c>
      <c r="H123" s="177" t="str">
        <f t="shared" si="16"/>
        <v/>
      </c>
      <c r="I123" s="178" t="str">
        <f t="shared" si="17"/>
        <v/>
      </c>
      <c r="J123" s="179" t="str">
        <f>IF(ISERROR(VLOOKUP($A123,parlvotes_lh!$A$11:$ZZ$209,6,FALSE))=TRUE,"",IF(VLOOKUP($A123,parlvotes_lh!$A$11:$ZZ$209,6,FALSE)=0,"",VLOOKUP($A123,parlvotes_lh!$A$11:$ZZ$209,6,FALSE)))</f>
        <v/>
      </c>
      <c r="K123" s="179" t="str">
        <f>IF(ISERROR(VLOOKUP($A123,parlvotes_lh!$A$11:$ZZ$209,26,FALSE))=TRUE,"",IF(VLOOKUP($A123,parlvotes_lh!$A$11:$ZZ$209,26,FALSE)=0,"",VLOOKUP($A123,parlvotes_lh!$A$11:$ZZ$209,26,FALSE)))</f>
        <v/>
      </c>
      <c r="L123" s="179" t="str">
        <f>IF(ISERROR(VLOOKUP($A123,parlvotes_lh!$A$11:$ZZ$209,46,FALSE))=TRUE,"",IF(VLOOKUP($A123,parlvotes_lh!$A$11:$ZZ$209,46,FALSE)=0,"",VLOOKUP($A123,parlvotes_lh!$A$11:$ZZ$209,46,FALSE)))</f>
        <v/>
      </c>
      <c r="M123" s="179" t="str">
        <f>IF(ISERROR(VLOOKUP($A123,parlvotes_lh!$A$11:$ZZ$209,66,FALSE))=TRUE,"",IF(VLOOKUP($A123,parlvotes_lh!$A$11:$ZZ$209,66,FALSE)=0,"",VLOOKUP($A123,parlvotes_lh!$A$11:$ZZ$209,66,FALSE)))</f>
        <v/>
      </c>
      <c r="N123" s="179" t="str">
        <f>IF(ISERROR(VLOOKUP($A123,parlvotes_lh!$A$11:$ZZ$209,86,FALSE))=TRUE,"",IF(VLOOKUP($A123,parlvotes_lh!$A$11:$ZZ$209,86,FALSE)=0,"",VLOOKUP($A123,parlvotes_lh!$A$11:$ZZ$209,86,FALSE)))</f>
        <v/>
      </c>
      <c r="O123" s="179" t="str">
        <f>IF(ISERROR(VLOOKUP($A123,parlvotes_lh!$A$11:$ZZ$209,106,FALSE))=TRUE,"",IF(VLOOKUP($A123,parlvotes_lh!$A$11:$ZZ$209,106,FALSE)=0,"",VLOOKUP($A123,parlvotes_lh!$A$11:$ZZ$209,106,FALSE)))</f>
        <v/>
      </c>
      <c r="P123" s="179" t="str">
        <f>IF(ISERROR(VLOOKUP($A123,parlvotes_lh!$A$11:$ZZ$209,126,FALSE))=TRUE,"",IF(VLOOKUP($A123,parlvotes_lh!$A$11:$ZZ$209,126,FALSE)=0,"",VLOOKUP($A123,parlvotes_lh!$A$11:$ZZ$209,126,FALSE)))</f>
        <v/>
      </c>
      <c r="Q123" s="180" t="str">
        <f>IF(ISERROR(VLOOKUP($A123,parlvotes_lh!$A$11:$ZZ$209,146,FALSE))=TRUE,"",IF(VLOOKUP($A123,parlvotes_lh!$A$11:$ZZ$209,146,FALSE)=0,"",VLOOKUP($A123,parlvotes_lh!$A$11:$ZZ$209,146,FALSE)))</f>
        <v/>
      </c>
      <c r="R123" s="180" t="str">
        <f>IF(ISERROR(VLOOKUP($A123,parlvotes_lh!$A$11:$ZZ$209,166,FALSE))=TRUE,"",IF(VLOOKUP($A123,parlvotes_lh!$A$11:$ZZ$209,166,FALSE)=0,"",VLOOKUP($A123,parlvotes_lh!$A$11:$ZZ$209,166,FALSE)))</f>
        <v/>
      </c>
      <c r="S123" s="180" t="str">
        <f>IF(ISERROR(VLOOKUP($A123,parlvotes_lh!$A$11:$ZZ$209,186,FALSE))=TRUE,"",IF(VLOOKUP($A123,parlvotes_lh!$A$11:$ZZ$209,186,FALSE)=0,"",VLOOKUP($A123,parlvotes_lh!$A$11:$ZZ$209,186,FALSE)))</f>
        <v/>
      </c>
      <c r="T123" s="180" t="str">
        <f>IF(ISERROR(VLOOKUP($A123,parlvotes_lh!$A$11:$ZZ$209,206,FALSE))=TRUE,"",IF(VLOOKUP($A123,parlvotes_lh!$A$11:$ZZ$209,206,FALSE)=0,"",VLOOKUP($A123,parlvotes_lh!$A$11:$ZZ$209,206,FALSE)))</f>
        <v/>
      </c>
      <c r="U123" s="180" t="str">
        <f>IF(ISERROR(VLOOKUP($A123,parlvotes_lh!$A$11:$ZZ$209,226,FALSE))=TRUE,"",IF(VLOOKUP($A123,parlvotes_lh!$A$11:$ZZ$209,226,FALSE)=0,"",VLOOKUP($A123,parlvotes_lh!$A$11:$ZZ$209,226,FALSE)))</f>
        <v/>
      </c>
      <c r="V123" s="180" t="str">
        <f>IF(ISERROR(VLOOKUP($A123,parlvotes_lh!$A$11:$ZZ$209,246,FALSE))=TRUE,"",IF(VLOOKUP($A123,parlvotes_lh!$A$11:$ZZ$209,246,FALSE)=0,"",VLOOKUP($A123,parlvotes_lh!$A$11:$ZZ$209,246,FALSE)))</f>
        <v/>
      </c>
      <c r="W123" s="180" t="str">
        <f>IF(ISERROR(VLOOKUP($A123,parlvotes_lh!$A$11:$ZZ$209,266,FALSE))=TRUE,"",IF(VLOOKUP($A123,parlvotes_lh!$A$11:$ZZ$209,266,FALSE)=0,"",VLOOKUP($A123,parlvotes_lh!$A$11:$ZZ$209,266,FALSE)))</f>
        <v/>
      </c>
      <c r="X123" s="180" t="str">
        <f>IF(ISERROR(VLOOKUP($A123,parlvotes_lh!$A$11:$ZZ$209,286,FALSE))=TRUE,"",IF(VLOOKUP($A123,parlvotes_lh!$A$11:$ZZ$209,286,FALSE)=0,"",VLOOKUP($A123,parlvotes_lh!$A$11:$ZZ$209,286,FALSE)))</f>
        <v/>
      </c>
      <c r="Y123" s="180" t="str">
        <f>IF(ISERROR(VLOOKUP($A123,parlvotes_lh!$A$11:$ZZ$209,306,FALSE))=TRUE,"",IF(VLOOKUP($A123,parlvotes_lh!$A$11:$ZZ$209,306,FALSE)=0,"",VLOOKUP($A123,parlvotes_lh!$A$11:$ZZ$209,306,FALSE)))</f>
        <v/>
      </c>
      <c r="Z123" s="180" t="str">
        <f>IF(ISERROR(VLOOKUP($A123,parlvotes_lh!$A$11:$ZZ$209,326,FALSE))=TRUE,"",IF(VLOOKUP($A123,parlvotes_lh!$A$11:$ZZ$209,326,FALSE)=0,"",VLOOKUP($A123,parlvotes_lh!$A$11:$ZZ$209,326,FALSE)))</f>
        <v/>
      </c>
      <c r="AA123" s="180" t="str">
        <f>IF(ISERROR(VLOOKUP($A123,parlvotes_lh!$A$11:$ZZ$209,346,FALSE))=TRUE,"",IF(VLOOKUP($A123,parlvotes_lh!$A$11:$ZZ$209,346,FALSE)=0,"",VLOOKUP($A123,parlvotes_lh!$A$11:$ZZ$209,346,FALSE)))</f>
        <v/>
      </c>
      <c r="AB123" s="180" t="str">
        <f>IF(ISERROR(VLOOKUP($A123,parlvotes_lh!$A$11:$ZZ$209,366,FALSE))=TRUE,"",IF(VLOOKUP($A123,parlvotes_lh!$A$11:$ZZ$209,366,FALSE)=0,"",VLOOKUP($A123,parlvotes_lh!$A$11:$ZZ$209,366,FALSE)))</f>
        <v/>
      </c>
      <c r="AC123" s="180" t="str">
        <f>IF(ISERROR(VLOOKUP($A123,parlvotes_lh!$A$11:$ZZ$209,386,FALSE))=TRUE,"",IF(VLOOKUP($A123,parlvotes_lh!$A$11:$ZZ$209,386,FALSE)=0,"",VLOOKUP($A123,parlvotes_lh!$A$11:$ZZ$209,386,FALSE)))</f>
        <v/>
      </c>
    </row>
    <row r="124" spans="1:29" ht="13.5" customHeight="1">
      <c r="A124" s="174"/>
      <c r="B124" s="112" t="str">
        <f t="shared" si="13"/>
        <v/>
      </c>
      <c r="C124" s="112" t="str">
        <f>IF(info_parties!G134="","",info_parties!G134)</f>
        <v/>
      </c>
      <c r="D124" s="112" t="str">
        <f>IF(info_parties!K134="","",info_parties!K134)</f>
        <v/>
      </c>
      <c r="E124" s="112" t="str">
        <f>IF(info_parties!H134="","",info_parties!H134)</f>
        <v/>
      </c>
      <c r="F124" s="175" t="str">
        <f t="shared" si="14"/>
        <v/>
      </c>
      <c r="G124" s="176" t="str">
        <f t="shared" si="15"/>
        <v/>
      </c>
      <c r="H124" s="177" t="str">
        <f t="shared" si="16"/>
        <v/>
      </c>
      <c r="I124" s="178" t="str">
        <f t="shared" si="17"/>
        <v/>
      </c>
      <c r="J124" s="179" t="str">
        <f>IF(ISERROR(VLOOKUP($A124,parlvotes_lh!$A$11:$ZZ$209,6,FALSE))=TRUE,"",IF(VLOOKUP($A124,parlvotes_lh!$A$11:$ZZ$209,6,FALSE)=0,"",VLOOKUP($A124,parlvotes_lh!$A$11:$ZZ$209,6,FALSE)))</f>
        <v/>
      </c>
      <c r="K124" s="179" t="str">
        <f>IF(ISERROR(VLOOKUP($A124,parlvotes_lh!$A$11:$ZZ$209,26,FALSE))=TRUE,"",IF(VLOOKUP($A124,parlvotes_lh!$A$11:$ZZ$209,26,FALSE)=0,"",VLOOKUP($A124,parlvotes_lh!$A$11:$ZZ$209,26,FALSE)))</f>
        <v/>
      </c>
      <c r="L124" s="179" t="str">
        <f>IF(ISERROR(VLOOKUP($A124,parlvotes_lh!$A$11:$ZZ$209,46,FALSE))=TRUE,"",IF(VLOOKUP($A124,parlvotes_lh!$A$11:$ZZ$209,46,FALSE)=0,"",VLOOKUP($A124,parlvotes_lh!$A$11:$ZZ$209,46,FALSE)))</f>
        <v/>
      </c>
      <c r="M124" s="179" t="str">
        <f>IF(ISERROR(VLOOKUP($A124,parlvotes_lh!$A$11:$ZZ$209,66,FALSE))=TRUE,"",IF(VLOOKUP($A124,parlvotes_lh!$A$11:$ZZ$209,66,FALSE)=0,"",VLOOKUP($A124,parlvotes_lh!$A$11:$ZZ$209,66,FALSE)))</f>
        <v/>
      </c>
      <c r="N124" s="179" t="str">
        <f>IF(ISERROR(VLOOKUP($A124,parlvotes_lh!$A$11:$ZZ$209,86,FALSE))=TRUE,"",IF(VLOOKUP($A124,parlvotes_lh!$A$11:$ZZ$209,86,FALSE)=0,"",VLOOKUP($A124,parlvotes_lh!$A$11:$ZZ$209,86,FALSE)))</f>
        <v/>
      </c>
      <c r="O124" s="179" t="str">
        <f>IF(ISERROR(VLOOKUP($A124,parlvotes_lh!$A$11:$ZZ$209,106,FALSE))=TRUE,"",IF(VLOOKUP($A124,parlvotes_lh!$A$11:$ZZ$209,106,FALSE)=0,"",VLOOKUP($A124,parlvotes_lh!$A$11:$ZZ$209,106,FALSE)))</f>
        <v/>
      </c>
      <c r="P124" s="179" t="str">
        <f>IF(ISERROR(VLOOKUP($A124,parlvotes_lh!$A$11:$ZZ$209,126,FALSE))=TRUE,"",IF(VLOOKUP($A124,parlvotes_lh!$A$11:$ZZ$209,126,FALSE)=0,"",VLOOKUP($A124,parlvotes_lh!$A$11:$ZZ$209,126,FALSE)))</f>
        <v/>
      </c>
      <c r="Q124" s="180" t="str">
        <f>IF(ISERROR(VLOOKUP($A124,parlvotes_lh!$A$11:$ZZ$209,146,FALSE))=TRUE,"",IF(VLOOKUP($A124,parlvotes_lh!$A$11:$ZZ$209,146,FALSE)=0,"",VLOOKUP($A124,parlvotes_lh!$A$11:$ZZ$209,146,FALSE)))</f>
        <v/>
      </c>
      <c r="R124" s="180" t="str">
        <f>IF(ISERROR(VLOOKUP($A124,parlvotes_lh!$A$11:$ZZ$209,166,FALSE))=TRUE,"",IF(VLOOKUP($A124,parlvotes_lh!$A$11:$ZZ$209,166,FALSE)=0,"",VLOOKUP($A124,parlvotes_lh!$A$11:$ZZ$209,166,FALSE)))</f>
        <v/>
      </c>
      <c r="S124" s="180" t="str">
        <f>IF(ISERROR(VLOOKUP($A124,parlvotes_lh!$A$11:$ZZ$209,186,FALSE))=TRUE,"",IF(VLOOKUP($A124,parlvotes_lh!$A$11:$ZZ$209,186,FALSE)=0,"",VLOOKUP($A124,parlvotes_lh!$A$11:$ZZ$209,186,FALSE)))</f>
        <v/>
      </c>
      <c r="T124" s="180" t="str">
        <f>IF(ISERROR(VLOOKUP($A124,parlvotes_lh!$A$11:$ZZ$209,206,FALSE))=TRUE,"",IF(VLOOKUP($A124,parlvotes_lh!$A$11:$ZZ$209,206,FALSE)=0,"",VLOOKUP($A124,parlvotes_lh!$A$11:$ZZ$209,206,FALSE)))</f>
        <v/>
      </c>
      <c r="U124" s="180" t="str">
        <f>IF(ISERROR(VLOOKUP($A124,parlvotes_lh!$A$11:$ZZ$209,226,FALSE))=TRUE,"",IF(VLOOKUP($A124,parlvotes_lh!$A$11:$ZZ$209,226,FALSE)=0,"",VLOOKUP($A124,parlvotes_lh!$A$11:$ZZ$209,226,FALSE)))</f>
        <v/>
      </c>
      <c r="V124" s="180" t="str">
        <f>IF(ISERROR(VLOOKUP($A124,parlvotes_lh!$A$11:$ZZ$209,246,FALSE))=TRUE,"",IF(VLOOKUP($A124,parlvotes_lh!$A$11:$ZZ$209,246,FALSE)=0,"",VLOOKUP($A124,parlvotes_lh!$A$11:$ZZ$209,246,FALSE)))</f>
        <v/>
      </c>
      <c r="W124" s="180" t="str">
        <f>IF(ISERROR(VLOOKUP($A124,parlvotes_lh!$A$11:$ZZ$209,266,FALSE))=TRUE,"",IF(VLOOKUP($A124,parlvotes_lh!$A$11:$ZZ$209,266,FALSE)=0,"",VLOOKUP($A124,parlvotes_lh!$A$11:$ZZ$209,266,FALSE)))</f>
        <v/>
      </c>
      <c r="X124" s="180" t="str">
        <f>IF(ISERROR(VLOOKUP($A124,parlvotes_lh!$A$11:$ZZ$209,286,FALSE))=TRUE,"",IF(VLOOKUP($A124,parlvotes_lh!$A$11:$ZZ$209,286,FALSE)=0,"",VLOOKUP($A124,parlvotes_lh!$A$11:$ZZ$209,286,FALSE)))</f>
        <v/>
      </c>
      <c r="Y124" s="180" t="str">
        <f>IF(ISERROR(VLOOKUP($A124,parlvotes_lh!$A$11:$ZZ$209,306,FALSE))=TRUE,"",IF(VLOOKUP($A124,parlvotes_lh!$A$11:$ZZ$209,306,FALSE)=0,"",VLOOKUP($A124,parlvotes_lh!$A$11:$ZZ$209,306,FALSE)))</f>
        <v/>
      </c>
      <c r="Z124" s="180" t="str">
        <f>IF(ISERROR(VLOOKUP($A124,parlvotes_lh!$A$11:$ZZ$209,326,FALSE))=TRUE,"",IF(VLOOKUP($A124,parlvotes_lh!$A$11:$ZZ$209,326,FALSE)=0,"",VLOOKUP($A124,parlvotes_lh!$A$11:$ZZ$209,326,FALSE)))</f>
        <v/>
      </c>
      <c r="AA124" s="180" t="str">
        <f>IF(ISERROR(VLOOKUP($A124,parlvotes_lh!$A$11:$ZZ$209,346,FALSE))=TRUE,"",IF(VLOOKUP($A124,parlvotes_lh!$A$11:$ZZ$209,346,FALSE)=0,"",VLOOKUP($A124,parlvotes_lh!$A$11:$ZZ$209,346,FALSE)))</f>
        <v/>
      </c>
      <c r="AB124" s="180" t="str">
        <f>IF(ISERROR(VLOOKUP($A124,parlvotes_lh!$A$11:$ZZ$209,366,FALSE))=TRUE,"",IF(VLOOKUP($A124,parlvotes_lh!$A$11:$ZZ$209,366,FALSE)=0,"",VLOOKUP($A124,parlvotes_lh!$A$11:$ZZ$209,366,FALSE)))</f>
        <v/>
      </c>
      <c r="AC124" s="180" t="str">
        <f>IF(ISERROR(VLOOKUP($A124,parlvotes_lh!$A$11:$ZZ$209,386,FALSE))=TRUE,"",IF(VLOOKUP($A124,parlvotes_lh!$A$11:$ZZ$209,386,FALSE)=0,"",VLOOKUP($A124,parlvotes_lh!$A$11:$ZZ$209,386,FALSE)))</f>
        <v/>
      </c>
    </row>
    <row r="125" spans="1:29" ht="13.5" customHeight="1">
      <c r="A125" s="174"/>
      <c r="B125" s="112" t="str">
        <f t="shared" si="13"/>
        <v/>
      </c>
      <c r="C125" s="112" t="str">
        <f>IF(info_parties!G135="","",info_parties!G135)</f>
        <v/>
      </c>
      <c r="D125" s="112" t="str">
        <f>IF(info_parties!K135="","",info_parties!K135)</f>
        <v/>
      </c>
      <c r="E125" s="112" t="str">
        <f>IF(info_parties!H135="","",info_parties!H135)</f>
        <v/>
      </c>
      <c r="F125" s="175" t="str">
        <f t="shared" si="14"/>
        <v/>
      </c>
      <c r="G125" s="176" t="str">
        <f t="shared" si="15"/>
        <v/>
      </c>
      <c r="H125" s="177" t="str">
        <f t="shared" si="16"/>
        <v/>
      </c>
      <c r="I125" s="178" t="str">
        <f t="shared" si="17"/>
        <v/>
      </c>
      <c r="J125" s="179" t="str">
        <f>IF(ISERROR(VLOOKUP($A125,parlvotes_lh!$A$11:$ZZ$209,6,FALSE))=TRUE,"",IF(VLOOKUP($A125,parlvotes_lh!$A$11:$ZZ$209,6,FALSE)=0,"",VLOOKUP($A125,parlvotes_lh!$A$11:$ZZ$209,6,FALSE)))</f>
        <v/>
      </c>
      <c r="K125" s="179" t="str">
        <f>IF(ISERROR(VLOOKUP($A125,parlvotes_lh!$A$11:$ZZ$209,26,FALSE))=TRUE,"",IF(VLOOKUP($A125,parlvotes_lh!$A$11:$ZZ$209,26,FALSE)=0,"",VLOOKUP($A125,parlvotes_lh!$A$11:$ZZ$209,26,FALSE)))</f>
        <v/>
      </c>
      <c r="L125" s="179" t="str">
        <f>IF(ISERROR(VLOOKUP($A125,parlvotes_lh!$A$11:$ZZ$209,46,FALSE))=TRUE,"",IF(VLOOKUP($A125,parlvotes_lh!$A$11:$ZZ$209,46,FALSE)=0,"",VLOOKUP($A125,parlvotes_lh!$A$11:$ZZ$209,46,FALSE)))</f>
        <v/>
      </c>
      <c r="M125" s="179" t="str">
        <f>IF(ISERROR(VLOOKUP($A125,parlvotes_lh!$A$11:$ZZ$209,66,FALSE))=TRUE,"",IF(VLOOKUP($A125,parlvotes_lh!$A$11:$ZZ$209,66,FALSE)=0,"",VLOOKUP($A125,parlvotes_lh!$A$11:$ZZ$209,66,FALSE)))</f>
        <v/>
      </c>
      <c r="N125" s="179" t="str">
        <f>IF(ISERROR(VLOOKUP($A125,parlvotes_lh!$A$11:$ZZ$209,86,FALSE))=TRUE,"",IF(VLOOKUP($A125,parlvotes_lh!$A$11:$ZZ$209,86,FALSE)=0,"",VLOOKUP($A125,parlvotes_lh!$A$11:$ZZ$209,86,FALSE)))</f>
        <v/>
      </c>
      <c r="O125" s="179" t="str">
        <f>IF(ISERROR(VLOOKUP($A125,parlvotes_lh!$A$11:$ZZ$209,106,FALSE))=TRUE,"",IF(VLOOKUP($A125,parlvotes_lh!$A$11:$ZZ$209,106,FALSE)=0,"",VLOOKUP($A125,parlvotes_lh!$A$11:$ZZ$209,106,FALSE)))</f>
        <v/>
      </c>
      <c r="P125" s="179" t="str">
        <f>IF(ISERROR(VLOOKUP($A125,parlvotes_lh!$A$11:$ZZ$209,126,FALSE))=TRUE,"",IF(VLOOKUP($A125,parlvotes_lh!$A$11:$ZZ$209,126,FALSE)=0,"",VLOOKUP($A125,parlvotes_lh!$A$11:$ZZ$209,126,FALSE)))</f>
        <v/>
      </c>
      <c r="Q125" s="180" t="str">
        <f>IF(ISERROR(VLOOKUP($A125,parlvotes_lh!$A$11:$ZZ$209,146,FALSE))=TRUE,"",IF(VLOOKUP($A125,parlvotes_lh!$A$11:$ZZ$209,146,FALSE)=0,"",VLOOKUP($A125,parlvotes_lh!$A$11:$ZZ$209,146,FALSE)))</f>
        <v/>
      </c>
      <c r="R125" s="180" t="str">
        <f>IF(ISERROR(VLOOKUP($A125,parlvotes_lh!$A$11:$ZZ$209,166,FALSE))=TRUE,"",IF(VLOOKUP($A125,parlvotes_lh!$A$11:$ZZ$209,166,FALSE)=0,"",VLOOKUP($A125,parlvotes_lh!$A$11:$ZZ$209,166,FALSE)))</f>
        <v/>
      </c>
      <c r="S125" s="180" t="str">
        <f>IF(ISERROR(VLOOKUP($A125,parlvotes_lh!$A$11:$ZZ$209,186,FALSE))=TRUE,"",IF(VLOOKUP($A125,parlvotes_lh!$A$11:$ZZ$209,186,FALSE)=0,"",VLOOKUP($A125,parlvotes_lh!$A$11:$ZZ$209,186,FALSE)))</f>
        <v/>
      </c>
      <c r="T125" s="180" t="str">
        <f>IF(ISERROR(VLOOKUP($A125,parlvotes_lh!$A$11:$ZZ$209,206,FALSE))=TRUE,"",IF(VLOOKUP($A125,parlvotes_lh!$A$11:$ZZ$209,206,FALSE)=0,"",VLOOKUP($A125,parlvotes_lh!$A$11:$ZZ$209,206,FALSE)))</f>
        <v/>
      </c>
      <c r="U125" s="180" t="str">
        <f>IF(ISERROR(VLOOKUP($A125,parlvotes_lh!$A$11:$ZZ$209,226,FALSE))=TRUE,"",IF(VLOOKUP($A125,parlvotes_lh!$A$11:$ZZ$209,226,FALSE)=0,"",VLOOKUP($A125,parlvotes_lh!$A$11:$ZZ$209,226,FALSE)))</f>
        <v/>
      </c>
      <c r="V125" s="180" t="str">
        <f>IF(ISERROR(VLOOKUP($A125,parlvotes_lh!$A$11:$ZZ$209,246,FALSE))=TRUE,"",IF(VLOOKUP($A125,parlvotes_lh!$A$11:$ZZ$209,246,FALSE)=0,"",VLOOKUP($A125,parlvotes_lh!$A$11:$ZZ$209,246,FALSE)))</f>
        <v/>
      </c>
      <c r="W125" s="180" t="str">
        <f>IF(ISERROR(VLOOKUP($A125,parlvotes_lh!$A$11:$ZZ$209,266,FALSE))=TRUE,"",IF(VLOOKUP($A125,parlvotes_lh!$A$11:$ZZ$209,266,FALSE)=0,"",VLOOKUP($A125,parlvotes_lh!$A$11:$ZZ$209,266,FALSE)))</f>
        <v/>
      </c>
      <c r="X125" s="180" t="str">
        <f>IF(ISERROR(VLOOKUP($A125,parlvotes_lh!$A$11:$ZZ$209,286,FALSE))=TRUE,"",IF(VLOOKUP($A125,parlvotes_lh!$A$11:$ZZ$209,286,FALSE)=0,"",VLOOKUP($A125,parlvotes_lh!$A$11:$ZZ$209,286,FALSE)))</f>
        <v/>
      </c>
      <c r="Y125" s="180" t="str">
        <f>IF(ISERROR(VLOOKUP($A125,parlvotes_lh!$A$11:$ZZ$209,306,FALSE))=TRUE,"",IF(VLOOKUP($A125,parlvotes_lh!$A$11:$ZZ$209,306,FALSE)=0,"",VLOOKUP($A125,parlvotes_lh!$A$11:$ZZ$209,306,FALSE)))</f>
        <v/>
      </c>
      <c r="Z125" s="180" t="str">
        <f>IF(ISERROR(VLOOKUP($A125,parlvotes_lh!$A$11:$ZZ$209,326,FALSE))=TRUE,"",IF(VLOOKUP($A125,parlvotes_lh!$A$11:$ZZ$209,326,FALSE)=0,"",VLOOKUP($A125,parlvotes_lh!$A$11:$ZZ$209,326,FALSE)))</f>
        <v/>
      </c>
      <c r="AA125" s="180" t="str">
        <f>IF(ISERROR(VLOOKUP($A125,parlvotes_lh!$A$11:$ZZ$209,346,FALSE))=TRUE,"",IF(VLOOKUP($A125,parlvotes_lh!$A$11:$ZZ$209,346,FALSE)=0,"",VLOOKUP($A125,parlvotes_lh!$A$11:$ZZ$209,346,FALSE)))</f>
        <v/>
      </c>
      <c r="AB125" s="180" t="str">
        <f>IF(ISERROR(VLOOKUP($A125,parlvotes_lh!$A$11:$ZZ$209,366,FALSE))=TRUE,"",IF(VLOOKUP($A125,parlvotes_lh!$A$11:$ZZ$209,366,FALSE)=0,"",VLOOKUP($A125,parlvotes_lh!$A$11:$ZZ$209,366,FALSE)))</f>
        <v/>
      </c>
      <c r="AC125" s="180" t="str">
        <f>IF(ISERROR(VLOOKUP($A125,parlvotes_lh!$A$11:$ZZ$209,386,FALSE))=TRUE,"",IF(VLOOKUP($A125,parlvotes_lh!$A$11:$ZZ$209,386,FALSE)=0,"",VLOOKUP($A125,parlvotes_lh!$A$11:$ZZ$209,386,FALSE)))</f>
        <v/>
      </c>
    </row>
    <row r="126" spans="1:29" ht="13.5" customHeight="1">
      <c r="A126" s="174"/>
      <c r="B126" s="112" t="str">
        <f t="shared" si="13"/>
        <v/>
      </c>
      <c r="C126" s="112" t="str">
        <f>IF(info_parties!G136="","",info_parties!G136)</f>
        <v/>
      </c>
      <c r="D126" s="112" t="str">
        <f>IF(info_parties!K136="","",info_parties!K136)</f>
        <v/>
      </c>
      <c r="E126" s="112" t="str">
        <f>IF(info_parties!H136="","",info_parties!H136)</f>
        <v/>
      </c>
      <c r="F126" s="175" t="str">
        <f t="shared" si="14"/>
        <v/>
      </c>
      <c r="G126" s="176" t="str">
        <f t="shared" si="15"/>
        <v/>
      </c>
      <c r="H126" s="177" t="str">
        <f t="shared" si="16"/>
        <v/>
      </c>
      <c r="I126" s="178" t="str">
        <f t="shared" si="17"/>
        <v/>
      </c>
      <c r="J126" s="179" t="str">
        <f>IF(ISERROR(VLOOKUP($A126,parlvotes_lh!$A$11:$ZZ$209,6,FALSE))=TRUE,"",IF(VLOOKUP($A126,parlvotes_lh!$A$11:$ZZ$209,6,FALSE)=0,"",VLOOKUP($A126,parlvotes_lh!$A$11:$ZZ$209,6,FALSE)))</f>
        <v/>
      </c>
      <c r="K126" s="179" t="str">
        <f>IF(ISERROR(VLOOKUP($A126,parlvotes_lh!$A$11:$ZZ$209,26,FALSE))=TRUE,"",IF(VLOOKUP($A126,parlvotes_lh!$A$11:$ZZ$209,26,FALSE)=0,"",VLOOKUP($A126,parlvotes_lh!$A$11:$ZZ$209,26,FALSE)))</f>
        <v/>
      </c>
      <c r="L126" s="179" t="str">
        <f>IF(ISERROR(VLOOKUP($A126,parlvotes_lh!$A$11:$ZZ$209,46,FALSE))=TRUE,"",IF(VLOOKUP($A126,parlvotes_lh!$A$11:$ZZ$209,46,FALSE)=0,"",VLOOKUP($A126,parlvotes_lh!$A$11:$ZZ$209,46,FALSE)))</f>
        <v/>
      </c>
      <c r="M126" s="179" t="str">
        <f>IF(ISERROR(VLOOKUP($A126,parlvotes_lh!$A$11:$ZZ$209,66,FALSE))=TRUE,"",IF(VLOOKUP($A126,parlvotes_lh!$A$11:$ZZ$209,66,FALSE)=0,"",VLOOKUP($A126,parlvotes_lh!$A$11:$ZZ$209,66,FALSE)))</f>
        <v/>
      </c>
      <c r="N126" s="179" t="str">
        <f>IF(ISERROR(VLOOKUP($A126,parlvotes_lh!$A$11:$ZZ$209,86,FALSE))=TRUE,"",IF(VLOOKUP($A126,parlvotes_lh!$A$11:$ZZ$209,86,FALSE)=0,"",VLOOKUP($A126,parlvotes_lh!$A$11:$ZZ$209,86,FALSE)))</f>
        <v/>
      </c>
      <c r="O126" s="179" t="str">
        <f>IF(ISERROR(VLOOKUP($A126,parlvotes_lh!$A$11:$ZZ$209,106,FALSE))=TRUE,"",IF(VLOOKUP($A126,parlvotes_lh!$A$11:$ZZ$209,106,FALSE)=0,"",VLOOKUP($A126,parlvotes_lh!$A$11:$ZZ$209,106,FALSE)))</f>
        <v/>
      </c>
      <c r="P126" s="179" t="str">
        <f>IF(ISERROR(VLOOKUP($A126,parlvotes_lh!$A$11:$ZZ$209,126,FALSE))=TRUE,"",IF(VLOOKUP($A126,parlvotes_lh!$A$11:$ZZ$209,126,FALSE)=0,"",VLOOKUP($A126,parlvotes_lh!$A$11:$ZZ$209,126,FALSE)))</f>
        <v/>
      </c>
      <c r="Q126" s="180" t="str">
        <f>IF(ISERROR(VLOOKUP($A126,parlvotes_lh!$A$11:$ZZ$209,146,FALSE))=TRUE,"",IF(VLOOKUP($A126,parlvotes_lh!$A$11:$ZZ$209,146,FALSE)=0,"",VLOOKUP($A126,parlvotes_lh!$A$11:$ZZ$209,146,FALSE)))</f>
        <v/>
      </c>
      <c r="R126" s="180" t="str">
        <f>IF(ISERROR(VLOOKUP($A126,parlvotes_lh!$A$11:$ZZ$209,166,FALSE))=TRUE,"",IF(VLOOKUP($A126,parlvotes_lh!$A$11:$ZZ$209,166,FALSE)=0,"",VLOOKUP($A126,parlvotes_lh!$A$11:$ZZ$209,166,FALSE)))</f>
        <v/>
      </c>
      <c r="S126" s="180" t="str">
        <f>IF(ISERROR(VLOOKUP($A126,parlvotes_lh!$A$11:$ZZ$209,186,FALSE))=TRUE,"",IF(VLOOKUP($A126,parlvotes_lh!$A$11:$ZZ$209,186,FALSE)=0,"",VLOOKUP($A126,parlvotes_lh!$A$11:$ZZ$209,186,FALSE)))</f>
        <v/>
      </c>
      <c r="T126" s="180" t="str">
        <f>IF(ISERROR(VLOOKUP($A126,parlvotes_lh!$A$11:$ZZ$209,206,FALSE))=TRUE,"",IF(VLOOKUP($A126,parlvotes_lh!$A$11:$ZZ$209,206,FALSE)=0,"",VLOOKUP($A126,parlvotes_lh!$A$11:$ZZ$209,206,FALSE)))</f>
        <v/>
      </c>
      <c r="U126" s="180" t="str">
        <f>IF(ISERROR(VLOOKUP($A126,parlvotes_lh!$A$11:$ZZ$209,226,FALSE))=TRUE,"",IF(VLOOKUP($A126,parlvotes_lh!$A$11:$ZZ$209,226,FALSE)=0,"",VLOOKUP($A126,parlvotes_lh!$A$11:$ZZ$209,226,FALSE)))</f>
        <v/>
      </c>
      <c r="V126" s="180" t="str">
        <f>IF(ISERROR(VLOOKUP($A126,parlvotes_lh!$A$11:$ZZ$209,246,FALSE))=TRUE,"",IF(VLOOKUP($A126,parlvotes_lh!$A$11:$ZZ$209,246,FALSE)=0,"",VLOOKUP($A126,parlvotes_lh!$A$11:$ZZ$209,246,FALSE)))</f>
        <v/>
      </c>
      <c r="W126" s="180" t="str">
        <f>IF(ISERROR(VLOOKUP($A126,parlvotes_lh!$A$11:$ZZ$209,266,FALSE))=TRUE,"",IF(VLOOKUP($A126,parlvotes_lh!$A$11:$ZZ$209,266,FALSE)=0,"",VLOOKUP($A126,parlvotes_lh!$A$11:$ZZ$209,266,FALSE)))</f>
        <v/>
      </c>
      <c r="X126" s="180" t="str">
        <f>IF(ISERROR(VLOOKUP($A126,parlvotes_lh!$A$11:$ZZ$209,286,FALSE))=TRUE,"",IF(VLOOKUP($A126,parlvotes_lh!$A$11:$ZZ$209,286,FALSE)=0,"",VLOOKUP($A126,parlvotes_lh!$A$11:$ZZ$209,286,FALSE)))</f>
        <v/>
      </c>
      <c r="Y126" s="180" t="str">
        <f>IF(ISERROR(VLOOKUP($A126,parlvotes_lh!$A$11:$ZZ$209,306,FALSE))=TRUE,"",IF(VLOOKUP($A126,parlvotes_lh!$A$11:$ZZ$209,306,FALSE)=0,"",VLOOKUP($A126,parlvotes_lh!$A$11:$ZZ$209,306,FALSE)))</f>
        <v/>
      </c>
      <c r="Z126" s="180" t="str">
        <f>IF(ISERROR(VLOOKUP($A126,parlvotes_lh!$A$11:$ZZ$209,326,FALSE))=TRUE,"",IF(VLOOKUP($A126,parlvotes_lh!$A$11:$ZZ$209,326,FALSE)=0,"",VLOOKUP($A126,parlvotes_lh!$A$11:$ZZ$209,326,FALSE)))</f>
        <v/>
      </c>
      <c r="AA126" s="180" t="str">
        <f>IF(ISERROR(VLOOKUP($A126,parlvotes_lh!$A$11:$ZZ$209,346,FALSE))=TRUE,"",IF(VLOOKUP($A126,parlvotes_lh!$A$11:$ZZ$209,346,FALSE)=0,"",VLOOKUP($A126,parlvotes_lh!$A$11:$ZZ$209,346,FALSE)))</f>
        <v/>
      </c>
      <c r="AB126" s="180" t="str">
        <f>IF(ISERROR(VLOOKUP($A126,parlvotes_lh!$A$11:$ZZ$209,366,FALSE))=TRUE,"",IF(VLOOKUP($A126,parlvotes_lh!$A$11:$ZZ$209,366,FALSE)=0,"",VLOOKUP($A126,parlvotes_lh!$A$11:$ZZ$209,366,FALSE)))</f>
        <v/>
      </c>
      <c r="AC126" s="180" t="str">
        <f>IF(ISERROR(VLOOKUP($A126,parlvotes_lh!$A$11:$ZZ$209,386,FALSE))=TRUE,"",IF(VLOOKUP($A126,parlvotes_lh!$A$11:$ZZ$209,386,FALSE)=0,"",VLOOKUP($A126,parlvotes_lh!$A$11:$ZZ$209,386,FALSE)))</f>
        <v/>
      </c>
    </row>
    <row r="127" spans="1:29" ht="13.5" customHeight="1">
      <c r="A127" s="174"/>
      <c r="B127" s="112" t="str">
        <f t="shared" si="13"/>
        <v/>
      </c>
      <c r="C127" s="112" t="str">
        <f>IF(info_parties!G137="","",info_parties!G137)</f>
        <v/>
      </c>
      <c r="D127" s="112" t="str">
        <f>IF(info_parties!K137="","",info_parties!K137)</f>
        <v/>
      </c>
      <c r="E127" s="112" t="str">
        <f>IF(info_parties!H137="","",info_parties!H137)</f>
        <v/>
      </c>
      <c r="F127" s="175" t="str">
        <f t="shared" si="14"/>
        <v/>
      </c>
      <c r="G127" s="176" t="str">
        <f t="shared" si="15"/>
        <v/>
      </c>
      <c r="H127" s="177" t="str">
        <f t="shared" si="16"/>
        <v/>
      </c>
      <c r="I127" s="178" t="str">
        <f t="shared" si="17"/>
        <v/>
      </c>
      <c r="J127" s="179" t="str">
        <f>IF(ISERROR(VLOOKUP($A127,parlvotes_lh!$A$11:$ZZ$209,6,FALSE))=TRUE,"",IF(VLOOKUP($A127,parlvotes_lh!$A$11:$ZZ$209,6,FALSE)=0,"",VLOOKUP($A127,parlvotes_lh!$A$11:$ZZ$209,6,FALSE)))</f>
        <v/>
      </c>
      <c r="K127" s="179" t="str">
        <f>IF(ISERROR(VLOOKUP($A127,parlvotes_lh!$A$11:$ZZ$209,26,FALSE))=TRUE,"",IF(VLOOKUP($A127,parlvotes_lh!$A$11:$ZZ$209,26,FALSE)=0,"",VLOOKUP($A127,parlvotes_lh!$A$11:$ZZ$209,26,FALSE)))</f>
        <v/>
      </c>
      <c r="L127" s="179" t="str">
        <f>IF(ISERROR(VLOOKUP($A127,parlvotes_lh!$A$11:$ZZ$209,46,FALSE))=TRUE,"",IF(VLOOKUP($A127,parlvotes_lh!$A$11:$ZZ$209,46,FALSE)=0,"",VLOOKUP($A127,parlvotes_lh!$A$11:$ZZ$209,46,FALSE)))</f>
        <v/>
      </c>
      <c r="M127" s="179" t="str">
        <f>IF(ISERROR(VLOOKUP($A127,parlvotes_lh!$A$11:$ZZ$209,66,FALSE))=TRUE,"",IF(VLOOKUP($A127,parlvotes_lh!$A$11:$ZZ$209,66,FALSE)=0,"",VLOOKUP($A127,parlvotes_lh!$A$11:$ZZ$209,66,FALSE)))</f>
        <v/>
      </c>
      <c r="N127" s="179" t="str">
        <f>IF(ISERROR(VLOOKUP($A127,parlvotes_lh!$A$11:$ZZ$209,86,FALSE))=TRUE,"",IF(VLOOKUP($A127,parlvotes_lh!$A$11:$ZZ$209,86,FALSE)=0,"",VLOOKUP($A127,parlvotes_lh!$A$11:$ZZ$209,86,FALSE)))</f>
        <v/>
      </c>
      <c r="O127" s="179" t="str">
        <f>IF(ISERROR(VLOOKUP($A127,parlvotes_lh!$A$11:$ZZ$209,106,FALSE))=TRUE,"",IF(VLOOKUP($A127,parlvotes_lh!$A$11:$ZZ$209,106,FALSE)=0,"",VLOOKUP($A127,parlvotes_lh!$A$11:$ZZ$209,106,FALSE)))</f>
        <v/>
      </c>
      <c r="P127" s="179" t="str">
        <f>IF(ISERROR(VLOOKUP($A127,parlvotes_lh!$A$11:$ZZ$209,126,FALSE))=TRUE,"",IF(VLOOKUP($A127,parlvotes_lh!$A$11:$ZZ$209,126,FALSE)=0,"",VLOOKUP($A127,parlvotes_lh!$A$11:$ZZ$209,126,FALSE)))</f>
        <v/>
      </c>
      <c r="Q127" s="180" t="str">
        <f>IF(ISERROR(VLOOKUP($A127,parlvotes_lh!$A$11:$ZZ$209,146,FALSE))=TRUE,"",IF(VLOOKUP($A127,parlvotes_lh!$A$11:$ZZ$209,146,FALSE)=0,"",VLOOKUP($A127,parlvotes_lh!$A$11:$ZZ$209,146,FALSE)))</f>
        <v/>
      </c>
      <c r="R127" s="180" t="str">
        <f>IF(ISERROR(VLOOKUP($A127,parlvotes_lh!$A$11:$ZZ$209,166,FALSE))=TRUE,"",IF(VLOOKUP($A127,parlvotes_lh!$A$11:$ZZ$209,166,FALSE)=0,"",VLOOKUP($A127,parlvotes_lh!$A$11:$ZZ$209,166,FALSE)))</f>
        <v/>
      </c>
      <c r="S127" s="180" t="str">
        <f>IF(ISERROR(VLOOKUP($A127,parlvotes_lh!$A$11:$ZZ$209,186,FALSE))=TRUE,"",IF(VLOOKUP($A127,parlvotes_lh!$A$11:$ZZ$209,186,FALSE)=0,"",VLOOKUP($A127,parlvotes_lh!$A$11:$ZZ$209,186,FALSE)))</f>
        <v/>
      </c>
      <c r="T127" s="180" t="str">
        <f>IF(ISERROR(VLOOKUP($A127,parlvotes_lh!$A$11:$ZZ$209,206,FALSE))=TRUE,"",IF(VLOOKUP($A127,parlvotes_lh!$A$11:$ZZ$209,206,FALSE)=0,"",VLOOKUP($A127,parlvotes_lh!$A$11:$ZZ$209,206,FALSE)))</f>
        <v/>
      </c>
      <c r="U127" s="180" t="str">
        <f>IF(ISERROR(VLOOKUP($A127,parlvotes_lh!$A$11:$ZZ$209,226,FALSE))=TRUE,"",IF(VLOOKUP($A127,parlvotes_lh!$A$11:$ZZ$209,226,FALSE)=0,"",VLOOKUP($A127,parlvotes_lh!$A$11:$ZZ$209,226,FALSE)))</f>
        <v/>
      </c>
      <c r="V127" s="180" t="str">
        <f>IF(ISERROR(VLOOKUP($A127,parlvotes_lh!$A$11:$ZZ$209,246,FALSE))=TRUE,"",IF(VLOOKUP($A127,parlvotes_lh!$A$11:$ZZ$209,246,FALSE)=0,"",VLOOKUP($A127,parlvotes_lh!$A$11:$ZZ$209,246,FALSE)))</f>
        <v/>
      </c>
      <c r="W127" s="180" t="str">
        <f>IF(ISERROR(VLOOKUP($A127,parlvotes_lh!$A$11:$ZZ$209,266,FALSE))=TRUE,"",IF(VLOOKUP($A127,parlvotes_lh!$A$11:$ZZ$209,266,FALSE)=0,"",VLOOKUP($A127,parlvotes_lh!$A$11:$ZZ$209,266,FALSE)))</f>
        <v/>
      </c>
      <c r="X127" s="180" t="str">
        <f>IF(ISERROR(VLOOKUP($A127,parlvotes_lh!$A$11:$ZZ$209,286,FALSE))=TRUE,"",IF(VLOOKUP($A127,parlvotes_lh!$A$11:$ZZ$209,286,FALSE)=0,"",VLOOKUP($A127,parlvotes_lh!$A$11:$ZZ$209,286,FALSE)))</f>
        <v/>
      </c>
      <c r="Y127" s="180" t="str">
        <f>IF(ISERROR(VLOOKUP($A127,parlvotes_lh!$A$11:$ZZ$209,306,FALSE))=TRUE,"",IF(VLOOKUP($A127,parlvotes_lh!$A$11:$ZZ$209,306,FALSE)=0,"",VLOOKUP($A127,parlvotes_lh!$A$11:$ZZ$209,306,FALSE)))</f>
        <v/>
      </c>
      <c r="Z127" s="180" t="str">
        <f>IF(ISERROR(VLOOKUP($A127,parlvotes_lh!$A$11:$ZZ$209,326,FALSE))=TRUE,"",IF(VLOOKUP($A127,parlvotes_lh!$A$11:$ZZ$209,326,FALSE)=0,"",VLOOKUP($A127,parlvotes_lh!$A$11:$ZZ$209,326,FALSE)))</f>
        <v/>
      </c>
      <c r="AA127" s="180" t="str">
        <f>IF(ISERROR(VLOOKUP($A127,parlvotes_lh!$A$11:$ZZ$209,346,FALSE))=TRUE,"",IF(VLOOKUP($A127,parlvotes_lh!$A$11:$ZZ$209,346,FALSE)=0,"",VLOOKUP($A127,parlvotes_lh!$A$11:$ZZ$209,346,FALSE)))</f>
        <v/>
      </c>
      <c r="AB127" s="180" t="str">
        <f>IF(ISERROR(VLOOKUP($A127,parlvotes_lh!$A$11:$ZZ$209,366,FALSE))=TRUE,"",IF(VLOOKUP($A127,parlvotes_lh!$A$11:$ZZ$209,366,FALSE)=0,"",VLOOKUP($A127,parlvotes_lh!$A$11:$ZZ$209,366,FALSE)))</f>
        <v/>
      </c>
      <c r="AC127" s="180" t="str">
        <f>IF(ISERROR(VLOOKUP($A127,parlvotes_lh!$A$11:$ZZ$209,386,FALSE))=TRUE,"",IF(VLOOKUP($A127,parlvotes_lh!$A$11:$ZZ$209,386,FALSE)=0,"",VLOOKUP($A127,parlvotes_lh!$A$11:$ZZ$209,386,FALSE)))</f>
        <v/>
      </c>
    </row>
    <row r="128" spans="1:29" ht="13.5" customHeight="1">
      <c r="A128" s="174"/>
      <c r="B128" s="112" t="str">
        <f t="shared" si="13"/>
        <v/>
      </c>
      <c r="C128" s="112" t="str">
        <f>IF(info_parties!G138="","",info_parties!G138)</f>
        <v/>
      </c>
      <c r="D128" s="112" t="str">
        <f>IF(info_parties!K138="","",info_parties!K138)</f>
        <v/>
      </c>
      <c r="E128" s="112" t="str">
        <f>IF(info_parties!H138="","",info_parties!H138)</f>
        <v/>
      </c>
      <c r="F128" s="175" t="str">
        <f t="shared" si="14"/>
        <v/>
      </c>
      <c r="G128" s="176" t="str">
        <f t="shared" si="15"/>
        <v/>
      </c>
      <c r="H128" s="177" t="str">
        <f t="shared" si="16"/>
        <v/>
      </c>
      <c r="I128" s="178" t="str">
        <f t="shared" si="17"/>
        <v/>
      </c>
      <c r="J128" s="179" t="str">
        <f>IF(ISERROR(VLOOKUP($A128,parlvotes_lh!$A$11:$ZZ$209,6,FALSE))=TRUE,"",IF(VLOOKUP($A128,parlvotes_lh!$A$11:$ZZ$209,6,FALSE)=0,"",VLOOKUP($A128,parlvotes_lh!$A$11:$ZZ$209,6,FALSE)))</f>
        <v/>
      </c>
      <c r="K128" s="179" t="str">
        <f>IF(ISERROR(VLOOKUP($A128,parlvotes_lh!$A$11:$ZZ$209,26,FALSE))=TRUE,"",IF(VLOOKUP($A128,parlvotes_lh!$A$11:$ZZ$209,26,FALSE)=0,"",VLOOKUP($A128,parlvotes_lh!$A$11:$ZZ$209,26,FALSE)))</f>
        <v/>
      </c>
      <c r="L128" s="179" t="str">
        <f>IF(ISERROR(VLOOKUP($A128,parlvotes_lh!$A$11:$ZZ$209,46,FALSE))=TRUE,"",IF(VLOOKUP($A128,parlvotes_lh!$A$11:$ZZ$209,46,FALSE)=0,"",VLOOKUP($A128,parlvotes_lh!$A$11:$ZZ$209,46,FALSE)))</f>
        <v/>
      </c>
      <c r="M128" s="179" t="str">
        <f>IF(ISERROR(VLOOKUP($A128,parlvotes_lh!$A$11:$ZZ$209,66,FALSE))=TRUE,"",IF(VLOOKUP($A128,parlvotes_lh!$A$11:$ZZ$209,66,FALSE)=0,"",VLOOKUP($A128,parlvotes_lh!$A$11:$ZZ$209,66,FALSE)))</f>
        <v/>
      </c>
      <c r="N128" s="179" t="str">
        <f>IF(ISERROR(VLOOKUP($A128,parlvotes_lh!$A$11:$ZZ$209,86,FALSE))=TRUE,"",IF(VLOOKUP($A128,parlvotes_lh!$A$11:$ZZ$209,86,FALSE)=0,"",VLOOKUP($A128,parlvotes_lh!$A$11:$ZZ$209,86,FALSE)))</f>
        <v/>
      </c>
      <c r="O128" s="179" t="str">
        <f>IF(ISERROR(VLOOKUP($A128,parlvotes_lh!$A$11:$ZZ$209,106,FALSE))=TRUE,"",IF(VLOOKUP($A128,parlvotes_lh!$A$11:$ZZ$209,106,FALSE)=0,"",VLOOKUP($A128,parlvotes_lh!$A$11:$ZZ$209,106,FALSE)))</f>
        <v/>
      </c>
      <c r="P128" s="179" t="str">
        <f>IF(ISERROR(VLOOKUP($A128,parlvotes_lh!$A$11:$ZZ$209,126,FALSE))=TRUE,"",IF(VLOOKUP($A128,parlvotes_lh!$A$11:$ZZ$209,126,FALSE)=0,"",VLOOKUP($A128,parlvotes_lh!$A$11:$ZZ$209,126,FALSE)))</f>
        <v/>
      </c>
      <c r="Q128" s="180" t="str">
        <f>IF(ISERROR(VLOOKUP($A128,parlvotes_lh!$A$11:$ZZ$209,146,FALSE))=TRUE,"",IF(VLOOKUP($A128,parlvotes_lh!$A$11:$ZZ$209,146,FALSE)=0,"",VLOOKUP($A128,parlvotes_lh!$A$11:$ZZ$209,146,FALSE)))</f>
        <v/>
      </c>
      <c r="R128" s="180" t="str">
        <f>IF(ISERROR(VLOOKUP($A128,parlvotes_lh!$A$11:$ZZ$209,166,FALSE))=TRUE,"",IF(VLOOKUP($A128,parlvotes_lh!$A$11:$ZZ$209,166,FALSE)=0,"",VLOOKUP($A128,parlvotes_lh!$A$11:$ZZ$209,166,FALSE)))</f>
        <v/>
      </c>
      <c r="S128" s="180" t="str">
        <f>IF(ISERROR(VLOOKUP($A128,parlvotes_lh!$A$11:$ZZ$209,186,FALSE))=TRUE,"",IF(VLOOKUP($A128,parlvotes_lh!$A$11:$ZZ$209,186,FALSE)=0,"",VLOOKUP($A128,parlvotes_lh!$A$11:$ZZ$209,186,FALSE)))</f>
        <v/>
      </c>
      <c r="T128" s="180" t="str">
        <f>IF(ISERROR(VLOOKUP($A128,parlvotes_lh!$A$11:$ZZ$209,206,FALSE))=TRUE,"",IF(VLOOKUP($A128,parlvotes_lh!$A$11:$ZZ$209,206,FALSE)=0,"",VLOOKUP($A128,parlvotes_lh!$A$11:$ZZ$209,206,FALSE)))</f>
        <v/>
      </c>
      <c r="U128" s="180" t="str">
        <f>IF(ISERROR(VLOOKUP($A128,parlvotes_lh!$A$11:$ZZ$209,226,FALSE))=TRUE,"",IF(VLOOKUP($A128,parlvotes_lh!$A$11:$ZZ$209,226,FALSE)=0,"",VLOOKUP($A128,parlvotes_lh!$A$11:$ZZ$209,226,FALSE)))</f>
        <v/>
      </c>
      <c r="V128" s="180" t="str">
        <f>IF(ISERROR(VLOOKUP($A128,parlvotes_lh!$A$11:$ZZ$209,246,FALSE))=TRUE,"",IF(VLOOKUP($A128,parlvotes_lh!$A$11:$ZZ$209,246,FALSE)=0,"",VLOOKUP($A128,parlvotes_lh!$A$11:$ZZ$209,246,FALSE)))</f>
        <v/>
      </c>
      <c r="W128" s="180" t="str">
        <f>IF(ISERROR(VLOOKUP($A128,parlvotes_lh!$A$11:$ZZ$209,266,FALSE))=TRUE,"",IF(VLOOKUP($A128,parlvotes_lh!$A$11:$ZZ$209,266,FALSE)=0,"",VLOOKUP($A128,parlvotes_lh!$A$11:$ZZ$209,266,FALSE)))</f>
        <v/>
      </c>
      <c r="X128" s="180" t="str">
        <f>IF(ISERROR(VLOOKUP($A128,parlvotes_lh!$A$11:$ZZ$209,286,FALSE))=TRUE,"",IF(VLOOKUP($A128,parlvotes_lh!$A$11:$ZZ$209,286,FALSE)=0,"",VLOOKUP($A128,parlvotes_lh!$A$11:$ZZ$209,286,FALSE)))</f>
        <v/>
      </c>
      <c r="Y128" s="180" t="str">
        <f>IF(ISERROR(VLOOKUP($A128,parlvotes_lh!$A$11:$ZZ$209,306,FALSE))=TRUE,"",IF(VLOOKUP($A128,parlvotes_lh!$A$11:$ZZ$209,306,FALSE)=0,"",VLOOKUP($A128,parlvotes_lh!$A$11:$ZZ$209,306,FALSE)))</f>
        <v/>
      </c>
      <c r="Z128" s="180" t="str">
        <f>IF(ISERROR(VLOOKUP($A128,parlvotes_lh!$A$11:$ZZ$209,326,FALSE))=TRUE,"",IF(VLOOKUP($A128,parlvotes_lh!$A$11:$ZZ$209,326,FALSE)=0,"",VLOOKUP($A128,parlvotes_lh!$A$11:$ZZ$209,326,FALSE)))</f>
        <v/>
      </c>
      <c r="AA128" s="180" t="str">
        <f>IF(ISERROR(VLOOKUP($A128,parlvotes_lh!$A$11:$ZZ$209,346,FALSE))=TRUE,"",IF(VLOOKUP($A128,parlvotes_lh!$A$11:$ZZ$209,346,FALSE)=0,"",VLOOKUP($A128,parlvotes_lh!$A$11:$ZZ$209,346,FALSE)))</f>
        <v/>
      </c>
      <c r="AB128" s="180" t="str">
        <f>IF(ISERROR(VLOOKUP($A128,parlvotes_lh!$A$11:$ZZ$209,366,FALSE))=TRUE,"",IF(VLOOKUP($A128,parlvotes_lh!$A$11:$ZZ$209,366,FALSE)=0,"",VLOOKUP($A128,parlvotes_lh!$A$11:$ZZ$209,366,FALSE)))</f>
        <v/>
      </c>
      <c r="AC128" s="180" t="str">
        <f>IF(ISERROR(VLOOKUP($A128,parlvotes_lh!$A$11:$ZZ$209,386,FALSE))=TRUE,"",IF(VLOOKUP($A128,parlvotes_lh!$A$11:$ZZ$209,386,FALSE)=0,"",VLOOKUP($A128,parlvotes_lh!$A$11:$ZZ$209,386,FALSE)))</f>
        <v/>
      </c>
    </row>
    <row r="129" spans="1:29" ht="13.5" customHeight="1">
      <c r="A129" s="174"/>
      <c r="B129" s="112" t="str">
        <f t="shared" si="13"/>
        <v/>
      </c>
      <c r="C129" s="112" t="str">
        <f>IF(info_parties!G139="","",info_parties!G139)</f>
        <v/>
      </c>
      <c r="D129" s="112" t="str">
        <f>IF(info_parties!K139="","",info_parties!K139)</f>
        <v/>
      </c>
      <c r="E129" s="112" t="str">
        <f>IF(info_parties!H139="","",info_parties!H139)</f>
        <v/>
      </c>
      <c r="F129" s="175" t="str">
        <f t="shared" si="14"/>
        <v/>
      </c>
      <c r="G129" s="176" t="str">
        <f t="shared" si="15"/>
        <v/>
      </c>
      <c r="H129" s="177" t="str">
        <f t="shared" si="16"/>
        <v/>
      </c>
      <c r="I129" s="178" t="str">
        <f t="shared" si="17"/>
        <v/>
      </c>
      <c r="J129" s="179" t="str">
        <f>IF(ISERROR(VLOOKUP($A129,parlvotes_lh!$A$11:$ZZ$209,6,FALSE))=TRUE,"",IF(VLOOKUP($A129,parlvotes_lh!$A$11:$ZZ$209,6,FALSE)=0,"",VLOOKUP($A129,parlvotes_lh!$A$11:$ZZ$209,6,FALSE)))</f>
        <v/>
      </c>
      <c r="K129" s="179" t="str">
        <f>IF(ISERROR(VLOOKUP($A129,parlvotes_lh!$A$11:$ZZ$209,26,FALSE))=TRUE,"",IF(VLOOKUP($A129,parlvotes_lh!$A$11:$ZZ$209,26,FALSE)=0,"",VLOOKUP($A129,parlvotes_lh!$A$11:$ZZ$209,26,FALSE)))</f>
        <v/>
      </c>
      <c r="L129" s="179" t="str">
        <f>IF(ISERROR(VLOOKUP($A129,parlvotes_lh!$A$11:$ZZ$209,46,FALSE))=TRUE,"",IF(VLOOKUP($A129,parlvotes_lh!$A$11:$ZZ$209,46,FALSE)=0,"",VLOOKUP($A129,parlvotes_lh!$A$11:$ZZ$209,46,FALSE)))</f>
        <v/>
      </c>
      <c r="M129" s="179" t="str">
        <f>IF(ISERROR(VLOOKUP($A129,parlvotes_lh!$A$11:$ZZ$209,66,FALSE))=TRUE,"",IF(VLOOKUP($A129,parlvotes_lh!$A$11:$ZZ$209,66,FALSE)=0,"",VLOOKUP($A129,parlvotes_lh!$A$11:$ZZ$209,66,FALSE)))</f>
        <v/>
      </c>
      <c r="N129" s="179" t="str">
        <f>IF(ISERROR(VLOOKUP($A129,parlvotes_lh!$A$11:$ZZ$209,86,FALSE))=TRUE,"",IF(VLOOKUP($A129,parlvotes_lh!$A$11:$ZZ$209,86,FALSE)=0,"",VLOOKUP($A129,parlvotes_lh!$A$11:$ZZ$209,86,FALSE)))</f>
        <v/>
      </c>
      <c r="O129" s="179" t="str">
        <f>IF(ISERROR(VLOOKUP($A129,parlvotes_lh!$A$11:$ZZ$209,106,FALSE))=TRUE,"",IF(VLOOKUP($A129,parlvotes_lh!$A$11:$ZZ$209,106,FALSE)=0,"",VLOOKUP($A129,parlvotes_lh!$A$11:$ZZ$209,106,FALSE)))</f>
        <v/>
      </c>
      <c r="P129" s="179" t="str">
        <f>IF(ISERROR(VLOOKUP($A129,parlvotes_lh!$A$11:$ZZ$209,126,FALSE))=TRUE,"",IF(VLOOKUP($A129,parlvotes_lh!$A$11:$ZZ$209,126,FALSE)=0,"",VLOOKUP($A129,parlvotes_lh!$A$11:$ZZ$209,126,FALSE)))</f>
        <v/>
      </c>
      <c r="Q129" s="180" t="str">
        <f>IF(ISERROR(VLOOKUP($A129,parlvotes_lh!$A$11:$ZZ$209,146,FALSE))=TRUE,"",IF(VLOOKUP($A129,parlvotes_lh!$A$11:$ZZ$209,146,FALSE)=0,"",VLOOKUP($A129,parlvotes_lh!$A$11:$ZZ$209,146,FALSE)))</f>
        <v/>
      </c>
      <c r="R129" s="180" t="str">
        <f>IF(ISERROR(VLOOKUP($A129,parlvotes_lh!$A$11:$ZZ$209,166,FALSE))=TRUE,"",IF(VLOOKUP($A129,parlvotes_lh!$A$11:$ZZ$209,166,FALSE)=0,"",VLOOKUP($A129,parlvotes_lh!$A$11:$ZZ$209,166,FALSE)))</f>
        <v/>
      </c>
      <c r="S129" s="180" t="str">
        <f>IF(ISERROR(VLOOKUP($A129,parlvotes_lh!$A$11:$ZZ$209,186,FALSE))=TRUE,"",IF(VLOOKUP($A129,parlvotes_lh!$A$11:$ZZ$209,186,FALSE)=0,"",VLOOKUP($A129,parlvotes_lh!$A$11:$ZZ$209,186,FALSE)))</f>
        <v/>
      </c>
      <c r="T129" s="180" t="str">
        <f>IF(ISERROR(VLOOKUP($A129,parlvotes_lh!$A$11:$ZZ$209,206,FALSE))=TRUE,"",IF(VLOOKUP($A129,parlvotes_lh!$A$11:$ZZ$209,206,FALSE)=0,"",VLOOKUP($A129,parlvotes_lh!$A$11:$ZZ$209,206,FALSE)))</f>
        <v/>
      </c>
      <c r="U129" s="180" t="str">
        <f>IF(ISERROR(VLOOKUP($A129,parlvotes_lh!$A$11:$ZZ$209,226,FALSE))=TRUE,"",IF(VLOOKUP($A129,parlvotes_lh!$A$11:$ZZ$209,226,FALSE)=0,"",VLOOKUP($A129,parlvotes_lh!$A$11:$ZZ$209,226,FALSE)))</f>
        <v/>
      </c>
      <c r="V129" s="180" t="str">
        <f>IF(ISERROR(VLOOKUP($A129,parlvotes_lh!$A$11:$ZZ$209,246,FALSE))=TRUE,"",IF(VLOOKUP($A129,parlvotes_lh!$A$11:$ZZ$209,246,FALSE)=0,"",VLOOKUP($A129,parlvotes_lh!$A$11:$ZZ$209,246,FALSE)))</f>
        <v/>
      </c>
      <c r="W129" s="180" t="str">
        <f>IF(ISERROR(VLOOKUP($A129,parlvotes_lh!$A$11:$ZZ$209,266,FALSE))=TRUE,"",IF(VLOOKUP($A129,parlvotes_lh!$A$11:$ZZ$209,266,FALSE)=0,"",VLOOKUP($A129,parlvotes_lh!$A$11:$ZZ$209,266,FALSE)))</f>
        <v/>
      </c>
      <c r="X129" s="180" t="str">
        <f>IF(ISERROR(VLOOKUP($A129,parlvotes_lh!$A$11:$ZZ$209,286,FALSE))=TRUE,"",IF(VLOOKUP($A129,parlvotes_lh!$A$11:$ZZ$209,286,FALSE)=0,"",VLOOKUP($A129,parlvotes_lh!$A$11:$ZZ$209,286,FALSE)))</f>
        <v/>
      </c>
      <c r="Y129" s="180" t="str">
        <f>IF(ISERROR(VLOOKUP($A129,parlvotes_lh!$A$11:$ZZ$209,306,FALSE))=TRUE,"",IF(VLOOKUP($A129,parlvotes_lh!$A$11:$ZZ$209,306,FALSE)=0,"",VLOOKUP($A129,parlvotes_lh!$A$11:$ZZ$209,306,FALSE)))</f>
        <v/>
      </c>
      <c r="Z129" s="180" t="str">
        <f>IF(ISERROR(VLOOKUP($A129,parlvotes_lh!$A$11:$ZZ$209,326,FALSE))=TRUE,"",IF(VLOOKUP($A129,parlvotes_lh!$A$11:$ZZ$209,326,FALSE)=0,"",VLOOKUP($A129,parlvotes_lh!$A$11:$ZZ$209,326,FALSE)))</f>
        <v/>
      </c>
      <c r="AA129" s="180" t="str">
        <f>IF(ISERROR(VLOOKUP($A129,parlvotes_lh!$A$11:$ZZ$209,346,FALSE))=TRUE,"",IF(VLOOKUP($A129,parlvotes_lh!$A$11:$ZZ$209,346,FALSE)=0,"",VLOOKUP($A129,parlvotes_lh!$A$11:$ZZ$209,346,FALSE)))</f>
        <v/>
      </c>
      <c r="AB129" s="180" t="str">
        <f>IF(ISERROR(VLOOKUP($A129,parlvotes_lh!$A$11:$ZZ$209,366,FALSE))=TRUE,"",IF(VLOOKUP($A129,parlvotes_lh!$A$11:$ZZ$209,366,FALSE)=0,"",VLOOKUP($A129,parlvotes_lh!$A$11:$ZZ$209,366,FALSE)))</f>
        <v/>
      </c>
      <c r="AC129" s="180" t="str">
        <f>IF(ISERROR(VLOOKUP($A129,parlvotes_lh!$A$11:$ZZ$209,386,FALSE))=TRUE,"",IF(VLOOKUP($A129,parlvotes_lh!$A$11:$ZZ$209,386,FALSE)=0,"",VLOOKUP($A129,parlvotes_lh!$A$11:$ZZ$209,386,FALSE)))</f>
        <v/>
      </c>
    </row>
    <row r="130" spans="1:29" ht="13.5" customHeight="1">
      <c r="A130" s="174"/>
      <c r="B130" s="112" t="str">
        <f t="shared" si="13"/>
        <v/>
      </c>
      <c r="C130" s="112" t="str">
        <f>IF(info_parties!G140="","",info_parties!G140)</f>
        <v/>
      </c>
      <c r="D130" s="112" t="str">
        <f>IF(info_parties!K140="","",info_parties!K140)</f>
        <v/>
      </c>
      <c r="E130" s="112" t="str">
        <f>IF(info_parties!H140="","",info_parties!H140)</f>
        <v/>
      </c>
      <c r="F130" s="175" t="str">
        <f t="shared" ref="F130:F161" si="18">IF(MAX(J130:AC130)=0,"",INDEX(J$1:AC$1,MATCH(TRUE,INDEX((J130:AC130&lt;&gt;""),0),0)))</f>
        <v/>
      </c>
      <c r="G130" s="176" t="str">
        <f t="shared" ref="G130:G161" si="19">IF(MAX(J130:AC130)=0,"",INDEX(J$1:AC$1,1,MATCH(LOOKUP(9.99+307,J130:AC130),J130:AC130,0)))</f>
        <v/>
      </c>
      <c r="H130" s="177" t="str">
        <f t="shared" ref="H130:H161" si="20">IF(MAX(J130:AC130)=0,"",MAX(J130:AC130))</f>
        <v/>
      </c>
      <c r="I130" s="178" t="str">
        <f t="shared" ref="I130:I161" si="21">IF(H130="","",INDEX(J$1:AC$1,1,MATCH(H130,J130:AC130,0)))</f>
        <v/>
      </c>
      <c r="J130" s="179" t="str">
        <f>IF(ISERROR(VLOOKUP($A130,parlvotes_lh!$A$11:$ZZ$209,6,FALSE))=TRUE,"",IF(VLOOKUP($A130,parlvotes_lh!$A$11:$ZZ$209,6,FALSE)=0,"",VLOOKUP($A130,parlvotes_lh!$A$11:$ZZ$209,6,FALSE)))</f>
        <v/>
      </c>
      <c r="K130" s="179" t="str">
        <f>IF(ISERROR(VLOOKUP($A130,parlvotes_lh!$A$11:$ZZ$209,26,FALSE))=TRUE,"",IF(VLOOKUP($A130,parlvotes_lh!$A$11:$ZZ$209,26,FALSE)=0,"",VLOOKUP($A130,parlvotes_lh!$A$11:$ZZ$209,26,FALSE)))</f>
        <v/>
      </c>
      <c r="L130" s="179" t="str">
        <f>IF(ISERROR(VLOOKUP($A130,parlvotes_lh!$A$11:$ZZ$209,46,FALSE))=TRUE,"",IF(VLOOKUP($A130,parlvotes_lh!$A$11:$ZZ$209,46,FALSE)=0,"",VLOOKUP($A130,parlvotes_lh!$A$11:$ZZ$209,46,FALSE)))</f>
        <v/>
      </c>
      <c r="M130" s="179" t="str">
        <f>IF(ISERROR(VLOOKUP($A130,parlvotes_lh!$A$11:$ZZ$209,66,FALSE))=TRUE,"",IF(VLOOKUP($A130,parlvotes_lh!$A$11:$ZZ$209,66,FALSE)=0,"",VLOOKUP($A130,parlvotes_lh!$A$11:$ZZ$209,66,FALSE)))</f>
        <v/>
      </c>
      <c r="N130" s="179" t="str">
        <f>IF(ISERROR(VLOOKUP($A130,parlvotes_lh!$A$11:$ZZ$209,86,FALSE))=TRUE,"",IF(VLOOKUP($A130,parlvotes_lh!$A$11:$ZZ$209,86,FALSE)=0,"",VLOOKUP($A130,parlvotes_lh!$A$11:$ZZ$209,86,FALSE)))</f>
        <v/>
      </c>
      <c r="O130" s="179" t="str">
        <f>IF(ISERROR(VLOOKUP($A130,parlvotes_lh!$A$11:$ZZ$209,106,FALSE))=TRUE,"",IF(VLOOKUP($A130,parlvotes_lh!$A$11:$ZZ$209,106,FALSE)=0,"",VLOOKUP($A130,parlvotes_lh!$A$11:$ZZ$209,106,FALSE)))</f>
        <v/>
      </c>
      <c r="P130" s="179" t="str">
        <f>IF(ISERROR(VLOOKUP($A130,parlvotes_lh!$A$11:$ZZ$209,126,FALSE))=TRUE,"",IF(VLOOKUP($A130,parlvotes_lh!$A$11:$ZZ$209,126,FALSE)=0,"",VLOOKUP($A130,parlvotes_lh!$A$11:$ZZ$209,126,FALSE)))</f>
        <v/>
      </c>
      <c r="Q130" s="180" t="str">
        <f>IF(ISERROR(VLOOKUP($A130,parlvotes_lh!$A$11:$ZZ$209,146,FALSE))=TRUE,"",IF(VLOOKUP($A130,parlvotes_lh!$A$11:$ZZ$209,146,FALSE)=0,"",VLOOKUP($A130,parlvotes_lh!$A$11:$ZZ$209,146,FALSE)))</f>
        <v/>
      </c>
      <c r="R130" s="180" t="str">
        <f>IF(ISERROR(VLOOKUP($A130,parlvotes_lh!$A$11:$ZZ$209,166,FALSE))=TRUE,"",IF(VLOOKUP($A130,parlvotes_lh!$A$11:$ZZ$209,166,FALSE)=0,"",VLOOKUP($A130,parlvotes_lh!$A$11:$ZZ$209,166,FALSE)))</f>
        <v/>
      </c>
      <c r="S130" s="180" t="str">
        <f>IF(ISERROR(VLOOKUP($A130,parlvotes_lh!$A$11:$ZZ$209,186,FALSE))=TRUE,"",IF(VLOOKUP($A130,parlvotes_lh!$A$11:$ZZ$209,186,FALSE)=0,"",VLOOKUP($A130,parlvotes_lh!$A$11:$ZZ$209,186,FALSE)))</f>
        <v/>
      </c>
      <c r="T130" s="180" t="str">
        <f>IF(ISERROR(VLOOKUP($A130,parlvotes_lh!$A$11:$ZZ$209,206,FALSE))=TRUE,"",IF(VLOOKUP($A130,parlvotes_lh!$A$11:$ZZ$209,206,FALSE)=0,"",VLOOKUP($A130,parlvotes_lh!$A$11:$ZZ$209,206,FALSE)))</f>
        <v/>
      </c>
      <c r="U130" s="180" t="str">
        <f>IF(ISERROR(VLOOKUP($A130,parlvotes_lh!$A$11:$ZZ$209,226,FALSE))=TRUE,"",IF(VLOOKUP($A130,parlvotes_lh!$A$11:$ZZ$209,226,FALSE)=0,"",VLOOKUP($A130,parlvotes_lh!$A$11:$ZZ$209,226,FALSE)))</f>
        <v/>
      </c>
      <c r="V130" s="180" t="str">
        <f>IF(ISERROR(VLOOKUP($A130,parlvotes_lh!$A$11:$ZZ$209,246,FALSE))=TRUE,"",IF(VLOOKUP($A130,parlvotes_lh!$A$11:$ZZ$209,246,FALSE)=0,"",VLOOKUP($A130,parlvotes_lh!$A$11:$ZZ$209,246,FALSE)))</f>
        <v/>
      </c>
      <c r="W130" s="180" t="str">
        <f>IF(ISERROR(VLOOKUP($A130,parlvotes_lh!$A$11:$ZZ$209,266,FALSE))=TRUE,"",IF(VLOOKUP($A130,parlvotes_lh!$A$11:$ZZ$209,266,FALSE)=0,"",VLOOKUP($A130,parlvotes_lh!$A$11:$ZZ$209,266,FALSE)))</f>
        <v/>
      </c>
      <c r="X130" s="180" t="str">
        <f>IF(ISERROR(VLOOKUP($A130,parlvotes_lh!$A$11:$ZZ$209,286,FALSE))=TRUE,"",IF(VLOOKUP($A130,parlvotes_lh!$A$11:$ZZ$209,286,FALSE)=0,"",VLOOKUP($A130,parlvotes_lh!$A$11:$ZZ$209,286,FALSE)))</f>
        <v/>
      </c>
      <c r="Y130" s="180" t="str">
        <f>IF(ISERROR(VLOOKUP($A130,parlvotes_lh!$A$11:$ZZ$209,306,FALSE))=TRUE,"",IF(VLOOKUP($A130,parlvotes_lh!$A$11:$ZZ$209,306,FALSE)=0,"",VLOOKUP($A130,parlvotes_lh!$A$11:$ZZ$209,306,FALSE)))</f>
        <v/>
      </c>
      <c r="Z130" s="180" t="str">
        <f>IF(ISERROR(VLOOKUP($A130,parlvotes_lh!$A$11:$ZZ$209,326,FALSE))=TRUE,"",IF(VLOOKUP($A130,parlvotes_lh!$A$11:$ZZ$209,326,FALSE)=0,"",VLOOKUP($A130,parlvotes_lh!$A$11:$ZZ$209,326,FALSE)))</f>
        <v/>
      </c>
      <c r="AA130" s="180" t="str">
        <f>IF(ISERROR(VLOOKUP($A130,parlvotes_lh!$A$11:$ZZ$209,346,FALSE))=TRUE,"",IF(VLOOKUP($A130,parlvotes_lh!$A$11:$ZZ$209,346,FALSE)=0,"",VLOOKUP($A130,parlvotes_lh!$A$11:$ZZ$209,346,FALSE)))</f>
        <v/>
      </c>
      <c r="AB130" s="180" t="str">
        <f>IF(ISERROR(VLOOKUP($A130,parlvotes_lh!$A$11:$ZZ$209,366,FALSE))=TRUE,"",IF(VLOOKUP($A130,parlvotes_lh!$A$11:$ZZ$209,366,FALSE)=0,"",VLOOKUP($A130,parlvotes_lh!$A$11:$ZZ$209,366,FALSE)))</f>
        <v/>
      </c>
      <c r="AC130" s="180" t="str">
        <f>IF(ISERROR(VLOOKUP($A130,parlvotes_lh!$A$11:$ZZ$209,386,FALSE))=TRUE,"",IF(VLOOKUP($A130,parlvotes_lh!$A$11:$ZZ$209,386,FALSE)=0,"",VLOOKUP($A130,parlvotes_lh!$A$11:$ZZ$209,386,FALSE)))</f>
        <v/>
      </c>
    </row>
    <row r="131" spans="1:29" ht="13.5" customHeight="1">
      <c r="A131" s="174"/>
      <c r="B131" s="112" t="str">
        <f t="shared" ref="B131:B194" si="22">IF(A131="","",RIGHT(B$1,3))</f>
        <v/>
      </c>
      <c r="C131" s="112" t="str">
        <f>IF(info_parties!G141="","",info_parties!G141)</f>
        <v/>
      </c>
      <c r="D131" s="112" t="str">
        <f>IF(info_parties!K141="","",info_parties!K141)</f>
        <v/>
      </c>
      <c r="E131" s="112" t="str">
        <f>IF(info_parties!H141="","",info_parties!H141)</f>
        <v/>
      </c>
      <c r="F131" s="175" t="str">
        <f t="shared" si="18"/>
        <v/>
      </c>
      <c r="G131" s="176" t="str">
        <f t="shared" si="19"/>
        <v/>
      </c>
      <c r="H131" s="177" t="str">
        <f t="shared" si="20"/>
        <v/>
      </c>
      <c r="I131" s="178" t="str">
        <f t="shared" si="21"/>
        <v/>
      </c>
      <c r="J131" s="179" t="str">
        <f>IF(ISERROR(VLOOKUP($A131,parlvotes_lh!$A$11:$ZZ$209,6,FALSE))=TRUE,"",IF(VLOOKUP($A131,parlvotes_lh!$A$11:$ZZ$209,6,FALSE)=0,"",VLOOKUP($A131,parlvotes_lh!$A$11:$ZZ$209,6,FALSE)))</f>
        <v/>
      </c>
      <c r="K131" s="179" t="str">
        <f>IF(ISERROR(VLOOKUP($A131,parlvotes_lh!$A$11:$ZZ$209,26,FALSE))=TRUE,"",IF(VLOOKUP($A131,parlvotes_lh!$A$11:$ZZ$209,26,FALSE)=0,"",VLOOKUP($A131,parlvotes_lh!$A$11:$ZZ$209,26,FALSE)))</f>
        <v/>
      </c>
      <c r="L131" s="179" t="str">
        <f>IF(ISERROR(VLOOKUP($A131,parlvotes_lh!$A$11:$ZZ$209,46,FALSE))=TRUE,"",IF(VLOOKUP($A131,parlvotes_lh!$A$11:$ZZ$209,46,FALSE)=0,"",VLOOKUP($A131,parlvotes_lh!$A$11:$ZZ$209,46,FALSE)))</f>
        <v/>
      </c>
      <c r="M131" s="179" t="str">
        <f>IF(ISERROR(VLOOKUP($A131,parlvotes_lh!$A$11:$ZZ$209,66,FALSE))=TRUE,"",IF(VLOOKUP($A131,parlvotes_lh!$A$11:$ZZ$209,66,FALSE)=0,"",VLOOKUP($A131,parlvotes_lh!$A$11:$ZZ$209,66,FALSE)))</f>
        <v/>
      </c>
      <c r="N131" s="179" t="str">
        <f>IF(ISERROR(VLOOKUP($A131,parlvotes_lh!$A$11:$ZZ$209,86,FALSE))=TRUE,"",IF(VLOOKUP($A131,parlvotes_lh!$A$11:$ZZ$209,86,FALSE)=0,"",VLOOKUP($A131,parlvotes_lh!$A$11:$ZZ$209,86,FALSE)))</f>
        <v/>
      </c>
      <c r="O131" s="179" t="str">
        <f>IF(ISERROR(VLOOKUP($A131,parlvotes_lh!$A$11:$ZZ$209,106,FALSE))=TRUE,"",IF(VLOOKUP($A131,parlvotes_lh!$A$11:$ZZ$209,106,FALSE)=0,"",VLOOKUP($A131,parlvotes_lh!$A$11:$ZZ$209,106,FALSE)))</f>
        <v/>
      </c>
      <c r="P131" s="179" t="str">
        <f>IF(ISERROR(VLOOKUP($A131,parlvotes_lh!$A$11:$ZZ$209,126,FALSE))=TRUE,"",IF(VLOOKUP($A131,parlvotes_lh!$A$11:$ZZ$209,126,FALSE)=0,"",VLOOKUP($A131,parlvotes_lh!$A$11:$ZZ$209,126,FALSE)))</f>
        <v/>
      </c>
      <c r="Q131" s="180" t="str">
        <f>IF(ISERROR(VLOOKUP($A131,parlvotes_lh!$A$11:$ZZ$209,146,FALSE))=TRUE,"",IF(VLOOKUP($A131,parlvotes_lh!$A$11:$ZZ$209,146,FALSE)=0,"",VLOOKUP($A131,parlvotes_lh!$A$11:$ZZ$209,146,FALSE)))</f>
        <v/>
      </c>
      <c r="R131" s="180" t="str">
        <f>IF(ISERROR(VLOOKUP($A131,parlvotes_lh!$A$11:$ZZ$209,166,FALSE))=TRUE,"",IF(VLOOKUP($A131,parlvotes_lh!$A$11:$ZZ$209,166,FALSE)=0,"",VLOOKUP($A131,parlvotes_lh!$A$11:$ZZ$209,166,FALSE)))</f>
        <v/>
      </c>
      <c r="S131" s="180" t="str">
        <f>IF(ISERROR(VLOOKUP($A131,parlvotes_lh!$A$11:$ZZ$209,186,FALSE))=TRUE,"",IF(VLOOKUP($A131,parlvotes_lh!$A$11:$ZZ$209,186,FALSE)=0,"",VLOOKUP($A131,parlvotes_lh!$A$11:$ZZ$209,186,FALSE)))</f>
        <v/>
      </c>
      <c r="T131" s="180" t="str">
        <f>IF(ISERROR(VLOOKUP($A131,parlvotes_lh!$A$11:$ZZ$209,206,FALSE))=TRUE,"",IF(VLOOKUP($A131,parlvotes_lh!$A$11:$ZZ$209,206,FALSE)=0,"",VLOOKUP($A131,parlvotes_lh!$A$11:$ZZ$209,206,FALSE)))</f>
        <v/>
      </c>
      <c r="U131" s="180" t="str">
        <f>IF(ISERROR(VLOOKUP($A131,parlvotes_lh!$A$11:$ZZ$209,226,FALSE))=TRUE,"",IF(VLOOKUP($A131,parlvotes_lh!$A$11:$ZZ$209,226,FALSE)=0,"",VLOOKUP($A131,parlvotes_lh!$A$11:$ZZ$209,226,FALSE)))</f>
        <v/>
      </c>
      <c r="V131" s="180" t="str">
        <f>IF(ISERROR(VLOOKUP($A131,parlvotes_lh!$A$11:$ZZ$209,246,FALSE))=TRUE,"",IF(VLOOKUP($A131,parlvotes_lh!$A$11:$ZZ$209,246,FALSE)=0,"",VLOOKUP($A131,parlvotes_lh!$A$11:$ZZ$209,246,FALSE)))</f>
        <v/>
      </c>
      <c r="W131" s="180" t="str">
        <f>IF(ISERROR(VLOOKUP($A131,parlvotes_lh!$A$11:$ZZ$209,266,FALSE))=TRUE,"",IF(VLOOKUP($A131,parlvotes_lh!$A$11:$ZZ$209,266,FALSE)=0,"",VLOOKUP($A131,parlvotes_lh!$A$11:$ZZ$209,266,FALSE)))</f>
        <v/>
      </c>
      <c r="X131" s="180" t="str">
        <f>IF(ISERROR(VLOOKUP($A131,parlvotes_lh!$A$11:$ZZ$209,286,FALSE))=TRUE,"",IF(VLOOKUP($A131,parlvotes_lh!$A$11:$ZZ$209,286,FALSE)=0,"",VLOOKUP($A131,parlvotes_lh!$A$11:$ZZ$209,286,FALSE)))</f>
        <v/>
      </c>
      <c r="Y131" s="180" t="str">
        <f>IF(ISERROR(VLOOKUP($A131,parlvotes_lh!$A$11:$ZZ$209,306,FALSE))=TRUE,"",IF(VLOOKUP($A131,parlvotes_lh!$A$11:$ZZ$209,306,FALSE)=0,"",VLOOKUP($A131,parlvotes_lh!$A$11:$ZZ$209,306,FALSE)))</f>
        <v/>
      </c>
      <c r="Z131" s="180" t="str">
        <f>IF(ISERROR(VLOOKUP($A131,parlvotes_lh!$A$11:$ZZ$209,326,FALSE))=TRUE,"",IF(VLOOKUP($A131,parlvotes_lh!$A$11:$ZZ$209,326,FALSE)=0,"",VLOOKUP($A131,parlvotes_lh!$A$11:$ZZ$209,326,FALSE)))</f>
        <v/>
      </c>
      <c r="AA131" s="180" t="str">
        <f>IF(ISERROR(VLOOKUP($A131,parlvotes_lh!$A$11:$ZZ$209,346,FALSE))=TRUE,"",IF(VLOOKUP($A131,parlvotes_lh!$A$11:$ZZ$209,346,FALSE)=0,"",VLOOKUP($A131,parlvotes_lh!$A$11:$ZZ$209,346,FALSE)))</f>
        <v/>
      </c>
      <c r="AB131" s="180" t="str">
        <f>IF(ISERROR(VLOOKUP($A131,parlvotes_lh!$A$11:$ZZ$209,366,FALSE))=TRUE,"",IF(VLOOKUP($A131,parlvotes_lh!$A$11:$ZZ$209,366,FALSE)=0,"",VLOOKUP($A131,parlvotes_lh!$A$11:$ZZ$209,366,FALSE)))</f>
        <v/>
      </c>
      <c r="AC131" s="180" t="str">
        <f>IF(ISERROR(VLOOKUP($A131,parlvotes_lh!$A$11:$ZZ$209,386,FALSE))=TRUE,"",IF(VLOOKUP($A131,parlvotes_lh!$A$11:$ZZ$209,386,FALSE)=0,"",VLOOKUP($A131,parlvotes_lh!$A$11:$ZZ$209,386,FALSE)))</f>
        <v/>
      </c>
    </row>
    <row r="132" spans="1:29" ht="13.5" customHeight="1">
      <c r="A132" s="174"/>
      <c r="B132" s="112" t="str">
        <f t="shared" si="22"/>
        <v/>
      </c>
      <c r="C132" s="112" t="str">
        <f>IF(info_parties!G142="","",info_parties!G142)</f>
        <v/>
      </c>
      <c r="D132" s="112" t="str">
        <f>IF(info_parties!K142="","",info_parties!K142)</f>
        <v/>
      </c>
      <c r="E132" s="112" t="str">
        <f>IF(info_parties!H142="","",info_parties!H142)</f>
        <v/>
      </c>
      <c r="F132" s="175" t="str">
        <f t="shared" si="18"/>
        <v/>
      </c>
      <c r="G132" s="176" t="str">
        <f t="shared" si="19"/>
        <v/>
      </c>
      <c r="H132" s="177" t="str">
        <f t="shared" si="20"/>
        <v/>
      </c>
      <c r="I132" s="178" t="str">
        <f t="shared" si="21"/>
        <v/>
      </c>
      <c r="J132" s="179" t="str">
        <f>IF(ISERROR(VLOOKUP($A132,parlvotes_lh!$A$11:$ZZ$209,6,FALSE))=TRUE,"",IF(VLOOKUP($A132,parlvotes_lh!$A$11:$ZZ$209,6,FALSE)=0,"",VLOOKUP($A132,parlvotes_lh!$A$11:$ZZ$209,6,FALSE)))</f>
        <v/>
      </c>
      <c r="K132" s="179" t="str">
        <f>IF(ISERROR(VLOOKUP($A132,parlvotes_lh!$A$11:$ZZ$209,26,FALSE))=TRUE,"",IF(VLOOKUP($A132,parlvotes_lh!$A$11:$ZZ$209,26,FALSE)=0,"",VLOOKUP($A132,parlvotes_lh!$A$11:$ZZ$209,26,FALSE)))</f>
        <v/>
      </c>
      <c r="L132" s="179" t="str">
        <f>IF(ISERROR(VLOOKUP($A132,parlvotes_lh!$A$11:$ZZ$209,46,FALSE))=TRUE,"",IF(VLOOKUP($A132,parlvotes_lh!$A$11:$ZZ$209,46,FALSE)=0,"",VLOOKUP($A132,parlvotes_lh!$A$11:$ZZ$209,46,FALSE)))</f>
        <v/>
      </c>
      <c r="M132" s="179" t="str">
        <f>IF(ISERROR(VLOOKUP($A132,parlvotes_lh!$A$11:$ZZ$209,66,FALSE))=TRUE,"",IF(VLOOKUP($A132,parlvotes_lh!$A$11:$ZZ$209,66,FALSE)=0,"",VLOOKUP($A132,parlvotes_lh!$A$11:$ZZ$209,66,FALSE)))</f>
        <v/>
      </c>
      <c r="N132" s="179" t="str">
        <f>IF(ISERROR(VLOOKUP($A132,parlvotes_lh!$A$11:$ZZ$209,86,FALSE))=TRUE,"",IF(VLOOKUP($A132,parlvotes_lh!$A$11:$ZZ$209,86,FALSE)=0,"",VLOOKUP($A132,parlvotes_lh!$A$11:$ZZ$209,86,FALSE)))</f>
        <v/>
      </c>
      <c r="O132" s="179" t="str">
        <f>IF(ISERROR(VLOOKUP($A132,parlvotes_lh!$A$11:$ZZ$209,106,FALSE))=TRUE,"",IF(VLOOKUP($A132,parlvotes_lh!$A$11:$ZZ$209,106,FALSE)=0,"",VLOOKUP($A132,parlvotes_lh!$A$11:$ZZ$209,106,FALSE)))</f>
        <v/>
      </c>
      <c r="P132" s="179" t="str">
        <f>IF(ISERROR(VLOOKUP($A132,parlvotes_lh!$A$11:$ZZ$209,126,FALSE))=TRUE,"",IF(VLOOKUP($A132,parlvotes_lh!$A$11:$ZZ$209,126,FALSE)=0,"",VLOOKUP($A132,parlvotes_lh!$A$11:$ZZ$209,126,FALSE)))</f>
        <v/>
      </c>
      <c r="Q132" s="180" t="str">
        <f>IF(ISERROR(VLOOKUP($A132,parlvotes_lh!$A$11:$ZZ$209,146,FALSE))=TRUE,"",IF(VLOOKUP($A132,parlvotes_lh!$A$11:$ZZ$209,146,FALSE)=0,"",VLOOKUP($A132,parlvotes_lh!$A$11:$ZZ$209,146,FALSE)))</f>
        <v/>
      </c>
      <c r="R132" s="180" t="str">
        <f>IF(ISERROR(VLOOKUP($A132,parlvotes_lh!$A$11:$ZZ$209,166,FALSE))=TRUE,"",IF(VLOOKUP($A132,parlvotes_lh!$A$11:$ZZ$209,166,FALSE)=0,"",VLOOKUP($A132,parlvotes_lh!$A$11:$ZZ$209,166,FALSE)))</f>
        <v/>
      </c>
      <c r="S132" s="180" t="str">
        <f>IF(ISERROR(VLOOKUP($A132,parlvotes_lh!$A$11:$ZZ$209,186,FALSE))=TRUE,"",IF(VLOOKUP($A132,parlvotes_lh!$A$11:$ZZ$209,186,FALSE)=0,"",VLOOKUP($A132,parlvotes_lh!$A$11:$ZZ$209,186,FALSE)))</f>
        <v/>
      </c>
      <c r="T132" s="180" t="str">
        <f>IF(ISERROR(VLOOKUP($A132,parlvotes_lh!$A$11:$ZZ$209,206,FALSE))=TRUE,"",IF(VLOOKUP($A132,parlvotes_lh!$A$11:$ZZ$209,206,FALSE)=0,"",VLOOKUP($A132,parlvotes_lh!$A$11:$ZZ$209,206,FALSE)))</f>
        <v/>
      </c>
      <c r="U132" s="180" t="str">
        <f>IF(ISERROR(VLOOKUP($A132,parlvotes_lh!$A$11:$ZZ$209,226,FALSE))=TRUE,"",IF(VLOOKUP($A132,parlvotes_lh!$A$11:$ZZ$209,226,FALSE)=0,"",VLOOKUP($A132,parlvotes_lh!$A$11:$ZZ$209,226,FALSE)))</f>
        <v/>
      </c>
      <c r="V132" s="180" t="str">
        <f>IF(ISERROR(VLOOKUP($A132,parlvotes_lh!$A$11:$ZZ$209,246,FALSE))=TRUE,"",IF(VLOOKUP($A132,parlvotes_lh!$A$11:$ZZ$209,246,FALSE)=0,"",VLOOKUP($A132,parlvotes_lh!$A$11:$ZZ$209,246,FALSE)))</f>
        <v/>
      </c>
      <c r="W132" s="180" t="str">
        <f>IF(ISERROR(VLOOKUP($A132,parlvotes_lh!$A$11:$ZZ$209,266,FALSE))=TRUE,"",IF(VLOOKUP($A132,parlvotes_lh!$A$11:$ZZ$209,266,FALSE)=0,"",VLOOKUP($A132,parlvotes_lh!$A$11:$ZZ$209,266,FALSE)))</f>
        <v/>
      </c>
      <c r="X132" s="180" t="str">
        <f>IF(ISERROR(VLOOKUP($A132,parlvotes_lh!$A$11:$ZZ$209,286,FALSE))=TRUE,"",IF(VLOOKUP($A132,parlvotes_lh!$A$11:$ZZ$209,286,FALSE)=0,"",VLOOKUP($A132,parlvotes_lh!$A$11:$ZZ$209,286,FALSE)))</f>
        <v/>
      </c>
      <c r="Y132" s="180" t="str">
        <f>IF(ISERROR(VLOOKUP($A132,parlvotes_lh!$A$11:$ZZ$209,306,FALSE))=TRUE,"",IF(VLOOKUP($A132,parlvotes_lh!$A$11:$ZZ$209,306,FALSE)=0,"",VLOOKUP($A132,parlvotes_lh!$A$11:$ZZ$209,306,FALSE)))</f>
        <v/>
      </c>
      <c r="Z132" s="180" t="str">
        <f>IF(ISERROR(VLOOKUP($A132,parlvotes_lh!$A$11:$ZZ$209,326,FALSE))=TRUE,"",IF(VLOOKUP($A132,parlvotes_lh!$A$11:$ZZ$209,326,FALSE)=0,"",VLOOKUP($A132,parlvotes_lh!$A$11:$ZZ$209,326,FALSE)))</f>
        <v/>
      </c>
      <c r="AA132" s="180" t="str">
        <f>IF(ISERROR(VLOOKUP($A132,parlvotes_lh!$A$11:$ZZ$209,346,FALSE))=TRUE,"",IF(VLOOKUP($A132,parlvotes_lh!$A$11:$ZZ$209,346,FALSE)=0,"",VLOOKUP($A132,parlvotes_lh!$A$11:$ZZ$209,346,FALSE)))</f>
        <v/>
      </c>
      <c r="AB132" s="180" t="str">
        <f>IF(ISERROR(VLOOKUP($A132,parlvotes_lh!$A$11:$ZZ$209,366,FALSE))=TRUE,"",IF(VLOOKUP($A132,parlvotes_lh!$A$11:$ZZ$209,366,FALSE)=0,"",VLOOKUP($A132,parlvotes_lh!$A$11:$ZZ$209,366,FALSE)))</f>
        <v/>
      </c>
      <c r="AC132" s="180" t="str">
        <f>IF(ISERROR(VLOOKUP($A132,parlvotes_lh!$A$11:$ZZ$209,386,FALSE))=TRUE,"",IF(VLOOKUP($A132,parlvotes_lh!$A$11:$ZZ$209,386,FALSE)=0,"",VLOOKUP($A132,parlvotes_lh!$A$11:$ZZ$209,386,FALSE)))</f>
        <v/>
      </c>
    </row>
    <row r="133" spans="1:29" ht="13.5" customHeight="1">
      <c r="A133" s="174"/>
      <c r="B133" s="112" t="str">
        <f t="shared" si="22"/>
        <v/>
      </c>
      <c r="C133" s="112" t="str">
        <f>IF(info_parties!G143="","",info_parties!G143)</f>
        <v/>
      </c>
      <c r="D133" s="112" t="str">
        <f>IF(info_parties!K143="","",info_parties!K143)</f>
        <v/>
      </c>
      <c r="E133" s="112" t="str">
        <f>IF(info_parties!H143="","",info_parties!H143)</f>
        <v/>
      </c>
      <c r="F133" s="175" t="str">
        <f t="shared" si="18"/>
        <v/>
      </c>
      <c r="G133" s="176" t="str">
        <f t="shared" si="19"/>
        <v/>
      </c>
      <c r="H133" s="177" t="str">
        <f t="shared" si="20"/>
        <v/>
      </c>
      <c r="I133" s="178" t="str">
        <f t="shared" si="21"/>
        <v/>
      </c>
      <c r="J133" s="179" t="str">
        <f>IF(ISERROR(VLOOKUP($A133,parlvotes_lh!$A$11:$ZZ$209,6,FALSE))=TRUE,"",IF(VLOOKUP($A133,parlvotes_lh!$A$11:$ZZ$209,6,FALSE)=0,"",VLOOKUP($A133,parlvotes_lh!$A$11:$ZZ$209,6,FALSE)))</f>
        <v/>
      </c>
      <c r="K133" s="179" t="str">
        <f>IF(ISERROR(VLOOKUP($A133,parlvotes_lh!$A$11:$ZZ$209,26,FALSE))=TRUE,"",IF(VLOOKUP($A133,parlvotes_lh!$A$11:$ZZ$209,26,FALSE)=0,"",VLOOKUP($A133,parlvotes_lh!$A$11:$ZZ$209,26,FALSE)))</f>
        <v/>
      </c>
      <c r="L133" s="179" t="str">
        <f>IF(ISERROR(VLOOKUP($A133,parlvotes_lh!$A$11:$ZZ$209,46,FALSE))=TRUE,"",IF(VLOOKUP($A133,parlvotes_lh!$A$11:$ZZ$209,46,FALSE)=0,"",VLOOKUP($A133,parlvotes_lh!$A$11:$ZZ$209,46,FALSE)))</f>
        <v/>
      </c>
      <c r="M133" s="179" t="str">
        <f>IF(ISERROR(VLOOKUP($A133,parlvotes_lh!$A$11:$ZZ$209,66,FALSE))=TRUE,"",IF(VLOOKUP($A133,parlvotes_lh!$A$11:$ZZ$209,66,FALSE)=0,"",VLOOKUP($A133,parlvotes_lh!$A$11:$ZZ$209,66,FALSE)))</f>
        <v/>
      </c>
      <c r="N133" s="179" t="str">
        <f>IF(ISERROR(VLOOKUP($A133,parlvotes_lh!$A$11:$ZZ$209,86,FALSE))=TRUE,"",IF(VLOOKUP($A133,parlvotes_lh!$A$11:$ZZ$209,86,FALSE)=0,"",VLOOKUP($A133,parlvotes_lh!$A$11:$ZZ$209,86,FALSE)))</f>
        <v/>
      </c>
      <c r="O133" s="179" t="str">
        <f>IF(ISERROR(VLOOKUP($A133,parlvotes_lh!$A$11:$ZZ$209,106,FALSE))=TRUE,"",IF(VLOOKUP($A133,parlvotes_lh!$A$11:$ZZ$209,106,FALSE)=0,"",VLOOKUP($A133,parlvotes_lh!$A$11:$ZZ$209,106,FALSE)))</f>
        <v/>
      </c>
      <c r="P133" s="179" t="str">
        <f>IF(ISERROR(VLOOKUP($A133,parlvotes_lh!$A$11:$ZZ$209,126,FALSE))=TRUE,"",IF(VLOOKUP($A133,parlvotes_lh!$A$11:$ZZ$209,126,FALSE)=0,"",VLOOKUP($A133,parlvotes_lh!$A$11:$ZZ$209,126,FALSE)))</f>
        <v/>
      </c>
      <c r="Q133" s="180" t="str">
        <f>IF(ISERROR(VLOOKUP($A133,parlvotes_lh!$A$11:$ZZ$209,146,FALSE))=TRUE,"",IF(VLOOKUP($A133,parlvotes_lh!$A$11:$ZZ$209,146,FALSE)=0,"",VLOOKUP($A133,parlvotes_lh!$A$11:$ZZ$209,146,FALSE)))</f>
        <v/>
      </c>
      <c r="R133" s="180" t="str">
        <f>IF(ISERROR(VLOOKUP($A133,parlvotes_lh!$A$11:$ZZ$209,166,FALSE))=TRUE,"",IF(VLOOKUP($A133,parlvotes_lh!$A$11:$ZZ$209,166,FALSE)=0,"",VLOOKUP($A133,parlvotes_lh!$A$11:$ZZ$209,166,FALSE)))</f>
        <v/>
      </c>
      <c r="S133" s="180" t="str">
        <f>IF(ISERROR(VLOOKUP($A133,parlvotes_lh!$A$11:$ZZ$209,186,FALSE))=TRUE,"",IF(VLOOKUP($A133,parlvotes_lh!$A$11:$ZZ$209,186,FALSE)=0,"",VLOOKUP($A133,parlvotes_lh!$A$11:$ZZ$209,186,FALSE)))</f>
        <v/>
      </c>
      <c r="T133" s="180" t="str">
        <f>IF(ISERROR(VLOOKUP($A133,parlvotes_lh!$A$11:$ZZ$209,206,FALSE))=TRUE,"",IF(VLOOKUP($A133,parlvotes_lh!$A$11:$ZZ$209,206,FALSE)=0,"",VLOOKUP($A133,parlvotes_lh!$A$11:$ZZ$209,206,FALSE)))</f>
        <v/>
      </c>
      <c r="U133" s="180" t="str">
        <f>IF(ISERROR(VLOOKUP($A133,parlvotes_lh!$A$11:$ZZ$209,226,FALSE))=TRUE,"",IF(VLOOKUP($A133,parlvotes_lh!$A$11:$ZZ$209,226,FALSE)=0,"",VLOOKUP($A133,parlvotes_lh!$A$11:$ZZ$209,226,FALSE)))</f>
        <v/>
      </c>
      <c r="V133" s="180" t="str">
        <f>IF(ISERROR(VLOOKUP($A133,parlvotes_lh!$A$11:$ZZ$209,246,FALSE))=TRUE,"",IF(VLOOKUP($A133,parlvotes_lh!$A$11:$ZZ$209,246,FALSE)=0,"",VLOOKUP($A133,parlvotes_lh!$A$11:$ZZ$209,246,FALSE)))</f>
        <v/>
      </c>
      <c r="W133" s="180" t="str">
        <f>IF(ISERROR(VLOOKUP($A133,parlvotes_lh!$A$11:$ZZ$209,266,FALSE))=TRUE,"",IF(VLOOKUP($A133,parlvotes_lh!$A$11:$ZZ$209,266,FALSE)=0,"",VLOOKUP($A133,parlvotes_lh!$A$11:$ZZ$209,266,FALSE)))</f>
        <v/>
      </c>
      <c r="X133" s="180" t="str">
        <f>IF(ISERROR(VLOOKUP($A133,parlvotes_lh!$A$11:$ZZ$209,286,FALSE))=TRUE,"",IF(VLOOKUP($A133,parlvotes_lh!$A$11:$ZZ$209,286,FALSE)=0,"",VLOOKUP($A133,parlvotes_lh!$A$11:$ZZ$209,286,FALSE)))</f>
        <v/>
      </c>
      <c r="Y133" s="180" t="str">
        <f>IF(ISERROR(VLOOKUP($A133,parlvotes_lh!$A$11:$ZZ$209,306,FALSE))=TRUE,"",IF(VLOOKUP($A133,parlvotes_lh!$A$11:$ZZ$209,306,FALSE)=0,"",VLOOKUP($A133,parlvotes_lh!$A$11:$ZZ$209,306,FALSE)))</f>
        <v/>
      </c>
      <c r="Z133" s="180" t="str">
        <f>IF(ISERROR(VLOOKUP($A133,parlvotes_lh!$A$11:$ZZ$209,326,FALSE))=TRUE,"",IF(VLOOKUP($A133,parlvotes_lh!$A$11:$ZZ$209,326,FALSE)=0,"",VLOOKUP($A133,parlvotes_lh!$A$11:$ZZ$209,326,FALSE)))</f>
        <v/>
      </c>
      <c r="AA133" s="180" t="str">
        <f>IF(ISERROR(VLOOKUP($A133,parlvotes_lh!$A$11:$ZZ$209,346,FALSE))=TRUE,"",IF(VLOOKUP($A133,parlvotes_lh!$A$11:$ZZ$209,346,FALSE)=0,"",VLOOKUP($A133,parlvotes_lh!$A$11:$ZZ$209,346,FALSE)))</f>
        <v/>
      </c>
      <c r="AB133" s="180" t="str">
        <f>IF(ISERROR(VLOOKUP($A133,parlvotes_lh!$A$11:$ZZ$209,366,FALSE))=TRUE,"",IF(VLOOKUP($A133,parlvotes_lh!$A$11:$ZZ$209,366,FALSE)=0,"",VLOOKUP($A133,parlvotes_lh!$A$11:$ZZ$209,366,FALSE)))</f>
        <v/>
      </c>
      <c r="AC133" s="180" t="str">
        <f>IF(ISERROR(VLOOKUP($A133,parlvotes_lh!$A$11:$ZZ$209,386,FALSE))=TRUE,"",IF(VLOOKUP($A133,parlvotes_lh!$A$11:$ZZ$209,386,FALSE)=0,"",VLOOKUP($A133,parlvotes_lh!$A$11:$ZZ$209,386,FALSE)))</f>
        <v/>
      </c>
    </row>
    <row r="134" spans="1:29" ht="13.5" customHeight="1">
      <c r="A134" s="174"/>
      <c r="B134" s="112" t="str">
        <f t="shared" si="22"/>
        <v/>
      </c>
      <c r="C134" s="112" t="str">
        <f>IF(info_parties!G144="","",info_parties!G144)</f>
        <v/>
      </c>
      <c r="D134" s="112" t="str">
        <f>IF(info_parties!K144="","",info_parties!K144)</f>
        <v/>
      </c>
      <c r="E134" s="112" t="str">
        <f>IF(info_parties!H144="","",info_parties!H144)</f>
        <v/>
      </c>
      <c r="F134" s="175" t="str">
        <f t="shared" si="18"/>
        <v/>
      </c>
      <c r="G134" s="176" t="str">
        <f t="shared" si="19"/>
        <v/>
      </c>
      <c r="H134" s="177" t="str">
        <f t="shared" si="20"/>
        <v/>
      </c>
      <c r="I134" s="178" t="str">
        <f t="shared" si="21"/>
        <v/>
      </c>
      <c r="J134" s="179" t="str">
        <f>IF(ISERROR(VLOOKUP($A134,parlvotes_lh!$A$11:$ZZ$209,6,FALSE))=TRUE,"",IF(VLOOKUP($A134,parlvotes_lh!$A$11:$ZZ$209,6,FALSE)=0,"",VLOOKUP($A134,parlvotes_lh!$A$11:$ZZ$209,6,FALSE)))</f>
        <v/>
      </c>
      <c r="K134" s="179" t="str">
        <f>IF(ISERROR(VLOOKUP($A134,parlvotes_lh!$A$11:$ZZ$209,26,FALSE))=TRUE,"",IF(VLOOKUP($A134,parlvotes_lh!$A$11:$ZZ$209,26,FALSE)=0,"",VLOOKUP($A134,parlvotes_lh!$A$11:$ZZ$209,26,FALSE)))</f>
        <v/>
      </c>
      <c r="L134" s="179" t="str">
        <f>IF(ISERROR(VLOOKUP($A134,parlvotes_lh!$A$11:$ZZ$209,46,FALSE))=TRUE,"",IF(VLOOKUP($A134,parlvotes_lh!$A$11:$ZZ$209,46,FALSE)=0,"",VLOOKUP($A134,parlvotes_lh!$A$11:$ZZ$209,46,FALSE)))</f>
        <v/>
      </c>
      <c r="M134" s="179" t="str">
        <f>IF(ISERROR(VLOOKUP($A134,parlvotes_lh!$A$11:$ZZ$209,66,FALSE))=TRUE,"",IF(VLOOKUP($A134,parlvotes_lh!$A$11:$ZZ$209,66,FALSE)=0,"",VLOOKUP($A134,parlvotes_lh!$A$11:$ZZ$209,66,FALSE)))</f>
        <v/>
      </c>
      <c r="N134" s="179" t="str">
        <f>IF(ISERROR(VLOOKUP($A134,parlvotes_lh!$A$11:$ZZ$209,86,FALSE))=TRUE,"",IF(VLOOKUP($A134,parlvotes_lh!$A$11:$ZZ$209,86,FALSE)=0,"",VLOOKUP($A134,parlvotes_lh!$A$11:$ZZ$209,86,FALSE)))</f>
        <v/>
      </c>
      <c r="O134" s="179" t="str">
        <f>IF(ISERROR(VLOOKUP($A134,parlvotes_lh!$A$11:$ZZ$209,106,FALSE))=TRUE,"",IF(VLOOKUP($A134,parlvotes_lh!$A$11:$ZZ$209,106,FALSE)=0,"",VLOOKUP($A134,parlvotes_lh!$A$11:$ZZ$209,106,FALSE)))</f>
        <v/>
      </c>
      <c r="P134" s="179" t="str">
        <f>IF(ISERROR(VLOOKUP($A134,parlvotes_lh!$A$11:$ZZ$209,126,FALSE))=TRUE,"",IF(VLOOKUP($A134,parlvotes_lh!$A$11:$ZZ$209,126,FALSE)=0,"",VLOOKUP($A134,parlvotes_lh!$A$11:$ZZ$209,126,FALSE)))</f>
        <v/>
      </c>
      <c r="Q134" s="180" t="str">
        <f>IF(ISERROR(VLOOKUP($A134,parlvotes_lh!$A$11:$ZZ$209,146,FALSE))=TRUE,"",IF(VLOOKUP($A134,parlvotes_lh!$A$11:$ZZ$209,146,FALSE)=0,"",VLOOKUP($A134,parlvotes_lh!$A$11:$ZZ$209,146,FALSE)))</f>
        <v/>
      </c>
      <c r="R134" s="180" t="str">
        <f>IF(ISERROR(VLOOKUP($A134,parlvotes_lh!$A$11:$ZZ$209,166,FALSE))=TRUE,"",IF(VLOOKUP($A134,parlvotes_lh!$A$11:$ZZ$209,166,FALSE)=0,"",VLOOKUP($A134,parlvotes_lh!$A$11:$ZZ$209,166,FALSE)))</f>
        <v/>
      </c>
      <c r="S134" s="180" t="str">
        <f>IF(ISERROR(VLOOKUP($A134,parlvotes_lh!$A$11:$ZZ$209,186,FALSE))=TRUE,"",IF(VLOOKUP($A134,parlvotes_lh!$A$11:$ZZ$209,186,FALSE)=0,"",VLOOKUP($A134,parlvotes_lh!$A$11:$ZZ$209,186,FALSE)))</f>
        <v/>
      </c>
      <c r="T134" s="180" t="str">
        <f>IF(ISERROR(VLOOKUP($A134,parlvotes_lh!$A$11:$ZZ$209,206,FALSE))=TRUE,"",IF(VLOOKUP($A134,parlvotes_lh!$A$11:$ZZ$209,206,FALSE)=0,"",VLOOKUP($A134,parlvotes_lh!$A$11:$ZZ$209,206,FALSE)))</f>
        <v/>
      </c>
      <c r="U134" s="180" t="str">
        <f>IF(ISERROR(VLOOKUP($A134,parlvotes_lh!$A$11:$ZZ$209,226,FALSE))=TRUE,"",IF(VLOOKUP($A134,parlvotes_lh!$A$11:$ZZ$209,226,FALSE)=0,"",VLOOKUP($A134,parlvotes_lh!$A$11:$ZZ$209,226,FALSE)))</f>
        <v/>
      </c>
      <c r="V134" s="180" t="str">
        <f>IF(ISERROR(VLOOKUP($A134,parlvotes_lh!$A$11:$ZZ$209,246,FALSE))=TRUE,"",IF(VLOOKUP($A134,parlvotes_lh!$A$11:$ZZ$209,246,FALSE)=0,"",VLOOKUP($A134,parlvotes_lh!$A$11:$ZZ$209,246,FALSE)))</f>
        <v/>
      </c>
      <c r="W134" s="180" t="str">
        <f>IF(ISERROR(VLOOKUP($A134,parlvotes_lh!$A$11:$ZZ$209,266,FALSE))=TRUE,"",IF(VLOOKUP($A134,parlvotes_lh!$A$11:$ZZ$209,266,FALSE)=0,"",VLOOKUP($A134,parlvotes_lh!$A$11:$ZZ$209,266,FALSE)))</f>
        <v/>
      </c>
      <c r="X134" s="180" t="str">
        <f>IF(ISERROR(VLOOKUP($A134,parlvotes_lh!$A$11:$ZZ$209,286,FALSE))=TRUE,"",IF(VLOOKUP($A134,parlvotes_lh!$A$11:$ZZ$209,286,FALSE)=0,"",VLOOKUP($A134,parlvotes_lh!$A$11:$ZZ$209,286,FALSE)))</f>
        <v/>
      </c>
      <c r="Y134" s="180" t="str">
        <f>IF(ISERROR(VLOOKUP($A134,parlvotes_lh!$A$11:$ZZ$209,306,FALSE))=TRUE,"",IF(VLOOKUP($A134,parlvotes_lh!$A$11:$ZZ$209,306,FALSE)=0,"",VLOOKUP($A134,parlvotes_lh!$A$11:$ZZ$209,306,FALSE)))</f>
        <v/>
      </c>
      <c r="Z134" s="180" t="str">
        <f>IF(ISERROR(VLOOKUP($A134,parlvotes_lh!$A$11:$ZZ$209,326,FALSE))=TRUE,"",IF(VLOOKUP($A134,parlvotes_lh!$A$11:$ZZ$209,326,FALSE)=0,"",VLOOKUP($A134,parlvotes_lh!$A$11:$ZZ$209,326,FALSE)))</f>
        <v/>
      </c>
      <c r="AA134" s="180" t="str">
        <f>IF(ISERROR(VLOOKUP($A134,parlvotes_lh!$A$11:$ZZ$209,346,FALSE))=TRUE,"",IF(VLOOKUP($A134,parlvotes_lh!$A$11:$ZZ$209,346,FALSE)=0,"",VLOOKUP($A134,parlvotes_lh!$A$11:$ZZ$209,346,FALSE)))</f>
        <v/>
      </c>
      <c r="AB134" s="180" t="str">
        <f>IF(ISERROR(VLOOKUP($A134,parlvotes_lh!$A$11:$ZZ$209,366,FALSE))=TRUE,"",IF(VLOOKUP($A134,parlvotes_lh!$A$11:$ZZ$209,366,FALSE)=0,"",VLOOKUP($A134,parlvotes_lh!$A$11:$ZZ$209,366,FALSE)))</f>
        <v/>
      </c>
      <c r="AC134" s="180" t="str">
        <f>IF(ISERROR(VLOOKUP($A134,parlvotes_lh!$A$11:$ZZ$209,386,FALSE))=TRUE,"",IF(VLOOKUP($A134,parlvotes_lh!$A$11:$ZZ$209,386,FALSE)=0,"",VLOOKUP($A134,parlvotes_lh!$A$11:$ZZ$209,386,FALSE)))</f>
        <v/>
      </c>
    </row>
    <row r="135" spans="1:29" ht="13.5" customHeight="1">
      <c r="A135" s="174"/>
      <c r="B135" s="112" t="str">
        <f t="shared" si="22"/>
        <v/>
      </c>
      <c r="C135" s="112" t="str">
        <f>IF(info_parties!G145="","",info_parties!G145)</f>
        <v/>
      </c>
      <c r="D135" s="112" t="str">
        <f>IF(info_parties!K145="","",info_parties!K145)</f>
        <v/>
      </c>
      <c r="E135" s="112" t="str">
        <f>IF(info_parties!H145="","",info_parties!H145)</f>
        <v/>
      </c>
      <c r="F135" s="175" t="str">
        <f t="shared" si="18"/>
        <v/>
      </c>
      <c r="G135" s="176" t="str">
        <f t="shared" si="19"/>
        <v/>
      </c>
      <c r="H135" s="177" t="str">
        <f t="shared" si="20"/>
        <v/>
      </c>
      <c r="I135" s="178" t="str">
        <f t="shared" si="21"/>
        <v/>
      </c>
      <c r="J135" s="179" t="str">
        <f>IF(ISERROR(VLOOKUP($A135,parlvotes_lh!$A$11:$ZZ$209,6,FALSE))=TRUE,"",IF(VLOOKUP($A135,parlvotes_lh!$A$11:$ZZ$209,6,FALSE)=0,"",VLOOKUP($A135,parlvotes_lh!$A$11:$ZZ$209,6,FALSE)))</f>
        <v/>
      </c>
      <c r="K135" s="179" t="str">
        <f>IF(ISERROR(VLOOKUP($A135,parlvotes_lh!$A$11:$ZZ$209,26,FALSE))=TRUE,"",IF(VLOOKUP($A135,parlvotes_lh!$A$11:$ZZ$209,26,FALSE)=0,"",VLOOKUP($A135,parlvotes_lh!$A$11:$ZZ$209,26,FALSE)))</f>
        <v/>
      </c>
      <c r="L135" s="179" t="str">
        <f>IF(ISERROR(VLOOKUP($A135,parlvotes_lh!$A$11:$ZZ$209,46,FALSE))=TRUE,"",IF(VLOOKUP($A135,parlvotes_lh!$A$11:$ZZ$209,46,FALSE)=0,"",VLOOKUP($A135,parlvotes_lh!$A$11:$ZZ$209,46,FALSE)))</f>
        <v/>
      </c>
      <c r="M135" s="179" t="str">
        <f>IF(ISERROR(VLOOKUP($A135,parlvotes_lh!$A$11:$ZZ$209,66,FALSE))=TRUE,"",IF(VLOOKUP($A135,parlvotes_lh!$A$11:$ZZ$209,66,FALSE)=0,"",VLOOKUP($A135,parlvotes_lh!$A$11:$ZZ$209,66,FALSE)))</f>
        <v/>
      </c>
      <c r="N135" s="179" t="str">
        <f>IF(ISERROR(VLOOKUP($A135,parlvotes_lh!$A$11:$ZZ$209,86,FALSE))=TRUE,"",IF(VLOOKUP($A135,parlvotes_lh!$A$11:$ZZ$209,86,FALSE)=0,"",VLOOKUP($A135,parlvotes_lh!$A$11:$ZZ$209,86,FALSE)))</f>
        <v/>
      </c>
      <c r="O135" s="179" t="str">
        <f>IF(ISERROR(VLOOKUP($A135,parlvotes_lh!$A$11:$ZZ$209,106,FALSE))=TRUE,"",IF(VLOOKUP($A135,parlvotes_lh!$A$11:$ZZ$209,106,FALSE)=0,"",VLOOKUP($A135,parlvotes_lh!$A$11:$ZZ$209,106,FALSE)))</f>
        <v/>
      </c>
      <c r="P135" s="179" t="str">
        <f>IF(ISERROR(VLOOKUP($A135,parlvotes_lh!$A$11:$ZZ$209,126,FALSE))=TRUE,"",IF(VLOOKUP($A135,parlvotes_lh!$A$11:$ZZ$209,126,FALSE)=0,"",VLOOKUP($A135,parlvotes_lh!$A$11:$ZZ$209,126,FALSE)))</f>
        <v/>
      </c>
      <c r="Q135" s="180" t="str">
        <f>IF(ISERROR(VLOOKUP($A135,parlvotes_lh!$A$11:$ZZ$209,146,FALSE))=TRUE,"",IF(VLOOKUP($A135,parlvotes_lh!$A$11:$ZZ$209,146,FALSE)=0,"",VLOOKUP($A135,parlvotes_lh!$A$11:$ZZ$209,146,FALSE)))</f>
        <v/>
      </c>
      <c r="R135" s="180" t="str">
        <f>IF(ISERROR(VLOOKUP($A135,parlvotes_lh!$A$11:$ZZ$209,166,FALSE))=TRUE,"",IF(VLOOKUP($A135,parlvotes_lh!$A$11:$ZZ$209,166,FALSE)=0,"",VLOOKUP($A135,parlvotes_lh!$A$11:$ZZ$209,166,FALSE)))</f>
        <v/>
      </c>
      <c r="S135" s="180" t="str">
        <f>IF(ISERROR(VLOOKUP($A135,parlvotes_lh!$A$11:$ZZ$209,186,FALSE))=TRUE,"",IF(VLOOKUP($A135,parlvotes_lh!$A$11:$ZZ$209,186,FALSE)=0,"",VLOOKUP($A135,parlvotes_lh!$A$11:$ZZ$209,186,FALSE)))</f>
        <v/>
      </c>
      <c r="T135" s="180" t="str">
        <f>IF(ISERROR(VLOOKUP($A135,parlvotes_lh!$A$11:$ZZ$209,206,FALSE))=TRUE,"",IF(VLOOKUP($A135,parlvotes_lh!$A$11:$ZZ$209,206,FALSE)=0,"",VLOOKUP($A135,parlvotes_lh!$A$11:$ZZ$209,206,FALSE)))</f>
        <v/>
      </c>
      <c r="U135" s="180" t="str">
        <f>IF(ISERROR(VLOOKUP($A135,parlvotes_lh!$A$11:$ZZ$209,226,FALSE))=TRUE,"",IF(VLOOKUP($A135,parlvotes_lh!$A$11:$ZZ$209,226,FALSE)=0,"",VLOOKUP($A135,parlvotes_lh!$A$11:$ZZ$209,226,FALSE)))</f>
        <v/>
      </c>
      <c r="V135" s="180" t="str">
        <f>IF(ISERROR(VLOOKUP($A135,parlvotes_lh!$A$11:$ZZ$209,246,FALSE))=TRUE,"",IF(VLOOKUP($A135,parlvotes_lh!$A$11:$ZZ$209,246,FALSE)=0,"",VLOOKUP($A135,parlvotes_lh!$A$11:$ZZ$209,246,FALSE)))</f>
        <v/>
      </c>
      <c r="W135" s="180" t="str">
        <f>IF(ISERROR(VLOOKUP($A135,parlvotes_lh!$A$11:$ZZ$209,266,FALSE))=TRUE,"",IF(VLOOKUP($A135,parlvotes_lh!$A$11:$ZZ$209,266,FALSE)=0,"",VLOOKUP($A135,parlvotes_lh!$A$11:$ZZ$209,266,FALSE)))</f>
        <v/>
      </c>
      <c r="X135" s="180" t="str">
        <f>IF(ISERROR(VLOOKUP($A135,parlvotes_lh!$A$11:$ZZ$209,286,FALSE))=TRUE,"",IF(VLOOKUP($A135,parlvotes_lh!$A$11:$ZZ$209,286,FALSE)=0,"",VLOOKUP($A135,parlvotes_lh!$A$11:$ZZ$209,286,FALSE)))</f>
        <v/>
      </c>
      <c r="Y135" s="180" t="str">
        <f>IF(ISERROR(VLOOKUP($A135,parlvotes_lh!$A$11:$ZZ$209,306,FALSE))=TRUE,"",IF(VLOOKUP($A135,parlvotes_lh!$A$11:$ZZ$209,306,FALSE)=0,"",VLOOKUP($A135,parlvotes_lh!$A$11:$ZZ$209,306,FALSE)))</f>
        <v/>
      </c>
      <c r="Z135" s="180" t="str">
        <f>IF(ISERROR(VLOOKUP($A135,parlvotes_lh!$A$11:$ZZ$209,326,FALSE))=TRUE,"",IF(VLOOKUP($A135,parlvotes_lh!$A$11:$ZZ$209,326,FALSE)=0,"",VLOOKUP($A135,parlvotes_lh!$A$11:$ZZ$209,326,FALSE)))</f>
        <v/>
      </c>
      <c r="AA135" s="180" t="str">
        <f>IF(ISERROR(VLOOKUP($A135,parlvotes_lh!$A$11:$ZZ$209,346,FALSE))=TRUE,"",IF(VLOOKUP($A135,parlvotes_lh!$A$11:$ZZ$209,346,FALSE)=0,"",VLOOKUP($A135,parlvotes_lh!$A$11:$ZZ$209,346,FALSE)))</f>
        <v/>
      </c>
      <c r="AB135" s="180" t="str">
        <f>IF(ISERROR(VLOOKUP($A135,parlvotes_lh!$A$11:$ZZ$209,366,FALSE))=TRUE,"",IF(VLOOKUP($A135,parlvotes_lh!$A$11:$ZZ$209,366,FALSE)=0,"",VLOOKUP($A135,parlvotes_lh!$A$11:$ZZ$209,366,FALSE)))</f>
        <v/>
      </c>
      <c r="AC135" s="180" t="str">
        <f>IF(ISERROR(VLOOKUP($A135,parlvotes_lh!$A$11:$ZZ$209,386,FALSE))=TRUE,"",IF(VLOOKUP($A135,parlvotes_lh!$A$11:$ZZ$209,386,FALSE)=0,"",VLOOKUP($A135,parlvotes_lh!$A$11:$ZZ$209,386,FALSE)))</f>
        <v/>
      </c>
    </row>
    <row r="136" spans="1:29" ht="13.5" customHeight="1">
      <c r="A136" s="174"/>
      <c r="B136" s="112" t="str">
        <f t="shared" si="22"/>
        <v/>
      </c>
      <c r="C136" s="112" t="str">
        <f>IF(info_parties!G146="","",info_parties!G146)</f>
        <v/>
      </c>
      <c r="D136" s="112" t="str">
        <f>IF(info_parties!K146="","",info_parties!K146)</f>
        <v/>
      </c>
      <c r="E136" s="112" t="str">
        <f>IF(info_parties!H146="","",info_parties!H146)</f>
        <v/>
      </c>
      <c r="F136" s="175" t="str">
        <f t="shared" si="18"/>
        <v/>
      </c>
      <c r="G136" s="176" t="str">
        <f t="shared" si="19"/>
        <v/>
      </c>
      <c r="H136" s="177" t="str">
        <f t="shared" si="20"/>
        <v/>
      </c>
      <c r="I136" s="178" t="str">
        <f t="shared" si="21"/>
        <v/>
      </c>
      <c r="J136" s="179" t="str">
        <f>IF(ISERROR(VLOOKUP($A136,parlvotes_lh!$A$11:$ZZ$209,6,FALSE))=TRUE,"",IF(VLOOKUP($A136,parlvotes_lh!$A$11:$ZZ$209,6,FALSE)=0,"",VLOOKUP($A136,parlvotes_lh!$A$11:$ZZ$209,6,FALSE)))</f>
        <v/>
      </c>
      <c r="K136" s="179" t="str">
        <f>IF(ISERROR(VLOOKUP($A136,parlvotes_lh!$A$11:$ZZ$209,26,FALSE))=TRUE,"",IF(VLOOKUP($A136,parlvotes_lh!$A$11:$ZZ$209,26,FALSE)=0,"",VLOOKUP($A136,parlvotes_lh!$A$11:$ZZ$209,26,FALSE)))</f>
        <v/>
      </c>
      <c r="L136" s="179" t="str">
        <f>IF(ISERROR(VLOOKUP($A136,parlvotes_lh!$A$11:$ZZ$209,46,FALSE))=TRUE,"",IF(VLOOKUP($A136,parlvotes_lh!$A$11:$ZZ$209,46,FALSE)=0,"",VLOOKUP($A136,parlvotes_lh!$A$11:$ZZ$209,46,FALSE)))</f>
        <v/>
      </c>
      <c r="M136" s="179" t="str">
        <f>IF(ISERROR(VLOOKUP($A136,parlvotes_lh!$A$11:$ZZ$209,66,FALSE))=TRUE,"",IF(VLOOKUP($A136,parlvotes_lh!$A$11:$ZZ$209,66,FALSE)=0,"",VLOOKUP($A136,parlvotes_lh!$A$11:$ZZ$209,66,FALSE)))</f>
        <v/>
      </c>
      <c r="N136" s="179" t="str">
        <f>IF(ISERROR(VLOOKUP($A136,parlvotes_lh!$A$11:$ZZ$209,86,FALSE))=TRUE,"",IF(VLOOKUP($A136,parlvotes_lh!$A$11:$ZZ$209,86,FALSE)=0,"",VLOOKUP($A136,parlvotes_lh!$A$11:$ZZ$209,86,FALSE)))</f>
        <v/>
      </c>
      <c r="O136" s="179" t="str">
        <f>IF(ISERROR(VLOOKUP($A136,parlvotes_lh!$A$11:$ZZ$209,106,FALSE))=TRUE,"",IF(VLOOKUP($A136,parlvotes_lh!$A$11:$ZZ$209,106,FALSE)=0,"",VLOOKUP($A136,parlvotes_lh!$A$11:$ZZ$209,106,FALSE)))</f>
        <v/>
      </c>
      <c r="P136" s="179" t="str">
        <f>IF(ISERROR(VLOOKUP($A136,parlvotes_lh!$A$11:$ZZ$209,126,FALSE))=TRUE,"",IF(VLOOKUP($A136,parlvotes_lh!$A$11:$ZZ$209,126,FALSE)=0,"",VLOOKUP($A136,parlvotes_lh!$A$11:$ZZ$209,126,FALSE)))</f>
        <v/>
      </c>
      <c r="Q136" s="180" t="str">
        <f>IF(ISERROR(VLOOKUP($A136,parlvotes_lh!$A$11:$ZZ$209,146,FALSE))=TRUE,"",IF(VLOOKUP($A136,parlvotes_lh!$A$11:$ZZ$209,146,FALSE)=0,"",VLOOKUP($A136,parlvotes_lh!$A$11:$ZZ$209,146,FALSE)))</f>
        <v/>
      </c>
      <c r="R136" s="180" t="str">
        <f>IF(ISERROR(VLOOKUP($A136,parlvotes_lh!$A$11:$ZZ$209,166,FALSE))=TRUE,"",IF(VLOOKUP($A136,parlvotes_lh!$A$11:$ZZ$209,166,FALSE)=0,"",VLOOKUP($A136,parlvotes_lh!$A$11:$ZZ$209,166,FALSE)))</f>
        <v/>
      </c>
      <c r="S136" s="180" t="str">
        <f>IF(ISERROR(VLOOKUP($A136,parlvotes_lh!$A$11:$ZZ$209,186,FALSE))=TRUE,"",IF(VLOOKUP($A136,parlvotes_lh!$A$11:$ZZ$209,186,FALSE)=0,"",VLOOKUP($A136,parlvotes_lh!$A$11:$ZZ$209,186,FALSE)))</f>
        <v/>
      </c>
      <c r="T136" s="180" t="str">
        <f>IF(ISERROR(VLOOKUP($A136,parlvotes_lh!$A$11:$ZZ$209,206,FALSE))=TRUE,"",IF(VLOOKUP($A136,parlvotes_lh!$A$11:$ZZ$209,206,FALSE)=0,"",VLOOKUP($A136,parlvotes_lh!$A$11:$ZZ$209,206,FALSE)))</f>
        <v/>
      </c>
      <c r="U136" s="180" t="str">
        <f>IF(ISERROR(VLOOKUP($A136,parlvotes_lh!$A$11:$ZZ$209,226,FALSE))=TRUE,"",IF(VLOOKUP($A136,parlvotes_lh!$A$11:$ZZ$209,226,FALSE)=0,"",VLOOKUP($A136,parlvotes_lh!$A$11:$ZZ$209,226,FALSE)))</f>
        <v/>
      </c>
      <c r="V136" s="180" t="str">
        <f>IF(ISERROR(VLOOKUP($A136,parlvotes_lh!$A$11:$ZZ$209,246,FALSE))=TRUE,"",IF(VLOOKUP($A136,parlvotes_lh!$A$11:$ZZ$209,246,FALSE)=0,"",VLOOKUP($A136,parlvotes_lh!$A$11:$ZZ$209,246,FALSE)))</f>
        <v/>
      </c>
      <c r="W136" s="180" t="str">
        <f>IF(ISERROR(VLOOKUP($A136,parlvotes_lh!$A$11:$ZZ$209,266,FALSE))=TRUE,"",IF(VLOOKUP($A136,parlvotes_lh!$A$11:$ZZ$209,266,FALSE)=0,"",VLOOKUP($A136,parlvotes_lh!$A$11:$ZZ$209,266,FALSE)))</f>
        <v/>
      </c>
      <c r="X136" s="180" t="str">
        <f>IF(ISERROR(VLOOKUP($A136,parlvotes_lh!$A$11:$ZZ$209,286,FALSE))=TRUE,"",IF(VLOOKUP($A136,parlvotes_lh!$A$11:$ZZ$209,286,FALSE)=0,"",VLOOKUP($A136,parlvotes_lh!$A$11:$ZZ$209,286,FALSE)))</f>
        <v/>
      </c>
      <c r="Y136" s="180" t="str">
        <f>IF(ISERROR(VLOOKUP($A136,parlvotes_lh!$A$11:$ZZ$209,306,FALSE))=TRUE,"",IF(VLOOKUP($A136,parlvotes_lh!$A$11:$ZZ$209,306,FALSE)=0,"",VLOOKUP($A136,parlvotes_lh!$A$11:$ZZ$209,306,FALSE)))</f>
        <v/>
      </c>
      <c r="Z136" s="180" t="str">
        <f>IF(ISERROR(VLOOKUP($A136,parlvotes_lh!$A$11:$ZZ$209,326,FALSE))=TRUE,"",IF(VLOOKUP($A136,parlvotes_lh!$A$11:$ZZ$209,326,FALSE)=0,"",VLOOKUP($A136,parlvotes_lh!$A$11:$ZZ$209,326,FALSE)))</f>
        <v/>
      </c>
      <c r="AA136" s="180" t="str">
        <f>IF(ISERROR(VLOOKUP($A136,parlvotes_lh!$A$11:$ZZ$209,346,FALSE))=TRUE,"",IF(VLOOKUP($A136,parlvotes_lh!$A$11:$ZZ$209,346,FALSE)=0,"",VLOOKUP($A136,parlvotes_lh!$A$11:$ZZ$209,346,FALSE)))</f>
        <v/>
      </c>
      <c r="AB136" s="180" t="str">
        <f>IF(ISERROR(VLOOKUP($A136,parlvotes_lh!$A$11:$ZZ$209,366,FALSE))=TRUE,"",IF(VLOOKUP($A136,parlvotes_lh!$A$11:$ZZ$209,366,FALSE)=0,"",VLOOKUP($A136,parlvotes_lh!$A$11:$ZZ$209,366,FALSE)))</f>
        <v/>
      </c>
      <c r="AC136" s="180" t="str">
        <f>IF(ISERROR(VLOOKUP($A136,parlvotes_lh!$A$11:$ZZ$209,386,FALSE))=TRUE,"",IF(VLOOKUP($A136,parlvotes_lh!$A$11:$ZZ$209,386,FALSE)=0,"",VLOOKUP($A136,parlvotes_lh!$A$11:$ZZ$209,386,FALSE)))</f>
        <v/>
      </c>
    </row>
    <row r="137" spans="1:29" ht="13.5" customHeight="1">
      <c r="A137" s="174"/>
      <c r="B137" s="112" t="str">
        <f t="shared" si="22"/>
        <v/>
      </c>
      <c r="C137" s="112" t="str">
        <f>IF(info_parties!G147="","",info_parties!G147)</f>
        <v/>
      </c>
      <c r="D137" s="112" t="str">
        <f>IF(info_parties!K147="","",info_parties!K147)</f>
        <v/>
      </c>
      <c r="E137" s="112" t="str">
        <f>IF(info_parties!H147="","",info_parties!H147)</f>
        <v/>
      </c>
      <c r="F137" s="175" t="str">
        <f t="shared" si="18"/>
        <v/>
      </c>
      <c r="G137" s="176" t="str">
        <f t="shared" si="19"/>
        <v/>
      </c>
      <c r="H137" s="177" t="str">
        <f t="shared" si="20"/>
        <v/>
      </c>
      <c r="I137" s="178" t="str">
        <f t="shared" si="21"/>
        <v/>
      </c>
      <c r="J137" s="179" t="str">
        <f>IF(ISERROR(VLOOKUP($A137,parlvotes_lh!$A$11:$ZZ$209,6,FALSE))=TRUE,"",IF(VLOOKUP($A137,parlvotes_lh!$A$11:$ZZ$209,6,FALSE)=0,"",VLOOKUP($A137,parlvotes_lh!$A$11:$ZZ$209,6,FALSE)))</f>
        <v/>
      </c>
      <c r="K137" s="179" t="str">
        <f>IF(ISERROR(VLOOKUP($A137,parlvotes_lh!$A$11:$ZZ$209,26,FALSE))=TRUE,"",IF(VLOOKUP($A137,parlvotes_lh!$A$11:$ZZ$209,26,FALSE)=0,"",VLOOKUP($A137,parlvotes_lh!$A$11:$ZZ$209,26,FALSE)))</f>
        <v/>
      </c>
      <c r="L137" s="179" t="str">
        <f>IF(ISERROR(VLOOKUP($A137,parlvotes_lh!$A$11:$ZZ$209,46,FALSE))=TRUE,"",IF(VLOOKUP($A137,parlvotes_lh!$A$11:$ZZ$209,46,FALSE)=0,"",VLOOKUP($A137,parlvotes_lh!$A$11:$ZZ$209,46,FALSE)))</f>
        <v/>
      </c>
      <c r="M137" s="179" t="str">
        <f>IF(ISERROR(VLOOKUP($A137,parlvotes_lh!$A$11:$ZZ$209,66,FALSE))=TRUE,"",IF(VLOOKUP($A137,parlvotes_lh!$A$11:$ZZ$209,66,FALSE)=0,"",VLOOKUP($A137,parlvotes_lh!$A$11:$ZZ$209,66,FALSE)))</f>
        <v/>
      </c>
      <c r="N137" s="179" t="str">
        <f>IF(ISERROR(VLOOKUP($A137,parlvotes_lh!$A$11:$ZZ$209,86,FALSE))=TRUE,"",IF(VLOOKUP($A137,parlvotes_lh!$A$11:$ZZ$209,86,FALSE)=0,"",VLOOKUP($A137,parlvotes_lh!$A$11:$ZZ$209,86,FALSE)))</f>
        <v/>
      </c>
      <c r="O137" s="179" t="str">
        <f>IF(ISERROR(VLOOKUP($A137,parlvotes_lh!$A$11:$ZZ$209,106,FALSE))=TRUE,"",IF(VLOOKUP($A137,parlvotes_lh!$A$11:$ZZ$209,106,FALSE)=0,"",VLOOKUP($A137,parlvotes_lh!$A$11:$ZZ$209,106,FALSE)))</f>
        <v/>
      </c>
      <c r="P137" s="179" t="str">
        <f>IF(ISERROR(VLOOKUP($A137,parlvotes_lh!$A$11:$ZZ$209,126,FALSE))=TRUE,"",IF(VLOOKUP($A137,parlvotes_lh!$A$11:$ZZ$209,126,FALSE)=0,"",VLOOKUP($A137,parlvotes_lh!$A$11:$ZZ$209,126,FALSE)))</f>
        <v/>
      </c>
      <c r="Q137" s="180" t="str">
        <f>IF(ISERROR(VLOOKUP($A137,parlvotes_lh!$A$11:$ZZ$209,146,FALSE))=TRUE,"",IF(VLOOKUP($A137,parlvotes_lh!$A$11:$ZZ$209,146,FALSE)=0,"",VLOOKUP($A137,parlvotes_lh!$A$11:$ZZ$209,146,FALSE)))</f>
        <v/>
      </c>
      <c r="R137" s="180" t="str">
        <f>IF(ISERROR(VLOOKUP($A137,parlvotes_lh!$A$11:$ZZ$209,166,FALSE))=TRUE,"",IF(VLOOKUP($A137,parlvotes_lh!$A$11:$ZZ$209,166,FALSE)=0,"",VLOOKUP($A137,parlvotes_lh!$A$11:$ZZ$209,166,FALSE)))</f>
        <v/>
      </c>
      <c r="S137" s="180" t="str">
        <f>IF(ISERROR(VLOOKUP($A137,parlvotes_lh!$A$11:$ZZ$209,186,FALSE))=TRUE,"",IF(VLOOKUP($A137,parlvotes_lh!$A$11:$ZZ$209,186,FALSE)=0,"",VLOOKUP($A137,parlvotes_lh!$A$11:$ZZ$209,186,FALSE)))</f>
        <v/>
      </c>
      <c r="T137" s="180" t="str">
        <f>IF(ISERROR(VLOOKUP($A137,parlvotes_lh!$A$11:$ZZ$209,206,FALSE))=TRUE,"",IF(VLOOKUP($A137,parlvotes_lh!$A$11:$ZZ$209,206,FALSE)=0,"",VLOOKUP($A137,parlvotes_lh!$A$11:$ZZ$209,206,FALSE)))</f>
        <v/>
      </c>
      <c r="U137" s="180" t="str">
        <f>IF(ISERROR(VLOOKUP($A137,parlvotes_lh!$A$11:$ZZ$209,226,FALSE))=TRUE,"",IF(VLOOKUP($A137,parlvotes_lh!$A$11:$ZZ$209,226,FALSE)=0,"",VLOOKUP($A137,parlvotes_lh!$A$11:$ZZ$209,226,FALSE)))</f>
        <v/>
      </c>
      <c r="V137" s="180" t="str">
        <f>IF(ISERROR(VLOOKUP($A137,parlvotes_lh!$A$11:$ZZ$209,246,FALSE))=TRUE,"",IF(VLOOKUP($A137,parlvotes_lh!$A$11:$ZZ$209,246,FALSE)=0,"",VLOOKUP($A137,parlvotes_lh!$A$11:$ZZ$209,246,FALSE)))</f>
        <v/>
      </c>
      <c r="W137" s="180" t="str">
        <f>IF(ISERROR(VLOOKUP($A137,parlvotes_lh!$A$11:$ZZ$209,266,FALSE))=TRUE,"",IF(VLOOKUP($A137,parlvotes_lh!$A$11:$ZZ$209,266,FALSE)=0,"",VLOOKUP($A137,parlvotes_lh!$A$11:$ZZ$209,266,FALSE)))</f>
        <v/>
      </c>
      <c r="X137" s="180" t="str">
        <f>IF(ISERROR(VLOOKUP($A137,parlvotes_lh!$A$11:$ZZ$209,286,FALSE))=TRUE,"",IF(VLOOKUP($A137,parlvotes_lh!$A$11:$ZZ$209,286,FALSE)=0,"",VLOOKUP($A137,parlvotes_lh!$A$11:$ZZ$209,286,FALSE)))</f>
        <v/>
      </c>
      <c r="Y137" s="180" t="str">
        <f>IF(ISERROR(VLOOKUP($A137,parlvotes_lh!$A$11:$ZZ$209,306,FALSE))=TRUE,"",IF(VLOOKUP($A137,parlvotes_lh!$A$11:$ZZ$209,306,FALSE)=0,"",VLOOKUP($A137,parlvotes_lh!$A$11:$ZZ$209,306,FALSE)))</f>
        <v/>
      </c>
      <c r="Z137" s="180" t="str">
        <f>IF(ISERROR(VLOOKUP($A137,parlvotes_lh!$A$11:$ZZ$209,326,FALSE))=TRUE,"",IF(VLOOKUP($A137,parlvotes_lh!$A$11:$ZZ$209,326,FALSE)=0,"",VLOOKUP($A137,parlvotes_lh!$A$11:$ZZ$209,326,FALSE)))</f>
        <v/>
      </c>
      <c r="AA137" s="180" t="str">
        <f>IF(ISERROR(VLOOKUP($A137,parlvotes_lh!$A$11:$ZZ$209,346,FALSE))=TRUE,"",IF(VLOOKUP($A137,parlvotes_lh!$A$11:$ZZ$209,346,FALSE)=0,"",VLOOKUP($A137,parlvotes_lh!$A$11:$ZZ$209,346,FALSE)))</f>
        <v/>
      </c>
      <c r="AB137" s="180" t="str">
        <f>IF(ISERROR(VLOOKUP($A137,parlvotes_lh!$A$11:$ZZ$209,366,FALSE))=TRUE,"",IF(VLOOKUP($A137,parlvotes_lh!$A$11:$ZZ$209,366,FALSE)=0,"",VLOOKUP($A137,parlvotes_lh!$A$11:$ZZ$209,366,FALSE)))</f>
        <v/>
      </c>
      <c r="AC137" s="180" t="str">
        <f>IF(ISERROR(VLOOKUP($A137,parlvotes_lh!$A$11:$ZZ$209,386,FALSE))=TRUE,"",IF(VLOOKUP($A137,parlvotes_lh!$A$11:$ZZ$209,386,FALSE)=0,"",VLOOKUP($A137,parlvotes_lh!$A$11:$ZZ$209,386,FALSE)))</f>
        <v/>
      </c>
    </row>
    <row r="138" spans="1:29" ht="13.5" customHeight="1">
      <c r="A138" s="174"/>
      <c r="B138" s="112" t="str">
        <f t="shared" si="22"/>
        <v/>
      </c>
      <c r="C138" s="112" t="str">
        <f>IF(info_parties!G148="","",info_parties!G148)</f>
        <v/>
      </c>
      <c r="D138" s="112" t="str">
        <f>IF(info_parties!K148="","",info_parties!K148)</f>
        <v/>
      </c>
      <c r="E138" s="112" t="str">
        <f>IF(info_parties!H148="","",info_parties!H148)</f>
        <v/>
      </c>
      <c r="F138" s="175" t="str">
        <f t="shared" si="18"/>
        <v/>
      </c>
      <c r="G138" s="176" t="str">
        <f t="shared" si="19"/>
        <v/>
      </c>
      <c r="H138" s="177" t="str">
        <f t="shared" si="20"/>
        <v/>
      </c>
      <c r="I138" s="178" t="str">
        <f t="shared" si="21"/>
        <v/>
      </c>
      <c r="J138" s="179" t="str">
        <f>IF(ISERROR(VLOOKUP($A138,parlvotes_lh!$A$11:$ZZ$209,6,FALSE))=TRUE,"",IF(VLOOKUP($A138,parlvotes_lh!$A$11:$ZZ$209,6,FALSE)=0,"",VLOOKUP($A138,parlvotes_lh!$A$11:$ZZ$209,6,FALSE)))</f>
        <v/>
      </c>
      <c r="K138" s="179" t="str">
        <f>IF(ISERROR(VLOOKUP($A138,parlvotes_lh!$A$11:$ZZ$209,26,FALSE))=TRUE,"",IF(VLOOKUP($A138,parlvotes_lh!$A$11:$ZZ$209,26,FALSE)=0,"",VLOOKUP($A138,parlvotes_lh!$A$11:$ZZ$209,26,FALSE)))</f>
        <v/>
      </c>
      <c r="L138" s="179" t="str">
        <f>IF(ISERROR(VLOOKUP($A138,parlvotes_lh!$A$11:$ZZ$209,46,FALSE))=TRUE,"",IF(VLOOKUP($A138,parlvotes_lh!$A$11:$ZZ$209,46,FALSE)=0,"",VLOOKUP($A138,parlvotes_lh!$A$11:$ZZ$209,46,FALSE)))</f>
        <v/>
      </c>
      <c r="M138" s="179" t="str">
        <f>IF(ISERROR(VLOOKUP($A138,parlvotes_lh!$A$11:$ZZ$209,66,FALSE))=TRUE,"",IF(VLOOKUP($A138,parlvotes_lh!$A$11:$ZZ$209,66,FALSE)=0,"",VLOOKUP($A138,parlvotes_lh!$A$11:$ZZ$209,66,FALSE)))</f>
        <v/>
      </c>
      <c r="N138" s="179" t="str">
        <f>IF(ISERROR(VLOOKUP($A138,parlvotes_lh!$A$11:$ZZ$209,86,FALSE))=TRUE,"",IF(VLOOKUP($A138,parlvotes_lh!$A$11:$ZZ$209,86,FALSE)=0,"",VLOOKUP($A138,parlvotes_lh!$A$11:$ZZ$209,86,FALSE)))</f>
        <v/>
      </c>
      <c r="O138" s="179" t="str">
        <f>IF(ISERROR(VLOOKUP($A138,parlvotes_lh!$A$11:$ZZ$209,106,FALSE))=TRUE,"",IF(VLOOKUP($A138,parlvotes_lh!$A$11:$ZZ$209,106,FALSE)=0,"",VLOOKUP($A138,parlvotes_lh!$A$11:$ZZ$209,106,FALSE)))</f>
        <v/>
      </c>
      <c r="P138" s="179" t="str">
        <f>IF(ISERROR(VLOOKUP($A138,parlvotes_lh!$A$11:$ZZ$209,126,FALSE))=TRUE,"",IF(VLOOKUP($A138,parlvotes_lh!$A$11:$ZZ$209,126,FALSE)=0,"",VLOOKUP($A138,parlvotes_lh!$A$11:$ZZ$209,126,FALSE)))</f>
        <v/>
      </c>
      <c r="Q138" s="180" t="str">
        <f>IF(ISERROR(VLOOKUP($A138,parlvotes_lh!$A$11:$ZZ$209,146,FALSE))=TRUE,"",IF(VLOOKUP($A138,parlvotes_lh!$A$11:$ZZ$209,146,FALSE)=0,"",VLOOKUP($A138,parlvotes_lh!$A$11:$ZZ$209,146,FALSE)))</f>
        <v/>
      </c>
      <c r="R138" s="180" t="str">
        <f>IF(ISERROR(VLOOKUP($A138,parlvotes_lh!$A$11:$ZZ$209,166,FALSE))=TRUE,"",IF(VLOOKUP($A138,parlvotes_lh!$A$11:$ZZ$209,166,FALSE)=0,"",VLOOKUP($A138,parlvotes_lh!$A$11:$ZZ$209,166,FALSE)))</f>
        <v/>
      </c>
      <c r="S138" s="180" t="str">
        <f>IF(ISERROR(VLOOKUP($A138,parlvotes_lh!$A$11:$ZZ$209,186,FALSE))=TRUE,"",IF(VLOOKUP($A138,parlvotes_lh!$A$11:$ZZ$209,186,FALSE)=0,"",VLOOKUP($A138,parlvotes_lh!$A$11:$ZZ$209,186,FALSE)))</f>
        <v/>
      </c>
      <c r="T138" s="180" t="str">
        <f>IF(ISERROR(VLOOKUP($A138,parlvotes_lh!$A$11:$ZZ$209,206,FALSE))=TRUE,"",IF(VLOOKUP($A138,parlvotes_lh!$A$11:$ZZ$209,206,FALSE)=0,"",VLOOKUP($A138,parlvotes_lh!$A$11:$ZZ$209,206,FALSE)))</f>
        <v/>
      </c>
      <c r="U138" s="180" t="str">
        <f>IF(ISERROR(VLOOKUP($A138,parlvotes_lh!$A$11:$ZZ$209,226,FALSE))=TRUE,"",IF(VLOOKUP($A138,parlvotes_lh!$A$11:$ZZ$209,226,FALSE)=0,"",VLOOKUP($A138,parlvotes_lh!$A$11:$ZZ$209,226,FALSE)))</f>
        <v/>
      </c>
      <c r="V138" s="180" t="str">
        <f>IF(ISERROR(VLOOKUP($A138,parlvotes_lh!$A$11:$ZZ$209,246,FALSE))=TRUE,"",IF(VLOOKUP($A138,parlvotes_lh!$A$11:$ZZ$209,246,FALSE)=0,"",VLOOKUP($A138,parlvotes_lh!$A$11:$ZZ$209,246,FALSE)))</f>
        <v/>
      </c>
      <c r="W138" s="180" t="str">
        <f>IF(ISERROR(VLOOKUP($A138,parlvotes_lh!$A$11:$ZZ$209,266,FALSE))=TRUE,"",IF(VLOOKUP($A138,parlvotes_lh!$A$11:$ZZ$209,266,FALSE)=0,"",VLOOKUP($A138,parlvotes_lh!$A$11:$ZZ$209,266,FALSE)))</f>
        <v/>
      </c>
      <c r="X138" s="180" t="str">
        <f>IF(ISERROR(VLOOKUP($A138,parlvotes_lh!$A$11:$ZZ$209,286,FALSE))=TRUE,"",IF(VLOOKUP($A138,parlvotes_lh!$A$11:$ZZ$209,286,FALSE)=0,"",VLOOKUP($A138,parlvotes_lh!$A$11:$ZZ$209,286,FALSE)))</f>
        <v/>
      </c>
      <c r="Y138" s="180" t="str">
        <f>IF(ISERROR(VLOOKUP($A138,parlvotes_lh!$A$11:$ZZ$209,306,FALSE))=TRUE,"",IF(VLOOKUP($A138,parlvotes_lh!$A$11:$ZZ$209,306,FALSE)=0,"",VLOOKUP($A138,parlvotes_lh!$A$11:$ZZ$209,306,FALSE)))</f>
        <v/>
      </c>
      <c r="Z138" s="180" t="str">
        <f>IF(ISERROR(VLOOKUP($A138,parlvotes_lh!$A$11:$ZZ$209,326,FALSE))=TRUE,"",IF(VLOOKUP($A138,parlvotes_lh!$A$11:$ZZ$209,326,FALSE)=0,"",VLOOKUP($A138,parlvotes_lh!$A$11:$ZZ$209,326,FALSE)))</f>
        <v/>
      </c>
      <c r="AA138" s="180" t="str">
        <f>IF(ISERROR(VLOOKUP($A138,parlvotes_lh!$A$11:$ZZ$209,346,FALSE))=TRUE,"",IF(VLOOKUP($A138,parlvotes_lh!$A$11:$ZZ$209,346,FALSE)=0,"",VLOOKUP($A138,parlvotes_lh!$A$11:$ZZ$209,346,FALSE)))</f>
        <v/>
      </c>
      <c r="AB138" s="180" t="str">
        <f>IF(ISERROR(VLOOKUP($A138,parlvotes_lh!$A$11:$ZZ$209,366,FALSE))=TRUE,"",IF(VLOOKUP($A138,parlvotes_lh!$A$11:$ZZ$209,366,FALSE)=0,"",VLOOKUP($A138,parlvotes_lh!$A$11:$ZZ$209,366,FALSE)))</f>
        <v/>
      </c>
      <c r="AC138" s="180" t="str">
        <f>IF(ISERROR(VLOOKUP($A138,parlvotes_lh!$A$11:$ZZ$209,386,FALSE))=TRUE,"",IF(VLOOKUP($A138,parlvotes_lh!$A$11:$ZZ$209,386,FALSE)=0,"",VLOOKUP($A138,parlvotes_lh!$A$11:$ZZ$209,386,FALSE)))</f>
        <v/>
      </c>
    </row>
    <row r="139" spans="1:29" ht="13.5" customHeight="1">
      <c r="A139" s="174"/>
      <c r="B139" s="112" t="str">
        <f t="shared" si="22"/>
        <v/>
      </c>
      <c r="C139" s="112" t="str">
        <f>IF(info_parties!G149="","",info_parties!G149)</f>
        <v/>
      </c>
      <c r="D139" s="112" t="str">
        <f>IF(info_parties!K149="","",info_parties!K149)</f>
        <v/>
      </c>
      <c r="E139" s="112" t="str">
        <f>IF(info_parties!H149="","",info_parties!H149)</f>
        <v/>
      </c>
      <c r="F139" s="175" t="str">
        <f t="shared" si="18"/>
        <v/>
      </c>
      <c r="G139" s="176" t="str">
        <f t="shared" si="19"/>
        <v/>
      </c>
      <c r="H139" s="177" t="str">
        <f t="shared" si="20"/>
        <v/>
      </c>
      <c r="I139" s="178" t="str">
        <f t="shared" si="21"/>
        <v/>
      </c>
      <c r="J139" s="179" t="str">
        <f>IF(ISERROR(VLOOKUP($A139,parlvotes_lh!$A$11:$ZZ$209,6,FALSE))=TRUE,"",IF(VLOOKUP($A139,parlvotes_lh!$A$11:$ZZ$209,6,FALSE)=0,"",VLOOKUP($A139,parlvotes_lh!$A$11:$ZZ$209,6,FALSE)))</f>
        <v/>
      </c>
      <c r="K139" s="179" t="str">
        <f>IF(ISERROR(VLOOKUP($A139,parlvotes_lh!$A$11:$ZZ$209,26,FALSE))=TRUE,"",IF(VLOOKUP($A139,parlvotes_lh!$A$11:$ZZ$209,26,FALSE)=0,"",VLOOKUP($A139,parlvotes_lh!$A$11:$ZZ$209,26,FALSE)))</f>
        <v/>
      </c>
      <c r="L139" s="179" t="str">
        <f>IF(ISERROR(VLOOKUP($A139,parlvotes_lh!$A$11:$ZZ$209,46,FALSE))=TRUE,"",IF(VLOOKUP($A139,parlvotes_lh!$A$11:$ZZ$209,46,FALSE)=0,"",VLOOKUP($A139,parlvotes_lh!$A$11:$ZZ$209,46,FALSE)))</f>
        <v/>
      </c>
      <c r="M139" s="179" t="str">
        <f>IF(ISERROR(VLOOKUP($A139,parlvotes_lh!$A$11:$ZZ$209,66,FALSE))=TRUE,"",IF(VLOOKUP($A139,parlvotes_lh!$A$11:$ZZ$209,66,FALSE)=0,"",VLOOKUP($A139,parlvotes_lh!$A$11:$ZZ$209,66,FALSE)))</f>
        <v/>
      </c>
      <c r="N139" s="179" t="str">
        <f>IF(ISERROR(VLOOKUP($A139,parlvotes_lh!$A$11:$ZZ$209,86,FALSE))=TRUE,"",IF(VLOOKUP($A139,parlvotes_lh!$A$11:$ZZ$209,86,FALSE)=0,"",VLOOKUP($A139,parlvotes_lh!$A$11:$ZZ$209,86,FALSE)))</f>
        <v/>
      </c>
      <c r="O139" s="179" t="str">
        <f>IF(ISERROR(VLOOKUP($A139,parlvotes_lh!$A$11:$ZZ$209,106,FALSE))=TRUE,"",IF(VLOOKUP($A139,parlvotes_lh!$A$11:$ZZ$209,106,FALSE)=0,"",VLOOKUP($A139,parlvotes_lh!$A$11:$ZZ$209,106,FALSE)))</f>
        <v/>
      </c>
      <c r="P139" s="179" t="str">
        <f>IF(ISERROR(VLOOKUP($A139,parlvotes_lh!$A$11:$ZZ$209,126,FALSE))=TRUE,"",IF(VLOOKUP($A139,parlvotes_lh!$A$11:$ZZ$209,126,FALSE)=0,"",VLOOKUP($A139,parlvotes_lh!$A$11:$ZZ$209,126,FALSE)))</f>
        <v/>
      </c>
      <c r="Q139" s="180" t="str">
        <f>IF(ISERROR(VLOOKUP($A139,parlvotes_lh!$A$11:$ZZ$209,146,FALSE))=TRUE,"",IF(VLOOKUP($A139,parlvotes_lh!$A$11:$ZZ$209,146,FALSE)=0,"",VLOOKUP($A139,parlvotes_lh!$A$11:$ZZ$209,146,FALSE)))</f>
        <v/>
      </c>
      <c r="R139" s="180" t="str">
        <f>IF(ISERROR(VLOOKUP($A139,parlvotes_lh!$A$11:$ZZ$209,166,FALSE))=TRUE,"",IF(VLOOKUP($A139,parlvotes_lh!$A$11:$ZZ$209,166,FALSE)=0,"",VLOOKUP($A139,parlvotes_lh!$A$11:$ZZ$209,166,FALSE)))</f>
        <v/>
      </c>
      <c r="S139" s="180" t="str">
        <f>IF(ISERROR(VLOOKUP($A139,parlvotes_lh!$A$11:$ZZ$209,186,FALSE))=TRUE,"",IF(VLOOKUP($A139,parlvotes_lh!$A$11:$ZZ$209,186,FALSE)=0,"",VLOOKUP($A139,parlvotes_lh!$A$11:$ZZ$209,186,FALSE)))</f>
        <v/>
      </c>
      <c r="T139" s="180" t="str">
        <f>IF(ISERROR(VLOOKUP($A139,parlvotes_lh!$A$11:$ZZ$209,206,FALSE))=TRUE,"",IF(VLOOKUP($A139,parlvotes_lh!$A$11:$ZZ$209,206,FALSE)=0,"",VLOOKUP($A139,parlvotes_lh!$A$11:$ZZ$209,206,FALSE)))</f>
        <v/>
      </c>
      <c r="U139" s="180" t="str">
        <f>IF(ISERROR(VLOOKUP($A139,parlvotes_lh!$A$11:$ZZ$209,226,FALSE))=TRUE,"",IF(VLOOKUP($A139,parlvotes_lh!$A$11:$ZZ$209,226,FALSE)=0,"",VLOOKUP($A139,parlvotes_lh!$A$11:$ZZ$209,226,FALSE)))</f>
        <v/>
      </c>
      <c r="V139" s="180" t="str">
        <f>IF(ISERROR(VLOOKUP($A139,parlvotes_lh!$A$11:$ZZ$209,246,FALSE))=TRUE,"",IF(VLOOKUP($A139,parlvotes_lh!$A$11:$ZZ$209,246,FALSE)=0,"",VLOOKUP($A139,parlvotes_lh!$A$11:$ZZ$209,246,FALSE)))</f>
        <v/>
      </c>
      <c r="W139" s="180" t="str">
        <f>IF(ISERROR(VLOOKUP($A139,parlvotes_lh!$A$11:$ZZ$209,266,FALSE))=TRUE,"",IF(VLOOKUP($A139,parlvotes_lh!$A$11:$ZZ$209,266,FALSE)=0,"",VLOOKUP($A139,parlvotes_lh!$A$11:$ZZ$209,266,FALSE)))</f>
        <v/>
      </c>
      <c r="X139" s="180" t="str">
        <f>IF(ISERROR(VLOOKUP($A139,parlvotes_lh!$A$11:$ZZ$209,286,FALSE))=TRUE,"",IF(VLOOKUP($A139,parlvotes_lh!$A$11:$ZZ$209,286,FALSE)=0,"",VLOOKUP($A139,parlvotes_lh!$A$11:$ZZ$209,286,FALSE)))</f>
        <v/>
      </c>
      <c r="Y139" s="180" t="str">
        <f>IF(ISERROR(VLOOKUP($A139,parlvotes_lh!$A$11:$ZZ$209,306,FALSE))=TRUE,"",IF(VLOOKUP($A139,parlvotes_lh!$A$11:$ZZ$209,306,FALSE)=0,"",VLOOKUP($A139,parlvotes_lh!$A$11:$ZZ$209,306,FALSE)))</f>
        <v/>
      </c>
      <c r="Z139" s="180" t="str">
        <f>IF(ISERROR(VLOOKUP($A139,parlvotes_lh!$A$11:$ZZ$209,326,FALSE))=TRUE,"",IF(VLOOKUP($A139,parlvotes_lh!$A$11:$ZZ$209,326,FALSE)=0,"",VLOOKUP($A139,parlvotes_lh!$A$11:$ZZ$209,326,FALSE)))</f>
        <v/>
      </c>
      <c r="AA139" s="180" t="str">
        <f>IF(ISERROR(VLOOKUP($A139,parlvotes_lh!$A$11:$ZZ$209,346,FALSE))=TRUE,"",IF(VLOOKUP($A139,parlvotes_lh!$A$11:$ZZ$209,346,FALSE)=0,"",VLOOKUP($A139,parlvotes_lh!$A$11:$ZZ$209,346,FALSE)))</f>
        <v/>
      </c>
      <c r="AB139" s="180" t="str">
        <f>IF(ISERROR(VLOOKUP($A139,parlvotes_lh!$A$11:$ZZ$209,366,FALSE))=TRUE,"",IF(VLOOKUP($A139,parlvotes_lh!$A$11:$ZZ$209,366,FALSE)=0,"",VLOOKUP($A139,parlvotes_lh!$A$11:$ZZ$209,366,FALSE)))</f>
        <v/>
      </c>
      <c r="AC139" s="180" t="str">
        <f>IF(ISERROR(VLOOKUP($A139,parlvotes_lh!$A$11:$ZZ$209,386,FALSE))=TRUE,"",IF(VLOOKUP($A139,parlvotes_lh!$A$11:$ZZ$209,386,FALSE)=0,"",VLOOKUP($A139,parlvotes_lh!$A$11:$ZZ$209,386,FALSE)))</f>
        <v/>
      </c>
    </row>
    <row r="140" spans="1:29" ht="13.5" customHeight="1">
      <c r="A140" s="174"/>
      <c r="B140" s="112" t="str">
        <f t="shared" si="22"/>
        <v/>
      </c>
      <c r="C140" s="112" t="str">
        <f>IF(info_parties!G150="","",info_parties!G150)</f>
        <v/>
      </c>
      <c r="D140" s="112" t="str">
        <f>IF(info_parties!K150="","",info_parties!K150)</f>
        <v/>
      </c>
      <c r="E140" s="112" t="str">
        <f>IF(info_parties!H150="","",info_parties!H150)</f>
        <v/>
      </c>
      <c r="F140" s="175" t="str">
        <f t="shared" si="18"/>
        <v/>
      </c>
      <c r="G140" s="176" t="str">
        <f t="shared" si="19"/>
        <v/>
      </c>
      <c r="H140" s="177" t="str">
        <f t="shared" si="20"/>
        <v/>
      </c>
      <c r="I140" s="178" t="str">
        <f t="shared" si="21"/>
        <v/>
      </c>
      <c r="J140" s="179" t="str">
        <f>IF(ISERROR(VLOOKUP($A140,parlvotes_lh!$A$11:$ZZ$209,6,FALSE))=TRUE,"",IF(VLOOKUP($A140,parlvotes_lh!$A$11:$ZZ$209,6,FALSE)=0,"",VLOOKUP($A140,parlvotes_lh!$A$11:$ZZ$209,6,FALSE)))</f>
        <v/>
      </c>
      <c r="K140" s="179" t="str">
        <f>IF(ISERROR(VLOOKUP($A140,parlvotes_lh!$A$11:$ZZ$209,26,FALSE))=TRUE,"",IF(VLOOKUP($A140,parlvotes_lh!$A$11:$ZZ$209,26,FALSE)=0,"",VLOOKUP($A140,parlvotes_lh!$A$11:$ZZ$209,26,FALSE)))</f>
        <v/>
      </c>
      <c r="L140" s="179" t="str">
        <f>IF(ISERROR(VLOOKUP($A140,parlvotes_lh!$A$11:$ZZ$209,46,FALSE))=TRUE,"",IF(VLOOKUP($A140,parlvotes_lh!$A$11:$ZZ$209,46,FALSE)=0,"",VLOOKUP($A140,parlvotes_lh!$A$11:$ZZ$209,46,FALSE)))</f>
        <v/>
      </c>
      <c r="M140" s="179" t="str">
        <f>IF(ISERROR(VLOOKUP($A140,parlvotes_lh!$A$11:$ZZ$209,66,FALSE))=TRUE,"",IF(VLOOKUP($A140,parlvotes_lh!$A$11:$ZZ$209,66,FALSE)=0,"",VLOOKUP($A140,parlvotes_lh!$A$11:$ZZ$209,66,FALSE)))</f>
        <v/>
      </c>
      <c r="N140" s="179" t="str">
        <f>IF(ISERROR(VLOOKUP($A140,parlvotes_lh!$A$11:$ZZ$209,86,FALSE))=TRUE,"",IF(VLOOKUP($A140,parlvotes_lh!$A$11:$ZZ$209,86,FALSE)=0,"",VLOOKUP($A140,parlvotes_lh!$A$11:$ZZ$209,86,FALSE)))</f>
        <v/>
      </c>
      <c r="O140" s="179" t="str">
        <f>IF(ISERROR(VLOOKUP($A140,parlvotes_lh!$A$11:$ZZ$209,106,FALSE))=TRUE,"",IF(VLOOKUP($A140,parlvotes_lh!$A$11:$ZZ$209,106,FALSE)=0,"",VLOOKUP($A140,parlvotes_lh!$A$11:$ZZ$209,106,FALSE)))</f>
        <v/>
      </c>
      <c r="P140" s="179" t="str">
        <f>IF(ISERROR(VLOOKUP($A140,parlvotes_lh!$A$11:$ZZ$209,126,FALSE))=TRUE,"",IF(VLOOKUP($A140,parlvotes_lh!$A$11:$ZZ$209,126,FALSE)=0,"",VLOOKUP($A140,parlvotes_lh!$A$11:$ZZ$209,126,FALSE)))</f>
        <v/>
      </c>
      <c r="Q140" s="180" t="str">
        <f>IF(ISERROR(VLOOKUP($A140,parlvotes_lh!$A$11:$ZZ$209,146,FALSE))=TRUE,"",IF(VLOOKUP($A140,parlvotes_lh!$A$11:$ZZ$209,146,FALSE)=0,"",VLOOKUP($A140,parlvotes_lh!$A$11:$ZZ$209,146,FALSE)))</f>
        <v/>
      </c>
      <c r="R140" s="180" t="str">
        <f>IF(ISERROR(VLOOKUP($A140,parlvotes_lh!$A$11:$ZZ$209,166,FALSE))=TRUE,"",IF(VLOOKUP($A140,parlvotes_lh!$A$11:$ZZ$209,166,FALSE)=0,"",VLOOKUP($A140,parlvotes_lh!$A$11:$ZZ$209,166,FALSE)))</f>
        <v/>
      </c>
      <c r="S140" s="180" t="str">
        <f>IF(ISERROR(VLOOKUP($A140,parlvotes_lh!$A$11:$ZZ$209,186,FALSE))=TRUE,"",IF(VLOOKUP($A140,parlvotes_lh!$A$11:$ZZ$209,186,FALSE)=0,"",VLOOKUP($A140,parlvotes_lh!$A$11:$ZZ$209,186,FALSE)))</f>
        <v/>
      </c>
      <c r="T140" s="180" t="str">
        <f>IF(ISERROR(VLOOKUP($A140,parlvotes_lh!$A$11:$ZZ$209,206,FALSE))=TRUE,"",IF(VLOOKUP($A140,parlvotes_lh!$A$11:$ZZ$209,206,FALSE)=0,"",VLOOKUP($A140,parlvotes_lh!$A$11:$ZZ$209,206,FALSE)))</f>
        <v/>
      </c>
      <c r="U140" s="180" t="str">
        <f>IF(ISERROR(VLOOKUP($A140,parlvotes_lh!$A$11:$ZZ$209,226,FALSE))=TRUE,"",IF(VLOOKUP($A140,parlvotes_lh!$A$11:$ZZ$209,226,FALSE)=0,"",VLOOKUP($A140,parlvotes_lh!$A$11:$ZZ$209,226,FALSE)))</f>
        <v/>
      </c>
      <c r="V140" s="180" t="str">
        <f>IF(ISERROR(VLOOKUP($A140,parlvotes_lh!$A$11:$ZZ$209,246,FALSE))=TRUE,"",IF(VLOOKUP($A140,parlvotes_lh!$A$11:$ZZ$209,246,FALSE)=0,"",VLOOKUP($A140,parlvotes_lh!$A$11:$ZZ$209,246,FALSE)))</f>
        <v/>
      </c>
      <c r="W140" s="180" t="str">
        <f>IF(ISERROR(VLOOKUP($A140,parlvotes_lh!$A$11:$ZZ$209,266,FALSE))=TRUE,"",IF(VLOOKUP($A140,parlvotes_lh!$A$11:$ZZ$209,266,FALSE)=0,"",VLOOKUP($A140,parlvotes_lh!$A$11:$ZZ$209,266,FALSE)))</f>
        <v/>
      </c>
      <c r="X140" s="180" t="str">
        <f>IF(ISERROR(VLOOKUP($A140,parlvotes_lh!$A$11:$ZZ$209,286,FALSE))=TRUE,"",IF(VLOOKUP($A140,parlvotes_lh!$A$11:$ZZ$209,286,FALSE)=0,"",VLOOKUP($A140,parlvotes_lh!$A$11:$ZZ$209,286,FALSE)))</f>
        <v/>
      </c>
      <c r="Y140" s="180" t="str">
        <f>IF(ISERROR(VLOOKUP($A140,parlvotes_lh!$A$11:$ZZ$209,306,FALSE))=TRUE,"",IF(VLOOKUP($A140,parlvotes_lh!$A$11:$ZZ$209,306,FALSE)=0,"",VLOOKUP($A140,parlvotes_lh!$A$11:$ZZ$209,306,FALSE)))</f>
        <v/>
      </c>
      <c r="Z140" s="180" t="str">
        <f>IF(ISERROR(VLOOKUP($A140,parlvotes_lh!$A$11:$ZZ$209,326,FALSE))=TRUE,"",IF(VLOOKUP($A140,parlvotes_lh!$A$11:$ZZ$209,326,FALSE)=0,"",VLOOKUP($A140,parlvotes_lh!$A$11:$ZZ$209,326,FALSE)))</f>
        <v/>
      </c>
      <c r="AA140" s="180" t="str">
        <f>IF(ISERROR(VLOOKUP($A140,parlvotes_lh!$A$11:$ZZ$209,346,FALSE))=TRUE,"",IF(VLOOKUP($A140,parlvotes_lh!$A$11:$ZZ$209,346,FALSE)=0,"",VLOOKUP($A140,parlvotes_lh!$A$11:$ZZ$209,346,FALSE)))</f>
        <v/>
      </c>
      <c r="AB140" s="180" t="str">
        <f>IF(ISERROR(VLOOKUP($A140,parlvotes_lh!$A$11:$ZZ$209,366,FALSE))=TRUE,"",IF(VLOOKUP($A140,parlvotes_lh!$A$11:$ZZ$209,366,FALSE)=0,"",VLOOKUP($A140,parlvotes_lh!$A$11:$ZZ$209,366,FALSE)))</f>
        <v/>
      </c>
      <c r="AC140" s="180" t="str">
        <f>IF(ISERROR(VLOOKUP($A140,parlvotes_lh!$A$11:$ZZ$209,386,FALSE))=TRUE,"",IF(VLOOKUP($A140,parlvotes_lh!$A$11:$ZZ$209,386,FALSE)=0,"",VLOOKUP($A140,parlvotes_lh!$A$11:$ZZ$209,386,FALSE)))</f>
        <v/>
      </c>
    </row>
    <row r="141" spans="1:29" ht="13.5" customHeight="1">
      <c r="A141" s="174"/>
      <c r="B141" s="112" t="str">
        <f t="shared" si="22"/>
        <v/>
      </c>
      <c r="C141" s="112" t="str">
        <f>IF(info_parties!G151="","",info_parties!G151)</f>
        <v/>
      </c>
      <c r="D141" s="112" t="str">
        <f>IF(info_parties!K151="","",info_parties!K151)</f>
        <v/>
      </c>
      <c r="E141" s="112" t="str">
        <f>IF(info_parties!H151="","",info_parties!H151)</f>
        <v/>
      </c>
      <c r="F141" s="175" t="str">
        <f t="shared" si="18"/>
        <v/>
      </c>
      <c r="G141" s="176" t="str">
        <f t="shared" si="19"/>
        <v/>
      </c>
      <c r="H141" s="177" t="str">
        <f t="shared" si="20"/>
        <v/>
      </c>
      <c r="I141" s="178" t="str">
        <f t="shared" si="21"/>
        <v/>
      </c>
      <c r="J141" s="179" t="str">
        <f>IF(ISERROR(VLOOKUP($A141,parlvotes_lh!$A$11:$ZZ$209,6,FALSE))=TRUE,"",IF(VLOOKUP($A141,parlvotes_lh!$A$11:$ZZ$209,6,FALSE)=0,"",VLOOKUP($A141,parlvotes_lh!$A$11:$ZZ$209,6,FALSE)))</f>
        <v/>
      </c>
      <c r="K141" s="179" t="str">
        <f>IF(ISERROR(VLOOKUP($A141,parlvotes_lh!$A$11:$ZZ$209,26,FALSE))=TRUE,"",IF(VLOOKUP($A141,parlvotes_lh!$A$11:$ZZ$209,26,FALSE)=0,"",VLOOKUP($A141,parlvotes_lh!$A$11:$ZZ$209,26,FALSE)))</f>
        <v/>
      </c>
      <c r="L141" s="179" t="str">
        <f>IF(ISERROR(VLOOKUP($A141,parlvotes_lh!$A$11:$ZZ$209,46,FALSE))=TRUE,"",IF(VLOOKUP($A141,parlvotes_lh!$A$11:$ZZ$209,46,FALSE)=0,"",VLOOKUP($A141,parlvotes_lh!$A$11:$ZZ$209,46,FALSE)))</f>
        <v/>
      </c>
      <c r="M141" s="179" t="str">
        <f>IF(ISERROR(VLOOKUP($A141,parlvotes_lh!$A$11:$ZZ$209,66,FALSE))=TRUE,"",IF(VLOOKUP($A141,parlvotes_lh!$A$11:$ZZ$209,66,FALSE)=0,"",VLOOKUP($A141,parlvotes_lh!$A$11:$ZZ$209,66,FALSE)))</f>
        <v/>
      </c>
      <c r="N141" s="179" t="str">
        <f>IF(ISERROR(VLOOKUP($A141,parlvotes_lh!$A$11:$ZZ$209,86,FALSE))=TRUE,"",IF(VLOOKUP($A141,parlvotes_lh!$A$11:$ZZ$209,86,FALSE)=0,"",VLOOKUP($A141,parlvotes_lh!$A$11:$ZZ$209,86,FALSE)))</f>
        <v/>
      </c>
      <c r="O141" s="179" t="str">
        <f>IF(ISERROR(VLOOKUP($A141,parlvotes_lh!$A$11:$ZZ$209,106,FALSE))=TRUE,"",IF(VLOOKUP($A141,parlvotes_lh!$A$11:$ZZ$209,106,FALSE)=0,"",VLOOKUP($A141,parlvotes_lh!$A$11:$ZZ$209,106,FALSE)))</f>
        <v/>
      </c>
      <c r="P141" s="179" t="str">
        <f>IF(ISERROR(VLOOKUP($A141,parlvotes_lh!$A$11:$ZZ$209,126,FALSE))=TRUE,"",IF(VLOOKUP($A141,parlvotes_lh!$A$11:$ZZ$209,126,FALSE)=0,"",VLOOKUP($A141,parlvotes_lh!$A$11:$ZZ$209,126,FALSE)))</f>
        <v/>
      </c>
      <c r="Q141" s="180" t="str">
        <f>IF(ISERROR(VLOOKUP($A141,parlvotes_lh!$A$11:$ZZ$209,146,FALSE))=TRUE,"",IF(VLOOKUP($A141,parlvotes_lh!$A$11:$ZZ$209,146,FALSE)=0,"",VLOOKUP($A141,parlvotes_lh!$A$11:$ZZ$209,146,FALSE)))</f>
        <v/>
      </c>
      <c r="R141" s="180" t="str">
        <f>IF(ISERROR(VLOOKUP($A141,parlvotes_lh!$A$11:$ZZ$209,166,FALSE))=TRUE,"",IF(VLOOKUP($A141,parlvotes_lh!$A$11:$ZZ$209,166,FALSE)=0,"",VLOOKUP($A141,parlvotes_lh!$A$11:$ZZ$209,166,FALSE)))</f>
        <v/>
      </c>
      <c r="S141" s="180" t="str">
        <f>IF(ISERROR(VLOOKUP($A141,parlvotes_lh!$A$11:$ZZ$209,186,FALSE))=TRUE,"",IF(VLOOKUP($A141,parlvotes_lh!$A$11:$ZZ$209,186,FALSE)=0,"",VLOOKUP($A141,parlvotes_lh!$A$11:$ZZ$209,186,FALSE)))</f>
        <v/>
      </c>
      <c r="T141" s="180" t="str">
        <f>IF(ISERROR(VLOOKUP($A141,parlvotes_lh!$A$11:$ZZ$209,206,FALSE))=TRUE,"",IF(VLOOKUP($A141,parlvotes_lh!$A$11:$ZZ$209,206,FALSE)=0,"",VLOOKUP($A141,parlvotes_lh!$A$11:$ZZ$209,206,FALSE)))</f>
        <v/>
      </c>
      <c r="U141" s="180" t="str">
        <f>IF(ISERROR(VLOOKUP($A141,parlvotes_lh!$A$11:$ZZ$209,226,FALSE))=TRUE,"",IF(VLOOKUP($A141,parlvotes_lh!$A$11:$ZZ$209,226,FALSE)=0,"",VLOOKUP($A141,parlvotes_lh!$A$11:$ZZ$209,226,FALSE)))</f>
        <v/>
      </c>
      <c r="V141" s="180" t="str">
        <f>IF(ISERROR(VLOOKUP($A141,parlvotes_lh!$A$11:$ZZ$209,246,FALSE))=TRUE,"",IF(VLOOKUP($A141,parlvotes_lh!$A$11:$ZZ$209,246,FALSE)=0,"",VLOOKUP($A141,parlvotes_lh!$A$11:$ZZ$209,246,FALSE)))</f>
        <v/>
      </c>
      <c r="W141" s="180" t="str">
        <f>IF(ISERROR(VLOOKUP($A141,parlvotes_lh!$A$11:$ZZ$209,266,FALSE))=TRUE,"",IF(VLOOKUP($A141,parlvotes_lh!$A$11:$ZZ$209,266,FALSE)=0,"",VLOOKUP($A141,parlvotes_lh!$A$11:$ZZ$209,266,FALSE)))</f>
        <v/>
      </c>
      <c r="X141" s="180" t="str">
        <f>IF(ISERROR(VLOOKUP($A141,parlvotes_lh!$A$11:$ZZ$209,286,FALSE))=TRUE,"",IF(VLOOKUP($A141,parlvotes_lh!$A$11:$ZZ$209,286,FALSE)=0,"",VLOOKUP($A141,parlvotes_lh!$A$11:$ZZ$209,286,FALSE)))</f>
        <v/>
      </c>
      <c r="Y141" s="180" t="str">
        <f>IF(ISERROR(VLOOKUP($A141,parlvotes_lh!$A$11:$ZZ$209,306,FALSE))=TRUE,"",IF(VLOOKUP($A141,parlvotes_lh!$A$11:$ZZ$209,306,FALSE)=0,"",VLOOKUP($A141,parlvotes_lh!$A$11:$ZZ$209,306,FALSE)))</f>
        <v/>
      </c>
      <c r="Z141" s="180" t="str">
        <f>IF(ISERROR(VLOOKUP($A141,parlvotes_lh!$A$11:$ZZ$209,326,FALSE))=TRUE,"",IF(VLOOKUP($A141,parlvotes_lh!$A$11:$ZZ$209,326,FALSE)=0,"",VLOOKUP($A141,parlvotes_lh!$A$11:$ZZ$209,326,FALSE)))</f>
        <v/>
      </c>
      <c r="AA141" s="180" t="str">
        <f>IF(ISERROR(VLOOKUP($A141,parlvotes_lh!$A$11:$ZZ$209,346,FALSE))=TRUE,"",IF(VLOOKUP($A141,parlvotes_lh!$A$11:$ZZ$209,346,FALSE)=0,"",VLOOKUP($A141,parlvotes_lh!$A$11:$ZZ$209,346,FALSE)))</f>
        <v/>
      </c>
      <c r="AB141" s="180" t="str">
        <f>IF(ISERROR(VLOOKUP($A141,parlvotes_lh!$A$11:$ZZ$209,366,FALSE))=TRUE,"",IF(VLOOKUP($A141,parlvotes_lh!$A$11:$ZZ$209,366,FALSE)=0,"",VLOOKUP($A141,parlvotes_lh!$A$11:$ZZ$209,366,FALSE)))</f>
        <v/>
      </c>
      <c r="AC141" s="180" t="str">
        <f>IF(ISERROR(VLOOKUP($A141,parlvotes_lh!$A$11:$ZZ$209,386,FALSE))=TRUE,"",IF(VLOOKUP($A141,parlvotes_lh!$A$11:$ZZ$209,386,FALSE)=0,"",VLOOKUP($A141,parlvotes_lh!$A$11:$ZZ$209,386,FALSE)))</f>
        <v/>
      </c>
    </row>
    <row r="142" spans="1:29" ht="13.5" customHeight="1">
      <c r="A142" s="174"/>
      <c r="B142" s="112" t="str">
        <f t="shared" si="22"/>
        <v/>
      </c>
      <c r="C142" s="112" t="str">
        <f>IF(info_parties!G152="","",info_parties!G152)</f>
        <v/>
      </c>
      <c r="D142" s="112" t="str">
        <f>IF(info_parties!K152="","",info_parties!K152)</f>
        <v/>
      </c>
      <c r="E142" s="112" t="str">
        <f>IF(info_parties!H152="","",info_parties!H152)</f>
        <v/>
      </c>
      <c r="F142" s="175" t="str">
        <f t="shared" si="18"/>
        <v/>
      </c>
      <c r="G142" s="176" t="str">
        <f t="shared" si="19"/>
        <v/>
      </c>
      <c r="H142" s="177" t="str">
        <f t="shared" si="20"/>
        <v/>
      </c>
      <c r="I142" s="178" t="str">
        <f t="shared" si="21"/>
        <v/>
      </c>
      <c r="J142" s="179" t="str">
        <f>IF(ISERROR(VLOOKUP($A142,parlvotes_lh!$A$11:$ZZ$209,6,FALSE))=TRUE,"",IF(VLOOKUP($A142,parlvotes_lh!$A$11:$ZZ$209,6,FALSE)=0,"",VLOOKUP($A142,parlvotes_lh!$A$11:$ZZ$209,6,FALSE)))</f>
        <v/>
      </c>
      <c r="K142" s="179" t="str">
        <f>IF(ISERROR(VLOOKUP($A142,parlvotes_lh!$A$11:$ZZ$209,26,FALSE))=TRUE,"",IF(VLOOKUP($A142,parlvotes_lh!$A$11:$ZZ$209,26,FALSE)=0,"",VLOOKUP($A142,parlvotes_lh!$A$11:$ZZ$209,26,FALSE)))</f>
        <v/>
      </c>
      <c r="L142" s="179" t="str">
        <f>IF(ISERROR(VLOOKUP($A142,parlvotes_lh!$A$11:$ZZ$209,46,FALSE))=TRUE,"",IF(VLOOKUP($A142,parlvotes_lh!$A$11:$ZZ$209,46,FALSE)=0,"",VLOOKUP($A142,parlvotes_lh!$A$11:$ZZ$209,46,FALSE)))</f>
        <v/>
      </c>
      <c r="M142" s="179" t="str">
        <f>IF(ISERROR(VLOOKUP($A142,parlvotes_lh!$A$11:$ZZ$209,66,FALSE))=TRUE,"",IF(VLOOKUP($A142,parlvotes_lh!$A$11:$ZZ$209,66,FALSE)=0,"",VLOOKUP($A142,parlvotes_lh!$A$11:$ZZ$209,66,FALSE)))</f>
        <v/>
      </c>
      <c r="N142" s="179" t="str">
        <f>IF(ISERROR(VLOOKUP($A142,parlvotes_lh!$A$11:$ZZ$209,86,FALSE))=TRUE,"",IF(VLOOKUP($A142,parlvotes_lh!$A$11:$ZZ$209,86,FALSE)=0,"",VLOOKUP($A142,parlvotes_lh!$A$11:$ZZ$209,86,FALSE)))</f>
        <v/>
      </c>
      <c r="O142" s="179" t="str">
        <f>IF(ISERROR(VLOOKUP($A142,parlvotes_lh!$A$11:$ZZ$209,106,FALSE))=TRUE,"",IF(VLOOKUP($A142,parlvotes_lh!$A$11:$ZZ$209,106,FALSE)=0,"",VLOOKUP($A142,parlvotes_lh!$A$11:$ZZ$209,106,FALSE)))</f>
        <v/>
      </c>
      <c r="P142" s="179" t="str">
        <f>IF(ISERROR(VLOOKUP($A142,parlvotes_lh!$A$11:$ZZ$209,126,FALSE))=TRUE,"",IF(VLOOKUP($A142,parlvotes_lh!$A$11:$ZZ$209,126,FALSE)=0,"",VLOOKUP($A142,parlvotes_lh!$A$11:$ZZ$209,126,FALSE)))</f>
        <v/>
      </c>
      <c r="Q142" s="180" t="str">
        <f>IF(ISERROR(VLOOKUP($A142,parlvotes_lh!$A$11:$ZZ$209,146,FALSE))=TRUE,"",IF(VLOOKUP($A142,parlvotes_lh!$A$11:$ZZ$209,146,FALSE)=0,"",VLOOKUP($A142,parlvotes_lh!$A$11:$ZZ$209,146,FALSE)))</f>
        <v/>
      </c>
      <c r="R142" s="180" t="str">
        <f>IF(ISERROR(VLOOKUP($A142,parlvotes_lh!$A$11:$ZZ$209,166,FALSE))=TRUE,"",IF(VLOOKUP($A142,parlvotes_lh!$A$11:$ZZ$209,166,FALSE)=0,"",VLOOKUP($A142,parlvotes_lh!$A$11:$ZZ$209,166,FALSE)))</f>
        <v/>
      </c>
      <c r="S142" s="180" t="str">
        <f>IF(ISERROR(VLOOKUP($A142,parlvotes_lh!$A$11:$ZZ$209,186,FALSE))=TRUE,"",IF(VLOOKUP($A142,parlvotes_lh!$A$11:$ZZ$209,186,FALSE)=0,"",VLOOKUP($A142,parlvotes_lh!$A$11:$ZZ$209,186,FALSE)))</f>
        <v/>
      </c>
      <c r="T142" s="180" t="str">
        <f>IF(ISERROR(VLOOKUP($A142,parlvotes_lh!$A$11:$ZZ$209,206,FALSE))=TRUE,"",IF(VLOOKUP($A142,parlvotes_lh!$A$11:$ZZ$209,206,FALSE)=0,"",VLOOKUP($A142,parlvotes_lh!$A$11:$ZZ$209,206,FALSE)))</f>
        <v/>
      </c>
      <c r="U142" s="180" t="str">
        <f>IF(ISERROR(VLOOKUP($A142,parlvotes_lh!$A$11:$ZZ$209,226,FALSE))=TRUE,"",IF(VLOOKUP($A142,parlvotes_lh!$A$11:$ZZ$209,226,FALSE)=0,"",VLOOKUP($A142,parlvotes_lh!$A$11:$ZZ$209,226,FALSE)))</f>
        <v/>
      </c>
      <c r="V142" s="180" t="str">
        <f>IF(ISERROR(VLOOKUP($A142,parlvotes_lh!$A$11:$ZZ$209,246,FALSE))=TRUE,"",IF(VLOOKUP($A142,parlvotes_lh!$A$11:$ZZ$209,246,FALSE)=0,"",VLOOKUP($A142,parlvotes_lh!$A$11:$ZZ$209,246,FALSE)))</f>
        <v/>
      </c>
      <c r="W142" s="180" t="str">
        <f>IF(ISERROR(VLOOKUP($A142,parlvotes_lh!$A$11:$ZZ$209,266,FALSE))=TRUE,"",IF(VLOOKUP($A142,parlvotes_lh!$A$11:$ZZ$209,266,FALSE)=0,"",VLOOKUP($A142,parlvotes_lh!$A$11:$ZZ$209,266,FALSE)))</f>
        <v/>
      </c>
      <c r="X142" s="180" t="str">
        <f>IF(ISERROR(VLOOKUP($A142,parlvotes_lh!$A$11:$ZZ$209,286,FALSE))=TRUE,"",IF(VLOOKUP($A142,parlvotes_lh!$A$11:$ZZ$209,286,FALSE)=0,"",VLOOKUP($A142,parlvotes_lh!$A$11:$ZZ$209,286,FALSE)))</f>
        <v/>
      </c>
      <c r="Y142" s="180" t="str">
        <f>IF(ISERROR(VLOOKUP($A142,parlvotes_lh!$A$11:$ZZ$209,306,FALSE))=TRUE,"",IF(VLOOKUP($A142,parlvotes_lh!$A$11:$ZZ$209,306,FALSE)=0,"",VLOOKUP($A142,parlvotes_lh!$A$11:$ZZ$209,306,FALSE)))</f>
        <v/>
      </c>
      <c r="Z142" s="180" t="str">
        <f>IF(ISERROR(VLOOKUP($A142,parlvotes_lh!$A$11:$ZZ$209,326,FALSE))=TRUE,"",IF(VLOOKUP($A142,parlvotes_lh!$A$11:$ZZ$209,326,FALSE)=0,"",VLOOKUP($A142,parlvotes_lh!$A$11:$ZZ$209,326,FALSE)))</f>
        <v/>
      </c>
      <c r="AA142" s="180" t="str">
        <f>IF(ISERROR(VLOOKUP($A142,parlvotes_lh!$A$11:$ZZ$209,346,FALSE))=TRUE,"",IF(VLOOKUP($A142,parlvotes_lh!$A$11:$ZZ$209,346,FALSE)=0,"",VLOOKUP($A142,parlvotes_lh!$A$11:$ZZ$209,346,FALSE)))</f>
        <v/>
      </c>
      <c r="AB142" s="180" t="str">
        <f>IF(ISERROR(VLOOKUP($A142,parlvotes_lh!$A$11:$ZZ$209,366,FALSE))=TRUE,"",IF(VLOOKUP($A142,parlvotes_lh!$A$11:$ZZ$209,366,FALSE)=0,"",VLOOKUP($A142,parlvotes_lh!$A$11:$ZZ$209,366,FALSE)))</f>
        <v/>
      </c>
      <c r="AC142" s="180" t="str">
        <f>IF(ISERROR(VLOOKUP($A142,parlvotes_lh!$A$11:$ZZ$209,386,FALSE))=TRUE,"",IF(VLOOKUP($A142,parlvotes_lh!$A$11:$ZZ$209,386,FALSE)=0,"",VLOOKUP($A142,parlvotes_lh!$A$11:$ZZ$209,386,FALSE)))</f>
        <v/>
      </c>
    </row>
    <row r="143" spans="1:29" ht="13.5" customHeight="1">
      <c r="A143" s="174"/>
      <c r="B143" s="112" t="str">
        <f t="shared" si="22"/>
        <v/>
      </c>
      <c r="C143" s="112" t="str">
        <f>IF(info_parties!G153="","",info_parties!G153)</f>
        <v/>
      </c>
      <c r="D143" s="112" t="str">
        <f>IF(info_parties!K153="","",info_parties!K153)</f>
        <v/>
      </c>
      <c r="E143" s="112" t="str">
        <f>IF(info_parties!H153="","",info_parties!H153)</f>
        <v/>
      </c>
      <c r="F143" s="175" t="str">
        <f t="shared" si="18"/>
        <v/>
      </c>
      <c r="G143" s="176" t="str">
        <f t="shared" si="19"/>
        <v/>
      </c>
      <c r="H143" s="177" t="str">
        <f t="shared" si="20"/>
        <v/>
      </c>
      <c r="I143" s="178" t="str">
        <f t="shared" si="21"/>
        <v/>
      </c>
      <c r="J143" s="179" t="str">
        <f>IF(ISERROR(VLOOKUP($A143,parlvotes_lh!$A$11:$ZZ$209,6,FALSE))=TRUE,"",IF(VLOOKUP($A143,parlvotes_lh!$A$11:$ZZ$209,6,FALSE)=0,"",VLOOKUP($A143,parlvotes_lh!$A$11:$ZZ$209,6,FALSE)))</f>
        <v/>
      </c>
      <c r="K143" s="179" t="str">
        <f>IF(ISERROR(VLOOKUP($A143,parlvotes_lh!$A$11:$ZZ$209,26,FALSE))=TRUE,"",IF(VLOOKUP($A143,parlvotes_lh!$A$11:$ZZ$209,26,FALSE)=0,"",VLOOKUP($A143,parlvotes_lh!$A$11:$ZZ$209,26,FALSE)))</f>
        <v/>
      </c>
      <c r="L143" s="179" t="str">
        <f>IF(ISERROR(VLOOKUP($A143,parlvotes_lh!$A$11:$ZZ$209,46,FALSE))=TRUE,"",IF(VLOOKUP($A143,parlvotes_lh!$A$11:$ZZ$209,46,FALSE)=0,"",VLOOKUP($A143,parlvotes_lh!$A$11:$ZZ$209,46,FALSE)))</f>
        <v/>
      </c>
      <c r="M143" s="179" t="str">
        <f>IF(ISERROR(VLOOKUP($A143,parlvotes_lh!$A$11:$ZZ$209,66,FALSE))=TRUE,"",IF(VLOOKUP($A143,parlvotes_lh!$A$11:$ZZ$209,66,FALSE)=0,"",VLOOKUP($A143,parlvotes_lh!$A$11:$ZZ$209,66,FALSE)))</f>
        <v/>
      </c>
      <c r="N143" s="179" t="str">
        <f>IF(ISERROR(VLOOKUP($A143,parlvotes_lh!$A$11:$ZZ$209,86,FALSE))=TRUE,"",IF(VLOOKUP($A143,parlvotes_lh!$A$11:$ZZ$209,86,FALSE)=0,"",VLOOKUP($A143,parlvotes_lh!$A$11:$ZZ$209,86,FALSE)))</f>
        <v/>
      </c>
      <c r="O143" s="179" t="str">
        <f>IF(ISERROR(VLOOKUP($A143,parlvotes_lh!$A$11:$ZZ$209,106,FALSE))=TRUE,"",IF(VLOOKUP($A143,parlvotes_lh!$A$11:$ZZ$209,106,FALSE)=0,"",VLOOKUP($A143,parlvotes_lh!$A$11:$ZZ$209,106,FALSE)))</f>
        <v/>
      </c>
      <c r="P143" s="179" t="str">
        <f>IF(ISERROR(VLOOKUP($A143,parlvotes_lh!$A$11:$ZZ$209,126,FALSE))=TRUE,"",IF(VLOOKUP($A143,parlvotes_lh!$A$11:$ZZ$209,126,FALSE)=0,"",VLOOKUP($A143,parlvotes_lh!$A$11:$ZZ$209,126,FALSE)))</f>
        <v/>
      </c>
      <c r="Q143" s="180" t="str">
        <f>IF(ISERROR(VLOOKUP($A143,parlvotes_lh!$A$11:$ZZ$209,146,FALSE))=TRUE,"",IF(VLOOKUP($A143,parlvotes_lh!$A$11:$ZZ$209,146,FALSE)=0,"",VLOOKUP($A143,parlvotes_lh!$A$11:$ZZ$209,146,FALSE)))</f>
        <v/>
      </c>
      <c r="R143" s="180" t="str">
        <f>IF(ISERROR(VLOOKUP($A143,parlvotes_lh!$A$11:$ZZ$209,166,FALSE))=TRUE,"",IF(VLOOKUP($A143,parlvotes_lh!$A$11:$ZZ$209,166,FALSE)=0,"",VLOOKUP($A143,parlvotes_lh!$A$11:$ZZ$209,166,FALSE)))</f>
        <v/>
      </c>
      <c r="S143" s="180" t="str">
        <f>IF(ISERROR(VLOOKUP($A143,parlvotes_lh!$A$11:$ZZ$209,186,FALSE))=TRUE,"",IF(VLOOKUP($A143,parlvotes_lh!$A$11:$ZZ$209,186,FALSE)=0,"",VLOOKUP($A143,parlvotes_lh!$A$11:$ZZ$209,186,FALSE)))</f>
        <v/>
      </c>
      <c r="T143" s="180" t="str">
        <f>IF(ISERROR(VLOOKUP($A143,parlvotes_lh!$A$11:$ZZ$209,206,FALSE))=TRUE,"",IF(VLOOKUP($A143,parlvotes_lh!$A$11:$ZZ$209,206,FALSE)=0,"",VLOOKUP($A143,parlvotes_lh!$A$11:$ZZ$209,206,FALSE)))</f>
        <v/>
      </c>
      <c r="U143" s="180" t="str">
        <f>IF(ISERROR(VLOOKUP($A143,parlvotes_lh!$A$11:$ZZ$209,226,FALSE))=TRUE,"",IF(VLOOKUP($A143,parlvotes_lh!$A$11:$ZZ$209,226,FALSE)=0,"",VLOOKUP($A143,parlvotes_lh!$A$11:$ZZ$209,226,FALSE)))</f>
        <v/>
      </c>
      <c r="V143" s="180" t="str">
        <f>IF(ISERROR(VLOOKUP($A143,parlvotes_lh!$A$11:$ZZ$209,246,FALSE))=TRUE,"",IF(VLOOKUP($A143,parlvotes_lh!$A$11:$ZZ$209,246,FALSE)=0,"",VLOOKUP($A143,parlvotes_lh!$A$11:$ZZ$209,246,FALSE)))</f>
        <v/>
      </c>
      <c r="W143" s="180" t="str">
        <f>IF(ISERROR(VLOOKUP($A143,parlvotes_lh!$A$11:$ZZ$209,266,FALSE))=TRUE,"",IF(VLOOKUP($A143,parlvotes_lh!$A$11:$ZZ$209,266,FALSE)=0,"",VLOOKUP($A143,parlvotes_lh!$A$11:$ZZ$209,266,FALSE)))</f>
        <v/>
      </c>
      <c r="X143" s="180" t="str">
        <f>IF(ISERROR(VLOOKUP($A143,parlvotes_lh!$A$11:$ZZ$209,286,FALSE))=TRUE,"",IF(VLOOKUP($A143,parlvotes_lh!$A$11:$ZZ$209,286,FALSE)=0,"",VLOOKUP($A143,parlvotes_lh!$A$11:$ZZ$209,286,FALSE)))</f>
        <v/>
      </c>
      <c r="Y143" s="180" t="str">
        <f>IF(ISERROR(VLOOKUP($A143,parlvotes_lh!$A$11:$ZZ$209,306,FALSE))=TRUE,"",IF(VLOOKUP($A143,parlvotes_lh!$A$11:$ZZ$209,306,FALSE)=0,"",VLOOKUP($A143,parlvotes_lh!$A$11:$ZZ$209,306,FALSE)))</f>
        <v/>
      </c>
      <c r="Z143" s="180" t="str">
        <f>IF(ISERROR(VLOOKUP($A143,parlvotes_lh!$A$11:$ZZ$209,326,FALSE))=TRUE,"",IF(VLOOKUP($A143,parlvotes_lh!$A$11:$ZZ$209,326,FALSE)=0,"",VLOOKUP($A143,parlvotes_lh!$A$11:$ZZ$209,326,FALSE)))</f>
        <v/>
      </c>
      <c r="AA143" s="180" t="str">
        <f>IF(ISERROR(VLOOKUP($A143,parlvotes_lh!$A$11:$ZZ$209,346,FALSE))=TRUE,"",IF(VLOOKUP($A143,parlvotes_lh!$A$11:$ZZ$209,346,FALSE)=0,"",VLOOKUP($A143,parlvotes_lh!$A$11:$ZZ$209,346,FALSE)))</f>
        <v/>
      </c>
      <c r="AB143" s="180" t="str">
        <f>IF(ISERROR(VLOOKUP($A143,parlvotes_lh!$A$11:$ZZ$209,366,FALSE))=TRUE,"",IF(VLOOKUP($A143,parlvotes_lh!$A$11:$ZZ$209,366,FALSE)=0,"",VLOOKUP($A143,parlvotes_lh!$A$11:$ZZ$209,366,FALSE)))</f>
        <v/>
      </c>
      <c r="AC143" s="180" t="str">
        <f>IF(ISERROR(VLOOKUP($A143,parlvotes_lh!$A$11:$ZZ$209,386,FALSE))=TRUE,"",IF(VLOOKUP($A143,parlvotes_lh!$A$11:$ZZ$209,386,FALSE)=0,"",VLOOKUP($A143,parlvotes_lh!$A$11:$ZZ$209,386,FALSE)))</f>
        <v/>
      </c>
    </row>
    <row r="144" spans="1:29" ht="13.5" customHeight="1">
      <c r="A144" s="174"/>
      <c r="B144" s="112" t="str">
        <f t="shared" si="22"/>
        <v/>
      </c>
      <c r="C144" s="112" t="str">
        <f>IF(info_parties!G154="","",info_parties!G154)</f>
        <v/>
      </c>
      <c r="D144" s="112" t="str">
        <f>IF(info_parties!K154="","",info_parties!K154)</f>
        <v/>
      </c>
      <c r="E144" s="112" t="str">
        <f>IF(info_parties!H154="","",info_parties!H154)</f>
        <v/>
      </c>
      <c r="F144" s="175" t="str">
        <f t="shared" si="18"/>
        <v/>
      </c>
      <c r="G144" s="176" t="str">
        <f t="shared" si="19"/>
        <v/>
      </c>
      <c r="H144" s="177" t="str">
        <f t="shared" si="20"/>
        <v/>
      </c>
      <c r="I144" s="178" t="str">
        <f t="shared" si="21"/>
        <v/>
      </c>
      <c r="J144" s="179" t="str">
        <f>IF(ISERROR(VLOOKUP($A144,parlvotes_lh!$A$11:$ZZ$209,6,FALSE))=TRUE,"",IF(VLOOKUP($A144,parlvotes_lh!$A$11:$ZZ$209,6,FALSE)=0,"",VLOOKUP($A144,parlvotes_lh!$A$11:$ZZ$209,6,FALSE)))</f>
        <v/>
      </c>
      <c r="K144" s="179" t="str">
        <f>IF(ISERROR(VLOOKUP($A144,parlvotes_lh!$A$11:$ZZ$209,26,FALSE))=TRUE,"",IF(VLOOKUP($A144,parlvotes_lh!$A$11:$ZZ$209,26,FALSE)=0,"",VLOOKUP($A144,parlvotes_lh!$A$11:$ZZ$209,26,FALSE)))</f>
        <v/>
      </c>
      <c r="L144" s="179" t="str">
        <f>IF(ISERROR(VLOOKUP($A144,parlvotes_lh!$A$11:$ZZ$209,46,FALSE))=TRUE,"",IF(VLOOKUP($A144,parlvotes_lh!$A$11:$ZZ$209,46,FALSE)=0,"",VLOOKUP($A144,parlvotes_lh!$A$11:$ZZ$209,46,FALSE)))</f>
        <v/>
      </c>
      <c r="M144" s="179" t="str">
        <f>IF(ISERROR(VLOOKUP($A144,parlvotes_lh!$A$11:$ZZ$209,66,FALSE))=TRUE,"",IF(VLOOKUP($A144,parlvotes_lh!$A$11:$ZZ$209,66,FALSE)=0,"",VLOOKUP($A144,parlvotes_lh!$A$11:$ZZ$209,66,FALSE)))</f>
        <v/>
      </c>
      <c r="N144" s="179" t="str">
        <f>IF(ISERROR(VLOOKUP($A144,parlvotes_lh!$A$11:$ZZ$209,86,FALSE))=TRUE,"",IF(VLOOKUP($A144,parlvotes_lh!$A$11:$ZZ$209,86,FALSE)=0,"",VLOOKUP($A144,parlvotes_lh!$A$11:$ZZ$209,86,FALSE)))</f>
        <v/>
      </c>
      <c r="O144" s="179" t="str">
        <f>IF(ISERROR(VLOOKUP($A144,parlvotes_lh!$A$11:$ZZ$209,106,FALSE))=TRUE,"",IF(VLOOKUP($A144,parlvotes_lh!$A$11:$ZZ$209,106,FALSE)=0,"",VLOOKUP($A144,parlvotes_lh!$A$11:$ZZ$209,106,FALSE)))</f>
        <v/>
      </c>
      <c r="P144" s="179" t="str">
        <f>IF(ISERROR(VLOOKUP($A144,parlvotes_lh!$A$11:$ZZ$209,126,FALSE))=TRUE,"",IF(VLOOKUP($A144,parlvotes_lh!$A$11:$ZZ$209,126,FALSE)=0,"",VLOOKUP($A144,parlvotes_lh!$A$11:$ZZ$209,126,FALSE)))</f>
        <v/>
      </c>
      <c r="Q144" s="180" t="str">
        <f>IF(ISERROR(VLOOKUP($A144,parlvotes_lh!$A$11:$ZZ$209,146,FALSE))=TRUE,"",IF(VLOOKUP($A144,parlvotes_lh!$A$11:$ZZ$209,146,FALSE)=0,"",VLOOKUP($A144,parlvotes_lh!$A$11:$ZZ$209,146,FALSE)))</f>
        <v/>
      </c>
      <c r="R144" s="180" t="str">
        <f>IF(ISERROR(VLOOKUP($A144,parlvotes_lh!$A$11:$ZZ$209,166,FALSE))=TRUE,"",IF(VLOOKUP($A144,parlvotes_lh!$A$11:$ZZ$209,166,FALSE)=0,"",VLOOKUP($A144,parlvotes_lh!$A$11:$ZZ$209,166,FALSE)))</f>
        <v/>
      </c>
      <c r="S144" s="180" t="str">
        <f>IF(ISERROR(VLOOKUP($A144,parlvotes_lh!$A$11:$ZZ$209,186,FALSE))=TRUE,"",IF(VLOOKUP($A144,parlvotes_lh!$A$11:$ZZ$209,186,FALSE)=0,"",VLOOKUP($A144,parlvotes_lh!$A$11:$ZZ$209,186,FALSE)))</f>
        <v/>
      </c>
      <c r="T144" s="180" t="str">
        <f>IF(ISERROR(VLOOKUP($A144,parlvotes_lh!$A$11:$ZZ$209,206,FALSE))=TRUE,"",IF(VLOOKUP($A144,parlvotes_lh!$A$11:$ZZ$209,206,FALSE)=0,"",VLOOKUP($A144,parlvotes_lh!$A$11:$ZZ$209,206,FALSE)))</f>
        <v/>
      </c>
      <c r="U144" s="180" t="str">
        <f>IF(ISERROR(VLOOKUP($A144,parlvotes_lh!$A$11:$ZZ$209,226,FALSE))=TRUE,"",IF(VLOOKUP($A144,parlvotes_lh!$A$11:$ZZ$209,226,FALSE)=0,"",VLOOKUP($A144,parlvotes_lh!$A$11:$ZZ$209,226,FALSE)))</f>
        <v/>
      </c>
      <c r="V144" s="180" t="str">
        <f>IF(ISERROR(VLOOKUP($A144,parlvotes_lh!$A$11:$ZZ$209,246,FALSE))=TRUE,"",IF(VLOOKUP($A144,parlvotes_lh!$A$11:$ZZ$209,246,FALSE)=0,"",VLOOKUP($A144,parlvotes_lh!$A$11:$ZZ$209,246,FALSE)))</f>
        <v/>
      </c>
      <c r="W144" s="180" t="str">
        <f>IF(ISERROR(VLOOKUP($A144,parlvotes_lh!$A$11:$ZZ$209,266,FALSE))=TRUE,"",IF(VLOOKUP($A144,parlvotes_lh!$A$11:$ZZ$209,266,FALSE)=0,"",VLOOKUP($A144,parlvotes_lh!$A$11:$ZZ$209,266,FALSE)))</f>
        <v/>
      </c>
      <c r="X144" s="180" t="str">
        <f>IF(ISERROR(VLOOKUP($A144,parlvotes_lh!$A$11:$ZZ$209,286,FALSE))=TRUE,"",IF(VLOOKUP($A144,parlvotes_lh!$A$11:$ZZ$209,286,FALSE)=0,"",VLOOKUP($A144,parlvotes_lh!$A$11:$ZZ$209,286,FALSE)))</f>
        <v/>
      </c>
      <c r="Y144" s="180" t="str">
        <f>IF(ISERROR(VLOOKUP($A144,parlvotes_lh!$A$11:$ZZ$209,306,FALSE))=TRUE,"",IF(VLOOKUP($A144,parlvotes_lh!$A$11:$ZZ$209,306,FALSE)=0,"",VLOOKUP($A144,parlvotes_lh!$A$11:$ZZ$209,306,FALSE)))</f>
        <v/>
      </c>
      <c r="Z144" s="180" t="str">
        <f>IF(ISERROR(VLOOKUP($A144,parlvotes_lh!$A$11:$ZZ$209,326,FALSE))=TRUE,"",IF(VLOOKUP($A144,parlvotes_lh!$A$11:$ZZ$209,326,FALSE)=0,"",VLOOKUP($A144,parlvotes_lh!$A$11:$ZZ$209,326,FALSE)))</f>
        <v/>
      </c>
      <c r="AA144" s="180" t="str">
        <f>IF(ISERROR(VLOOKUP($A144,parlvotes_lh!$A$11:$ZZ$209,346,FALSE))=TRUE,"",IF(VLOOKUP($A144,parlvotes_lh!$A$11:$ZZ$209,346,FALSE)=0,"",VLOOKUP($A144,parlvotes_lh!$A$11:$ZZ$209,346,FALSE)))</f>
        <v/>
      </c>
      <c r="AB144" s="180" t="str">
        <f>IF(ISERROR(VLOOKUP($A144,parlvotes_lh!$A$11:$ZZ$209,366,FALSE))=TRUE,"",IF(VLOOKUP($A144,parlvotes_lh!$A$11:$ZZ$209,366,FALSE)=0,"",VLOOKUP($A144,parlvotes_lh!$A$11:$ZZ$209,366,FALSE)))</f>
        <v/>
      </c>
      <c r="AC144" s="180" t="str">
        <f>IF(ISERROR(VLOOKUP($A144,parlvotes_lh!$A$11:$ZZ$209,386,FALSE))=TRUE,"",IF(VLOOKUP($A144,parlvotes_lh!$A$11:$ZZ$209,386,FALSE)=0,"",VLOOKUP($A144,parlvotes_lh!$A$11:$ZZ$209,386,FALSE)))</f>
        <v/>
      </c>
    </row>
    <row r="145" spans="1:29" ht="13.5" customHeight="1">
      <c r="A145" s="174"/>
      <c r="B145" s="112" t="str">
        <f t="shared" si="22"/>
        <v/>
      </c>
      <c r="C145" s="112" t="str">
        <f>IF(info_parties!G155="","",info_parties!G155)</f>
        <v/>
      </c>
      <c r="D145" s="112" t="str">
        <f>IF(info_parties!K155="","",info_parties!K155)</f>
        <v/>
      </c>
      <c r="E145" s="112" t="str">
        <f>IF(info_parties!H155="","",info_parties!H155)</f>
        <v/>
      </c>
      <c r="F145" s="175" t="str">
        <f t="shared" si="18"/>
        <v/>
      </c>
      <c r="G145" s="176" t="str">
        <f t="shared" si="19"/>
        <v/>
      </c>
      <c r="H145" s="177" t="str">
        <f t="shared" si="20"/>
        <v/>
      </c>
      <c r="I145" s="178" t="str">
        <f t="shared" si="21"/>
        <v/>
      </c>
      <c r="J145" s="179" t="str">
        <f>IF(ISERROR(VLOOKUP($A145,parlvotes_lh!$A$11:$ZZ$209,6,FALSE))=TRUE,"",IF(VLOOKUP($A145,parlvotes_lh!$A$11:$ZZ$209,6,FALSE)=0,"",VLOOKUP($A145,parlvotes_lh!$A$11:$ZZ$209,6,FALSE)))</f>
        <v/>
      </c>
      <c r="K145" s="179" t="str">
        <f>IF(ISERROR(VLOOKUP($A145,parlvotes_lh!$A$11:$ZZ$209,26,FALSE))=TRUE,"",IF(VLOOKUP($A145,parlvotes_lh!$A$11:$ZZ$209,26,FALSE)=0,"",VLOOKUP($A145,parlvotes_lh!$A$11:$ZZ$209,26,FALSE)))</f>
        <v/>
      </c>
      <c r="L145" s="179" t="str">
        <f>IF(ISERROR(VLOOKUP($A145,parlvotes_lh!$A$11:$ZZ$209,46,FALSE))=TRUE,"",IF(VLOOKUP($A145,parlvotes_lh!$A$11:$ZZ$209,46,FALSE)=0,"",VLOOKUP($A145,parlvotes_lh!$A$11:$ZZ$209,46,FALSE)))</f>
        <v/>
      </c>
      <c r="M145" s="179" t="str">
        <f>IF(ISERROR(VLOOKUP($A145,parlvotes_lh!$A$11:$ZZ$209,66,FALSE))=TRUE,"",IF(VLOOKUP($A145,parlvotes_lh!$A$11:$ZZ$209,66,FALSE)=0,"",VLOOKUP($A145,parlvotes_lh!$A$11:$ZZ$209,66,FALSE)))</f>
        <v/>
      </c>
      <c r="N145" s="179" t="str">
        <f>IF(ISERROR(VLOOKUP($A145,parlvotes_lh!$A$11:$ZZ$209,86,FALSE))=TRUE,"",IF(VLOOKUP($A145,parlvotes_lh!$A$11:$ZZ$209,86,FALSE)=0,"",VLOOKUP($A145,parlvotes_lh!$A$11:$ZZ$209,86,FALSE)))</f>
        <v/>
      </c>
      <c r="O145" s="179" t="str">
        <f>IF(ISERROR(VLOOKUP($A145,parlvotes_lh!$A$11:$ZZ$209,106,FALSE))=TRUE,"",IF(VLOOKUP($A145,parlvotes_lh!$A$11:$ZZ$209,106,FALSE)=0,"",VLOOKUP($A145,parlvotes_lh!$A$11:$ZZ$209,106,FALSE)))</f>
        <v/>
      </c>
      <c r="P145" s="179" t="str">
        <f>IF(ISERROR(VLOOKUP($A145,parlvotes_lh!$A$11:$ZZ$209,126,FALSE))=TRUE,"",IF(VLOOKUP($A145,parlvotes_lh!$A$11:$ZZ$209,126,FALSE)=0,"",VLOOKUP($A145,parlvotes_lh!$A$11:$ZZ$209,126,FALSE)))</f>
        <v/>
      </c>
      <c r="Q145" s="180" t="str">
        <f>IF(ISERROR(VLOOKUP($A145,parlvotes_lh!$A$11:$ZZ$209,146,FALSE))=TRUE,"",IF(VLOOKUP($A145,parlvotes_lh!$A$11:$ZZ$209,146,FALSE)=0,"",VLOOKUP($A145,parlvotes_lh!$A$11:$ZZ$209,146,FALSE)))</f>
        <v/>
      </c>
      <c r="R145" s="180" t="str">
        <f>IF(ISERROR(VLOOKUP($A145,parlvotes_lh!$A$11:$ZZ$209,166,FALSE))=TRUE,"",IF(VLOOKUP($A145,parlvotes_lh!$A$11:$ZZ$209,166,FALSE)=0,"",VLOOKUP($A145,parlvotes_lh!$A$11:$ZZ$209,166,FALSE)))</f>
        <v/>
      </c>
      <c r="S145" s="180" t="str">
        <f>IF(ISERROR(VLOOKUP($A145,parlvotes_lh!$A$11:$ZZ$209,186,FALSE))=TRUE,"",IF(VLOOKUP($A145,parlvotes_lh!$A$11:$ZZ$209,186,FALSE)=0,"",VLOOKUP($A145,parlvotes_lh!$A$11:$ZZ$209,186,FALSE)))</f>
        <v/>
      </c>
      <c r="T145" s="180" t="str">
        <f>IF(ISERROR(VLOOKUP($A145,parlvotes_lh!$A$11:$ZZ$209,206,FALSE))=TRUE,"",IF(VLOOKUP($A145,parlvotes_lh!$A$11:$ZZ$209,206,FALSE)=0,"",VLOOKUP($A145,parlvotes_lh!$A$11:$ZZ$209,206,FALSE)))</f>
        <v/>
      </c>
      <c r="U145" s="180" t="str">
        <f>IF(ISERROR(VLOOKUP($A145,parlvotes_lh!$A$11:$ZZ$209,226,FALSE))=TRUE,"",IF(VLOOKUP($A145,parlvotes_lh!$A$11:$ZZ$209,226,FALSE)=0,"",VLOOKUP($A145,parlvotes_lh!$A$11:$ZZ$209,226,FALSE)))</f>
        <v/>
      </c>
      <c r="V145" s="180" t="str">
        <f>IF(ISERROR(VLOOKUP($A145,parlvotes_lh!$A$11:$ZZ$209,246,FALSE))=TRUE,"",IF(VLOOKUP($A145,parlvotes_lh!$A$11:$ZZ$209,246,FALSE)=0,"",VLOOKUP($A145,parlvotes_lh!$A$11:$ZZ$209,246,FALSE)))</f>
        <v/>
      </c>
      <c r="W145" s="180" t="str">
        <f>IF(ISERROR(VLOOKUP($A145,parlvotes_lh!$A$11:$ZZ$209,266,FALSE))=TRUE,"",IF(VLOOKUP($A145,parlvotes_lh!$A$11:$ZZ$209,266,FALSE)=0,"",VLOOKUP($A145,parlvotes_lh!$A$11:$ZZ$209,266,FALSE)))</f>
        <v/>
      </c>
      <c r="X145" s="180" t="str">
        <f>IF(ISERROR(VLOOKUP($A145,parlvotes_lh!$A$11:$ZZ$209,286,FALSE))=TRUE,"",IF(VLOOKUP($A145,parlvotes_lh!$A$11:$ZZ$209,286,FALSE)=0,"",VLOOKUP($A145,parlvotes_lh!$A$11:$ZZ$209,286,FALSE)))</f>
        <v/>
      </c>
      <c r="Y145" s="180" t="str">
        <f>IF(ISERROR(VLOOKUP($A145,parlvotes_lh!$A$11:$ZZ$209,306,FALSE))=TRUE,"",IF(VLOOKUP($A145,parlvotes_lh!$A$11:$ZZ$209,306,FALSE)=0,"",VLOOKUP($A145,parlvotes_lh!$A$11:$ZZ$209,306,FALSE)))</f>
        <v/>
      </c>
      <c r="Z145" s="180" t="str">
        <f>IF(ISERROR(VLOOKUP($A145,parlvotes_lh!$A$11:$ZZ$209,326,FALSE))=TRUE,"",IF(VLOOKUP($A145,parlvotes_lh!$A$11:$ZZ$209,326,FALSE)=0,"",VLOOKUP($A145,parlvotes_lh!$A$11:$ZZ$209,326,FALSE)))</f>
        <v/>
      </c>
      <c r="AA145" s="180" t="str">
        <f>IF(ISERROR(VLOOKUP($A145,parlvotes_lh!$A$11:$ZZ$209,346,FALSE))=TRUE,"",IF(VLOOKUP($A145,parlvotes_lh!$A$11:$ZZ$209,346,FALSE)=0,"",VLOOKUP($A145,parlvotes_lh!$A$11:$ZZ$209,346,FALSE)))</f>
        <v/>
      </c>
      <c r="AB145" s="180" t="str">
        <f>IF(ISERROR(VLOOKUP($A145,parlvotes_lh!$A$11:$ZZ$209,366,FALSE))=TRUE,"",IF(VLOOKUP($A145,parlvotes_lh!$A$11:$ZZ$209,366,FALSE)=0,"",VLOOKUP($A145,parlvotes_lh!$A$11:$ZZ$209,366,FALSE)))</f>
        <v/>
      </c>
      <c r="AC145" s="180" t="str">
        <f>IF(ISERROR(VLOOKUP($A145,parlvotes_lh!$A$11:$ZZ$209,386,FALSE))=TRUE,"",IF(VLOOKUP($A145,parlvotes_lh!$A$11:$ZZ$209,386,FALSE)=0,"",VLOOKUP($A145,parlvotes_lh!$A$11:$ZZ$209,386,FALSE)))</f>
        <v/>
      </c>
    </row>
    <row r="146" spans="1:29" ht="13.5" customHeight="1">
      <c r="A146" s="174"/>
      <c r="B146" s="112" t="str">
        <f t="shared" si="22"/>
        <v/>
      </c>
      <c r="C146" s="112" t="str">
        <f>IF(info_parties!G156="","",info_parties!G156)</f>
        <v/>
      </c>
      <c r="D146" s="112" t="str">
        <f>IF(info_parties!K156="","",info_parties!K156)</f>
        <v/>
      </c>
      <c r="E146" s="112" t="str">
        <f>IF(info_parties!H156="","",info_parties!H156)</f>
        <v/>
      </c>
      <c r="F146" s="175" t="str">
        <f t="shared" si="18"/>
        <v/>
      </c>
      <c r="G146" s="176" t="str">
        <f t="shared" si="19"/>
        <v/>
      </c>
      <c r="H146" s="177" t="str">
        <f t="shared" si="20"/>
        <v/>
      </c>
      <c r="I146" s="178" t="str">
        <f t="shared" si="21"/>
        <v/>
      </c>
      <c r="J146" s="179" t="str">
        <f>IF(ISERROR(VLOOKUP($A146,parlvotes_lh!$A$11:$ZZ$209,6,FALSE))=TRUE,"",IF(VLOOKUP($A146,parlvotes_lh!$A$11:$ZZ$209,6,FALSE)=0,"",VLOOKUP($A146,parlvotes_lh!$A$11:$ZZ$209,6,FALSE)))</f>
        <v/>
      </c>
      <c r="K146" s="179" t="str">
        <f>IF(ISERROR(VLOOKUP($A146,parlvotes_lh!$A$11:$ZZ$209,26,FALSE))=TRUE,"",IF(VLOOKUP($A146,parlvotes_lh!$A$11:$ZZ$209,26,FALSE)=0,"",VLOOKUP($A146,parlvotes_lh!$A$11:$ZZ$209,26,FALSE)))</f>
        <v/>
      </c>
      <c r="L146" s="179" t="str">
        <f>IF(ISERROR(VLOOKUP($A146,parlvotes_lh!$A$11:$ZZ$209,46,FALSE))=TRUE,"",IF(VLOOKUP($A146,parlvotes_lh!$A$11:$ZZ$209,46,FALSE)=0,"",VLOOKUP($A146,parlvotes_lh!$A$11:$ZZ$209,46,FALSE)))</f>
        <v/>
      </c>
      <c r="M146" s="179" t="str">
        <f>IF(ISERROR(VLOOKUP($A146,parlvotes_lh!$A$11:$ZZ$209,66,FALSE))=TRUE,"",IF(VLOOKUP($A146,parlvotes_lh!$A$11:$ZZ$209,66,FALSE)=0,"",VLOOKUP($A146,parlvotes_lh!$A$11:$ZZ$209,66,FALSE)))</f>
        <v/>
      </c>
      <c r="N146" s="179" t="str">
        <f>IF(ISERROR(VLOOKUP($A146,parlvotes_lh!$A$11:$ZZ$209,86,FALSE))=TRUE,"",IF(VLOOKUP($A146,parlvotes_lh!$A$11:$ZZ$209,86,FALSE)=0,"",VLOOKUP($A146,parlvotes_lh!$A$11:$ZZ$209,86,FALSE)))</f>
        <v/>
      </c>
      <c r="O146" s="179" t="str">
        <f>IF(ISERROR(VLOOKUP($A146,parlvotes_lh!$A$11:$ZZ$209,106,FALSE))=TRUE,"",IF(VLOOKUP($A146,parlvotes_lh!$A$11:$ZZ$209,106,FALSE)=0,"",VLOOKUP($A146,parlvotes_lh!$A$11:$ZZ$209,106,FALSE)))</f>
        <v/>
      </c>
      <c r="P146" s="179" t="str">
        <f>IF(ISERROR(VLOOKUP($A146,parlvotes_lh!$A$11:$ZZ$209,126,FALSE))=TRUE,"",IF(VLOOKUP($A146,parlvotes_lh!$A$11:$ZZ$209,126,FALSE)=0,"",VLOOKUP($A146,parlvotes_lh!$A$11:$ZZ$209,126,FALSE)))</f>
        <v/>
      </c>
      <c r="Q146" s="180" t="str">
        <f>IF(ISERROR(VLOOKUP($A146,parlvotes_lh!$A$11:$ZZ$209,146,FALSE))=TRUE,"",IF(VLOOKUP($A146,parlvotes_lh!$A$11:$ZZ$209,146,FALSE)=0,"",VLOOKUP($A146,parlvotes_lh!$A$11:$ZZ$209,146,FALSE)))</f>
        <v/>
      </c>
      <c r="R146" s="180" t="str">
        <f>IF(ISERROR(VLOOKUP($A146,parlvotes_lh!$A$11:$ZZ$209,166,FALSE))=TRUE,"",IF(VLOOKUP($A146,parlvotes_lh!$A$11:$ZZ$209,166,FALSE)=0,"",VLOOKUP($A146,parlvotes_lh!$A$11:$ZZ$209,166,FALSE)))</f>
        <v/>
      </c>
      <c r="S146" s="180" t="str">
        <f>IF(ISERROR(VLOOKUP($A146,parlvotes_lh!$A$11:$ZZ$209,186,FALSE))=TRUE,"",IF(VLOOKUP($A146,parlvotes_lh!$A$11:$ZZ$209,186,FALSE)=0,"",VLOOKUP($A146,parlvotes_lh!$A$11:$ZZ$209,186,FALSE)))</f>
        <v/>
      </c>
      <c r="T146" s="180" t="str">
        <f>IF(ISERROR(VLOOKUP($A146,parlvotes_lh!$A$11:$ZZ$209,206,FALSE))=TRUE,"",IF(VLOOKUP($A146,parlvotes_lh!$A$11:$ZZ$209,206,FALSE)=0,"",VLOOKUP($A146,parlvotes_lh!$A$11:$ZZ$209,206,FALSE)))</f>
        <v/>
      </c>
      <c r="U146" s="180" t="str">
        <f>IF(ISERROR(VLOOKUP($A146,parlvotes_lh!$A$11:$ZZ$209,226,FALSE))=TRUE,"",IF(VLOOKUP($A146,parlvotes_lh!$A$11:$ZZ$209,226,FALSE)=0,"",VLOOKUP($A146,parlvotes_lh!$A$11:$ZZ$209,226,FALSE)))</f>
        <v/>
      </c>
      <c r="V146" s="180" t="str">
        <f>IF(ISERROR(VLOOKUP($A146,parlvotes_lh!$A$11:$ZZ$209,246,FALSE))=TRUE,"",IF(VLOOKUP($A146,parlvotes_lh!$A$11:$ZZ$209,246,FALSE)=0,"",VLOOKUP($A146,parlvotes_lh!$A$11:$ZZ$209,246,FALSE)))</f>
        <v/>
      </c>
      <c r="W146" s="180" t="str">
        <f>IF(ISERROR(VLOOKUP($A146,parlvotes_lh!$A$11:$ZZ$209,266,FALSE))=TRUE,"",IF(VLOOKUP($A146,parlvotes_lh!$A$11:$ZZ$209,266,FALSE)=0,"",VLOOKUP($A146,parlvotes_lh!$A$11:$ZZ$209,266,FALSE)))</f>
        <v/>
      </c>
      <c r="X146" s="180" t="str">
        <f>IF(ISERROR(VLOOKUP($A146,parlvotes_lh!$A$11:$ZZ$209,286,FALSE))=TRUE,"",IF(VLOOKUP($A146,parlvotes_lh!$A$11:$ZZ$209,286,FALSE)=0,"",VLOOKUP($A146,parlvotes_lh!$A$11:$ZZ$209,286,FALSE)))</f>
        <v/>
      </c>
      <c r="Y146" s="180" t="str">
        <f>IF(ISERROR(VLOOKUP($A146,parlvotes_lh!$A$11:$ZZ$209,306,FALSE))=TRUE,"",IF(VLOOKUP($A146,parlvotes_lh!$A$11:$ZZ$209,306,FALSE)=0,"",VLOOKUP($A146,parlvotes_lh!$A$11:$ZZ$209,306,FALSE)))</f>
        <v/>
      </c>
      <c r="Z146" s="180" t="str">
        <f>IF(ISERROR(VLOOKUP($A146,parlvotes_lh!$A$11:$ZZ$209,326,FALSE))=TRUE,"",IF(VLOOKUP($A146,parlvotes_lh!$A$11:$ZZ$209,326,FALSE)=0,"",VLOOKUP($A146,parlvotes_lh!$A$11:$ZZ$209,326,FALSE)))</f>
        <v/>
      </c>
      <c r="AA146" s="180" t="str">
        <f>IF(ISERROR(VLOOKUP($A146,parlvotes_lh!$A$11:$ZZ$209,346,FALSE))=TRUE,"",IF(VLOOKUP($A146,parlvotes_lh!$A$11:$ZZ$209,346,FALSE)=0,"",VLOOKUP($A146,parlvotes_lh!$A$11:$ZZ$209,346,FALSE)))</f>
        <v/>
      </c>
      <c r="AB146" s="180" t="str">
        <f>IF(ISERROR(VLOOKUP($A146,parlvotes_lh!$A$11:$ZZ$209,366,FALSE))=TRUE,"",IF(VLOOKUP($A146,parlvotes_lh!$A$11:$ZZ$209,366,FALSE)=0,"",VLOOKUP($A146,parlvotes_lh!$A$11:$ZZ$209,366,FALSE)))</f>
        <v/>
      </c>
      <c r="AC146" s="180" t="str">
        <f>IF(ISERROR(VLOOKUP($A146,parlvotes_lh!$A$11:$ZZ$209,386,FALSE))=TRUE,"",IF(VLOOKUP($A146,parlvotes_lh!$A$11:$ZZ$209,386,FALSE)=0,"",VLOOKUP($A146,parlvotes_lh!$A$11:$ZZ$209,386,FALSE)))</f>
        <v/>
      </c>
    </row>
    <row r="147" spans="1:29" ht="13.5" customHeight="1">
      <c r="A147" s="174"/>
      <c r="B147" s="112" t="str">
        <f t="shared" si="22"/>
        <v/>
      </c>
      <c r="C147" s="112" t="str">
        <f>IF(info_parties!G157="","",info_parties!G157)</f>
        <v/>
      </c>
      <c r="D147" s="112" t="str">
        <f>IF(info_parties!K157="","",info_parties!K157)</f>
        <v/>
      </c>
      <c r="E147" s="112" t="str">
        <f>IF(info_parties!H157="","",info_parties!H157)</f>
        <v/>
      </c>
      <c r="F147" s="175" t="str">
        <f t="shared" si="18"/>
        <v/>
      </c>
      <c r="G147" s="176" t="str">
        <f t="shared" si="19"/>
        <v/>
      </c>
      <c r="H147" s="177" t="str">
        <f t="shared" si="20"/>
        <v/>
      </c>
      <c r="I147" s="178" t="str">
        <f t="shared" si="21"/>
        <v/>
      </c>
      <c r="J147" s="179" t="str">
        <f>IF(ISERROR(VLOOKUP($A147,parlvotes_lh!$A$11:$ZZ$209,6,FALSE))=TRUE,"",IF(VLOOKUP($A147,parlvotes_lh!$A$11:$ZZ$209,6,FALSE)=0,"",VLOOKUP($A147,parlvotes_lh!$A$11:$ZZ$209,6,FALSE)))</f>
        <v/>
      </c>
      <c r="K147" s="179" t="str">
        <f>IF(ISERROR(VLOOKUP($A147,parlvotes_lh!$A$11:$ZZ$209,26,FALSE))=TRUE,"",IF(VLOOKUP($A147,parlvotes_lh!$A$11:$ZZ$209,26,FALSE)=0,"",VLOOKUP($A147,parlvotes_lh!$A$11:$ZZ$209,26,FALSE)))</f>
        <v/>
      </c>
      <c r="L147" s="179" t="str">
        <f>IF(ISERROR(VLOOKUP($A147,parlvotes_lh!$A$11:$ZZ$209,46,FALSE))=TRUE,"",IF(VLOOKUP($A147,parlvotes_lh!$A$11:$ZZ$209,46,FALSE)=0,"",VLOOKUP($A147,parlvotes_lh!$A$11:$ZZ$209,46,FALSE)))</f>
        <v/>
      </c>
      <c r="M147" s="179" t="str">
        <f>IF(ISERROR(VLOOKUP($A147,parlvotes_lh!$A$11:$ZZ$209,66,FALSE))=TRUE,"",IF(VLOOKUP($A147,parlvotes_lh!$A$11:$ZZ$209,66,FALSE)=0,"",VLOOKUP($A147,parlvotes_lh!$A$11:$ZZ$209,66,FALSE)))</f>
        <v/>
      </c>
      <c r="N147" s="179" t="str">
        <f>IF(ISERROR(VLOOKUP($A147,parlvotes_lh!$A$11:$ZZ$209,86,FALSE))=TRUE,"",IF(VLOOKUP($A147,parlvotes_lh!$A$11:$ZZ$209,86,FALSE)=0,"",VLOOKUP($A147,parlvotes_lh!$A$11:$ZZ$209,86,FALSE)))</f>
        <v/>
      </c>
      <c r="O147" s="179" t="str">
        <f>IF(ISERROR(VLOOKUP($A147,parlvotes_lh!$A$11:$ZZ$209,106,FALSE))=TRUE,"",IF(VLOOKUP($A147,parlvotes_lh!$A$11:$ZZ$209,106,FALSE)=0,"",VLOOKUP($A147,parlvotes_lh!$A$11:$ZZ$209,106,FALSE)))</f>
        <v/>
      </c>
      <c r="P147" s="179" t="str">
        <f>IF(ISERROR(VLOOKUP($A147,parlvotes_lh!$A$11:$ZZ$209,126,FALSE))=TRUE,"",IF(VLOOKUP($A147,parlvotes_lh!$A$11:$ZZ$209,126,FALSE)=0,"",VLOOKUP($A147,parlvotes_lh!$A$11:$ZZ$209,126,FALSE)))</f>
        <v/>
      </c>
      <c r="Q147" s="180" t="str">
        <f>IF(ISERROR(VLOOKUP($A147,parlvotes_lh!$A$11:$ZZ$209,146,FALSE))=TRUE,"",IF(VLOOKUP($A147,parlvotes_lh!$A$11:$ZZ$209,146,FALSE)=0,"",VLOOKUP($A147,parlvotes_lh!$A$11:$ZZ$209,146,FALSE)))</f>
        <v/>
      </c>
      <c r="R147" s="180" t="str">
        <f>IF(ISERROR(VLOOKUP($A147,parlvotes_lh!$A$11:$ZZ$209,166,FALSE))=TRUE,"",IF(VLOOKUP($A147,parlvotes_lh!$A$11:$ZZ$209,166,FALSE)=0,"",VLOOKUP($A147,parlvotes_lh!$A$11:$ZZ$209,166,FALSE)))</f>
        <v/>
      </c>
      <c r="S147" s="180" t="str">
        <f>IF(ISERROR(VLOOKUP($A147,parlvotes_lh!$A$11:$ZZ$209,186,FALSE))=TRUE,"",IF(VLOOKUP($A147,parlvotes_lh!$A$11:$ZZ$209,186,FALSE)=0,"",VLOOKUP($A147,parlvotes_lh!$A$11:$ZZ$209,186,FALSE)))</f>
        <v/>
      </c>
      <c r="T147" s="180" t="str">
        <f>IF(ISERROR(VLOOKUP($A147,parlvotes_lh!$A$11:$ZZ$209,206,FALSE))=TRUE,"",IF(VLOOKUP($A147,parlvotes_lh!$A$11:$ZZ$209,206,FALSE)=0,"",VLOOKUP($A147,parlvotes_lh!$A$11:$ZZ$209,206,FALSE)))</f>
        <v/>
      </c>
      <c r="U147" s="180" t="str">
        <f>IF(ISERROR(VLOOKUP($A147,parlvotes_lh!$A$11:$ZZ$209,226,FALSE))=TRUE,"",IF(VLOOKUP($A147,parlvotes_lh!$A$11:$ZZ$209,226,FALSE)=0,"",VLOOKUP($A147,parlvotes_lh!$A$11:$ZZ$209,226,FALSE)))</f>
        <v/>
      </c>
      <c r="V147" s="180" t="str">
        <f>IF(ISERROR(VLOOKUP($A147,parlvotes_lh!$A$11:$ZZ$209,246,FALSE))=TRUE,"",IF(VLOOKUP($A147,parlvotes_lh!$A$11:$ZZ$209,246,FALSE)=0,"",VLOOKUP($A147,parlvotes_lh!$A$11:$ZZ$209,246,FALSE)))</f>
        <v/>
      </c>
      <c r="W147" s="180" t="str">
        <f>IF(ISERROR(VLOOKUP($A147,parlvotes_lh!$A$11:$ZZ$209,266,FALSE))=TRUE,"",IF(VLOOKUP($A147,parlvotes_lh!$A$11:$ZZ$209,266,FALSE)=0,"",VLOOKUP($A147,parlvotes_lh!$A$11:$ZZ$209,266,FALSE)))</f>
        <v/>
      </c>
      <c r="X147" s="180" t="str">
        <f>IF(ISERROR(VLOOKUP($A147,parlvotes_lh!$A$11:$ZZ$209,286,FALSE))=TRUE,"",IF(VLOOKUP($A147,parlvotes_lh!$A$11:$ZZ$209,286,FALSE)=0,"",VLOOKUP($A147,parlvotes_lh!$A$11:$ZZ$209,286,FALSE)))</f>
        <v/>
      </c>
      <c r="Y147" s="180" t="str">
        <f>IF(ISERROR(VLOOKUP($A147,parlvotes_lh!$A$11:$ZZ$209,306,FALSE))=TRUE,"",IF(VLOOKUP($A147,parlvotes_lh!$A$11:$ZZ$209,306,FALSE)=0,"",VLOOKUP($A147,parlvotes_lh!$A$11:$ZZ$209,306,FALSE)))</f>
        <v/>
      </c>
      <c r="Z147" s="180" t="str">
        <f>IF(ISERROR(VLOOKUP($A147,parlvotes_lh!$A$11:$ZZ$209,326,FALSE))=TRUE,"",IF(VLOOKUP($A147,parlvotes_lh!$A$11:$ZZ$209,326,FALSE)=0,"",VLOOKUP($A147,parlvotes_lh!$A$11:$ZZ$209,326,FALSE)))</f>
        <v/>
      </c>
      <c r="AA147" s="180" t="str">
        <f>IF(ISERROR(VLOOKUP($A147,parlvotes_lh!$A$11:$ZZ$209,346,FALSE))=TRUE,"",IF(VLOOKUP($A147,parlvotes_lh!$A$11:$ZZ$209,346,FALSE)=0,"",VLOOKUP($A147,parlvotes_lh!$A$11:$ZZ$209,346,FALSE)))</f>
        <v/>
      </c>
      <c r="AB147" s="180" t="str">
        <f>IF(ISERROR(VLOOKUP($A147,parlvotes_lh!$A$11:$ZZ$209,366,FALSE))=TRUE,"",IF(VLOOKUP($A147,parlvotes_lh!$A$11:$ZZ$209,366,FALSE)=0,"",VLOOKUP($A147,parlvotes_lh!$A$11:$ZZ$209,366,FALSE)))</f>
        <v/>
      </c>
      <c r="AC147" s="180" t="str">
        <f>IF(ISERROR(VLOOKUP($A147,parlvotes_lh!$A$11:$ZZ$209,386,FALSE))=TRUE,"",IF(VLOOKUP($A147,parlvotes_lh!$A$11:$ZZ$209,386,FALSE)=0,"",VLOOKUP($A147,parlvotes_lh!$A$11:$ZZ$209,386,FALSE)))</f>
        <v/>
      </c>
    </row>
    <row r="148" spans="1:29" ht="13.5" customHeight="1">
      <c r="A148" s="174"/>
      <c r="B148" s="112" t="str">
        <f t="shared" si="22"/>
        <v/>
      </c>
      <c r="C148" s="112" t="str">
        <f>IF(info_parties!G158="","",info_parties!G158)</f>
        <v/>
      </c>
      <c r="D148" s="112" t="str">
        <f>IF(info_parties!K158="","",info_parties!K158)</f>
        <v/>
      </c>
      <c r="E148" s="112" t="str">
        <f>IF(info_parties!H158="","",info_parties!H158)</f>
        <v/>
      </c>
      <c r="F148" s="175" t="str">
        <f t="shared" si="18"/>
        <v/>
      </c>
      <c r="G148" s="176" t="str">
        <f t="shared" si="19"/>
        <v/>
      </c>
      <c r="H148" s="177" t="str">
        <f t="shared" si="20"/>
        <v/>
      </c>
      <c r="I148" s="178" t="str">
        <f t="shared" si="21"/>
        <v/>
      </c>
      <c r="J148" s="179" t="str">
        <f>IF(ISERROR(VLOOKUP($A148,parlvotes_lh!$A$11:$ZZ$209,6,FALSE))=TRUE,"",IF(VLOOKUP($A148,parlvotes_lh!$A$11:$ZZ$209,6,FALSE)=0,"",VLOOKUP($A148,parlvotes_lh!$A$11:$ZZ$209,6,FALSE)))</f>
        <v/>
      </c>
      <c r="K148" s="179" t="str">
        <f>IF(ISERROR(VLOOKUP($A148,parlvotes_lh!$A$11:$ZZ$209,26,FALSE))=TRUE,"",IF(VLOOKUP($A148,parlvotes_lh!$A$11:$ZZ$209,26,FALSE)=0,"",VLOOKUP($A148,parlvotes_lh!$A$11:$ZZ$209,26,FALSE)))</f>
        <v/>
      </c>
      <c r="L148" s="179" t="str">
        <f>IF(ISERROR(VLOOKUP($A148,parlvotes_lh!$A$11:$ZZ$209,46,FALSE))=TRUE,"",IF(VLOOKUP($A148,parlvotes_lh!$A$11:$ZZ$209,46,FALSE)=0,"",VLOOKUP($A148,parlvotes_lh!$A$11:$ZZ$209,46,FALSE)))</f>
        <v/>
      </c>
      <c r="M148" s="179" t="str">
        <f>IF(ISERROR(VLOOKUP($A148,parlvotes_lh!$A$11:$ZZ$209,66,FALSE))=TRUE,"",IF(VLOOKUP($A148,parlvotes_lh!$A$11:$ZZ$209,66,FALSE)=0,"",VLOOKUP($A148,parlvotes_lh!$A$11:$ZZ$209,66,FALSE)))</f>
        <v/>
      </c>
      <c r="N148" s="179" t="str">
        <f>IF(ISERROR(VLOOKUP($A148,parlvotes_lh!$A$11:$ZZ$209,86,FALSE))=TRUE,"",IF(VLOOKUP($A148,parlvotes_lh!$A$11:$ZZ$209,86,FALSE)=0,"",VLOOKUP($A148,parlvotes_lh!$A$11:$ZZ$209,86,FALSE)))</f>
        <v/>
      </c>
      <c r="O148" s="179" t="str">
        <f>IF(ISERROR(VLOOKUP($A148,parlvotes_lh!$A$11:$ZZ$209,106,FALSE))=TRUE,"",IF(VLOOKUP($A148,parlvotes_lh!$A$11:$ZZ$209,106,FALSE)=0,"",VLOOKUP($A148,parlvotes_lh!$A$11:$ZZ$209,106,FALSE)))</f>
        <v/>
      </c>
      <c r="P148" s="179" t="str">
        <f>IF(ISERROR(VLOOKUP($A148,parlvotes_lh!$A$11:$ZZ$209,126,FALSE))=TRUE,"",IF(VLOOKUP($A148,parlvotes_lh!$A$11:$ZZ$209,126,FALSE)=0,"",VLOOKUP($A148,parlvotes_lh!$A$11:$ZZ$209,126,FALSE)))</f>
        <v/>
      </c>
      <c r="Q148" s="180" t="str">
        <f>IF(ISERROR(VLOOKUP($A148,parlvotes_lh!$A$11:$ZZ$209,146,FALSE))=TRUE,"",IF(VLOOKUP($A148,parlvotes_lh!$A$11:$ZZ$209,146,FALSE)=0,"",VLOOKUP($A148,parlvotes_lh!$A$11:$ZZ$209,146,FALSE)))</f>
        <v/>
      </c>
      <c r="R148" s="180" t="str">
        <f>IF(ISERROR(VLOOKUP($A148,parlvotes_lh!$A$11:$ZZ$209,166,FALSE))=TRUE,"",IF(VLOOKUP($A148,parlvotes_lh!$A$11:$ZZ$209,166,FALSE)=0,"",VLOOKUP($A148,parlvotes_lh!$A$11:$ZZ$209,166,FALSE)))</f>
        <v/>
      </c>
      <c r="S148" s="180" t="str">
        <f>IF(ISERROR(VLOOKUP($A148,parlvotes_lh!$A$11:$ZZ$209,186,FALSE))=TRUE,"",IF(VLOOKUP($A148,parlvotes_lh!$A$11:$ZZ$209,186,FALSE)=0,"",VLOOKUP($A148,parlvotes_lh!$A$11:$ZZ$209,186,FALSE)))</f>
        <v/>
      </c>
      <c r="T148" s="180" t="str">
        <f>IF(ISERROR(VLOOKUP($A148,parlvotes_lh!$A$11:$ZZ$209,206,FALSE))=TRUE,"",IF(VLOOKUP($A148,parlvotes_lh!$A$11:$ZZ$209,206,FALSE)=0,"",VLOOKUP($A148,parlvotes_lh!$A$11:$ZZ$209,206,FALSE)))</f>
        <v/>
      </c>
      <c r="U148" s="180" t="str">
        <f>IF(ISERROR(VLOOKUP($A148,parlvotes_lh!$A$11:$ZZ$209,226,FALSE))=TRUE,"",IF(VLOOKUP($A148,parlvotes_lh!$A$11:$ZZ$209,226,FALSE)=0,"",VLOOKUP($A148,parlvotes_lh!$A$11:$ZZ$209,226,FALSE)))</f>
        <v/>
      </c>
      <c r="V148" s="180" t="str">
        <f>IF(ISERROR(VLOOKUP($A148,parlvotes_lh!$A$11:$ZZ$209,246,FALSE))=TRUE,"",IF(VLOOKUP($A148,parlvotes_lh!$A$11:$ZZ$209,246,FALSE)=0,"",VLOOKUP($A148,parlvotes_lh!$A$11:$ZZ$209,246,FALSE)))</f>
        <v/>
      </c>
      <c r="W148" s="180" t="str">
        <f>IF(ISERROR(VLOOKUP($A148,parlvotes_lh!$A$11:$ZZ$209,266,FALSE))=TRUE,"",IF(VLOOKUP($A148,parlvotes_lh!$A$11:$ZZ$209,266,FALSE)=0,"",VLOOKUP($A148,parlvotes_lh!$A$11:$ZZ$209,266,FALSE)))</f>
        <v/>
      </c>
      <c r="X148" s="180" t="str">
        <f>IF(ISERROR(VLOOKUP($A148,parlvotes_lh!$A$11:$ZZ$209,286,FALSE))=TRUE,"",IF(VLOOKUP($A148,parlvotes_lh!$A$11:$ZZ$209,286,FALSE)=0,"",VLOOKUP($A148,parlvotes_lh!$A$11:$ZZ$209,286,FALSE)))</f>
        <v/>
      </c>
      <c r="Y148" s="180" t="str">
        <f>IF(ISERROR(VLOOKUP($A148,parlvotes_lh!$A$11:$ZZ$209,306,FALSE))=TRUE,"",IF(VLOOKUP($A148,parlvotes_lh!$A$11:$ZZ$209,306,FALSE)=0,"",VLOOKUP($A148,parlvotes_lh!$A$11:$ZZ$209,306,FALSE)))</f>
        <v/>
      </c>
      <c r="Z148" s="180" t="str">
        <f>IF(ISERROR(VLOOKUP($A148,parlvotes_lh!$A$11:$ZZ$209,326,FALSE))=TRUE,"",IF(VLOOKUP($A148,parlvotes_lh!$A$11:$ZZ$209,326,FALSE)=0,"",VLOOKUP($A148,parlvotes_lh!$A$11:$ZZ$209,326,FALSE)))</f>
        <v/>
      </c>
      <c r="AA148" s="180" t="str">
        <f>IF(ISERROR(VLOOKUP($A148,parlvotes_lh!$A$11:$ZZ$209,346,FALSE))=TRUE,"",IF(VLOOKUP($A148,parlvotes_lh!$A$11:$ZZ$209,346,FALSE)=0,"",VLOOKUP($A148,parlvotes_lh!$A$11:$ZZ$209,346,FALSE)))</f>
        <v/>
      </c>
      <c r="AB148" s="180" t="str">
        <f>IF(ISERROR(VLOOKUP($A148,parlvotes_lh!$A$11:$ZZ$209,366,FALSE))=TRUE,"",IF(VLOOKUP($A148,parlvotes_lh!$A$11:$ZZ$209,366,FALSE)=0,"",VLOOKUP($A148,parlvotes_lh!$A$11:$ZZ$209,366,FALSE)))</f>
        <v/>
      </c>
      <c r="AC148" s="180" t="str">
        <f>IF(ISERROR(VLOOKUP($A148,parlvotes_lh!$A$11:$ZZ$209,386,FALSE))=TRUE,"",IF(VLOOKUP($A148,parlvotes_lh!$A$11:$ZZ$209,386,FALSE)=0,"",VLOOKUP($A148,parlvotes_lh!$A$11:$ZZ$209,386,FALSE)))</f>
        <v/>
      </c>
    </row>
    <row r="149" spans="1:29" ht="13.5" customHeight="1">
      <c r="A149" s="174"/>
      <c r="B149" s="112" t="str">
        <f t="shared" si="22"/>
        <v/>
      </c>
      <c r="C149" s="112" t="str">
        <f>IF(info_parties!G159="","",info_parties!G159)</f>
        <v/>
      </c>
      <c r="D149" s="112" t="str">
        <f>IF(info_parties!K159="","",info_parties!K159)</f>
        <v/>
      </c>
      <c r="E149" s="112" t="str">
        <f>IF(info_parties!H159="","",info_parties!H159)</f>
        <v/>
      </c>
      <c r="F149" s="175" t="str">
        <f t="shared" si="18"/>
        <v/>
      </c>
      <c r="G149" s="176" t="str">
        <f t="shared" si="19"/>
        <v/>
      </c>
      <c r="H149" s="177" t="str">
        <f t="shared" si="20"/>
        <v/>
      </c>
      <c r="I149" s="178" t="str">
        <f t="shared" si="21"/>
        <v/>
      </c>
      <c r="J149" s="179" t="str">
        <f>IF(ISERROR(VLOOKUP($A149,parlvotes_lh!$A$11:$ZZ$209,6,FALSE))=TRUE,"",IF(VLOOKUP($A149,parlvotes_lh!$A$11:$ZZ$209,6,FALSE)=0,"",VLOOKUP($A149,parlvotes_lh!$A$11:$ZZ$209,6,FALSE)))</f>
        <v/>
      </c>
      <c r="K149" s="179" t="str">
        <f>IF(ISERROR(VLOOKUP($A149,parlvotes_lh!$A$11:$ZZ$209,26,FALSE))=TRUE,"",IF(VLOOKUP($A149,parlvotes_lh!$A$11:$ZZ$209,26,FALSE)=0,"",VLOOKUP($A149,parlvotes_lh!$A$11:$ZZ$209,26,FALSE)))</f>
        <v/>
      </c>
      <c r="L149" s="179" t="str">
        <f>IF(ISERROR(VLOOKUP($A149,parlvotes_lh!$A$11:$ZZ$209,46,FALSE))=TRUE,"",IF(VLOOKUP($A149,parlvotes_lh!$A$11:$ZZ$209,46,FALSE)=0,"",VLOOKUP($A149,parlvotes_lh!$A$11:$ZZ$209,46,FALSE)))</f>
        <v/>
      </c>
      <c r="M149" s="179" t="str">
        <f>IF(ISERROR(VLOOKUP($A149,parlvotes_lh!$A$11:$ZZ$209,66,FALSE))=TRUE,"",IF(VLOOKUP($A149,parlvotes_lh!$A$11:$ZZ$209,66,FALSE)=0,"",VLOOKUP($A149,parlvotes_lh!$A$11:$ZZ$209,66,FALSE)))</f>
        <v/>
      </c>
      <c r="N149" s="179" t="str">
        <f>IF(ISERROR(VLOOKUP($A149,parlvotes_lh!$A$11:$ZZ$209,86,FALSE))=TRUE,"",IF(VLOOKUP($A149,parlvotes_lh!$A$11:$ZZ$209,86,FALSE)=0,"",VLOOKUP($A149,parlvotes_lh!$A$11:$ZZ$209,86,FALSE)))</f>
        <v/>
      </c>
      <c r="O149" s="179" t="str">
        <f>IF(ISERROR(VLOOKUP($A149,parlvotes_lh!$A$11:$ZZ$209,106,FALSE))=TRUE,"",IF(VLOOKUP($A149,parlvotes_lh!$A$11:$ZZ$209,106,FALSE)=0,"",VLOOKUP($A149,parlvotes_lh!$A$11:$ZZ$209,106,FALSE)))</f>
        <v/>
      </c>
      <c r="P149" s="179" t="str">
        <f>IF(ISERROR(VLOOKUP($A149,parlvotes_lh!$A$11:$ZZ$209,126,FALSE))=TRUE,"",IF(VLOOKUP($A149,parlvotes_lh!$A$11:$ZZ$209,126,FALSE)=0,"",VLOOKUP($A149,parlvotes_lh!$A$11:$ZZ$209,126,FALSE)))</f>
        <v/>
      </c>
      <c r="Q149" s="180" t="str">
        <f>IF(ISERROR(VLOOKUP($A149,parlvotes_lh!$A$11:$ZZ$209,146,FALSE))=TRUE,"",IF(VLOOKUP($A149,parlvotes_lh!$A$11:$ZZ$209,146,FALSE)=0,"",VLOOKUP($A149,parlvotes_lh!$A$11:$ZZ$209,146,FALSE)))</f>
        <v/>
      </c>
      <c r="R149" s="180" t="str">
        <f>IF(ISERROR(VLOOKUP($A149,parlvotes_lh!$A$11:$ZZ$209,166,FALSE))=TRUE,"",IF(VLOOKUP($A149,parlvotes_lh!$A$11:$ZZ$209,166,FALSE)=0,"",VLOOKUP($A149,parlvotes_lh!$A$11:$ZZ$209,166,FALSE)))</f>
        <v/>
      </c>
      <c r="S149" s="180" t="str">
        <f>IF(ISERROR(VLOOKUP($A149,parlvotes_lh!$A$11:$ZZ$209,186,FALSE))=TRUE,"",IF(VLOOKUP($A149,parlvotes_lh!$A$11:$ZZ$209,186,FALSE)=0,"",VLOOKUP($A149,parlvotes_lh!$A$11:$ZZ$209,186,FALSE)))</f>
        <v/>
      </c>
      <c r="T149" s="180" t="str">
        <f>IF(ISERROR(VLOOKUP($A149,parlvotes_lh!$A$11:$ZZ$209,206,FALSE))=TRUE,"",IF(VLOOKUP($A149,parlvotes_lh!$A$11:$ZZ$209,206,FALSE)=0,"",VLOOKUP($A149,parlvotes_lh!$A$11:$ZZ$209,206,FALSE)))</f>
        <v/>
      </c>
      <c r="U149" s="180" t="str">
        <f>IF(ISERROR(VLOOKUP($A149,parlvotes_lh!$A$11:$ZZ$209,226,FALSE))=TRUE,"",IF(VLOOKUP($A149,parlvotes_lh!$A$11:$ZZ$209,226,FALSE)=0,"",VLOOKUP($A149,parlvotes_lh!$A$11:$ZZ$209,226,FALSE)))</f>
        <v/>
      </c>
      <c r="V149" s="180" t="str">
        <f>IF(ISERROR(VLOOKUP($A149,parlvotes_lh!$A$11:$ZZ$209,246,FALSE))=TRUE,"",IF(VLOOKUP($A149,parlvotes_lh!$A$11:$ZZ$209,246,FALSE)=0,"",VLOOKUP($A149,parlvotes_lh!$A$11:$ZZ$209,246,FALSE)))</f>
        <v/>
      </c>
      <c r="W149" s="180" t="str">
        <f>IF(ISERROR(VLOOKUP($A149,parlvotes_lh!$A$11:$ZZ$209,266,FALSE))=TRUE,"",IF(VLOOKUP($A149,parlvotes_lh!$A$11:$ZZ$209,266,FALSE)=0,"",VLOOKUP($A149,parlvotes_lh!$A$11:$ZZ$209,266,FALSE)))</f>
        <v/>
      </c>
      <c r="X149" s="180" t="str">
        <f>IF(ISERROR(VLOOKUP($A149,parlvotes_lh!$A$11:$ZZ$209,286,FALSE))=TRUE,"",IF(VLOOKUP($A149,parlvotes_lh!$A$11:$ZZ$209,286,FALSE)=0,"",VLOOKUP($A149,parlvotes_lh!$A$11:$ZZ$209,286,FALSE)))</f>
        <v/>
      </c>
      <c r="Y149" s="180" t="str">
        <f>IF(ISERROR(VLOOKUP($A149,parlvotes_lh!$A$11:$ZZ$209,306,FALSE))=TRUE,"",IF(VLOOKUP($A149,parlvotes_lh!$A$11:$ZZ$209,306,FALSE)=0,"",VLOOKUP($A149,parlvotes_lh!$A$11:$ZZ$209,306,FALSE)))</f>
        <v/>
      </c>
      <c r="Z149" s="180" t="str">
        <f>IF(ISERROR(VLOOKUP($A149,parlvotes_lh!$A$11:$ZZ$209,326,FALSE))=TRUE,"",IF(VLOOKUP($A149,parlvotes_lh!$A$11:$ZZ$209,326,FALSE)=0,"",VLOOKUP($A149,parlvotes_lh!$A$11:$ZZ$209,326,FALSE)))</f>
        <v/>
      </c>
      <c r="AA149" s="180" t="str">
        <f>IF(ISERROR(VLOOKUP($A149,parlvotes_lh!$A$11:$ZZ$209,346,FALSE))=TRUE,"",IF(VLOOKUP($A149,parlvotes_lh!$A$11:$ZZ$209,346,FALSE)=0,"",VLOOKUP($A149,parlvotes_lh!$A$11:$ZZ$209,346,FALSE)))</f>
        <v/>
      </c>
      <c r="AB149" s="180" t="str">
        <f>IF(ISERROR(VLOOKUP($A149,parlvotes_lh!$A$11:$ZZ$209,366,FALSE))=TRUE,"",IF(VLOOKUP($A149,parlvotes_lh!$A$11:$ZZ$209,366,FALSE)=0,"",VLOOKUP($A149,parlvotes_lh!$A$11:$ZZ$209,366,FALSE)))</f>
        <v/>
      </c>
      <c r="AC149" s="180" t="str">
        <f>IF(ISERROR(VLOOKUP($A149,parlvotes_lh!$A$11:$ZZ$209,386,FALSE))=TRUE,"",IF(VLOOKUP($A149,parlvotes_lh!$A$11:$ZZ$209,386,FALSE)=0,"",VLOOKUP($A149,parlvotes_lh!$A$11:$ZZ$209,386,FALSE)))</f>
        <v/>
      </c>
    </row>
    <row r="150" spans="1:29" ht="13.5" customHeight="1">
      <c r="A150" s="174"/>
      <c r="B150" s="112" t="str">
        <f t="shared" si="22"/>
        <v/>
      </c>
      <c r="C150" s="112" t="str">
        <f>IF(info_parties!G160="","",info_parties!G160)</f>
        <v/>
      </c>
      <c r="D150" s="112" t="str">
        <f>IF(info_parties!K160="","",info_parties!K160)</f>
        <v/>
      </c>
      <c r="E150" s="112" t="str">
        <f>IF(info_parties!H160="","",info_parties!H160)</f>
        <v/>
      </c>
      <c r="F150" s="175" t="str">
        <f t="shared" si="18"/>
        <v/>
      </c>
      <c r="G150" s="176" t="str">
        <f t="shared" si="19"/>
        <v/>
      </c>
      <c r="H150" s="177" t="str">
        <f t="shared" si="20"/>
        <v/>
      </c>
      <c r="I150" s="178" t="str">
        <f t="shared" si="21"/>
        <v/>
      </c>
      <c r="J150" s="179" t="str">
        <f>IF(ISERROR(VLOOKUP($A150,parlvotes_lh!$A$11:$ZZ$209,6,FALSE))=TRUE,"",IF(VLOOKUP($A150,parlvotes_lh!$A$11:$ZZ$209,6,FALSE)=0,"",VLOOKUP($A150,parlvotes_lh!$A$11:$ZZ$209,6,FALSE)))</f>
        <v/>
      </c>
      <c r="K150" s="179" t="str">
        <f>IF(ISERROR(VLOOKUP($A150,parlvotes_lh!$A$11:$ZZ$209,26,FALSE))=TRUE,"",IF(VLOOKUP($A150,parlvotes_lh!$A$11:$ZZ$209,26,FALSE)=0,"",VLOOKUP($A150,parlvotes_lh!$A$11:$ZZ$209,26,FALSE)))</f>
        <v/>
      </c>
      <c r="L150" s="179" t="str">
        <f>IF(ISERROR(VLOOKUP($A150,parlvotes_lh!$A$11:$ZZ$209,46,FALSE))=TRUE,"",IF(VLOOKUP($A150,parlvotes_lh!$A$11:$ZZ$209,46,FALSE)=0,"",VLOOKUP($A150,parlvotes_lh!$A$11:$ZZ$209,46,FALSE)))</f>
        <v/>
      </c>
      <c r="M150" s="179" t="str">
        <f>IF(ISERROR(VLOOKUP($A150,parlvotes_lh!$A$11:$ZZ$209,66,FALSE))=TRUE,"",IF(VLOOKUP($A150,parlvotes_lh!$A$11:$ZZ$209,66,FALSE)=0,"",VLOOKUP($A150,parlvotes_lh!$A$11:$ZZ$209,66,FALSE)))</f>
        <v/>
      </c>
      <c r="N150" s="179" t="str">
        <f>IF(ISERROR(VLOOKUP($A150,parlvotes_lh!$A$11:$ZZ$209,86,FALSE))=TRUE,"",IF(VLOOKUP($A150,parlvotes_lh!$A$11:$ZZ$209,86,FALSE)=0,"",VLOOKUP($A150,parlvotes_lh!$A$11:$ZZ$209,86,FALSE)))</f>
        <v/>
      </c>
      <c r="O150" s="179" t="str">
        <f>IF(ISERROR(VLOOKUP($A150,parlvotes_lh!$A$11:$ZZ$209,106,FALSE))=TRUE,"",IF(VLOOKUP($A150,parlvotes_lh!$A$11:$ZZ$209,106,FALSE)=0,"",VLOOKUP($A150,parlvotes_lh!$A$11:$ZZ$209,106,FALSE)))</f>
        <v/>
      </c>
      <c r="P150" s="179" t="str">
        <f>IF(ISERROR(VLOOKUP($A150,parlvotes_lh!$A$11:$ZZ$209,126,FALSE))=TRUE,"",IF(VLOOKUP($A150,parlvotes_lh!$A$11:$ZZ$209,126,FALSE)=0,"",VLOOKUP($A150,parlvotes_lh!$A$11:$ZZ$209,126,FALSE)))</f>
        <v/>
      </c>
      <c r="Q150" s="180" t="str">
        <f>IF(ISERROR(VLOOKUP($A150,parlvotes_lh!$A$11:$ZZ$209,146,FALSE))=TRUE,"",IF(VLOOKUP($A150,parlvotes_lh!$A$11:$ZZ$209,146,FALSE)=0,"",VLOOKUP($A150,parlvotes_lh!$A$11:$ZZ$209,146,FALSE)))</f>
        <v/>
      </c>
      <c r="R150" s="180" t="str">
        <f>IF(ISERROR(VLOOKUP($A150,parlvotes_lh!$A$11:$ZZ$209,166,FALSE))=TRUE,"",IF(VLOOKUP($A150,parlvotes_lh!$A$11:$ZZ$209,166,FALSE)=0,"",VLOOKUP($A150,parlvotes_lh!$A$11:$ZZ$209,166,FALSE)))</f>
        <v/>
      </c>
      <c r="S150" s="180" t="str">
        <f>IF(ISERROR(VLOOKUP($A150,parlvotes_lh!$A$11:$ZZ$209,186,FALSE))=TRUE,"",IF(VLOOKUP($A150,parlvotes_lh!$A$11:$ZZ$209,186,FALSE)=0,"",VLOOKUP($A150,parlvotes_lh!$A$11:$ZZ$209,186,FALSE)))</f>
        <v/>
      </c>
      <c r="T150" s="180" t="str">
        <f>IF(ISERROR(VLOOKUP($A150,parlvotes_lh!$A$11:$ZZ$209,206,FALSE))=TRUE,"",IF(VLOOKUP($A150,parlvotes_lh!$A$11:$ZZ$209,206,FALSE)=0,"",VLOOKUP($A150,parlvotes_lh!$A$11:$ZZ$209,206,FALSE)))</f>
        <v/>
      </c>
      <c r="U150" s="180" t="str">
        <f>IF(ISERROR(VLOOKUP($A150,parlvotes_lh!$A$11:$ZZ$209,226,FALSE))=TRUE,"",IF(VLOOKUP($A150,parlvotes_lh!$A$11:$ZZ$209,226,FALSE)=0,"",VLOOKUP($A150,parlvotes_lh!$A$11:$ZZ$209,226,FALSE)))</f>
        <v/>
      </c>
      <c r="V150" s="180" t="str">
        <f>IF(ISERROR(VLOOKUP($A150,parlvotes_lh!$A$11:$ZZ$209,246,FALSE))=TRUE,"",IF(VLOOKUP($A150,parlvotes_lh!$A$11:$ZZ$209,246,FALSE)=0,"",VLOOKUP($A150,parlvotes_lh!$A$11:$ZZ$209,246,FALSE)))</f>
        <v/>
      </c>
      <c r="W150" s="180" t="str">
        <f>IF(ISERROR(VLOOKUP($A150,parlvotes_lh!$A$11:$ZZ$209,266,FALSE))=TRUE,"",IF(VLOOKUP($A150,parlvotes_lh!$A$11:$ZZ$209,266,FALSE)=0,"",VLOOKUP($A150,parlvotes_lh!$A$11:$ZZ$209,266,FALSE)))</f>
        <v/>
      </c>
      <c r="X150" s="180" t="str">
        <f>IF(ISERROR(VLOOKUP($A150,parlvotes_lh!$A$11:$ZZ$209,286,FALSE))=TRUE,"",IF(VLOOKUP($A150,parlvotes_lh!$A$11:$ZZ$209,286,FALSE)=0,"",VLOOKUP($A150,parlvotes_lh!$A$11:$ZZ$209,286,FALSE)))</f>
        <v/>
      </c>
      <c r="Y150" s="180" t="str">
        <f>IF(ISERROR(VLOOKUP($A150,parlvotes_lh!$A$11:$ZZ$209,306,FALSE))=TRUE,"",IF(VLOOKUP($A150,parlvotes_lh!$A$11:$ZZ$209,306,FALSE)=0,"",VLOOKUP($A150,parlvotes_lh!$A$11:$ZZ$209,306,FALSE)))</f>
        <v/>
      </c>
      <c r="Z150" s="180" t="str">
        <f>IF(ISERROR(VLOOKUP($A150,parlvotes_lh!$A$11:$ZZ$209,326,FALSE))=TRUE,"",IF(VLOOKUP($A150,parlvotes_lh!$A$11:$ZZ$209,326,FALSE)=0,"",VLOOKUP($A150,parlvotes_lh!$A$11:$ZZ$209,326,FALSE)))</f>
        <v/>
      </c>
      <c r="AA150" s="180" t="str">
        <f>IF(ISERROR(VLOOKUP($A150,parlvotes_lh!$A$11:$ZZ$209,346,FALSE))=TRUE,"",IF(VLOOKUP($A150,parlvotes_lh!$A$11:$ZZ$209,346,FALSE)=0,"",VLOOKUP($A150,parlvotes_lh!$A$11:$ZZ$209,346,FALSE)))</f>
        <v/>
      </c>
      <c r="AB150" s="180" t="str">
        <f>IF(ISERROR(VLOOKUP($A150,parlvotes_lh!$A$11:$ZZ$209,366,FALSE))=TRUE,"",IF(VLOOKUP($A150,parlvotes_lh!$A$11:$ZZ$209,366,FALSE)=0,"",VLOOKUP($A150,parlvotes_lh!$A$11:$ZZ$209,366,FALSE)))</f>
        <v/>
      </c>
      <c r="AC150" s="180" t="str">
        <f>IF(ISERROR(VLOOKUP($A150,parlvotes_lh!$A$11:$ZZ$209,386,FALSE))=TRUE,"",IF(VLOOKUP($A150,parlvotes_lh!$A$11:$ZZ$209,386,FALSE)=0,"",VLOOKUP($A150,parlvotes_lh!$A$11:$ZZ$209,386,FALSE)))</f>
        <v/>
      </c>
    </row>
    <row r="151" spans="1:29" ht="13.5" customHeight="1">
      <c r="A151" s="174"/>
      <c r="B151" s="112" t="str">
        <f t="shared" si="22"/>
        <v/>
      </c>
      <c r="C151" s="112" t="str">
        <f>IF(info_parties!G161="","",info_parties!G161)</f>
        <v/>
      </c>
      <c r="D151" s="112" t="str">
        <f>IF(info_parties!K161="","",info_parties!K161)</f>
        <v/>
      </c>
      <c r="E151" s="112" t="str">
        <f>IF(info_parties!H161="","",info_parties!H161)</f>
        <v/>
      </c>
      <c r="F151" s="175" t="str">
        <f t="shared" si="18"/>
        <v/>
      </c>
      <c r="G151" s="176" t="str">
        <f t="shared" si="19"/>
        <v/>
      </c>
      <c r="H151" s="177" t="str">
        <f t="shared" si="20"/>
        <v/>
      </c>
      <c r="I151" s="178" t="str">
        <f t="shared" si="21"/>
        <v/>
      </c>
      <c r="J151" s="179" t="str">
        <f>IF(ISERROR(VLOOKUP($A151,parlvotes_lh!$A$11:$ZZ$209,6,FALSE))=TRUE,"",IF(VLOOKUP($A151,parlvotes_lh!$A$11:$ZZ$209,6,FALSE)=0,"",VLOOKUP($A151,parlvotes_lh!$A$11:$ZZ$209,6,FALSE)))</f>
        <v/>
      </c>
      <c r="K151" s="179" t="str">
        <f>IF(ISERROR(VLOOKUP($A151,parlvotes_lh!$A$11:$ZZ$209,26,FALSE))=TRUE,"",IF(VLOOKUP($A151,parlvotes_lh!$A$11:$ZZ$209,26,FALSE)=0,"",VLOOKUP($A151,parlvotes_lh!$A$11:$ZZ$209,26,FALSE)))</f>
        <v/>
      </c>
      <c r="L151" s="179" t="str">
        <f>IF(ISERROR(VLOOKUP($A151,parlvotes_lh!$A$11:$ZZ$209,46,FALSE))=TRUE,"",IF(VLOOKUP($A151,parlvotes_lh!$A$11:$ZZ$209,46,FALSE)=0,"",VLOOKUP($A151,parlvotes_lh!$A$11:$ZZ$209,46,FALSE)))</f>
        <v/>
      </c>
      <c r="M151" s="179" t="str">
        <f>IF(ISERROR(VLOOKUP($A151,parlvotes_lh!$A$11:$ZZ$209,66,FALSE))=TRUE,"",IF(VLOOKUP($A151,parlvotes_lh!$A$11:$ZZ$209,66,FALSE)=0,"",VLOOKUP($A151,parlvotes_lh!$A$11:$ZZ$209,66,FALSE)))</f>
        <v/>
      </c>
      <c r="N151" s="179" t="str">
        <f>IF(ISERROR(VLOOKUP($A151,parlvotes_lh!$A$11:$ZZ$209,86,FALSE))=TRUE,"",IF(VLOOKUP($A151,parlvotes_lh!$A$11:$ZZ$209,86,FALSE)=0,"",VLOOKUP($A151,parlvotes_lh!$A$11:$ZZ$209,86,FALSE)))</f>
        <v/>
      </c>
      <c r="O151" s="179" t="str">
        <f>IF(ISERROR(VLOOKUP($A151,parlvotes_lh!$A$11:$ZZ$209,106,FALSE))=TRUE,"",IF(VLOOKUP($A151,parlvotes_lh!$A$11:$ZZ$209,106,FALSE)=0,"",VLOOKUP($A151,parlvotes_lh!$A$11:$ZZ$209,106,FALSE)))</f>
        <v/>
      </c>
      <c r="P151" s="179" t="str">
        <f>IF(ISERROR(VLOOKUP($A151,parlvotes_lh!$A$11:$ZZ$209,126,FALSE))=TRUE,"",IF(VLOOKUP($A151,parlvotes_lh!$A$11:$ZZ$209,126,FALSE)=0,"",VLOOKUP($A151,parlvotes_lh!$A$11:$ZZ$209,126,FALSE)))</f>
        <v/>
      </c>
      <c r="Q151" s="180" t="str">
        <f>IF(ISERROR(VLOOKUP($A151,parlvotes_lh!$A$11:$ZZ$209,146,FALSE))=TRUE,"",IF(VLOOKUP($A151,parlvotes_lh!$A$11:$ZZ$209,146,FALSE)=0,"",VLOOKUP($A151,parlvotes_lh!$A$11:$ZZ$209,146,FALSE)))</f>
        <v/>
      </c>
      <c r="R151" s="180" t="str">
        <f>IF(ISERROR(VLOOKUP($A151,parlvotes_lh!$A$11:$ZZ$209,166,FALSE))=TRUE,"",IF(VLOOKUP($A151,parlvotes_lh!$A$11:$ZZ$209,166,FALSE)=0,"",VLOOKUP($A151,parlvotes_lh!$A$11:$ZZ$209,166,FALSE)))</f>
        <v/>
      </c>
      <c r="S151" s="180" t="str">
        <f>IF(ISERROR(VLOOKUP($A151,parlvotes_lh!$A$11:$ZZ$209,186,FALSE))=TRUE,"",IF(VLOOKUP($A151,parlvotes_lh!$A$11:$ZZ$209,186,FALSE)=0,"",VLOOKUP($A151,parlvotes_lh!$A$11:$ZZ$209,186,FALSE)))</f>
        <v/>
      </c>
      <c r="T151" s="180" t="str">
        <f>IF(ISERROR(VLOOKUP($A151,parlvotes_lh!$A$11:$ZZ$209,206,FALSE))=TRUE,"",IF(VLOOKUP($A151,parlvotes_lh!$A$11:$ZZ$209,206,FALSE)=0,"",VLOOKUP($A151,parlvotes_lh!$A$11:$ZZ$209,206,FALSE)))</f>
        <v/>
      </c>
      <c r="U151" s="180" t="str">
        <f>IF(ISERROR(VLOOKUP($A151,parlvotes_lh!$A$11:$ZZ$209,226,FALSE))=TRUE,"",IF(VLOOKUP($A151,parlvotes_lh!$A$11:$ZZ$209,226,FALSE)=0,"",VLOOKUP($A151,parlvotes_lh!$A$11:$ZZ$209,226,FALSE)))</f>
        <v/>
      </c>
      <c r="V151" s="180" t="str">
        <f>IF(ISERROR(VLOOKUP($A151,parlvotes_lh!$A$11:$ZZ$209,246,FALSE))=TRUE,"",IF(VLOOKUP($A151,parlvotes_lh!$A$11:$ZZ$209,246,FALSE)=0,"",VLOOKUP($A151,parlvotes_lh!$A$11:$ZZ$209,246,FALSE)))</f>
        <v/>
      </c>
      <c r="W151" s="180" t="str">
        <f>IF(ISERROR(VLOOKUP($A151,parlvotes_lh!$A$11:$ZZ$209,266,FALSE))=TRUE,"",IF(VLOOKUP($A151,parlvotes_lh!$A$11:$ZZ$209,266,FALSE)=0,"",VLOOKUP($A151,parlvotes_lh!$A$11:$ZZ$209,266,FALSE)))</f>
        <v/>
      </c>
      <c r="X151" s="180" t="str">
        <f>IF(ISERROR(VLOOKUP($A151,parlvotes_lh!$A$11:$ZZ$209,286,FALSE))=TRUE,"",IF(VLOOKUP($A151,parlvotes_lh!$A$11:$ZZ$209,286,FALSE)=0,"",VLOOKUP($A151,parlvotes_lh!$A$11:$ZZ$209,286,FALSE)))</f>
        <v/>
      </c>
      <c r="Y151" s="180" t="str">
        <f>IF(ISERROR(VLOOKUP($A151,parlvotes_lh!$A$11:$ZZ$209,306,FALSE))=TRUE,"",IF(VLOOKUP($A151,parlvotes_lh!$A$11:$ZZ$209,306,FALSE)=0,"",VLOOKUP($A151,parlvotes_lh!$A$11:$ZZ$209,306,FALSE)))</f>
        <v/>
      </c>
      <c r="Z151" s="180" t="str">
        <f>IF(ISERROR(VLOOKUP($A151,parlvotes_lh!$A$11:$ZZ$209,326,FALSE))=TRUE,"",IF(VLOOKUP($A151,parlvotes_lh!$A$11:$ZZ$209,326,FALSE)=0,"",VLOOKUP($A151,parlvotes_lh!$A$11:$ZZ$209,326,FALSE)))</f>
        <v/>
      </c>
      <c r="AA151" s="180" t="str">
        <f>IF(ISERROR(VLOOKUP($A151,parlvotes_lh!$A$11:$ZZ$209,346,FALSE))=TRUE,"",IF(VLOOKUP($A151,parlvotes_lh!$A$11:$ZZ$209,346,FALSE)=0,"",VLOOKUP($A151,parlvotes_lh!$A$11:$ZZ$209,346,FALSE)))</f>
        <v/>
      </c>
      <c r="AB151" s="180" t="str">
        <f>IF(ISERROR(VLOOKUP($A151,parlvotes_lh!$A$11:$ZZ$209,366,FALSE))=TRUE,"",IF(VLOOKUP($A151,parlvotes_lh!$A$11:$ZZ$209,366,FALSE)=0,"",VLOOKUP($A151,parlvotes_lh!$A$11:$ZZ$209,366,FALSE)))</f>
        <v/>
      </c>
      <c r="AC151" s="180" t="str">
        <f>IF(ISERROR(VLOOKUP($A151,parlvotes_lh!$A$11:$ZZ$209,386,FALSE))=TRUE,"",IF(VLOOKUP($A151,parlvotes_lh!$A$11:$ZZ$209,386,FALSE)=0,"",VLOOKUP($A151,parlvotes_lh!$A$11:$ZZ$209,386,FALSE)))</f>
        <v/>
      </c>
    </row>
    <row r="152" spans="1:29" ht="13.5" customHeight="1">
      <c r="A152" s="174"/>
      <c r="B152" s="112" t="str">
        <f t="shared" si="22"/>
        <v/>
      </c>
      <c r="C152" s="112" t="str">
        <f>IF(info_parties!G162="","",info_parties!G162)</f>
        <v/>
      </c>
      <c r="D152" s="112" t="str">
        <f>IF(info_parties!K162="","",info_parties!K162)</f>
        <v/>
      </c>
      <c r="E152" s="112" t="str">
        <f>IF(info_parties!H162="","",info_parties!H162)</f>
        <v/>
      </c>
      <c r="F152" s="175" t="str">
        <f t="shared" si="18"/>
        <v/>
      </c>
      <c r="G152" s="176" t="str">
        <f t="shared" si="19"/>
        <v/>
      </c>
      <c r="H152" s="177" t="str">
        <f t="shared" si="20"/>
        <v/>
      </c>
      <c r="I152" s="178" t="str">
        <f t="shared" si="21"/>
        <v/>
      </c>
      <c r="J152" s="179" t="str">
        <f>IF(ISERROR(VLOOKUP($A152,parlvotes_lh!$A$11:$ZZ$209,6,FALSE))=TRUE,"",IF(VLOOKUP($A152,parlvotes_lh!$A$11:$ZZ$209,6,FALSE)=0,"",VLOOKUP($A152,parlvotes_lh!$A$11:$ZZ$209,6,FALSE)))</f>
        <v/>
      </c>
      <c r="K152" s="179" t="str">
        <f>IF(ISERROR(VLOOKUP($A152,parlvotes_lh!$A$11:$ZZ$209,26,FALSE))=TRUE,"",IF(VLOOKUP($A152,parlvotes_lh!$A$11:$ZZ$209,26,FALSE)=0,"",VLOOKUP($A152,parlvotes_lh!$A$11:$ZZ$209,26,FALSE)))</f>
        <v/>
      </c>
      <c r="L152" s="179" t="str">
        <f>IF(ISERROR(VLOOKUP($A152,parlvotes_lh!$A$11:$ZZ$209,46,FALSE))=TRUE,"",IF(VLOOKUP($A152,parlvotes_lh!$A$11:$ZZ$209,46,FALSE)=0,"",VLOOKUP($A152,parlvotes_lh!$A$11:$ZZ$209,46,FALSE)))</f>
        <v/>
      </c>
      <c r="M152" s="179" t="str">
        <f>IF(ISERROR(VLOOKUP($A152,parlvotes_lh!$A$11:$ZZ$209,66,FALSE))=TRUE,"",IF(VLOOKUP($A152,parlvotes_lh!$A$11:$ZZ$209,66,FALSE)=0,"",VLOOKUP($A152,parlvotes_lh!$A$11:$ZZ$209,66,FALSE)))</f>
        <v/>
      </c>
      <c r="N152" s="179" t="str">
        <f>IF(ISERROR(VLOOKUP($A152,parlvotes_lh!$A$11:$ZZ$209,86,FALSE))=TRUE,"",IF(VLOOKUP($A152,parlvotes_lh!$A$11:$ZZ$209,86,FALSE)=0,"",VLOOKUP($A152,parlvotes_lh!$A$11:$ZZ$209,86,FALSE)))</f>
        <v/>
      </c>
      <c r="O152" s="179" t="str">
        <f>IF(ISERROR(VLOOKUP($A152,parlvotes_lh!$A$11:$ZZ$209,106,FALSE))=TRUE,"",IF(VLOOKUP($A152,parlvotes_lh!$A$11:$ZZ$209,106,FALSE)=0,"",VLOOKUP($A152,parlvotes_lh!$A$11:$ZZ$209,106,FALSE)))</f>
        <v/>
      </c>
      <c r="P152" s="179" t="str">
        <f>IF(ISERROR(VLOOKUP($A152,parlvotes_lh!$A$11:$ZZ$209,126,FALSE))=TRUE,"",IF(VLOOKUP($A152,parlvotes_lh!$A$11:$ZZ$209,126,FALSE)=0,"",VLOOKUP($A152,parlvotes_lh!$A$11:$ZZ$209,126,FALSE)))</f>
        <v/>
      </c>
      <c r="Q152" s="180" t="str">
        <f>IF(ISERROR(VLOOKUP($A152,parlvotes_lh!$A$11:$ZZ$209,146,FALSE))=TRUE,"",IF(VLOOKUP($A152,parlvotes_lh!$A$11:$ZZ$209,146,FALSE)=0,"",VLOOKUP($A152,parlvotes_lh!$A$11:$ZZ$209,146,FALSE)))</f>
        <v/>
      </c>
      <c r="R152" s="180" t="str">
        <f>IF(ISERROR(VLOOKUP($A152,parlvotes_lh!$A$11:$ZZ$209,166,FALSE))=TRUE,"",IF(VLOOKUP($A152,parlvotes_lh!$A$11:$ZZ$209,166,FALSE)=0,"",VLOOKUP($A152,parlvotes_lh!$A$11:$ZZ$209,166,FALSE)))</f>
        <v/>
      </c>
      <c r="S152" s="180" t="str">
        <f>IF(ISERROR(VLOOKUP($A152,parlvotes_lh!$A$11:$ZZ$209,186,FALSE))=TRUE,"",IF(VLOOKUP($A152,parlvotes_lh!$A$11:$ZZ$209,186,FALSE)=0,"",VLOOKUP($A152,parlvotes_lh!$A$11:$ZZ$209,186,FALSE)))</f>
        <v/>
      </c>
      <c r="T152" s="180" t="str">
        <f>IF(ISERROR(VLOOKUP($A152,parlvotes_lh!$A$11:$ZZ$209,206,FALSE))=TRUE,"",IF(VLOOKUP($A152,parlvotes_lh!$A$11:$ZZ$209,206,FALSE)=0,"",VLOOKUP($A152,parlvotes_lh!$A$11:$ZZ$209,206,FALSE)))</f>
        <v/>
      </c>
      <c r="U152" s="180" t="str">
        <f>IF(ISERROR(VLOOKUP($A152,parlvotes_lh!$A$11:$ZZ$209,226,FALSE))=TRUE,"",IF(VLOOKUP($A152,parlvotes_lh!$A$11:$ZZ$209,226,FALSE)=0,"",VLOOKUP($A152,parlvotes_lh!$A$11:$ZZ$209,226,FALSE)))</f>
        <v/>
      </c>
      <c r="V152" s="180" t="str">
        <f>IF(ISERROR(VLOOKUP($A152,parlvotes_lh!$A$11:$ZZ$209,246,FALSE))=TRUE,"",IF(VLOOKUP($A152,parlvotes_lh!$A$11:$ZZ$209,246,FALSE)=0,"",VLOOKUP($A152,parlvotes_lh!$A$11:$ZZ$209,246,FALSE)))</f>
        <v/>
      </c>
      <c r="W152" s="180" t="str">
        <f>IF(ISERROR(VLOOKUP($A152,parlvotes_lh!$A$11:$ZZ$209,266,FALSE))=TRUE,"",IF(VLOOKUP($A152,parlvotes_lh!$A$11:$ZZ$209,266,FALSE)=0,"",VLOOKUP($A152,parlvotes_lh!$A$11:$ZZ$209,266,FALSE)))</f>
        <v/>
      </c>
      <c r="X152" s="180" t="str">
        <f>IF(ISERROR(VLOOKUP($A152,parlvotes_lh!$A$11:$ZZ$209,286,FALSE))=TRUE,"",IF(VLOOKUP($A152,parlvotes_lh!$A$11:$ZZ$209,286,FALSE)=0,"",VLOOKUP($A152,parlvotes_lh!$A$11:$ZZ$209,286,FALSE)))</f>
        <v/>
      </c>
      <c r="Y152" s="180" t="str">
        <f>IF(ISERROR(VLOOKUP($A152,parlvotes_lh!$A$11:$ZZ$209,306,FALSE))=TRUE,"",IF(VLOOKUP($A152,parlvotes_lh!$A$11:$ZZ$209,306,FALSE)=0,"",VLOOKUP($A152,parlvotes_lh!$A$11:$ZZ$209,306,FALSE)))</f>
        <v/>
      </c>
      <c r="Z152" s="180" t="str">
        <f>IF(ISERROR(VLOOKUP($A152,parlvotes_lh!$A$11:$ZZ$209,326,FALSE))=TRUE,"",IF(VLOOKUP($A152,parlvotes_lh!$A$11:$ZZ$209,326,FALSE)=0,"",VLOOKUP($A152,parlvotes_lh!$A$11:$ZZ$209,326,FALSE)))</f>
        <v/>
      </c>
      <c r="AA152" s="180" t="str">
        <f>IF(ISERROR(VLOOKUP($A152,parlvotes_lh!$A$11:$ZZ$209,346,FALSE))=TRUE,"",IF(VLOOKUP($A152,parlvotes_lh!$A$11:$ZZ$209,346,FALSE)=0,"",VLOOKUP($A152,parlvotes_lh!$A$11:$ZZ$209,346,FALSE)))</f>
        <v/>
      </c>
      <c r="AB152" s="180" t="str">
        <f>IF(ISERROR(VLOOKUP($A152,parlvotes_lh!$A$11:$ZZ$209,366,FALSE))=TRUE,"",IF(VLOOKUP($A152,parlvotes_lh!$A$11:$ZZ$209,366,FALSE)=0,"",VLOOKUP($A152,parlvotes_lh!$A$11:$ZZ$209,366,FALSE)))</f>
        <v/>
      </c>
      <c r="AC152" s="180" t="str">
        <f>IF(ISERROR(VLOOKUP($A152,parlvotes_lh!$A$11:$ZZ$209,386,FALSE))=TRUE,"",IF(VLOOKUP($A152,parlvotes_lh!$A$11:$ZZ$209,386,FALSE)=0,"",VLOOKUP($A152,parlvotes_lh!$A$11:$ZZ$209,386,FALSE)))</f>
        <v/>
      </c>
    </row>
    <row r="153" spans="1:29" ht="13.5" customHeight="1">
      <c r="A153" s="174"/>
      <c r="B153" s="112" t="str">
        <f t="shared" si="22"/>
        <v/>
      </c>
      <c r="C153" s="112" t="str">
        <f>IF(info_parties!G163="","",info_parties!G163)</f>
        <v/>
      </c>
      <c r="D153" s="112" t="str">
        <f>IF(info_parties!K163="","",info_parties!K163)</f>
        <v/>
      </c>
      <c r="E153" s="112" t="str">
        <f>IF(info_parties!H163="","",info_parties!H163)</f>
        <v/>
      </c>
      <c r="F153" s="175" t="str">
        <f t="shared" si="18"/>
        <v/>
      </c>
      <c r="G153" s="176" t="str">
        <f t="shared" si="19"/>
        <v/>
      </c>
      <c r="H153" s="177" t="str">
        <f t="shared" si="20"/>
        <v/>
      </c>
      <c r="I153" s="178" t="str">
        <f t="shared" si="21"/>
        <v/>
      </c>
      <c r="J153" s="179" t="str">
        <f>IF(ISERROR(VLOOKUP($A153,parlvotes_lh!$A$11:$ZZ$209,6,FALSE))=TRUE,"",IF(VLOOKUP($A153,parlvotes_lh!$A$11:$ZZ$209,6,FALSE)=0,"",VLOOKUP($A153,parlvotes_lh!$A$11:$ZZ$209,6,FALSE)))</f>
        <v/>
      </c>
      <c r="K153" s="179" t="str">
        <f>IF(ISERROR(VLOOKUP($A153,parlvotes_lh!$A$11:$ZZ$209,26,FALSE))=TRUE,"",IF(VLOOKUP($A153,parlvotes_lh!$A$11:$ZZ$209,26,FALSE)=0,"",VLOOKUP($A153,parlvotes_lh!$A$11:$ZZ$209,26,FALSE)))</f>
        <v/>
      </c>
      <c r="L153" s="179" t="str">
        <f>IF(ISERROR(VLOOKUP($A153,parlvotes_lh!$A$11:$ZZ$209,46,FALSE))=TRUE,"",IF(VLOOKUP($A153,parlvotes_lh!$A$11:$ZZ$209,46,FALSE)=0,"",VLOOKUP($A153,parlvotes_lh!$A$11:$ZZ$209,46,FALSE)))</f>
        <v/>
      </c>
      <c r="M153" s="179" t="str">
        <f>IF(ISERROR(VLOOKUP($A153,parlvotes_lh!$A$11:$ZZ$209,66,FALSE))=TRUE,"",IF(VLOOKUP($A153,parlvotes_lh!$A$11:$ZZ$209,66,FALSE)=0,"",VLOOKUP($A153,parlvotes_lh!$A$11:$ZZ$209,66,FALSE)))</f>
        <v/>
      </c>
      <c r="N153" s="179" t="str">
        <f>IF(ISERROR(VLOOKUP($A153,parlvotes_lh!$A$11:$ZZ$209,86,FALSE))=TRUE,"",IF(VLOOKUP($A153,parlvotes_lh!$A$11:$ZZ$209,86,FALSE)=0,"",VLOOKUP($A153,parlvotes_lh!$A$11:$ZZ$209,86,FALSE)))</f>
        <v/>
      </c>
      <c r="O153" s="179" t="str">
        <f>IF(ISERROR(VLOOKUP($A153,parlvotes_lh!$A$11:$ZZ$209,106,FALSE))=TRUE,"",IF(VLOOKUP($A153,parlvotes_lh!$A$11:$ZZ$209,106,FALSE)=0,"",VLOOKUP($A153,parlvotes_lh!$A$11:$ZZ$209,106,FALSE)))</f>
        <v/>
      </c>
      <c r="P153" s="179" t="str">
        <f>IF(ISERROR(VLOOKUP($A153,parlvotes_lh!$A$11:$ZZ$209,126,FALSE))=TRUE,"",IF(VLOOKUP($A153,parlvotes_lh!$A$11:$ZZ$209,126,FALSE)=0,"",VLOOKUP($A153,parlvotes_lh!$A$11:$ZZ$209,126,FALSE)))</f>
        <v/>
      </c>
      <c r="Q153" s="180" t="str">
        <f>IF(ISERROR(VLOOKUP($A153,parlvotes_lh!$A$11:$ZZ$209,146,FALSE))=TRUE,"",IF(VLOOKUP($A153,parlvotes_lh!$A$11:$ZZ$209,146,FALSE)=0,"",VLOOKUP($A153,parlvotes_lh!$A$11:$ZZ$209,146,FALSE)))</f>
        <v/>
      </c>
      <c r="R153" s="180" t="str">
        <f>IF(ISERROR(VLOOKUP($A153,parlvotes_lh!$A$11:$ZZ$209,166,FALSE))=TRUE,"",IF(VLOOKUP($A153,parlvotes_lh!$A$11:$ZZ$209,166,FALSE)=0,"",VLOOKUP($A153,parlvotes_lh!$A$11:$ZZ$209,166,FALSE)))</f>
        <v/>
      </c>
      <c r="S153" s="180" t="str">
        <f>IF(ISERROR(VLOOKUP($A153,parlvotes_lh!$A$11:$ZZ$209,186,FALSE))=TRUE,"",IF(VLOOKUP($A153,parlvotes_lh!$A$11:$ZZ$209,186,FALSE)=0,"",VLOOKUP($A153,parlvotes_lh!$A$11:$ZZ$209,186,FALSE)))</f>
        <v/>
      </c>
      <c r="T153" s="180" t="str">
        <f>IF(ISERROR(VLOOKUP($A153,parlvotes_lh!$A$11:$ZZ$209,206,FALSE))=TRUE,"",IF(VLOOKUP($A153,parlvotes_lh!$A$11:$ZZ$209,206,FALSE)=0,"",VLOOKUP($A153,parlvotes_lh!$A$11:$ZZ$209,206,FALSE)))</f>
        <v/>
      </c>
      <c r="U153" s="180" t="str">
        <f>IF(ISERROR(VLOOKUP($A153,parlvotes_lh!$A$11:$ZZ$209,226,FALSE))=TRUE,"",IF(VLOOKUP($A153,parlvotes_lh!$A$11:$ZZ$209,226,FALSE)=0,"",VLOOKUP($A153,parlvotes_lh!$A$11:$ZZ$209,226,FALSE)))</f>
        <v/>
      </c>
      <c r="V153" s="180" t="str">
        <f>IF(ISERROR(VLOOKUP($A153,parlvotes_lh!$A$11:$ZZ$209,246,FALSE))=TRUE,"",IF(VLOOKUP($A153,parlvotes_lh!$A$11:$ZZ$209,246,FALSE)=0,"",VLOOKUP($A153,parlvotes_lh!$A$11:$ZZ$209,246,FALSE)))</f>
        <v/>
      </c>
      <c r="W153" s="180" t="str">
        <f>IF(ISERROR(VLOOKUP($A153,parlvotes_lh!$A$11:$ZZ$209,266,FALSE))=TRUE,"",IF(VLOOKUP($A153,parlvotes_lh!$A$11:$ZZ$209,266,FALSE)=0,"",VLOOKUP($A153,parlvotes_lh!$A$11:$ZZ$209,266,FALSE)))</f>
        <v/>
      </c>
      <c r="X153" s="180" t="str">
        <f>IF(ISERROR(VLOOKUP($A153,parlvotes_lh!$A$11:$ZZ$209,286,FALSE))=TRUE,"",IF(VLOOKUP($A153,parlvotes_lh!$A$11:$ZZ$209,286,FALSE)=0,"",VLOOKUP($A153,parlvotes_lh!$A$11:$ZZ$209,286,FALSE)))</f>
        <v/>
      </c>
      <c r="Y153" s="180" t="str">
        <f>IF(ISERROR(VLOOKUP($A153,parlvotes_lh!$A$11:$ZZ$209,306,FALSE))=TRUE,"",IF(VLOOKUP($A153,parlvotes_lh!$A$11:$ZZ$209,306,FALSE)=0,"",VLOOKUP($A153,parlvotes_lh!$A$11:$ZZ$209,306,FALSE)))</f>
        <v/>
      </c>
      <c r="Z153" s="180" t="str">
        <f>IF(ISERROR(VLOOKUP($A153,parlvotes_lh!$A$11:$ZZ$209,326,FALSE))=TRUE,"",IF(VLOOKUP($A153,parlvotes_lh!$A$11:$ZZ$209,326,FALSE)=0,"",VLOOKUP($A153,parlvotes_lh!$A$11:$ZZ$209,326,FALSE)))</f>
        <v/>
      </c>
      <c r="AA153" s="180" t="str">
        <f>IF(ISERROR(VLOOKUP($A153,parlvotes_lh!$A$11:$ZZ$209,346,FALSE))=TRUE,"",IF(VLOOKUP($A153,parlvotes_lh!$A$11:$ZZ$209,346,FALSE)=0,"",VLOOKUP($A153,parlvotes_lh!$A$11:$ZZ$209,346,FALSE)))</f>
        <v/>
      </c>
      <c r="AB153" s="180" t="str">
        <f>IF(ISERROR(VLOOKUP($A153,parlvotes_lh!$A$11:$ZZ$209,366,FALSE))=TRUE,"",IF(VLOOKUP($A153,parlvotes_lh!$A$11:$ZZ$209,366,FALSE)=0,"",VLOOKUP($A153,parlvotes_lh!$A$11:$ZZ$209,366,FALSE)))</f>
        <v/>
      </c>
      <c r="AC153" s="180" t="str">
        <f>IF(ISERROR(VLOOKUP($A153,parlvotes_lh!$A$11:$ZZ$209,386,FALSE))=TRUE,"",IF(VLOOKUP($A153,parlvotes_lh!$A$11:$ZZ$209,386,FALSE)=0,"",VLOOKUP($A153,parlvotes_lh!$A$11:$ZZ$209,386,FALSE)))</f>
        <v/>
      </c>
    </row>
    <row r="154" spans="1:29" ht="13.5" customHeight="1">
      <c r="A154" s="174"/>
      <c r="B154" s="112" t="str">
        <f t="shared" si="22"/>
        <v/>
      </c>
      <c r="C154" s="112" t="str">
        <f>IF(info_parties!G164="","",info_parties!G164)</f>
        <v/>
      </c>
      <c r="D154" s="112" t="str">
        <f>IF(info_parties!K164="","",info_parties!K164)</f>
        <v/>
      </c>
      <c r="E154" s="112" t="str">
        <f>IF(info_parties!H164="","",info_parties!H164)</f>
        <v/>
      </c>
      <c r="F154" s="175" t="str">
        <f t="shared" si="18"/>
        <v/>
      </c>
      <c r="G154" s="176" t="str">
        <f t="shared" si="19"/>
        <v/>
      </c>
      <c r="H154" s="177" t="str">
        <f t="shared" si="20"/>
        <v/>
      </c>
      <c r="I154" s="178" t="str">
        <f t="shared" si="21"/>
        <v/>
      </c>
      <c r="J154" s="179" t="str">
        <f>IF(ISERROR(VLOOKUP($A154,parlvotes_lh!$A$11:$ZZ$209,6,FALSE))=TRUE,"",IF(VLOOKUP($A154,parlvotes_lh!$A$11:$ZZ$209,6,FALSE)=0,"",VLOOKUP($A154,parlvotes_lh!$A$11:$ZZ$209,6,FALSE)))</f>
        <v/>
      </c>
      <c r="K154" s="179" t="str">
        <f>IF(ISERROR(VLOOKUP($A154,parlvotes_lh!$A$11:$ZZ$209,26,FALSE))=TRUE,"",IF(VLOOKUP($A154,parlvotes_lh!$A$11:$ZZ$209,26,FALSE)=0,"",VLOOKUP($A154,parlvotes_lh!$A$11:$ZZ$209,26,FALSE)))</f>
        <v/>
      </c>
      <c r="L154" s="179" t="str">
        <f>IF(ISERROR(VLOOKUP($A154,parlvotes_lh!$A$11:$ZZ$209,46,FALSE))=TRUE,"",IF(VLOOKUP($A154,parlvotes_lh!$A$11:$ZZ$209,46,FALSE)=0,"",VLOOKUP($A154,parlvotes_lh!$A$11:$ZZ$209,46,FALSE)))</f>
        <v/>
      </c>
      <c r="M154" s="179" t="str">
        <f>IF(ISERROR(VLOOKUP($A154,parlvotes_lh!$A$11:$ZZ$209,66,FALSE))=TRUE,"",IF(VLOOKUP($A154,parlvotes_lh!$A$11:$ZZ$209,66,FALSE)=0,"",VLOOKUP($A154,parlvotes_lh!$A$11:$ZZ$209,66,FALSE)))</f>
        <v/>
      </c>
      <c r="N154" s="179" t="str">
        <f>IF(ISERROR(VLOOKUP($A154,parlvotes_lh!$A$11:$ZZ$209,86,FALSE))=TRUE,"",IF(VLOOKUP($A154,parlvotes_lh!$A$11:$ZZ$209,86,FALSE)=0,"",VLOOKUP($A154,parlvotes_lh!$A$11:$ZZ$209,86,FALSE)))</f>
        <v/>
      </c>
      <c r="O154" s="179" t="str">
        <f>IF(ISERROR(VLOOKUP($A154,parlvotes_lh!$A$11:$ZZ$209,106,FALSE))=TRUE,"",IF(VLOOKUP($A154,parlvotes_lh!$A$11:$ZZ$209,106,FALSE)=0,"",VLOOKUP($A154,parlvotes_lh!$A$11:$ZZ$209,106,FALSE)))</f>
        <v/>
      </c>
      <c r="P154" s="179" t="str">
        <f>IF(ISERROR(VLOOKUP($A154,parlvotes_lh!$A$11:$ZZ$209,126,FALSE))=TRUE,"",IF(VLOOKUP($A154,parlvotes_lh!$A$11:$ZZ$209,126,FALSE)=0,"",VLOOKUP($A154,parlvotes_lh!$A$11:$ZZ$209,126,FALSE)))</f>
        <v/>
      </c>
      <c r="Q154" s="180" t="str">
        <f>IF(ISERROR(VLOOKUP($A154,parlvotes_lh!$A$11:$ZZ$209,146,FALSE))=TRUE,"",IF(VLOOKUP($A154,parlvotes_lh!$A$11:$ZZ$209,146,FALSE)=0,"",VLOOKUP($A154,parlvotes_lh!$A$11:$ZZ$209,146,FALSE)))</f>
        <v/>
      </c>
      <c r="R154" s="180" t="str">
        <f>IF(ISERROR(VLOOKUP($A154,parlvotes_lh!$A$11:$ZZ$209,166,FALSE))=TRUE,"",IF(VLOOKUP($A154,parlvotes_lh!$A$11:$ZZ$209,166,FALSE)=0,"",VLOOKUP($A154,parlvotes_lh!$A$11:$ZZ$209,166,FALSE)))</f>
        <v/>
      </c>
      <c r="S154" s="180" t="str">
        <f>IF(ISERROR(VLOOKUP($A154,parlvotes_lh!$A$11:$ZZ$209,186,FALSE))=TRUE,"",IF(VLOOKUP($A154,parlvotes_lh!$A$11:$ZZ$209,186,FALSE)=0,"",VLOOKUP($A154,parlvotes_lh!$A$11:$ZZ$209,186,FALSE)))</f>
        <v/>
      </c>
      <c r="T154" s="180" t="str">
        <f>IF(ISERROR(VLOOKUP($A154,parlvotes_lh!$A$11:$ZZ$209,206,FALSE))=TRUE,"",IF(VLOOKUP($A154,parlvotes_lh!$A$11:$ZZ$209,206,FALSE)=0,"",VLOOKUP($A154,parlvotes_lh!$A$11:$ZZ$209,206,FALSE)))</f>
        <v/>
      </c>
      <c r="U154" s="180" t="str">
        <f>IF(ISERROR(VLOOKUP($A154,parlvotes_lh!$A$11:$ZZ$209,226,FALSE))=TRUE,"",IF(VLOOKUP($A154,parlvotes_lh!$A$11:$ZZ$209,226,FALSE)=0,"",VLOOKUP($A154,parlvotes_lh!$A$11:$ZZ$209,226,FALSE)))</f>
        <v/>
      </c>
      <c r="V154" s="180" t="str">
        <f>IF(ISERROR(VLOOKUP($A154,parlvotes_lh!$A$11:$ZZ$209,246,FALSE))=TRUE,"",IF(VLOOKUP($A154,parlvotes_lh!$A$11:$ZZ$209,246,FALSE)=0,"",VLOOKUP($A154,parlvotes_lh!$A$11:$ZZ$209,246,FALSE)))</f>
        <v/>
      </c>
      <c r="W154" s="180" t="str">
        <f>IF(ISERROR(VLOOKUP($A154,parlvotes_lh!$A$11:$ZZ$209,266,FALSE))=TRUE,"",IF(VLOOKUP($A154,parlvotes_lh!$A$11:$ZZ$209,266,FALSE)=0,"",VLOOKUP($A154,parlvotes_lh!$A$11:$ZZ$209,266,FALSE)))</f>
        <v/>
      </c>
      <c r="X154" s="180" t="str">
        <f>IF(ISERROR(VLOOKUP($A154,parlvotes_lh!$A$11:$ZZ$209,286,FALSE))=TRUE,"",IF(VLOOKUP($A154,parlvotes_lh!$A$11:$ZZ$209,286,FALSE)=0,"",VLOOKUP($A154,parlvotes_lh!$A$11:$ZZ$209,286,FALSE)))</f>
        <v/>
      </c>
      <c r="Y154" s="180" t="str">
        <f>IF(ISERROR(VLOOKUP($A154,parlvotes_lh!$A$11:$ZZ$209,306,FALSE))=TRUE,"",IF(VLOOKUP($A154,parlvotes_lh!$A$11:$ZZ$209,306,FALSE)=0,"",VLOOKUP($A154,parlvotes_lh!$A$11:$ZZ$209,306,FALSE)))</f>
        <v/>
      </c>
      <c r="Z154" s="180" t="str">
        <f>IF(ISERROR(VLOOKUP($A154,parlvotes_lh!$A$11:$ZZ$209,326,FALSE))=TRUE,"",IF(VLOOKUP($A154,parlvotes_lh!$A$11:$ZZ$209,326,FALSE)=0,"",VLOOKUP($A154,parlvotes_lh!$A$11:$ZZ$209,326,FALSE)))</f>
        <v/>
      </c>
      <c r="AA154" s="180" t="str">
        <f>IF(ISERROR(VLOOKUP($A154,parlvotes_lh!$A$11:$ZZ$209,346,FALSE))=TRUE,"",IF(VLOOKUP($A154,parlvotes_lh!$A$11:$ZZ$209,346,FALSE)=0,"",VLOOKUP($A154,parlvotes_lh!$A$11:$ZZ$209,346,FALSE)))</f>
        <v/>
      </c>
      <c r="AB154" s="180" t="str">
        <f>IF(ISERROR(VLOOKUP($A154,parlvotes_lh!$A$11:$ZZ$209,366,FALSE))=TRUE,"",IF(VLOOKUP($A154,parlvotes_lh!$A$11:$ZZ$209,366,FALSE)=0,"",VLOOKUP($A154,parlvotes_lh!$A$11:$ZZ$209,366,FALSE)))</f>
        <v/>
      </c>
      <c r="AC154" s="180" t="str">
        <f>IF(ISERROR(VLOOKUP($A154,parlvotes_lh!$A$11:$ZZ$209,386,FALSE))=TRUE,"",IF(VLOOKUP($A154,parlvotes_lh!$A$11:$ZZ$209,386,FALSE)=0,"",VLOOKUP($A154,parlvotes_lh!$A$11:$ZZ$209,386,FALSE)))</f>
        <v/>
      </c>
    </row>
    <row r="155" spans="1:29" ht="13.5" customHeight="1">
      <c r="A155" s="174"/>
      <c r="B155" s="112" t="str">
        <f t="shared" si="22"/>
        <v/>
      </c>
      <c r="C155" s="112" t="str">
        <f>IF(info_parties!G165="","",info_parties!G165)</f>
        <v/>
      </c>
      <c r="D155" s="112" t="str">
        <f>IF(info_parties!K165="","",info_parties!K165)</f>
        <v/>
      </c>
      <c r="E155" s="112" t="str">
        <f>IF(info_parties!H165="","",info_parties!H165)</f>
        <v/>
      </c>
      <c r="F155" s="175" t="str">
        <f t="shared" si="18"/>
        <v/>
      </c>
      <c r="G155" s="176" t="str">
        <f t="shared" si="19"/>
        <v/>
      </c>
      <c r="H155" s="177" t="str">
        <f t="shared" si="20"/>
        <v/>
      </c>
      <c r="I155" s="178" t="str">
        <f t="shared" si="21"/>
        <v/>
      </c>
      <c r="J155" s="179" t="str">
        <f>IF(ISERROR(VLOOKUP($A155,parlvotes_lh!$A$11:$ZZ$209,6,FALSE))=TRUE,"",IF(VLOOKUP($A155,parlvotes_lh!$A$11:$ZZ$209,6,FALSE)=0,"",VLOOKUP($A155,parlvotes_lh!$A$11:$ZZ$209,6,FALSE)))</f>
        <v/>
      </c>
      <c r="K155" s="179" t="str">
        <f>IF(ISERROR(VLOOKUP($A155,parlvotes_lh!$A$11:$ZZ$209,26,FALSE))=TRUE,"",IF(VLOOKUP($A155,parlvotes_lh!$A$11:$ZZ$209,26,FALSE)=0,"",VLOOKUP($A155,parlvotes_lh!$A$11:$ZZ$209,26,FALSE)))</f>
        <v/>
      </c>
      <c r="L155" s="179" t="str">
        <f>IF(ISERROR(VLOOKUP($A155,parlvotes_lh!$A$11:$ZZ$209,46,FALSE))=TRUE,"",IF(VLOOKUP($A155,parlvotes_lh!$A$11:$ZZ$209,46,FALSE)=0,"",VLOOKUP($A155,parlvotes_lh!$A$11:$ZZ$209,46,FALSE)))</f>
        <v/>
      </c>
      <c r="M155" s="179" t="str">
        <f>IF(ISERROR(VLOOKUP($A155,parlvotes_lh!$A$11:$ZZ$209,66,FALSE))=TRUE,"",IF(VLOOKUP($A155,parlvotes_lh!$A$11:$ZZ$209,66,FALSE)=0,"",VLOOKUP($A155,parlvotes_lh!$A$11:$ZZ$209,66,FALSE)))</f>
        <v/>
      </c>
      <c r="N155" s="179" t="str">
        <f>IF(ISERROR(VLOOKUP($A155,parlvotes_lh!$A$11:$ZZ$209,86,FALSE))=TRUE,"",IF(VLOOKUP($A155,parlvotes_lh!$A$11:$ZZ$209,86,FALSE)=0,"",VLOOKUP($A155,parlvotes_lh!$A$11:$ZZ$209,86,FALSE)))</f>
        <v/>
      </c>
      <c r="O155" s="179" t="str">
        <f>IF(ISERROR(VLOOKUP($A155,parlvotes_lh!$A$11:$ZZ$209,106,FALSE))=TRUE,"",IF(VLOOKUP($A155,parlvotes_lh!$A$11:$ZZ$209,106,FALSE)=0,"",VLOOKUP($A155,parlvotes_lh!$A$11:$ZZ$209,106,FALSE)))</f>
        <v/>
      </c>
      <c r="P155" s="179" t="str">
        <f>IF(ISERROR(VLOOKUP($A155,parlvotes_lh!$A$11:$ZZ$209,126,FALSE))=TRUE,"",IF(VLOOKUP($A155,parlvotes_lh!$A$11:$ZZ$209,126,FALSE)=0,"",VLOOKUP($A155,parlvotes_lh!$A$11:$ZZ$209,126,FALSE)))</f>
        <v/>
      </c>
      <c r="Q155" s="180" t="str">
        <f>IF(ISERROR(VLOOKUP($A155,parlvotes_lh!$A$11:$ZZ$209,146,FALSE))=TRUE,"",IF(VLOOKUP($A155,parlvotes_lh!$A$11:$ZZ$209,146,FALSE)=0,"",VLOOKUP($A155,parlvotes_lh!$A$11:$ZZ$209,146,FALSE)))</f>
        <v/>
      </c>
      <c r="R155" s="180" t="str">
        <f>IF(ISERROR(VLOOKUP($A155,parlvotes_lh!$A$11:$ZZ$209,166,FALSE))=TRUE,"",IF(VLOOKUP($A155,parlvotes_lh!$A$11:$ZZ$209,166,FALSE)=0,"",VLOOKUP($A155,parlvotes_lh!$A$11:$ZZ$209,166,FALSE)))</f>
        <v/>
      </c>
      <c r="S155" s="180" t="str">
        <f>IF(ISERROR(VLOOKUP($A155,parlvotes_lh!$A$11:$ZZ$209,186,FALSE))=TRUE,"",IF(VLOOKUP($A155,parlvotes_lh!$A$11:$ZZ$209,186,FALSE)=0,"",VLOOKUP($A155,parlvotes_lh!$A$11:$ZZ$209,186,FALSE)))</f>
        <v/>
      </c>
      <c r="T155" s="180" t="str">
        <f>IF(ISERROR(VLOOKUP($A155,parlvotes_lh!$A$11:$ZZ$209,206,FALSE))=TRUE,"",IF(VLOOKUP($A155,parlvotes_lh!$A$11:$ZZ$209,206,FALSE)=0,"",VLOOKUP($A155,parlvotes_lh!$A$11:$ZZ$209,206,FALSE)))</f>
        <v/>
      </c>
      <c r="U155" s="180" t="str">
        <f>IF(ISERROR(VLOOKUP($A155,parlvotes_lh!$A$11:$ZZ$209,226,FALSE))=TRUE,"",IF(VLOOKUP($A155,parlvotes_lh!$A$11:$ZZ$209,226,FALSE)=0,"",VLOOKUP($A155,parlvotes_lh!$A$11:$ZZ$209,226,FALSE)))</f>
        <v/>
      </c>
      <c r="V155" s="180" t="str">
        <f>IF(ISERROR(VLOOKUP($A155,parlvotes_lh!$A$11:$ZZ$209,246,FALSE))=TRUE,"",IF(VLOOKUP($A155,parlvotes_lh!$A$11:$ZZ$209,246,FALSE)=0,"",VLOOKUP($A155,parlvotes_lh!$A$11:$ZZ$209,246,FALSE)))</f>
        <v/>
      </c>
      <c r="W155" s="180" t="str">
        <f>IF(ISERROR(VLOOKUP($A155,parlvotes_lh!$A$11:$ZZ$209,266,FALSE))=TRUE,"",IF(VLOOKUP($A155,parlvotes_lh!$A$11:$ZZ$209,266,FALSE)=0,"",VLOOKUP($A155,parlvotes_lh!$A$11:$ZZ$209,266,FALSE)))</f>
        <v/>
      </c>
      <c r="X155" s="180" t="str">
        <f>IF(ISERROR(VLOOKUP($A155,parlvotes_lh!$A$11:$ZZ$209,286,FALSE))=TRUE,"",IF(VLOOKUP($A155,parlvotes_lh!$A$11:$ZZ$209,286,FALSE)=0,"",VLOOKUP($A155,parlvotes_lh!$A$11:$ZZ$209,286,FALSE)))</f>
        <v/>
      </c>
      <c r="Y155" s="180" t="str">
        <f>IF(ISERROR(VLOOKUP($A155,parlvotes_lh!$A$11:$ZZ$209,306,FALSE))=TRUE,"",IF(VLOOKUP($A155,parlvotes_lh!$A$11:$ZZ$209,306,FALSE)=0,"",VLOOKUP($A155,parlvotes_lh!$A$11:$ZZ$209,306,FALSE)))</f>
        <v/>
      </c>
      <c r="Z155" s="180" t="str">
        <f>IF(ISERROR(VLOOKUP($A155,parlvotes_lh!$A$11:$ZZ$209,326,FALSE))=TRUE,"",IF(VLOOKUP($A155,parlvotes_lh!$A$11:$ZZ$209,326,FALSE)=0,"",VLOOKUP($A155,parlvotes_lh!$A$11:$ZZ$209,326,FALSE)))</f>
        <v/>
      </c>
      <c r="AA155" s="180" t="str">
        <f>IF(ISERROR(VLOOKUP($A155,parlvotes_lh!$A$11:$ZZ$209,346,FALSE))=TRUE,"",IF(VLOOKUP($A155,parlvotes_lh!$A$11:$ZZ$209,346,FALSE)=0,"",VLOOKUP($A155,parlvotes_lh!$A$11:$ZZ$209,346,FALSE)))</f>
        <v/>
      </c>
      <c r="AB155" s="180" t="str">
        <f>IF(ISERROR(VLOOKUP($A155,parlvotes_lh!$A$11:$ZZ$209,366,FALSE))=TRUE,"",IF(VLOOKUP($A155,parlvotes_lh!$A$11:$ZZ$209,366,FALSE)=0,"",VLOOKUP($A155,parlvotes_lh!$A$11:$ZZ$209,366,FALSE)))</f>
        <v/>
      </c>
      <c r="AC155" s="180" t="str">
        <f>IF(ISERROR(VLOOKUP($A155,parlvotes_lh!$A$11:$ZZ$209,386,FALSE))=TRUE,"",IF(VLOOKUP($A155,parlvotes_lh!$A$11:$ZZ$209,386,FALSE)=0,"",VLOOKUP($A155,parlvotes_lh!$A$11:$ZZ$209,386,FALSE)))</f>
        <v/>
      </c>
    </row>
    <row r="156" spans="1:29" ht="13.5" customHeight="1">
      <c r="A156" s="174"/>
      <c r="B156" s="112" t="str">
        <f t="shared" si="22"/>
        <v/>
      </c>
      <c r="C156" s="112" t="str">
        <f>IF(info_parties!G166="","",info_parties!G166)</f>
        <v/>
      </c>
      <c r="D156" s="112" t="str">
        <f>IF(info_parties!K166="","",info_parties!K166)</f>
        <v/>
      </c>
      <c r="E156" s="112" t="str">
        <f>IF(info_parties!H166="","",info_parties!H166)</f>
        <v/>
      </c>
      <c r="F156" s="175" t="str">
        <f t="shared" si="18"/>
        <v/>
      </c>
      <c r="G156" s="176" t="str">
        <f t="shared" si="19"/>
        <v/>
      </c>
      <c r="H156" s="177" t="str">
        <f t="shared" si="20"/>
        <v/>
      </c>
      <c r="I156" s="178" t="str">
        <f t="shared" si="21"/>
        <v/>
      </c>
      <c r="J156" s="179" t="str">
        <f>IF(ISERROR(VLOOKUP($A156,parlvotes_lh!$A$11:$ZZ$209,6,FALSE))=TRUE,"",IF(VLOOKUP($A156,parlvotes_lh!$A$11:$ZZ$209,6,FALSE)=0,"",VLOOKUP($A156,parlvotes_lh!$A$11:$ZZ$209,6,FALSE)))</f>
        <v/>
      </c>
      <c r="K156" s="179" t="str">
        <f>IF(ISERROR(VLOOKUP($A156,parlvotes_lh!$A$11:$ZZ$209,26,FALSE))=TRUE,"",IF(VLOOKUP($A156,parlvotes_lh!$A$11:$ZZ$209,26,FALSE)=0,"",VLOOKUP($A156,parlvotes_lh!$A$11:$ZZ$209,26,FALSE)))</f>
        <v/>
      </c>
      <c r="L156" s="179" t="str">
        <f>IF(ISERROR(VLOOKUP($A156,parlvotes_lh!$A$11:$ZZ$209,46,FALSE))=TRUE,"",IF(VLOOKUP($A156,parlvotes_lh!$A$11:$ZZ$209,46,FALSE)=0,"",VLOOKUP($A156,parlvotes_lh!$A$11:$ZZ$209,46,FALSE)))</f>
        <v/>
      </c>
      <c r="M156" s="179" t="str">
        <f>IF(ISERROR(VLOOKUP($A156,parlvotes_lh!$A$11:$ZZ$209,66,FALSE))=TRUE,"",IF(VLOOKUP($A156,parlvotes_lh!$A$11:$ZZ$209,66,FALSE)=0,"",VLOOKUP($A156,parlvotes_lh!$A$11:$ZZ$209,66,FALSE)))</f>
        <v/>
      </c>
      <c r="N156" s="179" t="str">
        <f>IF(ISERROR(VLOOKUP($A156,parlvotes_lh!$A$11:$ZZ$209,86,FALSE))=TRUE,"",IF(VLOOKUP($A156,parlvotes_lh!$A$11:$ZZ$209,86,FALSE)=0,"",VLOOKUP($A156,parlvotes_lh!$A$11:$ZZ$209,86,FALSE)))</f>
        <v/>
      </c>
      <c r="O156" s="179" t="str">
        <f>IF(ISERROR(VLOOKUP($A156,parlvotes_lh!$A$11:$ZZ$209,106,FALSE))=TRUE,"",IF(VLOOKUP($A156,parlvotes_lh!$A$11:$ZZ$209,106,FALSE)=0,"",VLOOKUP($A156,parlvotes_lh!$A$11:$ZZ$209,106,FALSE)))</f>
        <v/>
      </c>
      <c r="P156" s="179" t="str">
        <f>IF(ISERROR(VLOOKUP($A156,parlvotes_lh!$A$11:$ZZ$209,126,FALSE))=TRUE,"",IF(VLOOKUP($A156,parlvotes_lh!$A$11:$ZZ$209,126,FALSE)=0,"",VLOOKUP($A156,parlvotes_lh!$A$11:$ZZ$209,126,FALSE)))</f>
        <v/>
      </c>
      <c r="Q156" s="180" t="str">
        <f>IF(ISERROR(VLOOKUP($A156,parlvotes_lh!$A$11:$ZZ$209,146,FALSE))=TRUE,"",IF(VLOOKUP($A156,parlvotes_lh!$A$11:$ZZ$209,146,FALSE)=0,"",VLOOKUP($A156,parlvotes_lh!$A$11:$ZZ$209,146,FALSE)))</f>
        <v/>
      </c>
      <c r="R156" s="180" t="str">
        <f>IF(ISERROR(VLOOKUP($A156,parlvotes_lh!$A$11:$ZZ$209,166,FALSE))=TRUE,"",IF(VLOOKUP($A156,parlvotes_lh!$A$11:$ZZ$209,166,FALSE)=0,"",VLOOKUP($A156,parlvotes_lh!$A$11:$ZZ$209,166,FALSE)))</f>
        <v/>
      </c>
      <c r="S156" s="180" t="str">
        <f>IF(ISERROR(VLOOKUP($A156,parlvotes_lh!$A$11:$ZZ$209,186,FALSE))=TRUE,"",IF(VLOOKUP($A156,parlvotes_lh!$A$11:$ZZ$209,186,FALSE)=0,"",VLOOKUP($A156,parlvotes_lh!$A$11:$ZZ$209,186,FALSE)))</f>
        <v/>
      </c>
      <c r="T156" s="180" t="str">
        <f>IF(ISERROR(VLOOKUP($A156,parlvotes_lh!$A$11:$ZZ$209,206,FALSE))=TRUE,"",IF(VLOOKUP($A156,parlvotes_lh!$A$11:$ZZ$209,206,FALSE)=0,"",VLOOKUP($A156,parlvotes_lh!$A$11:$ZZ$209,206,FALSE)))</f>
        <v/>
      </c>
      <c r="U156" s="180" t="str">
        <f>IF(ISERROR(VLOOKUP($A156,parlvotes_lh!$A$11:$ZZ$209,226,FALSE))=TRUE,"",IF(VLOOKUP($A156,parlvotes_lh!$A$11:$ZZ$209,226,FALSE)=0,"",VLOOKUP($A156,parlvotes_lh!$A$11:$ZZ$209,226,FALSE)))</f>
        <v/>
      </c>
      <c r="V156" s="180" t="str">
        <f>IF(ISERROR(VLOOKUP($A156,parlvotes_lh!$A$11:$ZZ$209,246,FALSE))=TRUE,"",IF(VLOOKUP($A156,parlvotes_lh!$A$11:$ZZ$209,246,FALSE)=0,"",VLOOKUP($A156,parlvotes_lh!$A$11:$ZZ$209,246,FALSE)))</f>
        <v/>
      </c>
      <c r="W156" s="180" t="str">
        <f>IF(ISERROR(VLOOKUP($A156,parlvotes_lh!$A$11:$ZZ$209,266,FALSE))=TRUE,"",IF(VLOOKUP($A156,parlvotes_lh!$A$11:$ZZ$209,266,FALSE)=0,"",VLOOKUP($A156,parlvotes_lh!$A$11:$ZZ$209,266,FALSE)))</f>
        <v/>
      </c>
      <c r="X156" s="180" t="str">
        <f>IF(ISERROR(VLOOKUP($A156,parlvotes_lh!$A$11:$ZZ$209,286,FALSE))=TRUE,"",IF(VLOOKUP($A156,parlvotes_lh!$A$11:$ZZ$209,286,FALSE)=0,"",VLOOKUP($A156,parlvotes_lh!$A$11:$ZZ$209,286,FALSE)))</f>
        <v/>
      </c>
      <c r="Y156" s="180" t="str">
        <f>IF(ISERROR(VLOOKUP($A156,parlvotes_lh!$A$11:$ZZ$209,306,FALSE))=TRUE,"",IF(VLOOKUP($A156,parlvotes_lh!$A$11:$ZZ$209,306,FALSE)=0,"",VLOOKUP($A156,parlvotes_lh!$A$11:$ZZ$209,306,FALSE)))</f>
        <v/>
      </c>
      <c r="Z156" s="180" t="str">
        <f>IF(ISERROR(VLOOKUP($A156,parlvotes_lh!$A$11:$ZZ$209,326,FALSE))=TRUE,"",IF(VLOOKUP($A156,parlvotes_lh!$A$11:$ZZ$209,326,FALSE)=0,"",VLOOKUP($A156,parlvotes_lh!$A$11:$ZZ$209,326,FALSE)))</f>
        <v/>
      </c>
      <c r="AA156" s="180" t="str">
        <f>IF(ISERROR(VLOOKUP($A156,parlvotes_lh!$A$11:$ZZ$209,346,FALSE))=TRUE,"",IF(VLOOKUP($A156,parlvotes_lh!$A$11:$ZZ$209,346,FALSE)=0,"",VLOOKUP($A156,parlvotes_lh!$A$11:$ZZ$209,346,FALSE)))</f>
        <v/>
      </c>
      <c r="AB156" s="180" t="str">
        <f>IF(ISERROR(VLOOKUP($A156,parlvotes_lh!$A$11:$ZZ$209,366,FALSE))=TRUE,"",IF(VLOOKUP($A156,parlvotes_lh!$A$11:$ZZ$209,366,FALSE)=0,"",VLOOKUP($A156,parlvotes_lh!$A$11:$ZZ$209,366,FALSE)))</f>
        <v/>
      </c>
      <c r="AC156" s="180" t="str">
        <f>IF(ISERROR(VLOOKUP($A156,parlvotes_lh!$A$11:$ZZ$209,386,FALSE))=TRUE,"",IF(VLOOKUP($A156,parlvotes_lh!$A$11:$ZZ$209,386,FALSE)=0,"",VLOOKUP($A156,parlvotes_lh!$A$11:$ZZ$209,386,FALSE)))</f>
        <v/>
      </c>
    </row>
    <row r="157" spans="1:29" ht="13.5" customHeight="1">
      <c r="A157" s="174"/>
      <c r="B157" s="112" t="str">
        <f t="shared" si="22"/>
        <v/>
      </c>
      <c r="C157" s="112" t="str">
        <f>IF(info_parties!G167="","",info_parties!G167)</f>
        <v/>
      </c>
      <c r="D157" s="112" t="str">
        <f>IF(info_parties!K167="","",info_parties!K167)</f>
        <v/>
      </c>
      <c r="E157" s="112" t="str">
        <f>IF(info_parties!H167="","",info_parties!H167)</f>
        <v/>
      </c>
      <c r="F157" s="175" t="str">
        <f t="shared" si="18"/>
        <v/>
      </c>
      <c r="G157" s="176" t="str">
        <f t="shared" si="19"/>
        <v/>
      </c>
      <c r="H157" s="177" t="str">
        <f t="shared" si="20"/>
        <v/>
      </c>
      <c r="I157" s="178" t="str">
        <f t="shared" si="21"/>
        <v/>
      </c>
      <c r="J157" s="179" t="str">
        <f>IF(ISERROR(VLOOKUP($A157,parlvotes_lh!$A$11:$ZZ$209,6,FALSE))=TRUE,"",IF(VLOOKUP($A157,parlvotes_lh!$A$11:$ZZ$209,6,FALSE)=0,"",VLOOKUP($A157,parlvotes_lh!$A$11:$ZZ$209,6,FALSE)))</f>
        <v/>
      </c>
      <c r="K157" s="179" t="str">
        <f>IF(ISERROR(VLOOKUP($A157,parlvotes_lh!$A$11:$ZZ$209,26,FALSE))=TRUE,"",IF(VLOOKUP($A157,parlvotes_lh!$A$11:$ZZ$209,26,FALSE)=0,"",VLOOKUP($A157,parlvotes_lh!$A$11:$ZZ$209,26,FALSE)))</f>
        <v/>
      </c>
      <c r="L157" s="179" t="str">
        <f>IF(ISERROR(VLOOKUP($A157,parlvotes_lh!$A$11:$ZZ$209,46,FALSE))=TRUE,"",IF(VLOOKUP($A157,parlvotes_lh!$A$11:$ZZ$209,46,FALSE)=0,"",VLOOKUP($A157,parlvotes_lh!$A$11:$ZZ$209,46,FALSE)))</f>
        <v/>
      </c>
      <c r="M157" s="179" t="str">
        <f>IF(ISERROR(VLOOKUP($A157,parlvotes_lh!$A$11:$ZZ$209,66,FALSE))=TRUE,"",IF(VLOOKUP($A157,parlvotes_lh!$A$11:$ZZ$209,66,FALSE)=0,"",VLOOKUP($A157,parlvotes_lh!$A$11:$ZZ$209,66,FALSE)))</f>
        <v/>
      </c>
      <c r="N157" s="179" t="str">
        <f>IF(ISERROR(VLOOKUP($A157,parlvotes_lh!$A$11:$ZZ$209,86,FALSE))=TRUE,"",IF(VLOOKUP($A157,parlvotes_lh!$A$11:$ZZ$209,86,FALSE)=0,"",VLOOKUP($A157,parlvotes_lh!$A$11:$ZZ$209,86,FALSE)))</f>
        <v/>
      </c>
      <c r="O157" s="179" t="str">
        <f>IF(ISERROR(VLOOKUP($A157,parlvotes_lh!$A$11:$ZZ$209,106,FALSE))=TRUE,"",IF(VLOOKUP($A157,parlvotes_lh!$A$11:$ZZ$209,106,FALSE)=0,"",VLOOKUP($A157,parlvotes_lh!$A$11:$ZZ$209,106,FALSE)))</f>
        <v/>
      </c>
      <c r="P157" s="179" t="str">
        <f>IF(ISERROR(VLOOKUP($A157,parlvotes_lh!$A$11:$ZZ$209,126,FALSE))=TRUE,"",IF(VLOOKUP($A157,parlvotes_lh!$A$11:$ZZ$209,126,FALSE)=0,"",VLOOKUP($A157,parlvotes_lh!$A$11:$ZZ$209,126,FALSE)))</f>
        <v/>
      </c>
      <c r="Q157" s="180" t="str">
        <f>IF(ISERROR(VLOOKUP($A157,parlvotes_lh!$A$11:$ZZ$209,146,FALSE))=TRUE,"",IF(VLOOKUP($A157,parlvotes_lh!$A$11:$ZZ$209,146,FALSE)=0,"",VLOOKUP($A157,parlvotes_lh!$A$11:$ZZ$209,146,FALSE)))</f>
        <v/>
      </c>
      <c r="R157" s="180" t="str">
        <f>IF(ISERROR(VLOOKUP($A157,parlvotes_lh!$A$11:$ZZ$209,166,FALSE))=TRUE,"",IF(VLOOKUP($A157,parlvotes_lh!$A$11:$ZZ$209,166,FALSE)=0,"",VLOOKUP($A157,parlvotes_lh!$A$11:$ZZ$209,166,FALSE)))</f>
        <v/>
      </c>
      <c r="S157" s="180" t="str">
        <f>IF(ISERROR(VLOOKUP($A157,parlvotes_lh!$A$11:$ZZ$209,186,FALSE))=TRUE,"",IF(VLOOKUP($A157,parlvotes_lh!$A$11:$ZZ$209,186,FALSE)=0,"",VLOOKUP($A157,parlvotes_lh!$A$11:$ZZ$209,186,FALSE)))</f>
        <v/>
      </c>
      <c r="T157" s="180" t="str">
        <f>IF(ISERROR(VLOOKUP($A157,parlvotes_lh!$A$11:$ZZ$209,206,FALSE))=TRUE,"",IF(VLOOKUP($A157,parlvotes_lh!$A$11:$ZZ$209,206,FALSE)=0,"",VLOOKUP($A157,parlvotes_lh!$A$11:$ZZ$209,206,FALSE)))</f>
        <v/>
      </c>
      <c r="U157" s="180" t="str">
        <f>IF(ISERROR(VLOOKUP($A157,parlvotes_lh!$A$11:$ZZ$209,226,FALSE))=TRUE,"",IF(VLOOKUP($A157,parlvotes_lh!$A$11:$ZZ$209,226,FALSE)=0,"",VLOOKUP($A157,parlvotes_lh!$A$11:$ZZ$209,226,FALSE)))</f>
        <v/>
      </c>
      <c r="V157" s="180" t="str">
        <f>IF(ISERROR(VLOOKUP($A157,parlvotes_lh!$A$11:$ZZ$209,246,FALSE))=TRUE,"",IF(VLOOKUP($A157,parlvotes_lh!$A$11:$ZZ$209,246,FALSE)=0,"",VLOOKUP($A157,parlvotes_lh!$A$11:$ZZ$209,246,FALSE)))</f>
        <v/>
      </c>
      <c r="W157" s="180" t="str">
        <f>IF(ISERROR(VLOOKUP($A157,parlvotes_lh!$A$11:$ZZ$209,266,FALSE))=TRUE,"",IF(VLOOKUP($A157,parlvotes_lh!$A$11:$ZZ$209,266,FALSE)=0,"",VLOOKUP($A157,parlvotes_lh!$A$11:$ZZ$209,266,FALSE)))</f>
        <v/>
      </c>
      <c r="X157" s="180" t="str">
        <f>IF(ISERROR(VLOOKUP($A157,parlvotes_lh!$A$11:$ZZ$209,286,FALSE))=TRUE,"",IF(VLOOKUP($A157,parlvotes_lh!$A$11:$ZZ$209,286,FALSE)=0,"",VLOOKUP($A157,parlvotes_lh!$A$11:$ZZ$209,286,FALSE)))</f>
        <v/>
      </c>
      <c r="Y157" s="180" t="str">
        <f>IF(ISERROR(VLOOKUP($A157,parlvotes_lh!$A$11:$ZZ$209,306,FALSE))=TRUE,"",IF(VLOOKUP($A157,parlvotes_lh!$A$11:$ZZ$209,306,FALSE)=0,"",VLOOKUP($A157,parlvotes_lh!$A$11:$ZZ$209,306,FALSE)))</f>
        <v/>
      </c>
      <c r="Z157" s="180" t="str">
        <f>IF(ISERROR(VLOOKUP($A157,parlvotes_lh!$A$11:$ZZ$209,326,FALSE))=TRUE,"",IF(VLOOKUP($A157,parlvotes_lh!$A$11:$ZZ$209,326,FALSE)=0,"",VLOOKUP($A157,parlvotes_lh!$A$11:$ZZ$209,326,FALSE)))</f>
        <v/>
      </c>
      <c r="AA157" s="180" t="str">
        <f>IF(ISERROR(VLOOKUP($A157,parlvotes_lh!$A$11:$ZZ$209,346,FALSE))=TRUE,"",IF(VLOOKUP($A157,parlvotes_lh!$A$11:$ZZ$209,346,FALSE)=0,"",VLOOKUP($A157,parlvotes_lh!$A$11:$ZZ$209,346,FALSE)))</f>
        <v/>
      </c>
      <c r="AB157" s="180" t="str">
        <f>IF(ISERROR(VLOOKUP($A157,parlvotes_lh!$A$11:$ZZ$209,366,FALSE))=TRUE,"",IF(VLOOKUP($A157,parlvotes_lh!$A$11:$ZZ$209,366,FALSE)=0,"",VLOOKUP($A157,parlvotes_lh!$A$11:$ZZ$209,366,FALSE)))</f>
        <v/>
      </c>
      <c r="AC157" s="180" t="str">
        <f>IF(ISERROR(VLOOKUP($A157,parlvotes_lh!$A$11:$ZZ$209,386,FALSE))=TRUE,"",IF(VLOOKUP($A157,parlvotes_lh!$A$11:$ZZ$209,386,FALSE)=0,"",VLOOKUP($A157,parlvotes_lh!$A$11:$ZZ$209,386,FALSE)))</f>
        <v/>
      </c>
    </row>
    <row r="158" spans="1:29" ht="13.5" customHeight="1">
      <c r="A158" s="174"/>
      <c r="B158" s="112" t="str">
        <f t="shared" si="22"/>
        <v/>
      </c>
      <c r="C158" s="112" t="str">
        <f>IF(info_parties!G168="","",info_parties!G168)</f>
        <v/>
      </c>
      <c r="D158" s="112" t="str">
        <f>IF(info_parties!K168="","",info_parties!K168)</f>
        <v/>
      </c>
      <c r="E158" s="112" t="str">
        <f>IF(info_parties!H168="","",info_parties!H168)</f>
        <v/>
      </c>
      <c r="F158" s="175" t="str">
        <f t="shared" si="18"/>
        <v/>
      </c>
      <c r="G158" s="176" t="str">
        <f t="shared" si="19"/>
        <v/>
      </c>
      <c r="H158" s="177" t="str">
        <f t="shared" si="20"/>
        <v/>
      </c>
      <c r="I158" s="178" t="str">
        <f t="shared" si="21"/>
        <v/>
      </c>
      <c r="J158" s="179" t="str">
        <f>IF(ISERROR(VLOOKUP($A158,parlvotes_lh!$A$11:$ZZ$209,6,FALSE))=TRUE,"",IF(VLOOKUP($A158,parlvotes_lh!$A$11:$ZZ$209,6,FALSE)=0,"",VLOOKUP($A158,parlvotes_lh!$A$11:$ZZ$209,6,FALSE)))</f>
        <v/>
      </c>
      <c r="K158" s="179" t="str">
        <f>IF(ISERROR(VLOOKUP($A158,parlvotes_lh!$A$11:$ZZ$209,26,FALSE))=TRUE,"",IF(VLOOKUP($A158,parlvotes_lh!$A$11:$ZZ$209,26,FALSE)=0,"",VLOOKUP($A158,parlvotes_lh!$A$11:$ZZ$209,26,FALSE)))</f>
        <v/>
      </c>
      <c r="L158" s="179" t="str">
        <f>IF(ISERROR(VLOOKUP($A158,parlvotes_lh!$A$11:$ZZ$209,46,FALSE))=TRUE,"",IF(VLOOKUP($A158,parlvotes_lh!$A$11:$ZZ$209,46,FALSE)=0,"",VLOOKUP($A158,parlvotes_lh!$A$11:$ZZ$209,46,FALSE)))</f>
        <v/>
      </c>
      <c r="M158" s="179" t="str">
        <f>IF(ISERROR(VLOOKUP($A158,parlvotes_lh!$A$11:$ZZ$209,66,FALSE))=TRUE,"",IF(VLOOKUP($A158,parlvotes_lh!$A$11:$ZZ$209,66,FALSE)=0,"",VLOOKUP($A158,parlvotes_lh!$A$11:$ZZ$209,66,FALSE)))</f>
        <v/>
      </c>
      <c r="N158" s="179" t="str">
        <f>IF(ISERROR(VLOOKUP($A158,parlvotes_lh!$A$11:$ZZ$209,86,FALSE))=TRUE,"",IF(VLOOKUP($A158,parlvotes_lh!$A$11:$ZZ$209,86,FALSE)=0,"",VLOOKUP($A158,parlvotes_lh!$A$11:$ZZ$209,86,FALSE)))</f>
        <v/>
      </c>
      <c r="O158" s="179" t="str">
        <f>IF(ISERROR(VLOOKUP($A158,parlvotes_lh!$A$11:$ZZ$209,106,FALSE))=TRUE,"",IF(VLOOKUP($A158,parlvotes_lh!$A$11:$ZZ$209,106,FALSE)=0,"",VLOOKUP($A158,parlvotes_lh!$A$11:$ZZ$209,106,FALSE)))</f>
        <v/>
      </c>
      <c r="P158" s="179" t="str">
        <f>IF(ISERROR(VLOOKUP($A158,parlvotes_lh!$A$11:$ZZ$209,126,FALSE))=TRUE,"",IF(VLOOKUP($A158,parlvotes_lh!$A$11:$ZZ$209,126,FALSE)=0,"",VLOOKUP($A158,parlvotes_lh!$A$11:$ZZ$209,126,FALSE)))</f>
        <v/>
      </c>
      <c r="Q158" s="180" t="str">
        <f>IF(ISERROR(VLOOKUP($A158,parlvotes_lh!$A$11:$ZZ$209,146,FALSE))=TRUE,"",IF(VLOOKUP($A158,parlvotes_lh!$A$11:$ZZ$209,146,FALSE)=0,"",VLOOKUP($A158,parlvotes_lh!$A$11:$ZZ$209,146,FALSE)))</f>
        <v/>
      </c>
      <c r="R158" s="180" t="str">
        <f>IF(ISERROR(VLOOKUP($A158,parlvotes_lh!$A$11:$ZZ$209,166,FALSE))=TRUE,"",IF(VLOOKUP($A158,parlvotes_lh!$A$11:$ZZ$209,166,FALSE)=0,"",VLOOKUP($A158,parlvotes_lh!$A$11:$ZZ$209,166,FALSE)))</f>
        <v/>
      </c>
      <c r="S158" s="180" t="str">
        <f>IF(ISERROR(VLOOKUP($A158,parlvotes_lh!$A$11:$ZZ$209,186,FALSE))=TRUE,"",IF(VLOOKUP($A158,parlvotes_lh!$A$11:$ZZ$209,186,FALSE)=0,"",VLOOKUP($A158,parlvotes_lh!$A$11:$ZZ$209,186,FALSE)))</f>
        <v/>
      </c>
      <c r="T158" s="180" t="str">
        <f>IF(ISERROR(VLOOKUP($A158,parlvotes_lh!$A$11:$ZZ$209,206,FALSE))=TRUE,"",IF(VLOOKUP($A158,parlvotes_lh!$A$11:$ZZ$209,206,FALSE)=0,"",VLOOKUP($A158,parlvotes_lh!$A$11:$ZZ$209,206,FALSE)))</f>
        <v/>
      </c>
      <c r="U158" s="180" t="str">
        <f>IF(ISERROR(VLOOKUP($A158,parlvotes_lh!$A$11:$ZZ$209,226,FALSE))=TRUE,"",IF(VLOOKUP($A158,parlvotes_lh!$A$11:$ZZ$209,226,FALSE)=0,"",VLOOKUP($A158,parlvotes_lh!$A$11:$ZZ$209,226,FALSE)))</f>
        <v/>
      </c>
      <c r="V158" s="180" t="str">
        <f>IF(ISERROR(VLOOKUP($A158,parlvotes_lh!$A$11:$ZZ$209,246,FALSE))=TRUE,"",IF(VLOOKUP($A158,parlvotes_lh!$A$11:$ZZ$209,246,FALSE)=0,"",VLOOKUP($A158,parlvotes_lh!$A$11:$ZZ$209,246,FALSE)))</f>
        <v/>
      </c>
      <c r="W158" s="180" t="str">
        <f>IF(ISERROR(VLOOKUP($A158,parlvotes_lh!$A$11:$ZZ$209,266,FALSE))=TRUE,"",IF(VLOOKUP($A158,parlvotes_lh!$A$11:$ZZ$209,266,FALSE)=0,"",VLOOKUP($A158,parlvotes_lh!$A$11:$ZZ$209,266,FALSE)))</f>
        <v/>
      </c>
      <c r="X158" s="180" t="str">
        <f>IF(ISERROR(VLOOKUP($A158,parlvotes_lh!$A$11:$ZZ$209,286,FALSE))=TRUE,"",IF(VLOOKUP($A158,parlvotes_lh!$A$11:$ZZ$209,286,FALSE)=0,"",VLOOKUP($A158,parlvotes_lh!$A$11:$ZZ$209,286,FALSE)))</f>
        <v/>
      </c>
      <c r="Y158" s="180" t="str">
        <f>IF(ISERROR(VLOOKUP($A158,parlvotes_lh!$A$11:$ZZ$209,306,FALSE))=TRUE,"",IF(VLOOKUP($A158,parlvotes_lh!$A$11:$ZZ$209,306,FALSE)=0,"",VLOOKUP($A158,parlvotes_lh!$A$11:$ZZ$209,306,FALSE)))</f>
        <v/>
      </c>
      <c r="Z158" s="180" t="str">
        <f>IF(ISERROR(VLOOKUP($A158,parlvotes_lh!$A$11:$ZZ$209,326,FALSE))=TRUE,"",IF(VLOOKUP($A158,parlvotes_lh!$A$11:$ZZ$209,326,FALSE)=0,"",VLOOKUP($A158,parlvotes_lh!$A$11:$ZZ$209,326,FALSE)))</f>
        <v/>
      </c>
      <c r="AA158" s="180" t="str">
        <f>IF(ISERROR(VLOOKUP($A158,parlvotes_lh!$A$11:$ZZ$209,346,FALSE))=TRUE,"",IF(VLOOKUP($A158,parlvotes_lh!$A$11:$ZZ$209,346,FALSE)=0,"",VLOOKUP($A158,parlvotes_lh!$A$11:$ZZ$209,346,FALSE)))</f>
        <v/>
      </c>
      <c r="AB158" s="180" t="str">
        <f>IF(ISERROR(VLOOKUP($A158,parlvotes_lh!$A$11:$ZZ$209,366,FALSE))=TRUE,"",IF(VLOOKUP($A158,parlvotes_lh!$A$11:$ZZ$209,366,FALSE)=0,"",VLOOKUP($A158,parlvotes_lh!$A$11:$ZZ$209,366,FALSE)))</f>
        <v/>
      </c>
      <c r="AC158" s="180" t="str">
        <f>IF(ISERROR(VLOOKUP($A158,parlvotes_lh!$A$11:$ZZ$209,386,FALSE))=TRUE,"",IF(VLOOKUP($A158,parlvotes_lh!$A$11:$ZZ$209,386,FALSE)=0,"",VLOOKUP($A158,parlvotes_lh!$A$11:$ZZ$209,386,FALSE)))</f>
        <v/>
      </c>
    </row>
    <row r="159" spans="1:29" ht="13.5" customHeight="1">
      <c r="A159" s="174"/>
      <c r="B159" s="112" t="str">
        <f t="shared" si="22"/>
        <v/>
      </c>
      <c r="C159" s="112" t="str">
        <f>IF(info_parties!G169="","",info_parties!G169)</f>
        <v/>
      </c>
      <c r="D159" s="112" t="str">
        <f>IF(info_parties!K169="","",info_parties!K169)</f>
        <v/>
      </c>
      <c r="E159" s="112" t="str">
        <f>IF(info_parties!H169="","",info_parties!H169)</f>
        <v/>
      </c>
      <c r="F159" s="175" t="str">
        <f t="shared" si="18"/>
        <v/>
      </c>
      <c r="G159" s="176" t="str">
        <f t="shared" si="19"/>
        <v/>
      </c>
      <c r="H159" s="177" t="str">
        <f t="shared" si="20"/>
        <v/>
      </c>
      <c r="I159" s="178" t="str">
        <f t="shared" si="21"/>
        <v/>
      </c>
      <c r="J159" s="179" t="str">
        <f>IF(ISERROR(VLOOKUP($A159,parlvotes_lh!$A$11:$ZZ$209,6,FALSE))=TRUE,"",IF(VLOOKUP($A159,parlvotes_lh!$A$11:$ZZ$209,6,FALSE)=0,"",VLOOKUP($A159,parlvotes_lh!$A$11:$ZZ$209,6,FALSE)))</f>
        <v/>
      </c>
      <c r="K159" s="179" t="str">
        <f>IF(ISERROR(VLOOKUP($A159,parlvotes_lh!$A$11:$ZZ$209,26,FALSE))=TRUE,"",IF(VLOOKUP($A159,parlvotes_lh!$A$11:$ZZ$209,26,FALSE)=0,"",VLOOKUP($A159,parlvotes_lh!$A$11:$ZZ$209,26,FALSE)))</f>
        <v/>
      </c>
      <c r="L159" s="179" t="str">
        <f>IF(ISERROR(VLOOKUP($A159,parlvotes_lh!$A$11:$ZZ$209,46,FALSE))=TRUE,"",IF(VLOOKUP($A159,parlvotes_lh!$A$11:$ZZ$209,46,FALSE)=0,"",VLOOKUP($A159,parlvotes_lh!$A$11:$ZZ$209,46,FALSE)))</f>
        <v/>
      </c>
      <c r="M159" s="179" t="str">
        <f>IF(ISERROR(VLOOKUP($A159,parlvotes_lh!$A$11:$ZZ$209,66,FALSE))=TRUE,"",IF(VLOOKUP($A159,parlvotes_lh!$A$11:$ZZ$209,66,FALSE)=0,"",VLOOKUP($A159,parlvotes_lh!$A$11:$ZZ$209,66,FALSE)))</f>
        <v/>
      </c>
      <c r="N159" s="179" t="str">
        <f>IF(ISERROR(VLOOKUP($A159,parlvotes_lh!$A$11:$ZZ$209,86,FALSE))=TRUE,"",IF(VLOOKUP($A159,parlvotes_lh!$A$11:$ZZ$209,86,FALSE)=0,"",VLOOKUP($A159,parlvotes_lh!$A$11:$ZZ$209,86,FALSE)))</f>
        <v/>
      </c>
      <c r="O159" s="179" t="str">
        <f>IF(ISERROR(VLOOKUP($A159,parlvotes_lh!$A$11:$ZZ$209,106,FALSE))=TRUE,"",IF(VLOOKUP($A159,parlvotes_lh!$A$11:$ZZ$209,106,FALSE)=0,"",VLOOKUP($A159,parlvotes_lh!$A$11:$ZZ$209,106,FALSE)))</f>
        <v/>
      </c>
      <c r="P159" s="179" t="str">
        <f>IF(ISERROR(VLOOKUP($A159,parlvotes_lh!$A$11:$ZZ$209,126,FALSE))=TRUE,"",IF(VLOOKUP($A159,parlvotes_lh!$A$11:$ZZ$209,126,FALSE)=0,"",VLOOKUP($A159,parlvotes_lh!$A$11:$ZZ$209,126,FALSE)))</f>
        <v/>
      </c>
      <c r="Q159" s="180" t="str">
        <f>IF(ISERROR(VLOOKUP($A159,parlvotes_lh!$A$11:$ZZ$209,146,FALSE))=TRUE,"",IF(VLOOKUP($A159,parlvotes_lh!$A$11:$ZZ$209,146,FALSE)=0,"",VLOOKUP($A159,parlvotes_lh!$A$11:$ZZ$209,146,FALSE)))</f>
        <v/>
      </c>
      <c r="R159" s="180" t="str">
        <f>IF(ISERROR(VLOOKUP($A159,parlvotes_lh!$A$11:$ZZ$209,166,FALSE))=TRUE,"",IF(VLOOKUP($A159,parlvotes_lh!$A$11:$ZZ$209,166,FALSE)=0,"",VLOOKUP($A159,parlvotes_lh!$A$11:$ZZ$209,166,FALSE)))</f>
        <v/>
      </c>
      <c r="S159" s="180" t="str">
        <f>IF(ISERROR(VLOOKUP($A159,parlvotes_lh!$A$11:$ZZ$209,186,FALSE))=TRUE,"",IF(VLOOKUP($A159,parlvotes_lh!$A$11:$ZZ$209,186,FALSE)=0,"",VLOOKUP($A159,parlvotes_lh!$A$11:$ZZ$209,186,FALSE)))</f>
        <v/>
      </c>
      <c r="T159" s="180" t="str">
        <f>IF(ISERROR(VLOOKUP($A159,parlvotes_lh!$A$11:$ZZ$209,206,FALSE))=TRUE,"",IF(VLOOKUP($A159,parlvotes_lh!$A$11:$ZZ$209,206,FALSE)=0,"",VLOOKUP($A159,parlvotes_lh!$A$11:$ZZ$209,206,FALSE)))</f>
        <v/>
      </c>
      <c r="U159" s="180" t="str">
        <f>IF(ISERROR(VLOOKUP($A159,parlvotes_lh!$A$11:$ZZ$209,226,FALSE))=TRUE,"",IF(VLOOKUP($A159,parlvotes_lh!$A$11:$ZZ$209,226,FALSE)=0,"",VLOOKUP($A159,parlvotes_lh!$A$11:$ZZ$209,226,FALSE)))</f>
        <v/>
      </c>
      <c r="V159" s="180" t="str">
        <f>IF(ISERROR(VLOOKUP($A159,parlvotes_lh!$A$11:$ZZ$209,246,FALSE))=TRUE,"",IF(VLOOKUP($A159,parlvotes_lh!$A$11:$ZZ$209,246,FALSE)=0,"",VLOOKUP($A159,parlvotes_lh!$A$11:$ZZ$209,246,FALSE)))</f>
        <v/>
      </c>
      <c r="W159" s="180" t="str">
        <f>IF(ISERROR(VLOOKUP($A159,parlvotes_lh!$A$11:$ZZ$209,266,FALSE))=TRUE,"",IF(VLOOKUP($A159,parlvotes_lh!$A$11:$ZZ$209,266,FALSE)=0,"",VLOOKUP($A159,parlvotes_lh!$A$11:$ZZ$209,266,FALSE)))</f>
        <v/>
      </c>
      <c r="X159" s="180" t="str">
        <f>IF(ISERROR(VLOOKUP($A159,parlvotes_lh!$A$11:$ZZ$209,286,FALSE))=TRUE,"",IF(VLOOKUP($A159,parlvotes_lh!$A$11:$ZZ$209,286,FALSE)=0,"",VLOOKUP($A159,parlvotes_lh!$A$11:$ZZ$209,286,FALSE)))</f>
        <v/>
      </c>
      <c r="Y159" s="180" t="str">
        <f>IF(ISERROR(VLOOKUP($A159,parlvotes_lh!$A$11:$ZZ$209,306,FALSE))=TRUE,"",IF(VLOOKUP($A159,parlvotes_lh!$A$11:$ZZ$209,306,FALSE)=0,"",VLOOKUP($A159,parlvotes_lh!$A$11:$ZZ$209,306,FALSE)))</f>
        <v/>
      </c>
      <c r="Z159" s="180" t="str">
        <f>IF(ISERROR(VLOOKUP($A159,parlvotes_lh!$A$11:$ZZ$209,326,FALSE))=TRUE,"",IF(VLOOKUP($A159,parlvotes_lh!$A$11:$ZZ$209,326,FALSE)=0,"",VLOOKUP($A159,parlvotes_lh!$A$11:$ZZ$209,326,FALSE)))</f>
        <v/>
      </c>
      <c r="AA159" s="180" t="str">
        <f>IF(ISERROR(VLOOKUP($A159,parlvotes_lh!$A$11:$ZZ$209,346,FALSE))=TRUE,"",IF(VLOOKUP($A159,parlvotes_lh!$A$11:$ZZ$209,346,FALSE)=0,"",VLOOKUP($A159,parlvotes_lh!$A$11:$ZZ$209,346,FALSE)))</f>
        <v/>
      </c>
      <c r="AB159" s="180" t="str">
        <f>IF(ISERROR(VLOOKUP($A159,parlvotes_lh!$A$11:$ZZ$209,366,FALSE))=TRUE,"",IF(VLOOKUP($A159,parlvotes_lh!$A$11:$ZZ$209,366,FALSE)=0,"",VLOOKUP($A159,parlvotes_lh!$A$11:$ZZ$209,366,FALSE)))</f>
        <v/>
      </c>
      <c r="AC159" s="180" t="str">
        <f>IF(ISERROR(VLOOKUP($A159,parlvotes_lh!$A$11:$ZZ$209,386,FALSE))=TRUE,"",IF(VLOOKUP($A159,parlvotes_lh!$A$11:$ZZ$209,386,FALSE)=0,"",VLOOKUP($A159,parlvotes_lh!$A$11:$ZZ$209,386,FALSE)))</f>
        <v/>
      </c>
    </row>
    <row r="160" spans="1:29" ht="13.5" customHeight="1">
      <c r="A160" s="174"/>
      <c r="B160" s="112" t="str">
        <f t="shared" si="22"/>
        <v/>
      </c>
      <c r="C160" s="112" t="str">
        <f>IF(info_parties!G170="","",info_parties!G170)</f>
        <v/>
      </c>
      <c r="D160" s="112" t="str">
        <f>IF(info_parties!K170="","",info_parties!K170)</f>
        <v/>
      </c>
      <c r="E160" s="112" t="str">
        <f>IF(info_parties!H170="","",info_parties!H170)</f>
        <v/>
      </c>
      <c r="F160" s="175" t="str">
        <f t="shared" si="18"/>
        <v/>
      </c>
      <c r="G160" s="176" t="str">
        <f t="shared" si="19"/>
        <v/>
      </c>
      <c r="H160" s="177" t="str">
        <f t="shared" si="20"/>
        <v/>
      </c>
      <c r="I160" s="178" t="str">
        <f t="shared" si="21"/>
        <v/>
      </c>
      <c r="J160" s="179" t="str">
        <f>IF(ISERROR(VLOOKUP($A160,parlvotes_lh!$A$11:$ZZ$209,6,FALSE))=TRUE,"",IF(VLOOKUP($A160,parlvotes_lh!$A$11:$ZZ$209,6,FALSE)=0,"",VLOOKUP($A160,parlvotes_lh!$A$11:$ZZ$209,6,FALSE)))</f>
        <v/>
      </c>
      <c r="K160" s="179" t="str">
        <f>IF(ISERROR(VLOOKUP($A160,parlvotes_lh!$A$11:$ZZ$209,26,FALSE))=TRUE,"",IF(VLOOKUP($A160,parlvotes_lh!$A$11:$ZZ$209,26,FALSE)=0,"",VLOOKUP($A160,parlvotes_lh!$A$11:$ZZ$209,26,FALSE)))</f>
        <v/>
      </c>
      <c r="L160" s="179" t="str">
        <f>IF(ISERROR(VLOOKUP($A160,parlvotes_lh!$A$11:$ZZ$209,46,FALSE))=TRUE,"",IF(VLOOKUP($A160,parlvotes_lh!$A$11:$ZZ$209,46,FALSE)=0,"",VLOOKUP($A160,parlvotes_lh!$A$11:$ZZ$209,46,FALSE)))</f>
        <v/>
      </c>
      <c r="M160" s="179" t="str">
        <f>IF(ISERROR(VLOOKUP($A160,parlvotes_lh!$A$11:$ZZ$209,66,FALSE))=TRUE,"",IF(VLOOKUP($A160,parlvotes_lh!$A$11:$ZZ$209,66,FALSE)=0,"",VLOOKUP($A160,parlvotes_lh!$A$11:$ZZ$209,66,FALSE)))</f>
        <v/>
      </c>
      <c r="N160" s="179" t="str">
        <f>IF(ISERROR(VLOOKUP($A160,parlvotes_lh!$A$11:$ZZ$209,86,FALSE))=TRUE,"",IF(VLOOKUP($A160,parlvotes_lh!$A$11:$ZZ$209,86,FALSE)=0,"",VLOOKUP($A160,parlvotes_lh!$A$11:$ZZ$209,86,FALSE)))</f>
        <v/>
      </c>
      <c r="O160" s="179" t="str">
        <f>IF(ISERROR(VLOOKUP($A160,parlvotes_lh!$A$11:$ZZ$209,106,FALSE))=TRUE,"",IF(VLOOKUP($A160,parlvotes_lh!$A$11:$ZZ$209,106,FALSE)=0,"",VLOOKUP($A160,parlvotes_lh!$A$11:$ZZ$209,106,FALSE)))</f>
        <v/>
      </c>
      <c r="P160" s="179" t="str">
        <f>IF(ISERROR(VLOOKUP($A160,parlvotes_lh!$A$11:$ZZ$209,126,FALSE))=TRUE,"",IF(VLOOKUP($A160,parlvotes_lh!$A$11:$ZZ$209,126,FALSE)=0,"",VLOOKUP($A160,parlvotes_lh!$A$11:$ZZ$209,126,FALSE)))</f>
        <v/>
      </c>
      <c r="Q160" s="180" t="str">
        <f>IF(ISERROR(VLOOKUP($A160,parlvotes_lh!$A$11:$ZZ$209,146,FALSE))=TRUE,"",IF(VLOOKUP($A160,parlvotes_lh!$A$11:$ZZ$209,146,FALSE)=0,"",VLOOKUP($A160,parlvotes_lh!$A$11:$ZZ$209,146,FALSE)))</f>
        <v/>
      </c>
      <c r="R160" s="180" t="str">
        <f>IF(ISERROR(VLOOKUP($A160,parlvotes_lh!$A$11:$ZZ$209,166,FALSE))=TRUE,"",IF(VLOOKUP($A160,parlvotes_lh!$A$11:$ZZ$209,166,FALSE)=0,"",VLOOKUP($A160,parlvotes_lh!$A$11:$ZZ$209,166,FALSE)))</f>
        <v/>
      </c>
      <c r="S160" s="180" t="str">
        <f>IF(ISERROR(VLOOKUP($A160,parlvotes_lh!$A$11:$ZZ$209,186,FALSE))=TRUE,"",IF(VLOOKUP($A160,parlvotes_lh!$A$11:$ZZ$209,186,FALSE)=0,"",VLOOKUP($A160,parlvotes_lh!$A$11:$ZZ$209,186,FALSE)))</f>
        <v/>
      </c>
      <c r="T160" s="180" t="str">
        <f>IF(ISERROR(VLOOKUP($A160,parlvotes_lh!$A$11:$ZZ$209,206,FALSE))=TRUE,"",IF(VLOOKUP($A160,parlvotes_lh!$A$11:$ZZ$209,206,FALSE)=0,"",VLOOKUP($A160,parlvotes_lh!$A$11:$ZZ$209,206,FALSE)))</f>
        <v/>
      </c>
      <c r="U160" s="180" t="str">
        <f>IF(ISERROR(VLOOKUP($A160,parlvotes_lh!$A$11:$ZZ$209,226,FALSE))=TRUE,"",IF(VLOOKUP($A160,parlvotes_lh!$A$11:$ZZ$209,226,FALSE)=0,"",VLOOKUP($A160,parlvotes_lh!$A$11:$ZZ$209,226,FALSE)))</f>
        <v/>
      </c>
      <c r="V160" s="180" t="str">
        <f>IF(ISERROR(VLOOKUP($A160,parlvotes_lh!$A$11:$ZZ$209,246,FALSE))=TRUE,"",IF(VLOOKUP($A160,parlvotes_lh!$A$11:$ZZ$209,246,FALSE)=0,"",VLOOKUP($A160,parlvotes_lh!$A$11:$ZZ$209,246,FALSE)))</f>
        <v/>
      </c>
      <c r="W160" s="180" t="str">
        <f>IF(ISERROR(VLOOKUP($A160,parlvotes_lh!$A$11:$ZZ$209,266,FALSE))=TRUE,"",IF(VLOOKUP($A160,parlvotes_lh!$A$11:$ZZ$209,266,FALSE)=0,"",VLOOKUP($A160,parlvotes_lh!$A$11:$ZZ$209,266,FALSE)))</f>
        <v/>
      </c>
      <c r="X160" s="180" t="str">
        <f>IF(ISERROR(VLOOKUP($A160,parlvotes_lh!$A$11:$ZZ$209,286,FALSE))=TRUE,"",IF(VLOOKUP($A160,parlvotes_lh!$A$11:$ZZ$209,286,FALSE)=0,"",VLOOKUP($A160,parlvotes_lh!$A$11:$ZZ$209,286,FALSE)))</f>
        <v/>
      </c>
      <c r="Y160" s="180" t="str">
        <f>IF(ISERROR(VLOOKUP($A160,parlvotes_lh!$A$11:$ZZ$209,306,FALSE))=TRUE,"",IF(VLOOKUP($A160,parlvotes_lh!$A$11:$ZZ$209,306,FALSE)=0,"",VLOOKUP($A160,parlvotes_lh!$A$11:$ZZ$209,306,FALSE)))</f>
        <v/>
      </c>
      <c r="Z160" s="180" t="str">
        <f>IF(ISERROR(VLOOKUP($A160,parlvotes_lh!$A$11:$ZZ$209,326,FALSE))=TRUE,"",IF(VLOOKUP($A160,parlvotes_lh!$A$11:$ZZ$209,326,FALSE)=0,"",VLOOKUP($A160,parlvotes_lh!$A$11:$ZZ$209,326,FALSE)))</f>
        <v/>
      </c>
      <c r="AA160" s="180" t="str">
        <f>IF(ISERROR(VLOOKUP($A160,parlvotes_lh!$A$11:$ZZ$209,346,FALSE))=TRUE,"",IF(VLOOKUP($A160,parlvotes_lh!$A$11:$ZZ$209,346,FALSE)=0,"",VLOOKUP($A160,parlvotes_lh!$A$11:$ZZ$209,346,FALSE)))</f>
        <v/>
      </c>
      <c r="AB160" s="180" t="str">
        <f>IF(ISERROR(VLOOKUP($A160,parlvotes_lh!$A$11:$ZZ$209,366,FALSE))=TRUE,"",IF(VLOOKUP($A160,parlvotes_lh!$A$11:$ZZ$209,366,FALSE)=0,"",VLOOKUP($A160,parlvotes_lh!$A$11:$ZZ$209,366,FALSE)))</f>
        <v/>
      </c>
      <c r="AC160" s="180" t="str">
        <f>IF(ISERROR(VLOOKUP($A160,parlvotes_lh!$A$11:$ZZ$209,386,FALSE))=TRUE,"",IF(VLOOKUP($A160,parlvotes_lh!$A$11:$ZZ$209,386,FALSE)=0,"",VLOOKUP($A160,parlvotes_lh!$A$11:$ZZ$209,386,FALSE)))</f>
        <v/>
      </c>
    </row>
    <row r="161" spans="1:29" ht="13.5" customHeight="1">
      <c r="A161" s="174"/>
      <c r="B161" s="112" t="str">
        <f t="shared" si="22"/>
        <v/>
      </c>
      <c r="C161" s="112" t="str">
        <f>IF(info_parties!G171="","",info_parties!G171)</f>
        <v/>
      </c>
      <c r="D161" s="112" t="str">
        <f>IF(info_parties!K171="","",info_parties!K171)</f>
        <v/>
      </c>
      <c r="E161" s="112" t="str">
        <f>IF(info_parties!H171="","",info_parties!H171)</f>
        <v/>
      </c>
      <c r="F161" s="175" t="str">
        <f t="shared" si="18"/>
        <v/>
      </c>
      <c r="G161" s="176" t="str">
        <f t="shared" si="19"/>
        <v/>
      </c>
      <c r="H161" s="177" t="str">
        <f t="shared" si="20"/>
        <v/>
      </c>
      <c r="I161" s="178" t="str">
        <f t="shared" si="21"/>
        <v/>
      </c>
      <c r="J161" s="179" t="str">
        <f>IF(ISERROR(VLOOKUP($A161,parlvotes_lh!$A$11:$ZZ$209,6,FALSE))=TRUE,"",IF(VLOOKUP($A161,parlvotes_lh!$A$11:$ZZ$209,6,FALSE)=0,"",VLOOKUP($A161,parlvotes_lh!$A$11:$ZZ$209,6,FALSE)))</f>
        <v/>
      </c>
      <c r="K161" s="179" t="str">
        <f>IF(ISERROR(VLOOKUP($A161,parlvotes_lh!$A$11:$ZZ$209,26,FALSE))=TRUE,"",IF(VLOOKUP($A161,parlvotes_lh!$A$11:$ZZ$209,26,FALSE)=0,"",VLOOKUP($A161,parlvotes_lh!$A$11:$ZZ$209,26,FALSE)))</f>
        <v/>
      </c>
      <c r="L161" s="179" t="str">
        <f>IF(ISERROR(VLOOKUP($A161,parlvotes_lh!$A$11:$ZZ$209,46,FALSE))=TRUE,"",IF(VLOOKUP($A161,parlvotes_lh!$A$11:$ZZ$209,46,FALSE)=0,"",VLOOKUP($A161,parlvotes_lh!$A$11:$ZZ$209,46,FALSE)))</f>
        <v/>
      </c>
      <c r="M161" s="179" t="str">
        <f>IF(ISERROR(VLOOKUP($A161,parlvotes_lh!$A$11:$ZZ$209,66,FALSE))=TRUE,"",IF(VLOOKUP($A161,parlvotes_lh!$A$11:$ZZ$209,66,FALSE)=0,"",VLOOKUP($A161,parlvotes_lh!$A$11:$ZZ$209,66,FALSE)))</f>
        <v/>
      </c>
      <c r="N161" s="179" t="str">
        <f>IF(ISERROR(VLOOKUP($A161,parlvotes_lh!$A$11:$ZZ$209,86,FALSE))=TRUE,"",IF(VLOOKUP($A161,parlvotes_lh!$A$11:$ZZ$209,86,FALSE)=0,"",VLOOKUP($A161,parlvotes_lh!$A$11:$ZZ$209,86,FALSE)))</f>
        <v/>
      </c>
      <c r="O161" s="179" t="str">
        <f>IF(ISERROR(VLOOKUP($A161,parlvotes_lh!$A$11:$ZZ$209,106,FALSE))=TRUE,"",IF(VLOOKUP($A161,parlvotes_lh!$A$11:$ZZ$209,106,FALSE)=0,"",VLOOKUP($A161,parlvotes_lh!$A$11:$ZZ$209,106,FALSE)))</f>
        <v/>
      </c>
      <c r="P161" s="179" t="str">
        <f>IF(ISERROR(VLOOKUP($A161,parlvotes_lh!$A$11:$ZZ$209,126,FALSE))=TRUE,"",IF(VLOOKUP($A161,parlvotes_lh!$A$11:$ZZ$209,126,FALSE)=0,"",VLOOKUP($A161,parlvotes_lh!$A$11:$ZZ$209,126,FALSE)))</f>
        <v/>
      </c>
      <c r="Q161" s="180" t="str">
        <f>IF(ISERROR(VLOOKUP($A161,parlvotes_lh!$A$11:$ZZ$209,146,FALSE))=TRUE,"",IF(VLOOKUP($A161,parlvotes_lh!$A$11:$ZZ$209,146,FALSE)=0,"",VLOOKUP($A161,parlvotes_lh!$A$11:$ZZ$209,146,FALSE)))</f>
        <v/>
      </c>
      <c r="R161" s="180" t="str">
        <f>IF(ISERROR(VLOOKUP($A161,parlvotes_lh!$A$11:$ZZ$209,166,FALSE))=TRUE,"",IF(VLOOKUP($A161,parlvotes_lh!$A$11:$ZZ$209,166,FALSE)=0,"",VLOOKUP($A161,parlvotes_lh!$A$11:$ZZ$209,166,FALSE)))</f>
        <v/>
      </c>
      <c r="S161" s="180" t="str">
        <f>IF(ISERROR(VLOOKUP($A161,parlvotes_lh!$A$11:$ZZ$209,186,FALSE))=TRUE,"",IF(VLOOKUP($A161,parlvotes_lh!$A$11:$ZZ$209,186,FALSE)=0,"",VLOOKUP($A161,parlvotes_lh!$A$11:$ZZ$209,186,FALSE)))</f>
        <v/>
      </c>
      <c r="T161" s="180" t="str">
        <f>IF(ISERROR(VLOOKUP($A161,parlvotes_lh!$A$11:$ZZ$209,206,FALSE))=TRUE,"",IF(VLOOKUP($A161,parlvotes_lh!$A$11:$ZZ$209,206,FALSE)=0,"",VLOOKUP($A161,parlvotes_lh!$A$11:$ZZ$209,206,FALSE)))</f>
        <v/>
      </c>
      <c r="U161" s="180" t="str">
        <f>IF(ISERROR(VLOOKUP($A161,parlvotes_lh!$A$11:$ZZ$209,226,FALSE))=TRUE,"",IF(VLOOKUP($A161,parlvotes_lh!$A$11:$ZZ$209,226,FALSE)=0,"",VLOOKUP($A161,parlvotes_lh!$A$11:$ZZ$209,226,FALSE)))</f>
        <v/>
      </c>
      <c r="V161" s="180" t="str">
        <f>IF(ISERROR(VLOOKUP($A161,parlvotes_lh!$A$11:$ZZ$209,246,FALSE))=TRUE,"",IF(VLOOKUP($A161,parlvotes_lh!$A$11:$ZZ$209,246,FALSE)=0,"",VLOOKUP($A161,parlvotes_lh!$A$11:$ZZ$209,246,FALSE)))</f>
        <v/>
      </c>
      <c r="W161" s="180" t="str">
        <f>IF(ISERROR(VLOOKUP($A161,parlvotes_lh!$A$11:$ZZ$209,266,FALSE))=TRUE,"",IF(VLOOKUP($A161,parlvotes_lh!$A$11:$ZZ$209,266,FALSE)=0,"",VLOOKUP($A161,parlvotes_lh!$A$11:$ZZ$209,266,FALSE)))</f>
        <v/>
      </c>
      <c r="X161" s="180" t="str">
        <f>IF(ISERROR(VLOOKUP($A161,parlvotes_lh!$A$11:$ZZ$209,286,FALSE))=TRUE,"",IF(VLOOKUP($A161,parlvotes_lh!$A$11:$ZZ$209,286,FALSE)=0,"",VLOOKUP($A161,parlvotes_lh!$A$11:$ZZ$209,286,FALSE)))</f>
        <v/>
      </c>
      <c r="Y161" s="180" t="str">
        <f>IF(ISERROR(VLOOKUP($A161,parlvotes_lh!$A$11:$ZZ$209,306,FALSE))=TRUE,"",IF(VLOOKUP($A161,parlvotes_lh!$A$11:$ZZ$209,306,FALSE)=0,"",VLOOKUP($A161,parlvotes_lh!$A$11:$ZZ$209,306,FALSE)))</f>
        <v/>
      </c>
      <c r="Z161" s="180" t="str">
        <f>IF(ISERROR(VLOOKUP($A161,parlvotes_lh!$A$11:$ZZ$209,326,FALSE))=TRUE,"",IF(VLOOKUP($A161,parlvotes_lh!$A$11:$ZZ$209,326,FALSE)=0,"",VLOOKUP($A161,parlvotes_lh!$A$11:$ZZ$209,326,FALSE)))</f>
        <v/>
      </c>
      <c r="AA161" s="180" t="str">
        <f>IF(ISERROR(VLOOKUP($A161,parlvotes_lh!$A$11:$ZZ$209,346,FALSE))=TRUE,"",IF(VLOOKUP($A161,parlvotes_lh!$A$11:$ZZ$209,346,FALSE)=0,"",VLOOKUP($A161,parlvotes_lh!$A$11:$ZZ$209,346,FALSE)))</f>
        <v/>
      </c>
      <c r="AB161" s="180" t="str">
        <f>IF(ISERROR(VLOOKUP($A161,parlvotes_lh!$A$11:$ZZ$209,366,FALSE))=TRUE,"",IF(VLOOKUP($A161,parlvotes_lh!$A$11:$ZZ$209,366,FALSE)=0,"",VLOOKUP($A161,parlvotes_lh!$A$11:$ZZ$209,366,FALSE)))</f>
        <v/>
      </c>
      <c r="AC161" s="180" t="str">
        <f>IF(ISERROR(VLOOKUP($A161,parlvotes_lh!$A$11:$ZZ$209,386,FALSE))=TRUE,"",IF(VLOOKUP($A161,parlvotes_lh!$A$11:$ZZ$209,386,FALSE)=0,"",VLOOKUP($A161,parlvotes_lh!$A$11:$ZZ$209,386,FALSE)))</f>
        <v/>
      </c>
    </row>
    <row r="162" spans="1:29" ht="13.5" customHeight="1">
      <c r="A162" s="174"/>
      <c r="B162" s="112" t="str">
        <f t="shared" si="22"/>
        <v/>
      </c>
      <c r="C162" s="112" t="str">
        <f>IF(info_parties!G172="","",info_parties!G172)</f>
        <v/>
      </c>
      <c r="D162" s="112" t="str">
        <f>IF(info_parties!K172="","",info_parties!K172)</f>
        <v/>
      </c>
      <c r="E162" s="112" t="str">
        <f>IF(info_parties!H172="","",info_parties!H172)</f>
        <v/>
      </c>
      <c r="F162" s="175" t="str">
        <f t="shared" ref="F162:F193" si="23">IF(MAX(J162:AC162)=0,"",INDEX(J$1:AC$1,MATCH(TRUE,INDEX((J162:AC162&lt;&gt;""),0),0)))</f>
        <v/>
      </c>
      <c r="G162" s="176" t="str">
        <f t="shared" ref="G162:G193" si="24">IF(MAX(J162:AC162)=0,"",INDEX(J$1:AC$1,1,MATCH(LOOKUP(9.99+307,J162:AC162),J162:AC162,0)))</f>
        <v/>
      </c>
      <c r="H162" s="177" t="str">
        <f t="shared" ref="H162:H193" si="25">IF(MAX(J162:AC162)=0,"",MAX(J162:AC162))</f>
        <v/>
      </c>
      <c r="I162" s="178" t="str">
        <f t="shared" ref="I162:I193" si="26">IF(H162="","",INDEX(J$1:AC$1,1,MATCH(H162,J162:AC162,0)))</f>
        <v/>
      </c>
      <c r="J162" s="179" t="str">
        <f>IF(ISERROR(VLOOKUP($A162,parlvotes_lh!$A$11:$ZZ$209,6,FALSE))=TRUE,"",IF(VLOOKUP($A162,parlvotes_lh!$A$11:$ZZ$209,6,FALSE)=0,"",VLOOKUP($A162,parlvotes_lh!$A$11:$ZZ$209,6,FALSE)))</f>
        <v/>
      </c>
      <c r="K162" s="179" t="str">
        <f>IF(ISERROR(VLOOKUP($A162,parlvotes_lh!$A$11:$ZZ$209,26,FALSE))=TRUE,"",IF(VLOOKUP($A162,parlvotes_lh!$A$11:$ZZ$209,26,FALSE)=0,"",VLOOKUP($A162,parlvotes_lh!$A$11:$ZZ$209,26,FALSE)))</f>
        <v/>
      </c>
      <c r="L162" s="179" t="str">
        <f>IF(ISERROR(VLOOKUP($A162,parlvotes_lh!$A$11:$ZZ$209,46,FALSE))=TRUE,"",IF(VLOOKUP($A162,parlvotes_lh!$A$11:$ZZ$209,46,FALSE)=0,"",VLOOKUP($A162,parlvotes_lh!$A$11:$ZZ$209,46,FALSE)))</f>
        <v/>
      </c>
      <c r="M162" s="179" t="str">
        <f>IF(ISERROR(VLOOKUP($A162,parlvotes_lh!$A$11:$ZZ$209,66,FALSE))=TRUE,"",IF(VLOOKUP($A162,parlvotes_lh!$A$11:$ZZ$209,66,FALSE)=0,"",VLOOKUP($A162,parlvotes_lh!$A$11:$ZZ$209,66,FALSE)))</f>
        <v/>
      </c>
      <c r="N162" s="179" t="str">
        <f>IF(ISERROR(VLOOKUP($A162,parlvotes_lh!$A$11:$ZZ$209,86,FALSE))=TRUE,"",IF(VLOOKUP($A162,parlvotes_lh!$A$11:$ZZ$209,86,FALSE)=0,"",VLOOKUP($A162,parlvotes_lh!$A$11:$ZZ$209,86,FALSE)))</f>
        <v/>
      </c>
      <c r="O162" s="179" t="str">
        <f>IF(ISERROR(VLOOKUP($A162,parlvotes_lh!$A$11:$ZZ$209,106,FALSE))=TRUE,"",IF(VLOOKUP($A162,parlvotes_lh!$A$11:$ZZ$209,106,FALSE)=0,"",VLOOKUP($A162,parlvotes_lh!$A$11:$ZZ$209,106,FALSE)))</f>
        <v/>
      </c>
      <c r="P162" s="179" t="str">
        <f>IF(ISERROR(VLOOKUP($A162,parlvotes_lh!$A$11:$ZZ$209,126,FALSE))=TRUE,"",IF(VLOOKUP($A162,parlvotes_lh!$A$11:$ZZ$209,126,FALSE)=0,"",VLOOKUP($A162,parlvotes_lh!$A$11:$ZZ$209,126,FALSE)))</f>
        <v/>
      </c>
      <c r="Q162" s="180" t="str">
        <f>IF(ISERROR(VLOOKUP($A162,parlvotes_lh!$A$11:$ZZ$209,146,FALSE))=TRUE,"",IF(VLOOKUP($A162,parlvotes_lh!$A$11:$ZZ$209,146,FALSE)=0,"",VLOOKUP($A162,parlvotes_lh!$A$11:$ZZ$209,146,FALSE)))</f>
        <v/>
      </c>
      <c r="R162" s="180" t="str">
        <f>IF(ISERROR(VLOOKUP($A162,parlvotes_lh!$A$11:$ZZ$209,166,FALSE))=TRUE,"",IF(VLOOKUP($A162,parlvotes_lh!$A$11:$ZZ$209,166,FALSE)=0,"",VLOOKUP($A162,parlvotes_lh!$A$11:$ZZ$209,166,FALSE)))</f>
        <v/>
      </c>
      <c r="S162" s="180" t="str">
        <f>IF(ISERROR(VLOOKUP($A162,parlvotes_lh!$A$11:$ZZ$209,186,FALSE))=TRUE,"",IF(VLOOKUP($A162,parlvotes_lh!$A$11:$ZZ$209,186,FALSE)=0,"",VLOOKUP($A162,parlvotes_lh!$A$11:$ZZ$209,186,FALSE)))</f>
        <v/>
      </c>
      <c r="T162" s="180" t="str">
        <f>IF(ISERROR(VLOOKUP($A162,parlvotes_lh!$A$11:$ZZ$209,206,FALSE))=TRUE,"",IF(VLOOKUP($A162,parlvotes_lh!$A$11:$ZZ$209,206,FALSE)=0,"",VLOOKUP($A162,parlvotes_lh!$A$11:$ZZ$209,206,FALSE)))</f>
        <v/>
      </c>
      <c r="U162" s="180" t="str">
        <f>IF(ISERROR(VLOOKUP($A162,parlvotes_lh!$A$11:$ZZ$209,226,FALSE))=TRUE,"",IF(VLOOKUP($A162,parlvotes_lh!$A$11:$ZZ$209,226,FALSE)=0,"",VLOOKUP($A162,parlvotes_lh!$A$11:$ZZ$209,226,FALSE)))</f>
        <v/>
      </c>
      <c r="V162" s="180" t="str">
        <f>IF(ISERROR(VLOOKUP($A162,parlvotes_lh!$A$11:$ZZ$209,246,FALSE))=TRUE,"",IF(VLOOKUP($A162,parlvotes_lh!$A$11:$ZZ$209,246,FALSE)=0,"",VLOOKUP($A162,parlvotes_lh!$A$11:$ZZ$209,246,FALSE)))</f>
        <v/>
      </c>
      <c r="W162" s="180" t="str">
        <f>IF(ISERROR(VLOOKUP($A162,parlvotes_lh!$A$11:$ZZ$209,266,FALSE))=TRUE,"",IF(VLOOKUP($A162,parlvotes_lh!$A$11:$ZZ$209,266,FALSE)=0,"",VLOOKUP($A162,parlvotes_lh!$A$11:$ZZ$209,266,FALSE)))</f>
        <v/>
      </c>
      <c r="X162" s="180" t="str">
        <f>IF(ISERROR(VLOOKUP($A162,parlvotes_lh!$A$11:$ZZ$209,286,FALSE))=TRUE,"",IF(VLOOKUP($A162,parlvotes_lh!$A$11:$ZZ$209,286,FALSE)=0,"",VLOOKUP($A162,parlvotes_lh!$A$11:$ZZ$209,286,FALSE)))</f>
        <v/>
      </c>
      <c r="Y162" s="180" t="str">
        <f>IF(ISERROR(VLOOKUP($A162,parlvotes_lh!$A$11:$ZZ$209,306,FALSE))=TRUE,"",IF(VLOOKUP($A162,parlvotes_lh!$A$11:$ZZ$209,306,FALSE)=0,"",VLOOKUP($A162,parlvotes_lh!$A$11:$ZZ$209,306,FALSE)))</f>
        <v/>
      </c>
      <c r="Z162" s="180" t="str">
        <f>IF(ISERROR(VLOOKUP($A162,parlvotes_lh!$A$11:$ZZ$209,326,FALSE))=TRUE,"",IF(VLOOKUP($A162,parlvotes_lh!$A$11:$ZZ$209,326,FALSE)=0,"",VLOOKUP($A162,parlvotes_lh!$A$11:$ZZ$209,326,FALSE)))</f>
        <v/>
      </c>
      <c r="AA162" s="180" t="str">
        <f>IF(ISERROR(VLOOKUP($A162,parlvotes_lh!$A$11:$ZZ$209,346,FALSE))=TRUE,"",IF(VLOOKUP($A162,parlvotes_lh!$A$11:$ZZ$209,346,FALSE)=0,"",VLOOKUP($A162,parlvotes_lh!$A$11:$ZZ$209,346,FALSE)))</f>
        <v/>
      </c>
      <c r="AB162" s="180" t="str">
        <f>IF(ISERROR(VLOOKUP($A162,parlvotes_lh!$A$11:$ZZ$209,366,FALSE))=TRUE,"",IF(VLOOKUP($A162,parlvotes_lh!$A$11:$ZZ$209,366,FALSE)=0,"",VLOOKUP($A162,parlvotes_lh!$A$11:$ZZ$209,366,FALSE)))</f>
        <v/>
      </c>
      <c r="AC162" s="180" t="str">
        <f>IF(ISERROR(VLOOKUP($A162,parlvotes_lh!$A$11:$ZZ$209,386,FALSE))=TRUE,"",IF(VLOOKUP($A162,parlvotes_lh!$A$11:$ZZ$209,386,FALSE)=0,"",VLOOKUP($A162,parlvotes_lh!$A$11:$ZZ$209,386,FALSE)))</f>
        <v/>
      </c>
    </row>
    <row r="163" spans="1:29" ht="13.5" customHeight="1">
      <c r="A163" s="174"/>
      <c r="B163" s="112" t="str">
        <f t="shared" si="22"/>
        <v/>
      </c>
      <c r="C163" s="112" t="str">
        <f>IF(info_parties!G173="","",info_parties!G173)</f>
        <v/>
      </c>
      <c r="D163" s="112" t="str">
        <f>IF(info_parties!K173="","",info_parties!K173)</f>
        <v/>
      </c>
      <c r="E163" s="112" t="str">
        <f>IF(info_parties!H173="","",info_parties!H173)</f>
        <v/>
      </c>
      <c r="F163" s="175" t="str">
        <f t="shared" si="23"/>
        <v/>
      </c>
      <c r="G163" s="176" t="str">
        <f t="shared" si="24"/>
        <v/>
      </c>
      <c r="H163" s="177" t="str">
        <f t="shared" si="25"/>
        <v/>
      </c>
      <c r="I163" s="178" t="str">
        <f t="shared" si="26"/>
        <v/>
      </c>
      <c r="J163" s="179" t="str">
        <f>IF(ISERROR(VLOOKUP($A163,parlvotes_lh!$A$11:$ZZ$209,6,FALSE))=TRUE,"",IF(VLOOKUP($A163,parlvotes_lh!$A$11:$ZZ$209,6,FALSE)=0,"",VLOOKUP($A163,parlvotes_lh!$A$11:$ZZ$209,6,FALSE)))</f>
        <v/>
      </c>
      <c r="K163" s="179" t="str">
        <f>IF(ISERROR(VLOOKUP($A163,parlvotes_lh!$A$11:$ZZ$209,26,FALSE))=TRUE,"",IF(VLOOKUP($A163,parlvotes_lh!$A$11:$ZZ$209,26,FALSE)=0,"",VLOOKUP($A163,parlvotes_lh!$A$11:$ZZ$209,26,FALSE)))</f>
        <v/>
      </c>
      <c r="L163" s="179" t="str">
        <f>IF(ISERROR(VLOOKUP($A163,parlvotes_lh!$A$11:$ZZ$209,46,FALSE))=TRUE,"",IF(VLOOKUP($A163,parlvotes_lh!$A$11:$ZZ$209,46,FALSE)=0,"",VLOOKUP($A163,parlvotes_lh!$A$11:$ZZ$209,46,FALSE)))</f>
        <v/>
      </c>
      <c r="M163" s="179" t="str">
        <f>IF(ISERROR(VLOOKUP($A163,parlvotes_lh!$A$11:$ZZ$209,66,FALSE))=TRUE,"",IF(VLOOKUP($A163,parlvotes_lh!$A$11:$ZZ$209,66,FALSE)=0,"",VLOOKUP($A163,parlvotes_lh!$A$11:$ZZ$209,66,FALSE)))</f>
        <v/>
      </c>
      <c r="N163" s="179" t="str">
        <f>IF(ISERROR(VLOOKUP($A163,parlvotes_lh!$A$11:$ZZ$209,86,FALSE))=TRUE,"",IF(VLOOKUP($A163,parlvotes_lh!$A$11:$ZZ$209,86,FALSE)=0,"",VLOOKUP($A163,parlvotes_lh!$A$11:$ZZ$209,86,FALSE)))</f>
        <v/>
      </c>
      <c r="O163" s="179" t="str">
        <f>IF(ISERROR(VLOOKUP($A163,parlvotes_lh!$A$11:$ZZ$209,106,FALSE))=TRUE,"",IF(VLOOKUP($A163,parlvotes_lh!$A$11:$ZZ$209,106,FALSE)=0,"",VLOOKUP($A163,parlvotes_lh!$A$11:$ZZ$209,106,FALSE)))</f>
        <v/>
      </c>
      <c r="P163" s="179" t="str">
        <f>IF(ISERROR(VLOOKUP($A163,parlvotes_lh!$A$11:$ZZ$209,126,FALSE))=TRUE,"",IF(VLOOKUP($A163,parlvotes_lh!$A$11:$ZZ$209,126,FALSE)=0,"",VLOOKUP($A163,parlvotes_lh!$A$11:$ZZ$209,126,FALSE)))</f>
        <v/>
      </c>
      <c r="Q163" s="180" t="str">
        <f>IF(ISERROR(VLOOKUP($A163,parlvotes_lh!$A$11:$ZZ$209,146,FALSE))=TRUE,"",IF(VLOOKUP($A163,parlvotes_lh!$A$11:$ZZ$209,146,FALSE)=0,"",VLOOKUP($A163,parlvotes_lh!$A$11:$ZZ$209,146,FALSE)))</f>
        <v/>
      </c>
      <c r="R163" s="180" t="str">
        <f>IF(ISERROR(VLOOKUP($A163,parlvotes_lh!$A$11:$ZZ$209,166,FALSE))=TRUE,"",IF(VLOOKUP($A163,parlvotes_lh!$A$11:$ZZ$209,166,FALSE)=0,"",VLOOKUP($A163,parlvotes_lh!$A$11:$ZZ$209,166,FALSE)))</f>
        <v/>
      </c>
      <c r="S163" s="180" t="str">
        <f>IF(ISERROR(VLOOKUP($A163,parlvotes_lh!$A$11:$ZZ$209,186,FALSE))=TRUE,"",IF(VLOOKUP($A163,parlvotes_lh!$A$11:$ZZ$209,186,FALSE)=0,"",VLOOKUP($A163,parlvotes_lh!$A$11:$ZZ$209,186,FALSE)))</f>
        <v/>
      </c>
      <c r="T163" s="180" t="str">
        <f>IF(ISERROR(VLOOKUP($A163,parlvotes_lh!$A$11:$ZZ$209,206,FALSE))=TRUE,"",IF(VLOOKUP($A163,parlvotes_lh!$A$11:$ZZ$209,206,FALSE)=0,"",VLOOKUP($A163,parlvotes_lh!$A$11:$ZZ$209,206,FALSE)))</f>
        <v/>
      </c>
      <c r="U163" s="180" t="str">
        <f>IF(ISERROR(VLOOKUP($A163,parlvotes_lh!$A$11:$ZZ$209,226,FALSE))=TRUE,"",IF(VLOOKUP($A163,parlvotes_lh!$A$11:$ZZ$209,226,FALSE)=0,"",VLOOKUP($A163,parlvotes_lh!$A$11:$ZZ$209,226,FALSE)))</f>
        <v/>
      </c>
      <c r="V163" s="180" t="str">
        <f>IF(ISERROR(VLOOKUP($A163,parlvotes_lh!$A$11:$ZZ$209,246,FALSE))=TRUE,"",IF(VLOOKUP($A163,parlvotes_lh!$A$11:$ZZ$209,246,FALSE)=0,"",VLOOKUP($A163,parlvotes_lh!$A$11:$ZZ$209,246,FALSE)))</f>
        <v/>
      </c>
      <c r="W163" s="180" t="str">
        <f>IF(ISERROR(VLOOKUP($A163,parlvotes_lh!$A$11:$ZZ$209,266,FALSE))=TRUE,"",IF(VLOOKUP($A163,parlvotes_lh!$A$11:$ZZ$209,266,FALSE)=0,"",VLOOKUP($A163,parlvotes_lh!$A$11:$ZZ$209,266,FALSE)))</f>
        <v/>
      </c>
      <c r="X163" s="180" t="str">
        <f>IF(ISERROR(VLOOKUP($A163,parlvotes_lh!$A$11:$ZZ$209,286,FALSE))=TRUE,"",IF(VLOOKUP($A163,parlvotes_lh!$A$11:$ZZ$209,286,FALSE)=0,"",VLOOKUP($A163,parlvotes_lh!$A$11:$ZZ$209,286,FALSE)))</f>
        <v/>
      </c>
      <c r="Y163" s="180" t="str">
        <f>IF(ISERROR(VLOOKUP($A163,parlvotes_lh!$A$11:$ZZ$209,306,FALSE))=TRUE,"",IF(VLOOKUP($A163,parlvotes_lh!$A$11:$ZZ$209,306,FALSE)=0,"",VLOOKUP($A163,parlvotes_lh!$A$11:$ZZ$209,306,FALSE)))</f>
        <v/>
      </c>
      <c r="Z163" s="180" t="str">
        <f>IF(ISERROR(VLOOKUP($A163,parlvotes_lh!$A$11:$ZZ$209,326,FALSE))=TRUE,"",IF(VLOOKUP($A163,parlvotes_lh!$A$11:$ZZ$209,326,FALSE)=0,"",VLOOKUP($A163,parlvotes_lh!$A$11:$ZZ$209,326,FALSE)))</f>
        <v/>
      </c>
      <c r="AA163" s="180" t="str">
        <f>IF(ISERROR(VLOOKUP($A163,parlvotes_lh!$A$11:$ZZ$209,346,FALSE))=TRUE,"",IF(VLOOKUP($A163,parlvotes_lh!$A$11:$ZZ$209,346,FALSE)=0,"",VLOOKUP($A163,parlvotes_lh!$A$11:$ZZ$209,346,FALSE)))</f>
        <v/>
      </c>
      <c r="AB163" s="180" t="str">
        <f>IF(ISERROR(VLOOKUP($A163,parlvotes_lh!$A$11:$ZZ$209,366,FALSE))=TRUE,"",IF(VLOOKUP($A163,parlvotes_lh!$A$11:$ZZ$209,366,FALSE)=0,"",VLOOKUP($A163,parlvotes_lh!$A$11:$ZZ$209,366,FALSE)))</f>
        <v/>
      </c>
      <c r="AC163" s="180" t="str">
        <f>IF(ISERROR(VLOOKUP($A163,parlvotes_lh!$A$11:$ZZ$209,386,FALSE))=TRUE,"",IF(VLOOKUP($A163,parlvotes_lh!$A$11:$ZZ$209,386,FALSE)=0,"",VLOOKUP($A163,parlvotes_lh!$A$11:$ZZ$209,386,FALSE)))</f>
        <v/>
      </c>
    </row>
    <row r="164" spans="1:29" ht="13.5" customHeight="1">
      <c r="A164" s="174"/>
      <c r="B164" s="112" t="str">
        <f t="shared" si="22"/>
        <v/>
      </c>
      <c r="C164" s="112" t="str">
        <f>IF(info_parties!G174="","",info_parties!G174)</f>
        <v/>
      </c>
      <c r="D164" s="112" t="str">
        <f>IF(info_parties!K174="","",info_parties!K174)</f>
        <v/>
      </c>
      <c r="E164" s="112" t="str">
        <f>IF(info_parties!H174="","",info_parties!H174)</f>
        <v/>
      </c>
      <c r="F164" s="175" t="str">
        <f t="shared" si="23"/>
        <v/>
      </c>
      <c r="G164" s="176" t="str">
        <f t="shared" si="24"/>
        <v/>
      </c>
      <c r="H164" s="177" t="str">
        <f t="shared" si="25"/>
        <v/>
      </c>
      <c r="I164" s="178" t="str">
        <f t="shared" si="26"/>
        <v/>
      </c>
      <c r="J164" s="179" t="str">
        <f>IF(ISERROR(VLOOKUP($A164,parlvotes_lh!$A$11:$ZZ$209,6,FALSE))=TRUE,"",IF(VLOOKUP($A164,parlvotes_lh!$A$11:$ZZ$209,6,FALSE)=0,"",VLOOKUP($A164,parlvotes_lh!$A$11:$ZZ$209,6,FALSE)))</f>
        <v/>
      </c>
      <c r="K164" s="179" t="str">
        <f>IF(ISERROR(VLOOKUP($A164,parlvotes_lh!$A$11:$ZZ$209,26,FALSE))=TRUE,"",IF(VLOOKUP($A164,parlvotes_lh!$A$11:$ZZ$209,26,FALSE)=0,"",VLOOKUP($A164,parlvotes_lh!$A$11:$ZZ$209,26,FALSE)))</f>
        <v/>
      </c>
      <c r="L164" s="179" t="str">
        <f>IF(ISERROR(VLOOKUP($A164,parlvotes_lh!$A$11:$ZZ$209,46,FALSE))=TRUE,"",IF(VLOOKUP($A164,parlvotes_lh!$A$11:$ZZ$209,46,FALSE)=0,"",VLOOKUP($A164,parlvotes_lh!$A$11:$ZZ$209,46,FALSE)))</f>
        <v/>
      </c>
      <c r="M164" s="179" t="str">
        <f>IF(ISERROR(VLOOKUP($A164,parlvotes_lh!$A$11:$ZZ$209,66,FALSE))=TRUE,"",IF(VLOOKUP($A164,parlvotes_lh!$A$11:$ZZ$209,66,FALSE)=0,"",VLOOKUP($A164,parlvotes_lh!$A$11:$ZZ$209,66,FALSE)))</f>
        <v/>
      </c>
      <c r="N164" s="179" t="str">
        <f>IF(ISERROR(VLOOKUP($A164,parlvotes_lh!$A$11:$ZZ$209,86,FALSE))=TRUE,"",IF(VLOOKUP($A164,parlvotes_lh!$A$11:$ZZ$209,86,FALSE)=0,"",VLOOKUP($A164,parlvotes_lh!$A$11:$ZZ$209,86,FALSE)))</f>
        <v/>
      </c>
      <c r="O164" s="179" t="str">
        <f>IF(ISERROR(VLOOKUP($A164,parlvotes_lh!$A$11:$ZZ$209,106,FALSE))=TRUE,"",IF(VLOOKUP($A164,parlvotes_lh!$A$11:$ZZ$209,106,FALSE)=0,"",VLOOKUP($A164,parlvotes_lh!$A$11:$ZZ$209,106,FALSE)))</f>
        <v/>
      </c>
      <c r="P164" s="179" t="str">
        <f>IF(ISERROR(VLOOKUP($A164,parlvotes_lh!$A$11:$ZZ$209,126,FALSE))=TRUE,"",IF(VLOOKUP($A164,parlvotes_lh!$A$11:$ZZ$209,126,FALSE)=0,"",VLOOKUP($A164,parlvotes_lh!$A$11:$ZZ$209,126,FALSE)))</f>
        <v/>
      </c>
      <c r="Q164" s="180" t="str">
        <f>IF(ISERROR(VLOOKUP($A164,parlvotes_lh!$A$11:$ZZ$209,146,FALSE))=TRUE,"",IF(VLOOKUP($A164,parlvotes_lh!$A$11:$ZZ$209,146,FALSE)=0,"",VLOOKUP($A164,parlvotes_lh!$A$11:$ZZ$209,146,FALSE)))</f>
        <v/>
      </c>
      <c r="R164" s="180" t="str">
        <f>IF(ISERROR(VLOOKUP($A164,parlvotes_lh!$A$11:$ZZ$209,166,FALSE))=TRUE,"",IF(VLOOKUP($A164,parlvotes_lh!$A$11:$ZZ$209,166,FALSE)=0,"",VLOOKUP($A164,parlvotes_lh!$A$11:$ZZ$209,166,FALSE)))</f>
        <v/>
      </c>
      <c r="S164" s="180" t="str">
        <f>IF(ISERROR(VLOOKUP($A164,parlvotes_lh!$A$11:$ZZ$209,186,FALSE))=TRUE,"",IF(VLOOKUP($A164,parlvotes_lh!$A$11:$ZZ$209,186,FALSE)=0,"",VLOOKUP($A164,parlvotes_lh!$A$11:$ZZ$209,186,FALSE)))</f>
        <v/>
      </c>
      <c r="T164" s="180" t="str">
        <f>IF(ISERROR(VLOOKUP($A164,parlvotes_lh!$A$11:$ZZ$209,206,FALSE))=TRUE,"",IF(VLOOKUP($A164,parlvotes_lh!$A$11:$ZZ$209,206,FALSE)=0,"",VLOOKUP($A164,parlvotes_lh!$A$11:$ZZ$209,206,FALSE)))</f>
        <v/>
      </c>
      <c r="U164" s="180" t="str">
        <f>IF(ISERROR(VLOOKUP($A164,parlvotes_lh!$A$11:$ZZ$209,226,FALSE))=TRUE,"",IF(VLOOKUP($A164,parlvotes_lh!$A$11:$ZZ$209,226,FALSE)=0,"",VLOOKUP($A164,parlvotes_lh!$A$11:$ZZ$209,226,FALSE)))</f>
        <v/>
      </c>
      <c r="V164" s="180" t="str">
        <f>IF(ISERROR(VLOOKUP($A164,parlvotes_lh!$A$11:$ZZ$209,246,FALSE))=TRUE,"",IF(VLOOKUP($A164,parlvotes_lh!$A$11:$ZZ$209,246,FALSE)=0,"",VLOOKUP($A164,parlvotes_lh!$A$11:$ZZ$209,246,FALSE)))</f>
        <v/>
      </c>
      <c r="W164" s="180" t="str">
        <f>IF(ISERROR(VLOOKUP($A164,parlvotes_lh!$A$11:$ZZ$209,266,FALSE))=TRUE,"",IF(VLOOKUP($A164,parlvotes_lh!$A$11:$ZZ$209,266,FALSE)=0,"",VLOOKUP($A164,parlvotes_lh!$A$11:$ZZ$209,266,FALSE)))</f>
        <v/>
      </c>
      <c r="X164" s="180" t="str">
        <f>IF(ISERROR(VLOOKUP($A164,parlvotes_lh!$A$11:$ZZ$209,286,FALSE))=TRUE,"",IF(VLOOKUP($A164,parlvotes_lh!$A$11:$ZZ$209,286,FALSE)=0,"",VLOOKUP($A164,parlvotes_lh!$A$11:$ZZ$209,286,FALSE)))</f>
        <v/>
      </c>
      <c r="Y164" s="180" t="str">
        <f>IF(ISERROR(VLOOKUP($A164,parlvotes_lh!$A$11:$ZZ$209,306,FALSE))=TRUE,"",IF(VLOOKUP($A164,parlvotes_lh!$A$11:$ZZ$209,306,FALSE)=0,"",VLOOKUP($A164,parlvotes_lh!$A$11:$ZZ$209,306,FALSE)))</f>
        <v/>
      </c>
      <c r="Z164" s="180" t="str">
        <f>IF(ISERROR(VLOOKUP($A164,parlvotes_lh!$A$11:$ZZ$209,326,FALSE))=TRUE,"",IF(VLOOKUP($A164,parlvotes_lh!$A$11:$ZZ$209,326,FALSE)=0,"",VLOOKUP($A164,parlvotes_lh!$A$11:$ZZ$209,326,FALSE)))</f>
        <v/>
      </c>
      <c r="AA164" s="180" t="str">
        <f>IF(ISERROR(VLOOKUP($A164,parlvotes_lh!$A$11:$ZZ$209,346,FALSE))=TRUE,"",IF(VLOOKUP($A164,parlvotes_lh!$A$11:$ZZ$209,346,FALSE)=0,"",VLOOKUP($A164,parlvotes_lh!$A$11:$ZZ$209,346,FALSE)))</f>
        <v/>
      </c>
      <c r="AB164" s="180" t="str">
        <f>IF(ISERROR(VLOOKUP($A164,parlvotes_lh!$A$11:$ZZ$209,366,FALSE))=TRUE,"",IF(VLOOKUP($A164,parlvotes_lh!$A$11:$ZZ$209,366,FALSE)=0,"",VLOOKUP($A164,parlvotes_lh!$A$11:$ZZ$209,366,FALSE)))</f>
        <v/>
      </c>
      <c r="AC164" s="180" t="str">
        <f>IF(ISERROR(VLOOKUP($A164,parlvotes_lh!$A$11:$ZZ$209,386,FALSE))=TRUE,"",IF(VLOOKUP($A164,parlvotes_lh!$A$11:$ZZ$209,386,FALSE)=0,"",VLOOKUP($A164,parlvotes_lh!$A$11:$ZZ$209,386,FALSE)))</f>
        <v/>
      </c>
    </row>
    <row r="165" spans="1:29" ht="13.5" customHeight="1">
      <c r="A165" s="174"/>
      <c r="B165" s="112" t="str">
        <f t="shared" si="22"/>
        <v/>
      </c>
      <c r="C165" s="112" t="str">
        <f>IF(info_parties!G175="","",info_parties!G175)</f>
        <v/>
      </c>
      <c r="D165" s="112" t="str">
        <f>IF(info_parties!K175="","",info_parties!K175)</f>
        <v/>
      </c>
      <c r="E165" s="112" t="str">
        <f>IF(info_parties!H175="","",info_parties!H175)</f>
        <v/>
      </c>
      <c r="F165" s="175" t="str">
        <f t="shared" si="23"/>
        <v/>
      </c>
      <c r="G165" s="176" t="str">
        <f t="shared" si="24"/>
        <v/>
      </c>
      <c r="H165" s="177" t="str">
        <f t="shared" si="25"/>
        <v/>
      </c>
      <c r="I165" s="178" t="str">
        <f t="shared" si="26"/>
        <v/>
      </c>
      <c r="J165" s="179" t="str">
        <f>IF(ISERROR(VLOOKUP($A165,parlvotes_lh!$A$11:$ZZ$209,6,FALSE))=TRUE,"",IF(VLOOKUP($A165,parlvotes_lh!$A$11:$ZZ$209,6,FALSE)=0,"",VLOOKUP($A165,parlvotes_lh!$A$11:$ZZ$209,6,FALSE)))</f>
        <v/>
      </c>
      <c r="K165" s="179" t="str">
        <f>IF(ISERROR(VLOOKUP($A165,parlvotes_lh!$A$11:$ZZ$209,26,FALSE))=TRUE,"",IF(VLOOKUP($A165,parlvotes_lh!$A$11:$ZZ$209,26,FALSE)=0,"",VLOOKUP($A165,parlvotes_lh!$A$11:$ZZ$209,26,FALSE)))</f>
        <v/>
      </c>
      <c r="L165" s="179" t="str">
        <f>IF(ISERROR(VLOOKUP($A165,parlvotes_lh!$A$11:$ZZ$209,46,FALSE))=TRUE,"",IF(VLOOKUP($A165,parlvotes_lh!$A$11:$ZZ$209,46,FALSE)=0,"",VLOOKUP($A165,parlvotes_lh!$A$11:$ZZ$209,46,FALSE)))</f>
        <v/>
      </c>
      <c r="M165" s="179" t="str">
        <f>IF(ISERROR(VLOOKUP($A165,parlvotes_lh!$A$11:$ZZ$209,66,FALSE))=TRUE,"",IF(VLOOKUP($A165,parlvotes_lh!$A$11:$ZZ$209,66,FALSE)=0,"",VLOOKUP($A165,parlvotes_lh!$A$11:$ZZ$209,66,FALSE)))</f>
        <v/>
      </c>
      <c r="N165" s="179" t="str">
        <f>IF(ISERROR(VLOOKUP($A165,parlvotes_lh!$A$11:$ZZ$209,86,FALSE))=TRUE,"",IF(VLOOKUP($A165,parlvotes_lh!$A$11:$ZZ$209,86,FALSE)=0,"",VLOOKUP($A165,parlvotes_lh!$A$11:$ZZ$209,86,FALSE)))</f>
        <v/>
      </c>
      <c r="O165" s="179" t="str">
        <f>IF(ISERROR(VLOOKUP($A165,parlvotes_lh!$A$11:$ZZ$209,106,FALSE))=TRUE,"",IF(VLOOKUP($A165,parlvotes_lh!$A$11:$ZZ$209,106,FALSE)=0,"",VLOOKUP($A165,parlvotes_lh!$A$11:$ZZ$209,106,FALSE)))</f>
        <v/>
      </c>
      <c r="P165" s="179" t="str">
        <f>IF(ISERROR(VLOOKUP($A165,parlvotes_lh!$A$11:$ZZ$209,126,FALSE))=TRUE,"",IF(VLOOKUP($A165,parlvotes_lh!$A$11:$ZZ$209,126,FALSE)=0,"",VLOOKUP($A165,parlvotes_lh!$A$11:$ZZ$209,126,FALSE)))</f>
        <v/>
      </c>
      <c r="Q165" s="180" t="str">
        <f>IF(ISERROR(VLOOKUP($A165,parlvotes_lh!$A$11:$ZZ$209,146,FALSE))=TRUE,"",IF(VLOOKUP($A165,parlvotes_lh!$A$11:$ZZ$209,146,FALSE)=0,"",VLOOKUP($A165,parlvotes_lh!$A$11:$ZZ$209,146,FALSE)))</f>
        <v/>
      </c>
      <c r="R165" s="180" t="str">
        <f>IF(ISERROR(VLOOKUP($A165,parlvotes_lh!$A$11:$ZZ$209,166,FALSE))=TRUE,"",IF(VLOOKUP($A165,parlvotes_lh!$A$11:$ZZ$209,166,FALSE)=0,"",VLOOKUP($A165,parlvotes_lh!$A$11:$ZZ$209,166,FALSE)))</f>
        <v/>
      </c>
      <c r="S165" s="180" t="str">
        <f>IF(ISERROR(VLOOKUP($A165,parlvotes_lh!$A$11:$ZZ$209,186,FALSE))=TRUE,"",IF(VLOOKUP($A165,parlvotes_lh!$A$11:$ZZ$209,186,FALSE)=0,"",VLOOKUP($A165,parlvotes_lh!$A$11:$ZZ$209,186,FALSE)))</f>
        <v/>
      </c>
      <c r="T165" s="180" t="str">
        <f>IF(ISERROR(VLOOKUP($A165,parlvotes_lh!$A$11:$ZZ$209,206,FALSE))=TRUE,"",IF(VLOOKUP($A165,parlvotes_lh!$A$11:$ZZ$209,206,FALSE)=0,"",VLOOKUP($A165,parlvotes_lh!$A$11:$ZZ$209,206,FALSE)))</f>
        <v/>
      </c>
      <c r="U165" s="180" t="str">
        <f>IF(ISERROR(VLOOKUP($A165,parlvotes_lh!$A$11:$ZZ$209,226,FALSE))=TRUE,"",IF(VLOOKUP($A165,parlvotes_lh!$A$11:$ZZ$209,226,FALSE)=0,"",VLOOKUP($A165,parlvotes_lh!$A$11:$ZZ$209,226,FALSE)))</f>
        <v/>
      </c>
      <c r="V165" s="180" t="str">
        <f>IF(ISERROR(VLOOKUP($A165,parlvotes_lh!$A$11:$ZZ$209,246,FALSE))=TRUE,"",IF(VLOOKUP($A165,parlvotes_lh!$A$11:$ZZ$209,246,FALSE)=0,"",VLOOKUP($A165,parlvotes_lh!$A$11:$ZZ$209,246,FALSE)))</f>
        <v/>
      </c>
      <c r="W165" s="180" t="str">
        <f>IF(ISERROR(VLOOKUP($A165,parlvotes_lh!$A$11:$ZZ$209,266,FALSE))=TRUE,"",IF(VLOOKUP($A165,parlvotes_lh!$A$11:$ZZ$209,266,FALSE)=0,"",VLOOKUP($A165,parlvotes_lh!$A$11:$ZZ$209,266,FALSE)))</f>
        <v/>
      </c>
      <c r="X165" s="180" t="str">
        <f>IF(ISERROR(VLOOKUP($A165,parlvotes_lh!$A$11:$ZZ$209,286,FALSE))=TRUE,"",IF(VLOOKUP($A165,parlvotes_lh!$A$11:$ZZ$209,286,FALSE)=0,"",VLOOKUP($A165,parlvotes_lh!$A$11:$ZZ$209,286,FALSE)))</f>
        <v/>
      </c>
      <c r="Y165" s="180" t="str">
        <f>IF(ISERROR(VLOOKUP($A165,parlvotes_lh!$A$11:$ZZ$209,306,FALSE))=TRUE,"",IF(VLOOKUP($A165,parlvotes_lh!$A$11:$ZZ$209,306,FALSE)=0,"",VLOOKUP($A165,parlvotes_lh!$A$11:$ZZ$209,306,FALSE)))</f>
        <v/>
      </c>
      <c r="Z165" s="180" t="str">
        <f>IF(ISERROR(VLOOKUP($A165,parlvotes_lh!$A$11:$ZZ$209,326,FALSE))=TRUE,"",IF(VLOOKUP($A165,parlvotes_lh!$A$11:$ZZ$209,326,FALSE)=0,"",VLOOKUP($A165,parlvotes_lh!$A$11:$ZZ$209,326,FALSE)))</f>
        <v/>
      </c>
      <c r="AA165" s="180" t="str">
        <f>IF(ISERROR(VLOOKUP($A165,parlvotes_lh!$A$11:$ZZ$209,346,FALSE))=TRUE,"",IF(VLOOKUP($A165,parlvotes_lh!$A$11:$ZZ$209,346,FALSE)=0,"",VLOOKUP($A165,parlvotes_lh!$A$11:$ZZ$209,346,FALSE)))</f>
        <v/>
      </c>
      <c r="AB165" s="180" t="str">
        <f>IF(ISERROR(VLOOKUP($A165,parlvotes_lh!$A$11:$ZZ$209,366,FALSE))=TRUE,"",IF(VLOOKUP($A165,parlvotes_lh!$A$11:$ZZ$209,366,FALSE)=0,"",VLOOKUP($A165,parlvotes_lh!$A$11:$ZZ$209,366,FALSE)))</f>
        <v/>
      </c>
      <c r="AC165" s="180" t="str">
        <f>IF(ISERROR(VLOOKUP($A165,parlvotes_lh!$A$11:$ZZ$209,386,FALSE))=TRUE,"",IF(VLOOKUP($A165,parlvotes_lh!$A$11:$ZZ$209,386,FALSE)=0,"",VLOOKUP($A165,parlvotes_lh!$A$11:$ZZ$209,386,FALSE)))</f>
        <v/>
      </c>
    </row>
    <row r="166" spans="1:29" ht="13.5" customHeight="1">
      <c r="A166" s="174"/>
      <c r="B166" s="112" t="str">
        <f t="shared" si="22"/>
        <v/>
      </c>
      <c r="C166" s="112" t="str">
        <f>IF(info_parties!G176="","",info_parties!G176)</f>
        <v/>
      </c>
      <c r="D166" s="112" t="str">
        <f>IF(info_parties!K176="","",info_parties!K176)</f>
        <v/>
      </c>
      <c r="E166" s="112" t="str">
        <f>IF(info_parties!H176="","",info_parties!H176)</f>
        <v/>
      </c>
      <c r="F166" s="175" t="str">
        <f t="shared" si="23"/>
        <v/>
      </c>
      <c r="G166" s="176" t="str">
        <f t="shared" si="24"/>
        <v/>
      </c>
      <c r="H166" s="177" t="str">
        <f t="shared" si="25"/>
        <v/>
      </c>
      <c r="I166" s="178" t="str">
        <f t="shared" si="26"/>
        <v/>
      </c>
      <c r="J166" s="179" t="str">
        <f>IF(ISERROR(VLOOKUP($A166,parlvotes_lh!$A$11:$ZZ$209,6,FALSE))=TRUE,"",IF(VLOOKUP($A166,parlvotes_lh!$A$11:$ZZ$209,6,FALSE)=0,"",VLOOKUP($A166,parlvotes_lh!$A$11:$ZZ$209,6,FALSE)))</f>
        <v/>
      </c>
      <c r="K166" s="179" t="str">
        <f>IF(ISERROR(VLOOKUP($A166,parlvotes_lh!$A$11:$ZZ$209,26,FALSE))=TRUE,"",IF(VLOOKUP($A166,parlvotes_lh!$A$11:$ZZ$209,26,FALSE)=0,"",VLOOKUP($A166,parlvotes_lh!$A$11:$ZZ$209,26,FALSE)))</f>
        <v/>
      </c>
      <c r="L166" s="179" t="str">
        <f>IF(ISERROR(VLOOKUP($A166,parlvotes_lh!$A$11:$ZZ$209,46,FALSE))=TRUE,"",IF(VLOOKUP($A166,parlvotes_lh!$A$11:$ZZ$209,46,FALSE)=0,"",VLOOKUP($A166,parlvotes_lh!$A$11:$ZZ$209,46,FALSE)))</f>
        <v/>
      </c>
      <c r="M166" s="179" t="str">
        <f>IF(ISERROR(VLOOKUP($A166,parlvotes_lh!$A$11:$ZZ$209,66,FALSE))=TRUE,"",IF(VLOOKUP($A166,parlvotes_lh!$A$11:$ZZ$209,66,FALSE)=0,"",VLOOKUP($A166,parlvotes_lh!$A$11:$ZZ$209,66,FALSE)))</f>
        <v/>
      </c>
      <c r="N166" s="179" t="str">
        <f>IF(ISERROR(VLOOKUP($A166,parlvotes_lh!$A$11:$ZZ$209,86,FALSE))=TRUE,"",IF(VLOOKUP($A166,parlvotes_lh!$A$11:$ZZ$209,86,FALSE)=0,"",VLOOKUP($A166,parlvotes_lh!$A$11:$ZZ$209,86,FALSE)))</f>
        <v/>
      </c>
      <c r="O166" s="179" t="str">
        <f>IF(ISERROR(VLOOKUP($A166,parlvotes_lh!$A$11:$ZZ$209,106,FALSE))=TRUE,"",IF(VLOOKUP($A166,parlvotes_lh!$A$11:$ZZ$209,106,FALSE)=0,"",VLOOKUP($A166,parlvotes_lh!$A$11:$ZZ$209,106,FALSE)))</f>
        <v/>
      </c>
      <c r="P166" s="179" t="str">
        <f>IF(ISERROR(VLOOKUP($A166,parlvotes_lh!$A$11:$ZZ$209,126,FALSE))=TRUE,"",IF(VLOOKUP($A166,parlvotes_lh!$A$11:$ZZ$209,126,FALSE)=0,"",VLOOKUP($A166,parlvotes_lh!$A$11:$ZZ$209,126,FALSE)))</f>
        <v/>
      </c>
      <c r="Q166" s="180" t="str">
        <f>IF(ISERROR(VLOOKUP($A166,parlvotes_lh!$A$11:$ZZ$209,146,FALSE))=TRUE,"",IF(VLOOKUP($A166,parlvotes_lh!$A$11:$ZZ$209,146,FALSE)=0,"",VLOOKUP($A166,parlvotes_lh!$A$11:$ZZ$209,146,FALSE)))</f>
        <v/>
      </c>
      <c r="R166" s="180" t="str">
        <f>IF(ISERROR(VLOOKUP($A166,parlvotes_lh!$A$11:$ZZ$209,166,FALSE))=TRUE,"",IF(VLOOKUP($A166,parlvotes_lh!$A$11:$ZZ$209,166,FALSE)=0,"",VLOOKUP($A166,parlvotes_lh!$A$11:$ZZ$209,166,FALSE)))</f>
        <v/>
      </c>
      <c r="S166" s="180" t="str">
        <f>IF(ISERROR(VLOOKUP($A166,parlvotes_lh!$A$11:$ZZ$209,186,FALSE))=TRUE,"",IF(VLOOKUP($A166,parlvotes_lh!$A$11:$ZZ$209,186,FALSE)=0,"",VLOOKUP($A166,parlvotes_lh!$A$11:$ZZ$209,186,FALSE)))</f>
        <v/>
      </c>
      <c r="T166" s="180" t="str">
        <f>IF(ISERROR(VLOOKUP($A166,parlvotes_lh!$A$11:$ZZ$209,206,FALSE))=TRUE,"",IF(VLOOKUP($A166,parlvotes_lh!$A$11:$ZZ$209,206,FALSE)=0,"",VLOOKUP($A166,parlvotes_lh!$A$11:$ZZ$209,206,FALSE)))</f>
        <v/>
      </c>
      <c r="U166" s="180" t="str">
        <f>IF(ISERROR(VLOOKUP($A166,parlvotes_lh!$A$11:$ZZ$209,226,FALSE))=TRUE,"",IF(VLOOKUP($A166,parlvotes_lh!$A$11:$ZZ$209,226,FALSE)=0,"",VLOOKUP($A166,parlvotes_lh!$A$11:$ZZ$209,226,FALSE)))</f>
        <v/>
      </c>
      <c r="V166" s="180" t="str">
        <f>IF(ISERROR(VLOOKUP($A166,parlvotes_lh!$A$11:$ZZ$209,246,FALSE))=TRUE,"",IF(VLOOKUP($A166,parlvotes_lh!$A$11:$ZZ$209,246,FALSE)=0,"",VLOOKUP($A166,parlvotes_lh!$A$11:$ZZ$209,246,FALSE)))</f>
        <v/>
      </c>
      <c r="W166" s="180" t="str">
        <f>IF(ISERROR(VLOOKUP($A166,parlvotes_lh!$A$11:$ZZ$209,266,FALSE))=TRUE,"",IF(VLOOKUP($A166,parlvotes_lh!$A$11:$ZZ$209,266,FALSE)=0,"",VLOOKUP($A166,parlvotes_lh!$A$11:$ZZ$209,266,FALSE)))</f>
        <v/>
      </c>
      <c r="X166" s="180" t="str">
        <f>IF(ISERROR(VLOOKUP($A166,parlvotes_lh!$A$11:$ZZ$209,286,FALSE))=TRUE,"",IF(VLOOKUP($A166,parlvotes_lh!$A$11:$ZZ$209,286,FALSE)=0,"",VLOOKUP($A166,parlvotes_lh!$A$11:$ZZ$209,286,FALSE)))</f>
        <v/>
      </c>
      <c r="Y166" s="180" t="str">
        <f>IF(ISERROR(VLOOKUP($A166,parlvotes_lh!$A$11:$ZZ$209,306,FALSE))=TRUE,"",IF(VLOOKUP($A166,parlvotes_lh!$A$11:$ZZ$209,306,FALSE)=0,"",VLOOKUP($A166,parlvotes_lh!$A$11:$ZZ$209,306,FALSE)))</f>
        <v/>
      </c>
      <c r="Z166" s="180" t="str">
        <f>IF(ISERROR(VLOOKUP($A166,parlvotes_lh!$A$11:$ZZ$209,326,FALSE))=TRUE,"",IF(VLOOKUP($A166,parlvotes_lh!$A$11:$ZZ$209,326,FALSE)=0,"",VLOOKUP($A166,parlvotes_lh!$A$11:$ZZ$209,326,FALSE)))</f>
        <v/>
      </c>
      <c r="AA166" s="180" t="str">
        <f>IF(ISERROR(VLOOKUP($A166,parlvotes_lh!$A$11:$ZZ$209,346,FALSE))=TRUE,"",IF(VLOOKUP($A166,parlvotes_lh!$A$11:$ZZ$209,346,FALSE)=0,"",VLOOKUP($A166,parlvotes_lh!$A$11:$ZZ$209,346,FALSE)))</f>
        <v/>
      </c>
      <c r="AB166" s="180" t="str">
        <f>IF(ISERROR(VLOOKUP($A166,parlvotes_lh!$A$11:$ZZ$209,366,FALSE))=TRUE,"",IF(VLOOKUP($A166,parlvotes_lh!$A$11:$ZZ$209,366,FALSE)=0,"",VLOOKUP($A166,parlvotes_lh!$A$11:$ZZ$209,366,FALSE)))</f>
        <v/>
      </c>
      <c r="AC166" s="180" t="str">
        <f>IF(ISERROR(VLOOKUP($A166,parlvotes_lh!$A$11:$ZZ$209,386,FALSE))=TRUE,"",IF(VLOOKUP($A166,parlvotes_lh!$A$11:$ZZ$209,386,FALSE)=0,"",VLOOKUP($A166,parlvotes_lh!$A$11:$ZZ$209,386,FALSE)))</f>
        <v/>
      </c>
    </row>
    <row r="167" spans="1:29" ht="13.5" customHeight="1">
      <c r="A167" s="174"/>
      <c r="B167" s="112" t="str">
        <f t="shared" si="22"/>
        <v/>
      </c>
      <c r="C167" s="112" t="str">
        <f>IF(info_parties!G177="","",info_parties!G177)</f>
        <v/>
      </c>
      <c r="D167" s="112" t="str">
        <f>IF(info_parties!K177="","",info_parties!K177)</f>
        <v/>
      </c>
      <c r="E167" s="112" t="str">
        <f>IF(info_parties!H177="","",info_parties!H177)</f>
        <v/>
      </c>
      <c r="F167" s="175" t="str">
        <f t="shared" si="23"/>
        <v/>
      </c>
      <c r="G167" s="176" t="str">
        <f t="shared" si="24"/>
        <v/>
      </c>
      <c r="H167" s="177" t="str">
        <f t="shared" si="25"/>
        <v/>
      </c>
      <c r="I167" s="178" t="str">
        <f t="shared" si="26"/>
        <v/>
      </c>
      <c r="J167" s="179" t="str">
        <f>IF(ISERROR(VLOOKUP($A167,parlvotes_lh!$A$11:$ZZ$209,6,FALSE))=TRUE,"",IF(VLOOKUP($A167,parlvotes_lh!$A$11:$ZZ$209,6,FALSE)=0,"",VLOOKUP($A167,parlvotes_lh!$A$11:$ZZ$209,6,FALSE)))</f>
        <v/>
      </c>
      <c r="K167" s="179" t="str">
        <f>IF(ISERROR(VLOOKUP($A167,parlvotes_lh!$A$11:$ZZ$209,26,FALSE))=TRUE,"",IF(VLOOKUP($A167,parlvotes_lh!$A$11:$ZZ$209,26,FALSE)=0,"",VLOOKUP($A167,parlvotes_lh!$A$11:$ZZ$209,26,FALSE)))</f>
        <v/>
      </c>
      <c r="L167" s="179" t="str">
        <f>IF(ISERROR(VLOOKUP($A167,parlvotes_lh!$A$11:$ZZ$209,46,FALSE))=TRUE,"",IF(VLOOKUP($A167,parlvotes_lh!$A$11:$ZZ$209,46,FALSE)=0,"",VLOOKUP($A167,parlvotes_lh!$A$11:$ZZ$209,46,FALSE)))</f>
        <v/>
      </c>
      <c r="M167" s="179" t="str">
        <f>IF(ISERROR(VLOOKUP($A167,parlvotes_lh!$A$11:$ZZ$209,66,FALSE))=TRUE,"",IF(VLOOKUP($A167,parlvotes_lh!$A$11:$ZZ$209,66,FALSE)=0,"",VLOOKUP($A167,parlvotes_lh!$A$11:$ZZ$209,66,FALSE)))</f>
        <v/>
      </c>
      <c r="N167" s="179" t="str">
        <f>IF(ISERROR(VLOOKUP($A167,parlvotes_lh!$A$11:$ZZ$209,86,FALSE))=TRUE,"",IF(VLOOKUP($A167,parlvotes_lh!$A$11:$ZZ$209,86,FALSE)=0,"",VLOOKUP($A167,parlvotes_lh!$A$11:$ZZ$209,86,FALSE)))</f>
        <v/>
      </c>
      <c r="O167" s="179" t="str">
        <f>IF(ISERROR(VLOOKUP($A167,parlvotes_lh!$A$11:$ZZ$209,106,FALSE))=TRUE,"",IF(VLOOKUP($A167,parlvotes_lh!$A$11:$ZZ$209,106,FALSE)=0,"",VLOOKUP($A167,parlvotes_lh!$A$11:$ZZ$209,106,FALSE)))</f>
        <v/>
      </c>
      <c r="P167" s="179" t="str">
        <f>IF(ISERROR(VLOOKUP($A167,parlvotes_lh!$A$11:$ZZ$209,126,FALSE))=TRUE,"",IF(VLOOKUP($A167,parlvotes_lh!$A$11:$ZZ$209,126,FALSE)=0,"",VLOOKUP($A167,parlvotes_lh!$A$11:$ZZ$209,126,FALSE)))</f>
        <v/>
      </c>
      <c r="Q167" s="180" t="str">
        <f>IF(ISERROR(VLOOKUP($A167,parlvotes_lh!$A$11:$ZZ$209,146,FALSE))=TRUE,"",IF(VLOOKUP($A167,parlvotes_lh!$A$11:$ZZ$209,146,FALSE)=0,"",VLOOKUP($A167,parlvotes_lh!$A$11:$ZZ$209,146,FALSE)))</f>
        <v/>
      </c>
      <c r="R167" s="180" t="str">
        <f>IF(ISERROR(VLOOKUP($A167,parlvotes_lh!$A$11:$ZZ$209,166,FALSE))=TRUE,"",IF(VLOOKUP($A167,parlvotes_lh!$A$11:$ZZ$209,166,FALSE)=0,"",VLOOKUP($A167,parlvotes_lh!$A$11:$ZZ$209,166,FALSE)))</f>
        <v/>
      </c>
      <c r="S167" s="180" t="str">
        <f>IF(ISERROR(VLOOKUP($A167,parlvotes_lh!$A$11:$ZZ$209,186,FALSE))=TRUE,"",IF(VLOOKUP($A167,parlvotes_lh!$A$11:$ZZ$209,186,FALSE)=0,"",VLOOKUP($A167,parlvotes_lh!$A$11:$ZZ$209,186,FALSE)))</f>
        <v/>
      </c>
      <c r="T167" s="180" t="str">
        <f>IF(ISERROR(VLOOKUP($A167,parlvotes_lh!$A$11:$ZZ$209,206,FALSE))=TRUE,"",IF(VLOOKUP($A167,parlvotes_lh!$A$11:$ZZ$209,206,FALSE)=0,"",VLOOKUP($A167,parlvotes_lh!$A$11:$ZZ$209,206,FALSE)))</f>
        <v/>
      </c>
      <c r="U167" s="180" t="str">
        <f>IF(ISERROR(VLOOKUP($A167,parlvotes_lh!$A$11:$ZZ$209,226,FALSE))=TRUE,"",IF(VLOOKUP($A167,parlvotes_lh!$A$11:$ZZ$209,226,FALSE)=0,"",VLOOKUP($A167,parlvotes_lh!$A$11:$ZZ$209,226,FALSE)))</f>
        <v/>
      </c>
      <c r="V167" s="180" t="str">
        <f>IF(ISERROR(VLOOKUP($A167,parlvotes_lh!$A$11:$ZZ$209,246,FALSE))=TRUE,"",IF(VLOOKUP($A167,parlvotes_lh!$A$11:$ZZ$209,246,FALSE)=0,"",VLOOKUP($A167,parlvotes_lh!$A$11:$ZZ$209,246,FALSE)))</f>
        <v/>
      </c>
      <c r="W167" s="180" t="str">
        <f>IF(ISERROR(VLOOKUP($A167,parlvotes_lh!$A$11:$ZZ$209,266,FALSE))=TRUE,"",IF(VLOOKUP($A167,parlvotes_lh!$A$11:$ZZ$209,266,FALSE)=0,"",VLOOKUP($A167,parlvotes_lh!$A$11:$ZZ$209,266,FALSE)))</f>
        <v/>
      </c>
      <c r="X167" s="180" t="str">
        <f>IF(ISERROR(VLOOKUP($A167,parlvotes_lh!$A$11:$ZZ$209,286,FALSE))=TRUE,"",IF(VLOOKUP($A167,parlvotes_lh!$A$11:$ZZ$209,286,FALSE)=0,"",VLOOKUP($A167,parlvotes_lh!$A$11:$ZZ$209,286,FALSE)))</f>
        <v/>
      </c>
      <c r="Y167" s="180" t="str">
        <f>IF(ISERROR(VLOOKUP($A167,parlvotes_lh!$A$11:$ZZ$209,306,FALSE))=TRUE,"",IF(VLOOKUP($A167,parlvotes_lh!$A$11:$ZZ$209,306,FALSE)=0,"",VLOOKUP($A167,parlvotes_lh!$A$11:$ZZ$209,306,FALSE)))</f>
        <v/>
      </c>
      <c r="Z167" s="180" t="str">
        <f>IF(ISERROR(VLOOKUP($A167,parlvotes_lh!$A$11:$ZZ$209,326,FALSE))=TRUE,"",IF(VLOOKUP($A167,parlvotes_lh!$A$11:$ZZ$209,326,FALSE)=0,"",VLOOKUP($A167,parlvotes_lh!$A$11:$ZZ$209,326,FALSE)))</f>
        <v/>
      </c>
      <c r="AA167" s="180" t="str">
        <f>IF(ISERROR(VLOOKUP($A167,parlvotes_lh!$A$11:$ZZ$209,346,FALSE))=TRUE,"",IF(VLOOKUP($A167,parlvotes_lh!$A$11:$ZZ$209,346,FALSE)=0,"",VLOOKUP($A167,parlvotes_lh!$A$11:$ZZ$209,346,FALSE)))</f>
        <v/>
      </c>
      <c r="AB167" s="180" t="str">
        <f>IF(ISERROR(VLOOKUP($A167,parlvotes_lh!$A$11:$ZZ$209,366,FALSE))=TRUE,"",IF(VLOOKUP($A167,parlvotes_lh!$A$11:$ZZ$209,366,FALSE)=0,"",VLOOKUP($A167,parlvotes_lh!$A$11:$ZZ$209,366,FALSE)))</f>
        <v/>
      </c>
      <c r="AC167" s="180" t="str">
        <f>IF(ISERROR(VLOOKUP($A167,parlvotes_lh!$A$11:$ZZ$209,386,FALSE))=TRUE,"",IF(VLOOKUP($A167,parlvotes_lh!$A$11:$ZZ$209,386,FALSE)=0,"",VLOOKUP($A167,parlvotes_lh!$A$11:$ZZ$209,386,FALSE)))</f>
        <v/>
      </c>
    </row>
    <row r="168" spans="1:29" ht="13.5" customHeight="1">
      <c r="A168" s="174"/>
      <c r="B168" s="112" t="str">
        <f t="shared" si="22"/>
        <v/>
      </c>
      <c r="C168" s="112" t="str">
        <f>IF(info_parties!G178="","",info_parties!G178)</f>
        <v/>
      </c>
      <c r="D168" s="112" t="str">
        <f>IF(info_parties!K178="","",info_parties!K178)</f>
        <v/>
      </c>
      <c r="E168" s="112" t="str">
        <f>IF(info_parties!H178="","",info_parties!H178)</f>
        <v/>
      </c>
      <c r="F168" s="175" t="str">
        <f t="shared" si="23"/>
        <v/>
      </c>
      <c r="G168" s="176" t="str">
        <f t="shared" si="24"/>
        <v/>
      </c>
      <c r="H168" s="177" t="str">
        <f t="shared" si="25"/>
        <v/>
      </c>
      <c r="I168" s="178" t="str">
        <f t="shared" si="26"/>
        <v/>
      </c>
      <c r="J168" s="179" t="str">
        <f>IF(ISERROR(VLOOKUP($A168,parlvotes_lh!$A$11:$ZZ$209,6,FALSE))=TRUE,"",IF(VLOOKUP($A168,parlvotes_lh!$A$11:$ZZ$209,6,FALSE)=0,"",VLOOKUP($A168,parlvotes_lh!$A$11:$ZZ$209,6,FALSE)))</f>
        <v/>
      </c>
      <c r="K168" s="179" t="str">
        <f>IF(ISERROR(VLOOKUP($A168,parlvotes_lh!$A$11:$ZZ$209,26,FALSE))=TRUE,"",IF(VLOOKUP($A168,parlvotes_lh!$A$11:$ZZ$209,26,FALSE)=0,"",VLOOKUP($A168,parlvotes_lh!$A$11:$ZZ$209,26,FALSE)))</f>
        <v/>
      </c>
      <c r="L168" s="179" t="str">
        <f>IF(ISERROR(VLOOKUP($A168,parlvotes_lh!$A$11:$ZZ$209,46,FALSE))=TRUE,"",IF(VLOOKUP($A168,parlvotes_lh!$A$11:$ZZ$209,46,FALSE)=0,"",VLOOKUP($A168,parlvotes_lh!$A$11:$ZZ$209,46,FALSE)))</f>
        <v/>
      </c>
      <c r="M168" s="179" t="str">
        <f>IF(ISERROR(VLOOKUP($A168,parlvotes_lh!$A$11:$ZZ$209,66,FALSE))=TRUE,"",IF(VLOOKUP($A168,parlvotes_lh!$A$11:$ZZ$209,66,FALSE)=0,"",VLOOKUP($A168,parlvotes_lh!$A$11:$ZZ$209,66,FALSE)))</f>
        <v/>
      </c>
      <c r="N168" s="179" t="str">
        <f>IF(ISERROR(VLOOKUP($A168,parlvotes_lh!$A$11:$ZZ$209,86,FALSE))=TRUE,"",IF(VLOOKUP($A168,parlvotes_lh!$A$11:$ZZ$209,86,FALSE)=0,"",VLOOKUP($A168,parlvotes_lh!$A$11:$ZZ$209,86,FALSE)))</f>
        <v/>
      </c>
      <c r="O168" s="179" t="str">
        <f>IF(ISERROR(VLOOKUP($A168,parlvotes_lh!$A$11:$ZZ$209,106,FALSE))=TRUE,"",IF(VLOOKUP($A168,parlvotes_lh!$A$11:$ZZ$209,106,FALSE)=0,"",VLOOKUP($A168,parlvotes_lh!$A$11:$ZZ$209,106,FALSE)))</f>
        <v/>
      </c>
      <c r="P168" s="179" t="str">
        <f>IF(ISERROR(VLOOKUP($A168,parlvotes_lh!$A$11:$ZZ$209,126,FALSE))=TRUE,"",IF(VLOOKUP($A168,parlvotes_lh!$A$11:$ZZ$209,126,FALSE)=0,"",VLOOKUP($A168,parlvotes_lh!$A$11:$ZZ$209,126,FALSE)))</f>
        <v/>
      </c>
      <c r="Q168" s="180" t="str">
        <f>IF(ISERROR(VLOOKUP($A168,parlvotes_lh!$A$11:$ZZ$209,146,FALSE))=TRUE,"",IF(VLOOKUP($A168,parlvotes_lh!$A$11:$ZZ$209,146,FALSE)=0,"",VLOOKUP($A168,parlvotes_lh!$A$11:$ZZ$209,146,FALSE)))</f>
        <v/>
      </c>
      <c r="R168" s="180" t="str">
        <f>IF(ISERROR(VLOOKUP($A168,parlvotes_lh!$A$11:$ZZ$209,166,FALSE))=TRUE,"",IF(VLOOKUP($A168,parlvotes_lh!$A$11:$ZZ$209,166,FALSE)=0,"",VLOOKUP($A168,parlvotes_lh!$A$11:$ZZ$209,166,FALSE)))</f>
        <v/>
      </c>
      <c r="S168" s="180" t="str">
        <f>IF(ISERROR(VLOOKUP($A168,parlvotes_lh!$A$11:$ZZ$209,186,FALSE))=TRUE,"",IF(VLOOKUP($A168,parlvotes_lh!$A$11:$ZZ$209,186,FALSE)=0,"",VLOOKUP($A168,parlvotes_lh!$A$11:$ZZ$209,186,FALSE)))</f>
        <v/>
      </c>
      <c r="T168" s="180" t="str">
        <f>IF(ISERROR(VLOOKUP($A168,parlvotes_lh!$A$11:$ZZ$209,206,FALSE))=TRUE,"",IF(VLOOKUP($A168,parlvotes_lh!$A$11:$ZZ$209,206,FALSE)=0,"",VLOOKUP($A168,parlvotes_lh!$A$11:$ZZ$209,206,FALSE)))</f>
        <v/>
      </c>
      <c r="U168" s="180" t="str">
        <f>IF(ISERROR(VLOOKUP($A168,parlvotes_lh!$A$11:$ZZ$209,226,FALSE))=TRUE,"",IF(VLOOKUP($A168,parlvotes_lh!$A$11:$ZZ$209,226,FALSE)=0,"",VLOOKUP($A168,parlvotes_lh!$A$11:$ZZ$209,226,FALSE)))</f>
        <v/>
      </c>
      <c r="V168" s="180" t="str">
        <f>IF(ISERROR(VLOOKUP($A168,parlvotes_lh!$A$11:$ZZ$209,246,FALSE))=TRUE,"",IF(VLOOKUP($A168,parlvotes_lh!$A$11:$ZZ$209,246,FALSE)=0,"",VLOOKUP($A168,parlvotes_lh!$A$11:$ZZ$209,246,FALSE)))</f>
        <v/>
      </c>
      <c r="W168" s="180" t="str">
        <f>IF(ISERROR(VLOOKUP($A168,parlvotes_lh!$A$11:$ZZ$209,266,FALSE))=TRUE,"",IF(VLOOKUP($A168,parlvotes_lh!$A$11:$ZZ$209,266,FALSE)=0,"",VLOOKUP($A168,parlvotes_lh!$A$11:$ZZ$209,266,FALSE)))</f>
        <v/>
      </c>
      <c r="X168" s="180" t="str">
        <f>IF(ISERROR(VLOOKUP($A168,parlvotes_lh!$A$11:$ZZ$209,286,FALSE))=TRUE,"",IF(VLOOKUP($A168,parlvotes_lh!$A$11:$ZZ$209,286,FALSE)=0,"",VLOOKUP($A168,parlvotes_lh!$A$11:$ZZ$209,286,FALSE)))</f>
        <v/>
      </c>
      <c r="Y168" s="180" t="str">
        <f>IF(ISERROR(VLOOKUP($A168,parlvotes_lh!$A$11:$ZZ$209,306,FALSE))=TRUE,"",IF(VLOOKUP($A168,parlvotes_lh!$A$11:$ZZ$209,306,FALSE)=0,"",VLOOKUP($A168,parlvotes_lh!$A$11:$ZZ$209,306,FALSE)))</f>
        <v/>
      </c>
      <c r="Z168" s="180" t="str">
        <f>IF(ISERROR(VLOOKUP($A168,parlvotes_lh!$A$11:$ZZ$209,326,FALSE))=TRUE,"",IF(VLOOKUP($A168,parlvotes_lh!$A$11:$ZZ$209,326,FALSE)=0,"",VLOOKUP($A168,parlvotes_lh!$A$11:$ZZ$209,326,FALSE)))</f>
        <v/>
      </c>
      <c r="AA168" s="180" t="str">
        <f>IF(ISERROR(VLOOKUP($A168,parlvotes_lh!$A$11:$ZZ$209,346,FALSE))=TRUE,"",IF(VLOOKUP($A168,parlvotes_lh!$A$11:$ZZ$209,346,FALSE)=0,"",VLOOKUP($A168,parlvotes_lh!$A$11:$ZZ$209,346,FALSE)))</f>
        <v/>
      </c>
      <c r="AB168" s="180" t="str">
        <f>IF(ISERROR(VLOOKUP($A168,parlvotes_lh!$A$11:$ZZ$209,366,FALSE))=TRUE,"",IF(VLOOKUP($A168,parlvotes_lh!$A$11:$ZZ$209,366,FALSE)=0,"",VLOOKUP($A168,parlvotes_lh!$A$11:$ZZ$209,366,FALSE)))</f>
        <v/>
      </c>
      <c r="AC168" s="180" t="str">
        <f>IF(ISERROR(VLOOKUP($A168,parlvotes_lh!$A$11:$ZZ$209,386,FALSE))=TRUE,"",IF(VLOOKUP($A168,parlvotes_lh!$A$11:$ZZ$209,386,FALSE)=0,"",VLOOKUP($A168,parlvotes_lh!$A$11:$ZZ$209,386,FALSE)))</f>
        <v/>
      </c>
    </row>
    <row r="169" spans="1:29" ht="13.5" customHeight="1">
      <c r="A169" s="174"/>
      <c r="B169" s="112" t="str">
        <f t="shared" si="22"/>
        <v/>
      </c>
      <c r="C169" s="112" t="str">
        <f>IF(info_parties!G179="","",info_parties!G179)</f>
        <v/>
      </c>
      <c r="D169" s="112" t="str">
        <f>IF(info_parties!K179="","",info_parties!K179)</f>
        <v/>
      </c>
      <c r="E169" s="112" t="str">
        <f>IF(info_parties!H179="","",info_parties!H179)</f>
        <v/>
      </c>
      <c r="F169" s="175" t="str">
        <f t="shared" si="23"/>
        <v/>
      </c>
      <c r="G169" s="176" t="str">
        <f t="shared" si="24"/>
        <v/>
      </c>
      <c r="H169" s="177" t="str">
        <f t="shared" si="25"/>
        <v/>
      </c>
      <c r="I169" s="178" t="str">
        <f t="shared" si="26"/>
        <v/>
      </c>
      <c r="J169" s="179" t="str">
        <f>IF(ISERROR(VLOOKUP($A169,parlvotes_lh!$A$11:$ZZ$209,6,FALSE))=TRUE,"",IF(VLOOKUP($A169,parlvotes_lh!$A$11:$ZZ$209,6,FALSE)=0,"",VLOOKUP($A169,parlvotes_lh!$A$11:$ZZ$209,6,FALSE)))</f>
        <v/>
      </c>
      <c r="K169" s="179" t="str">
        <f>IF(ISERROR(VLOOKUP($A169,parlvotes_lh!$A$11:$ZZ$209,26,FALSE))=TRUE,"",IF(VLOOKUP($A169,parlvotes_lh!$A$11:$ZZ$209,26,FALSE)=0,"",VLOOKUP($A169,parlvotes_lh!$A$11:$ZZ$209,26,FALSE)))</f>
        <v/>
      </c>
      <c r="L169" s="179" t="str">
        <f>IF(ISERROR(VLOOKUP($A169,parlvotes_lh!$A$11:$ZZ$209,46,FALSE))=TRUE,"",IF(VLOOKUP($A169,parlvotes_lh!$A$11:$ZZ$209,46,FALSE)=0,"",VLOOKUP($A169,parlvotes_lh!$A$11:$ZZ$209,46,FALSE)))</f>
        <v/>
      </c>
      <c r="M169" s="179" t="str">
        <f>IF(ISERROR(VLOOKUP($A169,parlvotes_lh!$A$11:$ZZ$209,66,FALSE))=TRUE,"",IF(VLOOKUP($A169,parlvotes_lh!$A$11:$ZZ$209,66,FALSE)=0,"",VLOOKUP($A169,parlvotes_lh!$A$11:$ZZ$209,66,FALSE)))</f>
        <v/>
      </c>
      <c r="N169" s="179" t="str">
        <f>IF(ISERROR(VLOOKUP($A169,parlvotes_lh!$A$11:$ZZ$209,86,FALSE))=TRUE,"",IF(VLOOKUP($A169,parlvotes_lh!$A$11:$ZZ$209,86,FALSE)=0,"",VLOOKUP($A169,parlvotes_lh!$A$11:$ZZ$209,86,FALSE)))</f>
        <v/>
      </c>
      <c r="O169" s="179" t="str">
        <f>IF(ISERROR(VLOOKUP($A169,parlvotes_lh!$A$11:$ZZ$209,106,FALSE))=TRUE,"",IF(VLOOKUP($A169,parlvotes_lh!$A$11:$ZZ$209,106,FALSE)=0,"",VLOOKUP($A169,parlvotes_lh!$A$11:$ZZ$209,106,FALSE)))</f>
        <v/>
      </c>
      <c r="P169" s="179" t="str">
        <f>IF(ISERROR(VLOOKUP($A169,parlvotes_lh!$A$11:$ZZ$209,126,FALSE))=TRUE,"",IF(VLOOKUP($A169,parlvotes_lh!$A$11:$ZZ$209,126,FALSE)=0,"",VLOOKUP($A169,parlvotes_lh!$A$11:$ZZ$209,126,FALSE)))</f>
        <v/>
      </c>
      <c r="Q169" s="180" t="str">
        <f>IF(ISERROR(VLOOKUP($A169,parlvotes_lh!$A$11:$ZZ$209,146,FALSE))=TRUE,"",IF(VLOOKUP($A169,parlvotes_lh!$A$11:$ZZ$209,146,FALSE)=0,"",VLOOKUP($A169,parlvotes_lh!$A$11:$ZZ$209,146,FALSE)))</f>
        <v/>
      </c>
      <c r="R169" s="180" t="str">
        <f>IF(ISERROR(VLOOKUP($A169,parlvotes_lh!$A$11:$ZZ$209,166,FALSE))=TRUE,"",IF(VLOOKUP($A169,parlvotes_lh!$A$11:$ZZ$209,166,FALSE)=0,"",VLOOKUP($A169,parlvotes_lh!$A$11:$ZZ$209,166,FALSE)))</f>
        <v/>
      </c>
      <c r="S169" s="180" t="str">
        <f>IF(ISERROR(VLOOKUP($A169,parlvotes_lh!$A$11:$ZZ$209,186,FALSE))=TRUE,"",IF(VLOOKUP($A169,parlvotes_lh!$A$11:$ZZ$209,186,FALSE)=0,"",VLOOKUP($A169,parlvotes_lh!$A$11:$ZZ$209,186,FALSE)))</f>
        <v/>
      </c>
      <c r="T169" s="180" t="str">
        <f>IF(ISERROR(VLOOKUP($A169,parlvotes_lh!$A$11:$ZZ$209,206,FALSE))=TRUE,"",IF(VLOOKUP($A169,parlvotes_lh!$A$11:$ZZ$209,206,FALSE)=0,"",VLOOKUP($A169,parlvotes_lh!$A$11:$ZZ$209,206,FALSE)))</f>
        <v/>
      </c>
      <c r="U169" s="180" t="str">
        <f>IF(ISERROR(VLOOKUP($A169,parlvotes_lh!$A$11:$ZZ$209,226,FALSE))=TRUE,"",IF(VLOOKUP($A169,parlvotes_lh!$A$11:$ZZ$209,226,FALSE)=0,"",VLOOKUP($A169,parlvotes_lh!$A$11:$ZZ$209,226,FALSE)))</f>
        <v/>
      </c>
      <c r="V169" s="180" t="str">
        <f>IF(ISERROR(VLOOKUP($A169,parlvotes_lh!$A$11:$ZZ$209,246,FALSE))=TRUE,"",IF(VLOOKUP($A169,parlvotes_lh!$A$11:$ZZ$209,246,FALSE)=0,"",VLOOKUP($A169,parlvotes_lh!$A$11:$ZZ$209,246,FALSE)))</f>
        <v/>
      </c>
      <c r="W169" s="180" t="str">
        <f>IF(ISERROR(VLOOKUP($A169,parlvotes_lh!$A$11:$ZZ$209,266,FALSE))=TRUE,"",IF(VLOOKUP($A169,parlvotes_lh!$A$11:$ZZ$209,266,FALSE)=0,"",VLOOKUP($A169,parlvotes_lh!$A$11:$ZZ$209,266,FALSE)))</f>
        <v/>
      </c>
      <c r="X169" s="180" t="str">
        <f>IF(ISERROR(VLOOKUP($A169,parlvotes_lh!$A$11:$ZZ$209,286,FALSE))=TRUE,"",IF(VLOOKUP($A169,parlvotes_lh!$A$11:$ZZ$209,286,FALSE)=0,"",VLOOKUP($A169,parlvotes_lh!$A$11:$ZZ$209,286,FALSE)))</f>
        <v/>
      </c>
      <c r="Y169" s="180" t="str">
        <f>IF(ISERROR(VLOOKUP($A169,parlvotes_lh!$A$11:$ZZ$209,306,FALSE))=TRUE,"",IF(VLOOKUP($A169,parlvotes_lh!$A$11:$ZZ$209,306,FALSE)=0,"",VLOOKUP($A169,parlvotes_lh!$A$11:$ZZ$209,306,FALSE)))</f>
        <v/>
      </c>
      <c r="Z169" s="180" t="str">
        <f>IF(ISERROR(VLOOKUP($A169,parlvotes_lh!$A$11:$ZZ$209,326,FALSE))=TRUE,"",IF(VLOOKUP($A169,parlvotes_lh!$A$11:$ZZ$209,326,FALSE)=0,"",VLOOKUP($A169,parlvotes_lh!$A$11:$ZZ$209,326,FALSE)))</f>
        <v/>
      </c>
      <c r="AA169" s="180" t="str">
        <f>IF(ISERROR(VLOOKUP($A169,parlvotes_lh!$A$11:$ZZ$209,346,FALSE))=TRUE,"",IF(VLOOKUP($A169,parlvotes_lh!$A$11:$ZZ$209,346,FALSE)=0,"",VLOOKUP($A169,parlvotes_lh!$A$11:$ZZ$209,346,FALSE)))</f>
        <v/>
      </c>
      <c r="AB169" s="180" t="str">
        <f>IF(ISERROR(VLOOKUP($A169,parlvotes_lh!$A$11:$ZZ$209,366,FALSE))=TRUE,"",IF(VLOOKUP($A169,parlvotes_lh!$A$11:$ZZ$209,366,FALSE)=0,"",VLOOKUP($A169,parlvotes_lh!$A$11:$ZZ$209,366,FALSE)))</f>
        <v/>
      </c>
      <c r="AC169" s="180" t="str">
        <f>IF(ISERROR(VLOOKUP($A169,parlvotes_lh!$A$11:$ZZ$209,386,FALSE))=TRUE,"",IF(VLOOKUP($A169,parlvotes_lh!$A$11:$ZZ$209,386,FALSE)=0,"",VLOOKUP($A169,parlvotes_lh!$A$11:$ZZ$209,386,FALSE)))</f>
        <v/>
      </c>
    </row>
    <row r="170" spans="1:29" ht="13.5" customHeight="1">
      <c r="A170" s="174"/>
      <c r="B170" s="112" t="str">
        <f t="shared" si="22"/>
        <v/>
      </c>
      <c r="C170" s="112" t="str">
        <f>IF(info_parties!G180="","",info_parties!G180)</f>
        <v/>
      </c>
      <c r="D170" s="112" t="str">
        <f>IF(info_parties!K180="","",info_parties!K180)</f>
        <v/>
      </c>
      <c r="E170" s="112" t="str">
        <f>IF(info_parties!H180="","",info_parties!H180)</f>
        <v/>
      </c>
      <c r="F170" s="175" t="str">
        <f t="shared" si="23"/>
        <v/>
      </c>
      <c r="G170" s="176" t="str">
        <f t="shared" si="24"/>
        <v/>
      </c>
      <c r="H170" s="177" t="str">
        <f t="shared" si="25"/>
        <v/>
      </c>
      <c r="I170" s="178" t="str">
        <f t="shared" si="26"/>
        <v/>
      </c>
      <c r="J170" s="179" t="str">
        <f>IF(ISERROR(VLOOKUP($A170,parlvotes_lh!$A$11:$ZZ$209,6,FALSE))=TRUE,"",IF(VLOOKUP($A170,parlvotes_lh!$A$11:$ZZ$209,6,FALSE)=0,"",VLOOKUP($A170,parlvotes_lh!$A$11:$ZZ$209,6,FALSE)))</f>
        <v/>
      </c>
      <c r="K170" s="179" t="str">
        <f>IF(ISERROR(VLOOKUP($A170,parlvotes_lh!$A$11:$ZZ$209,26,FALSE))=TRUE,"",IF(VLOOKUP($A170,parlvotes_lh!$A$11:$ZZ$209,26,FALSE)=0,"",VLOOKUP($A170,parlvotes_lh!$A$11:$ZZ$209,26,FALSE)))</f>
        <v/>
      </c>
      <c r="L170" s="179" t="str">
        <f>IF(ISERROR(VLOOKUP($A170,parlvotes_lh!$A$11:$ZZ$209,46,FALSE))=TRUE,"",IF(VLOOKUP($A170,parlvotes_lh!$A$11:$ZZ$209,46,FALSE)=0,"",VLOOKUP($A170,parlvotes_lh!$A$11:$ZZ$209,46,FALSE)))</f>
        <v/>
      </c>
      <c r="M170" s="179" t="str">
        <f>IF(ISERROR(VLOOKUP($A170,parlvotes_lh!$A$11:$ZZ$209,66,FALSE))=TRUE,"",IF(VLOOKUP($A170,parlvotes_lh!$A$11:$ZZ$209,66,FALSE)=0,"",VLOOKUP($A170,parlvotes_lh!$A$11:$ZZ$209,66,FALSE)))</f>
        <v/>
      </c>
      <c r="N170" s="179" t="str">
        <f>IF(ISERROR(VLOOKUP($A170,parlvotes_lh!$A$11:$ZZ$209,86,FALSE))=TRUE,"",IF(VLOOKUP($A170,parlvotes_lh!$A$11:$ZZ$209,86,FALSE)=0,"",VLOOKUP($A170,parlvotes_lh!$A$11:$ZZ$209,86,FALSE)))</f>
        <v/>
      </c>
      <c r="O170" s="179" t="str">
        <f>IF(ISERROR(VLOOKUP($A170,parlvotes_lh!$A$11:$ZZ$209,106,FALSE))=TRUE,"",IF(VLOOKUP($A170,parlvotes_lh!$A$11:$ZZ$209,106,FALSE)=0,"",VLOOKUP($A170,parlvotes_lh!$A$11:$ZZ$209,106,FALSE)))</f>
        <v/>
      </c>
      <c r="P170" s="179" t="str">
        <f>IF(ISERROR(VLOOKUP($A170,parlvotes_lh!$A$11:$ZZ$209,126,FALSE))=TRUE,"",IF(VLOOKUP($A170,parlvotes_lh!$A$11:$ZZ$209,126,FALSE)=0,"",VLOOKUP($A170,parlvotes_lh!$A$11:$ZZ$209,126,FALSE)))</f>
        <v/>
      </c>
      <c r="Q170" s="180" t="str">
        <f>IF(ISERROR(VLOOKUP($A170,parlvotes_lh!$A$11:$ZZ$209,146,FALSE))=TRUE,"",IF(VLOOKUP($A170,parlvotes_lh!$A$11:$ZZ$209,146,FALSE)=0,"",VLOOKUP($A170,parlvotes_lh!$A$11:$ZZ$209,146,FALSE)))</f>
        <v/>
      </c>
      <c r="R170" s="180" t="str">
        <f>IF(ISERROR(VLOOKUP($A170,parlvotes_lh!$A$11:$ZZ$209,166,FALSE))=TRUE,"",IF(VLOOKUP($A170,parlvotes_lh!$A$11:$ZZ$209,166,FALSE)=0,"",VLOOKUP($A170,parlvotes_lh!$A$11:$ZZ$209,166,FALSE)))</f>
        <v/>
      </c>
      <c r="S170" s="180" t="str">
        <f>IF(ISERROR(VLOOKUP($A170,parlvotes_lh!$A$11:$ZZ$209,186,FALSE))=TRUE,"",IF(VLOOKUP($A170,parlvotes_lh!$A$11:$ZZ$209,186,FALSE)=0,"",VLOOKUP($A170,parlvotes_lh!$A$11:$ZZ$209,186,FALSE)))</f>
        <v/>
      </c>
      <c r="T170" s="180" t="str">
        <f>IF(ISERROR(VLOOKUP($A170,parlvotes_lh!$A$11:$ZZ$209,206,FALSE))=TRUE,"",IF(VLOOKUP($A170,parlvotes_lh!$A$11:$ZZ$209,206,FALSE)=0,"",VLOOKUP($A170,parlvotes_lh!$A$11:$ZZ$209,206,FALSE)))</f>
        <v/>
      </c>
      <c r="U170" s="180" t="str">
        <f>IF(ISERROR(VLOOKUP($A170,parlvotes_lh!$A$11:$ZZ$209,226,FALSE))=TRUE,"",IF(VLOOKUP($A170,parlvotes_lh!$A$11:$ZZ$209,226,FALSE)=0,"",VLOOKUP($A170,parlvotes_lh!$A$11:$ZZ$209,226,FALSE)))</f>
        <v/>
      </c>
      <c r="V170" s="180" t="str">
        <f>IF(ISERROR(VLOOKUP($A170,parlvotes_lh!$A$11:$ZZ$209,246,FALSE))=TRUE,"",IF(VLOOKUP($A170,parlvotes_lh!$A$11:$ZZ$209,246,FALSE)=0,"",VLOOKUP($A170,parlvotes_lh!$A$11:$ZZ$209,246,FALSE)))</f>
        <v/>
      </c>
      <c r="W170" s="180" t="str">
        <f>IF(ISERROR(VLOOKUP($A170,parlvotes_lh!$A$11:$ZZ$209,266,FALSE))=TRUE,"",IF(VLOOKUP($A170,parlvotes_lh!$A$11:$ZZ$209,266,FALSE)=0,"",VLOOKUP($A170,parlvotes_lh!$A$11:$ZZ$209,266,FALSE)))</f>
        <v/>
      </c>
      <c r="X170" s="180" t="str">
        <f>IF(ISERROR(VLOOKUP($A170,parlvotes_lh!$A$11:$ZZ$209,286,FALSE))=TRUE,"",IF(VLOOKUP($A170,parlvotes_lh!$A$11:$ZZ$209,286,FALSE)=0,"",VLOOKUP($A170,parlvotes_lh!$A$11:$ZZ$209,286,FALSE)))</f>
        <v/>
      </c>
      <c r="Y170" s="180" t="str">
        <f>IF(ISERROR(VLOOKUP($A170,parlvotes_lh!$A$11:$ZZ$209,306,FALSE))=TRUE,"",IF(VLOOKUP($A170,parlvotes_lh!$A$11:$ZZ$209,306,FALSE)=0,"",VLOOKUP($A170,parlvotes_lh!$A$11:$ZZ$209,306,FALSE)))</f>
        <v/>
      </c>
      <c r="Z170" s="180" t="str">
        <f>IF(ISERROR(VLOOKUP($A170,parlvotes_lh!$A$11:$ZZ$209,326,FALSE))=TRUE,"",IF(VLOOKUP($A170,parlvotes_lh!$A$11:$ZZ$209,326,FALSE)=0,"",VLOOKUP($A170,parlvotes_lh!$A$11:$ZZ$209,326,FALSE)))</f>
        <v/>
      </c>
      <c r="AA170" s="180" t="str">
        <f>IF(ISERROR(VLOOKUP($A170,parlvotes_lh!$A$11:$ZZ$209,346,FALSE))=TRUE,"",IF(VLOOKUP($A170,parlvotes_lh!$A$11:$ZZ$209,346,FALSE)=0,"",VLOOKUP($A170,parlvotes_lh!$A$11:$ZZ$209,346,FALSE)))</f>
        <v/>
      </c>
      <c r="AB170" s="180" t="str">
        <f>IF(ISERROR(VLOOKUP($A170,parlvotes_lh!$A$11:$ZZ$209,366,FALSE))=TRUE,"",IF(VLOOKUP($A170,parlvotes_lh!$A$11:$ZZ$209,366,FALSE)=0,"",VLOOKUP($A170,parlvotes_lh!$A$11:$ZZ$209,366,FALSE)))</f>
        <v/>
      </c>
      <c r="AC170" s="180" t="str">
        <f>IF(ISERROR(VLOOKUP($A170,parlvotes_lh!$A$11:$ZZ$209,386,FALSE))=TRUE,"",IF(VLOOKUP($A170,parlvotes_lh!$A$11:$ZZ$209,386,FALSE)=0,"",VLOOKUP($A170,parlvotes_lh!$A$11:$ZZ$209,386,FALSE)))</f>
        <v/>
      </c>
    </row>
    <row r="171" spans="1:29" ht="13.5" customHeight="1">
      <c r="A171" s="174"/>
      <c r="B171" s="112" t="str">
        <f t="shared" si="22"/>
        <v/>
      </c>
      <c r="C171" s="112" t="str">
        <f>IF(info_parties!G181="","",info_parties!G181)</f>
        <v/>
      </c>
      <c r="D171" s="112" t="str">
        <f>IF(info_parties!K181="","",info_parties!K181)</f>
        <v/>
      </c>
      <c r="E171" s="112" t="str">
        <f>IF(info_parties!H181="","",info_parties!H181)</f>
        <v/>
      </c>
      <c r="F171" s="175" t="str">
        <f t="shared" si="23"/>
        <v/>
      </c>
      <c r="G171" s="176" t="str">
        <f t="shared" si="24"/>
        <v/>
      </c>
      <c r="H171" s="177" t="str">
        <f t="shared" si="25"/>
        <v/>
      </c>
      <c r="I171" s="178" t="str">
        <f t="shared" si="26"/>
        <v/>
      </c>
      <c r="J171" s="179" t="str">
        <f>IF(ISERROR(VLOOKUP($A171,parlvotes_lh!$A$11:$ZZ$209,6,FALSE))=TRUE,"",IF(VLOOKUP($A171,parlvotes_lh!$A$11:$ZZ$209,6,FALSE)=0,"",VLOOKUP($A171,parlvotes_lh!$A$11:$ZZ$209,6,FALSE)))</f>
        <v/>
      </c>
      <c r="K171" s="179" t="str">
        <f>IF(ISERROR(VLOOKUP($A171,parlvotes_lh!$A$11:$ZZ$209,26,FALSE))=TRUE,"",IF(VLOOKUP($A171,parlvotes_lh!$A$11:$ZZ$209,26,FALSE)=0,"",VLOOKUP($A171,parlvotes_lh!$A$11:$ZZ$209,26,FALSE)))</f>
        <v/>
      </c>
      <c r="L171" s="179" t="str">
        <f>IF(ISERROR(VLOOKUP($A171,parlvotes_lh!$A$11:$ZZ$209,46,FALSE))=TRUE,"",IF(VLOOKUP($A171,parlvotes_lh!$A$11:$ZZ$209,46,FALSE)=0,"",VLOOKUP($A171,parlvotes_lh!$A$11:$ZZ$209,46,FALSE)))</f>
        <v/>
      </c>
      <c r="M171" s="179" t="str">
        <f>IF(ISERROR(VLOOKUP($A171,parlvotes_lh!$A$11:$ZZ$209,66,FALSE))=TRUE,"",IF(VLOOKUP($A171,parlvotes_lh!$A$11:$ZZ$209,66,FALSE)=0,"",VLOOKUP($A171,parlvotes_lh!$A$11:$ZZ$209,66,FALSE)))</f>
        <v/>
      </c>
      <c r="N171" s="179" t="str">
        <f>IF(ISERROR(VLOOKUP($A171,parlvotes_lh!$A$11:$ZZ$209,86,FALSE))=TRUE,"",IF(VLOOKUP($A171,parlvotes_lh!$A$11:$ZZ$209,86,FALSE)=0,"",VLOOKUP($A171,parlvotes_lh!$A$11:$ZZ$209,86,FALSE)))</f>
        <v/>
      </c>
      <c r="O171" s="179" t="str">
        <f>IF(ISERROR(VLOOKUP($A171,parlvotes_lh!$A$11:$ZZ$209,106,FALSE))=TRUE,"",IF(VLOOKUP($A171,parlvotes_lh!$A$11:$ZZ$209,106,FALSE)=0,"",VLOOKUP($A171,parlvotes_lh!$A$11:$ZZ$209,106,FALSE)))</f>
        <v/>
      </c>
      <c r="P171" s="179" t="str">
        <f>IF(ISERROR(VLOOKUP($A171,parlvotes_lh!$A$11:$ZZ$209,126,FALSE))=TRUE,"",IF(VLOOKUP($A171,parlvotes_lh!$A$11:$ZZ$209,126,FALSE)=0,"",VLOOKUP($A171,parlvotes_lh!$A$11:$ZZ$209,126,FALSE)))</f>
        <v/>
      </c>
      <c r="Q171" s="180" t="str">
        <f>IF(ISERROR(VLOOKUP($A171,parlvotes_lh!$A$11:$ZZ$209,146,FALSE))=TRUE,"",IF(VLOOKUP($A171,parlvotes_lh!$A$11:$ZZ$209,146,FALSE)=0,"",VLOOKUP($A171,parlvotes_lh!$A$11:$ZZ$209,146,FALSE)))</f>
        <v/>
      </c>
      <c r="R171" s="180" t="str">
        <f>IF(ISERROR(VLOOKUP($A171,parlvotes_lh!$A$11:$ZZ$209,166,FALSE))=TRUE,"",IF(VLOOKUP($A171,parlvotes_lh!$A$11:$ZZ$209,166,FALSE)=0,"",VLOOKUP($A171,parlvotes_lh!$A$11:$ZZ$209,166,FALSE)))</f>
        <v/>
      </c>
      <c r="S171" s="180" t="str">
        <f>IF(ISERROR(VLOOKUP($A171,parlvotes_lh!$A$11:$ZZ$209,186,FALSE))=TRUE,"",IF(VLOOKUP($A171,parlvotes_lh!$A$11:$ZZ$209,186,FALSE)=0,"",VLOOKUP($A171,parlvotes_lh!$A$11:$ZZ$209,186,FALSE)))</f>
        <v/>
      </c>
      <c r="T171" s="180" t="str">
        <f>IF(ISERROR(VLOOKUP($A171,parlvotes_lh!$A$11:$ZZ$209,206,FALSE))=TRUE,"",IF(VLOOKUP($A171,parlvotes_lh!$A$11:$ZZ$209,206,FALSE)=0,"",VLOOKUP($A171,parlvotes_lh!$A$11:$ZZ$209,206,FALSE)))</f>
        <v/>
      </c>
      <c r="U171" s="180" t="str">
        <f>IF(ISERROR(VLOOKUP($A171,parlvotes_lh!$A$11:$ZZ$209,226,FALSE))=TRUE,"",IF(VLOOKUP($A171,parlvotes_lh!$A$11:$ZZ$209,226,FALSE)=0,"",VLOOKUP($A171,parlvotes_lh!$A$11:$ZZ$209,226,FALSE)))</f>
        <v/>
      </c>
      <c r="V171" s="180" t="str">
        <f>IF(ISERROR(VLOOKUP($A171,parlvotes_lh!$A$11:$ZZ$209,246,FALSE))=TRUE,"",IF(VLOOKUP($A171,parlvotes_lh!$A$11:$ZZ$209,246,FALSE)=0,"",VLOOKUP($A171,parlvotes_lh!$A$11:$ZZ$209,246,FALSE)))</f>
        <v/>
      </c>
      <c r="W171" s="180" t="str">
        <f>IF(ISERROR(VLOOKUP($A171,parlvotes_lh!$A$11:$ZZ$209,266,FALSE))=TRUE,"",IF(VLOOKUP($A171,parlvotes_lh!$A$11:$ZZ$209,266,FALSE)=0,"",VLOOKUP($A171,parlvotes_lh!$A$11:$ZZ$209,266,FALSE)))</f>
        <v/>
      </c>
      <c r="X171" s="180" t="str">
        <f>IF(ISERROR(VLOOKUP($A171,parlvotes_lh!$A$11:$ZZ$209,286,FALSE))=TRUE,"",IF(VLOOKUP($A171,parlvotes_lh!$A$11:$ZZ$209,286,FALSE)=0,"",VLOOKUP($A171,parlvotes_lh!$A$11:$ZZ$209,286,FALSE)))</f>
        <v/>
      </c>
      <c r="Y171" s="180" t="str">
        <f>IF(ISERROR(VLOOKUP($A171,parlvotes_lh!$A$11:$ZZ$209,306,FALSE))=TRUE,"",IF(VLOOKUP($A171,parlvotes_lh!$A$11:$ZZ$209,306,FALSE)=0,"",VLOOKUP($A171,parlvotes_lh!$A$11:$ZZ$209,306,FALSE)))</f>
        <v/>
      </c>
      <c r="Z171" s="180" t="str">
        <f>IF(ISERROR(VLOOKUP($A171,parlvotes_lh!$A$11:$ZZ$209,326,FALSE))=TRUE,"",IF(VLOOKUP($A171,parlvotes_lh!$A$11:$ZZ$209,326,FALSE)=0,"",VLOOKUP($A171,parlvotes_lh!$A$11:$ZZ$209,326,FALSE)))</f>
        <v/>
      </c>
      <c r="AA171" s="180" t="str">
        <f>IF(ISERROR(VLOOKUP($A171,parlvotes_lh!$A$11:$ZZ$209,346,FALSE))=TRUE,"",IF(VLOOKUP($A171,parlvotes_lh!$A$11:$ZZ$209,346,FALSE)=0,"",VLOOKUP($A171,parlvotes_lh!$A$11:$ZZ$209,346,FALSE)))</f>
        <v/>
      </c>
      <c r="AB171" s="180" t="str">
        <f>IF(ISERROR(VLOOKUP($A171,parlvotes_lh!$A$11:$ZZ$209,366,FALSE))=TRUE,"",IF(VLOOKUP($A171,parlvotes_lh!$A$11:$ZZ$209,366,FALSE)=0,"",VLOOKUP($A171,parlvotes_lh!$A$11:$ZZ$209,366,FALSE)))</f>
        <v/>
      </c>
      <c r="AC171" s="180" t="str">
        <f>IF(ISERROR(VLOOKUP($A171,parlvotes_lh!$A$11:$ZZ$209,386,FALSE))=TRUE,"",IF(VLOOKUP($A171,parlvotes_lh!$A$11:$ZZ$209,386,FALSE)=0,"",VLOOKUP($A171,parlvotes_lh!$A$11:$ZZ$209,386,FALSE)))</f>
        <v/>
      </c>
    </row>
    <row r="172" spans="1:29" ht="13.5" customHeight="1">
      <c r="A172" s="174"/>
      <c r="B172" s="112" t="str">
        <f t="shared" si="22"/>
        <v/>
      </c>
      <c r="C172" s="112" t="str">
        <f>IF(info_parties!G182="","",info_parties!G182)</f>
        <v/>
      </c>
      <c r="D172" s="112" t="str">
        <f>IF(info_parties!K182="","",info_parties!K182)</f>
        <v/>
      </c>
      <c r="E172" s="112" t="str">
        <f>IF(info_parties!H182="","",info_parties!H182)</f>
        <v/>
      </c>
      <c r="F172" s="175" t="str">
        <f t="shared" si="23"/>
        <v/>
      </c>
      <c r="G172" s="176" t="str">
        <f t="shared" si="24"/>
        <v/>
      </c>
      <c r="H172" s="177" t="str">
        <f t="shared" si="25"/>
        <v/>
      </c>
      <c r="I172" s="178" t="str">
        <f t="shared" si="26"/>
        <v/>
      </c>
      <c r="J172" s="179" t="str">
        <f>IF(ISERROR(VLOOKUP($A172,parlvotes_lh!$A$11:$ZZ$209,6,FALSE))=TRUE,"",IF(VLOOKUP($A172,parlvotes_lh!$A$11:$ZZ$209,6,FALSE)=0,"",VLOOKUP($A172,parlvotes_lh!$A$11:$ZZ$209,6,FALSE)))</f>
        <v/>
      </c>
      <c r="K172" s="179" t="str">
        <f>IF(ISERROR(VLOOKUP($A172,parlvotes_lh!$A$11:$ZZ$209,26,FALSE))=TRUE,"",IF(VLOOKUP($A172,parlvotes_lh!$A$11:$ZZ$209,26,FALSE)=0,"",VLOOKUP($A172,parlvotes_lh!$A$11:$ZZ$209,26,FALSE)))</f>
        <v/>
      </c>
      <c r="L172" s="179" t="str">
        <f>IF(ISERROR(VLOOKUP($A172,parlvotes_lh!$A$11:$ZZ$209,46,FALSE))=TRUE,"",IF(VLOOKUP($A172,parlvotes_lh!$A$11:$ZZ$209,46,FALSE)=0,"",VLOOKUP($A172,parlvotes_lh!$A$11:$ZZ$209,46,FALSE)))</f>
        <v/>
      </c>
      <c r="M172" s="179" t="str">
        <f>IF(ISERROR(VLOOKUP($A172,parlvotes_lh!$A$11:$ZZ$209,66,FALSE))=TRUE,"",IF(VLOOKUP($A172,parlvotes_lh!$A$11:$ZZ$209,66,FALSE)=0,"",VLOOKUP($A172,parlvotes_lh!$A$11:$ZZ$209,66,FALSE)))</f>
        <v/>
      </c>
      <c r="N172" s="179" t="str">
        <f>IF(ISERROR(VLOOKUP($A172,parlvotes_lh!$A$11:$ZZ$209,86,FALSE))=TRUE,"",IF(VLOOKUP($A172,parlvotes_lh!$A$11:$ZZ$209,86,FALSE)=0,"",VLOOKUP($A172,parlvotes_lh!$A$11:$ZZ$209,86,FALSE)))</f>
        <v/>
      </c>
      <c r="O172" s="179" t="str">
        <f>IF(ISERROR(VLOOKUP($A172,parlvotes_lh!$A$11:$ZZ$209,106,FALSE))=TRUE,"",IF(VLOOKUP($A172,parlvotes_lh!$A$11:$ZZ$209,106,FALSE)=0,"",VLOOKUP($A172,parlvotes_lh!$A$11:$ZZ$209,106,FALSE)))</f>
        <v/>
      </c>
      <c r="P172" s="179" t="str">
        <f>IF(ISERROR(VLOOKUP($A172,parlvotes_lh!$A$11:$ZZ$209,126,FALSE))=TRUE,"",IF(VLOOKUP($A172,parlvotes_lh!$A$11:$ZZ$209,126,FALSE)=0,"",VLOOKUP($A172,parlvotes_lh!$A$11:$ZZ$209,126,FALSE)))</f>
        <v/>
      </c>
      <c r="Q172" s="180" t="str">
        <f>IF(ISERROR(VLOOKUP($A172,parlvotes_lh!$A$11:$ZZ$209,146,FALSE))=TRUE,"",IF(VLOOKUP($A172,parlvotes_lh!$A$11:$ZZ$209,146,FALSE)=0,"",VLOOKUP($A172,parlvotes_lh!$A$11:$ZZ$209,146,FALSE)))</f>
        <v/>
      </c>
      <c r="R172" s="180" t="str">
        <f>IF(ISERROR(VLOOKUP($A172,parlvotes_lh!$A$11:$ZZ$209,166,FALSE))=TRUE,"",IF(VLOOKUP($A172,parlvotes_lh!$A$11:$ZZ$209,166,FALSE)=0,"",VLOOKUP($A172,parlvotes_lh!$A$11:$ZZ$209,166,FALSE)))</f>
        <v/>
      </c>
      <c r="S172" s="180" t="str">
        <f>IF(ISERROR(VLOOKUP($A172,parlvotes_lh!$A$11:$ZZ$209,186,FALSE))=TRUE,"",IF(VLOOKUP($A172,parlvotes_lh!$A$11:$ZZ$209,186,FALSE)=0,"",VLOOKUP($A172,parlvotes_lh!$A$11:$ZZ$209,186,FALSE)))</f>
        <v/>
      </c>
      <c r="T172" s="180" t="str">
        <f>IF(ISERROR(VLOOKUP($A172,parlvotes_lh!$A$11:$ZZ$209,206,FALSE))=TRUE,"",IF(VLOOKUP($A172,parlvotes_lh!$A$11:$ZZ$209,206,FALSE)=0,"",VLOOKUP($A172,parlvotes_lh!$A$11:$ZZ$209,206,FALSE)))</f>
        <v/>
      </c>
      <c r="U172" s="180" t="str">
        <f>IF(ISERROR(VLOOKUP($A172,parlvotes_lh!$A$11:$ZZ$209,226,FALSE))=TRUE,"",IF(VLOOKUP($A172,parlvotes_lh!$A$11:$ZZ$209,226,FALSE)=0,"",VLOOKUP($A172,parlvotes_lh!$A$11:$ZZ$209,226,FALSE)))</f>
        <v/>
      </c>
      <c r="V172" s="180" t="str">
        <f>IF(ISERROR(VLOOKUP($A172,parlvotes_lh!$A$11:$ZZ$209,246,FALSE))=TRUE,"",IF(VLOOKUP($A172,parlvotes_lh!$A$11:$ZZ$209,246,FALSE)=0,"",VLOOKUP($A172,parlvotes_lh!$A$11:$ZZ$209,246,FALSE)))</f>
        <v/>
      </c>
      <c r="W172" s="180" t="str">
        <f>IF(ISERROR(VLOOKUP($A172,parlvotes_lh!$A$11:$ZZ$209,266,FALSE))=TRUE,"",IF(VLOOKUP($A172,parlvotes_lh!$A$11:$ZZ$209,266,FALSE)=0,"",VLOOKUP($A172,parlvotes_lh!$A$11:$ZZ$209,266,FALSE)))</f>
        <v/>
      </c>
      <c r="X172" s="180" t="str">
        <f>IF(ISERROR(VLOOKUP($A172,parlvotes_lh!$A$11:$ZZ$209,286,FALSE))=TRUE,"",IF(VLOOKUP($A172,parlvotes_lh!$A$11:$ZZ$209,286,FALSE)=0,"",VLOOKUP($A172,parlvotes_lh!$A$11:$ZZ$209,286,FALSE)))</f>
        <v/>
      </c>
      <c r="Y172" s="180" t="str">
        <f>IF(ISERROR(VLOOKUP($A172,parlvotes_lh!$A$11:$ZZ$209,306,FALSE))=TRUE,"",IF(VLOOKUP($A172,parlvotes_lh!$A$11:$ZZ$209,306,FALSE)=0,"",VLOOKUP($A172,parlvotes_lh!$A$11:$ZZ$209,306,FALSE)))</f>
        <v/>
      </c>
      <c r="Z172" s="180" t="str">
        <f>IF(ISERROR(VLOOKUP($A172,parlvotes_lh!$A$11:$ZZ$209,326,FALSE))=TRUE,"",IF(VLOOKUP($A172,parlvotes_lh!$A$11:$ZZ$209,326,FALSE)=0,"",VLOOKUP($A172,parlvotes_lh!$A$11:$ZZ$209,326,FALSE)))</f>
        <v/>
      </c>
      <c r="AA172" s="180" t="str">
        <f>IF(ISERROR(VLOOKUP($A172,parlvotes_lh!$A$11:$ZZ$209,346,FALSE))=TRUE,"",IF(VLOOKUP($A172,parlvotes_lh!$A$11:$ZZ$209,346,FALSE)=0,"",VLOOKUP($A172,parlvotes_lh!$A$11:$ZZ$209,346,FALSE)))</f>
        <v/>
      </c>
      <c r="AB172" s="180" t="str">
        <f>IF(ISERROR(VLOOKUP($A172,parlvotes_lh!$A$11:$ZZ$209,366,FALSE))=TRUE,"",IF(VLOOKUP($A172,parlvotes_lh!$A$11:$ZZ$209,366,FALSE)=0,"",VLOOKUP($A172,parlvotes_lh!$A$11:$ZZ$209,366,FALSE)))</f>
        <v/>
      </c>
      <c r="AC172" s="180" t="str">
        <f>IF(ISERROR(VLOOKUP($A172,parlvotes_lh!$A$11:$ZZ$209,386,FALSE))=TRUE,"",IF(VLOOKUP($A172,parlvotes_lh!$A$11:$ZZ$209,386,FALSE)=0,"",VLOOKUP($A172,parlvotes_lh!$A$11:$ZZ$209,386,FALSE)))</f>
        <v/>
      </c>
    </row>
    <row r="173" spans="1:29" ht="13.5" customHeight="1">
      <c r="A173" s="174"/>
      <c r="B173" s="112" t="str">
        <f t="shared" si="22"/>
        <v/>
      </c>
      <c r="C173" s="112" t="str">
        <f>IF(info_parties!G183="","",info_parties!G183)</f>
        <v/>
      </c>
      <c r="D173" s="112" t="str">
        <f>IF(info_parties!K183="","",info_parties!K183)</f>
        <v/>
      </c>
      <c r="E173" s="112" t="str">
        <f>IF(info_parties!H183="","",info_parties!H183)</f>
        <v/>
      </c>
      <c r="F173" s="175" t="str">
        <f t="shared" si="23"/>
        <v/>
      </c>
      <c r="G173" s="176" t="str">
        <f t="shared" si="24"/>
        <v/>
      </c>
      <c r="H173" s="177" t="str">
        <f t="shared" si="25"/>
        <v/>
      </c>
      <c r="I173" s="178" t="str">
        <f t="shared" si="26"/>
        <v/>
      </c>
      <c r="J173" s="179" t="str">
        <f>IF(ISERROR(VLOOKUP($A173,parlvotes_lh!$A$11:$ZZ$209,6,FALSE))=TRUE,"",IF(VLOOKUP($A173,parlvotes_lh!$A$11:$ZZ$209,6,FALSE)=0,"",VLOOKUP($A173,parlvotes_lh!$A$11:$ZZ$209,6,FALSE)))</f>
        <v/>
      </c>
      <c r="K173" s="179" t="str">
        <f>IF(ISERROR(VLOOKUP($A173,parlvotes_lh!$A$11:$ZZ$209,26,FALSE))=TRUE,"",IF(VLOOKUP($A173,parlvotes_lh!$A$11:$ZZ$209,26,FALSE)=0,"",VLOOKUP($A173,parlvotes_lh!$A$11:$ZZ$209,26,FALSE)))</f>
        <v/>
      </c>
      <c r="L173" s="179" t="str">
        <f>IF(ISERROR(VLOOKUP($A173,parlvotes_lh!$A$11:$ZZ$209,46,FALSE))=TRUE,"",IF(VLOOKUP($A173,parlvotes_lh!$A$11:$ZZ$209,46,FALSE)=0,"",VLOOKUP($A173,parlvotes_lh!$A$11:$ZZ$209,46,FALSE)))</f>
        <v/>
      </c>
      <c r="M173" s="179" t="str">
        <f>IF(ISERROR(VLOOKUP($A173,parlvotes_lh!$A$11:$ZZ$209,66,FALSE))=TRUE,"",IF(VLOOKUP($A173,parlvotes_lh!$A$11:$ZZ$209,66,FALSE)=0,"",VLOOKUP($A173,parlvotes_lh!$A$11:$ZZ$209,66,FALSE)))</f>
        <v/>
      </c>
      <c r="N173" s="179" t="str">
        <f>IF(ISERROR(VLOOKUP($A173,parlvotes_lh!$A$11:$ZZ$209,86,FALSE))=TRUE,"",IF(VLOOKUP($A173,parlvotes_lh!$A$11:$ZZ$209,86,FALSE)=0,"",VLOOKUP($A173,parlvotes_lh!$A$11:$ZZ$209,86,FALSE)))</f>
        <v/>
      </c>
      <c r="O173" s="179" t="str">
        <f>IF(ISERROR(VLOOKUP($A173,parlvotes_lh!$A$11:$ZZ$209,106,FALSE))=TRUE,"",IF(VLOOKUP($A173,parlvotes_lh!$A$11:$ZZ$209,106,FALSE)=0,"",VLOOKUP($A173,parlvotes_lh!$A$11:$ZZ$209,106,FALSE)))</f>
        <v/>
      </c>
      <c r="P173" s="179" t="str">
        <f>IF(ISERROR(VLOOKUP($A173,parlvotes_lh!$A$11:$ZZ$209,126,FALSE))=TRUE,"",IF(VLOOKUP($A173,parlvotes_lh!$A$11:$ZZ$209,126,FALSE)=0,"",VLOOKUP($A173,parlvotes_lh!$A$11:$ZZ$209,126,FALSE)))</f>
        <v/>
      </c>
      <c r="Q173" s="180" t="str">
        <f>IF(ISERROR(VLOOKUP($A173,parlvotes_lh!$A$11:$ZZ$209,146,FALSE))=TRUE,"",IF(VLOOKUP($A173,parlvotes_lh!$A$11:$ZZ$209,146,FALSE)=0,"",VLOOKUP($A173,parlvotes_lh!$A$11:$ZZ$209,146,FALSE)))</f>
        <v/>
      </c>
      <c r="R173" s="180" t="str">
        <f>IF(ISERROR(VLOOKUP($A173,parlvotes_lh!$A$11:$ZZ$209,166,FALSE))=TRUE,"",IF(VLOOKUP($A173,parlvotes_lh!$A$11:$ZZ$209,166,FALSE)=0,"",VLOOKUP($A173,parlvotes_lh!$A$11:$ZZ$209,166,FALSE)))</f>
        <v/>
      </c>
      <c r="S173" s="180" t="str">
        <f>IF(ISERROR(VLOOKUP($A173,parlvotes_lh!$A$11:$ZZ$209,186,FALSE))=TRUE,"",IF(VLOOKUP($A173,parlvotes_lh!$A$11:$ZZ$209,186,FALSE)=0,"",VLOOKUP($A173,parlvotes_lh!$A$11:$ZZ$209,186,FALSE)))</f>
        <v/>
      </c>
      <c r="T173" s="180" t="str">
        <f>IF(ISERROR(VLOOKUP($A173,parlvotes_lh!$A$11:$ZZ$209,206,FALSE))=TRUE,"",IF(VLOOKUP($A173,parlvotes_lh!$A$11:$ZZ$209,206,FALSE)=0,"",VLOOKUP($A173,parlvotes_lh!$A$11:$ZZ$209,206,FALSE)))</f>
        <v/>
      </c>
      <c r="U173" s="180" t="str">
        <f>IF(ISERROR(VLOOKUP($A173,parlvotes_lh!$A$11:$ZZ$209,226,FALSE))=TRUE,"",IF(VLOOKUP($A173,parlvotes_lh!$A$11:$ZZ$209,226,FALSE)=0,"",VLOOKUP($A173,parlvotes_lh!$A$11:$ZZ$209,226,FALSE)))</f>
        <v/>
      </c>
      <c r="V173" s="180" t="str">
        <f>IF(ISERROR(VLOOKUP($A173,parlvotes_lh!$A$11:$ZZ$209,246,FALSE))=TRUE,"",IF(VLOOKUP($A173,parlvotes_lh!$A$11:$ZZ$209,246,FALSE)=0,"",VLOOKUP($A173,parlvotes_lh!$A$11:$ZZ$209,246,FALSE)))</f>
        <v/>
      </c>
      <c r="W173" s="180" t="str">
        <f>IF(ISERROR(VLOOKUP($A173,parlvotes_lh!$A$11:$ZZ$209,266,FALSE))=TRUE,"",IF(VLOOKUP($A173,parlvotes_lh!$A$11:$ZZ$209,266,FALSE)=0,"",VLOOKUP($A173,parlvotes_lh!$A$11:$ZZ$209,266,FALSE)))</f>
        <v/>
      </c>
      <c r="X173" s="180" t="str">
        <f>IF(ISERROR(VLOOKUP($A173,parlvotes_lh!$A$11:$ZZ$209,286,FALSE))=TRUE,"",IF(VLOOKUP($A173,parlvotes_lh!$A$11:$ZZ$209,286,FALSE)=0,"",VLOOKUP($A173,parlvotes_lh!$A$11:$ZZ$209,286,FALSE)))</f>
        <v/>
      </c>
      <c r="Y173" s="180" t="str">
        <f>IF(ISERROR(VLOOKUP($A173,parlvotes_lh!$A$11:$ZZ$209,306,FALSE))=TRUE,"",IF(VLOOKUP($A173,parlvotes_lh!$A$11:$ZZ$209,306,FALSE)=0,"",VLOOKUP($A173,parlvotes_lh!$A$11:$ZZ$209,306,FALSE)))</f>
        <v/>
      </c>
      <c r="Z173" s="180" t="str">
        <f>IF(ISERROR(VLOOKUP($A173,parlvotes_lh!$A$11:$ZZ$209,326,FALSE))=TRUE,"",IF(VLOOKUP($A173,parlvotes_lh!$A$11:$ZZ$209,326,FALSE)=0,"",VLOOKUP($A173,parlvotes_lh!$A$11:$ZZ$209,326,FALSE)))</f>
        <v/>
      </c>
      <c r="AA173" s="180" t="str">
        <f>IF(ISERROR(VLOOKUP($A173,parlvotes_lh!$A$11:$ZZ$209,346,FALSE))=TRUE,"",IF(VLOOKUP($A173,parlvotes_lh!$A$11:$ZZ$209,346,FALSE)=0,"",VLOOKUP($A173,parlvotes_lh!$A$11:$ZZ$209,346,FALSE)))</f>
        <v/>
      </c>
      <c r="AB173" s="180" t="str">
        <f>IF(ISERROR(VLOOKUP($A173,parlvotes_lh!$A$11:$ZZ$209,366,FALSE))=TRUE,"",IF(VLOOKUP($A173,parlvotes_lh!$A$11:$ZZ$209,366,FALSE)=0,"",VLOOKUP($A173,parlvotes_lh!$A$11:$ZZ$209,366,FALSE)))</f>
        <v/>
      </c>
      <c r="AC173" s="180" t="str">
        <f>IF(ISERROR(VLOOKUP($A173,parlvotes_lh!$A$11:$ZZ$209,386,FALSE))=TRUE,"",IF(VLOOKUP($A173,parlvotes_lh!$A$11:$ZZ$209,386,FALSE)=0,"",VLOOKUP($A173,parlvotes_lh!$A$11:$ZZ$209,386,FALSE)))</f>
        <v/>
      </c>
    </row>
    <row r="174" spans="1:29" ht="13.5" customHeight="1">
      <c r="A174" s="174"/>
      <c r="B174" s="112" t="str">
        <f t="shared" si="22"/>
        <v/>
      </c>
      <c r="C174" s="112" t="str">
        <f>IF(info_parties!G184="","",info_parties!G184)</f>
        <v/>
      </c>
      <c r="D174" s="112" t="str">
        <f>IF(info_parties!K184="","",info_parties!K184)</f>
        <v/>
      </c>
      <c r="E174" s="112" t="str">
        <f>IF(info_parties!H184="","",info_parties!H184)</f>
        <v/>
      </c>
      <c r="F174" s="175" t="str">
        <f t="shared" si="23"/>
        <v/>
      </c>
      <c r="G174" s="176" t="str">
        <f t="shared" si="24"/>
        <v/>
      </c>
      <c r="H174" s="177" t="str">
        <f t="shared" si="25"/>
        <v/>
      </c>
      <c r="I174" s="178" t="str">
        <f t="shared" si="26"/>
        <v/>
      </c>
      <c r="J174" s="179" t="str">
        <f>IF(ISERROR(VLOOKUP($A174,parlvotes_lh!$A$11:$ZZ$209,6,FALSE))=TRUE,"",IF(VLOOKUP($A174,parlvotes_lh!$A$11:$ZZ$209,6,FALSE)=0,"",VLOOKUP($A174,parlvotes_lh!$A$11:$ZZ$209,6,FALSE)))</f>
        <v/>
      </c>
      <c r="K174" s="179" t="str">
        <f>IF(ISERROR(VLOOKUP($A174,parlvotes_lh!$A$11:$ZZ$209,26,FALSE))=TRUE,"",IF(VLOOKUP($A174,parlvotes_lh!$A$11:$ZZ$209,26,FALSE)=0,"",VLOOKUP($A174,parlvotes_lh!$A$11:$ZZ$209,26,FALSE)))</f>
        <v/>
      </c>
      <c r="L174" s="179" t="str">
        <f>IF(ISERROR(VLOOKUP($A174,parlvotes_lh!$A$11:$ZZ$209,46,FALSE))=TRUE,"",IF(VLOOKUP($A174,parlvotes_lh!$A$11:$ZZ$209,46,FALSE)=0,"",VLOOKUP($A174,parlvotes_lh!$A$11:$ZZ$209,46,FALSE)))</f>
        <v/>
      </c>
      <c r="M174" s="179" t="str">
        <f>IF(ISERROR(VLOOKUP($A174,parlvotes_lh!$A$11:$ZZ$209,66,FALSE))=TRUE,"",IF(VLOOKUP($A174,parlvotes_lh!$A$11:$ZZ$209,66,FALSE)=0,"",VLOOKUP($A174,parlvotes_lh!$A$11:$ZZ$209,66,FALSE)))</f>
        <v/>
      </c>
      <c r="N174" s="179" t="str">
        <f>IF(ISERROR(VLOOKUP($A174,parlvotes_lh!$A$11:$ZZ$209,86,FALSE))=TRUE,"",IF(VLOOKUP($A174,parlvotes_lh!$A$11:$ZZ$209,86,FALSE)=0,"",VLOOKUP($A174,parlvotes_lh!$A$11:$ZZ$209,86,FALSE)))</f>
        <v/>
      </c>
      <c r="O174" s="179" t="str">
        <f>IF(ISERROR(VLOOKUP($A174,parlvotes_lh!$A$11:$ZZ$209,106,FALSE))=TRUE,"",IF(VLOOKUP($A174,parlvotes_lh!$A$11:$ZZ$209,106,FALSE)=0,"",VLOOKUP($A174,parlvotes_lh!$A$11:$ZZ$209,106,FALSE)))</f>
        <v/>
      </c>
      <c r="P174" s="179" t="str">
        <f>IF(ISERROR(VLOOKUP($A174,parlvotes_lh!$A$11:$ZZ$209,126,FALSE))=TRUE,"",IF(VLOOKUP($A174,parlvotes_lh!$A$11:$ZZ$209,126,FALSE)=0,"",VLOOKUP($A174,parlvotes_lh!$A$11:$ZZ$209,126,FALSE)))</f>
        <v/>
      </c>
      <c r="Q174" s="180" t="str">
        <f>IF(ISERROR(VLOOKUP($A174,parlvotes_lh!$A$11:$ZZ$209,146,FALSE))=TRUE,"",IF(VLOOKUP($A174,parlvotes_lh!$A$11:$ZZ$209,146,FALSE)=0,"",VLOOKUP($A174,parlvotes_lh!$A$11:$ZZ$209,146,FALSE)))</f>
        <v/>
      </c>
      <c r="R174" s="180" t="str">
        <f>IF(ISERROR(VLOOKUP($A174,parlvotes_lh!$A$11:$ZZ$209,166,FALSE))=TRUE,"",IF(VLOOKUP($A174,parlvotes_lh!$A$11:$ZZ$209,166,FALSE)=0,"",VLOOKUP($A174,parlvotes_lh!$A$11:$ZZ$209,166,FALSE)))</f>
        <v/>
      </c>
      <c r="S174" s="180" t="str">
        <f>IF(ISERROR(VLOOKUP($A174,parlvotes_lh!$A$11:$ZZ$209,186,FALSE))=TRUE,"",IF(VLOOKUP($A174,parlvotes_lh!$A$11:$ZZ$209,186,FALSE)=0,"",VLOOKUP($A174,parlvotes_lh!$A$11:$ZZ$209,186,FALSE)))</f>
        <v/>
      </c>
      <c r="T174" s="180" t="str">
        <f>IF(ISERROR(VLOOKUP($A174,parlvotes_lh!$A$11:$ZZ$209,206,FALSE))=TRUE,"",IF(VLOOKUP($A174,parlvotes_lh!$A$11:$ZZ$209,206,FALSE)=0,"",VLOOKUP($A174,parlvotes_lh!$A$11:$ZZ$209,206,FALSE)))</f>
        <v/>
      </c>
      <c r="U174" s="180" t="str">
        <f>IF(ISERROR(VLOOKUP($A174,parlvotes_lh!$A$11:$ZZ$209,226,FALSE))=TRUE,"",IF(VLOOKUP($A174,parlvotes_lh!$A$11:$ZZ$209,226,FALSE)=0,"",VLOOKUP($A174,parlvotes_lh!$A$11:$ZZ$209,226,FALSE)))</f>
        <v/>
      </c>
      <c r="V174" s="180" t="str">
        <f>IF(ISERROR(VLOOKUP($A174,parlvotes_lh!$A$11:$ZZ$209,246,FALSE))=TRUE,"",IF(VLOOKUP($A174,parlvotes_lh!$A$11:$ZZ$209,246,FALSE)=0,"",VLOOKUP($A174,parlvotes_lh!$A$11:$ZZ$209,246,FALSE)))</f>
        <v/>
      </c>
      <c r="W174" s="180" t="str">
        <f>IF(ISERROR(VLOOKUP($A174,parlvotes_lh!$A$11:$ZZ$209,266,FALSE))=TRUE,"",IF(VLOOKUP($A174,parlvotes_lh!$A$11:$ZZ$209,266,FALSE)=0,"",VLOOKUP($A174,parlvotes_lh!$A$11:$ZZ$209,266,FALSE)))</f>
        <v/>
      </c>
      <c r="X174" s="180" t="str">
        <f>IF(ISERROR(VLOOKUP($A174,parlvotes_lh!$A$11:$ZZ$209,286,FALSE))=TRUE,"",IF(VLOOKUP($A174,parlvotes_lh!$A$11:$ZZ$209,286,FALSE)=0,"",VLOOKUP($A174,parlvotes_lh!$A$11:$ZZ$209,286,FALSE)))</f>
        <v/>
      </c>
      <c r="Y174" s="180" t="str">
        <f>IF(ISERROR(VLOOKUP($A174,parlvotes_lh!$A$11:$ZZ$209,306,FALSE))=TRUE,"",IF(VLOOKUP($A174,parlvotes_lh!$A$11:$ZZ$209,306,FALSE)=0,"",VLOOKUP($A174,parlvotes_lh!$A$11:$ZZ$209,306,FALSE)))</f>
        <v/>
      </c>
      <c r="Z174" s="180" t="str">
        <f>IF(ISERROR(VLOOKUP($A174,parlvotes_lh!$A$11:$ZZ$209,326,FALSE))=TRUE,"",IF(VLOOKUP($A174,parlvotes_lh!$A$11:$ZZ$209,326,FALSE)=0,"",VLOOKUP($A174,parlvotes_lh!$A$11:$ZZ$209,326,FALSE)))</f>
        <v/>
      </c>
      <c r="AA174" s="180" t="str">
        <f>IF(ISERROR(VLOOKUP($A174,parlvotes_lh!$A$11:$ZZ$209,346,FALSE))=TRUE,"",IF(VLOOKUP($A174,parlvotes_lh!$A$11:$ZZ$209,346,FALSE)=0,"",VLOOKUP($A174,parlvotes_lh!$A$11:$ZZ$209,346,FALSE)))</f>
        <v/>
      </c>
      <c r="AB174" s="180" t="str">
        <f>IF(ISERROR(VLOOKUP($A174,parlvotes_lh!$A$11:$ZZ$209,366,FALSE))=TRUE,"",IF(VLOOKUP($A174,parlvotes_lh!$A$11:$ZZ$209,366,FALSE)=0,"",VLOOKUP($A174,parlvotes_lh!$A$11:$ZZ$209,366,FALSE)))</f>
        <v/>
      </c>
      <c r="AC174" s="180" t="str">
        <f>IF(ISERROR(VLOOKUP($A174,parlvotes_lh!$A$11:$ZZ$209,386,FALSE))=TRUE,"",IF(VLOOKUP($A174,parlvotes_lh!$A$11:$ZZ$209,386,FALSE)=0,"",VLOOKUP($A174,parlvotes_lh!$A$11:$ZZ$209,386,FALSE)))</f>
        <v/>
      </c>
    </row>
    <row r="175" spans="1:29" ht="13.5" customHeight="1">
      <c r="A175" s="174"/>
      <c r="B175" s="112" t="str">
        <f t="shared" si="22"/>
        <v/>
      </c>
      <c r="C175" s="112" t="str">
        <f>IF(info_parties!G185="","",info_parties!G185)</f>
        <v/>
      </c>
      <c r="D175" s="112" t="str">
        <f>IF(info_parties!K185="","",info_parties!K185)</f>
        <v/>
      </c>
      <c r="E175" s="112" t="str">
        <f>IF(info_parties!H185="","",info_parties!H185)</f>
        <v/>
      </c>
      <c r="F175" s="175" t="str">
        <f t="shared" si="23"/>
        <v/>
      </c>
      <c r="G175" s="176" t="str">
        <f t="shared" si="24"/>
        <v/>
      </c>
      <c r="H175" s="177" t="str">
        <f t="shared" si="25"/>
        <v/>
      </c>
      <c r="I175" s="178" t="str">
        <f t="shared" si="26"/>
        <v/>
      </c>
      <c r="J175" s="179" t="str">
        <f>IF(ISERROR(VLOOKUP($A175,parlvotes_lh!$A$11:$ZZ$209,6,FALSE))=TRUE,"",IF(VLOOKUP($A175,parlvotes_lh!$A$11:$ZZ$209,6,FALSE)=0,"",VLOOKUP($A175,parlvotes_lh!$A$11:$ZZ$209,6,FALSE)))</f>
        <v/>
      </c>
      <c r="K175" s="179" t="str">
        <f>IF(ISERROR(VLOOKUP($A175,parlvotes_lh!$A$11:$ZZ$209,26,FALSE))=TRUE,"",IF(VLOOKUP($A175,parlvotes_lh!$A$11:$ZZ$209,26,FALSE)=0,"",VLOOKUP($A175,parlvotes_lh!$A$11:$ZZ$209,26,FALSE)))</f>
        <v/>
      </c>
      <c r="L175" s="179" t="str">
        <f>IF(ISERROR(VLOOKUP($A175,parlvotes_lh!$A$11:$ZZ$209,46,FALSE))=TRUE,"",IF(VLOOKUP($A175,parlvotes_lh!$A$11:$ZZ$209,46,FALSE)=0,"",VLOOKUP($A175,parlvotes_lh!$A$11:$ZZ$209,46,FALSE)))</f>
        <v/>
      </c>
      <c r="M175" s="179" t="str">
        <f>IF(ISERROR(VLOOKUP($A175,parlvotes_lh!$A$11:$ZZ$209,66,FALSE))=TRUE,"",IF(VLOOKUP($A175,parlvotes_lh!$A$11:$ZZ$209,66,FALSE)=0,"",VLOOKUP($A175,parlvotes_lh!$A$11:$ZZ$209,66,FALSE)))</f>
        <v/>
      </c>
      <c r="N175" s="179" t="str">
        <f>IF(ISERROR(VLOOKUP($A175,parlvotes_lh!$A$11:$ZZ$209,86,FALSE))=TRUE,"",IF(VLOOKUP($A175,parlvotes_lh!$A$11:$ZZ$209,86,FALSE)=0,"",VLOOKUP($A175,parlvotes_lh!$A$11:$ZZ$209,86,FALSE)))</f>
        <v/>
      </c>
      <c r="O175" s="179" t="str">
        <f>IF(ISERROR(VLOOKUP($A175,parlvotes_lh!$A$11:$ZZ$209,106,FALSE))=TRUE,"",IF(VLOOKUP($A175,parlvotes_lh!$A$11:$ZZ$209,106,FALSE)=0,"",VLOOKUP($A175,parlvotes_lh!$A$11:$ZZ$209,106,FALSE)))</f>
        <v/>
      </c>
      <c r="P175" s="179" t="str">
        <f>IF(ISERROR(VLOOKUP($A175,parlvotes_lh!$A$11:$ZZ$209,126,FALSE))=TRUE,"",IF(VLOOKUP($A175,parlvotes_lh!$A$11:$ZZ$209,126,FALSE)=0,"",VLOOKUP($A175,parlvotes_lh!$A$11:$ZZ$209,126,FALSE)))</f>
        <v/>
      </c>
      <c r="Q175" s="180" t="str">
        <f>IF(ISERROR(VLOOKUP($A175,parlvotes_lh!$A$11:$ZZ$209,146,FALSE))=TRUE,"",IF(VLOOKUP($A175,parlvotes_lh!$A$11:$ZZ$209,146,FALSE)=0,"",VLOOKUP($A175,parlvotes_lh!$A$11:$ZZ$209,146,FALSE)))</f>
        <v/>
      </c>
      <c r="R175" s="180" t="str">
        <f>IF(ISERROR(VLOOKUP($A175,parlvotes_lh!$A$11:$ZZ$209,166,FALSE))=TRUE,"",IF(VLOOKUP($A175,parlvotes_lh!$A$11:$ZZ$209,166,FALSE)=0,"",VLOOKUP($A175,parlvotes_lh!$A$11:$ZZ$209,166,FALSE)))</f>
        <v/>
      </c>
      <c r="S175" s="180" t="str">
        <f>IF(ISERROR(VLOOKUP($A175,parlvotes_lh!$A$11:$ZZ$209,186,FALSE))=TRUE,"",IF(VLOOKUP($A175,parlvotes_lh!$A$11:$ZZ$209,186,FALSE)=0,"",VLOOKUP($A175,parlvotes_lh!$A$11:$ZZ$209,186,FALSE)))</f>
        <v/>
      </c>
      <c r="T175" s="180" t="str">
        <f>IF(ISERROR(VLOOKUP($A175,parlvotes_lh!$A$11:$ZZ$209,206,FALSE))=TRUE,"",IF(VLOOKUP($A175,parlvotes_lh!$A$11:$ZZ$209,206,FALSE)=0,"",VLOOKUP($A175,parlvotes_lh!$A$11:$ZZ$209,206,FALSE)))</f>
        <v/>
      </c>
      <c r="U175" s="180" t="str">
        <f>IF(ISERROR(VLOOKUP($A175,parlvotes_lh!$A$11:$ZZ$209,226,FALSE))=TRUE,"",IF(VLOOKUP($A175,parlvotes_lh!$A$11:$ZZ$209,226,FALSE)=0,"",VLOOKUP($A175,parlvotes_lh!$A$11:$ZZ$209,226,FALSE)))</f>
        <v/>
      </c>
      <c r="V175" s="180" t="str">
        <f>IF(ISERROR(VLOOKUP($A175,parlvotes_lh!$A$11:$ZZ$209,246,FALSE))=TRUE,"",IF(VLOOKUP($A175,parlvotes_lh!$A$11:$ZZ$209,246,FALSE)=0,"",VLOOKUP($A175,parlvotes_lh!$A$11:$ZZ$209,246,FALSE)))</f>
        <v/>
      </c>
      <c r="W175" s="180" t="str">
        <f>IF(ISERROR(VLOOKUP($A175,parlvotes_lh!$A$11:$ZZ$209,266,FALSE))=TRUE,"",IF(VLOOKUP($A175,parlvotes_lh!$A$11:$ZZ$209,266,FALSE)=0,"",VLOOKUP($A175,parlvotes_lh!$A$11:$ZZ$209,266,FALSE)))</f>
        <v/>
      </c>
      <c r="X175" s="180" t="str">
        <f>IF(ISERROR(VLOOKUP($A175,parlvotes_lh!$A$11:$ZZ$209,286,FALSE))=TRUE,"",IF(VLOOKUP($A175,parlvotes_lh!$A$11:$ZZ$209,286,FALSE)=0,"",VLOOKUP($A175,parlvotes_lh!$A$11:$ZZ$209,286,FALSE)))</f>
        <v/>
      </c>
      <c r="Y175" s="180" t="str">
        <f>IF(ISERROR(VLOOKUP($A175,parlvotes_lh!$A$11:$ZZ$209,306,FALSE))=TRUE,"",IF(VLOOKUP($A175,parlvotes_lh!$A$11:$ZZ$209,306,FALSE)=0,"",VLOOKUP($A175,parlvotes_lh!$A$11:$ZZ$209,306,FALSE)))</f>
        <v/>
      </c>
      <c r="Z175" s="180" t="str">
        <f>IF(ISERROR(VLOOKUP($A175,parlvotes_lh!$A$11:$ZZ$209,326,FALSE))=TRUE,"",IF(VLOOKUP($A175,parlvotes_lh!$A$11:$ZZ$209,326,FALSE)=0,"",VLOOKUP($A175,parlvotes_lh!$A$11:$ZZ$209,326,FALSE)))</f>
        <v/>
      </c>
      <c r="AA175" s="180" t="str">
        <f>IF(ISERROR(VLOOKUP($A175,parlvotes_lh!$A$11:$ZZ$209,346,FALSE))=TRUE,"",IF(VLOOKUP($A175,parlvotes_lh!$A$11:$ZZ$209,346,FALSE)=0,"",VLOOKUP($A175,parlvotes_lh!$A$11:$ZZ$209,346,FALSE)))</f>
        <v/>
      </c>
      <c r="AB175" s="180" t="str">
        <f>IF(ISERROR(VLOOKUP($A175,parlvotes_lh!$A$11:$ZZ$209,366,FALSE))=TRUE,"",IF(VLOOKUP($A175,parlvotes_lh!$A$11:$ZZ$209,366,FALSE)=0,"",VLOOKUP($A175,parlvotes_lh!$A$11:$ZZ$209,366,FALSE)))</f>
        <v/>
      </c>
      <c r="AC175" s="180" t="str">
        <f>IF(ISERROR(VLOOKUP($A175,parlvotes_lh!$A$11:$ZZ$209,386,FALSE))=TRUE,"",IF(VLOOKUP($A175,parlvotes_lh!$A$11:$ZZ$209,386,FALSE)=0,"",VLOOKUP($A175,parlvotes_lh!$A$11:$ZZ$209,386,FALSE)))</f>
        <v/>
      </c>
    </row>
    <row r="176" spans="1:29" ht="13.5" customHeight="1">
      <c r="A176" s="174"/>
      <c r="B176" s="112" t="str">
        <f t="shared" si="22"/>
        <v/>
      </c>
      <c r="C176" s="112" t="str">
        <f>IF(info_parties!G186="","",info_parties!G186)</f>
        <v/>
      </c>
      <c r="D176" s="112" t="str">
        <f>IF(info_parties!K186="","",info_parties!K186)</f>
        <v/>
      </c>
      <c r="E176" s="112" t="str">
        <f>IF(info_parties!H186="","",info_parties!H186)</f>
        <v/>
      </c>
      <c r="F176" s="175" t="str">
        <f t="shared" si="23"/>
        <v/>
      </c>
      <c r="G176" s="176" t="str">
        <f t="shared" si="24"/>
        <v/>
      </c>
      <c r="H176" s="177" t="str">
        <f t="shared" si="25"/>
        <v/>
      </c>
      <c r="I176" s="178" t="str">
        <f t="shared" si="26"/>
        <v/>
      </c>
      <c r="J176" s="179" t="str">
        <f>IF(ISERROR(VLOOKUP($A176,parlvotes_lh!$A$11:$ZZ$209,6,FALSE))=TRUE,"",IF(VLOOKUP($A176,parlvotes_lh!$A$11:$ZZ$209,6,FALSE)=0,"",VLOOKUP($A176,parlvotes_lh!$A$11:$ZZ$209,6,FALSE)))</f>
        <v/>
      </c>
      <c r="K176" s="179" t="str">
        <f>IF(ISERROR(VLOOKUP($A176,parlvotes_lh!$A$11:$ZZ$209,26,FALSE))=TRUE,"",IF(VLOOKUP($A176,parlvotes_lh!$A$11:$ZZ$209,26,FALSE)=0,"",VLOOKUP($A176,parlvotes_lh!$A$11:$ZZ$209,26,FALSE)))</f>
        <v/>
      </c>
      <c r="L176" s="179" t="str">
        <f>IF(ISERROR(VLOOKUP($A176,parlvotes_lh!$A$11:$ZZ$209,46,FALSE))=TRUE,"",IF(VLOOKUP($A176,parlvotes_lh!$A$11:$ZZ$209,46,FALSE)=0,"",VLOOKUP($A176,parlvotes_lh!$A$11:$ZZ$209,46,FALSE)))</f>
        <v/>
      </c>
      <c r="M176" s="179" t="str">
        <f>IF(ISERROR(VLOOKUP($A176,parlvotes_lh!$A$11:$ZZ$209,66,FALSE))=TRUE,"",IF(VLOOKUP($A176,parlvotes_lh!$A$11:$ZZ$209,66,FALSE)=0,"",VLOOKUP($A176,parlvotes_lh!$A$11:$ZZ$209,66,FALSE)))</f>
        <v/>
      </c>
      <c r="N176" s="179" t="str">
        <f>IF(ISERROR(VLOOKUP($A176,parlvotes_lh!$A$11:$ZZ$209,86,FALSE))=TRUE,"",IF(VLOOKUP($A176,parlvotes_lh!$A$11:$ZZ$209,86,FALSE)=0,"",VLOOKUP($A176,parlvotes_lh!$A$11:$ZZ$209,86,FALSE)))</f>
        <v/>
      </c>
      <c r="O176" s="179" t="str">
        <f>IF(ISERROR(VLOOKUP($A176,parlvotes_lh!$A$11:$ZZ$209,106,FALSE))=TRUE,"",IF(VLOOKUP($A176,parlvotes_lh!$A$11:$ZZ$209,106,FALSE)=0,"",VLOOKUP($A176,parlvotes_lh!$A$11:$ZZ$209,106,FALSE)))</f>
        <v/>
      </c>
      <c r="P176" s="179" t="str">
        <f>IF(ISERROR(VLOOKUP($A176,parlvotes_lh!$A$11:$ZZ$209,126,FALSE))=TRUE,"",IF(VLOOKUP($A176,parlvotes_lh!$A$11:$ZZ$209,126,FALSE)=0,"",VLOOKUP($A176,parlvotes_lh!$A$11:$ZZ$209,126,FALSE)))</f>
        <v/>
      </c>
      <c r="Q176" s="180" t="str">
        <f>IF(ISERROR(VLOOKUP($A176,parlvotes_lh!$A$11:$ZZ$209,146,FALSE))=TRUE,"",IF(VLOOKUP($A176,parlvotes_lh!$A$11:$ZZ$209,146,FALSE)=0,"",VLOOKUP($A176,parlvotes_lh!$A$11:$ZZ$209,146,FALSE)))</f>
        <v/>
      </c>
      <c r="R176" s="180" t="str">
        <f>IF(ISERROR(VLOOKUP($A176,parlvotes_lh!$A$11:$ZZ$209,166,FALSE))=TRUE,"",IF(VLOOKUP($A176,parlvotes_lh!$A$11:$ZZ$209,166,FALSE)=0,"",VLOOKUP($A176,parlvotes_lh!$A$11:$ZZ$209,166,FALSE)))</f>
        <v/>
      </c>
      <c r="S176" s="180" t="str">
        <f>IF(ISERROR(VLOOKUP($A176,parlvotes_lh!$A$11:$ZZ$209,186,FALSE))=TRUE,"",IF(VLOOKUP($A176,parlvotes_lh!$A$11:$ZZ$209,186,FALSE)=0,"",VLOOKUP($A176,parlvotes_lh!$A$11:$ZZ$209,186,FALSE)))</f>
        <v/>
      </c>
      <c r="T176" s="180" t="str">
        <f>IF(ISERROR(VLOOKUP($A176,parlvotes_lh!$A$11:$ZZ$209,206,FALSE))=TRUE,"",IF(VLOOKUP($A176,parlvotes_lh!$A$11:$ZZ$209,206,FALSE)=0,"",VLOOKUP($A176,parlvotes_lh!$A$11:$ZZ$209,206,FALSE)))</f>
        <v/>
      </c>
      <c r="U176" s="180" t="str">
        <f>IF(ISERROR(VLOOKUP($A176,parlvotes_lh!$A$11:$ZZ$209,226,FALSE))=TRUE,"",IF(VLOOKUP($A176,parlvotes_lh!$A$11:$ZZ$209,226,FALSE)=0,"",VLOOKUP($A176,parlvotes_lh!$A$11:$ZZ$209,226,FALSE)))</f>
        <v/>
      </c>
      <c r="V176" s="180" t="str">
        <f>IF(ISERROR(VLOOKUP($A176,parlvotes_lh!$A$11:$ZZ$209,246,FALSE))=TRUE,"",IF(VLOOKUP($A176,parlvotes_lh!$A$11:$ZZ$209,246,FALSE)=0,"",VLOOKUP($A176,parlvotes_lh!$A$11:$ZZ$209,246,FALSE)))</f>
        <v/>
      </c>
      <c r="W176" s="180" t="str">
        <f>IF(ISERROR(VLOOKUP($A176,parlvotes_lh!$A$11:$ZZ$209,266,FALSE))=TRUE,"",IF(VLOOKUP($A176,parlvotes_lh!$A$11:$ZZ$209,266,FALSE)=0,"",VLOOKUP($A176,parlvotes_lh!$A$11:$ZZ$209,266,FALSE)))</f>
        <v/>
      </c>
      <c r="X176" s="180" t="str">
        <f>IF(ISERROR(VLOOKUP($A176,parlvotes_lh!$A$11:$ZZ$209,286,FALSE))=TRUE,"",IF(VLOOKUP($A176,parlvotes_lh!$A$11:$ZZ$209,286,FALSE)=0,"",VLOOKUP($A176,parlvotes_lh!$A$11:$ZZ$209,286,FALSE)))</f>
        <v/>
      </c>
      <c r="Y176" s="180" t="str">
        <f>IF(ISERROR(VLOOKUP($A176,parlvotes_lh!$A$11:$ZZ$209,306,FALSE))=TRUE,"",IF(VLOOKUP($A176,parlvotes_lh!$A$11:$ZZ$209,306,FALSE)=0,"",VLOOKUP($A176,parlvotes_lh!$A$11:$ZZ$209,306,FALSE)))</f>
        <v/>
      </c>
      <c r="Z176" s="180" t="str">
        <f>IF(ISERROR(VLOOKUP($A176,parlvotes_lh!$A$11:$ZZ$209,326,FALSE))=TRUE,"",IF(VLOOKUP($A176,parlvotes_lh!$A$11:$ZZ$209,326,FALSE)=0,"",VLOOKUP($A176,parlvotes_lh!$A$11:$ZZ$209,326,FALSE)))</f>
        <v/>
      </c>
      <c r="AA176" s="180" t="str">
        <f>IF(ISERROR(VLOOKUP($A176,parlvotes_lh!$A$11:$ZZ$209,346,FALSE))=TRUE,"",IF(VLOOKUP($A176,parlvotes_lh!$A$11:$ZZ$209,346,FALSE)=0,"",VLOOKUP($A176,parlvotes_lh!$A$11:$ZZ$209,346,FALSE)))</f>
        <v/>
      </c>
      <c r="AB176" s="180" t="str">
        <f>IF(ISERROR(VLOOKUP($A176,parlvotes_lh!$A$11:$ZZ$209,366,FALSE))=TRUE,"",IF(VLOOKUP($A176,parlvotes_lh!$A$11:$ZZ$209,366,FALSE)=0,"",VLOOKUP($A176,parlvotes_lh!$A$11:$ZZ$209,366,FALSE)))</f>
        <v/>
      </c>
      <c r="AC176" s="180" t="str">
        <f>IF(ISERROR(VLOOKUP($A176,parlvotes_lh!$A$11:$ZZ$209,386,FALSE))=TRUE,"",IF(VLOOKUP($A176,parlvotes_lh!$A$11:$ZZ$209,386,FALSE)=0,"",VLOOKUP($A176,parlvotes_lh!$A$11:$ZZ$209,386,FALSE)))</f>
        <v/>
      </c>
    </row>
    <row r="177" spans="1:29" ht="13.5" customHeight="1">
      <c r="A177" s="174"/>
      <c r="B177" s="112" t="str">
        <f t="shared" si="22"/>
        <v/>
      </c>
      <c r="C177" s="112" t="str">
        <f>IF(info_parties!G187="","",info_parties!G187)</f>
        <v/>
      </c>
      <c r="D177" s="112" t="str">
        <f>IF(info_parties!K187="","",info_parties!K187)</f>
        <v/>
      </c>
      <c r="E177" s="112" t="str">
        <f>IF(info_parties!H187="","",info_parties!H187)</f>
        <v/>
      </c>
      <c r="F177" s="175" t="str">
        <f t="shared" si="23"/>
        <v/>
      </c>
      <c r="G177" s="176" t="str">
        <f t="shared" si="24"/>
        <v/>
      </c>
      <c r="H177" s="177" t="str">
        <f t="shared" si="25"/>
        <v/>
      </c>
      <c r="I177" s="178" t="str">
        <f t="shared" si="26"/>
        <v/>
      </c>
      <c r="J177" s="179" t="str">
        <f>IF(ISERROR(VLOOKUP($A177,parlvotes_lh!$A$11:$ZZ$209,6,FALSE))=TRUE,"",IF(VLOOKUP($A177,parlvotes_lh!$A$11:$ZZ$209,6,FALSE)=0,"",VLOOKUP($A177,parlvotes_lh!$A$11:$ZZ$209,6,FALSE)))</f>
        <v/>
      </c>
      <c r="K177" s="179" t="str">
        <f>IF(ISERROR(VLOOKUP($A177,parlvotes_lh!$A$11:$ZZ$209,26,FALSE))=TRUE,"",IF(VLOOKUP($A177,parlvotes_lh!$A$11:$ZZ$209,26,FALSE)=0,"",VLOOKUP($A177,parlvotes_lh!$A$11:$ZZ$209,26,FALSE)))</f>
        <v/>
      </c>
      <c r="L177" s="179" t="str">
        <f>IF(ISERROR(VLOOKUP($A177,parlvotes_lh!$A$11:$ZZ$209,46,FALSE))=TRUE,"",IF(VLOOKUP($A177,parlvotes_lh!$A$11:$ZZ$209,46,FALSE)=0,"",VLOOKUP($A177,parlvotes_lh!$A$11:$ZZ$209,46,FALSE)))</f>
        <v/>
      </c>
      <c r="M177" s="179" t="str">
        <f>IF(ISERROR(VLOOKUP($A177,parlvotes_lh!$A$11:$ZZ$209,66,FALSE))=TRUE,"",IF(VLOOKUP($A177,parlvotes_lh!$A$11:$ZZ$209,66,FALSE)=0,"",VLOOKUP($A177,parlvotes_lh!$A$11:$ZZ$209,66,FALSE)))</f>
        <v/>
      </c>
      <c r="N177" s="179" t="str">
        <f>IF(ISERROR(VLOOKUP($A177,parlvotes_lh!$A$11:$ZZ$209,86,FALSE))=TRUE,"",IF(VLOOKUP($A177,parlvotes_lh!$A$11:$ZZ$209,86,FALSE)=0,"",VLOOKUP($A177,parlvotes_lh!$A$11:$ZZ$209,86,FALSE)))</f>
        <v/>
      </c>
      <c r="O177" s="179" t="str">
        <f>IF(ISERROR(VLOOKUP($A177,parlvotes_lh!$A$11:$ZZ$209,106,FALSE))=TRUE,"",IF(VLOOKUP($A177,parlvotes_lh!$A$11:$ZZ$209,106,FALSE)=0,"",VLOOKUP($A177,parlvotes_lh!$A$11:$ZZ$209,106,FALSE)))</f>
        <v/>
      </c>
      <c r="P177" s="179" t="str">
        <f>IF(ISERROR(VLOOKUP($A177,parlvotes_lh!$A$11:$ZZ$209,126,FALSE))=TRUE,"",IF(VLOOKUP($A177,parlvotes_lh!$A$11:$ZZ$209,126,FALSE)=0,"",VLOOKUP($A177,parlvotes_lh!$A$11:$ZZ$209,126,FALSE)))</f>
        <v/>
      </c>
      <c r="Q177" s="180" t="str">
        <f>IF(ISERROR(VLOOKUP($A177,parlvotes_lh!$A$11:$ZZ$209,146,FALSE))=TRUE,"",IF(VLOOKUP($A177,parlvotes_lh!$A$11:$ZZ$209,146,FALSE)=0,"",VLOOKUP($A177,parlvotes_lh!$A$11:$ZZ$209,146,FALSE)))</f>
        <v/>
      </c>
      <c r="R177" s="180" t="str">
        <f>IF(ISERROR(VLOOKUP($A177,parlvotes_lh!$A$11:$ZZ$209,166,FALSE))=TRUE,"",IF(VLOOKUP($A177,parlvotes_lh!$A$11:$ZZ$209,166,FALSE)=0,"",VLOOKUP($A177,parlvotes_lh!$A$11:$ZZ$209,166,FALSE)))</f>
        <v/>
      </c>
      <c r="S177" s="180" t="str">
        <f>IF(ISERROR(VLOOKUP($A177,parlvotes_lh!$A$11:$ZZ$209,186,FALSE))=TRUE,"",IF(VLOOKUP($A177,parlvotes_lh!$A$11:$ZZ$209,186,FALSE)=0,"",VLOOKUP($A177,parlvotes_lh!$A$11:$ZZ$209,186,FALSE)))</f>
        <v/>
      </c>
      <c r="T177" s="180" t="str">
        <f>IF(ISERROR(VLOOKUP($A177,parlvotes_lh!$A$11:$ZZ$209,206,FALSE))=TRUE,"",IF(VLOOKUP($A177,parlvotes_lh!$A$11:$ZZ$209,206,FALSE)=0,"",VLOOKUP($A177,parlvotes_lh!$A$11:$ZZ$209,206,FALSE)))</f>
        <v/>
      </c>
      <c r="U177" s="180" t="str">
        <f>IF(ISERROR(VLOOKUP($A177,parlvotes_lh!$A$11:$ZZ$209,226,FALSE))=TRUE,"",IF(VLOOKUP($A177,parlvotes_lh!$A$11:$ZZ$209,226,FALSE)=0,"",VLOOKUP($A177,parlvotes_lh!$A$11:$ZZ$209,226,FALSE)))</f>
        <v/>
      </c>
      <c r="V177" s="180" t="str">
        <f>IF(ISERROR(VLOOKUP($A177,parlvotes_lh!$A$11:$ZZ$209,246,FALSE))=TRUE,"",IF(VLOOKUP($A177,parlvotes_lh!$A$11:$ZZ$209,246,FALSE)=0,"",VLOOKUP($A177,parlvotes_lh!$A$11:$ZZ$209,246,FALSE)))</f>
        <v/>
      </c>
      <c r="W177" s="180" t="str">
        <f>IF(ISERROR(VLOOKUP($A177,parlvotes_lh!$A$11:$ZZ$209,266,FALSE))=TRUE,"",IF(VLOOKUP($A177,parlvotes_lh!$A$11:$ZZ$209,266,FALSE)=0,"",VLOOKUP($A177,parlvotes_lh!$A$11:$ZZ$209,266,FALSE)))</f>
        <v/>
      </c>
      <c r="X177" s="180" t="str">
        <f>IF(ISERROR(VLOOKUP($A177,parlvotes_lh!$A$11:$ZZ$209,286,FALSE))=TRUE,"",IF(VLOOKUP($A177,parlvotes_lh!$A$11:$ZZ$209,286,FALSE)=0,"",VLOOKUP($A177,parlvotes_lh!$A$11:$ZZ$209,286,FALSE)))</f>
        <v/>
      </c>
      <c r="Y177" s="180" t="str">
        <f>IF(ISERROR(VLOOKUP($A177,parlvotes_lh!$A$11:$ZZ$209,306,FALSE))=TRUE,"",IF(VLOOKUP($A177,parlvotes_lh!$A$11:$ZZ$209,306,FALSE)=0,"",VLOOKUP($A177,parlvotes_lh!$A$11:$ZZ$209,306,FALSE)))</f>
        <v/>
      </c>
      <c r="Z177" s="180" t="str">
        <f>IF(ISERROR(VLOOKUP($A177,parlvotes_lh!$A$11:$ZZ$209,326,FALSE))=TRUE,"",IF(VLOOKUP($A177,parlvotes_lh!$A$11:$ZZ$209,326,FALSE)=0,"",VLOOKUP($A177,parlvotes_lh!$A$11:$ZZ$209,326,FALSE)))</f>
        <v/>
      </c>
      <c r="AA177" s="180" t="str">
        <f>IF(ISERROR(VLOOKUP($A177,parlvotes_lh!$A$11:$ZZ$209,346,FALSE))=TRUE,"",IF(VLOOKUP($A177,parlvotes_lh!$A$11:$ZZ$209,346,FALSE)=0,"",VLOOKUP($A177,parlvotes_lh!$A$11:$ZZ$209,346,FALSE)))</f>
        <v/>
      </c>
      <c r="AB177" s="180" t="str">
        <f>IF(ISERROR(VLOOKUP($A177,parlvotes_lh!$A$11:$ZZ$209,366,FALSE))=TRUE,"",IF(VLOOKUP($A177,parlvotes_lh!$A$11:$ZZ$209,366,FALSE)=0,"",VLOOKUP($A177,parlvotes_lh!$A$11:$ZZ$209,366,FALSE)))</f>
        <v/>
      </c>
      <c r="AC177" s="180" t="str">
        <f>IF(ISERROR(VLOOKUP($A177,parlvotes_lh!$A$11:$ZZ$209,386,FALSE))=TRUE,"",IF(VLOOKUP($A177,parlvotes_lh!$A$11:$ZZ$209,386,FALSE)=0,"",VLOOKUP($A177,parlvotes_lh!$A$11:$ZZ$209,386,FALSE)))</f>
        <v/>
      </c>
    </row>
    <row r="178" spans="1:29" ht="13.5" customHeight="1">
      <c r="A178" s="174"/>
      <c r="B178" s="112" t="str">
        <f t="shared" si="22"/>
        <v/>
      </c>
      <c r="C178" s="112" t="str">
        <f>IF(info_parties!G188="","",info_parties!G188)</f>
        <v/>
      </c>
      <c r="D178" s="112" t="str">
        <f>IF(info_parties!K188="","",info_parties!K188)</f>
        <v/>
      </c>
      <c r="E178" s="112" t="str">
        <f>IF(info_parties!H188="","",info_parties!H188)</f>
        <v/>
      </c>
      <c r="F178" s="175" t="str">
        <f t="shared" si="23"/>
        <v/>
      </c>
      <c r="G178" s="176" t="str">
        <f t="shared" si="24"/>
        <v/>
      </c>
      <c r="H178" s="177" t="str">
        <f t="shared" si="25"/>
        <v/>
      </c>
      <c r="I178" s="178" t="str">
        <f t="shared" si="26"/>
        <v/>
      </c>
      <c r="J178" s="179" t="str">
        <f>IF(ISERROR(VLOOKUP($A178,parlvotes_lh!$A$11:$ZZ$209,6,FALSE))=TRUE,"",IF(VLOOKUP($A178,parlvotes_lh!$A$11:$ZZ$209,6,FALSE)=0,"",VLOOKUP($A178,parlvotes_lh!$A$11:$ZZ$209,6,FALSE)))</f>
        <v/>
      </c>
      <c r="K178" s="179" t="str">
        <f>IF(ISERROR(VLOOKUP($A178,parlvotes_lh!$A$11:$ZZ$209,26,FALSE))=TRUE,"",IF(VLOOKUP($A178,parlvotes_lh!$A$11:$ZZ$209,26,FALSE)=0,"",VLOOKUP($A178,parlvotes_lh!$A$11:$ZZ$209,26,FALSE)))</f>
        <v/>
      </c>
      <c r="L178" s="179" t="str">
        <f>IF(ISERROR(VLOOKUP($A178,parlvotes_lh!$A$11:$ZZ$209,46,FALSE))=TRUE,"",IF(VLOOKUP($A178,parlvotes_lh!$A$11:$ZZ$209,46,FALSE)=0,"",VLOOKUP($A178,parlvotes_lh!$A$11:$ZZ$209,46,FALSE)))</f>
        <v/>
      </c>
      <c r="M178" s="179" t="str">
        <f>IF(ISERROR(VLOOKUP($A178,parlvotes_lh!$A$11:$ZZ$209,66,FALSE))=TRUE,"",IF(VLOOKUP($A178,parlvotes_lh!$A$11:$ZZ$209,66,FALSE)=0,"",VLOOKUP($A178,parlvotes_lh!$A$11:$ZZ$209,66,FALSE)))</f>
        <v/>
      </c>
      <c r="N178" s="179" t="str">
        <f>IF(ISERROR(VLOOKUP($A178,parlvotes_lh!$A$11:$ZZ$209,86,FALSE))=TRUE,"",IF(VLOOKUP($A178,parlvotes_lh!$A$11:$ZZ$209,86,FALSE)=0,"",VLOOKUP($A178,parlvotes_lh!$A$11:$ZZ$209,86,FALSE)))</f>
        <v/>
      </c>
      <c r="O178" s="179" t="str">
        <f>IF(ISERROR(VLOOKUP($A178,parlvotes_lh!$A$11:$ZZ$209,106,FALSE))=TRUE,"",IF(VLOOKUP($A178,parlvotes_lh!$A$11:$ZZ$209,106,FALSE)=0,"",VLOOKUP($A178,parlvotes_lh!$A$11:$ZZ$209,106,FALSE)))</f>
        <v/>
      </c>
      <c r="P178" s="179" t="str">
        <f>IF(ISERROR(VLOOKUP($A178,parlvotes_lh!$A$11:$ZZ$209,126,FALSE))=TRUE,"",IF(VLOOKUP($A178,parlvotes_lh!$A$11:$ZZ$209,126,FALSE)=0,"",VLOOKUP($A178,parlvotes_lh!$A$11:$ZZ$209,126,FALSE)))</f>
        <v/>
      </c>
      <c r="Q178" s="180" t="str">
        <f>IF(ISERROR(VLOOKUP($A178,parlvotes_lh!$A$11:$ZZ$209,146,FALSE))=TRUE,"",IF(VLOOKUP($A178,parlvotes_lh!$A$11:$ZZ$209,146,FALSE)=0,"",VLOOKUP($A178,parlvotes_lh!$A$11:$ZZ$209,146,FALSE)))</f>
        <v/>
      </c>
      <c r="R178" s="180" t="str">
        <f>IF(ISERROR(VLOOKUP($A178,parlvotes_lh!$A$11:$ZZ$209,166,FALSE))=TRUE,"",IF(VLOOKUP($A178,parlvotes_lh!$A$11:$ZZ$209,166,FALSE)=0,"",VLOOKUP($A178,parlvotes_lh!$A$11:$ZZ$209,166,FALSE)))</f>
        <v/>
      </c>
      <c r="S178" s="180" t="str">
        <f>IF(ISERROR(VLOOKUP($A178,parlvotes_lh!$A$11:$ZZ$209,186,FALSE))=TRUE,"",IF(VLOOKUP($A178,parlvotes_lh!$A$11:$ZZ$209,186,FALSE)=0,"",VLOOKUP($A178,parlvotes_lh!$A$11:$ZZ$209,186,FALSE)))</f>
        <v/>
      </c>
      <c r="T178" s="180" t="str">
        <f>IF(ISERROR(VLOOKUP($A178,parlvotes_lh!$A$11:$ZZ$209,206,FALSE))=TRUE,"",IF(VLOOKUP($A178,parlvotes_lh!$A$11:$ZZ$209,206,FALSE)=0,"",VLOOKUP($A178,parlvotes_lh!$A$11:$ZZ$209,206,FALSE)))</f>
        <v/>
      </c>
      <c r="U178" s="180" t="str">
        <f>IF(ISERROR(VLOOKUP($A178,parlvotes_lh!$A$11:$ZZ$209,226,FALSE))=TRUE,"",IF(VLOOKUP($A178,parlvotes_lh!$A$11:$ZZ$209,226,FALSE)=0,"",VLOOKUP($A178,parlvotes_lh!$A$11:$ZZ$209,226,FALSE)))</f>
        <v/>
      </c>
      <c r="V178" s="180" t="str">
        <f>IF(ISERROR(VLOOKUP($A178,parlvotes_lh!$A$11:$ZZ$209,246,FALSE))=TRUE,"",IF(VLOOKUP($A178,parlvotes_lh!$A$11:$ZZ$209,246,FALSE)=0,"",VLOOKUP($A178,parlvotes_lh!$A$11:$ZZ$209,246,FALSE)))</f>
        <v/>
      </c>
      <c r="W178" s="180" t="str">
        <f>IF(ISERROR(VLOOKUP($A178,parlvotes_lh!$A$11:$ZZ$209,266,FALSE))=TRUE,"",IF(VLOOKUP($A178,parlvotes_lh!$A$11:$ZZ$209,266,FALSE)=0,"",VLOOKUP($A178,parlvotes_lh!$A$11:$ZZ$209,266,FALSE)))</f>
        <v/>
      </c>
      <c r="X178" s="180" t="str">
        <f>IF(ISERROR(VLOOKUP($A178,parlvotes_lh!$A$11:$ZZ$209,286,FALSE))=TRUE,"",IF(VLOOKUP($A178,parlvotes_lh!$A$11:$ZZ$209,286,FALSE)=0,"",VLOOKUP($A178,parlvotes_lh!$A$11:$ZZ$209,286,FALSE)))</f>
        <v/>
      </c>
      <c r="Y178" s="180" t="str">
        <f>IF(ISERROR(VLOOKUP($A178,parlvotes_lh!$A$11:$ZZ$209,306,FALSE))=TRUE,"",IF(VLOOKUP($A178,parlvotes_lh!$A$11:$ZZ$209,306,FALSE)=0,"",VLOOKUP($A178,parlvotes_lh!$A$11:$ZZ$209,306,FALSE)))</f>
        <v/>
      </c>
      <c r="Z178" s="180" t="str">
        <f>IF(ISERROR(VLOOKUP($A178,parlvotes_lh!$A$11:$ZZ$209,326,FALSE))=TRUE,"",IF(VLOOKUP($A178,parlvotes_lh!$A$11:$ZZ$209,326,FALSE)=0,"",VLOOKUP($A178,parlvotes_lh!$A$11:$ZZ$209,326,FALSE)))</f>
        <v/>
      </c>
      <c r="AA178" s="180" t="str">
        <f>IF(ISERROR(VLOOKUP($A178,parlvotes_lh!$A$11:$ZZ$209,346,FALSE))=TRUE,"",IF(VLOOKUP($A178,parlvotes_lh!$A$11:$ZZ$209,346,FALSE)=0,"",VLOOKUP($A178,parlvotes_lh!$A$11:$ZZ$209,346,FALSE)))</f>
        <v/>
      </c>
      <c r="AB178" s="180" t="str">
        <f>IF(ISERROR(VLOOKUP($A178,parlvotes_lh!$A$11:$ZZ$209,366,FALSE))=TRUE,"",IF(VLOOKUP($A178,parlvotes_lh!$A$11:$ZZ$209,366,FALSE)=0,"",VLOOKUP($A178,parlvotes_lh!$A$11:$ZZ$209,366,FALSE)))</f>
        <v/>
      </c>
      <c r="AC178" s="180" t="str">
        <f>IF(ISERROR(VLOOKUP($A178,parlvotes_lh!$A$11:$ZZ$209,386,FALSE))=TRUE,"",IF(VLOOKUP($A178,parlvotes_lh!$A$11:$ZZ$209,386,FALSE)=0,"",VLOOKUP($A178,parlvotes_lh!$A$11:$ZZ$209,386,FALSE)))</f>
        <v/>
      </c>
    </row>
    <row r="179" spans="1:29" ht="13.5" customHeight="1">
      <c r="A179" s="174"/>
      <c r="B179" s="112" t="str">
        <f t="shared" si="22"/>
        <v/>
      </c>
      <c r="C179" s="112" t="str">
        <f>IF(info_parties!G189="","",info_parties!G189)</f>
        <v/>
      </c>
      <c r="D179" s="112" t="str">
        <f>IF(info_parties!K189="","",info_parties!K189)</f>
        <v/>
      </c>
      <c r="E179" s="112" t="str">
        <f>IF(info_parties!H189="","",info_parties!H189)</f>
        <v/>
      </c>
      <c r="F179" s="175" t="str">
        <f t="shared" si="23"/>
        <v/>
      </c>
      <c r="G179" s="176" t="str">
        <f t="shared" si="24"/>
        <v/>
      </c>
      <c r="H179" s="177" t="str">
        <f t="shared" si="25"/>
        <v/>
      </c>
      <c r="I179" s="178" t="str">
        <f t="shared" si="26"/>
        <v/>
      </c>
      <c r="J179" s="179" t="str">
        <f>IF(ISERROR(VLOOKUP($A179,parlvotes_lh!$A$11:$ZZ$209,6,FALSE))=TRUE,"",IF(VLOOKUP($A179,parlvotes_lh!$A$11:$ZZ$209,6,FALSE)=0,"",VLOOKUP($A179,parlvotes_lh!$A$11:$ZZ$209,6,FALSE)))</f>
        <v/>
      </c>
      <c r="K179" s="179" t="str">
        <f>IF(ISERROR(VLOOKUP($A179,parlvotes_lh!$A$11:$ZZ$209,26,FALSE))=TRUE,"",IF(VLOOKUP($A179,parlvotes_lh!$A$11:$ZZ$209,26,FALSE)=0,"",VLOOKUP($A179,parlvotes_lh!$A$11:$ZZ$209,26,FALSE)))</f>
        <v/>
      </c>
      <c r="L179" s="179" t="str">
        <f>IF(ISERROR(VLOOKUP($A179,parlvotes_lh!$A$11:$ZZ$209,46,FALSE))=TRUE,"",IF(VLOOKUP($A179,parlvotes_lh!$A$11:$ZZ$209,46,FALSE)=0,"",VLOOKUP($A179,parlvotes_lh!$A$11:$ZZ$209,46,FALSE)))</f>
        <v/>
      </c>
      <c r="M179" s="179" t="str">
        <f>IF(ISERROR(VLOOKUP($A179,parlvotes_lh!$A$11:$ZZ$209,66,FALSE))=TRUE,"",IF(VLOOKUP($A179,parlvotes_lh!$A$11:$ZZ$209,66,FALSE)=0,"",VLOOKUP($A179,parlvotes_lh!$A$11:$ZZ$209,66,FALSE)))</f>
        <v/>
      </c>
      <c r="N179" s="179" t="str">
        <f>IF(ISERROR(VLOOKUP($A179,parlvotes_lh!$A$11:$ZZ$209,86,FALSE))=TRUE,"",IF(VLOOKUP($A179,parlvotes_lh!$A$11:$ZZ$209,86,FALSE)=0,"",VLOOKUP($A179,parlvotes_lh!$A$11:$ZZ$209,86,FALSE)))</f>
        <v/>
      </c>
      <c r="O179" s="179" t="str">
        <f>IF(ISERROR(VLOOKUP($A179,parlvotes_lh!$A$11:$ZZ$209,106,FALSE))=TRUE,"",IF(VLOOKUP($A179,parlvotes_lh!$A$11:$ZZ$209,106,FALSE)=0,"",VLOOKUP($A179,parlvotes_lh!$A$11:$ZZ$209,106,FALSE)))</f>
        <v/>
      </c>
      <c r="P179" s="179" t="str">
        <f>IF(ISERROR(VLOOKUP($A179,parlvotes_lh!$A$11:$ZZ$209,126,FALSE))=TRUE,"",IF(VLOOKUP($A179,parlvotes_lh!$A$11:$ZZ$209,126,FALSE)=0,"",VLOOKUP($A179,parlvotes_lh!$A$11:$ZZ$209,126,FALSE)))</f>
        <v/>
      </c>
      <c r="Q179" s="180" t="str">
        <f>IF(ISERROR(VLOOKUP($A179,parlvotes_lh!$A$11:$ZZ$209,146,FALSE))=TRUE,"",IF(VLOOKUP($A179,parlvotes_lh!$A$11:$ZZ$209,146,FALSE)=0,"",VLOOKUP($A179,parlvotes_lh!$A$11:$ZZ$209,146,FALSE)))</f>
        <v/>
      </c>
      <c r="R179" s="180" t="str">
        <f>IF(ISERROR(VLOOKUP($A179,parlvotes_lh!$A$11:$ZZ$209,166,FALSE))=TRUE,"",IF(VLOOKUP($A179,parlvotes_lh!$A$11:$ZZ$209,166,FALSE)=0,"",VLOOKUP($A179,parlvotes_lh!$A$11:$ZZ$209,166,FALSE)))</f>
        <v/>
      </c>
      <c r="S179" s="180" t="str">
        <f>IF(ISERROR(VLOOKUP($A179,parlvotes_lh!$A$11:$ZZ$209,186,FALSE))=TRUE,"",IF(VLOOKUP($A179,parlvotes_lh!$A$11:$ZZ$209,186,FALSE)=0,"",VLOOKUP($A179,parlvotes_lh!$A$11:$ZZ$209,186,FALSE)))</f>
        <v/>
      </c>
      <c r="T179" s="180" t="str">
        <f>IF(ISERROR(VLOOKUP($A179,parlvotes_lh!$A$11:$ZZ$209,206,FALSE))=TRUE,"",IF(VLOOKUP($A179,parlvotes_lh!$A$11:$ZZ$209,206,FALSE)=0,"",VLOOKUP($A179,parlvotes_lh!$A$11:$ZZ$209,206,FALSE)))</f>
        <v/>
      </c>
      <c r="U179" s="180" t="str">
        <f>IF(ISERROR(VLOOKUP($A179,parlvotes_lh!$A$11:$ZZ$209,226,FALSE))=TRUE,"",IF(VLOOKUP($A179,parlvotes_lh!$A$11:$ZZ$209,226,FALSE)=0,"",VLOOKUP($A179,parlvotes_lh!$A$11:$ZZ$209,226,FALSE)))</f>
        <v/>
      </c>
      <c r="V179" s="180" t="str">
        <f>IF(ISERROR(VLOOKUP($A179,parlvotes_lh!$A$11:$ZZ$209,246,FALSE))=TRUE,"",IF(VLOOKUP($A179,parlvotes_lh!$A$11:$ZZ$209,246,FALSE)=0,"",VLOOKUP($A179,parlvotes_lh!$A$11:$ZZ$209,246,FALSE)))</f>
        <v/>
      </c>
      <c r="W179" s="180" t="str">
        <f>IF(ISERROR(VLOOKUP($A179,parlvotes_lh!$A$11:$ZZ$209,266,FALSE))=TRUE,"",IF(VLOOKUP($A179,parlvotes_lh!$A$11:$ZZ$209,266,FALSE)=0,"",VLOOKUP($A179,parlvotes_lh!$A$11:$ZZ$209,266,FALSE)))</f>
        <v/>
      </c>
      <c r="X179" s="180" t="str">
        <f>IF(ISERROR(VLOOKUP($A179,parlvotes_lh!$A$11:$ZZ$209,286,FALSE))=TRUE,"",IF(VLOOKUP($A179,parlvotes_lh!$A$11:$ZZ$209,286,FALSE)=0,"",VLOOKUP($A179,parlvotes_lh!$A$11:$ZZ$209,286,FALSE)))</f>
        <v/>
      </c>
      <c r="Y179" s="180" t="str">
        <f>IF(ISERROR(VLOOKUP($A179,parlvotes_lh!$A$11:$ZZ$209,306,FALSE))=TRUE,"",IF(VLOOKUP($A179,parlvotes_lh!$A$11:$ZZ$209,306,FALSE)=0,"",VLOOKUP($A179,parlvotes_lh!$A$11:$ZZ$209,306,FALSE)))</f>
        <v/>
      </c>
      <c r="Z179" s="180" t="str">
        <f>IF(ISERROR(VLOOKUP($A179,parlvotes_lh!$A$11:$ZZ$209,326,FALSE))=TRUE,"",IF(VLOOKUP($A179,parlvotes_lh!$A$11:$ZZ$209,326,FALSE)=0,"",VLOOKUP($A179,parlvotes_lh!$A$11:$ZZ$209,326,FALSE)))</f>
        <v/>
      </c>
      <c r="AA179" s="180" t="str">
        <f>IF(ISERROR(VLOOKUP($A179,parlvotes_lh!$A$11:$ZZ$209,346,FALSE))=TRUE,"",IF(VLOOKUP($A179,parlvotes_lh!$A$11:$ZZ$209,346,FALSE)=0,"",VLOOKUP($A179,parlvotes_lh!$A$11:$ZZ$209,346,FALSE)))</f>
        <v/>
      </c>
      <c r="AB179" s="180" t="str">
        <f>IF(ISERROR(VLOOKUP($A179,parlvotes_lh!$A$11:$ZZ$209,366,FALSE))=TRUE,"",IF(VLOOKUP($A179,parlvotes_lh!$A$11:$ZZ$209,366,FALSE)=0,"",VLOOKUP($A179,parlvotes_lh!$A$11:$ZZ$209,366,FALSE)))</f>
        <v/>
      </c>
      <c r="AC179" s="180" t="str">
        <f>IF(ISERROR(VLOOKUP($A179,parlvotes_lh!$A$11:$ZZ$209,386,FALSE))=TRUE,"",IF(VLOOKUP($A179,parlvotes_lh!$A$11:$ZZ$209,386,FALSE)=0,"",VLOOKUP($A179,parlvotes_lh!$A$11:$ZZ$209,386,FALSE)))</f>
        <v/>
      </c>
    </row>
    <row r="180" spans="1:29" ht="13.5" customHeight="1">
      <c r="A180" s="174"/>
      <c r="B180" s="112" t="str">
        <f t="shared" si="22"/>
        <v/>
      </c>
      <c r="C180" s="112" t="str">
        <f>IF(info_parties!G190="","",info_parties!G190)</f>
        <v/>
      </c>
      <c r="D180" s="112" t="str">
        <f>IF(info_parties!K190="","",info_parties!K190)</f>
        <v/>
      </c>
      <c r="E180" s="112" t="str">
        <f>IF(info_parties!H190="","",info_parties!H190)</f>
        <v/>
      </c>
      <c r="F180" s="175" t="str">
        <f t="shared" si="23"/>
        <v/>
      </c>
      <c r="G180" s="176" t="str">
        <f t="shared" si="24"/>
        <v/>
      </c>
      <c r="H180" s="177" t="str">
        <f t="shared" si="25"/>
        <v/>
      </c>
      <c r="I180" s="178" t="str">
        <f t="shared" si="26"/>
        <v/>
      </c>
      <c r="J180" s="179" t="str">
        <f>IF(ISERROR(VLOOKUP($A180,parlvotes_lh!$A$11:$ZZ$209,6,FALSE))=TRUE,"",IF(VLOOKUP($A180,parlvotes_lh!$A$11:$ZZ$209,6,FALSE)=0,"",VLOOKUP($A180,parlvotes_lh!$A$11:$ZZ$209,6,FALSE)))</f>
        <v/>
      </c>
      <c r="K180" s="179" t="str">
        <f>IF(ISERROR(VLOOKUP($A180,parlvotes_lh!$A$11:$ZZ$209,26,FALSE))=TRUE,"",IF(VLOOKUP($A180,parlvotes_lh!$A$11:$ZZ$209,26,FALSE)=0,"",VLOOKUP($A180,parlvotes_lh!$A$11:$ZZ$209,26,FALSE)))</f>
        <v/>
      </c>
      <c r="L180" s="179" t="str">
        <f>IF(ISERROR(VLOOKUP($A180,parlvotes_lh!$A$11:$ZZ$209,46,FALSE))=TRUE,"",IF(VLOOKUP($A180,parlvotes_lh!$A$11:$ZZ$209,46,FALSE)=0,"",VLOOKUP($A180,parlvotes_lh!$A$11:$ZZ$209,46,FALSE)))</f>
        <v/>
      </c>
      <c r="M180" s="179" t="str">
        <f>IF(ISERROR(VLOOKUP($A180,parlvotes_lh!$A$11:$ZZ$209,66,FALSE))=TRUE,"",IF(VLOOKUP($A180,parlvotes_lh!$A$11:$ZZ$209,66,FALSE)=0,"",VLOOKUP($A180,parlvotes_lh!$A$11:$ZZ$209,66,FALSE)))</f>
        <v/>
      </c>
      <c r="N180" s="179" t="str">
        <f>IF(ISERROR(VLOOKUP($A180,parlvotes_lh!$A$11:$ZZ$209,86,FALSE))=TRUE,"",IF(VLOOKUP($A180,parlvotes_lh!$A$11:$ZZ$209,86,FALSE)=0,"",VLOOKUP($A180,parlvotes_lh!$A$11:$ZZ$209,86,FALSE)))</f>
        <v/>
      </c>
      <c r="O180" s="179" t="str">
        <f>IF(ISERROR(VLOOKUP($A180,parlvotes_lh!$A$11:$ZZ$209,106,FALSE))=TRUE,"",IF(VLOOKUP($A180,parlvotes_lh!$A$11:$ZZ$209,106,FALSE)=0,"",VLOOKUP($A180,parlvotes_lh!$A$11:$ZZ$209,106,FALSE)))</f>
        <v/>
      </c>
      <c r="P180" s="179" t="str">
        <f>IF(ISERROR(VLOOKUP($A180,parlvotes_lh!$A$11:$ZZ$209,126,FALSE))=TRUE,"",IF(VLOOKUP($A180,parlvotes_lh!$A$11:$ZZ$209,126,FALSE)=0,"",VLOOKUP($A180,parlvotes_lh!$A$11:$ZZ$209,126,FALSE)))</f>
        <v/>
      </c>
      <c r="Q180" s="180" t="str">
        <f>IF(ISERROR(VLOOKUP($A180,parlvotes_lh!$A$11:$ZZ$209,146,FALSE))=TRUE,"",IF(VLOOKUP($A180,parlvotes_lh!$A$11:$ZZ$209,146,FALSE)=0,"",VLOOKUP($A180,parlvotes_lh!$A$11:$ZZ$209,146,FALSE)))</f>
        <v/>
      </c>
      <c r="R180" s="180" t="str">
        <f>IF(ISERROR(VLOOKUP($A180,parlvotes_lh!$A$11:$ZZ$209,166,FALSE))=TRUE,"",IF(VLOOKUP($A180,parlvotes_lh!$A$11:$ZZ$209,166,FALSE)=0,"",VLOOKUP($A180,parlvotes_lh!$A$11:$ZZ$209,166,FALSE)))</f>
        <v/>
      </c>
      <c r="S180" s="180" t="str">
        <f>IF(ISERROR(VLOOKUP($A180,parlvotes_lh!$A$11:$ZZ$209,186,FALSE))=TRUE,"",IF(VLOOKUP($A180,parlvotes_lh!$A$11:$ZZ$209,186,FALSE)=0,"",VLOOKUP($A180,parlvotes_lh!$A$11:$ZZ$209,186,FALSE)))</f>
        <v/>
      </c>
      <c r="T180" s="180" t="str">
        <f>IF(ISERROR(VLOOKUP($A180,parlvotes_lh!$A$11:$ZZ$209,206,FALSE))=TRUE,"",IF(VLOOKUP($A180,parlvotes_lh!$A$11:$ZZ$209,206,FALSE)=0,"",VLOOKUP($A180,parlvotes_lh!$A$11:$ZZ$209,206,FALSE)))</f>
        <v/>
      </c>
      <c r="U180" s="180" t="str">
        <f>IF(ISERROR(VLOOKUP($A180,parlvotes_lh!$A$11:$ZZ$209,226,FALSE))=TRUE,"",IF(VLOOKUP($A180,parlvotes_lh!$A$11:$ZZ$209,226,FALSE)=0,"",VLOOKUP($A180,parlvotes_lh!$A$11:$ZZ$209,226,FALSE)))</f>
        <v/>
      </c>
      <c r="V180" s="180" t="str">
        <f>IF(ISERROR(VLOOKUP($A180,parlvotes_lh!$A$11:$ZZ$209,246,FALSE))=TRUE,"",IF(VLOOKUP($A180,parlvotes_lh!$A$11:$ZZ$209,246,FALSE)=0,"",VLOOKUP($A180,parlvotes_lh!$A$11:$ZZ$209,246,FALSE)))</f>
        <v/>
      </c>
      <c r="W180" s="180" t="str">
        <f>IF(ISERROR(VLOOKUP($A180,parlvotes_lh!$A$11:$ZZ$209,266,FALSE))=TRUE,"",IF(VLOOKUP($A180,parlvotes_lh!$A$11:$ZZ$209,266,FALSE)=0,"",VLOOKUP($A180,parlvotes_lh!$A$11:$ZZ$209,266,FALSE)))</f>
        <v/>
      </c>
      <c r="X180" s="180" t="str">
        <f>IF(ISERROR(VLOOKUP($A180,parlvotes_lh!$A$11:$ZZ$209,286,FALSE))=TRUE,"",IF(VLOOKUP($A180,parlvotes_lh!$A$11:$ZZ$209,286,FALSE)=0,"",VLOOKUP($A180,parlvotes_lh!$A$11:$ZZ$209,286,FALSE)))</f>
        <v/>
      </c>
      <c r="Y180" s="180" t="str">
        <f>IF(ISERROR(VLOOKUP($A180,parlvotes_lh!$A$11:$ZZ$209,306,FALSE))=TRUE,"",IF(VLOOKUP($A180,parlvotes_lh!$A$11:$ZZ$209,306,FALSE)=0,"",VLOOKUP($A180,parlvotes_lh!$A$11:$ZZ$209,306,FALSE)))</f>
        <v/>
      </c>
      <c r="Z180" s="180" t="str">
        <f>IF(ISERROR(VLOOKUP($A180,parlvotes_lh!$A$11:$ZZ$209,326,FALSE))=TRUE,"",IF(VLOOKUP($A180,parlvotes_lh!$A$11:$ZZ$209,326,FALSE)=0,"",VLOOKUP($A180,parlvotes_lh!$A$11:$ZZ$209,326,FALSE)))</f>
        <v/>
      </c>
      <c r="AA180" s="180" t="str">
        <f>IF(ISERROR(VLOOKUP($A180,parlvotes_lh!$A$11:$ZZ$209,346,FALSE))=TRUE,"",IF(VLOOKUP($A180,parlvotes_lh!$A$11:$ZZ$209,346,FALSE)=0,"",VLOOKUP($A180,parlvotes_lh!$A$11:$ZZ$209,346,FALSE)))</f>
        <v/>
      </c>
      <c r="AB180" s="180" t="str">
        <f>IF(ISERROR(VLOOKUP($A180,parlvotes_lh!$A$11:$ZZ$209,366,FALSE))=TRUE,"",IF(VLOOKUP($A180,parlvotes_lh!$A$11:$ZZ$209,366,FALSE)=0,"",VLOOKUP($A180,parlvotes_lh!$A$11:$ZZ$209,366,FALSE)))</f>
        <v/>
      </c>
      <c r="AC180" s="180" t="str">
        <f>IF(ISERROR(VLOOKUP($A180,parlvotes_lh!$A$11:$ZZ$209,386,FALSE))=TRUE,"",IF(VLOOKUP($A180,parlvotes_lh!$A$11:$ZZ$209,386,FALSE)=0,"",VLOOKUP($A180,parlvotes_lh!$A$11:$ZZ$209,386,FALSE)))</f>
        <v/>
      </c>
    </row>
    <row r="181" spans="1:29" ht="13.5" customHeight="1">
      <c r="A181" s="174"/>
      <c r="B181" s="112" t="str">
        <f t="shared" si="22"/>
        <v/>
      </c>
      <c r="C181" s="112" t="str">
        <f>IF(info_parties!G191="","",info_parties!G191)</f>
        <v/>
      </c>
      <c r="D181" s="112" t="str">
        <f>IF(info_parties!K191="","",info_parties!K191)</f>
        <v/>
      </c>
      <c r="E181" s="112" t="str">
        <f>IF(info_parties!H191="","",info_parties!H191)</f>
        <v/>
      </c>
      <c r="F181" s="175" t="str">
        <f t="shared" si="23"/>
        <v/>
      </c>
      <c r="G181" s="176" t="str">
        <f t="shared" si="24"/>
        <v/>
      </c>
      <c r="H181" s="177" t="str">
        <f t="shared" si="25"/>
        <v/>
      </c>
      <c r="I181" s="178" t="str">
        <f t="shared" si="26"/>
        <v/>
      </c>
      <c r="J181" s="179" t="str">
        <f>IF(ISERROR(VLOOKUP($A181,parlvotes_lh!$A$11:$ZZ$209,6,FALSE))=TRUE,"",IF(VLOOKUP($A181,parlvotes_lh!$A$11:$ZZ$209,6,FALSE)=0,"",VLOOKUP($A181,parlvotes_lh!$A$11:$ZZ$209,6,FALSE)))</f>
        <v/>
      </c>
      <c r="K181" s="179" t="str">
        <f>IF(ISERROR(VLOOKUP($A181,parlvotes_lh!$A$11:$ZZ$209,26,FALSE))=TRUE,"",IF(VLOOKUP($A181,parlvotes_lh!$A$11:$ZZ$209,26,FALSE)=0,"",VLOOKUP($A181,parlvotes_lh!$A$11:$ZZ$209,26,FALSE)))</f>
        <v/>
      </c>
      <c r="L181" s="179" t="str">
        <f>IF(ISERROR(VLOOKUP($A181,parlvotes_lh!$A$11:$ZZ$209,46,FALSE))=TRUE,"",IF(VLOOKUP($A181,parlvotes_lh!$A$11:$ZZ$209,46,FALSE)=0,"",VLOOKUP($A181,parlvotes_lh!$A$11:$ZZ$209,46,FALSE)))</f>
        <v/>
      </c>
      <c r="M181" s="179" t="str">
        <f>IF(ISERROR(VLOOKUP($A181,parlvotes_lh!$A$11:$ZZ$209,66,FALSE))=TRUE,"",IF(VLOOKUP($A181,parlvotes_lh!$A$11:$ZZ$209,66,FALSE)=0,"",VLOOKUP($A181,parlvotes_lh!$A$11:$ZZ$209,66,FALSE)))</f>
        <v/>
      </c>
      <c r="N181" s="179" t="str">
        <f>IF(ISERROR(VLOOKUP($A181,parlvotes_lh!$A$11:$ZZ$209,86,FALSE))=TRUE,"",IF(VLOOKUP($A181,parlvotes_lh!$A$11:$ZZ$209,86,FALSE)=0,"",VLOOKUP($A181,parlvotes_lh!$A$11:$ZZ$209,86,FALSE)))</f>
        <v/>
      </c>
      <c r="O181" s="179" t="str">
        <f>IF(ISERROR(VLOOKUP($A181,parlvotes_lh!$A$11:$ZZ$209,106,FALSE))=TRUE,"",IF(VLOOKUP($A181,parlvotes_lh!$A$11:$ZZ$209,106,FALSE)=0,"",VLOOKUP($A181,parlvotes_lh!$A$11:$ZZ$209,106,FALSE)))</f>
        <v/>
      </c>
      <c r="P181" s="179" t="str">
        <f>IF(ISERROR(VLOOKUP($A181,parlvotes_lh!$A$11:$ZZ$209,126,FALSE))=TRUE,"",IF(VLOOKUP($A181,parlvotes_lh!$A$11:$ZZ$209,126,FALSE)=0,"",VLOOKUP($A181,parlvotes_lh!$A$11:$ZZ$209,126,FALSE)))</f>
        <v/>
      </c>
      <c r="Q181" s="180" t="str">
        <f>IF(ISERROR(VLOOKUP($A181,parlvotes_lh!$A$11:$ZZ$209,146,FALSE))=TRUE,"",IF(VLOOKUP($A181,parlvotes_lh!$A$11:$ZZ$209,146,FALSE)=0,"",VLOOKUP($A181,parlvotes_lh!$A$11:$ZZ$209,146,FALSE)))</f>
        <v/>
      </c>
      <c r="R181" s="180" t="str">
        <f>IF(ISERROR(VLOOKUP($A181,parlvotes_lh!$A$11:$ZZ$209,166,FALSE))=TRUE,"",IF(VLOOKUP($A181,parlvotes_lh!$A$11:$ZZ$209,166,FALSE)=0,"",VLOOKUP($A181,parlvotes_lh!$A$11:$ZZ$209,166,FALSE)))</f>
        <v/>
      </c>
      <c r="S181" s="180" t="str">
        <f>IF(ISERROR(VLOOKUP($A181,parlvotes_lh!$A$11:$ZZ$209,186,FALSE))=TRUE,"",IF(VLOOKUP($A181,parlvotes_lh!$A$11:$ZZ$209,186,FALSE)=0,"",VLOOKUP($A181,parlvotes_lh!$A$11:$ZZ$209,186,FALSE)))</f>
        <v/>
      </c>
      <c r="T181" s="180" t="str">
        <f>IF(ISERROR(VLOOKUP($A181,parlvotes_lh!$A$11:$ZZ$209,206,FALSE))=TRUE,"",IF(VLOOKUP($A181,parlvotes_lh!$A$11:$ZZ$209,206,FALSE)=0,"",VLOOKUP($A181,parlvotes_lh!$A$11:$ZZ$209,206,FALSE)))</f>
        <v/>
      </c>
      <c r="U181" s="180" t="str">
        <f>IF(ISERROR(VLOOKUP($A181,parlvotes_lh!$A$11:$ZZ$209,226,FALSE))=TRUE,"",IF(VLOOKUP($A181,parlvotes_lh!$A$11:$ZZ$209,226,FALSE)=0,"",VLOOKUP($A181,parlvotes_lh!$A$11:$ZZ$209,226,FALSE)))</f>
        <v/>
      </c>
      <c r="V181" s="180" t="str">
        <f>IF(ISERROR(VLOOKUP($A181,parlvotes_lh!$A$11:$ZZ$209,246,FALSE))=TRUE,"",IF(VLOOKUP($A181,parlvotes_lh!$A$11:$ZZ$209,246,FALSE)=0,"",VLOOKUP($A181,parlvotes_lh!$A$11:$ZZ$209,246,FALSE)))</f>
        <v/>
      </c>
      <c r="W181" s="180" t="str">
        <f>IF(ISERROR(VLOOKUP($A181,parlvotes_lh!$A$11:$ZZ$209,266,FALSE))=TRUE,"",IF(VLOOKUP($A181,parlvotes_lh!$A$11:$ZZ$209,266,FALSE)=0,"",VLOOKUP($A181,parlvotes_lh!$A$11:$ZZ$209,266,FALSE)))</f>
        <v/>
      </c>
      <c r="X181" s="180" t="str">
        <f>IF(ISERROR(VLOOKUP($A181,parlvotes_lh!$A$11:$ZZ$209,286,FALSE))=TRUE,"",IF(VLOOKUP($A181,parlvotes_lh!$A$11:$ZZ$209,286,FALSE)=0,"",VLOOKUP($A181,parlvotes_lh!$A$11:$ZZ$209,286,FALSE)))</f>
        <v/>
      </c>
      <c r="Y181" s="180" t="str">
        <f>IF(ISERROR(VLOOKUP($A181,parlvotes_lh!$A$11:$ZZ$209,306,FALSE))=TRUE,"",IF(VLOOKUP($A181,parlvotes_lh!$A$11:$ZZ$209,306,FALSE)=0,"",VLOOKUP($A181,parlvotes_lh!$A$11:$ZZ$209,306,FALSE)))</f>
        <v/>
      </c>
      <c r="Z181" s="180" t="str">
        <f>IF(ISERROR(VLOOKUP($A181,parlvotes_lh!$A$11:$ZZ$209,326,FALSE))=TRUE,"",IF(VLOOKUP($A181,parlvotes_lh!$A$11:$ZZ$209,326,FALSE)=0,"",VLOOKUP($A181,parlvotes_lh!$A$11:$ZZ$209,326,FALSE)))</f>
        <v/>
      </c>
      <c r="AA181" s="180" t="str">
        <f>IF(ISERROR(VLOOKUP($A181,parlvotes_lh!$A$11:$ZZ$209,346,FALSE))=TRUE,"",IF(VLOOKUP($A181,parlvotes_lh!$A$11:$ZZ$209,346,FALSE)=0,"",VLOOKUP($A181,parlvotes_lh!$A$11:$ZZ$209,346,FALSE)))</f>
        <v/>
      </c>
      <c r="AB181" s="180" t="str">
        <f>IF(ISERROR(VLOOKUP($A181,parlvotes_lh!$A$11:$ZZ$209,366,FALSE))=TRUE,"",IF(VLOOKUP($A181,parlvotes_lh!$A$11:$ZZ$209,366,FALSE)=0,"",VLOOKUP($A181,parlvotes_lh!$A$11:$ZZ$209,366,FALSE)))</f>
        <v/>
      </c>
      <c r="AC181" s="180" t="str">
        <f>IF(ISERROR(VLOOKUP($A181,parlvotes_lh!$A$11:$ZZ$209,386,FALSE))=TRUE,"",IF(VLOOKUP($A181,parlvotes_lh!$A$11:$ZZ$209,386,FALSE)=0,"",VLOOKUP($A181,parlvotes_lh!$A$11:$ZZ$209,386,FALSE)))</f>
        <v/>
      </c>
    </row>
    <row r="182" spans="1:29" ht="13.5" customHeight="1">
      <c r="A182" s="174"/>
      <c r="B182" s="112" t="str">
        <f t="shared" si="22"/>
        <v/>
      </c>
      <c r="C182" s="112" t="str">
        <f>IF(info_parties!G192="","",info_parties!G192)</f>
        <v/>
      </c>
      <c r="D182" s="112" t="str">
        <f>IF(info_parties!K192="","",info_parties!K192)</f>
        <v/>
      </c>
      <c r="E182" s="112" t="str">
        <f>IF(info_parties!H192="","",info_parties!H192)</f>
        <v/>
      </c>
      <c r="F182" s="175" t="str">
        <f t="shared" si="23"/>
        <v/>
      </c>
      <c r="G182" s="176" t="str">
        <f t="shared" si="24"/>
        <v/>
      </c>
      <c r="H182" s="177" t="str">
        <f t="shared" si="25"/>
        <v/>
      </c>
      <c r="I182" s="178" t="str">
        <f t="shared" si="26"/>
        <v/>
      </c>
      <c r="J182" s="179" t="str">
        <f>IF(ISERROR(VLOOKUP($A182,parlvotes_lh!$A$11:$ZZ$209,6,FALSE))=TRUE,"",IF(VLOOKUP($A182,parlvotes_lh!$A$11:$ZZ$209,6,FALSE)=0,"",VLOOKUP($A182,parlvotes_lh!$A$11:$ZZ$209,6,FALSE)))</f>
        <v/>
      </c>
      <c r="K182" s="179" t="str">
        <f>IF(ISERROR(VLOOKUP($A182,parlvotes_lh!$A$11:$ZZ$209,26,FALSE))=TRUE,"",IF(VLOOKUP($A182,parlvotes_lh!$A$11:$ZZ$209,26,FALSE)=0,"",VLOOKUP($A182,parlvotes_lh!$A$11:$ZZ$209,26,FALSE)))</f>
        <v/>
      </c>
      <c r="L182" s="179" t="str">
        <f>IF(ISERROR(VLOOKUP($A182,parlvotes_lh!$A$11:$ZZ$209,46,FALSE))=TRUE,"",IF(VLOOKUP($A182,parlvotes_lh!$A$11:$ZZ$209,46,FALSE)=0,"",VLOOKUP($A182,parlvotes_lh!$A$11:$ZZ$209,46,FALSE)))</f>
        <v/>
      </c>
      <c r="M182" s="179" t="str">
        <f>IF(ISERROR(VLOOKUP($A182,parlvotes_lh!$A$11:$ZZ$209,66,FALSE))=TRUE,"",IF(VLOOKUP($A182,parlvotes_lh!$A$11:$ZZ$209,66,FALSE)=0,"",VLOOKUP($A182,parlvotes_lh!$A$11:$ZZ$209,66,FALSE)))</f>
        <v/>
      </c>
      <c r="N182" s="179" t="str">
        <f>IF(ISERROR(VLOOKUP($A182,parlvotes_lh!$A$11:$ZZ$209,86,FALSE))=TRUE,"",IF(VLOOKUP($A182,parlvotes_lh!$A$11:$ZZ$209,86,FALSE)=0,"",VLOOKUP($A182,parlvotes_lh!$A$11:$ZZ$209,86,FALSE)))</f>
        <v/>
      </c>
      <c r="O182" s="179" t="str">
        <f>IF(ISERROR(VLOOKUP($A182,parlvotes_lh!$A$11:$ZZ$209,106,FALSE))=TRUE,"",IF(VLOOKUP($A182,parlvotes_lh!$A$11:$ZZ$209,106,FALSE)=0,"",VLOOKUP($A182,parlvotes_lh!$A$11:$ZZ$209,106,FALSE)))</f>
        <v/>
      </c>
      <c r="P182" s="179" t="str">
        <f>IF(ISERROR(VLOOKUP($A182,parlvotes_lh!$A$11:$ZZ$209,126,FALSE))=TRUE,"",IF(VLOOKUP($A182,parlvotes_lh!$A$11:$ZZ$209,126,FALSE)=0,"",VLOOKUP($A182,parlvotes_lh!$A$11:$ZZ$209,126,FALSE)))</f>
        <v/>
      </c>
      <c r="Q182" s="180" t="str">
        <f>IF(ISERROR(VLOOKUP($A182,parlvotes_lh!$A$11:$ZZ$209,146,FALSE))=TRUE,"",IF(VLOOKUP($A182,parlvotes_lh!$A$11:$ZZ$209,146,FALSE)=0,"",VLOOKUP($A182,parlvotes_lh!$A$11:$ZZ$209,146,FALSE)))</f>
        <v/>
      </c>
      <c r="R182" s="180" t="str">
        <f>IF(ISERROR(VLOOKUP($A182,parlvotes_lh!$A$11:$ZZ$209,166,FALSE))=TRUE,"",IF(VLOOKUP($A182,parlvotes_lh!$A$11:$ZZ$209,166,FALSE)=0,"",VLOOKUP($A182,parlvotes_lh!$A$11:$ZZ$209,166,FALSE)))</f>
        <v/>
      </c>
      <c r="S182" s="180" t="str">
        <f>IF(ISERROR(VLOOKUP($A182,parlvotes_lh!$A$11:$ZZ$209,186,FALSE))=TRUE,"",IF(VLOOKUP($A182,parlvotes_lh!$A$11:$ZZ$209,186,FALSE)=0,"",VLOOKUP($A182,parlvotes_lh!$A$11:$ZZ$209,186,FALSE)))</f>
        <v/>
      </c>
      <c r="T182" s="180" t="str">
        <f>IF(ISERROR(VLOOKUP($A182,parlvotes_lh!$A$11:$ZZ$209,206,FALSE))=TRUE,"",IF(VLOOKUP($A182,parlvotes_lh!$A$11:$ZZ$209,206,FALSE)=0,"",VLOOKUP($A182,parlvotes_lh!$A$11:$ZZ$209,206,FALSE)))</f>
        <v/>
      </c>
      <c r="U182" s="180" t="str">
        <f>IF(ISERROR(VLOOKUP($A182,parlvotes_lh!$A$11:$ZZ$209,226,FALSE))=TRUE,"",IF(VLOOKUP($A182,parlvotes_lh!$A$11:$ZZ$209,226,FALSE)=0,"",VLOOKUP($A182,parlvotes_lh!$A$11:$ZZ$209,226,FALSE)))</f>
        <v/>
      </c>
      <c r="V182" s="180" t="str">
        <f>IF(ISERROR(VLOOKUP($A182,parlvotes_lh!$A$11:$ZZ$209,246,FALSE))=TRUE,"",IF(VLOOKUP($A182,parlvotes_lh!$A$11:$ZZ$209,246,FALSE)=0,"",VLOOKUP($A182,parlvotes_lh!$A$11:$ZZ$209,246,FALSE)))</f>
        <v/>
      </c>
      <c r="W182" s="180" t="str">
        <f>IF(ISERROR(VLOOKUP($A182,parlvotes_lh!$A$11:$ZZ$209,266,FALSE))=TRUE,"",IF(VLOOKUP($A182,parlvotes_lh!$A$11:$ZZ$209,266,FALSE)=0,"",VLOOKUP($A182,parlvotes_lh!$A$11:$ZZ$209,266,FALSE)))</f>
        <v/>
      </c>
      <c r="X182" s="180" t="str">
        <f>IF(ISERROR(VLOOKUP($A182,parlvotes_lh!$A$11:$ZZ$209,286,FALSE))=TRUE,"",IF(VLOOKUP($A182,parlvotes_lh!$A$11:$ZZ$209,286,FALSE)=0,"",VLOOKUP($A182,parlvotes_lh!$A$11:$ZZ$209,286,FALSE)))</f>
        <v/>
      </c>
      <c r="Y182" s="180" t="str">
        <f>IF(ISERROR(VLOOKUP($A182,parlvotes_lh!$A$11:$ZZ$209,306,FALSE))=TRUE,"",IF(VLOOKUP($A182,parlvotes_lh!$A$11:$ZZ$209,306,FALSE)=0,"",VLOOKUP($A182,parlvotes_lh!$A$11:$ZZ$209,306,FALSE)))</f>
        <v/>
      </c>
      <c r="Z182" s="180" t="str">
        <f>IF(ISERROR(VLOOKUP($A182,parlvotes_lh!$A$11:$ZZ$209,326,FALSE))=TRUE,"",IF(VLOOKUP($A182,parlvotes_lh!$A$11:$ZZ$209,326,FALSE)=0,"",VLOOKUP($A182,parlvotes_lh!$A$11:$ZZ$209,326,FALSE)))</f>
        <v/>
      </c>
      <c r="AA182" s="180" t="str">
        <f>IF(ISERROR(VLOOKUP($A182,parlvotes_lh!$A$11:$ZZ$209,346,FALSE))=TRUE,"",IF(VLOOKUP($A182,parlvotes_lh!$A$11:$ZZ$209,346,FALSE)=0,"",VLOOKUP($A182,parlvotes_lh!$A$11:$ZZ$209,346,FALSE)))</f>
        <v/>
      </c>
      <c r="AB182" s="180" t="str">
        <f>IF(ISERROR(VLOOKUP($A182,parlvotes_lh!$A$11:$ZZ$209,366,FALSE))=TRUE,"",IF(VLOOKUP($A182,parlvotes_lh!$A$11:$ZZ$209,366,FALSE)=0,"",VLOOKUP($A182,parlvotes_lh!$A$11:$ZZ$209,366,FALSE)))</f>
        <v/>
      </c>
      <c r="AC182" s="180" t="str">
        <f>IF(ISERROR(VLOOKUP($A182,parlvotes_lh!$A$11:$ZZ$209,386,FALSE))=TRUE,"",IF(VLOOKUP($A182,parlvotes_lh!$A$11:$ZZ$209,386,FALSE)=0,"",VLOOKUP($A182,parlvotes_lh!$A$11:$ZZ$209,386,FALSE)))</f>
        <v/>
      </c>
    </row>
    <row r="183" spans="1:29" ht="13.5" customHeight="1">
      <c r="A183" s="174"/>
      <c r="B183" s="112" t="str">
        <f t="shared" si="22"/>
        <v/>
      </c>
      <c r="C183" s="112" t="str">
        <f>IF(info_parties!G193="","",info_parties!G193)</f>
        <v/>
      </c>
      <c r="D183" s="112" t="str">
        <f>IF(info_parties!K193="","",info_parties!K193)</f>
        <v/>
      </c>
      <c r="E183" s="112" t="str">
        <f>IF(info_parties!H193="","",info_parties!H193)</f>
        <v/>
      </c>
      <c r="F183" s="175" t="str">
        <f t="shared" si="23"/>
        <v/>
      </c>
      <c r="G183" s="176" t="str">
        <f t="shared" si="24"/>
        <v/>
      </c>
      <c r="H183" s="177" t="str">
        <f t="shared" si="25"/>
        <v/>
      </c>
      <c r="I183" s="178" t="str">
        <f t="shared" si="26"/>
        <v/>
      </c>
      <c r="J183" s="179" t="str">
        <f>IF(ISERROR(VLOOKUP($A183,parlvotes_lh!$A$11:$ZZ$209,6,FALSE))=TRUE,"",IF(VLOOKUP($A183,parlvotes_lh!$A$11:$ZZ$209,6,FALSE)=0,"",VLOOKUP($A183,parlvotes_lh!$A$11:$ZZ$209,6,FALSE)))</f>
        <v/>
      </c>
      <c r="K183" s="179" t="str">
        <f>IF(ISERROR(VLOOKUP($A183,parlvotes_lh!$A$11:$ZZ$209,26,FALSE))=TRUE,"",IF(VLOOKUP($A183,parlvotes_lh!$A$11:$ZZ$209,26,FALSE)=0,"",VLOOKUP($A183,parlvotes_lh!$A$11:$ZZ$209,26,FALSE)))</f>
        <v/>
      </c>
      <c r="L183" s="179" t="str">
        <f>IF(ISERROR(VLOOKUP($A183,parlvotes_lh!$A$11:$ZZ$209,46,FALSE))=TRUE,"",IF(VLOOKUP($A183,parlvotes_lh!$A$11:$ZZ$209,46,FALSE)=0,"",VLOOKUP($A183,parlvotes_lh!$A$11:$ZZ$209,46,FALSE)))</f>
        <v/>
      </c>
      <c r="M183" s="179" t="str">
        <f>IF(ISERROR(VLOOKUP($A183,parlvotes_lh!$A$11:$ZZ$209,66,FALSE))=TRUE,"",IF(VLOOKUP($A183,parlvotes_lh!$A$11:$ZZ$209,66,FALSE)=0,"",VLOOKUP($A183,parlvotes_lh!$A$11:$ZZ$209,66,FALSE)))</f>
        <v/>
      </c>
      <c r="N183" s="179" t="str">
        <f>IF(ISERROR(VLOOKUP($A183,parlvotes_lh!$A$11:$ZZ$209,86,FALSE))=TRUE,"",IF(VLOOKUP($A183,parlvotes_lh!$A$11:$ZZ$209,86,FALSE)=0,"",VLOOKUP($A183,parlvotes_lh!$A$11:$ZZ$209,86,FALSE)))</f>
        <v/>
      </c>
      <c r="O183" s="179" t="str">
        <f>IF(ISERROR(VLOOKUP($A183,parlvotes_lh!$A$11:$ZZ$209,106,FALSE))=TRUE,"",IF(VLOOKUP($A183,parlvotes_lh!$A$11:$ZZ$209,106,FALSE)=0,"",VLOOKUP($A183,parlvotes_lh!$A$11:$ZZ$209,106,FALSE)))</f>
        <v/>
      </c>
      <c r="P183" s="179" t="str">
        <f>IF(ISERROR(VLOOKUP($A183,parlvotes_lh!$A$11:$ZZ$209,126,FALSE))=TRUE,"",IF(VLOOKUP($A183,parlvotes_lh!$A$11:$ZZ$209,126,FALSE)=0,"",VLOOKUP($A183,parlvotes_lh!$A$11:$ZZ$209,126,FALSE)))</f>
        <v/>
      </c>
      <c r="Q183" s="180" t="str">
        <f>IF(ISERROR(VLOOKUP($A183,parlvotes_lh!$A$11:$ZZ$209,146,FALSE))=TRUE,"",IF(VLOOKUP($A183,parlvotes_lh!$A$11:$ZZ$209,146,FALSE)=0,"",VLOOKUP($A183,parlvotes_lh!$A$11:$ZZ$209,146,FALSE)))</f>
        <v/>
      </c>
      <c r="R183" s="180" t="str">
        <f>IF(ISERROR(VLOOKUP($A183,parlvotes_lh!$A$11:$ZZ$209,166,FALSE))=TRUE,"",IF(VLOOKUP($A183,parlvotes_lh!$A$11:$ZZ$209,166,FALSE)=0,"",VLOOKUP($A183,parlvotes_lh!$A$11:$ZZ$209,166,FALSE)))</f>
        <v/>
      </c>
      <c r="S183" s="180" t="str">
        <f>IF(ISERROR(VLOOKUP($A183,parlvotes_lh!$A$11:$ZZ$209,186,FALSE))=TRUE,"",IF(VLOOKUP($A183,parlvotes_lh!$A$11:$ZZ$209,186,FALSE)=0,"",VLOOKUP($A183,parlvotes_lh!$A$11:$ZZ$209,186,FALSE)))</f>
        <v/>
      </c>
      <c r="T183" s="180" t="str">
        <f>IF(ISERROR(VLOOKUP($A183,parlvotes_lh!$A$11:$ZZ$209,206,FALSE))=TRUE,"",IF(VLOOKUP($A183,parlvotes_lh!$A$11:$ZZ$209,206,FALSE)=0,"",VLOOKUP($A183,parlvotes_lh!$A$11:$ZZ$209,206,FALSE)))</f>
        <v/>
      </c>
      <c r="U183" s="180" t="str">
        <f>IF(ISERROR(VLOOKUP($A183,parlvotes_lh!$A$11:$ZZ$209,226,FALSE))=TRUE,"",IF(VLOOKUP($A183,parlvotes_lh!$A$11:$ZZ$209,226,FALSE)=0,"",VLOOKUP($A183,parlvotes_lh!$A$11:$ZZ$209,226,FALSE)))</f>
        <v/>
      </c>
      <c r="V183" s="180" t="str">
        <f>IF(ISERROR(VLOOKUP($A183,parlvotes_lh!$A$11:$ZZ$209,246,FALSE))=TRUE,"",IF(VLOOKUP($A183,parlvotes_lh!$A$11:$ZZ$209,246,FALSE)=0,"",VLOOKUP($A183,parlvotes_lh!$A$11:$ZZ$209,246,FALSE)))</f>
        <v/>
      </c>
      <c r="W183" s="180" t="str">
        <f>IF(ISERROR(VLOOKUP($A183,parlvotes_lh!$A$11:$ZZ$209,266,FALSE))=TRUE,"",IF(VLOOKUP($A183,parlvotes_lh!$A$11:$ZZ$209,266,FALSE)=0,"",VLOOKUP($A183,parlvotes_lh!$A$11:$ZZ$209,266,FALSE)))</f>
        <v/>
      </c>
      <c r="X183" s="180" t="str">
        <f>IF(ISERROR(VLOOKUP($A183,parlvotes_lh!$A$11:$ZZ$209,286,FALSE))=TRUE,"",IF(VLOOKUP($A183,parlvotes_lh!$A$11:$ZZ$209,286,FALSE)=0,"",VLOOKUP($A183,parlvotes_lh!$A$11:$ZZ$209,286,FALSE)))</f>
        <v/>
      </c>
      <c r="Y183" s="180" t="str">
        <f>IF(ISERROR(VLOOKUP($A183,parlvotes_lh!$A$11:$ZZ$209,306,FALSE))=TRUE,"",IF(VLOOKUP($A183,parlvotes_lh!$A$11:$ZZ$209,306,FALSE)=0,"",VLOOKUP($A183,parlvotes_lh!$A$11:$ZZ$209,306,FALSE)))</f>
        <v/>
      </c>
      <c r="Z183" s="180" t="str">
        <f>IF(ISERROR(VLOOKUP($A183,parlvotes_lh!$A$11:$ZZ$209,326,FALSE))=TRUE,"",IF(VLOOKUP($A183,parlvotes_lh!$A$11:$ZZ$209,326,FALSE)=0,"",VLOOKUP($A183,parlvotes_lh!$A$11:$ZZ$209,326,FALSE)))</f>
        <v/>
      </c>
      <c r="AA183" s="180" t="str">
        <f>IF(ISERROR(VLOOKUP($A183,parlvotes_lh!$A$11:$ZZ$209,346,FALSE))=TRUE,"",IF(VLOOKUP($A183,parlvotes_lh!$A$11:$ZZ$209,346,FALSE)=0,"",VLOOKUP($A183,parlvotes_lh!$A$11:$ZZ$209,346,FALSE)))</f>
        <v/>
      </c>
      <c r="AB183" s="180" t="str">
        <f>IF(ISERROR(VLOOKUP($A183,parlvotes_lh!$A$11:$ZZ$209,366,FALSE))=TRUE,"",IF(VLOOKUP($A183,parlvotes_lh!$A$11:$ZZ$209,366,FALSE)=0,"",VLOOKUP($A183,parlvotes_lh!$A$11:$ZZ$209,366,FALSE)))</f>
        <v/>
      </c>
      <c r="AC183" s="180" t="str">
        <f>IF(ISERROR(VLOOKUP($A183,parlvotes_lh!$A$11:$ZZ$209,386,FALSE))=TRUE,"",IF(VLOOKUP($A183,parlvotes_lh!$A$11:$ZZ$209,386,FALSE)=0,"",VLOOKUP($A183,parlvotes_lh!$A$11:$ZZ$209,386,FALSE)))</f>
        <v/>
      </c>
    </row>
    <row r="184" spans="1:29" ht="13.5" customHeight="1">
      <c r="A184" s="174"/>
      <c r="B184" s="112" t="str">
        <f t="shared" si="22"/>
        <v/>
      </c>
      <c r="C184" s="112" t="str">
        <f>IF(info_parties!G194="","",info_parties!G194)</f>
        <v/>
      </c>
      <c r="D184" s="112" t="str">
        <f>IF(info_parties!K194="","",info_parties!K194)</f>
        <v/>
      </c>
      <c r="E184" s="112" t="str">
        <f>IF(info_parties!H194="","",info_parties!H194)</f>
        <v/>
      </c>
      <c r="F184" s="175" t="str">
        <f t="shared" si="23"/>
        <v/>
      </c>
      <c r="G184" s="176" t="str">
        <f t="shared" si="24"/>
        <v/>
      </c>
      <c r="H184" s="177" t="str">
        <f t="shared" si="25"/>
        <v/>
      </c>
      <c r="I184" s="178" t="str">
        <f t="shared" si="26"/>
        <v/>
      </c>
      <c r="J184" s="179" t="str">
        <f>IF(ISERROR(VLOOKUP($A184,parlvotes_lh!$A$11:$ZZ$209,6,FALSE))=TRUE,"",IF(VLOOKUP($A184,parlvotes_lh!$A$11:$ZZ$209,6,FALSE)=0,"",VLOOKUP($A184,parlvotes_lh!$A$11:$ZZ$209,6,FALSE)))</f>
        <v/>
      </c>
      <c r="K184" s="179" t="str">
        <f>IF(ISERROR(VLOOKUP($A184,parlvotes_lh!$A$11:$ZZ$209,26,FALSE))=TRUE,"",IF(VLOOKUP($A184,parlvotes_lh!$A$11:$ZZ$209,26,FALSE)=0,"",VLOOKUP($A184,parlvotes_lh!$A$11:$ZZ$209,26,FALSE)))</f>
        <v/>
      </c>
      <c r="L184" s="179" t="str">
        <f>IF(ISERROR(VLOOKUP($A184,parlvotes_lh!$A$11:$ZZ$209,46,FALSE))=TRUE,"",IF(VLOOKUP($A184,parlvotes_lh!$A$11:$ZZ$209,46,FALSE)=0,"",VLOOKUP($A184,parlvotes_lh!$A$11:$ZZ$209,46,FALSE)))</f>
        <v/>
      </c>
      <c r="M184" s="179" t="str">
        <f>IF(ISERROR(VLOOKUP($A184,parlvotes_lh!$A$11:$ZZ$209,66,FALSE))=TRUE,"",IF(VLOOKUP($A184,parlvotes_lh!$A$11:$ZZ$209,66,FALSE)=0,"",VLOOKUP($A184,parlvotes_lh!$A$11:$ZZ$209,66,FALSE)))</f>
        <v/>
      </c>
      <c r="N184" s="179" t="str">
        <f>IF(ISERROR(VLOOKUP($A184,parlvotes_lh!$A$11:$ZZ$209,86,FALSE))=TRUE,"",IF(VLOOKUP($A184,parlvotes_lh!$A$11:$ZZ$209,86,FALSE)=0,"",VLOOKUP($A184,parlvotes_lh!$A$11:$ZZ$209,86,FALSE)))</f>
        <v/>
      </c>
      <c r="O184" s="179" t="str">
        <f>IF(ISERROR(VLOOKUP($A184,parlvotes_lh!$A$11:$ZZ$209,106,FALSE))=TRUE,"",IF(VLOOKUP($A184,parlvotes_lh!$A$11:$ZZ$209,106,FALSE)=0,"",VLOOKUP($A184,parlvotes_lh!$A$11:$ZZ$209,106,FALSE)))</f>
        <v/>
      </c>
      <c r="P184" s="179" t="str">
        <f>IF(ISERROR(VLOOKUP($A184,parlvotes_lh!$A$11:$ZZ$209,126,FALSE))=TRUE,"",IF(VLOOKUP($A184,parlvotes_lh!$A$11:$ZZ$209,126,FALSE)=0,"",VLOOKUP($A184,parlvotes_lh!$A$11:$ZZ$209,126,FALSE)))</f>
        <v/>
      </c>
      <c r="Q184" s="180" t="str">
        <f>IF(ISERROR(VLOOKUP($A184,parlvotes_lh!$A$11:$ZZ$209,146,FALSE))=TRUE,"",IF(VLOOKUP($A184,parlvotes_lh!$A$11:$ZZ$209,146,FALSE)=0,"",VLOOKUP($A184,parlvotes_lh!$A$11:$ZZ$209,146,FALSE)))</f>
        <v/>
      </c>
      <c r="R184" s="180" t="str">
        <f>IF(ISERROR(VLOOKUP($A184,parlvotes_lh!$A$11:$ZZ$209,166,FALSE))=TRUE,"",IF(VLOOKUP($A184,parlvotes_lh!$A$11:$ZZ$209,166,FALSE)=0,"",VLOOKUP($A184,parlvotes_lh!$A$11:$ZZ$209,166,FALSE)))</f>
        <v/>
      </c>
      <c r="S184" s="180" t="str">
        <f>IF(ISERROR(VLOOKUP($A184,parlvotes_lh!$A$11:$ZZ$209,186,FALSE))=TRUE,"",IF(VLOOKUP($A184,parlvotes_lh!$A$11:$ZZ$209,186,FALSE)=0,"",VLOOKUP($A184,parlvotes_lh!$A$11:$ZZ$209,186,FALSE)))</f>
        <v/>
      </c>
      <c r="T184" s="180" t="str">
        <f>IF(ISERROR(VLOOKUP($A184,parlvotes_lh!$A$11:$ZZ$209,206,FALSE))=TRUE,"",IF(VLOOKUP($A184,parlvotes_lh!$A$11:$ZZ$209,206,FALSE)=0,"",VLOOKUP($A184,parlvotes_lh!$A$11:$ZZ$209,206,FALSE)))</f>
        <v/>
      </c>
      <c r="U184" s="180" t="str">
        <f>IF(ISERROR(VLOOKUP($A184,parlvotes_lh!$A$11:$ZZ$209,226,FALSE))=TRUE,"",IF(VLOOKUP($A184,parlvotes_lh!$A$11:$ZZ$209,226,FALSE)=0,"",VLOOKUP($A184,parlvotes_lh!$A$11:$ZZ$209,226,FALSE)))</f>
        <v/>
      </c>
      <c r="V184" s="180" t="str">
        <f>IF(ISERROR(VLOOKUP($A184,parlvotes_lh!$A$11:$ZZ$209,246,FALSE))=TRUE,"",IF(VLOOKUP($A184,parlvotes_lh!$A$11:$ZZ$209,246,FALSE)=0,"",VLOOKUP($A184,parlvotes_lh!$A$11:$ZZ$209,246,FALSE)))</f>
        <v/>
      </c>
      <c r="W184" s="180" t="str">
        <f>IF(ISERROR(VLOOKUP($A184,parlvotes_lh!$A$11:$ZZ$209,266,FALSE))=TRUE,"",IF(VLOOKUP($A184,parlvotes_lh!$A$11:$ZZ$209,266,FALSE)=0,"",VLOOKUP($A184,parlvotes_lh!$A$11:$ZZ$209,266,FALSE)))</f>
        <v/>
      </c>
      <c r="X184" s="180" t="str">
        <f>IF(ISERROR(VLOOKUP($A184,parlvotes_lh!$A$11:$ZZ$209,286,FALSE))=TRUE,"",IF(VLOOKUP($A184,parlvotes_lh!$A$11:$ZZ$209,286,FALSE)=0,"",VLOOKUP($A184,parlvotes_lh!$A$11:$ZZ$209,286,FALSE)))</f>
        <v/>
      </c>
      <c r="Y184" s="180" t="str">
        <f>IF(ISERROR(VLOOKUP($A184,parlvotes_lh!$A$11:$ZZ$209,306,FALSE))=TRUE,"",IF(VLOOKUP($A184,parlvotes_lh!$A$11:$ZZ$209,306,FALSE)=0,"",VLOOKUP($A184,parlvotes_lh!$A$11:$ZZ$209,306,FALSE)))</f>
        <v/>
      </c>
      <c r="Z184" s="180" t="str">
        <f>IF(ISERROR(VLOOKUP($A184,parlvotes_lh!$A$11:$ZZ$209,326,FALSE))=TRUE,"",IF(VLOOKUP($A184,parlvotes_lh!$A$11:$ZZ$209,326,FALSE)=0,"",VLOOKUP($A184,parlvotes_lh!$A$11:$ZZ$209,326,FALSE)))</f>
        <v/>
      </c>
      <c r="AA184" s="180" t="str">
        <f>IF(ISERROR(VLOOKUP($A184,parlvotes_lh!$A$11:$ZZ$209,346,FALSE))=TRUE,"",IF(VLOOKUP($A184,parlvotes_lh!$A$11:$ZZ$209,346,FALSE)=0,"",VLOOKUP($A184,parlvotes_lh!$A$11:$ZZ$209,346,FALSE)))</f>
        <v/>
      </c>
      <c r="AB184" s="180" t="str">
        <f>IF(ISERROR(VLOOKUP($A184,parlvotes_lh!$A$11:$ZZ$209,366,FALSE))=TRUE,"",IF(VLOOKUP($A184,parlvotes_lh!$A$11:$ZZ$209,366,FALSE)=0,"",VLOOKUP($A184,parlvotes_lh!$A$11:$ZZ$209,366,FALSE)))</f>
        <v/>
      </c>
      <c r="AC184" s="180" t="str">
        <f>IF(ISERROR(VLOOKUP($A184,parlvotes_lh!$A$11:$ZZ$209,386,FALSE))=TRUE,"",IF(VLOOKUP($A184,parlvotes_lh!$A$11:$ZZ$209,386,FALSE)=0,"",VLOOKUP($A184,parlvotes_lh!$A$11:$ZZ$209,386,FALSE)))</f>
        <v/>
      </c>
    </row>
    <row r="185" spans="1:29" ht="13.5" customHeight="1">
      <c r="A185" s="174"/>
      <c r="B185" s="112" t="str">
        <f t="shared" si="22"/>
        <v/>
      </c>
      <c r="C185" s="112" t="str">
        <f>IF(info_parties!G195="","",info_parties!G195)</f>
        <v/>
      </c>
      <c r="D185" s="112" t="str">
        <f>IF(info_parties!K195="","",info_parties!K195)</f>
        <v/>
      </c>
      <c r="E185" s="112" t="str">
        <f>IF(info_parties!H195="","",info_parties!H195)</f>
        <v/>
      </c>
      <c r="F185" s="175" t="str">
        <f t="shared" si="23"/>
        <v/>
      </c>
      <c r="G185" s="176" t="str">
        <f t="shared" si="24"/>
        <v/>
      </c>
      <c r="H185" s="177" t="str">
        <f t="shared" si="25"/>
        <v/>
      </c>
      <c r="I185" s="178" t="str">
        <f t="shared" si="26"/>
        <v/>
      </c>
      <c r="J185" s="179" t="str">
        <f>IF(ISERROR(VLOOKUP($A185,parlvotes_lh!$A$11:$ZZ$209,6,FALSE))=TRUE,"",IF(VLOOKUP($A185,parlvotes_lh!$A$11:$ZZ$209,6,FALSE)=0,"",VLOOKUP($A185,parlvotes_lh!$A$11:$ZZ$209,6,FALSE)))</f>
        <v/>
      </c>
      <c r="K185" s="179" t="str">
        <f>IF(ISERROR(VLOOKUP($A185,parlvotes_lh!$A$11:$ZZ$209,26,FALSE))=TRUE,"",IF(VLOOKUP($A185,parlvotes_lh!$A$11:$ZZ$209,26,FALSE)=0,"",VLOOKUP($A185,parlvotes_lh!$A$11:$ZZ$209,26,FALSE)))</f>
        <v/>
      </c>
      <c r="L185" s="179" t="str">
        <f>IF(ISERROR(VLOOKUP($A185,parlvotes_lh!$A$11:$ZZ$209,46,FALSE))=TRUE,"",IF(VLOOKUP($A185,parlvotes_lh!$A$11:$ZZ$209,46,FALSE)=0,"",VLOOKUP($A185,parlvotes_lh!$A$11:$ZZ$209,46,FALSE)))</f>
        <v/>
      </c>
      <c r="M185" s="179" t="str">
        <f>IF(ISERROR(VLOOKUP($A185,parlvotes_lh!$A$11:$ZZ$209,66,FALSE))=TRUE,"",IF(VLOOKUP($A185,parlvotes_lh!$A$11:$ZZ$209,66,FALSE)=0,"",VLOOKUP($A185,parlvotes_lh!$A$11:$ZZ$209,66,FALSE)))</f>
        <v/>
      </c>
      <c r="N185" s="179" t="str">
        <f>IF(ISERROR(VLOOKUP($A185,parlvotes_lh!$A$11:$ZZ$209,86,FALSE))=TRUE,"",IF(VLOOKUP($A185,parlvotes_lh!$A$11:$ZZ$209,86,FALSE)=0,"",VLOOKUP($A185,parlvotes_lh!$A$11:$ZZ$209,86,FALSE)))</f>
        <v/>
      </c>
      <c r="O185" s="179" t="str">
        <f>IF(ISERROR(VLOOKUP($A185,parlvotes_lh!$A$11:$ZZ$209,106,FALSE))=TRUE,"",IF(VLOOKUP($A185,parlvotes_lh!$A$11:$ZZ$209,106,FALSE)=0,"",VLOOKUP($A185,parlvotes_lh!$A$11:$ZZ$209,106,FALSE)))</f>
        <v/>
      </c>
      <c r="P185" s="179" t="str">
        <f>IF(ISERROR(VLOOKUP($A185,parlvotes_lh!$A$11:$ZZ$209,126,FALSE))=TRUE,"",IF(VLOOKUP($A185,parlvotes_lh!$A$11:$ZZ$209,126,FALSE)=0,"",VLOOKUP($A185,parlvotes_lh!$A$11:$ZZ$209,126,FALSE)))</f>
        <v/>
      </c>
      <c r="Q185" s="180" t="str">
        <f>IF(ISERROR(VLOOKUP($A185,parlvotes_lh!$A$11:$ZZ$209,146,FALSE))=TRUE,"",IF(VLOOKUP($A185,parlvotes_lh!$A$11:$ZZ$209,146,FALSE)=0,"",VLOOKUP($A185,parlvotes_lh!$A$11:$ZZ$209,146,FALSE)))</f>
        <v/>
      </c>
      <c r="R185" s="180" t="str">
        <f>IF(ISERROR(VLOOKUP($A185,parlvotes_lh!$A$11:$ZZ$209,166,FALSE))=TRUE,"",IF(VLOOKUP($A185,parlvotes_lh!$A$11:$ZZ$209,166,FALSE)=0,"",VLOOKUP($A185,parlvotes_lh!$A$11:$ZZ$209,166,FALSE)))</f>
        <v/>
      </c>
      <c r="S185" s="180" t="str">
        <f>IF(ISERROR(VLOOKUP($A185,parlvotes_lh!$A$11:$ZZ$209,186,FALSE))=TRUE,"",IF(VLOOKUP($A185,parlvotes_lh!$A$11:$ZZ$209,186,FALSE)=0,"",VLOOKUP($A185,parlvotes_lh!$A$11:$ZZ$209,186,FALSE)))</f>
        <v/>
      </c>
      <c r="T185" s="180" t="str">
        <f>IF(ISERROR(VLOOKUP($A185,parlvotes_lh!$A$11:$ZZ$209,206,FALSE))=TRUE,"",IF(VLOOKUP($A185,parlvotes_lh!$A$11:$ZZ$209,206,FALSE)=0,"",VLOOKUP($A185,parlvotes_lh!$A$11:$ZZ$209,206,FALSE)))</f>
        <v/>
      </c>
      <c r="U185" s="180" t="str">
        <f>IF(ISERROR(VLOOKUP($A185,parlvotes_lh!$A$11:$ZZ$209,226,FALSE))=TRUE,"",IF(VLOOKUP($A185,parlvotes_lh!$A$11:$ZZ$209,226,FALSE)=0,"",VLOOKUP($A185,parlvotes_lh!$A$11:$ZZ$209,226,FALSE)))</f>
        <v/>
      </c>
      <c r="V185" s="180" t="str">
        <f>IF(ISERROR(VLOOKUP($A185,parlvotes_lh!$A$11:$ZZ$209,246,FALSE))=TRUE,"",IF(VLOOKUP($A185,parlvotes_lh!$A$11:$ZZ$209,246,FALSE)=0,"",VLOOKUP($A185,parlvotes_lh!$A$11:$ZZ$209,246,FALSE)))</f>
        <v/>
      </c>
      <c r="W185" s="180" t="str">
        <f>IF(ISERROR(VLOOKUP($A185,parlvotes_lh!$A$11:$ZZ$209,266,FALSE))=TRUE,"",IF(VLOOKUP($A185,parlvotes_lh!$A$11:$ZZ$209,266,FALSE)=0,"",VLOOKUP($A185,parlvotes_lh!$A$11:$ZZ$209,266,FALSE)))</f>
        <v/>
      </c>
      <c r="X185" s="180" t="str">
        <f>IF(ISERROR(VLOOKUP($A185,parlvotes_lh!$A$11:$ZZ$209,286,FALSE))=TRUE,"",IF(VLOOKUP($A185,parlvotes_lh!$A$11:$ZZ$209,286,FALSE)=0,"",VLOOKUP($A185,parlvotes_lh!$A$11:$ZZ$209,286,FALSE)))</f>
        <v/>
      </c>
      <c r="Y185" s="180" t="str">
        <f>IF(ISERROR(VLOOKUP($A185,parlvotes_lh!$A$11:$ZZ$209,306,FALSE))=TRUE,"",IF(VLOOKUP($A185,parlvotes_lh!$A$11:$ZZ$209,306,FALSE)=0,"",VLOOKUP($A185,parlvotes_lh!$A$11:$ZZ$209,306,FALSE)))</f>
        <v/>
      </c>
      <c r="Z185" s="180" t="str">
        <f>IF(ISERROR(VLOOKUP($A185,parlvotes_lh!$A$11:$ZZ$209,326,FALSE))=TRUE,"",IF(VLOOKUP($A185,parlvotes_lh!$A$11:$ZZ$209,326,FALSE)=0,"",VLOOKUP($A185,parlvotes_lh!$A$11:$ZZ$209,326,FALSE)))</f>
        <v/>
      </c>
      <c r="AA185" s="180" t="str">
        <f>IF(ISERROR(VLOOKUP($A185,parlvotes_lh!$A$11:$ZZ$209,346,FALSE))=TRUE,"",IF(VLOOKUP($A185,parlvotes_lh!$A$11:$ZZ$209,346,FALSE)=0,"",VLOOKUP($A185,parlvotes_lh!$A$11:$ZZ$209,346,FALSE)))</f>
        <v/>
      </c>
      <c r="AB185" s="180" t="str">
        <f>IF(ISERROR(VLOOKUP($A185,parlvotes_lh!$A$11:$ZZ$209,366,FALSE))=TRUE,"",IF(VLOOKUP($A185,parlvotes_lh!$A$11:$ZZ$209,366,FALSE)=0,"",VLOOKUP($A185,parlvotes_lh!$A$11:$ZZ$209,366,FALSE)))</f>
        <v/>
      </c>
      <c r="AC185" s="180" t="str">
        <f>IF(ISERROR(VLOOKUP($A185,parlvotes_lh!$A$11:$ZZ$209,386,FALSE))=TRUE,"",IF(VLOOKUP($A185,parlvotes_lh!$A$11:$ZZ$209,386,FALSE)=0,"",VLOOKUP($A185,parlvotes_lh!$A$11:$ZZ$209,386,FALSE)))</f>
        <v/>
      </c>
    </row>
    <row r="186" spans="1:29" ht="13.5" customHeight="1">
      <c r="A186" s="174"/>
      <c r="B186" s="112" t="str">
        <f t="shared" si="22"/>
        <v/>
      </c>
      <c r="C186" s="112" t="str">
        <f>IF(info_parties!G196="","",info_parties!G196)</f>
        <v/>
      </c>
      <c r="D186" s="112" t="str">
        <f>IF(info_parties!K196="","",info_parties!K196)</f>
        <v/>
      </c>
      <c r="E186" s="112" t="str">
        <f>IF(info_parties!H196="","",info_parties!H196)</f>
        <v/>
      </c>
      <c r="F186" s="175" t="str">
        <f t="shared" si="23"/>
        <v/>
      </c>
      <c r="G186" s="176" t="str">
        <f t="shared" si="24"/>
        <v/>
      </c>
      <c r="H186" s="177" t="str">
        <f t="shared" si="25"/>
        <v/>
      </c>
      <c r="I186" s="178" t="str">
        <f t="shared" si="26"/>
        <v/>
      </c>
      <c r="J186" s="179" t="str">
        <f>IF(ISERROR(VLOOKUP($A186,parlvotes_lh!$A$11:$ZZ$209,6,FALSE))=TRUE,"",IF(VLOOKUP($A186,parlvotes_lh!$A$11:$ZZ$209,6,FALSE)=0,"",VLOOKUP($A186,parlvotes_lh!$A$11:$ZZ$209,6,FALSE)))</f>
        <v/>
      </c>
      <c r="K186" s="179" t="str">
        <f>IF(ISERROR(VLOOKUP($A186,parlvotes_lh!$A$11:$ZZ$209,26,FALSE))=TRUE,"",IF(VLOOKUP($A186,parlvotes_lh!$A$11:$ZZ$209,26,FALSE)=0,"",VLOOKUP($A186,parlvotes_lh!$A$11:$ZZ$209,26,FALSE)))</f>
        <v/>
      </c>
      <c r="L186" s="179" t="str">
        <f>IF(ISERROR(VLOOKUP($A186,parlvotes_lh!$A$11:$ZZ$209,46,FALSE))=TRUE,"",IF(VLOOKUP($A186,parlvotes_lh!$A$11:$ZZ$209,46,FALSE)=0,"",VLOOKUP($A186,parlvotes_lh!$A$11:$ZZ$209,46,FALSE)))</f>
        <v/>
      </c>
      <c r="M186" s="179" t="str">
        <f>IF(ISERROR(VLOOKUP($A186,parlvotes_lh!$A$11:$ZZ$209,66,FALSE))=TRUE,"",IF(VLOOKUP($A186,parlvotes_lh!$A$11:$ZZ$209,66,FALSE)=0,"",VLOOKUP($A186,parlvotes_lh!$A$11:$ZZ$209,66,FALSE)))</f>
        <v/>
      </c>
      <c r="N186" s="179" t="str">
        <f>IF(ISERROR(VLOOKUP($A186,parlvotes_lh!$A$11:$ZZ$209,86,FALSE))=TRUE,"",IF(VLOOKUP($A186,parlvotes_lh!$A$11:$ZZ$209,86,FALSE)=0,"",VLOOKUP($A186,parlvotes_lh!$A$11:$ZZ$209,86,FALSE)))</f>
        <v/>
      </c>
      <c r="O186" s="179" t="str">
        <f>IF(ISERROR(VLOOKUP($A186,parlvotes_lh!$A$11:$ZZ$209,106,FALSE))=TRUE,"",IF(VLOOKUP($A186,parlvotes_lh!$A$11:$ZZ$209,106,FALSE)=0,"",VLOOKUP($A186,parlvotes_lh!$A$11:$ZZ$209,106,FALSE)))</f>
        <v/>
      </c>
      <c r="P186" s="179" t="str">
        <f>IF(ISERROR(VLOOKUP($A186,parlvotes_lh!$A$11:$ZZ$209,126,FALSE))=TRUE,"",IF(VLOOKUP($A186,parlvotes_lh!$A$11:$ZZ$209,126,FALSE)=0,"",VLOOKUP($A186,parlvotes_lh!$A$11:$ZZ$209,126,FALSE)))</f>
        <v/>
      </c>
      <c r="Q186" s="180" t="str">
        <f>IF(ISERROR(VLOOKUP($A186,parlvotes_lh!$A$11:$ZZ$209,146,FALSE))=TRUE,"",IF(VLOOKUP($A186,parlvotes_lh!$A$11:$ZZ$209,146,FALSE)=0,"",VLOOKUP($A186,parlvotes_lh!$A$11:$ZZ$209,146,FALSE)))</f>
        <v/>
      </c>
      <c r="R186" s="180" t="str">
        <f>IF(ISERROR(VLOOKUP($A186,parlvotes_lh!$A$11:$ZZ$209,166,FALSE))=TRUE,"",IF(VLOOKUP($A186,parlvotes_lh!$A$11:$ZZ$209,166,FALSE)=0,"",VLOOKUP($A186,parlvotes_lh!$A$11:$ZZ$209,166,FALSE)))</f>
        <v/>
      </c>
      <c r="S186" s="180" t="str">
        <f>IF(ISERROR(VLOOKUP($A186,parlvotes_lh!$A$11:$ZZ$209,186,FALSE))=TRUE,"",IF(VLOOKUP($A186,parlvotes_lh!$A$11:$ZZ$209,186,FALSE)=0,"",VLOOKUP($A186,parlvotes_lh!$A$11:$ZZ$209,186,FALSE)))</f>
        <v/>
      </c>
      <c r="T186" s="180" t="str">
        <f>IF(ISERROR(VLOOKUP($A186,parlvotes_lh!$A$11:$ZZ$209,206,FALSE))=TRUE,"",IF(VLOOKUP($A186,parlvotes_lh!$A$11:$ZZ$209,206,FALSE)=0,"",VLOOKUP($A186,parlvotes_lh!$A$11:$ZZ$209,206,FALSE)))</f>
        <v/>
      </c>
      <c r="U186" s="180" t="str">
        <f>IF(ISERROR(VLOOKUP($A186,parlvotes_lh!$A$11:$ZZ$209,226,FALSE))=TRUE,"",IF(VLOOKUP($A186,parlvotes_lh!$A$11:$ZZ$209,226,FALSE)=0,"",VLOOKUP($A186,parlvotes_lh!$A$11:$ZZ$209,226,FALSE)))</f>
        <v/>
      </c>
      <c r="V186" s="180" t="str">
        <f>IF(ISERROR(VLOOKUP($A186,parlvotes_lh!$A$11:$ZZ$209,246,FALSE))=TRUE,"",IF(VLOOKUP($A186,parlvotes_lh!$A$11:$ZZ$209,246,FALSE)=0,"",VLOOKUP($A186,parlvotes_lh!$A$11:$ZZ$209,246,FALSE)))</f>
        <v/>
      </c>
      <c r="W186" s="180" t="str">
        <f>IF(ISERROR(VLOOKUP($A186,parlvotes_lh!$A$11:$ZZ$209,266,FALSE))=TRUE,"",IF(VLOOKUP($A186,parlvotes_lh!$A$11:$ZZ$209,266,FALSE)=0,"",VLOOKUP($A186,parlvotes_lh!$A$11:$ZZ$209,266,FALSE)))</f>
        <v/>
      </c>
      <c r="X186" s="180" t="str">
        <f>IF(ISERROR(VLOOKUP($A186,parlvotes_lh!$A$11:$ZZ$209,286,FALSE))=TRUE,"",IF(VLOOKUP($A186,parlvotes_lh!$A$11:$ZZ$209,286,FALSE)=0,"",VLOOKUP($A186,parlvotes_lh!$A$11:$ZZ$209,286,FALSE)))</f>
        <v/>
      </c>
      <c r="Y186" s="180" t="str">
        <f>IF(ISERROR(VLOOKUP($A186,parlvotes_lh!$A$11:$ZZ$209,306,FALSE))=TRUE,"",IF(VLOOKUP($A186,parlvotes_lh!$A$11:$ZZ$209,306,FALSE)=0,"",VLOOKUP($A186,parlvotes_lh!$A$11:$ZZ$209,306,FALSE)))</f>
        <v/>
      </c>
      <c r="Z186" s="180" t="str">
        <f>IF(ISERROR(VLOOKUP($A186,parlvotes_lh!$A$11:$ZZ$209,326,FALSE))=TRUE,"",IF(VLOOKUP($A186,parlvotes_lh!$A$11:$ZZ$209,326,FALSE)=0,"",VLOOKUP($A186,parlvotes_lh!$A$11:$ZZ$209,326,FALSE)))</f>
        <v/>
      </c>
      <c r="AA186" s="180" t="str">
        <f>IF(ISERROR(VLOOKUP($A186,parlvotes_lh!$A$11:$ZZ$209,346,FALSE))=TRUE,"",IF(VLOOKUP($A186,parlvotes_lh!$A$11:$ZZ$209,346,FALSE)=0,"",VLOOKUP($A186,parlvotes_lh!$A$11:$ZZ$209,346,FALSE)))</f>
        <v/>
      </c>
      <c r="AB186" s="180" t="str">
        <f>IF(ISERROR(VLOOKUP($A186,parlvotes_lh!$A$11:$ZZ$209,366,FALSE))=TRUE,"",IF(VLOOKUP($A186,parlvotes_lh!$A$11:$ZZ$209,366,FALSE)=0,"",VLOOKUP($A186,parlvotes_lh!$A$11:$ZZ$209,366,FALSE)))</f>
        <v/>
      </c>
      <c r="AC186" s="180" t="str">
        <f>IF(ISERROR(VLOOKUP($A186,parlvotes_lh!$A$11:$ZZ$209,386,FALSE))=TRUE,"",IF(VLOOKUP($A186,parlvotes_lh!$A$11:$ZZ$209,386,FALSE)=0,"",VLOOKUP($A186,parlvotes_lh!$A$11:$ZZ$209,386,FALSE)))</f>
        <v/>
      </c>
    </row>
    <row r="187" spans="1:29" ht="13.5" customHeight="1">
      <c r="A187" s="174"/>
      <c r="B187" s="112" t="str">
        <f t="shared" si="22"/>
        <v/>
      </c>
      <c r="C187" s="112" t="str">
        <f>IF(info_parties!G197="","",info_parties!G197)</f>
        <v/>
      </c>
      <c r="D187" s="112" t="str">
        <f>IF(info_parties!K197="","",info_parties!K197)</f>
        <v/>
      </c>
      <c r="E187" s="112" t="str">
        <f>IF(info_parties!H197="","",info_parties!H197)</f>
        <v/>
      </c>
      <c r="F187" s="175" t="str">
        <f t="shared" si="23"/>
        <v/>
      </c>
      <c r="G187" s="176" t="str">
        <f t="shared" si="24"/>
        <v/>
      </c>
      <c r="H187" s="177" t="str">
        <f t="shared" si="25"/>
        <v/>
      </c>
      <c r="I187" s="178" t="str">
        <f t="shared" si="26"/>
        <v/>
      </c>
      <c r="J187" s="179" t="str">
        <f>IF(ISERROR(VLOOKUP($A187,parlvotes_lh!$A$11:$ZZ$209,6,FALSE))=TRUE,"",IF(VLOOKUP($A187,parlvotes_lh!$A$11:$ZZ$209,6,FALSE)=0,"",VLOOKUP($A187,parlvotes_lh!$A$11:$ZZ$209,6,FALSE)))</f>
        <v/>
      </c>
      <c r="K187" s="179" t="str">
        <f>IF(ISERROR(VLOOKUP($A187,parlvotes_lh!$A$11:$ZZ$209,26,FALSE))=TRUE,"",IF(VLOOKUP($A187,parlvotes_lh!$A$11:$ZZ$209,26,FALSE)=0,"",VLOOKUP($A187,parlvotes_lh!$A$11:$ZZ$209,26,FALSE)))</f>
        <v/>
      </c>
      <c r="L187" s="179" t="str">
        <f>IF(ISERROR(VLOOKUP($A187,parlvotes_lh!$A$11:$ZZ$209,46,FALSE))=TRUE,"",IF(VLOOKUP($A187,parlvotes_lh!$A$11:$ZZ$209,46,FALSE)=0,"",VLOOKUP($A187,parlvotes_lh!$A$11:$ZZ$209,46,FALSE)))</f>
        <v/>
      </c>
      <c r="M187" s="179" t="str">
        <f>IF(ISERROR(VLOOKUP($A187,parlvotes_lh!$A$11:$ZZ$209,66,FALSE))=TRUE,"",IF(VLOOKUP($A187,parlvotes_lh!$A$11:$ZZ$209,66,FALSE)=0,"",VLOOKUP($A187,parlvotes_lh!$A$11:$ZZ$209,66,FALSE)))</f>
        <v/>
      </c>
      <c r="N187" s="179" t="str">
        <f>IF(ISERROR(VLOOKUP($A187,parlvotes_lh!$A$11:$ZZ$209,86,FALSE))=TRUE,"",IF(VLOOKUP($A187,parlvotes_lh!$A$11:$ZZ$209,86,FALSE)=0,"",VLOOKUP($A187,parlvotes_lh!$A$11:$ZZ$209,86,FALSE)))</f>
        <v/>
      </c>
      <c r="O187" s="179" t="str">
        <f>IF(ISERROR(VLOOKUP($A187,parlvotes_lh!$A$11:$ZZ$209,106,FALSE))=TRUE,"",IF(VLOOKUP($A187,parlvotes_lh!$A$11:$ZZ$209,106,FALSE)=0,"",VLOOKUP($A187,parlvotes_lh!$A$11:$ZZ$209,106,FALSE)))</f>
        <v/>
      </c>
      <c r="P187" s="179" t="str">
        <f>IF(ISERROR(VLOOKUP($A187,parlvotes_lh!$A$11:$ZZ$209,126,FALSE))=TRUE,"",IF(VLOOKUP($A187,parlvotes_lh!$A$11:$ZZ$209,126,FALSE)=0,"",VLOOKUP($A187,parlvotes_lh!$A$11:$ZZ$209,126,FALSE)))</f>
        <v/>
      </c>
      <c r="Q187" s="180" t="str">
        <f>IF(ISERROR(VLOOKUP($A187,parlvotes_lh!$A$11:$ZZ$209,146,FALSE))=TRUE,"",IF(VLOOKUP($A187,parlvotes_lh!$A$11:$ZZ$209,146,FALSE)=0,"",VLOOKUP($A187,parlvotes_lh!$A$11:$ZZ$209,146,FALSE)))</f>
        <v/>
      </c>
      <c r="R187" s="180" t="str">
        <f>IF(ISERROR(VLOOKUP($A187,parlvotes_lh!$A$11:$ZZ$209,166,FALSE))=TRUE,"",IF(VLOOKUP($A187,parlvotes_lh!$A$11:$ZZ$209,166,FALSE)=0,"",VLOOKUP($A187,parlvotes_lh!$A$11:$ZZ$209,166,FALSE)))</f>
        <v/>
      </c>
      <c r="S187" s="180" t="str">
        <f>IF(ISERROR(VLOOKUP($A187,parlvotes_lh!$A$11:$ZZ$209,186,FALSE))=TRUE,"",IF(VLOOKUP($A187,parlvotes_lh!$A$11:$ZZ$209,186,FALSE)=0,"",VLOOKUP($A187,parlvotes_lh!$A$11:$ZZ$209,186,FALSE)))</f>
        <v/>
      </c>
      <c r="T187" s="180" t="str">
        <f>IF(ISERROR(VLOOKUP($A187,parlvotes_lh!$A$11:$ZZ$209,206,FALSE))=TRUE,"",IF(VLOOKUP($A187,parlvotes_lh!$A$11:$ZZ$209,206,FALSE)=0,"",VLOOKUP($A187,parlvotes_lh!$A$11:$ZZ$209,206,FALSE)))</f>
        <v/>
      </c>
      <c r="U187" s="180" t="str">
        <f>IF(ISERROR(VLOOKUP($A187,parlvotes_lh!$A$11:$ZZ$209,226,FALSE))=TRUE,"",IF(VLOOKUP($A187,parlvotes_lh!$A$11:$ZZ$209,226,FALSE)=0,"",VLOOKUP($A187,parlvotes_lh!$A$11:$ZZ$209,226,FALSE)))</f>
        <v/>
      </c>
      <c r="V187" s="180" t="str">
        <f>IF(ISERROR(VLOOKUP($A187,parlvotes_lh!$A$11:$ZZ$209,246,FALSE))=TRUE,"",IF(VLOOKUP($A187,parlvotes_lh!$A$11:$ZZ$209,246,FALSE)=0,"",VLOOKUP($A187,parlvotes_lh!$A$11:$ZZ$209,246,FALSE)))</f>
        <v/>
      </c>
      <c r="W187" s="180" t="str">
        <f>IF(ISERROR(VLOOKUP($A187,parlvotes_lh!$A$11:$ZZ$209,266,FALSE))=TRUE,"",IF(VLOOKUP($A187,parlvotes_lh!$A$11:$ZZ$209,266,FALSE)=0,"",VLOOKUP($A187,parlvotes_lh!$A$11:$ZZ$209,266,FALSE)))</f>
        <v/>
      </c>
      <c r="X187" s="180" t="str">
        <f>IF(ISERROR(VLOOKUP($A187,parlvotes_lh!$A$11:$ZZ$209,286,FALSE))=TRUE,"",IF(VLOOKUP($A187,parlvotes_lh!$A$11:$ZZ$209,286,FALSE)=0,"",VLOOKUP($A187,parlvotes_lh!$A$11:$ZZ$209,286,FALSE)))</f>
        <v/>
      </c>
      <c r="Y187" s="180" t="str">
        <f>IF(ISERROR(VLOOKUP($A187,parlvotes_lh!$A$11:$ZZ$209,306,FALSE))=TRUE,"",IF(VLOOKUP($A187,parlvotes_lh!$A$11:$ZZ$209,306,FALSE)=0,"",VLOOKUP($A187,parlvotes_lh!$A$11:$ZZ$209,306,FALSE)))</f>
        <v/>
      </c>
      <c r="Z187" s="180" t="str">
        <f>IF(ISERROR(VLOOKUP($A187,parlvotes_lh!$A$11:$ZZ$209,326,FALSE))=TRUE,"",IF(VLOOKUP($A187,parlvotes_lh!$A$11:$ZZ$209,326,FALSE)=0,"",VLOOKUP($A187,parlvotes_lh!$A$11:$ZZ$209,326,FALSE)))</f>
        <v/>
      </c>
      <c r="AA187" s="180" t="str">
        <f>IF(ISERROR(VLOOKUP($A187,parlvotes_lh!$A$11:$ZZ$209,346,FALSE))=TRUE,"",IF(VLOOKUP($A187,parlvotes_lh!$A$11:$ZZ$209,346,FALSE)=0,"",VLOOKUP($A187,parlvotes_lh!$A$11:$ZZ$209,346,FALSE)))</f>
        <v/>
      </c>
      <c r="AB187" s="180" t="str">
        <f>IF(ISERROR(VLOOKUP($A187,parlvotes_lh!$A$11:$ZZ$209,366,FALSE))=TRUE,"",IF(VLOOKUP($A187,parlvotes_lh!$A$11:$ZZ$209,366,FALSE)=0,"",VLOOKUP($A187,parlvotes_lh!$A$11:$ZZ$209,366,FALSE)))</f>
        <v/>
      </c>
      <c r="AC187" s="180" t="str">
        <f>IF(ISERROR(VLOOKUP($A187,parlvotes_lh!$A$11:$ZZ$209,386,FALSE))=TRUE,"",IF(VLOOKUP($A187,parlvotes_lh!$A$11:$ZZ$209,386,FALSE)=0,"",VLOOKUP($A187,parlvotes_lh!$A$11:$ZZ$209,386,FALSE)))</f>
        <v/>
      </c>
    </row>
    <row r="188" spans="1:29" ht="13.5" customHeight="1">
      <c r="A188" s="174"/>
      <c r="B188" s="112" t="str">
        <f t="shared" si="22"/>
        <v/>
      </c>
      <c r="C188" s="112" t="str">
        <f>IF(info_parties!G198="","",info_parties!G198)</f>
        <v/>
      </c>
      <c r="D188" s="112" t="str">
        <f>IF(info_parties!K198="","",info_parties!K198)</f>
        <v/>
      </c>
      <c r="E188" s="112" t="str">
        <f>IF(info_parties!H198="","",info_parties!H198)</f>
        <v/>
      </c>
      <c r="F188" s="175" t="str">
        <f t="shared" si="23"/>
        <v/>
      </c>
      <c r="G188" s="176" t="str">
        <f t="shared" si="24"/>
        <v/>
      </c>
      <c r="H188" s="177" t="str">
        <f t="shared" si="25"/>
        <v/>
      </c>
      <c r="I188" s="178" t="str">
        <f t="shared" si="26"/>
        <v/>
      </c>
      <c r="J188" s="179" t="str">
        <f>IF(ISERROR(VLOOKUP($A188,parlvotes_lh!$A$11:$ZZ$209,6,FALSE))=TRUE,"",IF(VLOOKUP($A188,parlvotes_lh!$A$11:$ZZ$209,6,FALSE)=0,"",VLOOKUP($A188,parlvotes_lh!$A$11:$ZZ$209,6,FALSE)))</f>
        <v/>
      </c>
      <c r="K188" s="179" t="str">
        <f>IF(ISERROR(VLOOKUP($A188,parlvotes_lh!$A$11:$ZZ$209,26,FALSE))=TRUE,"",IF(VLOOKUP($A188,parlvotes_lh!$A$11:$ZZ$209,26,FALSE)=0,"",VLOOKUP($A188,parlvotes_lh!$A$11:$ZZ$209,26,FALSE)))</f>
        <v/>
      </c>
      <c r="L188" s="179" t="str">
        <f>IF(ISERROR(VLOOKUP($A188,parlvotes_lh!$A$11:$ZZ$209,46,FALSE))=TRUE,"",IF(VLOOKUP($A188,parlvotes_lh!$A$11:$ZZ$209,46,FALSE)=0,"",VLOOKUP($A188,parlvotes_lh!$A$11:$ZZ$209,46,FALSE)))</f>
        <v/>
      </c>
      <c r="M188" s="179" t="str">
        <f>IF(ISERROR(VLOOKUP($A188,parlvotes_lh!$A$11:$ZZ$209,66,FALSE))=TRUE,"",IF(VLOOKUP($A188,parlvotes_lh!$A$11:$ZZ$209,66,FALSE)=0,"",VLOOKUP($A188,parlvotes_lh!$A$11:$ZZ$209,66,FALSE)))</f>
        <v/>
      </c>
      <c r="N188" s="179" t="str">
        <f>IF(ISERROR(VLOOKUP($A188,parlvotes_lh!$A$11:$ZZ$209,86,FALSE))=TRUE,"",IF(VLOOKUP($A188,parlvotes_lh!$A$11:$ZZ$209,86,FALSE)=0,"",VLOOKUP($A188,parlvotes_lh!$A$11:$ZZ$209,86,FALSE)))</f>
        <v/>
      </c>
      <c r="O188" s="179" t="str">
        <f>IF(ISERROR(VLOOKUP($A188,parlvotes_lh!$A$11:$ZZ$209,106,FALSE))=TRUE,"",IF(VLOOKUP($A188,parlvotes_lh!$A$11:$ZZ$209,106,FALSE)=0,"",VLOOKUP($A188,parlvotes_lh!$A$11:$ZZ$209,106,FALSE)))</f>
        <v/>
      </c>
      <c r="P188" s="179" t="str">
        <f>IF(ISERROR(VLOOKUP($A188,parlvotes_lh!$A$11:$ZZ$209,126,FALSE))=TRUE,"",IF(VLOOKUP($A188,parlvotes_lh!$A$11:$ZZ$209,126,FALSE)=0,"",VLOOKUP($A188,parlvotes_lh!$A$11:$ZZ$209,126,FALSE)))</f>
        <v/>
      </c>
      <c r="Q188" s="180" t="str">
        <f>IF(ISERROR(VLOOKUP($A188,parlvotes_lh!$A$11:$ZZ$209,146,FALSE))=TRUE,"",IF(VLOOKUP($A188,parlvotes_lh!$A$11:$ZZ$209,146,FALSE)=0,"",VLOOKUP($A188,parlvotes_lh!$A$11:$ZZ$209,146,FALSE)))</f>
        <v/>
      </c>
      <c r="R188" s="180" t="str">
        <f>IF(ISERROR(VLOOKUP($A188,parlvotes_lh!$A$11:$ZZ$209,166,FALSE))=TRUE,"",IF(VLOOKUP($A188,parlvotes_lh!$A$11:$ZZ$209,166,FALSE)=0,"",VLOOKUP($A188,parlvotes_lh!$A$11:$ZZ$209,166,FALSE)))</f>
        <v/>
      </c>
      <c r="S188" s="180" t="str">
        <f>IF(ISERROR(VLOOKUP($A188,parlvotes_lh!$A$11:$ZZ$209,186,FALSE))=TRUE,"",IF(VLOOKUP($A188,parlvotes_lh!$A$11:$ZZ$209,186,FALSE)=0,"",VLOOKUP($A188,parlvotes_lh!$A$11:$ZZ$209,186,FALSE)))</f>
        <v/>
      </c>
      <c r="T188" s="180" t="str">
        <f>IF(ISERROR(VLOOKUP($A188,parlvotes_lh!$A$11:$ZZ$209,206,FALSE))=TRUE,"",IF(VLOOKUP($A188,parlvotes_lh!$A$11:$ZZ$209,206,FALSE)=0,"",VLOOKUP($A188,parlvotes_lh!$A$11:$ZZ$209,206,FALSE)))</f>
        <v/>
      </c>
      <c r="U188" s="180" t="str">
        <f>IF(ISERROR(VLOOKUP($A188,parlvotes_lh!$A$11:$ZZ$209,226,FALSE))=TRUE,"",IF(VLOOKUP($A188,parlvotes_lh!$A$11:$ZZ$209,226,FALSE)=0,"",VLOOKUP($A188,parlvotes_lh!$A$11:$ZZ$209,226,FALSE)))</f>
        <v/>
      </c>
      <c r="V188" s="180" t="str">
        <f>IF(ISERROR(VLOOKUP($A188,parlvotes_lh!$A$11:$ZZ$209,246,FALSE))=TRUE,"",IF(VLOOKUP($A188,parlvotes_lh!$A$11:$ZZ$209,246,FALSE)=0,"",VLOOKUP($A188,parlvotes_lh!$A$11:$ZZ$209,246,FALSE)))</f>
        <v/>
      </c>
      <c r="W188" s="180" t="str">
        <f>IF(ISERROR(VLOOKUP($A188,parlvotes_lh!$A$11:$ZZ$209,266,FALSE))=TRUE,"",IF(VLOOKUP($A188,parlvotes_lh!$A$11:$ZZ$209,266,FALSE)=0,"",VLOOKUP($A188,parlvotes_lh!$A$11:$ZZ$209,266,FALSE)))</f>
        <v/>
      </c>
      <c r="X188" s="180" t="str">
        <f>IF(ISERROR(VLOOKUP($A188,parlvotes_lh!$A$11:$ZZ$209,286,FALSE))=TRUE,"",IF(VLOOKUP($A188,parlvotes_lh!$A$11:$ZZ$209,286,FALSE)=0,"",VLOOKUP($A188,parlvotes_lh!$A$11:$ZZ$209,286,FALSE)))</f>
        <v/>
      </c>
      <c r="Y188" s="180" t="str">
        <f>IF(ISERROR(VLOOKUP($A188,parlvotes_lh!$A$11:$ZZ$209,306,FALSE))=TRUE,"",IF(VLOOKUP($A188,parlvotes_lh!$A$11:$ZZ$209,306,FALSE)=0,"",VLOOKUP($A188,parlvotes_lh!$A$11:$ZZ$209,306,FALSE)))</f>
        <v/>
      </c>
      <c r="Z188" s="180" t="str">
        <f>IF(ISERROR(VLOOKUP($A188,parlvotes_lh!$A$11:$ZZ$209,326,FALSE))=TRUE,"",IF(VLOOKUP($A188,parlvotes_lh!$A$11:$ZZ$209,326,FALSE)=0,"",VLOOKUP($A188,parlvotes_lh!$A$11:$ZZ$209,326,FALSE)))</f>
        <v/>
      </c>
      <c r="AA188" s="180" t="str">
        <f>IF(ISERROR(VLOOKUP($A188,parlvotes_lh!$A$11:$ZZ$209,346,FALSE))=TRUE,"",IF(VLOOKUP($A188,parlvotes_lh!$A$11:$ZZ$209,346,FALSE)=0,"",VLOOKUP($A188,parlvotes_lh!$A$11:$ZZ$209,346,FALSE)))</f>
        <v/>
      </c>
      <c r="AB188" s="180" t="str">
        <f>IF(ISERROR(VLOOKUP($A188,parlvotes_lh!$A$11:$ZZ$209,366,FALSE))=TRUE,"",IF(VLOOKUP($A188,parlvotes_lh!$A$11:$ZZ$209,366,FALSE)=0,"",VLOOKUP($A188,parlvotes_lh!$A$11:$ZZ$209,366,FALSE)))</f>
        <v/>
      </c>
      <c r="AC188" s="180" t="str">
        <f>IF(ISERROR(VLOOKUP($A188,parlvotes_lh!$A$11:$ZZ$209,386,FALSE))=TRUE,"",IF(VLOOKUP($A188,parlvotes_lh!$A$11:$ZZ$209,386,FALSE)=0,"",VLOOKUP($A188,parlvotes_lh!$A$11:$ZZ$209,386,FALSE)))</f>
        <v/>
      </c>
    </row>
    <row r="189" spans="1:29" ht="13.5" customHeight="1">
      <c r="A189" s="174"/>
      <c r="B189" s="112" t="str">
        <f t="shared" si="22"/>
        <v/>
      </c>
      <c r="C189" s="112" t="str">
        <f>IF(info_parties!G199="","",info_parties!G199)</f>
        <v/>
      </c>
      <c r="D189" s="112" t="str">
        <f>IF(info_parties!K199="","",info_parties!K199)</f>
        <v/>
      </c>
      <c r="E189" s="112" t="str">
        <f>IF(info_parties!H199="","",info_parties!H199)</f>
        <v/>
      </c>
      <c r="F189" s="175" t="str">
        <f t="shared" si="23"/>
        <v/>
      </c>
      <c r="G189" s="176" t="str">
        <f t="shared" si="24"/>
        <v/>
      </c>
      <c r="H189" s="177" t="str">
        <f t="shared" si="25"/>
        <v/>
      </c>
      <c r="I189" s="178" t="str">
        <f t="shared" si="26"/>
        <v/>
      </c>
      <c r="J189" s="179" t="str">
        <f>IF(ISERROR(VLOOKUP($A189,parlvotes_lh!$A$11:$ZZ$209,6,FALSE))=TRUE,"",IF(VLOOKUP($A189,parlvotes_lh!$A$11:$ZZ$209,6,FALSE)=0,"",VLOOKUP($A189,parlvotes_lh!$A$11:$ZZ$209,6,FALSE)))</f>
        <v/>
      </c>
      <c r="K189" s="179" t="str">
        <f>IF(ISERROR(VLOOKUP($A189,parlvotes_lh!$A$11:$ZZ$209,26,FALSE))=TRUE,"",IF(VLOOKUP($A189,parlvotes_lh!$A$11:$ZZ$209,26,FALSE)=0,"",VLOOKUP($A189,parlvotes_lh!$A$11:$ZZ$209,26,FALSE)))</f>
        <v/>
      </c>
      <c r="L189" s="179" t="str">
        <f>IF(ISERROR(VLOOKUP($A189,parlvotes_lh!$A$11:$ZZ$209,46,FALSE))=TRUE,"",IF(VLOOKUP($A189,parlvotes_lh!$A$11:$ZZ$209,46,FALSE)=0,"",VLOOKUP($A189,parlvotes_lh!$A$11:$ZZ$209,46,FALSE)))</f>
        <v/>
      </c>
      <c r="M189" s="179" t="str">
        <f>IF(ISERROR(VLOOKUP($A189,parlvotes_lh!$A$11:$ZZ$209,66,FALSE))=TRUE,"",IF(VLOOKUP($A189,parlvotes_lh!$A$11:$ZZ$209,66,FALSE)=0,"",VLOOKUP($A189,parlvotes_lh!$A$11:$ZZ$209,66,FALSE)))</f>
        <v/>
      </c>
      <c r="N189" s="179" t="str">
        <f>IF(ISERROR(VLOOKUP($A189,parlvotes_lh!$A$11:$ZZ$209,86,FALSE))=TRUE,"",IF(VLOOKUP($A189,parlvotes_lh!$A$11:$ZZ$209,86,FALSE)=0,"",VLOOKUP($A189,parlvotes_lh!$A$11:$ZZ$209,86,FALSE)))</f>
        <v/>
      </c>
      <c r="O189" s="179" t="str">
        <f>IF(ISERROR(VLOOKUP($A189,parlvotes_lh!$A$11:$ZZ$209,106,FALSE))=TRUE,"",IF(VLOOKUP($A189,parlvotes_lh!$A$11:$ZZ$209,106,FALSE)=0,"",VLOOKUP($A189,parlvotes_lh!$A$11:$ZZ$209,106,FALSE)))</f>
        <v/>
      </c>
      <c r="P189" s="179" t="str">
        <f>IF(ISERROR(VLOOKUP($A189,parlvotes_lh!$A$11:$ZZ$209,126,FALSE))=TRUE,"",IF(VLOOKUP($A189,parlvotes_lh!$A$11:$ZZ$209,126,FALSE)=0,"",VLOOKUP($A189,parlvotes_lh!$A$11:$ZZ$209,126,FALSE)))</f>
        <v/>
      </c>
      <c r="Q189" s="180" t="str">
        <f>IF(ISERROR(VLOOKUP($A189,parlvotes_lh!$A$11:$ZZ$209,146,FALSE))=TRUE,"",IF(VLOOKUP($A189,parlvotes_lh!$A$11:$ZZ$209,146,FALSE)=0,"",VLOOKUP($A189,parlvotes_lh!$A$11:$ZZ$209,146,FALSE)))</f>
        <v/>
      </c>
      <c r="R189" s="180" t="str">
        <f>IF(ISERROR(VLOOKUP($A189,parlvotes_lh!$A$11:$ZZ$209,166,FALSE))=TRUE,"",IF(VLOOKUP($A189,parlvotes_lh!$A$11:$ZZ$209,166,FALSE)=0,"",VLOOKUP($A189,parlvotes_lh!$A$11:$ZZ$209,166,FALSE)))</f>
        <v/>
      </c>
      <c r="S189" s="180" t="str">
        <f>IF(ISERROR(VLOOKUP($A189,parlvotes_lh!$A$11:$ZZ$209,186,FALSE))=TRUE,"",IF(VLOOKUP($A189,parlvotes_lh!$A$11:$ZZ$209,186,FALSE)=0,"",VLOOKUP($A189,parlvotes_lh!$A$11:$ZZ$209,186,FALSE)))</f>
        <v/>
      </c>
      <c r="T189" s="180" t="str">
        <f>IF(ISERROR(VLOOKUP($A189,parlvotes_lh!$A$11:$ZZ$209,206,FALSE))=TRUE,"",IF(VLOOKUP($A189,parlvotes_lh!$A$11:$ZZ$209,206,FALSE)=0,"",VLOOKUP($A189,parlvotes_lh!$A$11:$ZZ$209,206,FALSE)))</f>
        <v/>
      </c>
      <c r="U189" s="180" t="str">
        <f>IF(ISERROR(VLOOKUP($A189,parlvotes_lh!$A$11:$ZZ$209,226,FALSE))=TRUE,"",IF(VLOOKUP($A189,parlvotes_lh!$A$11:$ZZ$209,226,FALSE)=0,"",VLOOKUP($A189,parlvotes_lh!$A$11:$ZZ$209,226,FALSE)))</f>
        <v/>
      </c>
      <c r="V189" s="180" t="str">
        <f>IF(ISERROR(VLOOKUP($A189,parlvotes_lh!$A$11:$ZZ$209,246,FALSE))=TRUE,"",IF(VLOOKUP($A189,parlvotes_lh!$A$11:$ZZ$209,246,FALSE)=0,"",VLOOKUP($A189,parlvotes_lh!$A$11:$ZZ$209,246,FALSE)))</f>
        <v/>
      </c>
      <c r="W189" s="180" t="str">
        <f>IF(ISERROR(VLOOKUP($A189,parlvotes_lh!$A$11:$ZZ$209,266,FALSE))=TRUE,"",IF(VLOOKUP($A189,parlvotes_lh!$A$11:$ZZ$209,266,FALSE)=0,"",VLOOKUP($A189,parlvotes_lh!$A$11:$ZZ$209,266,FALSE)))</f>
        <v/>
      </c>
      <c r="X189" s="180" t="str">
        <f>IF(ISERROR(VLOOKUP($A189,parlvotes_lh!$A$11:$ZZ$209,286,FALSE))=TRUE,"",IF(VLOOKUP($A189,parlvotes_lh!$A$11:$ZZ$209,286,FALSE)=0,"",VLOOKUP($A189,parlvotes_lh!$A$11:$ZZ$209,286,FALSE)))</f>
        <v/>
      </c>
      <c r="Y189" s="180" t="str">
        <f>IF(ISERROR(VLOOKUP($A189,parlvotes_lh!$A$11:$ZZ$209,306,FALSE))=TRUE,"",IF(VLOOKUP($A189,parlvotes_lh!$A$11:$ZZ$209,306,FALSE)=0,"",VLOOKUP($A189,parlvotes_lh!$A$11:$ZZ$209,306,FALSE)))</f>
        <v/>
      </c>
      <c r="Z189" s="180" t="str">
        <f>IF(ISERROR(VLOOKUP($A189,parlvotes_lh!$A$11:$ZZ$209,326,FALSE))=TRUE,"",IF(VLOOKUP($A189,parlvotes_lh!$A$11:$ZZ$209,326,FALSE)=0,"",VLOOKUP($A189,parlvotes_lh!$A$11:$ZZ$209,326,FALSE)))</f>
        <v/>
      </c>
      <c r="AA189" s="180" t="str">
        <f>IF(ISERROR(VLOOKUP($A189,parlvotes_lh!$A$11:$ZZ$209,346,FALSE))=TRUE,"",IF(VLOOKUP($A189,parlvotes_lh!$A$11:$ZZ$209,346,FALSE)=0,"",VLOOKUP($A189,parlvotes_lh!$A$11:$ZZ$209,346,FALSE)))</f>
        <v/>
      </c>
      <c r="AB189" s="180" t="str">
        <f>IF(ISERROR(VLOOKUP($A189,parlvotes_lh!$A$11:$ZZ$209,366,FALSE))=TRUE,"",IF(VLOOKUP($A189,parlvotes_lh!$A$11:$ZZ$209,366,FALSE)=0,"",VLOOKUP($A189,parlvotes_lh!$A$11:$ZZ$209,366,FALSE)))</f>
        <v/>
      </c>
      <c r="AC189" s="180" t="str">
        <f>IF(ISERROR(VLOOKUP($A189,parlvotes_lh!$A$11:$ZZ$209,386,FALSE))=TRUE,"",IF(VLOOKUP($A189,parlvotes_lh!$A$11:$ZZ$209,386,FALSE)=0,"",VLOOKUP($A189,parlvotes_lh!$A$11:$ZZ$209,386,FALSE)))</f>
        <v/>
      </c>
    </row>
    <row r="190" spans="1:29" ht="13.5" customHeight="1">
      <c r="A190" s="174"/>
      <c r="B190" s="112" t="str">
        <f t="shared" si="22"/>
        <v/>
      </c>
      <c r="C190" s="112" t="str">
        <f>IF(info_parties!G200="","",info_parties!G200)</f>
        <v/>
      </c>
      <c r="D190" s="112" t="str">
        <f>IF(info_parties!K200="","",info_parties!K200)</f>
        <v/>
      </c>
      <c r="E190" s="112" t="str">
        <f>IF(info_parties!H200="","",info_parties!H200)</f>
        <v/>
      </c>
      <c r="F190" s="175" t="str">
        <f t="shared" si="23"/>
        <v/>
      </c>
      <c r="G190" s="176" t="str">
        <f t="shared" si="24"/>
        <v/>
      </c>
      <c r="H190" s="177" t="str">
        <f t="shared" si="25"/>
        <v/>
      </c>
      <c r="I190" s="178" t="str">
        <f t="shared" si="26"/>
        <v/>
      </c>
      <c r="J190" s="179" t="str">
        <f>IF(ISERROR(VLOOKUP($A190,parlvotes_lh!$A$11:$ZZ$209,6,FALSE))=TRUE,"",IF(VLOOKUP($A190,parlvotes_lh!$A$11:$ZZ$209,6,FALSE)=0,"",VLOOKUP($A190,parlvotes_lh!$A$11:$ZZ$209,6,FALSE)))</f>
        <v/>
      </c>
      <c r="K190" s="179" t="str">
        <f>IF(ISERROR(VLOOKUP($A190,parlvotes_lh!$A$11:$ZZ$209,26,FALSE))=TRUE,"",IF(VLOOKUP($A190,parlvotes_lh!$A$11:$ZZ$209,26,FALSE)=0,"",VLOOKUP($A190,parlvotes_lh!$A$11:$ZZ$209,26,FALSE)))</f>
        <v/>
      </c>
      <c r="L190" s="179" t="str">
        <f>IF(ISERROR(VLOOKUP($A190,parlvotes_lh!$A$11:$ZZ$209,46,FALSE))=TRUE,"",IF(VLOOKUP($A190,parlvotes_lh!$A$11:$ZZ$209,46,FALSE)=0,"",VLOOKUP($A190,parlvotes_lh!$A$11:$ZZ$209,46,FALSE)))</f>
        <v/>
      </c>
      <c r="M190" s="179" t="str">
        <f>IF(ISERROR(VLOOKUP($A190,parlvotes_lh!$A$11:$ZZ$209,66,FALSE))=TRUE,"",IF(VLOOKUP($A190,parlvotes_lh!$A$11:$ZZ$209,66,FALSE)=0,"",VLOOKUP($A190,parlvotes_lh!$A$11:$ZZ$209,66,FALSE)))</f>
        <v/>
      </c>
      <c r="N190" s="179" t="str">
        <f>IF(ISERROR(VLOOKUP($A190,parlvotes_lh!$A$11:$ZZ$209,86,FALSE))=TRUE,"",IF(VLOOKUP($A190,parlvotes_lh!$A$11:$ZZ$209,86,FALSE)=0,"",VLOOKUP($A190,parlvotes_lh!$A$11:$ZZ$209,86,FALSE)))</f>
        <v/>
      </c>
      <c r="O190" s="179" t="str">
        <f>IF(ISERROR(VLOOKUP($A190,parlvotes_lh!$A$11:$ZZ$209,106,FALSE))=TRUE,"",IF(VLOOKUP($A190,parlvotes_lh!$A$11:$ZZ$209,106,FALSE)=0,"",VLOOKUP($A190,parlvotes_lh!$A$11:$ZZ$209,106,FALSE)))</f>
        <v/>
      </c>
      <c r="P190" s="179" t="str">
        <f>IF(ISERROR(VLOOKUP($A190,parlvotes_lh!$A$11:$ZZ$209,126,FALSE))=TRUE,"",IF(VLOOKUP($A190,parlvotes_lh!$A$11:$ZZ$209,126,FALSE)=0,"",VLOOKUP($A190,parlvotes_lh!$A$11:$ZZ$209,126,FALSE)))</f>
        <v/>
      </c>
      <c r="Q190" s="180" t="str">
        <f>IF(ISERROR(VLOOKUP($A190,parlvotes_lh!$A$11:$ZZ$209,146,FALSE))=TRUE,"",IF(VLOOKUP($A190,parlvotes_lh!$A$11:$ZZ$209,146,FALSE)=0,"",VLOOKUP($A190,parlvotes_lh!$A$11:$ZZ$209,146,FALSE)))</f>
        <v/>
      </c>
      <c r="R190" s="180" t="str">
        <f>IF(ISERROR(VLOOKUP($A190,parlvotes_lh!$A$11:$ZZ$209,166,FALSE))=TRUE,"",IF(VLOOKUP($A190,parlvotes_lh!$A$11:$ZZ$209,166,FALSE)=0,"",VLOOKUP($A190,parlvotes_lh!$A$11:$ZZ$209,166,FALSE)))</f>
        <v/>
      </c>
      <c r="S190" s="180" t="str">
        <f>IF(ISERROR(VLOOKUP($A190,parlvotes_lh!$A$11:$ZZ$209,186,FALSE))=TRUE,"",IF(VLOOKUP($A190,parlvotes_lh!$A$11:$ZZ$209,186,FALSE)=0,"",VLOOKUP($A190,parlvotes_lh!$A$11:$ZZ$209,186,FALSE)))</f>
        <v/>
      </c>
      <c r="T190" s="180" t="str">
        <f>IF(ISERROR(VLOOKUP($A190,parlvotes_lh!$A$11:$ZZ$209,206,FALSE))=TRUE,"",IF(VLOOKUP($A190,parlvotes_lh!$A$11:$ZZ$209,206,FALSE)=0,"",VLOOKUP($A190,parlvotes_lh!$A$11:$ZZ$209,206,FALSE)))</f>
        <v/>
      </c>
      <c r="U190" s="180" t="str">
        <f>IF(ISERROR(VLOOKUP($A190,parlvotes_lh!$A$11:$ZZ$209,226,FALSE))=TRUE,"",IF(VLOOKUP($A190,parlvotes_lh!$A$11:$ZZ$209,226,FALSE)=0,"",VLOOKUP($A190,parlvotes_lh!$A$11:$ZZ$209,226,FALSE)))</f>
        <v/>
      </c>
      <c r="V190" s="180" t="str">
        <f>IF(ISERROR(VLOOKUP($A190,parlvotes_lh!$A$11:$ZZ$209,246,FALSE))=TRUE,"",IF(VLOOKUP($A190,parlvotes_lh!$A$11:$ZZ$209,246,FALSE)=0,"",VLOOKUP($A190,parlvotes_lh!$A$11:$ZZ$209,246,FALSE)))</f>
        <v/>
      </c>
      <c r="W190" s="180" t="str">
        <f>IF(ISERROR(VLOOKUP($A190,parlvotes_lh!$A$11:$ZZ$209,266,FALSE))=TRUE,"",IF(VLOOKUP($A190,parlvotes_lh!$A$11:$ZZ$209,266,FALSE)=0,"",VLOOKUP($A190,parlvotes_lh!$A$11:$ZZ$209,266,FALSE)))</f>
        <v/>
      </c>
      <c r="X190" s="180" t="str">
        <f>IF(ISERROR(VLOOKUP($A190,parlvotes_lh!$A$11:$ZZ$209,286,FALSE))=TRUE,"",IF(VLOOKUP($A190,parlvotes_lh!$A$11:$ZZ$209,286,FALSE)=0,"",VLOOKUP($A190,parlvotes_lh!$A$11:$ZZ$209,286,FALSE)))</f>
        <v/>
      </c>
      <c r="Y190" s="180" t="str">
        <f>IF(ISERROR(VLOOKUP($A190,parlvotes_lh!$A$11:$ZZ$209,306,FALSE))=TRUE,"",IF(VLOOKUP($A190,parlvotes_lh!$A$11:$ZZ$209,306,FALSE)=0,"",VLOOKUP($A190,parlvotes_lh!$A$11:$ZZ$209,306,FALSE)))</f>
        <v/>
      </c>
      <c r="Z190" s="180" t="str">
        <f>IF(ISERROR(VLOOKUP($A190,parlvotes_lh!$A$11:$ZZ$209,326,FALSE))=TRUE,"",IF(VLOOKUP($A190,parlvotes_lh!$A$11:$ZZ$209,326,FALSE)=0,"",VLOOKUP($A190,parlvotes_lh!$A$11:$ZZ$209,326,FALSE)))</f>
        <v/>
      </c>
      <c r="AA190" s="180" t="str">
        <f>IF(ISERROR(VLOOKUP($A190,parlvotes_lh!$A$11:$ZZ$209,346,FALSE))=TRUE,"",IF(VLOOKUP($A190,parlvotes_lh!$A$11:$ZZ$209,346,FALSE)=0,"",VLOOKUP($A190,parlvotes_lh!$A$11:$ZZ$209,346,FALSE)))</f>
        <v/>
      </c>
      <c r="AB190" s="180" t="str">
        <f>IF(ISERROR(VLOOKUP($A190,parlvotes_lh!$A$11:$ZZ$209,366,FALSE))=TRUE,"",IF(VLOOKUP($A190,parlvotes_lh!$A$11:$ZZ$209,366,FALSE)=0,"",VLOOKUP($A190,parlvotes_lh!$A$11:$ZZ$209,366,FALSE)))</f>
        <v/>
      </c>
      <c r="AC190" s="180" t="str">
        <f>IF(ISERROR(VLOOKUP($A190,parlvotes_lh!$A$11:$ZZ$209,386,FALSE))=TRUE,"",IF(VLOOKUP($A190,parlvotes_lh!$A$11:$ZZ$209,386,FALSE)=0,"",VLOOKUP($A190,parlvotes_lh!$A$11:$ZZ$209,386,FALSE)))</f>
        <v/>
      </c>
    </row>
    <row r="191" spans="1:29" ht="13.5" customHeight="1">
      <c r="A191" s="174"/>
      <c r="B191" s="112" t="str">
        <f t="shared" si="22"/>
        <v/>
      </c>
      <c r="C191" s="112" t="str">
        <f>IF(info_parties!G201="","",info_parties!G201)</f>
        <v/>
      </c>
      <c r="D191" s="112" t="str">
        <f>IF(info_parties!K201="","",info_parties!K201)</f>
        <v/>
      </c>
      <c r="E191" s="112" t="str">
        <f>IF(info_parties!H201="","",info_parties!H201)</f>
        <v/>
      </c>
      <c r="F191" s="175" t="str">
        <f t="shared" si="23"/>
        <v/>
      </c>
      <c r="G191" s="176" t="str">
        <f t="shared" si="24"/>
        <v/>
      </c>
      <c r="H191" s="177" t="str">
        <f t="shared" si="25"/>
        <v/>
      </c>
      <c r="I191" s="178" t="str">
        <f t="shared" si="26"/>
        <v/>
      </c>
      <c r="J191" s="179" t="str">
        <f>IF(ISERROR(VLOOKUP($A191,parlvotes_lh!$A$11:$ZZ$209,6,FALSE))=TRUE,"",IF(VLOOKUP($A191,parlvotes_lh!$A$11:$ZZ$209,6,FALSE)=0,"",VLOOKUP($A191,parlvotes_lh!$A$11:$ZZ$209,6,FALSE)))</f>
        <v/>
      </c>
      <c r="K191" s="179" t="str">
        <f>IF(ISERROR(VLOOKUP($A191,parlvotes_lh!$A$11:$ZZ$209,26,FALSE))=TRUE,"",IF(VLOOKUP($A191,parlvotes_lh!$A$11:$ZZ$209,26,FALSE)=0,"",VLOOKUP($A191,parlvotes_lh!$A$11:$ZZ$209,26,FALSE)))</f>
        <v/>
      </c>
      <c r="L191" s="179" t="str">
        <f>IF(ISERROR(VLOOKUP($A191,parlvotes_lh!$A$11:$ZZ$209,46,FALSE))=TRUE,"",IF(VLOOKUP($A191,parlvotes_lh!$A$11:$ZZ$209,46,FALSE)=0,"",VLOOKUP($A191,parlvotes_lh!$A$11:$ZZ$209,46,FALSE)))</f>
        <v/>
      </c>
      <c r="M191" s="179" t="str">
        <f>IF(ISERROR(VLOOKUP($A191,parlvotes_lh!$A$11:$ZZ$209,66,FALSE))=TRUE,"",IF(VLOOKUP($A191,parlvotes_lh!$A$11:$ZZ$209,66,FALSE)=0,"",VLOOKUP($A191,parlvotes_lh!$A$11:$ZZ$209,66,FALSE)))</f>
        <v/>
      </c>
      <c r="N191" s="179" t="str">
        <f>IF(ISERROR(VLOOKUP($A191,parlvotes_lh!$A$11:$ZZ$209,86,FALSE))=TRUE,"",IF(VLOOKUP($A191,parlvotes_lh!$A$11:$ZZ$209,86,FALSE)=0,"",VLOOKUP($A191,parlvotes_lh!$A$11:$ZZ$209,86,FALSE)))</f>
        <v/>
      </c>
      <c r="O191" s="179" t="str">
        <f>IF(ISERROR(VLOOKUP($A191,parlvotes_lh!$A$11:$ZZ$209,106,FALSE))=TRUE,"",IF(VLOOKUP($A191,parlvotes_lh!$A$11:$ZZ$209,106,FALSE)=0,"",VLOOKUP($A191,parlvotes_lh!$A$11:$ZZ$209,106,FALSE)))</f>
        <v/>
      </c>
      <c r="P191" s="179" t="str">
        <f>IF(ISERROR(VLOOKUP($A191,parlvotes_lh!$A$11:$ZZ$209,126,FALSE))=TRUE,"",IF(VLOOKUP($A191,parlvotes_lh!$A$11:$ZZ$209,126,FALSE)=0,"",VLOOKUP($A191,parlvotes_lh!$A$11:$ZZ$209,126,FALSE)))</f>
        <v/>
      </c>
      <c r="Q191" s="180" t="str">
        <f>IF(ISERROR(VLOOKUP($A191,parlvotes_lh!$A$11:$ZZ$209,146,FALSE))=TRUE,"",IF(VLOOKUP($A191,parlvotes_lh!$A$11:$ZZ$209,146,FALSE)=0,"",VLOOKUP($A191,parlvotes_lh!$A$11:$ZZ$209,146,FALSE)))</f>
        <v/>
      </c>
      <c r="R191" s="180" t="str">
        <f>IF(ISERROR(VLOOKUP($A191,parlvotes_lh!$A$11:$ZZ$209,166,FALSE))=TRUE,"",IF(VLOOKUP($A191,parlvotes_lh!$A$11:$ZZ$209,166,FALSE)=0,"",VLOOKUP($A191,parlvotes_lh!$A$11:$ZZ$209,166,FALSE)))</f>
        <v/>
      </c>
      <c r="S191" s="180" t="str">
        <f>IF(ISERROR(VLOOKUP($A191,parlvotes_lh!$A$11:$ZZ$209,186,FALSE))=TRUE,"",IF(VLOOKUP($A191,parlvotes_lh!$A$11:$ZZ$209,186,FALSE)=0,"",VLOOKUP($A191,parlvotes_lh!$A$11:$ZZ$209,186,FALSE)))</f>
        <v/>
      </c>
      <c r="T191" s="180" t="str">
        <f>IF(ISERROR(VLOOKUP($A191,parlvotes_lh!$A$11:$ZZ$209,206,FALSE))=TRUE,"",IF(VLOOKUP($A191,parlvotes_lh!$A$11:$ZZ$209,206,FALSE)=0,"",VLOOKUP($A191,parlvotes_lh!$A$11:$ZZ$209,206,FALSE)))</f>
        <v/>
      </c>
      <c r="U191" s="180" t="str">
        <f>IF(ISERROR(VLOOKUP($A191,parlvotes_lh!$A$11:$ZZ$209,226,FALSE))=TRUE,"",IF(VLOOKUP($A191,parlvotes_lh!$A$11:$ZZ$209,226,FALSE)=0,"",VLOOKUP($A191,parlvotes_lh!$A$11:$ZZ$209,226,FALSE)))</f>
        <v/>
      </c>
      <c r="V191" s="180" t="str">
        <f>IF(ISERROR(VLOOKUP($A191,parlvotes_lh!$A$11:$ZZ$209,246,FALSE))=TRUE,"",IF(VLOOKUP($A191,parlvotes_lh!$A$11:$ZZ$209,246,FALSE)=0,"",VLOOKUP($A191,parlvotes_lh!$A$11:$ZZ$209,246,FALSE)))</f>
        <v/>
      </c>
      <c r="W191" s="180" t="str">
        <f>IF(ISERROR(VLOOKUP($A191,parlvotes_lh!$A$11:$ZZ$209,266,FALSE))=TRUE,"",IF(VLOOKUP($A191,parlvotes_lh!$A$11:$ZZ$209,266,FALSE)=0,"",VLOOKUP($A191,parlvotes_lh!$A$11:$ZZ$209,266,FALSE)))</f>
        <v/>
      </c>
      <c r="X191" s="180" t="str">
        <f>IF(ISERROR(VLOOKUP($A191,parlvotes_lh!$A$11:$ZZ$209,286,FALSE))=TRUE,"",IF(VLOOKUP($A191,parlvotes_lh!$A$11:$ZZ$209,286,FALSE)=0,"",VLOOKUP($A191,parlvotes_lh!$A$11:$ZZ$209,286,FALSE)))</f>
        <v/>
      </c>
      <c r="Y191" s="180" t="str">
        <f>IF(ISERROR(VLOOKUP($A191,parlvotes_lh!$A$11:$ZZ$209,306,FALSE))=TRUE,"",IF(VLOOKUP($A191,parlvotes_lh!$A$11:$ZZ$209,306,FALSE)=0,"",VLOOKUP($A191,parlvotes_lh!$A$11:$ZZ$209,306,FALSE)))</f>
        <v/>
      </c>
      <c r="Z191" s="180" t="str">
        <f>IF(ISERROR(VLOOKUP($A191,parlvotes_lh!$A$11:$ZZ$209,326,FALSE))=TRUE,"",IF(VLOOKUP($A191,parlvotes_lh!$A$11:$ZZ$209,326,FALSE)=0,"",VLOOKUP($A191,parlvotes_lh!$A$11:$ZZ$209,326,FALSE)))</f>
        <v/>
      </c>
      <c r="AA191" s="180" t="str">
        <f>IF(ISERROR(VLOOKUP($A191,parlvotes_lh!$A$11:$ZZ$209,346,FALSE))=TRUE,"",IF(VLOOKUP($A191,parlvotes_lh!$A$11:$ZZ$209,346,FALSE)=0,"",VLOOKUP($A191,parlvotes_lh!$A$11:$ZZ$209,346,FALSE)))</f>
        <v/>
      </c>
      <c r="AB191" s="180" t="str">
        <f>IF(ISERROR(VLOOKUP($A191,parlvotes_lh!$A$11:$ZZ$209,366,FALSE))=TRUE,"",IF(VLOOKUP($A191,parlvotes_lh!$A$11:$ZZ$209,366,FALSE)=0,"",VLOOKUP($A191,parlvotes_lh!$A$11:$ZZ$209,366,FALSE)))</f>
        <v/>
      </c>
      <c r="AC191" s="180" t="str">
        <f>IF(ISERROR(VLOOKUP($A191,parlvotes_lh!$A$11:$ZZ$209,386,FALSE))=TRUE,"",IF(VLOOKUP($A191,parlvotes_lh!$A$11:$ZZ$209,386,FALSE)=0,"",VLOOKUP($A191,parlvotes_lh!$A$11:$ZZ$209,386,FALSE)))</f>
        <v/>
      </c>
    </row>
    <row r="192" spans="1:29" ht="13.5" customHeight="1">
      <c r="A192" s="174"/>
      <c r="B192" s="112" t="str">
        <f t="shared" si="22"/>
        <v/>
      </c>
      <c r="C192" s="112" t="str">
        <f>IF(info_parties!G202="","",info_parties!G202)</f>
        <v/>
      </c>
      <c r="D192" s="112" t="str">
        <f>IF(info_parties!K202="","",info_parties!K202)</f>
        <v/>
      </c>
      <c r="E192" s="112" t="str">
        <f>IF(info_parties!H202="","",info_parties!H202)</f>
        <v/>
      </c>
      <c r="F192" s="175" t="str">
        <f t="shared" si="23"/>
        <v/>
      </c>
      <c r="G192" s="176" t="str">
        <f t="shared" si="24"/>
        <v/>
      </c>
      <c r="H192" s="177" t="str">
        <f t="shared" si="25"/>
        <v/>
      </c>
      <c r="I192" s="178" t="str">
        <f t="shared" si="26"/>
        <v/>
      </c>
      <c r="J192" s="179" t="str">
        <f>IF(ISERROR(VLOOKUP($A192,parlvotes_lh!$A$11:$ZZ$209,6,FALSE))=TRUE,"",IF(VLOOKUP($A192,parlvotes_lh!$A$11:$ZZ$209,6,FALSE)=0,"",VLOOKUP($A192,parlvotes_lh!$A$11:$ZZ$209,6,FALSE)))</f>
        <v/>
      </c>
      <c r="K192" s="179" t="str">
        <f>IF(ISERROR(VLOOKUP($A192,parlvotes_lh!$A$11:$ZZ$209,26,FALSE))=TRUE,"",IF(VLOOKUP($A192,parlvotes_lh!$A$11:$ZZ$209,26,FALSE)=0,"",VLOOKUP($A192,parlvotes_lh!$A$11:$ZZ$209,26,FALSE)))</f>
        <v/>
      </c>
      <c r="L192" s="179" t="str">
        <f>IF(ISERROR(VLOOKUP($A192,parlvotes_lh!$A$11:$ZZ$209,46,FALSE))=TRUE,"",IF(VLOOKUP($A192,parlvotes_lh!$A$11:$ZZ$209,46,FALSE)=0,"",VLOOKUP($A192,parlvotes_lh!$A$11:$ZZ$209,46,FALSE)))</f>
        <v/>
      </c>
      <c r="M192" s="179" t="str">
        <f>IF(ISERROR(VLOOKUP($A192,parlvotes_lh!$A$11:$ZZ$209,66,FALSE))=TRUE,"",IF(VLOOKUP($A192,parlvotes_lh!$A$11:$ZZ$209,66,FALSE)=0,"",VLOOKUP($A192,parlvotes_lh!$A$11:$ZZ$209,66,FALSE)))</f>
        <v/>
      </c>
      <c r="N192" s="179" t="str">
        <f>IF(ISERROR(VLOOKUP($A192,parlvotes_lh!$A$11:$ZZ$209,86,FALSE))=TRUE,"",IF(VLOOKUP($A192,parlvotes_lh!$A$11:$ZZ$209,86,FALSE)=0,"",VLOOKUP($A192,parlvotes_lh!$A$11:$ZZ$209,86,FALSE)))</f>
        <v/>
      </c>
      <c r="O192" s="179" t="str">
        <f>IF(ISERROR(VLOOKUP($A192,parlvotes_lh!$A$11:$ZZ$209,106,FALSE))=TRUE,"",IF(VLOOKUP($A192,parlvotes_lh!$A$11:$ZZ$209,106,FALSE)=0,"",VLOOKUP($A192,parlvotes_lh!$A$11:$ZZ$209,106,FALSE)))</f>
        <v/>
      </c>
      <c r="P192" s="179" t="str">
        <f>IF(ISERROR(VLOOKUP($A192,parlvotes_lh!$A$11:$ZZ$209,126,FALSE))=TRUE,"",IF(VLOOKUP($A192,parlvotes_lh!$A$11:$ZZ$209,126,FALSE)=0,"",VLOOKUP($A192,parlvotes_lh!$A$11:$ZZ$209,126,FALSE)))</f>
        <v/>
      </c>
      <c r="Q192" s="180" t="str">
        <f>IF(ISERROR(VLOOKUP($A192,parlvotes_lh!$A$11:$ZZ$209,146,FALSE))=TRUE,"",IF(VLOOKUP($A192,parlvotes_lh!$A$11:$ZZ$209,146,FALSE)=0,"",VLOOKUP($A192,parlvotes_lh!$A$11:$ZZ$209,146,FALSE)))</f>
        <v/>
      </c>
      <c r="R192" s="180" t="str">
        <f>IF(ISERROR(VLOOKUP($A192,parlvotes_lh!$A$11:$ZZ$209,166,FALSE))=TRUE,"",IF(VLOOKUP($A192,parlvotes_lh!$A$11:$ZZ$209,166,FALSE)=0,"",VLOOKUP($A192,parlvotes_lh!$A$11:$ZZ$209,166,FALSE)))</f>
        <v/>
      </c>
      <c r="S192" s="180" t="str">
        <f>IF(ISERROR(VLOOKUP($A192,parlvotes_lh!$A$11:$ZZ$209,186,FALSE))=TRUE,"",IF(VLOOKUP($A192,parlvotes_lh!$A$11:$ZZ$209,186,FALSE)=0,"",VLOOKUP($A192,parlvotes_lh!$A$11:$ZZ$209,186,FALSE)))</f>
        <v/>
      </c>
      <c r="T192" s="180" t="str">
        <f>IF(ISERROR(VLOOKUP($A192,parlvotes_lh!$A$11:$ZZ$209,206,FALSE))=TRUE,"",IF(VLOOKUP($A192,parlvotes_lh!$A$11:$ZZ$209,206,FALSE)=0,"",VLOOKUP($A192,parlvotes_lh!$A$11:$ZZ$209,206,FALSE)))</f>
        <v/>
      </c>
      <c r="U192" s="180" t="str">
        <f>IF(ISERROR(VLOOKUP($A192,parlvotes_lh!$A$11:$ZZ$209,226,FALSE))=TRUE,"",IF(VLOOKUP($A192,parlvotes_lh!$A$11:$ZZ$209,226,FALSE)=0,"",VLOOKUP($A192,parlvotes_lh!$A$11:$ZZ$209,226,FALSE)))</f>
        <v/>
      </c>
      <c r="V192" s="180" t="str">
        <f>IF(ISERROR(VLOOKUP($A192,parlvotes_lh!$A$11:$ZZ$209,246,FALSE))=TRUE,"",IF(VLOOKUP($A192,parlvotes_lh!$A$11:$ZZ$209,246,FALSE)=0,"",VLOOKUP($A192,parlvotes_lh!$A$11:$ZZ$209,246,FALSE)))</f>
        <v/>
      </c>
      <c r="W192" s="180" t="str">
        <f>IF(ISERROR(VLOOKUP($A192,parlvotes_lh!$A$11:$ZZ$209,266,FALSE))=TRUE,"",IF(VLOOKUP($A192,parlvotes_lh!$A$11:$ZZ$209,266,FALSE)=0,"",VLOOKUP($A192,parlvotes_lh!$A$11:$ZZ$209,266,FALSE)))</f>
        <v/>
      </c>
      <c r="X192" s="180" t="str">
        <f>IF(ISERROR(VLOOKUP($A192,parlvotes_lh!$A$11:$ZZ$209,286,FALSE))=TRUE,"",IF(VLOOKUP($A192,parlvotes_lh!$A$11:$ZZ$209,286,FALSE)=0,"",VLOOKUP($A192,parlvotes_lh!$A$11:$ZZ$209,286,FALSE)))</f>
        <v/>
      </c>
      <c r="Y192" s="180" t="str">
        <f>IF(ISERROR(VLOOKUP($A192,parlvotes_lh!$A$11:$ZZ$209,306,FALSE))=TRUE,"",IF(VLOOKUP($A192,parlvotes_lh!$A$11:$ZZ$209,306,FALSE)=0,"",VLOOKUP($A192,parlvotes_lh!$A$11:$ZZ$209,306,FALSE)))</f>
        <v/>
      </c>
      <c r="Z192" s="180" t="str">
        <f>IF(ISERROR(VLOOKUP($A192,parlvotes_lh!$A$11:$ZZ$209,326,FALSE))=TRUE,"",IF(VLOOKUP($A192,parlvotes_lh!$A$11:$ZZ$209,326,FALSE)=0,"",VLOOKUP($A192,parlvotes_lh!$A$11:$ZZ$209,326,FALSE)))</f>
        <v/>
      </c>
      <c r="AA192" s="180" t="str">
        <f>IF(ISERROR(VLOOKUP($A192,parlvotes_lh!$A$11:$ZZ$209,346,FALSE))=TRUE,"",IF(VLOOKUP($A192,parlvotes_lh!$A$11:$ZZ$209,346,FALSE)=0,"",VLOOKUP($A192,parlvotes_lh!$A$11:$ZZ$209,346,FALSE)))</f>
        <v/>
      </c>
      <c r="AB192" s="180" t="str">
        <f>IF(ISERROR(VLOOKUP($A192,parlvotes_lh!$A$11:$ZZ$209,366,FALSE))=TRUE,"",IF(VLOOKUP($A192,parlvotes_lh!$A$11:$ZZ$209,366,FALSE)=0,"",VLOOKUP($A192,parlvotes_lh!$A$11:$ZZ$209,366,FALSE)))</f>
        <v/>
      </c>
      <c r="AC192" s="180" t="str">
        <f>IF(ISERROR(VLOOKUP($A192,parlvotes_lh!$A$11:$ZZ$209,386,FALSE))=TRUE,"",IF(VLOOKUP($A192,parlvotes_lh!$A$11:$ZZ$209,386,FALSE)=0,"",VLOOKUP($A192,parlvotes_lh!$A$11:$ZZ$209,386,FALSE)))</f>
        <v/>
      </c>
    </row>
    <row r="193" spans="1:29" ht="13.5" customHeight="1">
      <c r="A193" s="174"/>
      <c r="B193" s="112" t="str">
        <f t="shared" si="22"/>
        <v/>
      </c>
      <c r="C193" s="112" t="str">
        <f>IF(info_parties!G203="","",info_parties!G203)</f>
        <v/>
      </c>
      <c r="D193" s="112" t="str">
        <f>IF(info_parties!K203="","",info_parties!K203)</f>
        <v/>
      </c>
      <c r="E193" s="112" t="str">
        <f>IF(info_parties!H203="","",info_parties!H203)</f>
        <v/>
      </c>
      <c r="F193" s="175" t="str">
        <f t="shared" si="23"/>
        <v/>
      </c>
      <c r="G193" s="176" t="str">
        <f t="shared" si="24"/>
        <v/>
      </c>
      <c r="H193" s="177" t="str">
        <f t="shared" si="25"/>
        <v/>
      </c>
      <c r="I193" s="178" t="str">
        <f t="shared" si="26"/>
        <v/>
      </c>
      <c r="J193" s="179" t="str">
        <f>IF(ISERROR(VLOOKUP($A193,parlvotes_lh!$A$11:$ZZ$209,6,FALSE))=TRUE,"",IF(VLOOKUP($A193,parlvotes_lh!$A$11:$ZZ$209,6,FALSE)=0,"",VLOOKUP($A193,parlvotes_lh!$A$11:$ZZ$209,6,FALSE)))</f>
        <v/>
      </c>
      <c r="K193" s="179" t="str">
        <f>IF(ISERROR(VLOOKUP($A193,parlvotes_lh!$A$11:$ZZ$209,26,FALSE))=TRUE,"",IF(VLOOKUP($A193,parlvotes_lh!$A$11:$ZZ$209,26,FALSE)=0,"",VLOOKUP($A193,parlvotes_lh!$A$11:$ZZ$209,26,FALSE)))</f>
        <v/>
      </c>
      <c r="L193" s="179" t="str">
        <f>IF(ISERROR(VLOOKUP($A193,parlvotes_lh!$A$11:$ZZ$209,46,FALSE))=TRUE,"",IF(VLOOKUP($A193,parlvotes_lh!$A$11:$ZZ$209,46,FALSE)=0,"",VLOOKUP($A193,parlvotes_lh!$A$11:$ZZ$209,46,FALSE)))</f>
        <v/>
      </c>
      <c r="M193" s="179" t="str">
        <f>IF(ISERROR(VLOOKUP($A193,parlvotes_lh!$A$11:$ZZ$209,66,FALSE))=TRUE,"",IF(VLOOKUP($A193,parlvotes_lh!$A$11:$ZZ$209,66,FALSE)=0,"",VLOOKUP($A193,parlvotes_lh!$A$11:$ZZ$209,66,FALSE)))</f>
        <v/>
      </c>
      <c r="N193" s="179" t="str">
        <f>IF(ISERROR(VLOOKUP($A193,parlvotes_lh!$A$11:$ZZ$209,86,FALSE))=TRUE,"",IF(VLOOKUP($A193,parlvotes_lh!$A$11:$ZZ$209,86,FALSE)=0,"",VLOOKUP($A193,parlvotes_lh!$A$11:$ZZ$209,86,FALSE)))</f>
        <v/>
      </c>
      <c r="O193" s="179" t="str">
        <f>IF(ISERROR(VLOOKUP($A193,parlvotes_lh!$A$11:$ZZ$209,106,FALSE))=TRUE,"",IF(VLOOKUP($A193,parlvotes_lh!$A$11:$ZZ$209,106,FALSE)=0,"",VLOOKUP($A193,parlvotes_lh!$A$11:$ZZ$209,106,FALSE)))</f>
        <v/>
      </c>
      <c r="P193" s="179" t="str">
        <f>IF(ISERROR(VLOOKUP($A193,parlvotes_lh!$A$11:$ZZ$209,126,FALSE))=TRUE,"",IF(VLOOKUP($A193,parlvotes_lh!$A$11:$ZZ$209,126,FALSE)=0,"",VLOOKUP($A193,parlvotes_lh!$A$11:$ZZ$209,126,FALSE)))</f>
        <v/>
      </c>
      <c r="Q193" s="180" t="str">
        <f>IF(ISERROR(VLOOKUP($A193,parlvotes_lh!$A$11:$ZZ$209,146,FALSE))=TRUE,"",IF(VLOOKUP($A193,parlvotes_lh!$A$11:$ZZ$209,146,FALSE)=0,"",VLOOKUP($A193,parlvotes_lh!$A$11:$ZZ$209,146,FALSE)))</f>
        <v/>
      </c>
      <c r="R193" s="180" t="str">
        <f>IF(ISERROR(VLOOKUP($A193,parlvotes_lh!$A$11:$ZZ$209,166,FALSE))=TRUE,"",IF(VLOOKUP($A193,parlvotes_lh!$A$11:$ZZ$209,166,FALSE)=0,"",VLOOKUP($A193,parlvotes_lh!$A$11:$ZZ$209,166,FALSE)))</f>
        <v/>
      </c>
      <c r="S193" s="180" t="str">
        <f>IF(ISERROR(VLOOKUP($A193,parlvotes_lh!$A$11:$ZZ$209,186,FALSE))=TRUE,"",IF(VLOOKUP($A193,parlvotes_lh!$A$11:$ZZ$209,186,FALSE)=0,"",VLOOKUP($A193,parlvotes_lh!$A$11:$ZZ$209,186,FALSE)))</f>
        <v/>
      </c>
      <c r="T193" s="180" t="str">
        <f>IF(ISERROR(VLOOKUP($A193,parlvotes_lh!$A$11:$ZZ$209,206,FALSE))=TRUE,"",IF(VLOOKUP($A193,parlvotes_lh!$A$11:$ZZ$209,206,FALSE)=0,"",VLOOKUP($A193,parlvotes_lh!$A$11:$ZZ$209,206,FALSE)))</f>
        <v/>
      </c>
      <c r="U193" s="180" t="str">
        <f>IF(ISERROR(VLOOKUP($A193,parlvotes_lh!$A$11:$ZZ$209,226,FALSE))=TRUE,"",IF(VLOOKUP($A193,parlvotes_lh!$A$11:$ZZ$209,226,FALSE)=0,"",VLOOKUP($A193,parlvotes_lh!$A$11:$ZZ$209,226,FALSE)))</f>
        <v/>
      </c>
      <c r="V193" s="180" t="str">
        <f>IF(ISERROR(VLOOKUP($A193,parlvotes_lh!$A$11:$ZZ$209,246,FALSE))=TRUE,"",IF(VLOOKUP($A193,parlvotes_lh!$A$11:$ZZ$209,246,FALSE)=0,"",VLOOKUP($A193,parlvotes_lh!$A$11:$ZZ$209,246,FALSE)))</f>
        <v/>
      </c>
      <c r="W193" s="180" t="str">
        <f>IF(ISERROR(VLOOKUP($A193,parlvotes_lh!$A$11:$ZZ$209,266,FALSE))=TRUE,"",IF(VLOOKUP($A193,parlvotes_lh!$A$11:$ZZ$209,266,FALSE)=0,"",VLOOKUP($A193,parlvotes_lh!$A$11:$ZZ$209,266,FALSE)))</f>
        <v/>
      </c>
      <c r="X193" s="180" t="str">
        <f>IF(ISERROR(VLOOKUP($A193,parlvotes_lh!$A$11:$ZZ$209,286,FALSE))=TRUE,"",IF(VLOOKUP($A193,parlvotes_lh!$A$11:$ZZ$209,286,FALSE)=0,"",VLOOKUP($A193,parlvotes_lh!$A$11:$ZZ$209,286,FALSE)))</f>
        <v/>
      </c>
      <c r="Y193" s="180" t="str">
        <f>IF(ISERROR(VLOOKUP($A193,parlvotes_lh!$A$11:$ZZ$209,306,FALSE))=TRUE,"",IF(VLOOKUP($A193,parlvotes_lh!$A$11:$ZZ$209,306,FALSE)=0,"",VLOOKUP($A193,parlvotes_lh!$A$11:$ZZ$209,306,FALSE)))</f>
        <v/>
      </c>
      <c r="Z193" s="180" t="str">
        <f>IF(ISERROR(VLOOKUP($A193,parlvotes_lh!$A$11:$ZZ$209,326,FALSE))=TRUE,"",IF(VLOOKUP($A193,parlvotes_lh!$A$11:$ZZ$209,326,FALSE)=0,"",VLOOKUP($A193,parlvotes_lh!$A$11:$ZZ$209,326,FALSE)))</f>
        <v/>
      </c>
      <c r="AA193" s="180" t="str">
        <f>IF(ISERROR(VLOOKUP($A193,parlvotes_lh!$A$11:$ZZ$209,346,FALSE))=TRUE,"",IF(VLOOKUP($A193,parlvotes_lh!$A$11:$ZZ$209,346,FALSE)=0,"",VLOOKUP($A193,parlvotes_lh!$A$11:$ZZ$209,346,FALSE)))</f>
        <v/>
      </c>
      <c r="AB193" s="180" t="str">
        <f>IF(ISERROR(VLOOKUP($A193,parlvotes_lh!$A$11:$ZZ$209,366,FALSE))=TRUE,"",IF(VLOOKUP($A193,parlvotes_lh!$A$11:$ZZ$209,366,FALSE)=0,"",VLOOKUP($A193,parlvotes_lh!$A$11:$ZZ$209,366,FALSE)))</f>
        <v/>
      </c>
      <c r="AC193" s="180" t="str">
        <f>IF(ISERROR(VLOOKUP($A193,parlvotes_lh!$A$11:$ZZ$209,386,FALSE))=TRUE,"",IF(VLOOKUP($A193,parlvotes_lh!$A$11:$ZZ$209,386,FALSE)=0,"",VLOOKUP($A193,parlvotes_lh!$A$11:$ZZ$209,386,FALSE)))</f>
        <v/>
      </c>
    </row>
    <row r="194" spans="1:29" ht="13.5" customHeight="1">
      <c r="A194" s="174"/>
      <c r="B194" s="112" t="str">
        <f t="shared" si="22"/>
        <v/>
      </c>
      <c r="C194" s="112" t="str">
        <f>IF(info_parties!G204="","",info_parties!G204)</f>
        <v/>
      </c>
      <c r="D194" s="112" t="str">
        <f>IF(info_parties!K204="","",info_parties!K204)</f>
        <v/>
      </c>
      <c r="E194" s="112" t="str">
        <f>IF(info_parties!H204="","",info_parties!H204)</f>
        <v/>
      </c>
      <c r="F194" s="175" t="str">
        <f t="shared" ref="F194:F200" si="27">IF(MAX(J194:AC194)=0,"",INDEX(J$1:AC$1,MATCH(TRUE,INDEX((J194:AC194&lt;&gt;""),0),0)))</f>
        <v/>
      </c>
      <c r="G194" s="176" t="str">
        <f t="shared" ref="G194:G200" si="28">IF(MAX(J194:AC194)=0,"",INDEX(J$1:AC$1,1,MATCH(LOOKUP(9.99+307,J194:AC194),J194:AC194,0)))</f>
        <v/>
      </c>
      <c r="H194" s="177" t="str">
        <f t="shared" ref="H194:H200" si="29">IF(MAX(J194:AC194)=0,"",MAX(J194:AC194))</f>
        <v/>
      </c>
      <c r="I194" s="178" t="str">
        <f t="shared" ref="I194:I200" si="30">IF(H194="","",INDEX(J$1:AC$1,1,MATCH(H194,J194:AC194,0)))</f>
        <v/>
      </c>
      <c r="J194" s="179" t="str">
        <f>IF(ISERROR(VLOOKUP($A194,parlvotes_lh!$A$11:$ZZ$209,6,FALSE))=TRUE,"",IF(VLOOKUP($A194,parlvotes_lh!$A$11:$ZZ$209,6,FALSE)=0,"",VLOOKUP($A194,parlvotes_lh!$A$11:$ZZ$209,6,FALSE)))</f>
        <v/>
      </c>
      <c r="K194" s="179" t="str">
        <f>IF(ISERROR(VLOOKUP($A194,parlvotes_lh!$A$11:$ZZ$209,26,FALSE))=TRUE,"",IF(VLOOKUP($A194,parlvotes_lh!$A$11:$ZZ$209,26,FALSE)=0,"",VLOOKUP($A194,parlvotes_lh!$A$11:$ZZ$209,26,FALSE)))</f>
        <v/>
      </c>
      <c r="L194" s="179" t="str">
        <f>IF(ISERROR(VLOOKUP($A194,parlvotes_lh!$A$11:$ZZ$209,46,FALSE))=TRUE,"",IF(VLOOKUP($A194,parlvotes_lh!$A$11:$ZZ$209,46,FALSE)=0,"",VLOOKUP($A194,parlvotes_lh!$A$11:$ZZ$209,46,FALSE)))</f>
        <v/>
      </c>
      <c r="M194" s="179" t="str">
        <f>IF(ISERROR(VLOOKUP($A194,parlvotes_lh!$A$11:$ZZ$209,66,FALSE))=TRUE,"",IF(VLOOKUP($A194,parlvotes_lh!$A$11:$ZZ$209,66,FALSE)=0,"",VLOOKUP($A194,parlvotes_lh!$A$11:$ZZ$209,66,FALSE)))</f>
        <v/>
      </c>
      <c r="N194" s="179" t="str">
        <f>IF(ISERROR(VLOOKUP($A194,parlvotes_lh!$A$11:$ZZ$209,86,FALSE))=TRUE,"",IF(VLOOKUP($A194,parlvotes_lh!$A$11:$ZZ$209,86,FALSE)=0,"",VLOOKUP($A194,parlvotes_lh!$A$11:$ZZ$209,86,FALSE)))</f>
        <v/>
      </c>
      <c r="O194" s="179" t="str">
        <f>IF(ISERROR(VLOOKUP($A194,parlvotes_lh!$A$11:$ZZ$209,106,FALSE))=TRUE,"",IF(VLOOKUP($A194,parlvotes_lh!$A$11:$ZZ$209,106,FALSE)=0,"",VLOOKUP($A194,parlvotes_lh!$A$11:$ZZ$209,106,FALSE)))</f>
        <v/>
      </c>
      <c r="P194" s="179" t="str">
        <f>IF(ISERROR(VLOOKUP($A194,parlvotes_lh!$A$11:$ZZ$209,126,FALSE))=TRUE,"",IF(VLOOKUP($A194,parlvotes_lh!$A$11:$ZZ$209,126,FALSE)=0,"",VLOOKUP($A194,parlvotes_lh!$A$11:$ZZ$209,126,FALSE)))</f>
        <v/>
      </c>
      <c r="Q194" s="180" t="str">
        <f>IF(ISERROR(VLOOKUP($A194,parlvotes_lh!$A$11:$ZZ$209,146,FALSE))=TRUE,"",IF(VLOOKUP($A194,parlvotes_lh!$A$11:$ZZ$209,146,FALSE)=0,"",VLOOKUP($A194,parlvotes_lh!$A$11:$ZZ$209,146,FALSE)))</f>
        <v/>
      </c>
      <c r="R194" s="180" t="str">
        <f>IF(ISERROR(VLOOKUP($A194,parlvotes_lh!$A$11:$ZZ$209,166,FALSE))=TRUE,"",IF(VLOOKUP($A194,parlvotes_lh!$A$11:$ZZ$209,166,FALSE)=0,"",VLOOKUP($A194,parlvotes_lh!$A$11:$ZZ$209,166,FALSE)))</f>
        <v/>
      </c>
      <c r="S194" s="180" t="str">
        <f>IF(ISERROR(VLOOKUP($A194,parlvotes_lh!$A$11:$ZZ$209,186,FALSE))=TRUE,"",IF(VLOOKUP($A194,parlvotes_lh!$A$11:$ZZ$209,186,FALSE)=0,"",VLOOKUP($A194,parlvotes_lh!$A$11:$ZZ$209,186,FALSE)))</f>
        <v/>
      </c>
      <c r="T194" s="180" t="str">
        <f>IF(ISERROR(VLOOKUP($A194,parlvotes_lh!$A$11:$ZZ$209,206,FALSE))=TRUE,"",IF(VLOOKUP($A194,parlvotes_lh!$A$11:$ZZ$209,206,FALSE)=0,"",VLOOKUP($A194,parlvotes_lh!$A$11:$ZZ$209,206,FALSE)))</f>
        <v/>
      </c>
      <c r="U194" s="180" t="str">
        <f>IF(ISERROR(VLOOKUP($A194,parlvotes_lh!$A$11:$ZZ$209,226,FALSE))=TRUE,"",IF(VLOOKUP($A194,parlvotes_lh!$A$11:$ZZ$209,226,FALSE)=0,"",VLOOKUP($A194,parlvotes_lh!$A$11:$ZZ$209,226,FALSE)))</f>
        <v/>
      </c>
      <c r="V194" s="180" t="str">
        <f>IF(ISERROR(VLOOKUP($A194,parlvotes_lh!$A$11:$ZZ$209,246,FALSE))=TRUE,"",IF(VLOOKUP($A194,parlvotes_lh!$A$11:$ZZ$209,246,FALSE)=0,"",VLOOKUP($A194,parlvotes_lh!$A$11:$ZZ$209,246,FALSE)))</f>
        <v/>
      </c>
      <c r="W194" s="180" t="str">
        <f>IF(ISERROR(VLOOKUP($A194,parlvotes_lh!$A$11:$ZZ$209,266,FALSE))=TRUE,"",IF(VLOOKUP($A194,parlvotes_lh!$A$11:$ZZ$209,266,FALSE)=0,"",VLOOKUP($A194,parlvotes_lh!$A$11:$ZZ$209,266,FALSE)))</f>
        <v/>
      </c>
      <c r="X194" s="180" t="str">
        <f>IF(ISERROR(VLOOKUP($A194,parlvotes_lh!$A$11:$ZZ$209,286,FALSE))=TRUE,"",IF(VLOOKUP($A194,parlvotes_lh!$A$11:$ZZ$209,286,FALSE)=0,"",VLOOKUP($A194,parlvotes_lh!$A$11:$ZZ$209,286,FALSE)))</f>
        <v/>
      </c>
      <c r="Y194" s="180" t="str">
        <f>IF(ISERROR(VLOOKUP($A194,parlvotes_lh!$A$11:$ZZ$209,306,FALSE))=TRUE,"",IF(VLOOKUP($A194,parlvotes_lh!$A$11:$ZZ$209,306,FALSE)=0,"",VLOOKUP($A194,parlvotes_lh!$A$11:$ZZ$209,306,FALSE)))</f>
        <v/>
      </c>
      <c r="Z194" s="180" t="str">
        <f>IF(ISERROR(VLOOKUP($A194,parlvotes_lh!$A$11:$ZZ$209,326,FALSE))=TRUE,"",IF(VLOOKUP($A194,parlvotes_lh!$A$11:$ZZ$209,326,FALSE)=0,"",VLOOKUP($A194,parlvotes_lh!$A$11:$ZZ$209,326,FALSE)))</f>
        <v/>
      </c>
      <c r="AA194" s="180" t="str">
        <f>IF(ISERROR(VLOOKUP($A194,parlvotes_lh!$A$11:$ZZ$209,346,FALSE))=TRUE,"",IF(VLOOKUP($A194,parlvotes_lh!$A$11:$ZZ$209,346,FALSE)=0,"",VLOOKUP($A194,parlvotes_lh!$A$11:$ZZ$209,346,FALSE)))</f>
        <v/>
      </c>
      <c r="AB194" s="180" t="str">
        <f>IF(ISERROR(VLOOKUP($A194,parlvotes_lh!$A$11:$ZZ$209,366,FALSE))=TRUE,"",IF(VLOOKUP($A194,parlvotes_lh!$A$11:$ZZ$209,366,FALSE)=0,"",VLOOKUP($A194,parlvotes_lh!$A$11:$ZZ$209,366,FALSE)))</f>
        <v/>
      </c>
      <c r="AC194" s="180" t="str">
        <f>IF(ISERROR(VLOOKUP($A194,parlvotes_lh!$A$11:$ZZ$209,386,FALSE))=TRUE,"",IF(VLOOKUP($A194,parlvotes_lh!$A$11:$ZZ$209,386,FALSE)=0,"",VLOOKUP($A194,parlvotes_lh!$A$11:$ZZ$209,386,FALSE)))</f>
        <v/>
      </c>
    </row>
    <row r="195" spans="1:29" ht="13.5" customHeight="1">
      <c r="A195" s="174"/>
      <c r="B195" s="112" t="str">
        <f t="shared" ref="B195:B200" si="31">IF(A195="","",RIGHT(B$1,3))</f>
        <v/>
      </c>
      <c r="C195" s="112" t="str">
        <f>IF(info_parties!G205="","",info_parties!G205)</f>
        <v/>
      </c>
      <c r="D195" s="112" t="str">
        <f>IF(info_parties!K205="","",info_parties!K205)</f>
        <v/>
      </c>
      <c r="E195" s="112" t="str">
        <f>IF(info_parties!H205="","",info_parties!H205)</f>
        <v/>
      </c>
      <c r="F195" s="175" t="str">
        <f t="shared" si="27"/>
        <v/>
      </c>
      <c r="G195" s="176" t="str">
        <f t="shared" si="28"/>
        <v/>
      </c>
      <c r="H195" s="177" t="str">
        <f t="shared" si="29"/>
        <v/>
      </c>
      <c r="I195" s="178" t="str">
        <f t="shared" si="30"/>
        <v/>
      </c>
      <c r="J195" s="179" t="str">
        <f>IF(ISERROR(VLOOKUP($A195,parlvotes_lh!$A$11:$ZZ$209,6,FALSE))=TRUE,"",IF(VLOOKUP($A195,parlvotes_lh!$A$11:$ZZ$209,6,FALSE)=0,"",VLOOKUP($A195,parlvotes_lh!$A$11:$ZZ$209,6,FALSE)))</f>
        <v/>
      </c>
      <c r="K195" s="179" t="str">
        <f>IF(ISERROR(VLOOKUP($A195,parlvotes_lh!$A$11:$ZZ$209,26,FALSE))=TRUE,"",IF(VLOOKUP($A195,parlvotes_lh!$A$11:$ZZ$209,26,FALSE)=0,"",VLOOKUP($A195,parlvotes_lh!$A$11:$ZZ$209,26,FALSE)))</f>
        <v/>
      </c>
      <c r="L195" s="179" t="str">
        <f>IF(ISERROR(VLOOKUP($A195,parlvotes_lh!$A$11:$ZZ$209,46,FALSE))=TRUE,"",IF(VLOOKUP($A195,parlvotes_lh!$A$11:$ZZ$209,46,FALSE)=0,"",VLOOKUP($A195,parlvotes_lh!$A$11:$ZZ$209,46,FALSE)))</f>
        <v/>
      </c>
      <c r="M195" s="179" t="str">
        <f>IF(ISERROR(VLOOKUP($A195,parlvotes_lh!$A$11:$ZZ$209,66,FALSE))=TRUE,"",IF(VLOOKUP($A195,parlvotes_lh!$A$11:$ZZ$209,66,FALSE)=0,"",VLOOKUP($A195,parlvotes_lh!$A$11:$ZZ$209,66,FALSE)))</f>
        <v/>
      </c>
      <c r="N195" s="179" t="str">
        <f>IF(ISERROR(VLOOKUP($A195,parlvotes_lh!$A$11:$ZZ$209,86,FALSE))=TRUE,"",IF(VLOOKUP($A195,parlvotes_lh!$A$11:$ZZ$209,86,FALSE)=0,"",VLOOKUP($A195,parlvotes_lh!$A$11:$ZZ$209,86,FALSE)))</f>
        <v/>
      </c>
      <c r="O195" s="179" t="str">
        <f>IF(ISERROR(VLOOKUP($A195,parlvotes_lh!$A$11:$ZZ$209,106,FALSE))=TRUE,"",IF(VLOOKUP($A195,parlvotes_lh!$A$11:$ZZ$209,106,FALSE)=0,"",VLOOKUP($A195,parlvotes_lh!$A$11:$ZZ$209,106,FALSE)))</f>
        <v/>
      </c>
      <c r="P195" s="179" t="str">
        <f>IF(ISERROR(VLOOKUP($A195,parlvotes_lh!$A$11:$ZZ$209,126,FALSE))=TRUE,"",IF(VLOOKUP($A195,parlvotes_lh!$A$11:$ZZ$209,126,FALSE)=0,"",VLOOKUP($A195,parlvotes_lh!$A$11:$ZZ$209,126,FALSE)))</f>
        <v/>
      </c>
      <c r="Q195" s="180" t="str">
        <f>IF(ISERROR(VLOOKUP($A195,parlvotes_lh!$A$11:$ZZ$209,146,FALSE))=TRUE,"",IF(VLOOKUP($A195,parlvotes_lh!$A$11:$ZZ$209,146,FALSE)=0,"",VLOOKUP($A195,parlvotes_lh!$A$11:$ZZ$209,146,FALSE)))</f>
        <v/>
      </c>
      <c r="R195" s="180" t="str">
        <f>IF(ISERROR(VLOOKUP($A195,parlvotes_lh!$A$11:$ZZ$209,166,FALSE))=TRUE,"",IF(VLOOKUP($A195,parlvotes_lh!$A$11:$ZZ$209,166,FALSE)=0,"",VLOOKUP($A195,parlvotes_lh!$A$11:$ZZ$209,166,FALSE)))</f>
        <v/>
      </c>
      <c r="S195" s="180" t="str">
        <f>IF(ISERROR(VLOOKUP($A195,parlvotes_lh!$A$11:$ZZ$209,186,FALSE))=TRUE,"",IF(VLOOKUP($A195,parlvotes_lh!$A$11:$ZZ$209,186,FALSE)=0,"",VLOOKUP($A195,parlvotes_lh!$A$11:$ZZ$209,186,FALSE)))</f>
        <v/>
      </c>
      <c r="T195" s="180" t="str">
        <f>IF(ISERROR(VLOOKUP($A195,parlvotes_lh!$A$11:$ZZ$209,206,FALSE))=TRUE,"",IF(VLOOKUP($A195,parlvotes_lh!$A$11:$ZZ$209,206,FALSE)=0,"",VLOOKUP($A195,parlvotes_lh!$A$11:$ZZ$209,206,FALSE)))</f>
        <v/>
      </c>
      <c r="U195" s="180" t="str">
        <f>IF(ISERROR(VLOOKUP($A195,parlvotes_lh!$A$11:$ZZ$209,226,FALSE))=TRUE,"",IF(VLOOKUP($A195,parlvotes_lh!$A$11:$ZZ$209,226,FALSE)=0,"",VLOOKUP($A195,parlvotes_lh!$A$11:$ZZ$209,226,FALSE)))</f>
        <v/>
      </c>
      <c r="V195" s="180" t="str">
        <f>IF(ISERROR(VLOOKUP($A195,parlvotes_lh!$A$11:$ZZ$209,246,FALSE))=TRUE,"",IF(VLOOKUP($A195,parlvotes_lh!$A$11:$ZZ$209,246,FALSE)=0,"",VLOOKUP($A195,parlvotes_lh!$A$11:$ZZ$209,246,FALSE)))</f>
        <v/>
      </c>
      <c r="W195" s="180" t="str">
        <f>IF(ISERROR(VLOOKUP($A195,parlvotes_lh!$A$11:$ZZ$209,266,FALSE))=TRUE,"",IF(VLOOKUP($A195,parlvotes_lh!$A$11:$ZZ$209,266,FALSE)=0,"",VLOOKUP($A195,parlvotes_lh!$A$11:$ZZ$209,266,FALSE)))</f>
        <v/>
      </c>
      <c r="X195" s="180" t="str">
        <f>IF(ISERROR(VLOOKUP($A195,parlvotes_lh!$A$11:$ZZ$209,286,FALSE))=TRUE,"",IF(VLOOKUP($A195,parlvotes_lh!$A$11:$ZZ$209,286,FALSE)=0,"",VLOOKUP($A195,parlvotes_lh!$A$11:$ZZ$209,286,FALSE)))</f>
        <v/>
      </c>
      <c r="Y195" s="180" t="str">
        <f>IF(ISERROR(VLOOKUP($A195,parlvotes_lh!$A$11:$ZZ$209,306,FALSE))=TRUE,"",IF(VLOOKUP($A195,parlvotes_lh!$A$11:$ZZ$209,306,FALSE)=0,"",VLOOKUP($A195,parlvotes_lh!$A$11:$ZZ$209,306,FALSE)))</f>
        <v/>
      </c>
      <c r="Z195" s="180" t="str">
        <f>IF(ISERROR(VLOOKUP($A195,parlvotes_lh!$A$11:$ZZ$209,326,FALSE))=TRUE,"",IF(VLOOKUP($A195,parlvotes_lh!$A$11:$ZZ$209,326,FALSE)=0,"",VLOOKUP($A195,parlvotes_lh!$A$11:$ZZ$209,326,FALSE)))</f>
        <v/>
      </c>
      <c r="AA195" s="180" t="str">
        <f>IF(ISERROR(VLOOKUP($A195,parlvotes_lh!$A$11:$ZZ$209,346,FALSE))=TRUE,"",IF(VLOOKUP($A195,parlvotes_lh!$A$11:$ZZ$209,346,FALSE)=0,"",VLOOKUP($A195,parlvotes_lh!$A$11:$ZZ$209,346,FALSE)))</f>
        <v/>
      </c>
      <c r="AB195" s="180" t="str">
        <f>IF(ISERROR(VLOOKUP($A195,parlvotes_lh!$A$11:$ZZ$209,366,FALSE))=TRUE,"",IF(VLOOKUP($A195,parlvotes_lh!$A$11:$ZZ$209,366,FALSE)=0,"",VLOOKUP($A195,parlvotes_lh!$A$11:$ZZ$209,366,FALSE)))</f>
        <v/>
      </c>
      <c r="AC195" s="180" t="str">
        <f>IF(ISERROR(VLOOKUP($A195,parlvotes_lh!$A$11:$ZZ$209,386,FALSE))=TRUE,"",IF(VLOOKUP($A195,parlvotes_lh!$A$11:$ZZ$209,386,FALSE)=0,"",VLOOKUP($A195,parlvotes_lh!$A$11:$ZZ$209,386,FALSE)))</f>
        <v/>
      </c>
    </row>
    <row r="196" spans="1:29" ht="13.5" customHeight="1">
      <c r="A196" s="174"/>
      <c r="B196" s="112" t="str">
        <f t="shared" si="31"/>
        <v/>
      </c>
      <c r="C196" s="112" t="str">
        <f>IF(info_parties!G206="","",info_parties!G206)</f>
        <v/>
      </c>
      <c r="D196" s="112" t="str">
        <f>IF(info_parties!K206="","",info_parties!K206)</f>
        <v/>
      </c>
      <c r="E196" s="112" t="str">
        <f>IF(info_parties!H206="","",info_parties!H206)</f>
        <v/>
      </c>
      <c r="F196" s="175" t="str">
        <f t="shared" si="27"/>
        <v/>
      </c>
      <c r="G196" s="176" t="str">
        <f t="shared" si="28"/>
        <v/>
      </c>
      <c r="H196" s="177" t="str">
        <f t="shared" si="29"/>
        <v/>
      </c>
      <c r="I196" s="178" t="str">
        <f t="shared" si="30"/>
        <v/>
      </c>
      <c r="J196" s="179" t="str">
        <f>IF(ISERROR(VLOOKUP($A196,parlvotes_lh!$A$11:$ZZ$209,6,FALSE))=TRUE,"",IF(VLOOKUP($A196,parlvotes_lh!$A$11:$ZZ$209,6,FALSE)=0,"",VLOOKUP($A196,parlvotes_lh!$A$11:$ZZ$209,6,FALSE)))</f>
        <v/>
      </c>
      <c r="K196" s="179" t="str">
        <f>IF(ISERROR(VLOOKUP($A196,parlvotes_lh!$A$11:$ZZ$209,26,FALSE))=TRUE,"",IF(VLOOKUP($A196,parlvotes_lh!$A$11:$ZZ$209,26,FALSE)=0,"",VLOOKUP($A196,parlvotes_lh!$A$11:$ZZ$209,26,FALSE)))</f>
        <v/>
      </c>
      <c r="L196" s="179" t="str">
        <f>IF(ISERROR(VLOOKUP($A196,parlvotes_lh!$A$11:$ZZ$209,46,FALSE))=TRUE,"",IF(VLOOKUP($A196,parlvotes_lh!$A$11:$ZZ$209,46,FALSE)=0,"",VLOOKUP($A196,parlvotes_lh!$A$11:$ZZ$209,46,FALSE)))</f>
        <v/>
      </c>
      <c r="M196" s="179" t="str">
        <f>IF(ISERROR(VLOOKUP($A196,parlvotes_lh!$A$11:$ZZ$209,66,FALSE))=TRUE,"",IF(VLOOKUP($A196,parlvotes_lh!$A$11:$ZZ$209,66,FALSE)=0,"",VLOOKUP($A196,parlvotes_lh!$A$11:$ZZ$209,66,FALSE)))</f>
        <v/>
      </c>
      <c r="N196" s="179" t="str">
        <f>IF(ISERROR(VLOOKUP($A196,parlvotes_lh!$A$11:$ZZ$209,86,FALSE))=TRUE,"",IF(VLOOKUP($A196,parlvotes_lh!$A$11:$ZZ$209,86,FALSE)=0,"",VLOOKUP($A196,parlvotes_lh!$A$11:$ZZ$209,86,FALSE)))</f>
        <v/>
      </c>
      <c r="O196" s="179" t="str">
        <f>IF(ISERROR(VLOOKUP($A196,parlvotes_lh!$A$11:$ZZ$209,106,FALSE))=TRUE,"",IF(VLOOKUP($A196,parlvotes_lh!$A$11:$ZZ$209,106,FALSE)=0,"",VLOOKUP($A196,parlvotes_lh!$A$11:$ZZ$209,106,FALSE)))</f>
        <v/>
      </c>
      <c r="P196" s="179" t="str">
        <f>IF(ISERROR(VLOOKUP($A196,parlvotes_lh!$A$11:$ZZ$209,126,FALSE))=TRUE,"",IF(VLOOKUP($A196,parlvotes_lh!$A$11:$ZZ$209,126,FALSE)=0,"",VLOOKUP($A196,parlvotes_lh!$A$11:$ZZ$209,126,FALSE)))</f>
        <v/>
      </c>
      <c r="Q196" s="180" t="str">
        <f>IF(ISERROR(VLOOKUP($A196,parlvotes_lh!$A$11:$ZZ$209,146,FALSE))=TRUE,"",IF(VLOOKUP($A196,parlvotes_lh!$A$11:$ZZ$209,146,FALSE)=0,"",VLOOKUP($A196,parlvotes_lh!$A$11:$ZZ$209,146,FALSE)))</f>
        <v/>
      </c>
      <c r="R196" s="180" t="str">
        <f>IF(ISERROR(VLOOKUP($A196,parlvotes_lh!$A$11:$ZZ$209,166,FALSE))=TRUE,"",IF(VLOOKUP($A196,parlvotes_lh!$A$11:$ZZ$209,166,FALSE)=0,"",VLOOKUP($A196,parlvotes_lh!$A$11:$ZZ$209,166,FALSE)))</f>
        <v/>
      </c>
      <c r="S196" s="180" t="str">
        <f>IF(ISERROR(VLOOKUP($A196,parlvotes_lh!$A$11:$ZZ$209,186,FALSE))=TRUE,"",IF(VLOOKUP($A196,parlvotes_lh!$A$11:$ZZ$209,186,FALSE)=0,"",VLOOKUP($A196,parlvotes_lh!$A$11:$ZZ$209,186,FALSE)))</f>
        <v/>
      </c>
      <c r="T196" s="180" t="str">
        <f>IF(ISERROR(VLOOKUP($A196,parlvotes_lh!$A$11:$ZZ$209,206,FALSE))=TRUE,"",IF(VLOOKUP($A196,parlvotes_lh!$A$11:$ZZ$209,206,FALSE)=0,"",VLOOKUP($A196,parlvotes_lh!$A$11:$ZZ$209,206,FALSE)))</f>
        <v/>
      </c>
      <c r="U196" s="180" t="str">
        <f>IF(ISERROR(VLOOKUP($A196,parlvotes_lh!$A$11:$ZZ$209,226,FALSE))=TRUE,"",IF(VLOOKUP($A196,parlvotes_lh!$A$11:$ZZ$209,226,FALSE)=0,"",VLOOKUP($A196,parlvotes_lh!$A$11:$ZZ$209,226,FALSE)))</f>
        <v/>
      </c>
      <c r="V196" s="180" t="str">
        <f>IF(ISERROR(VLOOKUP($A196,parlvotes_lh!$A$11:$ZZ$209,246,FALSE))=TRUE,"",IF(VLOOKUP($A196,parlvotes_lh!$A$11:$ZZ$209,246,FALSE)=0,"",VLOOKUP($A196,parlvotes_lh!$A$11:$ZZ$209,246,FALSE)))</f>
        <v/>
      </c>
      <c r="W196" s="180" t="str">
        <f>IF(ISERROR(VLOOKUP($A196,parlvotes_lh!$A$11:$ZZ$209,266,FALSE))=TRUE,"",IF(VLOOKUP($A196,parlvotes_lh!$A$11:$ZZ$209,266,FALSE)=0,"",VLOOKUP($A196,parlvotes_lh!$A$11:$ZZ$209,266,FALSE)))</f>
        <v/>
      </c>
      <c r="X196" s="180" t="str">
        <f>IF(ISERROR(VLOOKUP($A196,parlvotes_lh!$A$11:$ZZ$209,286,FALSE))=TRUE,"",IF(VLOOKUP($A196,parlvotes_lh!$A$11:$ZZ$209,286,FALSE)=0,"",VLOOKUP($A196,parlvotes_lh!$A$11:$ZZ$209,286,FALSE)))</f>
        <v/>
      </c>
      <c r="Y196" s="180" t="str">
        <f>IF(ISERROR(VLOOKUP($A196,parlvotes_lh!$A$11:$ZZ$209,306,FALSE))=TRUE,"",IF(VLOOKUP($A196,parlvotes_lh!$A$11:$ZZ$209,306,FALSE)=0,"",VLOOKUP($A196,parlvotes_lh!$A$11:$ZZ$209,306,FALSE)))</f>
        <v/>
      </c>
      <c r="Z196" s="180" t="str">
        <f>IF(ISERROR(VLOOKUP($A196,parlvotes_lh!$A$11:$ZZ$209,326,FALSE))=TRUE,"",IF(VLOOKUP($A196,parlvotes_lh!$A$11:$ZZ$209,326,FALSE)=0,"",VLOOKUP($A196,parlvotes_lh!$A$11:$ZZ$209,326,FALSE)))</f>
        <v/>
      </c>
      <c r="AA196" s="180" t="str">
        <f>IF(ISERROR(VLOOKUP($A196,parlvotes_lh!$A$11:$ZZ$209,346,FALSE))=TRUE,"",IF(VLOOKUP($A196,parlvotes_lh!$A$11:$ZZ$209,346,FALSE)=0,"",VLOOKUP($A196,parlvotes_lh!$A$11:$ZZ$209,346,FALSE)))</f>
        <v/>
      </c>
      <c r="AB196" s="180" t="str">
        <f>IF(ISERROR(VLOOKUP($A196,parlvotes_lh!$A$11:$ZZ$209,366,FALSE))=TRUE,"",IF(VLOOKUP($A196,parlvotes_lh!$A$11:$ZZ$209,366,FALSE)=0,"",VLOOKUP($A196,parlvotes_lh!$A$11:$ZZ$209,366,FALSE)))</f>
        <v/>
      </c>
      <c r="AC196" s="180" t="str">
        <f>IF(ISERROR(VLOOKUP($A196,parlvotes_lh!$A$11:$ZZ$209,386,FALSE))=TRUE,"",IF(VLOOKUP($A196,parlvotes_lh!$A$11:$ZZ$209,386,FALSE)=0,"",VLOOKUP($A196,parlvotes_lh!$A$11:$ZZ$209,386,FALSE)))</f>
        <v/>
      </c>
    </row>
    <row r="197" spans="1:29" ht="13.5" customHeight="1">
      <c r="A197" s="174"/>
      <c r="B197" s="112" t="str">
        <f t="shared" si="31"/>
        <v/>
      </c>
      <c r="C197" s="112" t="str">
        <f>IF(info_parties!G207="","",info_parties!G207)</f>
        <v/>
      </c>
      <c r="D197" s="112" t="str">
        <f>IF(info_parties!K207="","",info_parties!K207)</f>
        <v/>
      </c>
      <c r="E197" s="112" t="str">
        <f>IF(info_parties!H207="","",info_parties!H207)</f>
        <v/>
      </c>
      <c r="F197" s="175" t="str">
        <f t="shared" si="27"/>
        <v/>
      </c>
      <c r="G197" s="176" t="str">
        <f t="shared" si="28"/>
        <v/>
      </c>
      <c r="H197" s="177" t="str">
        <f t="shared" si="29"/>
        <v/>
      </c>
      <c r="I197" s="178" t="str">
        <f t="shared" si="30"/>
        <v/>
      </c>
      <c r="J197" s="179" t="str">
        <f>IF(ISERROR(VLOOKUP($A197,parlvotes_lh!$A$11:$ZZ$209,6,FALSE))=TRUE,"",IF(VLOOKUP($A197,parlvotes_lh!$A$11:$ZZ$209,6,FALSE)=0,"",VLOOKUP($A197,parlvotes_lh!$A$11:$ZZ$209,6,FALSE)))</f>
        <v/>
      </c>
      <c r="K197" s="179" t="str">
        <f>IF(ISERROR(VLOOKUP($A197,parlvotes_lh!$A$11:$ZZ$209,26,FALSE))=TRUE,"",IF(VLOOKUP($A197,parlvotes_lh!$A$11:$ZZ$209,26,FALSE)=0,"",VLOOKUP($A197,parlvotes_lh!$A$11:$ZZ$209,26,FALSE)))</f>
        <v/>
      </c>
      <c r="L197" s="179" t="str">
        <f>IF(ISERROR(VLOOKUP($A197,parlvotes_lh!$A$11:$ZZ$209,46,FALSE))=TRUE,"",IF(VLOOKUP($A197,parlvotes_lh!$A$11:$ZZ$209,46,FALSE)=0,"",VLOOKUP($A197,parlvotes_lh!$A$11:$ZZ$209,46,FALSE)))</f>
        <v/>
      </c>
      <c r="M197" s="179" t="str">
        <f>IF(ISERROR(VLOOKUP($A197,parlvotes_lh!$A$11:$ZZ$209,66,FALSE))=TRUE,"",IF(VLOOKUP($A197,parlvotes_lh!$A$11:$ZZ$209,66,FALSE)=0,"",VLOOKUP($A197,parlvotes_lh!$A$11:$ZZ$209,66,FALSE)))</f>
        <v/>
      </c>
      <c r="N197" s="179" t="str">
        <f>IF(ISERROR(VLOOKUP($A197,parlvotes_lh!$A$11:$ZZ$209,86,FALSE))=TRUE,"",IF(VLOOKUP($A197,parlvotes_lh!$A$11:$ZZ$209,86,FALSE)=0,"",VLOOKUP($A197,parlvotes_lh!$A$11:$ZZ$209,86,FALSE)))</f>
        <v/>
      </c>
      <c r="O197" s="179" t="str">
        <f>IF(ISERROR(VLOOKUP($A197,parlvotes_lh!$A$11:$ZZ$209,106,FALSE))=TRUE,"",IF(VLOOKUP($A197,parlvotes_lh!$A$11:$ZZ$209,106,FALSE)=0,"",VLOOKUP($A197,parlvotes_lh!$A$11:$ZZ$209,106,FALSE)))</f>
        <v/>
      </c>
      <c r="P197" s="179" t="str">
        <f>IF(ISERROR(VLOOKUP($A197,parlvotes_lh!$A$11:$ZZ$209,126,FALSE))=TRUE,"",IF(VLOOKUP($A197,parlvotes_lh!$A$11:$ZZ$209,126,FALSE)=0,"",VLOOKUP($A197,parlvotes_lh!$A$11:$ZZ$209,126,FALSE)))</f>
        <v/>
      </c>
      <c r="Q197" s="180" t="str">
        <f>IF(ISERROR(VLOOKUP($A197,parlvotes_lh!$A$11:$ZZ$209,146,FALSE))=TRUE,"",IF(VLOOKUP($A197,parlvotes_lh!$A$11:$ZZ$209,146,FALSE)=0,"",VLOOKUP($A197,parlvotes_lh!$A$11:$ZZ$209,146,FALSE)))</f>
        <v/>
      </c>
      <c r="R197" s="180" t="str">
        <f>IF(ISERROR(VLOOKUP($A197,parlvotes_lh!$A$11:$ZZ$209,166,FALSE))=TRUE,"",IF(VLOOKUP($A197,parlvotes_lh!$A$11:$ZZ$209,166,FALSE)=0,"",VLOOKUP($A197,parlvotes_lh!$A$11:$ZZ$209,166,FALSE)))</f>
        <v/>
      </c>
      <c r="S197" s="180" t="str">
        <f>IF(ISERROR(VLOOKUP($A197,parlvotes_lh!$A$11:$ZZ$209,186,FALSE))=TRUE,"",IF(VLOOKUP($A197,parlvotes_lh!$A$11:$ZZ$209,186,FALSE)=0,"",VLOOKUP($A197,parlvotes_lh!$A$11:$ZZ$209,186,FALSE)))</f>
        <v/>
      </c>
      <c r="T197" s="180" t="str">
        <f>IF(ISERROR(VLOOKUP($A197,parlvotes_lh!$A$11:$ZZ$209,206,FALSE))=TRUE,"",IF(VLOOKUP($A197,parlvotes_lh!$A$11:$ZZ$209,206,FALSE)=0,"",VLOOKUP($A197,parlvotes_lh!$A$11:$ZZ$209,206,FALSE)))</f>
        <v/>
      </c>
      <c r="U197" s="180" t="str">
        <f>IF(ISERROR(VLOOKUP($A197,parlvotes_lh!$A$11:$ZZ$209,226,FALSE))=TRUE,"",IF(VLOOKUP($A197,parlvotes_lh!$A$11:$ZZ$209,226,FALSE)=0,"",VLOOKUP($A197,parlvotes_lh!$A$11:$ZZ$209,226,FALSE)))</f>
        <v/>
      </c>
      <c r="V197" s="180" t="str">
        <f>IF(ISERROR(VLOOKUP($A197,parlvotes_lh!$A$11:$ZZ$209,246,FALSE))=TRUE,"",IF(VLOOKUP($A197,parlvotes_lh!$A$11:$ZZ$209,246,FALSE)=0,"",VLOOKUP($A197,parlvotes_lh!$A$11:$ZZ$209,246,FALSE)))</f>
        <v/>
      </c>
      <c r="W197" s="180" t="str">
        <f>IF(ISERROR(VLOOKUP($A197,parlvotes_lh!$A$11:$ZZ$209,266,FALSE))=TRUE,"",IF(VLOOKUP($A197,parlvotes_lh!$A$11:$ZZ$209,266,FALSE)=0,"",VLOOKUP($A197,parlvotes_lh!$A$11:$ZZ$209,266,FALSE)))</f>
        <v/>
      </c>
      <c r="X197" s="180" t="str">
        <f>IF(ISERROR(VLOOKUP($A197,parlvotes_lh!$A$11:$ZZ$209,286,FALSE))=TRUE,"",IF(VLOOKUP($A197,parlvotes_lh!$A$11:$ZZ$209,286,FALSE)=0,"",VLOOKUP($A197,parlvotes_lh!$A$11:$ZZ$209,286,FALSE)))</f>
        <v/>
      </c>
      <c r="Y197" s="180" t="str">
        <f>IF(ISERROR(VLOOKUP($A197,parlvotes_lh!$A$11:$ZZ$209,306,FALSE))=TRUE,"",IF(VLOOKUP($A197,parlvotes_lh!$A$11:$ZZ$209,306,FALSE)=0,"",VLOOKUP($A197,parlvotes_lh!$A$11:$ZZ$209,306,FALSE)))</f>
        <v/>
      </c>
      <c r="Z197" s="180" t="str">
        <f>IF(ISERROR(VLOOKUP($A197,parlvotes_lh!$A$11:$ZZ$209,326,FALSE))=TRUE,"",IF(VLOOKUP($A197,parlvotes_lh!$A$11:$ZZ$209,326,FALSE)=0,"",VLOOKUP($A197,parlvotes_lh!$A$11:$ZZ$209,326,FALSE)))</f>
        <v/>
      </c>
      <c r="AA197" s="180" t="str">
        <f>IF(ISERROR(VLOOKUP($A197,parlvotes_lh!$A$11:$ZZ$209,346,FALSE))=TRUE,"",IF(VLOOKUP($A197,parlvotes_lh!$A$11:$ZZ$209,346,FALSE)=0,"",VLOOKUP($A197,parlvotes_lh!$A$11:$ZZ$209,346,FALSE)))</f>
        <v/>
      </c>
      <c r="AB197" s="180" t="str">
        <f>IF(ISERROR(VLOOKUP($A197,parlvotes_lh!$A$11:$ZZ$209,366,FALSE))=TRUE,"",IF(VLOOKUP($A197,parlvotes_lh!$A$11:$ZZ$209,366,FALSE)=0,"",VLOOKUP($A197,parlvotes_lh!$A$11:$ZZ$209,366,FALSE)))</f>
        <v/>
      </c>
      <c r="AC197" s="180" t="str">
        <f>IF(ISERROR(VLOOKUP($A197,parlvotes_lh!$A$11:$ZZ$209,386,FALSE))=TRUE,"",IF(VLOOKUP($A197,parlvotes_lh!$A$11:$ZZ$209,386,FALSE)=0,"",VLOOKUP($A197,parlvotes_lh!$A$11:$ZZ$209,386,FALSE)))</f>
        <v/>
      </c>
    </row>
    <row r="198" spans="1:29" ht="13.5" customHeight="1">
      <c r="A198" s="174"/>
      <c r="B198" s="112" t="str">
        <f t="shared" si="31"/>
        <v/>
      </c>
      <c r="C198" s="112" t="str">
        <f>IF(info_parties!G208="","",info_parties!G208)</f>
        <v/>
      </c>
      <c r="D198" s="112" t="str">
        <f>IF(info_parties!K208="","",info_parties!K208)</f>
        <v/>
      </c>
      <c r="E198" s="112" t="str">
        <f>IF(info_parties!H208="","",info_parties!H208)</f>
        <v/>
      </c>
      <c r="F198" s="175" t="str">
        <f t="shared" si="27"/>
        <v/>
      </c>
      <c r="G198" s="176" t="str">
        <f t="shared" si="28"/>
        <v/>
      </c>
      <c r="H198" s="177" t="str">
        <f t="shared" si="29"/>
        <v/>
      </c>
      <c r="I198" s="178" t="str">
        <f t="shared" si="30"/>
        <v/>
      </c>
      <c r="J198" s="179" t="str">
        <f>IF(ISERROR(VLOOKUP($A198,parlvotes_lh!$A$11:$ZZ$209,6,FALSE))=TRUE,"",IF(VLOOKUP($A198,parlvotes_lh!$A$11:$ZZ$209,6,FALSE)=0,"",VLOOKUP($A198,parlvotes_lh!$A$11:$ZZ$209,6,FALSE)))</f>
        <v/>
      </c>
      <c r="K198" s="179" t="str">
        <f>IF(ISERROR(VLOOKUP($A198,parlvotes_lh!$A$11:$ZZ$209,26,FALSE))=TRUE,"",IF(VLOOKUP($A198,parlvotes_lh!$A$11:$ZZ$209,26,FALSE)=0,"",VLOOKUP($A198,parlvotes_lh!$A$11:$ZZ$209,26,FALSE)))</f>
        <v/>
      </c>
      <c r="L198" s="179" t="str">
        <f>IF(ISERROR(VLOOKUP($A198,parlvotes_lh!$A$11:$ZZ$209,46,FALSE))=TRUE,"",IF(VLOOKUP($A198,parlvotes_lh!$A$11:$ZZ$209,46,FALSE)=0,"",VLOOKUP($A198,parlvotes_lh!$A$11:$ZZ$209,46,FALSE)))</f>
        <v/>
      </c>
      <c r="M198" s="179" t="str">
        <f>IF(ISERROR(VLOOKUP($A198,parlvotes_lh!$A$11:$ZZ$209,66,FALSE))=TRUE,"",IF(VLOOKUP($A198,parlvotes_lh!$A$11:$ZZ$209,66,FALSE)=0,"",VLOOKUP($A198,parlvotes_lh!$A$11:$ZZ$209,66,FALSE)))</f>
        <v/>
      </c>
      <c r="N198" s="179" t="str">
        <f>IF(ISERROR(VLOOKUP($A198,parlvotes_lh!$A$11:$ZZ$209,86,FALSE))=TRUE,"",IF(VLOOKUP($A198,parlvotes_lh!$A$11:$ZZ$209,86,FALSE)=0,"",VLOOKUP($A198,parlvotes_lh!$A$11:$ZZ$209,86,FALSE)))</f>
        <v/>
      </c>
      <c r="O198" s="179" t="str">
        <f>IF(ISERROR(VLOOKUP($A198,parlvotes_lh!$A$11:$ZZ$209,106,FALSE))=TRUE,"",IF(VLOOKUP($A198,parlvotes_lh!$A$11:$ZZ$209,106,FALSE)=0,"",VLOOKUP($A198,parlvotes_lh!$A$11:$ZZ$209,106,FALSE)))</f>
        <v/>
      </c>
      <c r="P198" s="179" t="str">
        <f>IF(ISERROR(VLOOKUP($A198,parlvotes_lh!$A$11:$ZZ$209,126,FALSE))=TRUE,"",IF(VLOOKUP($A198,parlvotes_lh!$A$11:$ZZ$209,126,FALSE)=0,"",VLOOKUP($A198,parlvotes_lh!$A$11:$ZZ$209,126,FALSE)))</f>
        <v/>
      </c>
      <c r="Q198" s="180" t="str">
        <f>IF(ISERROR(VLOOKUP($A198,parlvotes_lh!$A$11:$ZZ$209,146,FALSE))=TRUE,"",IF(VLOOKUP($A198,parlvotes_lh!$A$11:$ZZ$209,146,FALSE)=0,"",VLOOKUP($A198,parlvotes_lh!$A$11:$ZZ$209,146,FALSE)))</f>
        <v/>
      </c>
      <c r="R198" s="180" t="str">
        <f>IF(ISERROR(VLOOKUP($A198,parlvotes_lh!$A$11:$ZZ$209,166,FALSE))=TRUE,"",IF(VLOOKUP($A198,parlvotes_lh!$A$11:$ZZ$209,166,FALSE)=0,"",VLOOKUP($A198,parlvotes_lh!$A$11:$ZZ$209,166,FALSE)))</f>
        <v/>
      </c>
      <c r="S198" s="180" t="str">
        <f>IF(ISERROR(VLOOKUP($A198,parlvotes_lh!$A$11:$ZZ$209,186,FALSE))=TRUE,"",IF(VLOOKUP($A198,parlvotes_lh!$A$11:$ZZ$209,186,FALSE)=0,"",VLOOKUP($A198,parlvotes_lh!$A$11:$ZZ$209,186,FALSE)))</f>
        <v/>
      </c>
      <c r="T198" s="180" t="str">
        <f>IF(ISERROR(VLOOKUP($A198,parlvotes_lh!$A$11:$ZZ$209,206,FALSE))=TRUE,"",IF(VLOOKUP($A198,parlvotes_lh!$A$11:$ZZ$209,206,FALSE)=0,"",VLOOKUP($A198,parlvotes_lh!$A$11:$ZZ$209,206,FALSE)))</f>
        <v/>
      </c>
      <c r="U198" s="180" t="str">
        <f>IF(ISERROR(VLOOKUP($A198,parlvotes_lh!$A$11:$ZZ$209,226,FALSE))=TRUE,"",IF(VLOOKUP($A198,parlvotes_lh!$A$11:$ZZ$209,226,FALSE)=0,"",VLOOKUP($A198,parlvotes_lh!$A$11:$ZZ$209,226,FALSE)))</f>
        <v/>
      </c>
      <c r="V198" s="180" t="str">
        <f>IF(ISERROR(VLOOKUP($A198,parlvotes_lh!$A$11:$ZZ$209,246,FALSE))=TRUE,"",IF(VLOOKUP($A198,parlvotes_lh!$A$11:$ZZ$209,246,FALSE)=0,"",VLOOKUP($A198,parlvotes_lh!$A$11:$ZZ$209,246,FALSE)))</f>
        <v/>
      </c>
      <c r="W198" s="180" t="str">
        <f>IF(ISERROR(VLOOKUP($A198,parlvotes_lh!$A$11:$ZZ$209,266,FALSE))=TRUE,"",IF(VLOOKUP($A198,parlvotes_lh!$A$11:$ZZ$209,266,FALSE)=0,"",VLOOKUP($A198,parlvotes_lh!$A$11:$ZZ$209,266,FALSE)))</f>
        <v/>
      </c>
      <c r="X198" s="180" t="str">
        <f>IF(ISERROR(VLOOKUP($A198,parlvotes_lh!$A$11:$ZZ$209,286,FALSE))=TRUE,"",IF(VLOOKUP($A198,parlvotes_lh!$A$11:$ZZ$209,286,FALSE)=0,"",VLOOKUP($A198,parlvotes_lh!$A$11:$ZZ$209,286,FALSE)))</f>
        <v/>
      </c>
      <c r="Y198" s="180" t="str">
        <f>IF(ISERROR(VLOOKUP($A198,parlvotes_lh!$A$11:$ZZ$209,306,FALSE))=TRUE,"",IF(VLOOKUP($A198,parlvotes_lh!$A$11:$ZZ$209,306,FALSE)=0,"",VLOOKUP($A198,parlvotes_lh!$A$11:$ZZ$209,306,FALSE)))</f>
        <v/>
      </c>
      <c r="Z198" s="180" t="str">
        <f>IF(ISERROR(VLOOKUP($A198,parlvotes_lh!$A$11:$ZZ$209,326,FALSE))=TRUE,"",IF(VLOOKUP($A198,parlvotes_lh!$A$11:$ZZ$209,326,FALSE)=0,"",VLOOKUP($A198,parlvotes_lh!$A$11:$ZZ$209,326,FALSE)))</f>
        <v/>
      </c>
      <c r="AA198" s="180" t="str">
        <f>IF(ISERROR(VLOOKUP($A198,parlvotes_lh!$A$11:$ZZ$209,346,FALSE))=TRUE,"",IF(VLOOKUP($A198,parlvotes_lh!$A$11:$ZZ$209,346,FALSE)=0,"",VLOOKUP($A198,parlvotes_lh!$A$11:$ZZ$209,346,FALSE)))</f>
        <v/>
      </c>
      <c r="AB198" s="180" t="str">
        <f>IF(ISERROR(VLOOKUP($A198,parlvotes_lh!$A$11:$ZZ$209,366,FALSE))=TRUE,"",IF(VLOOKUP($A198,parlvotes_lh!$A$11:$ZZ$209,366,FALSE)=0,"",VLOOKUP($A198,parlvotes_lh!$A$11:$ZZ$209,366,FALSE)))</f>
        <v/>
      </c>
      <c r="AC198" s="180" t="str">
        <f>IF(ISERROR(VLOOKUP($A198,parlvotes_lh!$A$11:$ZZ$209,386,FALSE))=TRUE,"",IF(VLOOKUP($A198,parlvotes_lh!$A$11:$ZZ$209,386,FALSE)=0,"",VLOOKUP($A198,parlvotes_lh!$A$11:$ZZ$209,386,FALSE)))</f>
        <v/>
      </c>
    </row>
    <row r="199" spans="1:29" ht="13.5" customHeight="1">
      <c r="A199" s="174"/>
      <c r="B199" s="112" t="str">
        <f t="shared" si="31"/>
        <v/>
      </c>
      <c r="C199" s="112" t="str">
        <f>IF(info_parties!G209="","",info_parties!G209)</f>
        <v/>
      </c>
      <c r="D199" s="112" t="str">
        <f>IF(info_parties!K209="","",info_parties!K209)</f>
        <v/>
      </c>
      <c r="E199" s="112" t="str">
        <f>IF(info_parties!H209="","",info_parties!H209)</f>
        <v/>
      </c>
      <c r="F199" s="175" t="str">
        <f t="shared" si="27"/>
        <v/>
      </c>
      <c r="G199" s="176" t="str">
        <f t="shared" si="28"/>
        <v/>
      </c>
      <c r="H199" s="177" t="str">
        <f t="shared" si="29"/>
        <v/>
      </c>
      <c r="I199" s="178" t="str">
        <f t="shared" si="30"/>
        <v/>
      </c>
      <c r="J199" s="179" t="str">
        <f>IF(ISERROR(VLOOKUP($A199,parlvotes_lh!$A$11:$ZZ$209,6,FALSE))=TRUE,"",IF(VLOOKUP($A199,parlvotes_lh!$A$11:$ZZ$209,6,FALSE)=0,"",VLOOKUP($A199,parlvotes_lh!$A$11:$ZZ$209,6,FALSE)))</f>
        <v/>
      </c>
      <c r="K199" s="179" t="str">
        <f>IF(ISERROR(VLOOKUP($A199,parlvotes_lh!$A$11:$ZZ$209,26,FALSE))=TRUE,"",IF(VLOOKUP($A199,parlvotes_lh!$A$11:$ZZ$209,26,FALSE)=0,"",VLOOKUP($A199,parlvotes_lh!$A$11:$ZZ$209,26,FALSE)))</f>
        <v/>
      </c>
      <c r="L199" s="179" t="str">
        <f>IF(ISERROR(VLOOKUP($A199,parlvotes_lh!$A$11:$ZZ$209,46,FALSE))=TRUE,"",IF(VLOOKUP($A199,parlvotes_lh!$A$11:$ZZ$209,46,FALSE)=0,"",VLOOKUP($A199,parlvotes_lh!$A$11:$ZZ$209,46,FALSE)))</f>
        <v/>
      </c>
      <c r="M199" s="179" t="str">
        <f>IF(ISERROR(VLOOKUP($A199,parlvotes_lh!$A$11:$ZZ$209,66,FALSE))=TRUE,"",IF(VLOOKUP($A199,parlvotes_lh!$A$11:$ZZ$209,66,FALSE)=0,"",VLOOKUP($A199,parlvotes_lh!$A$11:$ZZ$209,66,FALSE)))</f>
        <v/>
      </c>
      <c r="N199" s="179" t="str">
        <f>IF(ISERROR(VLOOKUP($A199,parlvotes_lh!$A$11:$ZZ$209,86,FALSE))=TRUE,"",IF(VLOOKUP($A199,parlvotes_lh!$A$11:$ZZ$209,86,FALSE)=0,"",VLOOKUP($A199,parlvotes_lh!$A$11:$ZZ$209,86,FALSE)))</f>
        <v/>
      </c>
      <c r="O199" s="179" t="str">
        <f>IF(ISERROR(VLOOKUP($A199,parlvotes_lh!$A$11:$ZZ$209,106,FALSE))=TRUE,"",IF(VLOOKUP($A199,parlvotes_lh!$A$11:$ZZ$209,106,FALSE)=0,"",VLOOKUP($A199,parlvotes_lh!$A$11:$ZZ$209,106,FALSE)))</f>
        <v/>
      </c>
      <c r="P199" s="179" t="str">
        <f>IF(ISERROR(VLOOKUP($A199,parlvotes_lh!$A$11:$ZZ$209,126,FALSE))=TRUE,"",IF(VLOOKUP($A199,parlvotes_lh!$A$11:$ZZ$209,126,FALSE)=0,"",VLOOKUP($A199,parlvotes_lh!$A$11:$ZZ$209,126,FALSE)))</f>
        <v/>
      </c>
      <c r="Q199" s="180" t="str">
        <f>IF(ISERROR(VLOOKUP($A199,parlvotes_lh!$A$11:$ZZ$209,146,FALSE))=TRUE,"",IF(VLOOKUP($A199,parlvotes_lh!$A$11:$ZZ$209,146,FALSE)=0,"",VLOOKUP($A199,parlvotes_lh!$A$11:$ZZ$209,146,FALSE)))</f>
        <v/>
      </c>
      <c r="R199" s="180" t="str">
        <f>IF(ISERROR(VLOOKUP($A199,parlvotes_lh!$A$11:$ZZ$209,166,FALSE))=TRUE,"",IF(VLOOKUP($A199,parlvotes_lh!$A$11:$ZZ$209,166,FALSE)=0,"",VLOOKUP($A199,parlvotes_lh!$A$11:$ZZ$209,166,FALSE)))</f>
        <v/>
      </c>
      <c r="S199" s="180" t="str">
        <f>IF(ISERROR(VLOOKUP($A199,parlvotes_lh!$A$11:$ZZ$209,186,FALSE))=TRUE,"",IF(VLOOKUP($A199,parlvotes_lh!$A$11:$ZZ$209,186,FALSE)=0,"",VLOOKUP($A199,parlvotes_lh!$A$11:$ZZ$209,186,FALSE)))</f>
        <v/>
      </c>
      <c r="T199" s="180" t="str">
        <f>IF(ISERROR(VLOOKUP($A199,parlvotes_lh!$A$11:$ZZ$209,206,FALSE))=TRUE,"",IF(VLOOKUP($A199,parlvotes_lh!$A$11:$ZZ$209,206,FALSE)=0,"",VLOOKUP($A199,parlvotes_lh!$A$11:$ZZ$209,206,FALSE)))</f>
        <v/>
      </c>
      <c r="U199" s="180" t="str">
        <f>IF(ISERROR(VLOOKUP($A199,parlvotes_lh!$A$11:$ZZ$209,226,FALSE))=TRUE,"",IF(VLOOKUP($A199,parlvotes_lh!$A$11:$ZZ$209,226,FALSE)=0,"",VLOOKUP($A199,parlvotes_lh!$A$11:$ZZ$209,226,FALSE)))</f>
        <v/>
      </c>
      <c r="V199" s="180" t="str">
        <f>IF(ISERROR(VLOOKUP($A199,parlvotes_lh!$A$11:$ZZ$209,246,FALSE))=TRUE,"",IF(VLOOKUP($A199,parlvotes_lh!$A$11:$ZZ$209,246,FALSE)=0,"",VLOOKUP($A199,parlvotes_lh!$A$11:$ZZ$209,246,FALSE)))</f>
        <v/>
      </c>
      <c r="W199" s="180" t="str">
        <f>IF(ISERROR(VLOOKUP($A199,parlvotes_lh!$A$11:$ZZ$209,266,FALSE))=TRUE,"",IF(VLOOKUP($A199,parlvotes_lh!$A$11:$ZZ$209,266,FALSE)=0,"",VLOOKUP($A199,parlvotes_lh!$A$11:$ZZ$209,266,FALSE)))</f>
        <v/>
      </c>
      <c r="X199" s="180" t="str">
        <f>IF(ISERROR(VLOOKUP($A199,parlvotes_lh!$A$11:$ZZ$209,286,FALSE))=TRUE,"",IF(VLOOKUP($A199,parlvotes_lh!$A$11:$ZZ$209,286,FALSE)=0,"",VLOOKUP($A199,parlvotes_lh!$A$11:$ZZ$209,286,FALSE)))</f>
        <v/>
      </c>
      <c r="Y199" s="180" t="str">
        <f>IF(ISERROR(VLOOKUP($A199,parlvotes_lh!$A$11:$ZZ$209,306,FALSE))=TRUE,"",IF(VLOOKUP($A199,parlvotes_lh!$A$11:$ZZ$209,306,FALSE)=0,"",VLOOKUP($A199,parlvotes_lh!$A$11:$ZZ$209,306,FALSE)))</f>
        <v/>
      </c>
      <c r="Z199" s="180" t="str">
        <f>IF(ISERROR(VLOOKUP($A199,parlvotes_lh!$A$11:$ZZ$209,326,FALSE))=TRUE,"",IF(VLOOKUP($A199,parlvotes_lh!$A$11:$ZZ$209,326,FALSE)=0,"",VLOOKUP($A199,parlvotes_lh!$A$11:$ZZ$209,326,FALSE)))</f>
        <v/>
      </c>
      <c r="AA199" s="180" t="str">
        <f>IF(ISERROR(VLOOKUP($A199,parlvotes_lh!$A$11:$ZZ$209,346,FALSE))=TRUE,"",IF(VLOOKUP($A199,parlvotes_lh!$A$11:$ZZ$209,346,FALSE)=0,"",VLOOKUP($A199,parlvotes_lh!$A$11:$ZZ$209,346,FALSE)))</f>
        <v/>
      </c>
      <c r="AB199" s="180" t="str">
        <f>IF(ISERROR(VLOOKUP($A199,parlvotes_lh!$A$11:$ZZ$209,366,FALSE))=TRUE,"",IF(VLOOKUP($A199,parlvotes_lh!$A$11:$ZZ$209,366,FALSE)=0,"",VLOOKUP($A199,parlvotes_lh!$A$11:$ZZ$209,366,FALSE)))</f>
        <v/>
      </c>
      <c r="AC199" s="180" t="str">
        <f>IF(ISERROR(VLOOKUP($A199,parlvotes_lh!$A$11:$ZZ$209,386,FALSE))=TRUE,"",IF(VLOOKUP($A199,parlvotes_lh!$A$11:$ZZ$209,386,FALSE)=0,"",VLOOKUP($A199,parlvotes_lh!$A$11:$ZZ$209,386,FALSE)))</f>
        <v/>
      </c>
    </row>
    <row r="200" spans="1:29" ht="13.5" customHeight="1">
      <c r="A200" s="174"/>
      <c r="B200" s="112" t="str">
        <f t="shared" si="31"/>
        <v/>
      </c>
      <c r="C200" s="112" t="str">
        <f>IF(info_parties!G210="","",info_parties!G210)</f>
        <v/>
      </c>
      <c r="D200" s="112" t="str">
        <f>IF(info_parties!K210="","",info_parties!K210)</f>
        <v/>
      </c>
      <c r="E200" s="112" t="str">
        <f>IF(info_parties!H210="","",info_parties!H210)</f>
        <v/>
      </c>
      <c r="F200" s="175" t="str">
        <f t="shared" si="27"/>
        <v/>
      </c>
      <c r="G200" s="176" t="str">
        <f t="shared" si="28"/>
        <v/>
      </c>
      <c r="H200" s="177" t="str">
        <f t="shared" si="29"/>
        <v/>
      </c>
      <c r="I200" s="178" t="str">
        <f t="shared" si="30"/>
        <v/>
      </c>
      <c r="J200" s="179" t="str">
        <f>IF(ISERROR(VLOOKUP($A200,parlvotes_lh!$A$11:$ZZ$209,6,FALSE))=TRUE,"",IF(VLOOKUP($A200,parlvotes_lh!$A$11:$ZZ$209,6,FALSE)=0,"",VLOOKUP($A200,parlvotes_lh!$A$11:$ZZ$209,6,FALSE)))</f>
        <v/>
      </c>
      <c r="K200" s="179" t="str">
        <f>IF(ISERROR(VLOOKUP($A200,parlvotes_lh!$A$11:$ZZ$209,26,FALSE))=TRUE,"",IF(VLOOKUP($A200,parlvotes_lh!$A$11:$ZZ$209,26,FALSE)=0,"",VLOOKUP($A200,parlvotes_lh!$A$11:$ZZ$209,26,FALSE)))</f>
        <v/>
      </c>
      <c r="L200" s="179" t="str">
        <f>IF(ISERROR(VLOOKUP($A200,parlvotes_lh!$A$11:$ZZ$209,46,FALSE))=TRUE,"",IF(VLOOKUP($A200,parlvotes_lh!$A$11:$ZZ$209,46,FALSE)=0,"",VLOOKUP($A200,parlvotes_lh!$A$11:$ZZ$209,46,FALSE)))</f>
        <v/>
      </c>
      <c r="M200" s="179" t="str">
        <f>IF(ISERROR(VLOOKUP($A200,parlvotes_lh!$A$11:$ZZ$209,66,FALSE))=TRUE,"",IF(VLOOKUP($A200,parlvotes_lh!$A$11:$ZZ$209,66,FALSE)=0,"",VLOOKUP($A200,parlvotes_lh!$A$11:$ZZ$209,66,FALSE)))</f>
        <v/>
      </c>
      <c r="N200" s="179" t="str">
        <f>IF(ISERROR(VLOOKUP($A200,parlvotes_lh!$A$11:$ZZ$209,86,FALSE))=TRUE,"",IF(VLOOKUP($A200,parlvotes_lh!$A$11:$ZZ$209,86,FALSE)=0,"",VLOOKUP($A200,parlvotes_lh!$A$11:$ZZ$209,86,FALSE)))</f>
        <v/>
      </c>
      <c r="O200" s="179" t="str">
        <f>IF(ISERROR(VLOOKUP($A200,parlvotes_lh!$A$11:$ZZ$209,106,FALSE))=TRUE,"",IF(VLOOKUP($A200,parlvotes_lh!$A$11:$ZZ$209,106,FALSE)=0,"",VLOOKUP($A200,parlvotes_lh!$A$11:$ZZ$209,106,FALSE)))</f>
        <v/>
      </c>
      <c r="P200" s="179" t="str">
        <f>IF(ISERROR(VLOOKUP($A200,parlvotes_lh!$A$11:$ZZ$209,126,FALSE))=TRUE,"",IF(VLOOKUP($A200,parlvotes_lh!$A$11:$ZZ$209,126,FALSE)=0,"",VLOOKUP($A200,parlvotes_lh!$A$11:$ZZ$209,126,FALSE)))</f>
        <v/>
      </c>
      <c r="Q200" s="180" t="str">
        <f>IF(ISERROR(VLOOKUP($A200,parlvotes_lh!$A$11:$ZZ$209,146,FALSE))=TRUE,"",IF(VLOOKUP($A200,parlvotes_lh!$A$11:$ZZ$209,146,FALSE)=0,"",VLOOKUP($A200,parlvotes_lh!$A$11:$ZZ$209,146,FALSE)))</f>
        <v/>
      </c>
      <c r="R200" s="180" t="str">
        <f>IF(ISERROR(VLOOKUP($A200,parlvotes_lh!$A$11:$ZZ$209,166,FALSE))=TRUE,"",IF(VLOOKUP($A200,parlvotes_lh!$A$11:$ZZ$209,166,FALSE)=0,"",VLOOKUP($A200,parlvotes_lh!$A$11:$ZZ$209,166,FALSE)))</f>
        <v/>
      </c>
      <c r="S200" s="180" t="str">
        <f>IF(ISERROR(VLOOKUP($A200,parlvotes_lh!$A$11:$ZZ$209,186,FALSE))=TRUE,"",IF(VLOOKUP($A200,parlvotes_lh!$A$11:$ZZ$209,186,FALSE)=0,"",VLOOKUP($A200,parlvotes_lh!$A$11:$ZZ$209,186,FALSE)))</f>
        <v/>
      </c>
      <c r="T200" s="180" t="str">
        <f>IF(ISERROR(VLOOKUP($A200,parlvotes_lh!$A$11:$ZZ$209,206,FALSE))=TRUE,"",IF(VLOOKUP($A200,parlvotes_lh!$A$11:$ZZ$209,206,FALSE)=0,"",VLOOKUP($A200,parlvotes_lh!$A$11:$ZZ$209,206,FALSE)))</f>
        <v/>
      </c>
      <c r="U200" s="180" t="str">
        <f>IF(ISERROR(VLOOKUP($A200,parlvotes_lh!$A$11:$ZZ$209,226,FALSE))=TRUE,"",IF(VLOOKUP($A200,parlvotes_lh!$A$11:$ZZ$209,226,FALSE)=0,"",VLOOKUP($A200,parlvotes_lh!$A$11:$ZZ$209,226,FALSE)))</f>
        <v/>
      </c>
      <c r="V200" s="180" t="str">
        <f>IF(ISERROR(VLOOKUP($A200,parlvotes_lh!$A$11:$ZZ$209,246,FALSE))=TRUE,"",IF(VLOOKUP($A200,parlvotes_lh!$A$11:$ZZ$209,246,FALSE)=0,"",VLOOKUP($A200,parlvotes_lh!$A$11:$ZZ$209,246,FALSE)))</f>
        <v/>
      </c>
      <c r="W200" s="180" t="str">
        <f>IF(ISERROR(VLOOKUP($A200,parlvotes_lh!$A$11:$ZZ$209,266,FALSE))=TRUE,"",IF(VLOOKUP($A200,parlvotes_lh!$A$11:$ZZ$209,266,FALSE)=0,"",VLOOKUP($A200,parlvotes_lh!$A$11:$ZZ$209,266,FALSE)))</f>
        <v/>
      </c>
      <c r="X200" s="180" t="str">
        <f>IF(ISERROR(VLOOKUP($A200,parlvotes_lh!$A$11:$ZZ$209,286,FALSE))=TRUE,"",IF(VLOOKUP($A200,parlvotes_lh!$A$11:$ZZ$209,286,FALSE)=0,"",VLOOKUP($A200,parlvotes_lh!$A$11:$ZZ$209,286,FALSE)))</f>
        <v/>
      </c>
      <c r="Y200" s="180" t="str">
        <f>IF(ISERROR(VLOOKUP($A200,parlvotes_lh!$A$11:$ZZ$209,306,FALSE))=TRUE,"",IF(VLOOKUP($A200,parlvotes_lh!$A$11:$ZZ$209,306,FALSE)=0,"",VLOOKUP($A200,parlvotes_lh!$A$11:$ZZ$209,306,FALSE)))</f>
        <v/>
      </c>
      <c r="Z200" s="180" t="str">
        <f>IF(ISERROR(VLOOKUP($A200,parlvotes_lh!$A$11:$ZZ$209,326,FALSE))=TRUE,"",IF(VLOOKUP($A200,parlvotes_lh!$A$11:$ZZ$209,326,FALSE)=0,"",VLOOKUP($A200,parlvotes_lh!$A$11:$ZZ$209,326,FALSE)))</f>
        <v/>
      </c>
      <c r="AA200" s="180" t="str">
        <f>IF(ISERROR(VLOOKUP($A200,parlvotes_lh!$A$11:$ZZ$209,346,FALSE))=TRUE,"",IF(VLOOKUP($A200,parlvotes_lh!$A$11:$ZZ$209,346,FALSE)=0,"",VLOOKUP($A200,parlvotes_lh!$A$11:$ZZ$209,346,FALSE)))</f>
        <v/>
      </c>
      <c r="AB200" s="180" t="str">
        <f>IF(ISERROR(VLOOKUP($A200,parlvotes_lh!$A$11:$ZZ$209,366,FALSE))=TRUE,"",IF(VLOOKUP($A200,parlvotes_lh!$A$11:$ZZ$209,366,FALSE)=0,"",VLOOKUP($A200,parlvotes_lh!$A$11:$ZZ$209,366,FALSE)))</f>
        <v/>
      </c>
      <c r="AC200" s="180" t="str">
        <f>IF(ISERROR(VLOOKUP($A200,parlvotes_lh!$A$11:$ZZ$209,386,FALSE))=TRUE,"",IF(VLOOKUP($A200,parlvotes_lh!$A$11:$ZZ$209,386,FALSE)=0,"",VLOOKUP($A200,parlvotes_lh!$A$11:$ZZ$209,386,FALSE)))</f>
        <v/>
      </c>
    </row>
    <row r="201" spans="1:29" ht="13.5" customHeight="1">
      <c r="J201" s="181"/>
      <c r="K201" s="181"/>
      <c r="L201" s="181"/>
      <c r="M201" s="181"/>
      <c r="N201" s="181"/>
      <c r="O201" s="181"/>
      <c r="P201" s="181"/>
      <c r="Q201" s="181"/>
      <c r="R201" s="181"/>
      <c r="S201" s="181"/>
      <c r="T201" s="181"/>
      <c r="U201" s="181"/>
      <c r="V201" s="181"/>
      <c r="W201" s="181"/>
      <c r="X201" s="181"/>
      <c r="Y201" s="181"/>
      <c r="Z201" s="181"/>
      <c r="AA201" s="181"/>
      <c r="AB201" s="181">
        <f>IF(ISERROR(VLOOKUP("Election Start Date:",parlvotes_lh!$A$1:$ZZ$1,23,FALSE))=TRUE,0,IF(VLOOKUP("Election Start Date:",parlvotes_lh!$A$1:$ZZ$1,23,FALSE)=0,0,VLOOKUP("Election Start Date:",parlvotes_lh!$A$1:$ZZ$1,23,FALSE)))</f>
        <v>39410</v>
      </c>
      <c r="AC201" s="181">
        <f>IF(ISERROR(VLOOKUP("Election Start Date:",parlvotes_lh!$A$1:$ZZ$1,23,FALSE))=TRUE,0,IF(VLOOKUP("Election Start Date:",parlvotes_lh!$A$1:$ZZ$1,23,FALSE)=0,0,VLOOKUP("Election Start Date:",parlvotes_lh!$A$1:$ZZ$1,23,FALSE)))</f>
        <v>39410</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5A6E5A"/>
  </sheetPr>
  <dimension ref="A1:H3"/>
  <sheetViews>
    <sheetView zoomScaleNormal="100" workbookViewId="0"/>
  </sheetViews>
  <sheetFormatPr defaultRowHeight="13.5" customHeight="1"/>
  <sheetData>
    <row r="1" spans="1:8" ht="13.5" customHeight="1">
      <c r="A1" s="151" t="s">
        <v>221</v>
      </c>
      <c r="B1" s="1"/>
      <c r="C1" s="1"/>
      <c r="D1" s="1"/>
      <c r="E1" s="1"/>
      <c r="F1" s="1"/>
      <c r="G1" s="1"/>
      <c r="H1" s="1"/>
    </row>
    <row r="2" spans="1:8" ht="13.5" customHeight="1">
      <c r="A2" s="1"/>
      <c r="B2" s="1"/>
      <c r="C2" s="1"/>
      <c r="D2" s="1"/>
      <c r="E2" s="1"/>
      <c r="F2" s="1"/>
      <c r="G2" s="1"/>
      <c r="H2" s="1"/>
    </row>
    <row r="3" spans="1:8" ht="13.5" customHeight="1">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CDCF0"/>
  </sheetPr>
  <dimension ref="A1:AV88"/>
  <sheetViews>
    <sheetView zoomScaleNormal="100" workbookViewId="0">
      <pane xSplit="1" ySplit="1" topLeftCell="B2" activePane="bottomRight" state="frozen"/>
      <selection activeCell="A9" sqref="A9"/>
      <selection pane="topRight" activeCell="A9" sqref="A9"/>
      <selection pane="bottomLeft" activeCell="A9" sqref="A9"/>
      <selection pane="bottomRight" sqref="A1:XFD1048576"/>
    </sheetView>
  </sheetViews>
  <sheetFormatPr defaultColWidth="9.08984375" defaultRowHeight="13.5" customHeight="1"/>
  <cols>
    <col min="1" max="1" width="21.453125" style="2" customWidth="1"/>
    <col min="2" max="2" width="12.36328125" style="2" customWidth="1"/>
    <col min="3" max="3" width="11" style="2" customWidth="1"/>
    <col min="4" max="4" width="0.6328125" style="2" customWidth="1"/>
    <col min="5" max="5" width="26.6328125" style="2" customWidth="1"/>
    <col min="6" max="6" width="16.90625" style="2" customWidth="1"/>
    <col min="7" max="7" width="23.453125" style="2" customWidth="1"/>
    <col min="8" max="8" width="10.6328125" style="2" customWidth="1"/>
    <col min="9" max="9" width="0.54296875" style="2" customWidth="1"/>
    <col min="10" max="10" width="0.6328125" style="2" customWidth="1"/>
    <col min="11" max="11" width="25" style="2" customWidth="1"/>
    <col min="12" max="16384" width="9.08984375" style="2"/>
  </cols>
  <sheetData>
    <row r="1" spans="1:48" ht="31.5">
      <c r="A1" s="71" t="s">
        <v>125</v>
      </c>
      <c r="B1" s="40" t="s">
        <v>113</v>
      </c>
      <c r="C1" s="40" t="s">
        <v>114</v>
      </c>
      <c r="D1" s="159" t="s">
        <v>115</v>
      </c>
      <c r="E1" s="135" t="s">
        <v>166</v>
      </c>
      <c r="F1" s="135" t="s">
        <v>167</v>
      </c>
      <c r="G1" s="40" t="s">
        <v>290</v>
      </c>
      <c r="H1" s="141" t="s">
        <v>291</v>
      </c>
      <c r="I1" s="159" t="s">
        <v>168</v>
      </c>
      <c r="J1" s="159" t="s">
        <v>168</v>
      </c>
      <c r="K1" s="18" t="s">
        <v>169</v>
      </c>
      <c r="L1" s="18" t="s">
        <v>170</v>
      </c>
      <c r="M1" s="136" t="s">
        <v>171</v>
      </c>
      <c r="N1" s="136" t="s">
        <v>172</v>
      </c>
      <c r="O1" s="136" t="s">
        <v>173</v>
      </c>
      <c r="P1" s="136" t="s">
        <v>174</v>
      </c>
      <c r="Q1" s="136" t="s">
        <v>175</v>
      </c>
      <c r="R1" s="136" t="s">
        <v>176</v>
      </c>
      <c r="S1" s="40" t="s">
        <v>177</v>
      </c>
      <c r="T1" s="40" t="s">
        <v>178</v>
      </c>
      <c r="U1" s="40" t="s">
        <v>179</v>
      </c>
      <c r="V1" s="40" t="s">
        <v>180</v>
      </c>
      <c r="W1" s="40" t="s">
        <v>181</v>
      </c>
      <c r="X1" s="40" t="s">
        <v>182</v>
      </c>
      <c r="Y1" s="136" t="s">
        <v>183</v>
      </c>
      <c r="Z1" s="136" t="s">
        <v>184</v>
      </c>
      <c r="AA1" s="136" t="s">
        <v>185</v>
      </c>
      <c r="AB1" s="136" t="s">
        <v>186</v>
      </c>
      <c r="AC1" s="136" t="s">
        <v>187</v>
      </c>
      <c r="AD1" s="136" t="s">
        <v>188</v>
      </c>
      <c r="AE1" s="40" t="s">
        <v>189</v>
      </c>
      <c r="AF1" s="40" t="s">
        <v>190</v>
      </c>
      <c r="AG1" s="40" t="s">
        <v>191</v>
      </c>
      <c r="AH1" s="40" t="s">
        <v>192</v>
      </c>
      <c r="AI1" s="40" t="s">
        <v>193</v>
      </c>
      <c r="AJ1" s="40" t="s">
        <v>194</v>
      </c>
      <c r="AK1" s="136" t="s">
        <v>195</v>
      </c>
      <c r="AL1" s="136" t="s">
        <v>196</v>
      </c>
      <c r="AM1" s="136" t="s">
        <v>197</v>
      </c>
      <c r="AN1" s="136" t="s">
        <v>198</v>
      </c>
      <c r="AO1" s="136" t="s">
        <v>199</v>
      </c>
      <c r="AP1" s="136" t="s">
        <v>200</v>
      </c>
      <c r="AQ1" s="40" t="s">
        <v>201</v>
      </c>
      <c r="AR1" s="40" t="s">
        <v>202</v>
      </c>
      <c r="AS1" s="40" t="s">
        <v>203</v>
      </c>
      <c r="AT1" s="40" t="s">
        <v>204</v>
      </c>
      <c r="AU1" s="40" t="s">
        <v>205</v>
      </c>
      <c r="AV1" s="40" t="s">
        <v>206</v>
      </c>
    </row>
    <row r="2" spans="1:48" ht="13.5" customHeight="1">
      <c r="A2" s="137" t="s">
        <v>666</v>
      </c>
      <c r="B2" s="2" t="s">
        <v>676</v>
      </c>
      <c r="D2" s="160"/>
      <c r="E2" s="91" t="str">
        <f t="shared" ref="E2:E4" si="0">G2&amp;" "&amp;F2</f>
        <v>Other (-, -)</v>
      </c>
      <c r="F2" s="135" t="str">
        <f t="shared" ref="F2:F4"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 -)</v>
      </c>
      <c r="G2" s="2" t="s">
        <v>402</v>
      </c>
      <c r="H2" s="2" t="s">
        <v>668</v>
      </c>
      <c r="I2" s="160"/>
      <c r="J2" s="160"/>
      <c r="K2" s="2" t="s">
        <v>668</v>
      </c>
      <c r="M2" s="138"/>
      <c r="O2" s="139"/>
      <c r="P2" s="138"/>
    </row>
    <row r="3" spans="1:48" ht="13.5" customHeight="1">
      <c r="A3" s="137" t="s">
        <v>995</v>
      </c>
      <c r="B3" s="2" t="s">
        <v>996</v>
      </c>
      <c r="D3" s="160"/>
      <c r="E3" s="91" t="str">
        <f t="shared" ref="E3" si="2">G3&amp;" "&amp;F3</f>
        <v>Independent (-, -)</v>
      </c>
      <c r="F3" s="135" t="str">
        <f t="shared" ref="F3" si="3">"("&amp;K3&amp;", "&amp;H3&amp;")"&amp;IF(M3="","",", known until "&amp;R3&amp;" as "&amp;M3&amp;" ("&amp;N3&amp;", "&amp;O3&amp;IF(P3="","","/ "&amp;P3)&amp;")"&amp;IF(S3="","",", known from "&amp;R3&amp;" until "&amp;X3&amp;" as "&amp;S3&amp;" ("&amp;T3&amp;", "&amp;U3&amp;IF(V3="","","/ "&amp;V3)&amp;")"))&amp;IF(AD3="","",", known from "&amp;X3&amp;" until "&amp;AD3&amp;" as "&amp;Y3&amp;" ("&amp;Z3&amp;", "&amp;AA3&amp;")"&amp;IF(AB3="","","/ "&amp;AB3)&amp;")")&amp;IF(AE3="","",", known from "&amp;AD3&amp;" until "&amp;AJ3&amp;" as "&amp;AE3&amp;" ("&amp;AF3&amp;", "&amp;AG3&amp;IF(AH3="","","/ "&amp;AH3)&amp;")")&amp;IF(AK3="","",", known from "&amp;AJ3&amp;" until "&amp;AP3&amp;" as "&amp;AK3&amp;" ("&amp;AL3&amp;", "&amp;AM3&amp;IF(AN3="","","/ "&amp;AN3)&amp;")")&amp;IF(AQ3="","",", known from "&amp;AP3&amp;" until "&amp;AV3&amp;" as "&amp;AQ3&amp;" ("&amp;AR3&amp;", "&amp;AS3&amp;IF(AT3="","","/ "&amp;AT3)&amp;")")</f>
        <v>(-, -)</v>
      </c>
      <c r="G3" s="2" t="s">
        <v>997</v>
      </c>
      <c r="H3" s="2" t="s">
        <v>668</v>
      </c>
      <c r="I3" s="160"/>
      <c r="J3" s="160"/>
      <c r="K3" s="2" t="s">
        <v>668</v>
      </c>
      <c r="M3" s="138"/>
      <c r="O3" s="139"/>
      <c r="P3" s="138"/>
    </row>
    <row r="4" spans="1:48" ht="13.5" customHeight="1">
      <c r="A4" s="137" t="s">
        <v>667</v>
      </c>
      <c r="B4" s="2" t="s">
        <v>677</v>
      </c>
      <c r="D4" s="160"/>
      <c r="E4" s="91" t="str">
        <f t="shared" si="0"/>
        <v>Ethnic Constituencies (-, -)</v>
      </c>
      <c r="F4" s="135" t="str">
        <f t="shared" si="1"/>
        <v>(-, -)</v>
      </c>
      <c r="G4" s="2" t="s">
        <v>669</v>
      </c>
      <c r="H4" s="2" t="s">
        <v>668</v>
      </c>
      <c r="I4" s="160"/>
      <c r="J4" s="160"/>
      <c r="K4" s="2" t="s">
        <v>668</v>
      </c>
      <c r="M4" s="138"/>
      <c r="O4" s="138"/>
      <c r="P4" s="138"/>
    </row>
    <row r="5" spans="1:48" ht="13.5" customHeight="1">
      <c r="A5" s="137" t="s">
        <v>411</v>
      </c>
      <c r="D5" s="160"/>
      <c r="E5" s="91" t="str">
        <f t="shared" ref="E5:E71" si="4">G5&amp;" "&amp;F5</f>
        <v>Alphabet of Democracy (Abeceda Demokracije, ABECEDA)</v>
      </c>
      <c r="F5" s="135" t="str">
        <f t="shared" ref="F5:F71" si="5">"("&amp;K5&amp;",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(Abeceda Demokracije, ABECEDA)</v>
      </c>
      <c r="G5" s="2" t="s">
        <v>458</v>
      </c>
      <c r="H5" s="2" t="s">
        <v>459</v>
      </c>
      <c r="I5" s="160"/>
      <c r="J5" s="160"/>
      <c r="K5" s="2" t="s">
        <v>564</v>
      </c>
      <c r="M5" s="138"/>
      <c r="O5" s="138"/>
      <c r="P5" s="138"/>
    </row>
    <row r="6" spans="1:48" ht="13.5" customHeight="1">
      <c r="A6" s="137" t="s">
        <v>412</v>
      </c>
      <c r="D6" s="160"/>
      <c r="E6" s="91" t="str">
        <f t="shared" si="4"/>
        <v>Action for a Better Croatia (Akcija za Bolju Hrvatsku, ABH)</v>
      </c>
      <c r="F6" s="135" t="str">
        <f t="shared" si="5"/>
        <v>(Akcija za Bolju Hrvatsku, ABH)</v>
      </c>
      <c r="G6" s="2" t="s">
        <v>460</v>
      </c>
      <c r="H6" s="2" t="s">
        <v>461</v>
      </c>
      <c r="I6" s="160"/>
      <c r="J6" s="160"/>
      <c r="K6" s="2" t="s">
        <v>565</v>
      </c>
      <c r="M6" s="138"/>
      <c r="O6" s="138"/>
      <c r="P6" s="138"/>
    </row>
    <row r="7" spans="1:48" ht="13.5" customHeight="1">
      <c r="A7" s="137" t="s">
        <v>413</v>
      </c>
      <c r="D7" s="160"/>
      <c r="E7" s="91" t="str">
        <f t="shared" si="4"/>
        <v>Only Croatia (Jedino Hrvatska, JH)</v>
      </c>
      <c r="F7" s="135" t="str">
        <f t="shared" si="5"/>
        <v>(Jedino Hrvatska, JH)</v>
      </c>
      <c r="G7" s="2" t="s">
        <v>462</v>
      </c>
      <c r="H7" s="2" t="s">
        <v>463</v>
      </c>
      <c r="I7" s="160"/>
      <c r="J7" s="160"/>
      <c r="K7" s="2" t="s">
        <v>566</v>
      </c>
      <c r="M7" s="138"/>
      <c r="O7" s="53"/>
      <c r="P7" s="138"/>
    </row>
    <row r="8" spans="1:48" ht="13.5" customHeight="1">
      <c r="A8" s="137" t="s">
        <v>616</v>
      </c>
      <c r="D8" s="160"/>
      <c r="E8" s="91" t="str">
        <f t="shared" si="4"/>
        <v>Authentic Croatian Party of Rights (Autohtona-Hrvatska Stranka Prava, A-HSP)</v>
      </c>
      <c r="F8" s="135" t="str">
        <f t="shared" si="5"/>
        <v>(Autohtona-Hrvatska Stranka Prava, A-HSP)</v>
      </c>
      <c r="G8" s="2" t="s">
        <v>464</v>
      </c>
      <c r="H8" s="2" t="s">
        <v>465</v>
      </c>
      <c r="I8" s="160"/>
      <c r="J8" s="160"/>
      <c r="K8" s="2" t="s">
        <v>567</v>
      </c>
      <c r="M8" s="138"/>
      <c r="O8" s="138"/>
      <c r="P8" s="138"/>
    </row>
    <row r="9" spans="1:48" ht="13.5" customHeight="1">
      <c r="A9" s="137" t="s">
        <v>617</v>
      </c>
      <c r="D9" s="160"/>
      <c r="E9" s="91" t="str">
        <f t="shared" si="4"/>
        <v>Authentic Croatian Peasant Party (Autohtona-Hrvatska Seljačka Stranka, A-HSS)</v>
      </c>
      <c r="F9" s="135" t="str">
        <f t="shared" si="5"/>
        <v>(Autohtona-Hrvatska Seljačka Stranka, A-HSS)</v>
      </c>
      <c r="G9" s="2" t="s">
        <v>466</v>
      </c>
      <c r="H9" s="2" t="s">
        <v>467</v>
      </c>
      <c r="I9" s="160"/>
      <c r="J9" s="160"/>
      <c r="K9" s="2" t="s">
        <v>568</v>
      </c>
      <c r="M9" s="138"/>
      <c r="O9" s="138"/>
      <c r="P9" s="138"/>
    </row>
    <row r="10" spans="1:48" ht="13.5" customHeight="1">
      <c r="A10" s="137" t="s">
        <v>414</v>
      </c>
      <c r="D10" s="160"/>
      <c r="E10" s="91" t="str">
        <f t="shared" si="4"/>
        <v>Youth Action (Akcija Mladih, AM)</v>
      </c>
      <c r="F10" s="135" t="str">
        <f t="shared" si="5"/>
        <v>(Akcija Mladih, AM)</v>
      </c>
      <c r="G10" s="2" t="s">
        <v>468</v>
      </c>
      <c r="H10" s="2" t="s">
        <v>469</v>
      </c>
      <c r="I10" s="160"/>
      <c r="J10" s="160"/>
      <c r="K10" s="2" t="s">
        <v>569</v>
      </c>
      <c r="M10" s="138"/>
      <c r="O10" s="138"/>
      <c r="P10" s="138"/>
    </row>
    <row r="11" spans="1:48" ht="13.5" customHeight="1">
      <c r="A11" s="137" t="s">
        <v>415</v>
      </c>
      <c r="D11" s="160"/>
      <c r="E11" s="91" t="str">
        <f t="shared" si="4"/>
        <v>Agenda of Young Democracy (Agenda Mladih Demokrata, AMD)</v>
      </c>
      <c r="F11" s="135" t="str">
        <f t="shared" si="5"/>
        <v>(Agenda Mladih Demokrata, AMD)</v>
      </c>
      <c r="G11" s="2" t="s">
        <v>470</v>
      </c>
      <c r="H11" s="2" t="s">
        <v>471</v>
      </c>
      <c r="I11" s="160"/>
      <c r="J11" s="160"/>
      <c r="K11" s="2" t="s">
        <v>570</v>
      </c>
      <c r="M11" s="138"/>
      <c r="O11" s="138"/>
      <c r="P11" s="138"/>
    </row>
    <row r="12" spans="1:48" ht="13.5" customHeight="1">
      <c r="A12" s="137" t="s">
        <v>416</v>
      </c>
      <c r="D12" s="160"/>
      <c r="E12" s="91" t="str">
        <f t="shared" si="4"/>
        <v>Bloc Pensioners Together (Blok Umirovljenici Zajedno, BUZ)</v>
      </c>
      <c r="F12" s="135" t="str">
        <f t="shared" si="5"/>
        <v>(Blok Umirovljenici Zajedno, BUZ)</v>
      </c>
      <c r="G12" s="2" t="s">
        <v>472</v>
      </c>
      <c r="H12" s="2" t="s">
        <v>473</v>
      </c>
      <c r="I12" s="160"/>
      <c r="J12" s="160"/>
      <c r="K12" s="2" t="s">
        <v>571</v>
      </c>
      <c r="M12" s="138"/>
      <c r="O12" s="138"/>
      <c r="P12" s="138"/>
    </row>
    <row r="13" spans="1:48" ht="13.5" customHeight="1">
      <c r="A13" s="73" t="s">
        <v>417</v>
      </c>
      <c r="D13" s="160"/>
      <c r="E13" s="91" t="str">
        <f t="shared" si="4"/>
        <v>Democratic Centre (Demokratski Centar, DC)</v>
      </c>
      <c r="F13" s="135" t="str">
        <f t="shared" si="5"/>
        <v>(Demokratski Centar, DC)</v>
      </c>
      <c r="G13" s="2" t="s">
        <v>474</v>
      </c>
      <c r="H13" s="2" t="s">
        <v>475</v>
      </c>
      <c r="I13" s="160"/>
      <c r="J13" s="160"/>
      <c r="K13" s="2" t="s">
        <v>572</v>
      </c>
      <c r="M13" s="138"/>
      <c r="O13" s="138"/>
      <c r="P13" s="138"/>
    </row>
    <row r="14" spans="1:48" ht="13.5" customHeight="1">
      <c r="A14" s="137" t="s">
        <v>418</v>
      </c>
      <c r="D14" s="160"/>
      <c r="E14" s="91" t="str">
        <f t="shared" si="4"/>
        <v>Democratic Prigorje-Zagreb Party (Demokratska Prigorsko-Zagrebačka Stranka, DPS )</v>
      </c>
      <c r="F14" s="135" t="str">
        <f t="shared" si="5"/>
        <v>(Demokratska Prigorsko-Zagrebačka Stranka, DPS )</v>
      </c>
      <c r="G14" s="2" t="s">
        <v>476</v>
      </c>
      <c r="H14" s="2" t="s">
        <v>477</v>
      </c>
      <c r="I14" s="160"/>
      <c r="J14" s="160"/>
      <c r="K14" s="2" t="s">
        <v>573</v>
      </c>
      <c r="M14" s="138"/>
      <c r="O14" s="138"/>
      <c r="P14" s="138"/>
    </row>
    <row r="15" spans="1:48" ht="13.5" customHeight="1">
      <c r="A15" s="137" t="s">
        <v>419</v>
      </c>
      <c r="D15" s="160"/>
      <c r="E15" s="91" t="str">
        <f t="shared" si="4"/>
        <v>Democratic Party of Women (Demokratska Stranka Žena, DSŽ)</v>
      </c>
      <c r="F15" s="135" t="str">
        <f t="shared" si="5"/>
        <v>(Demokratska Stranka Žena, DSŽ)</v>
      </c>
      <c r="G15" s="2" t="s">
        <v>478</v>
      </c>
      <c r="H15" s="2" t="s">
        <v>479</v>
      </c>
      <c r="I15" s="160"/>
      <c r="J15" s="160"/>
      <c r="K15" s="2" t="s">
        <v>574</v>
      </c>
      <c r="M15" s="138"/>
      <c r="O15" s="138"/>
      <c r="P15" s="138"/>
    </row>
    <row r="16" spans="1:48" ht="13.5" customHeight="1">
      <c r="A16" s="137" t="s">
        <v>618</v>
      </c>
      <c r="D16" s="160"/>
      <c r="E16" s="91" t="str">
        <f t="shared" si="4"/>
        <v>Coalition of GR and MS (Koalicija GR+MS, GR-MS)</v>
      </c>
      <c r="F16" s="135" t="str">
        <f t="shared" si="5"/>
        <v>(Koalicija GR+MS, GR-MS)</v>
      </c>
      <c r="G16" s="2" t="s">
        <v>623</v>
      </c>
      <c r="H16" s="2" t="s">
        <v>481</v>
      </c>
      <c r="I16" s="160"/>
      <c r="J16" s="160"/>
      <c r="K16" s="2" t="s">
        <v>686</v>
      </c>
      <c r="M16" s="138"/>
      <c r="O16" s="138"/>
      <c r="P16" s="138"/>
    </row>
    <row r="17" spans="1:20" ht="13.5" customHeight="1">
      <c r="A17" s="137" t="s">
        <v>619</v>
      </c>
      <c r="D17" s="160"/>
      <c r="E17" s="91" t="str">
        <f t="shared" si="4"/>
        <v>Voice of Reason (Glaz Razuma, GR)</v>
      </c>
      <c r="F17" s="135" t="str">
        <f t="shared" si="5"/>
        <v>(Glaz Razuma, GR)</v>
      </c>
      <c r="G17" s="2" t="s">
        <v>480</v>
      </c>
      <c r="H17" s="2" t="s">
        <v>626</v>
      </c>
      <c r="I17" s="160"/>
      <c r="J17" s="160"/>
      <c r="K17" s="2" t="s">
        <v>622</v>
      </c>
      <c r="M17" s="138"/>
      <c r="O17" s="138"/>
      <c r="P17" s="138"/>
    </row>
    <row r="18" spans="1:20" ht="13.5" customHeight="1">
      <c r="A18" s="137" t="s">
        <v>620</v>
      </c>
      <c r="D18" s="160"/>
      <c r="E18" s="91" t="str">
        <f t="shared" si="4"/>
        <v>Međimura  Party (Međimurska stranka, MS)</v>
      </c>
      <c r="F18" s="135" t="str">
        <f t="shared" si="5"/>
        <v>(Međimurska stranka, MS)</v>
      </c>
      <c r="G18" s="2" t="s">
        <v>624</v>
      </c>
      <c r="H18" s="2" t="s">
        <v>625</v>
      </c>
      <c r="I18" s="160"/>
      <c r="J18" s="160"/>
      <c r="K18" s="2" t="s">
        <v>621</v>
      </c>
      <c r="M18" s="138"/>
      <c r="O18" s="138"/>
      <c r="P18" s="138"/>
    </row>
    <row r="19" spans="1:20" ht="13.5" customHeight="1">
      <c r="A19" s="137" t="s">
        <v>420</v>
      </c>
      <c r="D19" s="160"/>
      <c r="E19" s="91" t="str">
        <f t="shared" si="4"/>
        <v>Croatian Pure Party of Rights (Hrvatska Čista Stranka Prava, HČSP)</v>
      </c>
      <c r="F19" s="135" t="str">
        <f t="shared" si="5"/>
        <v>(Hrvatska Čista Stranka Prava, HČSP)</v>
      </c>
      <c r="G19" s="2" t="s">
        <v>482</v>
      </c>
      <c r="H19" s="2" t="s">
        <v>483</v>
      </c>
      <c r="I19" s="160"/>
      <c r="J19" s="160"/>
      <c r="K19" s="2" t="s">
        <v>575</v>
      </c>
    </row>
    <row r="20" spans="1:20" ht="13.5" customHeight="1">
      <c r="A20" s="137" t="s">
        <v>421</v>
      </c>
      <c r="D20" s="160"/>
      <c r="E20" s="91" t="str">
        <f t="shared" si="4"/>
        <v>Croatian Democratic Party (Hrvatska Demokrščanska Stranka, HDS)</v>
      </c>
      <c r="F20" s="135" t="str">
        <f t="shared" si="5"/>
        <v>(Hrvatska Demokrščanska Stranka, HDS)</v>
      </c>
      <c r="G20" s="2" t="s">
        <v>484</v>
      </c>
      <c r="H20" s="2" t="s">
        <v>485</v>
      </c>
      <c r="I20" s="160"/>
      <c r="J20" s="160"/>
      <c r="K20" s="2" t="s">
        <v>576</v>
      </c>
      <c r="M20" s="138"/>
      <c r="O20" s="138"/>
      <c r="P20" s="138"/>
    </row>
    <row r="21" spans="1:20" ht="13.5" customHeight="1">
      <c r="A21" s="137" t="s">
        <v>422</v>
      </c>
      <c r="B21" s="2" t="s">
        <v>641</v>
      </c>
      <c r="C21" s="2" t="s">
        <v>678</v>
      </c>
      <c r="D21" s="160"/>
      <c r="E21" s="91" t="str">
        <f t="shared" si="4"/>
        <v>Croatian Democratic Alliance of Slavonia and Baranja and allies (HDSSB-HDSSD-ZH) (Hrvatski Demokratski Savez Slavonije I Baranje, HDSSB)</v>
      </c>
      <c r="F21" s="135" t="str">
        <f t="shared" si="5"/>
        <v>(Hrvatski Demokratski Savez Slavonije I Baranje, HDSSB)</v>
      </c>
      <c r="G21" s="2" t="s">
        <v>486</v>
      </c>
      <c r="H21" s="2" t="s">
        <v>487</v>
      </c>
      <c r="I21" s="160"/>
      <c r="J21" s="160"/>
      <c r="K21" s="2" t="s">
        <v>577</v>
      </c>
    </row>
    <row r="22" spans="1:20" ht="13.5" customHeight="1">
      <c r="A22" s="137" t="s">
        <v>423</v>
      </c>
      <c r="B22" s="2" t="s">
        <v>633</v>
      </c>
      <c r="C22" s="2" t="s">
        <v>632</v>
      </c>
      <c r="D22" s="160"/>
      <c r="E22" s="91" t="str">
        <f t="shared" si="4"/>
        <v>Croatian Democratic Union (Hrvatska Demokratska Zajednica, HDZ)</v>
      </c>
      <c r="F22" s="135" t="str">
        <f t="shared" si="5"/>
        <v>(Hrvatska Demokratska Zajednica, HDZ)</v>
      </c>
      <c r="G22" s="2" t="s">
        <v>488</v>
      </c>
      <c r="H22" s="2" t="s">
        <v>489</v>
      </c>
      <c r="I22" s="160"/>
      <c r="J22" s="160"/>
      <c r="K22" s="2" t="s">
        <v>578</v>
      </c>
      <c r="P22" s="138"/>
    </row>
    <row r="23" spans="1:20" ht="13.5" customHeight="1">
      <c r="A23" s="137" t="s">
        <v>638</v>
      </c>
      <c r="B23" s="2" t="s">
        <v>675</v>
      </c>
      <c r="C23" s="2" t="s">
        <v>636</v>
      </c>
      <c r="D23" s="160"/>
      <c r="E23" s="91" t="str">
        <f t="shared" si="4"/>
        <v>Croatian Labourists – Labour Party (Hrvatski Laburisti-Stranka Rada, HL-SR)</v>
      </c>
      <c r="F23" s="135" t="str">
        <f t="shared" si="5"/>
        <v>(Hrvatski Laburisti-Stranka Rada, HL-SR)</v>
      </c>
      <c r="G23" s="2" t="s">
        <v>490</v>
      </c>
      <c r="H23" s="2" t="s">
        <v>491</v>
      </c>
      <c r="I23" s="160"/>
      <c r="J23" s="160"/>
      <c r="K23" s="2" t="s">
        <v>579</v>
      </c>
      <c r="M23" s="138"/>
      <c r="S23" s="138"/>
      <c r="T23" s="53"/>
    </row>
    <row r="24" spans="1:20" ht="13.5" customHeight="1">
      <c r="A24" s="137" t="s">
        <v>424</v>
      </c>
      <c r="B24" s="2" t="s">
        <v>636</v>
      </c>
      <c r="C24" s="2" t="s">
        <v>632</v>
      </c>
      <c r="D24" s="160"/>
      <c r="E24" s="91" t="str">
        <f t="shared" si="4"/>
        <v>Croatian People's Party-Liberal Democrats (Hrvatska Narodna Stranka-Liberalni Demokrati, HNS)</v>
      </c>
      <c r="F24" s="135" t="str">
        <f t="shared" si="5"/>
        <v>(Hrvatska Narodna Stranka-Liberalni Demokrati, HNS)</v>
      </c>
      <c r="G24" s="2" t="s">
        <v>492</v>
      </c>
      <c r="H24" s="2" t="s">
        <v>493</v>
      </c>
      <c r="I24" s="160"/>
      <c r="J24" s="160"/>
      <c r="K24" s="2" t="s">
        <v>580</v>
      </c>
    </row>
    <row r="25" spans="1:20" ht="13.5" customHeight="1">
      <c r="A25" s="137" t="s">
        <v>630</v>
      </c>
      <c r="D25" s="160"/>
      <c r="E25" s="91" t="str">
        <f t="shared" si="4"/>
        <v>Croatian Growth - Movement for a Successful Croatia (Hrast-Pokret za Uspješnu Hrvatsku, HRAST)</v>
      </c>
      <c r="F25" s="135" t="str">
        <f t="shared" si="5"/>
        <v>(Hrast-Pokret za Uspješnu Hrvatsku, HRAST)</v>
      </c>
      <c r="G25" s="2" t="s">
        <v>494</v>
      </c>
      <c r="H25" s="2" t="s">
        <v>631</v>
      </c>
      <c r="I25" s="160"/>
      <c r="J25" s="160"/>
      <c r="K25" s="2" t="s">
        <v>581</v>
      </c>
    </row>
    <row r="26" spans="1:20" ht="13.5" customHeight="1">
      <c r="A26" s="137" t="s">
        <v>425</v>
      </c>
      <c r="D26" s="160"/>
      <c r="E26" s="91" t="str">
        <f t="shared" si="4"/>
        <v>Croatian Labour Party (Hrvatska Radnička Stranka, HRS)</v>
      </c>
      <c r="F26" s="135" t="str">
        <f t="shared" si="5"/>
        <v>(Hrvatska Radnička Stranka, HRS)</v>
      </c>
      <c r="G26" s="2" t="s">
        <v>495</v>
      </c>
      <c r="H26" s="2" t="s">
        <v>496</v>
      </c>
      <c r="I26" s="160"/>
      <c r="J26" s="160"/>
      <c r="K26" s="2" t="s">
        <v>582</v>
      </c>
    </row>
    <row r="27" spans="1:20" ht="13.5" customHeight="1">
      <c r="A27" s="137" t="s">
        <v>426</v>
      </c>
      <c r="B27" s="2" t="s">
        <v>637</v>
      </c>
      <c r="C27" s="2" t="s">
        <v>633</v>
      </c>
      <c r="D27" s="160"/>
      <c r="E27" s="91" t="str">
        <f t="shared" si="4"/>
        <v>Croation Social-Liberal Party (Hrvatska Socijalno Liberalna Stranka, HSLS)</v>
      </c>
      <c r="F27" s="135" t="str">
        <f t="shared" si="5"/>
        <v>(Hrvatska Socijalno Liberalna Stranka, HSLS)</v>
      </c>
      <c r="G27" s="2" t="s">
        <v>497</v>
      </c>
      <c r="H27" s="2" t="s">
        <v>498</v>
      </c>
      <c r="I27" s="160"/>
      <c r="J27" s="160"/>
      <c r="K27" s="2" t="s">
        <v>627</v>
      </c>
    </row>
    <row r="28" spans="1:20" ht="13.5" customHeight="1">
      <c r="A28" s="137" t="s">
        <v>427</v>
      </c>
      <c r="B28" s="2" t="s">
        <v>639</v>
      </c>
      <c r="C28" s="2" t="s">
        <v>636</v>
      </c>
      <c r="D28" s="160"/>
      <c r="E28" s="91" t="str">
        <f t="shared" si="4"/>
        <v>Croatian Party of Rights (Hrvatska Stranka Prava, HSP)</v>
      </c>
      <c r="F28" s="135" t="str">
        <f t="shared" si="5"/>
        <v>(Hrvatska Stranka Prava, HSP)</v>
      </c>
      <c r="G28" s="2" t="s">
        <v>499</v>
      </c>
      <c r="H28" s="2" t="s">
        <v>500</v>
      </c>
      <c r="I28" s="160"/>
      <c r="J28" s="160"/>
      <c r="K28" s="2" t="s">
        <v>583</v>
      </c>
    </row>
    <row r="29" spans="1:20" ht="13.5" customHeight="1">
      <c r="A29" s="137" t="s">
        <v>628</v>
      </c>
      <c r="B29" s="2" t="s">
        <v>643</v>
      </c>
      <c r="C29" s="2" t="s">
        <v>636</v>
      </c>
      <c r="D29" s="160"/>
      <c r="E29" s="91" t="str">
        <f t="shared" si="4"/>
        <v>Croatian Party of Rights-Dr. Ante Starčević (Hrvatska Stranka Prava Dr. Ante Starčević, HSP-AS)</v>
      </c>
      <c r="F29" s="135" t="str">
        <f t="shared" si="5"/>
        <v>(Hrvatska Stranka Prava Dr. Ante Starčević, HSP-AS)</v>
      </c>
      <c r="G29" s="2" t="s">
        <v>501</v>
      </c>
      <c r="H29" s="2" t="s">
        <v>502</v>
      </c>
      <c r="I29" s="160"/>
      <c r="J29" s="160"/>
      <c r="K29" s="2" t="s">
        <v>584</v>
      </c>
    </row>
    <row r="30" spans="1:20" ht="13.5" customHeight="1">
      <c r="A30" s="137" t="s">
        <v>428</v>
      </c>
      <c r="D30" s="160"/>
      <c r="E30" s="91" t="str">
        <f t="shared" si="4"/>
        <v>Croatian Party of Order (Hrvatska Stranka Reda, HSR)</v>
      </c>
      <c r="F30" s="135" t="str">
        <f t="shared" si="5"/>
        <v>(Hrvatska Stranka Reda, HSR)</v>
      </c>
      <c r="G30" s="2" t="s">
        <v>503</v>
      </c>
      <c r="H30" s="2" t="s">
        <v>504</v>
      </c>
      <c r="I30" s="160"/>
      <c r="J30" s="160"/>
      <c r="K30" s="2" t="s">
        <v>585</v>
      </c>
    </row>
    <row r="31" spans="1:20" ht="13.5" customHeight="1">
      <c r="A31" s="137" t="s">
        <v>429</v>
      </c>
      <c r="B31" s="2" t="s">
        <v>640</v>
      </c>
      <c r="C31" s="2" t="s">
        <v>678</v>
      </c>
      <c r="D31" s="160"/>
      <c r="E31" s="91" t="str">
        <f t="shared" si="4"/>
        <v>Croatian Peasant Party (Hrvatska Seljačka Stranka, HSS)</v>
      </c>
      <c r="F31" s="135" t="str">
        <f t="shared" si="5"/>
        <v>(Hrvatska Seljačka Stranka, HSS)</v>
      </c>
      <c r="G31" s="2" t="s">
        <v>505</v>
      </c>
      <c r="H31" s="2" t="s">
        <v>506</v>
      </c>
      <c r="I31" s="160"/>
      <c r="J31" s="160"/>
      <c r="K31" s="2" t="s">
        <v>586</v>
      </c>
    </row>
    <row r="32" spans="1:20" ht="13.5" customHeight="1">
      <c r="A32" s="137" t="s">
        <v>430</v>
      </c>
      <c r="B32" s="2" t="s">
        <v>635</v>
      </c>
      <c r="D32" s="160"/>
      <c r="E32" s="91" t="str">
        <f t="shared" si="4"/>
        <v>Croatian Party of Pensioners (Hrvatska Stranka Umirovljenika, HSU)</v>
      </c>
      <c r="F32" s="135" t="str">
        <f t="shared" si="5"/>
        <v>(Hrvatska Stranka Umirovljenika, HSU)</v>
      </c>
      <c r="G32" s="2" t="s">
        <v>507</v>
      </c>
      <c r="H32" s="2" t="s">
        <v>508</v>
      </c>
      <c r="I32" s="160"/>
      <c r="J32" s="160"/>
      <c r="K32" s="2" t="s">
        <v>587</v>
      </c>
    </row>
    <row r="33" spans="1:20" ht="13.5" customHeight="1">
      <c r="A33" s="137" t="s">
        <v>431</v>
      </c>
      <c r="D33" s="160"/>
      <c r="E33" s="91" t="str">
        <f t="shared" si="4"/>
        <v>Croatian Dawn-National Party (Hrvatska Zora Stranka Naroda, HZ)</v>
      </c>
      <c r="F33" s="135" t="str">
        <f t="shared" si="5"/>
        <v>(Hrvatska Zora Stranka Naroda, HZ)</v>
      </c>
      <c r="G33" s="2" t="s">
        <v>509</v>
      </c>
      <c r="H33" s="11" t="s">
        <v>510</v>
      </c>
      <c r="I33" s="160"/>
      <c r="J33" s="161"/>
      <c r="K33" s="2" t="s">
        <v>588</v>
      </c>
    </row>
    <row r="34" spans="1:20" ht="13.5" customHeight="1">
      <c r="A34" s="137" t="s">
        <v>432</v>
      </c>
      <c r="B34" s="2" t="s">
        <v>634</v>
      </c>
      <c r="D34" s="160"/>
      <c r="E34" s="91" t="str">
        <f t="shared" si="4"/>
        <v>Istrian Democratic Assembly (Istarski Demokratski Sabor, IDS)</v>
      </c>
      <c r="F34" s="135" t="str">
        <f t="shared" si="5"/>
        <v>(Istarski Demokratski Sabor, IDS)</v>
      </c>
      <c r="G34" s="2" t="s">
        <v>511</v>
      </c>
      <c r="H34" s="11" t="s">
        <v>512</v>
      </c>
      <c r="I34" s="160"/>
      <c r="J34" s="161"/>
      <c r="K34" s="2" t="s">
        <v>589</v>
      </c>
    </row>
    <row r="35" spans="1:20" ht="13.5" customHeight="1">
      <c r="A35" s="137" t="s">
        <v>629</v>
      </c>
      <c r="D35" s="160"/>
      <c r="E35" s="91" t="str">
        <f t="shared" si="4"/>
        <v>Voters' group - Ivan Jakovčić (Kandidacijska Lista Grupe Birača-Ivan Jakovčić, KLGB-IJ)</v>
      </c>
      <c r="F35" s="135" t="str">
        <f t="shared" si="5"/>
        <v>(Kandidacijska Lista Grupe Birača-Ivan Jakovčić, KLGB-IJ)</v>
      </c>
      <c r="G35" s="2" t="s">
        <v>513</v>
      </c>
      <c r="H35" s="2" t="s">
        <v>514</v>
      </c>
      <c r="I35" s="160"/>
      <c r="J35" s="160"/>
      <c r="K35" s="2" t="s">
        <v>590</v>
      </c>
    </row>
    <row r="36" spans="1:20" ht="13.5" customHeight="1">
      <c r="A36" s="137" t="s">
        <v>433</v>
      </c>
      <c r="D36" s="160"/>
      <c r="E36" s="91" t="str">
        <f t="shared" si="4"/>
        <v>Međimurje Democratic Party (Međimurski Demokratski Savez, MDS)</v>
      </c>
      <c r="F36" s="135" t="str">
        <f t="shared" si="5"/>
        <v>(Međimurski Demokratski Savez, MDS)</v>
      </c>
      <c r="G36" s="2" t="s">
        <v>515</v>
      </c>
      <c r="H36" s="2" t="s">
        <v>516</v>
      </c>
      <c r="I36" s="160"/>
      <c r="J36" s="160"/>
      <c r="K36" s="2" t="s">
        <v>591</v>
      </c>
    </row>
    <row r="37" spans="1:20" ht="13.5" customHeight="1">
      <c r="A37" s="137" t="s">
        <v>1220</v>
      </c>
      <c r="D37" s="160"/>
      <c r="E37" s="91" t="str">
        <f t="shared" ref="E37" si="6">G37&amp;" "&amp;F37</f>
        <v>Bridge of Independent Lists (Most nezavisnih lista, MOST)</v>
      </c>
      <c r="F37" s="135" t="str">
        <f t="shared" ref="F37" si="7">"("&amp;K37&amp;", "&amp;H37&amp;")"&amp;IF(M37="","",", known until "&amp;R37&amp;" as "&amp;M37&amp;" ("&amp;N37&amp;", "&amp;O37&amp;IF(P37="","","/ "&amp;P37)&amp;")"&amp;IF(S37="","",", known from "&amp;R37&amp;" until "&amp;X37&amp;" as "&amp;S37&amp;" ("&amp;T37&amp;", "&amp;U37&amp;IF(V37="","","/ "&amp;V37)&amp;")"))&amp;IF(AD37="","",", known from "&amp;X37&amp;" until "&amp;AD37&amp;" as "&amp;Y37&amp;" ("&amp;Z37&amp;", "&amp;AA37&amp;")"&amp;IF(AB37="","","/ "&amp;AB37)&amp;")")&amp;IF(AE37="","",", known from "&amp;AD37&amp;" until "&amp;AJ37&amp;" as "&amp;AE37&amp;" ("&amp;AF37&amp;", "&amp;AG37&amp;IF(AH37="","","/ "&amp;AH37)&amp;")")&amp;IF(AK37="","",", known from "&amp;AJ37&amp;" until "&amp;AP37&amp;" as "&amp;AK37&amp;" ("&amp;AL37&amp;", "&amp;AM37&amp;IF(AN37="","","/ "&amp;AN37)&amp;")")&amp;IF(AQ37="","",", known from "&amp;AP37&amp;" until "&amp;AV37&amp;" as "&amp;AQ37&amp;" ("&amp;AR37&amp;", "&amp;AS37&amp;IF(AT37="","","/ "&amp;AT37)&amp;")")</f>
        <v>(Most nezavisnih lista, MOST)</v>
      </c>
      <c r="G37" s="2" t="s">
        <v>1221</v>
      </c>
      <c r="H37" s="2" t="s">
        <v>1219</v>
      </c>
      <c r="I37" s="160"/>
      <c r="J37" s="160"/>
      <c r="K37" s="2" t="s">
        <v>1222</v>
      </c>
    </row>
    <row r="38" spans="1:20" ht="13.5" customHeight="1">
      <c r="A38" s="137" t="s">
        <v>434</v>
      </c>
      <c r="D38" s="161"/>
      <c r="E38" s="91" t="str">
        <f t="shared" si="4"/>
        <v>National Forum (Nacionalni Forum, NF)</v>
      </c>
      <c r="F38" s="135" t="str">
        <f t="shared" si="5"/>
        <v>(Nacionalni Forum, NF)</v>
      </c>
      <c r="G38" s="2" t="s">
        <v>517</v>
      </c>
      <c r="H38" s="11" t="s">
        <v>518</v>
      </c>
      <c r="I38" s="161"/>
      <c r="J38" s="160"/>
      <c r="K38" s="2" t="s">
        <v>592</v>
      </c>
    </row>
    <row r="39" spans="1:20" ht="13.5" customHeight="1">
      <c r="A39" s="137" t="s">
        <v>435</v>
      </c>
      <c r="D39" s="160"/>
      <c r="E39" s="91" t="str">
        <f t="shared" si="4"/>
        <v>Independent List Ante Đapića (Nezavisna Lista Ante Đapića, NLAD)</v>
      </c>
      <c r="F39" s="135" t="str">
        <f t="shared" si="5"/>
        <v>(Nezavisna Lista Ante Đapića, NLAD)</v>
      </c>
      <c r="G39" s="2" t="s">
        <v>519</v>
      </c>
      <c r="H39" s="2" t="s">
        <v>520</v>
      </c>
      <c r="I39" s="160"/>
      <c r="J39" s="160"/>
      <c r="K39" s="2" t="s">
        <v>593</v>
      </c>
    </row>
    <row r="40" spans="1:20" ht="13.5" customHeight="1">
      <c r="A40" s="137" t="s">
        <v>436</v>
      </c>
      <c r="D40" s="160"/>
      <c r="E40" s="91" t="str">
        <f t="shared" si="4"/>
        <v>Our Party (Naša Stranka, NS)</v>
      </c>
      <c r="F40" s="135" t="str">
        <f t="shared" si="5"/>
        <v>(Naša Stranka, NS)</v>
      </c>
      <c r="G40" s="2" t="s">
        <v>521</v>
      </c>
      <c r="H40" s="2" t="s">
        <v>522</v>
      </c>
      <c r="I40" s="160"/>
      <c r="J40" s="160"/>
      <c r="K40" s="2" t="s">
        <v>594</v>
      </c>
    </row>
    <row r="41" spans="1:20" ht="13.5" customHeight="1">
      <c r="A41" s="137" t="s">
        <v>1337</v>
      </c>
      <c r="D41" s="160"/>
      <c r="E41" s="91" t="str">
        <f t="shared" ref="E41" si="8">G41&amp;" "&amp;F41</f>
        <v>People's Party (Narodna stranka, NS)</v>
      </c>
      <c r="F41" s="135" t="str">
        <f t="shared" ref="F41" si="9">"("&amp;K41&amp;", "&amp;H41&amp;")"&amp;IF(M41="","",", known until "&amp;R41&amp;" as "&amp;M41&amp;" ("&amp;N41&amp;", "&amp;O41&amp;IF(P41="","","/ "&amp;P41)&amp;")"&amp;IF(S41="","",", known from "&amp;R41&amp;" until "&amp;X41&amp;" as "&amp;S41&amp;" ("&amp;T41&amp;", "&amp;U41&amp;IF(V41="","","/ "&amp;V41)&amp;")"))&amp;IF(AD41="","",", known from "&amp;X41&amp;" until "&amp;AD41&amp;" as "&amp;Y41&amp;" ("&amp;Z41&amp;", "&amp;AA41&amp;")"&amp;IF(AB41="","","/ "&amp;AB41)&amp;")")&amp;IF(AE41="","",", known from "&amp;AD41&amp;" until "&amp;AJ41&amp;" as "&amp;AE41&amp;" ("&amp;AF41&amp;", "&amp;AG41&amp;IF(AH41="","","/ "&amp;AH41)&amp;")")&amp;IF(AK41="","",", known from "&amp;AJ41&amp;" until "&amp;AP41&amp;" as "&amp;AK41&amp;" ("&amp;AL41&amp;", "&amp;AM41&amp;IF(AN41="","","/ "&amp;AN41)&amp;")")&amp;IF(AQ41="","",", known from "&amp;AP41&amp;" until "&amp;AV41&amp;" as "&amp;AQ41&amp;" ("&amp;AR41&amp;", "&amp;AS41&amp;IF(AT41="","","/ "&amp;AT41)&amp;")")</f>
        <v>(Narodna stranka, NS)</v>
      </c>
      <c r="G41" s="2" t="s">
        <v>1339</v>
      </c>
      <c r="H41" s="2" t="s">
        <v>522</v>
      </c>
      <c r="I41" s="160"/>
      <c r="J41" s="160"/>
      <c r="K41" s="2" t="s">
        <v>1338</v>
      </c>
    </row>
    <row r="42" spans="1:20" ht="13.5" customHeight="1">
      <c r="A42" s="137" t="s">
        <v>437</v>
      </c>
      <c r="D42" s="160"/>
      <c r="E42" s="91" t="str">
        <f t="shared" si="4"/>
        <v>Independent Farmers of Croatia (Nezavisni Seljaci Hrvatske, NSH)</v>
      </c>
      <c r="F42" s="135" t="str">
        <f t="shared" si="5"/>
        <v>(Nezavisni Seljaci Hrvatske, NSH)</v>
      </c>
      <c r="G42" s="2" t="s">
        <v>523</v>
      </c>
      <c r="H42" s="2" t="s">
        <v>524</v>
      </c>
      <c r="I42" s="160"/>
      <c r="J42" s="160"/>
      <c r="K42" s="2" t="s">
        <v>595</v>
      </c>
      <c r="N42" s="53"/>
      <c r="O42" s="139"/>
      <c r="T42" s="53"/>
    </row>
    <row r="43" spans="1:20" ht="13.5" customHeight="1">
      <c r="A43" s="137" t="s">
        <v>438</v>
      </c>
      <c r="D43" s="160"/>
      <c r="E43" s="91" t="str">
        <f t="shared" si="4"/>
        <v>New Serb Party (Nova Srpska Stranka, NSS)</v>
      </c>
      <c r="F43" s="135" t="str">
        <f t="shared" si="5"/>
        <v>(Nova Srpska Stranka, NSS)</v>
      </c>
      <c r="G43" s="2" t="s">
        <v>525</v>
      </c>
      <c r="H43" s="2" t="s">
        <v>526</v>
      </c>
      <c r="I43" s="160"/>
      <c r="J43" s="160"/>
      <c r="K43" s="2" t="s">
        <v>596</v>
      </c>
    </row>
    <row r="44" spans="1:20" ht="13.5" customHeight="1">
      <c r="A44" s="137" t="s">
        <v>439</v>
      </c>
      <c r="B44" s="2" t="s">
        <v>692</v>
      </c>
      <c r="C44" s="2" t="s">
        <v>634</v>
      </c>
      <c r="D44" s="160"/>
      <c r="E44" s="91" t="str">
        <f t="shared" si="4"/>
        <v>Sustainable Development of Croatia (Održivi Razvoj Hrvatske, ORAH)</v>
      </c>
      <c r="F44" s="135" t="str">
        <f t="shared" si="5"/>
        <v>(Održivi Razvoj Hrvatske, ORAH)</v>
      </c>
      <c r="G44" s="2" t="s">
        <v>527</v>
      </c>
      <c r="H44" s="2" t="s">
        <v>528</v>
      </c>
      <c r="I44" s="160"/>
      <c r="J44" s="160"/>
      <c r="K44" s="2" t="s">
        <v>597</v>
      </c>
    </row>
    <row r="45" spans="1:20" ht="13.5" customHeight="1">
      <c r="A45" s="137" t="s">
        <v>440</v>
      </c>
      <c r="D45" s="160"/>
      <c r="E45" s="91" t="str">
        <f t="shared" si="4"/>
        <v>Family Party of Croatia (Obiteljska Stranka, OS)</v>
      </c>
      <c r="F45" s="135" t="str">
        <f t="shared" si="5"/>
        <v>(Obiteljska Stranka, OS)</v>
      </c>
      <c r="G45" s="2" t="s">
        <v>529</v>
      </c>
      <c r="H45" s="2" t="s">
        <v>530</v>
      </c>
      <c r="I45" s="160"/>
      <c r="J45" s="160"/>
      <c r="K45" s="2" t="s">
        <v>598</v>
      </c>
    </row>
    <row r="46" spans="1:20" ht="13.5" customHeight="1">
      <c r="A46" s="137" t="s">
        <v>441</v>
      </c>
      <c r="D46" s="160"/>
      <c r="E46" s="91" t="str">
        <f t="shared" si="4"/>
        <v>Alliance of Primorje-Gorski Kotar (Primorsko Goranski Savez, PGS)</v>
      </c>
      <c r="F46" s="135" t="str">
        <f t="shared" si="5"/>
        <v>(Primorsko Goranski Savez, PGS)</v>
      </c>
      <c r="G46" s="2" t="s">
        <v>531</v>
      </c>
      <c r="H46" s="2" t="s">
        <v>532</v>
      </c>
      <c r="I46" s="160"/>
      <c r="J46" s="160"/>
      <c r="K46" s="2" t="s">
        <v>599</v>
      </c>
    </row>
    <row r="47" spans="1:20" ht="13.5" customHeight="1">
      <c r="A47" s="137" t="s">
        <v>442</v>
      </c>
      <c r="D47" s="160"/>
      <c r="E47" s="91" t="str">
        <f t="shared" si="4"/>
        <v>Movement for Modern Croatia (Pokret za Modernu Hrvatsku, PMH)</v>
      </c>
      <c r="F47" s="135" t="str">
        <f t="shared" si="5"/>
        <v>(Pokret za Modernu Hrvatsku, PMH)</v>
      </c>
      <c r="G47" s="2" t="s">
        <v>533</v>
      </c>
      <c r="H47" s="2" t="s">
        <v>534</v>
      </c>
      <c r="I47" s="160"/>
      <c r="J47" s="160"/>
      <c r="K47" s="2" t="s">
        <v>600</v>
      </c>
    </row>
    <row r="48" spans="1:20" ht="13.5" customHeight="1">
      <c r="A48" s="137" t="s">
        <v>443</v>
      </c>
      <c r="D48" s="160"/>
      <c r="E48" s="91" t="str">
        <f t="shared" si="4"/>
        <v>Pirate Party Croatia (Piratska Stranka, PS)</v>
      </c>
      <c r="F48" s="135" t="str">
        <f t="shared" si="5"/>
        <v>(Piratska Stranka, PS)</v>
      </c>
      <c r="G48" s="2" t="s">
        <v>535</v>
      </c>
      <c r="H48" s="2" t="s">
        <v>536</v>
      </c>
      <c r="I48" s="160"/>
      <c r="J48" s="160"/>
      <c r="K48" s="2" t="s">
        <v>601</v>
      </c>
    </row>
    <row r="49" spans="1:11" ht="13.5" customHeight="1">
      <c r="A49" s="137" t="s">
        <v>444</v>
      </c>
      <c r="D49" s="160"/>
      <c r="E49" s="91" t="str">
        <f t="shared" si="4"/>
        <v>List for Rijeka (Lista za Rijeku, RI)</v>
      </c>
      <c r="F49" s="135" t="str">
        <f t="shared" si="5"/>
        <v>(Lista za Rijeku, RI)</v>
      </c>
      <c r="G49" s="2" t="s">
        <v>537</v>
      </c>
      <c r="H49" s="2" t="s">
        <v>538</v>
      </c>
      <c r="I49" s="160"/>
      <c r="J49" s="160"/>
      <c r="K49" s="2" t="s">
        <v>602</v>
      </c>
    </row>
    <row r="50" spans="1:11" ht="13.5" customHeight="1">
      <c r="A50" s="137" t="s">
        <v>445</v>
      </c>
      <c r="B50" s="2" t="s">
        <v>632</v>
      </c>
      <c r="D50" s="160"/>
      <c r="E50" s="91" t="str">
        <f t="shared" si="4"/>
        <v>Social Democratic Party of Croatia (Socijaldemokratska Partija Hrvatske, SDP)</v>
      </c>
      <c r="F50" s="135" t="str">
        <f t="shared" si="5"/>
        <v>(Socijaldemokratska Partija Hrvatske, SDP)</v>
      </c>
      <c r="G50" s="2" t="s">
        <v>539</v>
      </c>
      <c r="H50" s="11" t="s">
        <v>540</v>
      </c>
      <c r="I50" s="160"/>
      <c r="J50" s="160"/>
      <c r="K50" s="2" t="s">
        <v>603</v>
      </c>
    </row>
    <row r="51" spans="1:11" ht="13.5" customHeight="1">
      <c r="A51" s="137" t="s">
        <v>446</v>
      </c>
      <c r="D51" s="160"/>
      <c r="E51" s="91" t="str">
        <f t="shared" si="4"/>
        <v>Party of the Croatian Community (Stranka Hrvatskog Zajedništva, SHZ)</v>
      </c>
      <c r="F51" s="135" t="str">
        <f t="shared" si="5"/>
        <v>(Stranka Hrvatskog Zajedništva, SHZ)</v>
      </c>
      <c r="G51" s="2" t="s">
        <v>541</v>
      </c>
      <c r="H51" s="2" t="s">
        <v>542</v>
      </c>
      <c r="I51" s="160"/>
      <c r="J51" s="160"/>
      <c r="K51" s="2" t="s">
        <v>604</v>
      </c>
    </row>
    <row r="52" spans="1:11" ht="13.5" customHeight="1">
      <c r="A52" s="137" t="s">
        <v>1299</v>
      </c>
      <c r="D52" s="160"/>
      <c r="E52" s="91" t="str">
        <f t="shared" ref="E52" si="10">G52&amp;" "&amp;F52</f>
        <v>Party of Ivan Pernar (Stranka Ivana Pernara, SIP)</v>
      </c>
      <c r="F52" s="135" t="str">
        <f t="shared" ref="F52" si="11">"("&amp;K52&amp;", "&amp;H52&amp;")"&amp;IF(M52="","",", known until "&amp;R52&amp;" as "&amp;M52&amp;" ("&amp;N52&amp;", "&amp;O52&amp;IF(P52="","","/ "&amp;P52)&amp;")"&amp;IF(S52="","",", known from "&amp;R52&amp;" until "&amp;X52&amp;" as "&amp;S52&amp;" ("&amp;T52&amp;", "&amp;U52&amp;IF(V52="","","/ "&amp;V52)&amp;")"))&amp;IF(AD52="","",", known from "&amp;X52&amp;" until "&amp;AD52&amp;" as "&amp;Y52&amp;" ("&amp;Z52&amp;", "&amp;AA52&amp;")"&amp;IF(AB52="","","/ "&amp;AB52)&amp;")")&amp;IF(AE52="","",", known from "&amp;AD52&amp;" until "&amp;AJ52&amp;" as "&amp;AE52&amp;" ("&amp;AF52&amp;", "&amp;AG52&amp;IF(AH52="","","/ "&amp;AH52)&amp;")")&amp;IF(AK52="","",", known from "&amp;AJ52&amp;" until "&amp;AP52&amp;" as "&amp;AK52&amp;" ("&amp;AL52&amp;", "&amp;AM52&amp;IF(AN52="","","/ "&amp;AN52)&amp;")")&amp;IF(AQ52="","",", known from "&amp;AP52&amp;" until "&amp;AV52&amp;" as "&amp;AQ52&amp;" ("&amp;AR52&amp;", "&amp;AS52&amp;IF(AT52="","","/ "&amp;AT52)&amp;")")</f>
        <v>(Stranka Ivana Pernara, SIP)</v>
      </c>
      <c r="G52" s="2" t="s">
        <v>1301</v>
      </c>
      <c r="H52" s="2" t="s">
        <v>1300</v>
      </c>
      <c r="I52" s="160"/>
      <c r="J52" s="160"/>
      <c r="K52" s="2" t="s">
        <v>1298</v>
      </c>
    </row>
    <row r="53" spans="1:11" ht="13.5" customHeight="1">
      <c r="A53" s="137" t="s">
        <v>447</v>
      </c>
      <c r="D53" s="160"/>
      <c r="E53" s="91" t="str">
        <f t="shared" si="4"/>
        <v>Alliance for Change (Savez za Promjene, SP)</v>
      </c>
      <c r="F53" s="135" t="str">
        <f t="shared" si="5"/>
        <v>(Savez za Promjene, SP)</v>
      </c>
      <c r="G53" s="2" t="s">
        <v>543</v>
      </c>
      <c r="H53" s="2" t="s">
        <v>76</v>
      </c>
      <c r="I53" s="160"/>
      <c r="J53" s="160"/>
      <c r="K53" s="2" t="s">
        <v>605</v>
      </c>
    </row>
    <row r="54" spans="1:11" ht="13.5" customHeight="1">
      <c r="A54" s="137" t="s">
        <v>448</v>
      </c>
      <c r="D54" s="160"/>
      <c r="E54" s="91" t="str">
        <f t="shared" si="4"/>
        <v>Socialist Party of Croatia (Socijalistička Partija Hrvatske, SPH)</v>
      </c>
      <c r="F54" s="135" t="str">
        <f t="shared" si="5"/>
        <v>(Socijalistička Partija Hrvatske, SPH)</v>
      </c>
      <c r="G54" s="2" t="s">
        <v>544</v>
      </c>
      <c r="H54" s="2" t="s">
        <v>545</v>
      </c>
      <c r="I54" s="160"/>
      <c r="J54" s="160"/>
      <c r="K54" s="2" t="s">
        <v>606</v>
      </c>
    </row>
    <row r="55" spans="1:11" ht="13.5" customHeight="1">
      <c r="A55" s="137" t="s">
        <v>449</v>
      </c>
      <c r="D55" s="160"/>
      <c r="E55" s="91" t="str">
        <f t="shared" si="4"/>
        <v>Roma Force of Croatia (Snaga Roma Hrvatske, SRH)</v>
      </c>
      <c r="F55" s="135" t="str">
        <f t="shared" si="5"/>
        <v>(Snaga Roma Hrvatske, SRH)</v>
      </c>
      <c r="G55" s="2" t="s">
        <v>546</v>
      </c>
      <c r="H55" s="2" t="s">
        <v>547</v>
      </c>
      <c r="I55" s="160"/>
      <c r="J55" s="160"/>
      <c r="K55" s="2" t="s">
        <v>607</v>
      </c>
    </row>
    <row r="56" spans="1:11" ht="13.5" customHeight="1">
      <c r="A56" s="137" t="s">
        <v>450</v>
      </c>
      <c r="D56" s="160"/>
      <c r="E56" s="91" t="str">
        <f t="shared" si="4"/>
        <v>Socialist Workers' Party of Croatia (Socijalistička Radnička Partija Hrvatske, SRP)</v>
      </c>
      <c r="F56" s="135" t="str">
        <f t="shared" si="5"/>
        <v>(Socijalistička Radnička Partija Hrvatske, SRP)</v>
      </c>
      <c r="G56" s="2" t="s">
        <v>548</v>
      </c>
      <c r="H56" s="2" t="s">
        <v>549</v>
      </c>
      <c r="I56" s="160"/>
      <c r="J56" s="160"/>
      <c r="K56" s="2" t="s">
        <v>608</v>
      </c>
    </row>
    <row r="57" spans="1:11" ht="13.5" customHeight="1">
      <c r="A57" s="137" t="s">
        <v>1332</v>
      </c>
      <c r="D57" s="160"/>
      <c r="E57" s="91" t="str">
        <f t="shared" ref="E57" si="12">G57&amp;" "&amp;F57</f>
        <v>Party With a First and Last Name (Stranka s imenom i prezimenom, SSIP)</v>
      </c>
      <c r="F57" s="135" t="str">
        <f t="shared" ref="F57" si="13">"("&amp;K57&amp;", "&amp;H57&amp;")"&amp;IF(M57="","",", known until "&amp;R57&amp;" as "&amp;M57&amp;" ("&amp;N57&amp;", "&amp;O57&amp;IF(P57="","","/ "&amp;P57)&amp;")"&amp;IF(S57="","",", known from "&amp;R57&amp;" until "&amp;X57&amp;" as "&amp;S57&amp;" ("&amp;T57&amp;", "&amp;U57&amp;IF(V57="","","/ "&amp;V57)&amp;")"))&amp;IF(AD57="","",", known from "&amp;X57&amp;" until "&amp;AD57&amp;" as "&amp;Y57&amp;" ("&amp;Z57&amp;", "&amp;AA57&amp;")"&amp;IF(AB57="","","/ "&amp;AB57)&amp;")")&amp;IF(AE57="","",", known from "&amp;AD57&amp;" until "&amp;AJ57&amp;" as "&amp;AE57&amp;" ("&amp;AF57&amp;", "&amp;AG57&amp;IF(AH57="","","/ "&amp;AH57)&amp;")")&amp;IF(AK57="","",", known from "&amp;AJ57&amp;" until "&amp;AP57&amp;" as "&amp;AK57&amp;" ("&amp;AL57&amp;", "&amp;AM57&amp;IF(AN57="","","/ "&amp;AN57)&amp;")")&amp;IF(AQ57="","",", known from "&amp;AP57&amp;" until "&amp;AV57&amp;" as "&amp;AQ57&amp;" ("&amp;AR57&amp;", "&amp;AS57&amp;IF(AT57="","","/ "&amp;AT57)&amp;")")</f>
        <v>(Stranka s imenom i prezimenom, SSIP)</v>
      </c>
      <c r="G57" s="2" t="s">
        <v>1334</v>
      </c>
      <c r="H57" s="2" t="s">
        <v>1333</v>
      </c>
      <c r="I57" s="160"/>
      <c r="J57" s="160"/>
      <c r="K57" s="2" t="s">
        <v>1335</v>
      </c>
    </row>
    <row r="58" spans="1:11" ht="13.5" customHeight="1">
      <c r="A58" s="137" t="s">
        <v>451</v>
      </c>
      <c r="B58" s="2" t="s">
        <v>642</v>
      </c>
      <c r="D58" s="160"/>
      <c r="E58" s="91" t="str">
        <f t="shared" si="4"/>
        <v>Party of Pensioners (Stranka Umirovljenika, SU)</v>
      </c>
      <c r="F58" s="135" t="str">
        <f t="shared" si="5"/>
        <v>(Stranka Umirovljenika, SU)</v>
      </c>
      <c r="G58" s="2" t="s">
        <v>550</v>
      </c>
      <c r="H58" s="2" t="s">
        <v>551</v>
      </c>
      <c r="I58" s="160"/>
      <c r="J58" s="160"/>
      <c r="K58" s="2" t="s">
        <v>609</v>
      </c>
    </row>
    <row r="59" spans="1:11" ht="13.5" customHeight="1">
      <c r="A59" s="137" t="s">
        <v>452</v>
      </c>
      <c r="D59" s="160"/>
      <c r="E59" s="91" t="str">
        <f t="shared" si="4"/>
        <v>Zagoria Democratic Party (Zagorska Demokratska Stranka, ZDS)</v>
      </c>
      <c r="F59" s="135" t="str">
        <f t="shared" si="5"/>
        <v>(Zagorska Demokratska Stranka, ZDS)</v>
      </c>
      <c r="G59" s="53" t="s">
        <v>552</v>
      </c>
      <c r="H59" s="53" t="s">
        <v>553</v>
      </c>
      <c r="I59" s="160"/>
      <c r="J59" s="160"/>
      <c r="K59" s="53" t="s">
        <v>610</v>
      </c>
    </row>
    <row r="60" spans="1:11" ht="13.5" customHeight="1">
      <c r="A60" s="137" t="s">
        <v>453</v>
      </c>
      <c r="D60" s="160"/>
      <c r="E60" s="91" t="str">
        <f t="shared" si="4"/>
        <v>Greens of Croatia (Zeleni Hrvatske, ZH)</v>
      </c>
      <c r="F60" s="135" t="str">
        <f t="shared" si="5"/>
        <v>(Zeleni Hrvatske, ZH)</v>
      </c>
      <c r="G60" s="2" t="s">
        <v>554</v>
      </c>
      <c r="H60" s="2" t="s">
        <v>555</v>
      </c>
      <c r="I60" s="160"/>
      <c r="J60" s="160"/>
      <c r="K60" s="2" t="s">
        <v>611</v>
      </c>
    </row>
    <row r="61" spans="1:11" ht="13.5" customHeight="1">
      <c r="A61" s="137" t="s">
        <v>454</v>
      </c>
      <c r="D61" s="160"/>
      <c r="E61" s="91" t="str">
        <f t="shared" si="4"/>
        <v>Zagreb Independent List (Zagrebačka Nezavisna Lista, ZNL)</v>
      </c>
      <c r="F61" s="135" t="str">
        <f t="shared" si="5"/>
        <v>(Zagrebačka Nezavisna Lista, ZNL)</v>
      </c>
      <c r="G61" s="2" t="s">
        <v>556</v>
      </c>
      <c r="H61" s="2" t="s">
        <v>557</v>
      </c>
      <c r="I61" s="160"/>
      <c r="J61" s="160"/>
      <c r="K61" s="2" t="s">
        <v>612</v>
      </c>
    </row>
    <row r="62" spans="1:11" ht="13.5" customHeight="1">
      <c r="A62" s="137" t="s">
        <v>455</v>
      </c>
      <c r="D62" s="160"/>
      <c r="E62" s="91" t="str">
        <f t="shared" si="4"/>
        <v>Green Party (Zelena Stranka, ZS)</v>
      </c>
      <c r="F62" s="135" t="str">
        <f t="shared" si="5"/>
        <v>(Zelena Stranka, ZS)</v>
      </c>
      <c r="G62" s="2" t="s">
        <v>558</v>
      </c>
      <c r="H62" s="2" t="s">
        <v>559</v>
      </c>
      <c r="I62" s="160"/>
      <c r="J62" s="160"/>
      <c r="K62" s="2" t="s">
        <v>613</v>
      </c>
    </row>
    <row r="63" spans="1:11" ht="13.5" customHeight="1">
      <c r="A63" s="137" t="s">
        <v>456</v>
      </c>
      <c r="D63" s="160"/>
      <c r="E63" s="91" t="str">
        <f t="shared" si="4"/>
        <v>Greens Together (Zeleni Zajedno, ZZ)</v>
      </c>
      <c r="F63" s="135" t="str">
        <f t="shared" si="5"/>
        <v>(Zeleni Zajedno, ZZ)</v>
      </c>
      <c r="G63" s="2" t="s">
        <v>560</v>
      </c>
      <c r="H63" s="2" t="s">
        <v>561</v>
      </c>
      <c r="I63" s="160"/>
      <c r="J63" s="160"/>
      <c r="K63" s="2" t="s">
        <v>614</v>
      </c>
    </row>
    <row r="64" spans="1:11" ht="13.5" customHeight="1">
      <c r="A64" s="137" t="s">
        <v>457</v>
      </c>
      <c r="D64" s="160"/>
      <c r="E64" s="91" t="str">
        <f t="shared" si="4"/>
        <v>Vow to Croatia (Zavjet za Hrvatsku, ZZH)</v>
      </c>
      <c r="F64" s="135" t="str">
        <f t="shared" si="5"/>
        <v>(Zavjet za Hrvatsku, ZZH)</v>
      </c>
      <c r="G64" s="2" t="s">
        <v>562</v>
      </c>
      <c r="H64" s="2" t="s">
        <v>563</v>
      </c>
      <c r="I64" s="160"/>
      <c r="J64" s="160"/>
      <c r="K64" s="2" t="s">
        <v>615</v>
      </c>
    </row>
    <row r="65" spans="1:12" ht="13.5" customHeight="1">
      <c r="A65" s="137" t="s">
        <v>645</v>
      </c>
      <c r="D65" s="160"/>
      <c r="E65" s="91" t="str">
        <f t="shared" si="4"/>
        <v>Youth Party of Croatia (Hrvatska Stranka Mladih, HSM)</v>
      </c>
      <c r="F65" s="135" t="str">
        <f t="shared" si="5"/>
        <v>(Hrvatska Stranka Mladih, HSM)</v>
      </c>
      <c r="G65" s="2" t="s">
        <v>659</v>
      </c>
      <c r="H65" s="2" t="s">
        <v>646</v>
      </c>
      <c r="I65" s="160"/>
      <c r="J65" s="160"/>
      <c r="K65" s="4" t="s">
        <v>654</v>
      </c>
    </row>
    <row r="66" spans="1:12" ht="13.5" customHeight="1">
      <c r="A66" s="137" t="s">
        <v>662</v>
      </c>
      <c r="D66" s="160"/>
      <c r="E66" s="91" t="str">
        <f t="shared" si="4"/>
        <v>Ladonja (Ladonja, L)</v>
      </c>
      <c r="F66" s="135" t="str">
        <f t="shared" si="5"/>
        <v>(Ladonja, L)</v>
      </c>
      <c r="G66" s="2" t="s">
        <v>652</v>
      </c>
      <c r="H66" s="2" t="s">
        <v>647</v>
      </c>
      <c r="I66" s="160"/>
      <c r="J66" s="160"/>
      <c r="K66" s="4" t="s">
        <v>652</v>
      </c>
    </row>
    <row r="67" spans="1:12" ht="13.5" customHeight="1">
      <c r="A67" s="137" t="s">
        <v>644</v>
      </c>
      <c r="D67" s="160"/>
      <c r="E67" s="91" t="str">
        <f t="shared" si="4"/>
        <v>Croatian Socialdemocratic Action (Akcija Socijaldemokrata Hrvatske, ASH)</v>
      </c>
      <c r="F67" s="135" t="str">
        <f t="shared" si="5"/>
        <v>(Akcija Socijaldemokrata Hrvatske, ASH)</v>
      </c>
      <c r="G67" s="2" t="s">
        <v>658</v>
      </c>
      <c r="H67" s="2" t="s">
        <v>648</v>
      </c>
      <c r="I67" s="160"/>
      <c r="J67" s="160"/>
      <c r="K67" s="4" t="s">
        <v>655</v>
      </c>
    </row>
    <row r="68" spans="1:12" ht="13.5" customHeight="1">
      <c r="A68" s="137" t="s">
        <v>663</v>
      </c>
      <c r="D68" s="160"/>
      <c r="E68" s="91" t="str">
        <f t="shared" si="4"/>
        <v>Only Croatia (Jedino Hrvatska-Pokret Za Hrvatsku, JH-PH)</v>
      </c>
      <c r="F68" s="135" t="str">
        <f t="shared" si="5"/>
        <v>(Jedino Hrvatska-Pokret Za Hrvatsku, JH-PH)</v>
      </c>
      <c r="G68" s="2" t="s">
        <v>462</v>
      </c>
      <c r="H68" s="2" t="s">
        <v>649</v>
      </c>
      <c r="I68" s="160"/>
      <c r="J68" s="160"/>
      <c r="K68" s="4" t="s">
        <v>656</v>
      </c>
    </row>
    <row r="69" spans="1:12" ht="13.5" customHeight="1">
      <c r="A69" s="137" t="s">
        <v>664</v>
      </c>
      <c r="D69" s="160"/>
      <c r="E69" s="91" t="str">
        <f t="shared" si="4"/>
        <v>Independent List of Milan Bandic (Neovisna Lista - Milan Bandić, Ind-MB)</v>
      </c>
      <c r="F69" s="135" t="str">
        <f t="shared" si="5"/>
        <v>(Neovisna Lista - Milan Bandić, Ind-MB)</v>
      </c>
      <c r="G69" s="2" t="s">
        <v>660</v>
      </c>
      <c r="H69" s="2" t="s">
        <v>650</v>
      </c>
      <c r="I69" s="160"/>
      <c r="J69" s="160"/>
      <c r="K69" s="4" t="s">
        <v>653</v>
      </c>
    </row>
    <row r="70" spans="1:12" ht="13.5" customHeight="1">
      <c r="A70" s="137" t="s">
        <v>1234</v>
      </c>
      <c r="D70" s="160"/>
      <c r="E70" s="91" t="str">
        <f t="shared" ref="E70" si="14">G70&amp;" "&amp;F70</f>
        <v>Independent List of Željko Glasnovic (Neovisna Lista - Željko Glasnovic, Ind-ZG)</v>
      </c>
      <c r="F70" s="135" t="str">
        <f t="shared" ref="F70" si="15">"("&amp;K70&amp;", "&amp;H70&amp;")"&amp;IF(M70="","",", known until "&amp;R70&amp;" as "&amp;M70&amp;" ("&amp;N70&amp;", "&amp;O70&amp;IF(P70="","","/ "&amp;P70)&amp;")"&amp;IF(S70="","",", known from "&amp;R70&amp;" until "&amp;X70&amp;" as "&amp;S70&amp;" ("&amp;T70&amp;", "&amp;U70&amp;IF(V70="","","/ "&amp;V70)&amp;")"))&amp;IF(AD70="","",", known from "&amp;X70&amp;" until "&amp;AD70&amp;" as "&amp;Y70&amp;" ("&amp;Z70&amp;", "&amp;AA70&amp;")"&amp;IF(AB70="","","/ "&amp;AB70)&amp;")")&amp;IF(AE70="","",", known from "&amp;AD70&amp;" until "&amp;AJ70&amp;" as "&amp;AE70&amp;" ("&amp;AF70&amp;", "&amp;AG70&amp;IF(AH70="","","/ "&amp;AH70)&amp;")")&amp;IF(AK70="","",", known from "&amp;AJ70&amp;" until "&amp;AP70&amp;" as "&amp;AK70&amp;" ("&amp;AL70&amp;", "&amp;AM70&amp;IF(AN70="","","/ "&amp;AN70)&amp;")")&amp;IF(AQ70="","",", known from "&amp;AP70&amp;" until "&amp;AV70&amp;" as "&amp;AQ70&amp;" ("&amp;AR70&amp;", "&amp;AS70&amp;IF(AT70="","","/ "&amp;AT70)&amp;")")</f>
        <v>(Neovisna Lista - Željko Glasnovic, Ind-ZG)</v>
      </c>
      <c r="G70" s="2" t="s">
        <v>1236</v>
      </c>
      <c r="H70" s="2" t="s">
        <v>1237</v>
      </c>
      <c r="I70" s="160"/>
      <c r="J70" s="160"/>
      <c r="K70" s="4" t="s">
        <v>1235</v>
      </c>
    </row>
    <row r="71" spans="1:12" ht="13.5" customHeight="1">
      <c r="A71" s="137" t="s">
        <v>665</v>
      </c>
      <c r="D71" s="160"/>
      <c r="E71" s="91" t="str">
        <f t="shared" si="4"/>
        <v>Independent List of Ivan Grubsic (Neovisna Lista - Ivan Grubišić, Ind-IG)</v>
      </c>
      <c r="F71" s="135" t="str">
        <f t="shared" si="5"/>
        <v>(Neovisna Lista - Ivan Grubišić, Ind-IG)</v>
      </c>
      <c r="G71" s="2" t="s">
        <v>661</v>
      </c>
      <c r="H71" s="2" t="s">
        <v>651</v>
      </c>
      <c r="I71" s="160"/>
      <c r="J71" s="160"/>
      <c r="K71" s="4" t="s">
        <v>657</v>
      </c>
    </row>
    <row r="72" spans="1:12" ht="13.5" customHeight="1">
      <c r="A72" s="137" t="str">
        <f>"hr_"&amp;LOWER(H72)&amp;"01"</f>
        <v>hr_hss+hsls01</v>
      </c>
      <c r="D72" s="160"/>
      <c r="E72" s="91" t="str">
        <f t="shared" ref="E72:E78" si="16">G72&amp;" "&amp;F72</f>
        <v>Coalition of HSS+HSLS (Koalicija HSS+HSLS, HSS+HSLS)</v>
      </c>
      <c r="F72" s="135" t="str">
        <f t="shared" ref="F72:F78" si="17">"("&amp;K72&amp;", "&amp;H72&amp;")"&amp;IF(M72="","",", known until "&amp;R72&amp;" as "&amp;M72&amp;" ("&amp;N72&amp;", "&amp;O72&amp;IF(P72="","","/ "&amp;P72)&amp;")"&amp;IF(S72="","",", known from "&amp;R72&amp;" until "&amp;X72&amp;" as "&amp;S72&amp;" ("&amp;T72&amp;", "&amp;U72&amp;IF(V72="","","/ "&amp;V72)&amp;")"))&amp;IF(AD72="","",", known from "&amp;X72&amp;" until "&amp;AD72&amp;" as "&amp;Y72&amp;" ("&amp;Z72&amp;", "&amp;AA72&amp;")"&amp;IF(AB72="","","/ "&amp;AB72)&amp;")")&amp;IF(AE72="","",", known from "&amp;AD72&amp;" until "&amp;AJ72&amp;" as "&amp;AE72&amp;" ("&amp;AF72&amp;", "&amp;AG72&amp;IF(AH72="","","/ "&amp;AH72)&amp;")")&amp;IF(AK72="","",", known from "&amp;AJ72&amp;" until "&amp;AP72&amp;" as "&amp;AK72&amp;" ("&amp;AL72&amp;", "&amp;AM72&amp;IF(AN72="","","/ "&amp;AN72)&amp;")")&amp;IF(AQ72="","",", known from "&amp;AP72&amp;" until "&amp;AV72&amp;" as "&amp;AQ72&amp;" ("&amp;AR72&amp;", "&amp;AS72&amp;IF(AT72="","","/ "&amp;AT72)&amp;")")</f>
        <v>(Koalicija HSS+HSLS, HSS+HSLS)</v>
      </c>
      <c r="G72" s="2" t="s">
        <v>679</v>
      </c>
      <c r="H72" s="2" t="str">
        <f>MID(G72,14,999)</f>
        <v>HSS+HSLS</v>
      </c>
      <c r="I72" s="160"/>
      <c r="J72" s="160"/>
      <c r="K72" s="2" t="str">
        <f>"Koalicija "&amp;H72</f>
        <v>Koalicija HSS+HSLS</v>
      </c>
    </row>
    <row r="73" spans="1:12" ht="13.5" customHeight="1">
      <c r="A73" s="137" t="str">
        <f t="shared" ref="A73:A88" si="18">"hr_"&amp;LOWER(H73)&amp;"01"</f>
        <v>hr_nf+hsls+pgs+ri01</v>
      </c>
      <c r="D73" s="160"/>
      <c r="E73" s="91" t="str">
        <f t="shared" si="16"/>
        <v>Coalition of NF+HSLS+PGS+RI (Koalicija NF+HSLS+PGS+RI, NF+HSLS+PGS+RI)</v>
      </c>
      <c r="F73" s="135" t="str">
        <f t="shared" si="17"/>
        <v>(Koalicija NF+HSLS+PGS+RI, NF+HSLS+PGS+RI)</v>
      </c>
      <c r="G73" s="2" t="s">
        <v>680</v>
      </c>
      <c r="H73" s="2" t="str">
        <f t="shared" ref="H73:H78" si="19">MID(G73,14,999)</f>
        <v>NF+HSLS+PGS+RI</v>
      </c>
      <c r="I73" s="160"/>
      <c r="J73" s="160"/>
      <c r="K73" s="2" t="str">
        <f t="shared" ref="K73:K78" si="20">"Koalicija "&amp;H73</f>
        <v>Koalicija NF+HSLS+PGS+RI</v>
      </c>
    </row>
    <row r="74" spans="1:12" ht="13.5" customHeight="1">
      <c r="A74" s="137" t="s">
        <v>693</v>
      </c>
      <c r="D74" s="160"/>
      <c r="E74" s="91" t="str">
        <f t="shared" si="16"/>
        <v>Coalition of HDSSB+HDSSD+ZELENI+HR (Koalicija HDSSB+HDSSD+ZELENI+HR, HDSSB+HDSSD+ZELENI+HR)</v>
      </c>
      <c r="F74" s="135" t="str">
        <f t="shared" si="17"/>
        <v>(Koalicija HDSSB+HDSSD+ZELENI+HR, HDSSB+HDSSD+ZELENI+HR)</v>
      </c>
      <c r="G74" s="2" t="s">
        <v>681</v>
      </c>
      <c r="H74" s="2" t="str">
        <f t="shared" si="19"/>
        <v>HDSSB+HDSSD+ZELENI+HR</v>
      </c>
      <c r="I74" s="160"/>
      <c r="J74" s="160"/>
      <c r="K74" s="2" t="str">
        <f t="shared" si="20"/>
        <v>Koalicija HDSSB+HDSSD+ZELENI+HR</v>
      </c>
    </row>
    <row r="75" spans="1:12" ht="13.5" customHeight="1">
      <c r="A75" s="137" t="s">
        <v>694</v>
      </c>
      <c r="D75" s="160"/>
      <c r="E75" s="91" t="str">
        <f t="shared" si="16"/>
        <v>Coalition of HDSSB+ABH+A-HSS+HRAST+HSP+HZ+OS+ZZH (Koalicija HDSSB+ABH+A-HSS+HRAST+HSP+HZ+OS+ZZH, HDSSB+ABH+A-HSS+HRAST+HSP+HZ+OS+ZZH)</v>
      </c>
      <c r="F75" s="135" t="str">
        <f t="shared" si="17"/>
        <v>(Koalicija HDSSB+ABH+A-HSS+HRAST+HSP+HZ+OS+ZZH, HDSSB+ABH+A-HSS+HRAST+HSP+HZ+OS+ZZH)</v>
      </c>
      <c r="G75" s="2" t="s">
        <v>682</v>
      </c>
      <c r="H75" s="2" t="str">
        <f t="shared" si="19"/>
        <v>HDSSB+ABH+A-HSS+HRAST+HSP+HZ+OS+ZZH</v>
      </c>
      <c r="I75" s="160"/>
      <c r="J75" s="160"/>
      <c r="K75" s="2" t="str">
        <f t="shared" si="20"/>
        <v>Koalicija HDSSB+ABH+A-HSS+HRAST+HSP+HZ+OS+ZZH</v>
      </c>
    </row>
    <row r="76" spans="1:12" ht="13.5" customHeight="1">
      <c r="A76" s="137" t="str">
        <f t="shared" si="18"/>
        <v>hr_ash+dsz+sp+su01</v>
      </c>
      <c r="D76" s="160"/>
      <c r="E76" s="91" t="str">
        <f t="shared" si="16"/>
        <v>Coalition of ASH+DSZ+SP+SU (Koalicija ASH+DSZ+SP+SU, ASH+DSZ+SP+SU)</v>
      </c>
      <c r="F76" s="135" t="str">
        <f t="shared" si="17"/>
        <v>(Koalicija ASH+DSZ+SP+SU, ASH+DSZ+SP+SU)</v>
      </c>
      <c r="G76" s="2" t="s">
        <v>683</v>
      </c>
      <c r="H76" s="2" t="str">
        <f t="shared" si="19"/>
        <v>ASH+DSZ+SP+SU</v>
      </c>
      <c r="I76" s="160"/>
      <c r="J76" s="160"/>
      <c r="K76" s="2" t="str">
        <f t="shared" si="20"/>
        <v>Koalicija ASH+DSZ+SP+SU</v>
      </c>
    </row>
    <row r="77" spans="1:12" ht="13.5" customHeight="1">
      <c r="A77" s="137" t="str">
        <f t="shared" si="18"/>
        <v>hr_abh+jh01</v>
      </c>
      <c r="D77" s="160"/>
      <c r="E77" s="91" t="str">
        <f t="shared" si="16"/>
        <v>Coalition of ABH+JH (Koalicija ABH+JH, ABH+JH)</v>
      </c>
      <c r="F77" s="135" t="str">
        <f t="shared" si="17"/>
        <v>(Koalicija ABH+JH, ABH+JH)</v>
      </c>
      <c r="G77" s="2" t="s">
        <v>684</v>
      </c>
      <c r="H77" s="2" t="str">
        <f t="shared" si="19"/>
        <v>ABH+JH</v>
      </c>
      <c r="I77" s="160"/>
      <c r="J77" s="160"/>
      <c r="K77" s="2" t="str">
        <f t="shared" si="20"/>
        <v>Koalicija ABH+JH</v>
      </c>
    </row>
    <row r="78" spans="1:12" ht="13.5" customHeight="1">
      <c r="A78" s="137" t="str">
        <f t="shared" si="18"/>
        <v>hr_ns+nss01</v>
      </c>
      <c r="D78" s="160"/>
      <c r="E78" s="91" t="str">
        <f t="shared" si="16"/>
        <v>Coalition of NS+NSS (Koalicija NS+NSS, NS+NSS)</v>
      </c>
      <c r="F78" s="135" t="str">
        <f t="shared" si="17"/>
        <v>(Koalicija NS+NSS, NS+NSS)</v>
      </c>
      <c r="G78" s="2" t="s">
        <v>685</v>
      </c>
      <c r="H78" s="2" t="str">
        <f t="shared" si="19"/>
        <v>NS+NSS</v>
      </c>
      <c r="I78" s="160"/>
      <c r="J78" s="160"/>
      <c r="K78" s="2" t="str">
        <f t="shared" si="20"/>
        <v>Koalicija NS+NSS</v>
      </c>
      <c r="L78" s="11"/>
    </row>
    <row r="79" spans="1:12" ht="13.5" customHeight="1">
      <c r="A79" s="137" t="str">
        <f t="shared" si="18"/>
        <v>hr_hdss01</v>
      </c>
      <c r="D79" s="160"/>
      <c r="E79" s="91" t="str">
        <f t="shared" ref="E79:E82" si="21">G79&amp;" "&amp;F79</f>
        <v>Croatian Democratic Peasants Party (Hrvatska Demokratska Seljačka Stranka, HDSS)</v>
      </c>
      <c r="F79" s="135" t="str">
        <f t="shared" ref="F79:F82" si="22">"("&amp;K79&amp;", "&amp;H79&amp;")"&amp;IF(M79="","",", known until "&amp;R79&amp;" as "&amp;M79&amp;" ("&amp;N79&amp;", "&amp;O79&amp;IF(P79="","","/ "&amp;P79)&amp;")"&amp;IF(S79="","",", known from "&amp;R79&amp;" until "&amp;X79&amp;" as "&amp;S79&amp;" ("&amp;T79&amp;", "&amp;U79&amp;IF(V79="","","/ "&amp;V79)&amp;")"))&amp;IF(AD79="","",", known from "&amp;X79&amp;" until "&amp;AD79&amp;" as "&amp;Y79&amp;" ("&amp;Z79&amp;", "&amp;AA79&amp;")"&amp;IF(AB79="","","/ "&amp;AB79)&amp;")")&amp;IF(AE79="","",", known from "&amp;AD79&amp;" until "&amp;AJ79&amp;" as "&amp;AE79&amp;" ("&amp;AF79&amp;", "&amp;AG79&amp;IF(AH79="","","/ "&amp;AH79)&amp;")")&amp;IF(AK79="","",", known from "&amp;AJ79&amp;" until "&amp;AP79&amp;" as "&amp;AK79&amp;" ("&amp;AL79&amp;", "&amp;AM79&amp;IF(AN79="","","/ "&amp;AN79)&amp;")")&amp;IF(AQ79="","",", known from "&amp;AP79&amp;" until "&amp;AV79&amp;" as "&amp;AQ79&amp;" ("&amp;AR79&amp;", "&amp;AS79&amp;IF(AT79="","","/ "&amp;AT79)&amp;")")</f>
        <v>(Hrvatska Demokratska Seljačka Stranka, HDSS)</v>
      </c>
      <c r="G79" s="2" t="s">
        <v>793</v>
      </c>
      <c r="H79" s="2" t="s">
        <v>784</v>
      </c>
      <c r="I79" s="160"/>
      <c r="J79" s="160"/>
      <c r="K79" s="2" t="s">
        <v>783</v>
      </c>
    </row>
    <row r="80" spans="1:12" ht="13.5" customHeight="1">
      <c r="A80" s="137" t="str">
        <f t="shared" si="18"/>
        <v>hr_hsp196101</v>
      </c>
      <c r="D80" s="160"/>
      <c r="E80" s="91" t="str">
        <f t="shared" si="21"/>
        <v>Croatian Party of Rights 1861 (Hrvatska Stranka Prava-1861 - Hsp-1861, HSP1961)</v>
      </c>
      <c r="F80" s="135" t="str">
        <f t="shared" si="22"/>
        <v>(Hrvatska Stranka Prava-1861 - Hsp-1861, HSP1961)</v>
      </c>
      <c r="G80" s="2" t="s">
        <v>792</v>
      </c>
      <c r="H80" s="2" t="s">
        <v>786</v>
      </c>
      <c r="I80" s="160"/>
      <c r="J80" s="160"/>
      <c r="K80" s="2" t="s">
        <v>782</v>
      </c>
    </row>
    <row r="81" spans="1:12" ht="13.5" customHeight="1">
      <c r="A81" s="137" t="str">
        <f t="shared" si="18"/>
        <v>hr_bv-thb01</v>
      </c>
      <c r="D81" s="160"/>
      <c r="E81" s="91" t="str">
        <f t="shared" si="21"/>
        <v>Bebic Vladimir-Third Croatian Bloc (Bebič Vladimir-Treći Hrvatski Blok, BV-THB)</v>
      </c>
      <c r="F81" s="135" t="str">
        <f t="shared" si="22"/>
        <v>(Bebič Vladimir-Treći Hrvatski Blok, BV-THB)</v>
      </c>
      <c r="G81" s="2" t="s">
        <v>791</v>
      </c>
      <c r="H81" s="2" t="s">
        <v>787</v>
      </c>
      <c r="I81" s="160"/>
      <c r="J81" s="160"/>
      <c r="K81" s="2" t="s">
        <v>788</v>
      </c>
    </row>
    <row r="82" spans="1:12" ht="13.5" customHeight="1">
      <c r="A82" s="137" t="str">
        <f t="shared" si="18"/>
        <v>hr_hip01</v>
      </c>
      <c r="D82" s="160"/>
      <c r="E82" s="91" t="str">
        <f t="shared" si="21"/>
        <v>True Croatian Revival (Hrvatski Istinski Preporod, HIP)</v>
      </c>
      <c r="F82" s="135" t="str">
        <f t="shared" si="22"/>
        <v>(Hrvatski Istinski Preporod, HIP)</v>
      </c>
      <c r="G82" s="2" t="s">
        <v>790</v>
      </c>
      <c r="H82" s="2" t="s">
        <v>785</v>
      </c>
      <c r="I82" s="160"/>
      <c r="J82" s="160"/>
      <c r="K82" s="2" t="s">
        <v>789</v>
      </c>
    </row>
    <row r="83" spans="1:12" ht="13.5" customHeight="1">
      <c r="A83" s="137" t="s">
        <v>1308</v>
      </c>
      <c r="D83" s="160"/>
      <c r="E83" s="91" t="str">
        <f t="shared" ref="E83" si="23">G83&amp;" "&amp;F83</f>
        <v>Voters' Group - Mislav Kolakušic (Kandidacijska lista grupe biraˇca – Mislav Kolakušic, KL)</v>
      </c>
      <c r="F83" s="135" t="str">
        <f t="shared" ref="F83" si="24">"("&amp;K83&amp;", "&amp;H83&amp;")"&amp;IF(M83="","",", known until "&amp;R83&amp;" as "&amp;M83&amp;" ("&amp;N83&amp;", "&amp;O83&amp;IF(P83="","","/ "&amp;P83)&amp;")"&amp;IF(S83="","",", known from "&amp;R83&amp;" until "&amp;X83&amp;" as "&amp;S83&amp;" ("&amp;T83&amp;", "&amp;U83&amp;IF(V83="","","/ "&amp;V83)&amp;")"))&amp;IF(AD83="","",", known from "&amp;X83&amp;" until "&amp;AD83&amp;" as "&amp;Y83&amp;" ("&amp;Z83&amp;", "&amp;AA83&amp;")"&amp;IF(AB83="","","/ "&amp;AB83)&amp;")")&amp;IF(AE83="","",", known from "&amp;AD83&amp;" until "&amp;AJ83&amp;" as "&amp;AE83&amp;" ("&amp;AF83&amp;", "&amp;AG83&amp;IF(AH83="","","/ "&amp;AH83)&amp;")")&amp;IF(AK83="","",", known from "&amp;AJ83&amp;" until "&amp;AP83&amp;" as "&amp;AK83&amp;" ("&amp;AL83&amp;", "&amp;AM83&amp;IF(AN83="","","/ "&amp;AN83)&amp;")")&amp;IF(AQ83="","",", known from "&amp;AP83&amp;" until "&amp;AV83&amp;" as "&amp;AQ83&amp;" ("&amp;AR83&amp;", "&amp;AS83&amp;IF(AT83="","","/ "&amp;AT83)&amp;")")</f>
        <v>(Kandidacijska lista grupe biraˇca – Mislav Kolakušic, KL)</v>
      </c>
      <c r="G83" s="2" t="s">
        <v>1310</v>
      </c>
      <c r="H83" s="2" t="s">
        <v>1311</v>
      </c>
      <c r="I83" s="160"/>
      <c r="J83" s="160"/>
      <c r="K83" s="2" t="s">
        <v>1309</v>
      </c>
    </row>
    <row r="84" spans="1:12" ht="13.5" customHeight="1">
      <c r="A84" s="137" t="s">
        <v>1322</v>
      </c>
      <c r="D84" s="160"/>
      <c r="E84" s="91" t="str">
        <f t="shared" ref="E84" si="25">G84&amp;" "&amp;F84</f>
        <v>Miroslav Škoro Homeland Movement (Domovinski pokret Miroslava Škore, DPMŠ)</v>
      </c>
      <c r="F84" s="135" t="str">
        <f t="shared" ref="F84" si="26">"("&amp;K84&amp;", "&amp;H84&amp;")"&amp;IF(M84="","",", known until "&amp;R84&amp;" as "&amp;M84&amp;" ("&amp;N84&amp;", "&amp;O84&amp;IF(P84="","","/ "&amp;P84)&amp;")"&amp;IF(S84="","",", known from "&amp;R84&amp;" until "&amp;X84&amp;" as "&amp;S84&amp;" ("&amp;T84&amp;", "&amp;U84&amp;IF(V84="","","/ "&amp;V84)&amp;")"))&amp;IF(AD84="","",", known from "&amp;X84&amp;" until "&amp;AD84&amp;" as "&amp;Y84&amp;" ("&amp;Z84&amp;", "&amp;AA84&amp;")"&amp;IF(AB84="","","/ "&amp;AB84)&amp;")")&amp;IF(AE84="","",", known from "&amp;AD84&amp;" until "&amp;AJ84&amp;" as "&amp;AE84&amp;" ("&amp;AF84&amp;", "&amp;AG84&amp;IF(AH84="","","/ "&amp;AH84)&amp;")")&amp;IF(AK84="","",", known from "&amp;AJ84&amp;" until "&amp;AP84&amp;" as "&amp;AK84&amp;" ("&amp;AL84&amp;", "&amp;AM84&amp;IF(AN84="","","/ "&amp;AN84)&amp;")")&amp;IF(AQ84="","",", known from "&amp;AP84&amp;" until "&amp;AV84&amp;" as "&amp;AQ84&amp;" ("&amp;AR84&amp;", "&amp;AS84&amp;IF(AT84="","","/ "&amp;AT84)&amp;")")</f>
        <v>(Domovinski pokret Miroslava Škore, DPMŠ)</v>
      </c>
      <c r="G84" s="2" t="s">
        <v>1325</v>
      </c>
      <c r="H84" s="2" t="s">
        <v>1324</v>
      </c>
      <c r="I84" s="160"/>
      <c r="J84" s="160"/>
      <c r="K84" s="2" t="s">
        <v>1323</v>
      </c>
    </row>
    <row r="85" spans="1:12" ht="13.5" customHeight="1">
      <c r="A85" s="137" t="s">
        <v>1327</v>
      </c>
      <c r="D85" s="160"/>
      <c r="E85" s="91" t="str">
        <f t="shared" ref="E85" si="27">G85&amp;" "&amp;F85</f>
        <v>We Can! (Možemo!, M!)</v>
      </c>
      <c r="F85" s="135" t="str">
        <f t="shared" ref="F85" si="28">"("&amp;K85&amp;", "&amp;H85&amp;")"&amp;IF(M85="","",", known until "&amp;R85&amp;" as "&amp;M85&amp;" ("&amp;N85&amp;", "&amp;O85&amp;IF(P85="","","/ "&amp;P85)&amp;")"&amp;IF(S85="","",", known from "&amp;R85&amp;" until "&amp;X85&amp;" as "&amp;S85&amp;" ("&amp;T85&amp;", "&amp;U85&amp;IF(V85="","","/ "&amp;V85)&amp;")"))&amp;IF(AD85="","",", known from "&amp;X85&amp;" until "&amp;AD85&amp;" as "&amp;Y85&amp;" ("&amp;Z85&amp;", "&amp;AA85&amp;")"&amp;IF(AB85="","","/ "&amp;AB85)&amp;")")&amp;IF(AE85="","",", known from "&amp;AD85&amp;" until "&amp;AJ85&amp;" as "&amp;AE85&amp;" ("&amp;AF85&amp;", "&amp;AG85&amp;IF(AH85="","","/ "&amp;AH85)&amp;")")&amp;IF(AK85="","",", known from "&amp;AJ85&amp;" until "&amp;AP85&amp;" as "&amp;AK85&amp;" ("&amp;AL85&amp;", "&amp;AM85&amp;IF(AN85="","","/ "&amp;AN85)&amp;")")&amp;IF(AQ85="","",", known from "&amp;AP85&amp;" until "&amp;AV85&amp;" as "&amp;AQ85&amp;" ("&amp;AR85&amp;", "&amp;AS85&amp;IF(AT85="","","/ "&amp;AT85)&amp;")")</f>
        <v>(Možemo!, M!)</v>
      </c>
      <c r="G85" s="2" t="s">
        <v>1329</v>
      </c>
      <c r="H85" s="2" t="s">
        <v>1328</v>
      </c>
      <c r="I85" s="160"/>
      <c r="J85" s="160"/>
      <c r="K85" s="2" t="s">
        <v>1330</v>
      </c>
    </row>
    <row r="86" spans="1:12" ht="13.5" customHeight="1">
      <c r="A86" s="137" t="s">
        <v>1225</v>
      </c>
      <c r="D86" s="160"/>
      <c r="E86" s="91" t="str">
        <f t="shared" ref="E86" si="29">G86&amp;" "&amp;F86</f>
        <v>Human Shield (Živi zid, ZZ)</v>
      </c>
      <c r="F86" s="135" t="str">
        <f t="shared" ref="F86" si="30">"("&amp;K86&amp;", "&amp;H86&amp;")"&amp;IF(M86="","",", known until "&amp;R86&amp;" as "&amp;M86&amp;" ("&amp;N86&amp;", "&amp;O86&amp;IF(P86="","","/ "&amp;P86)&amp;")"&amp;IF(S86="","",", known from "&amp;R86&amp;" until "&amp;X86&amp;" as "&amp;S86&amp;" ("&amp;T86&amp;", "&amp;U86&amp;IF(V86="","","/ "&amp;V86)&amp;")"))&amp;IF(AD86="","",", known from "&amp;X86&amp;" until "&amp;AD86&amp;" as "&amp;Y86&amp;" ("&amp;Z86&amp;", "&amp;AA86&amp;")"&amp;IF(AB86="","","/ "&amp;AB86)&amp;")")&amp;IF(AE86="","",", known from "&amp;AD86&amp;" until "&amp;AJ86&amp;" as "&amp;AE86&amp;" ("&amp;AF86&amp;", "&amp;AG86&amp;IF(AH86="","","/ "&amp;AH86)&amp;")")&amp;IF(AK86="","",", known from "&amp;AJ86&amp;" until "&amp;AP86&amp;" as "&amp;AK86&amp;" ("&amp;AL86&amp;", "&amp;AM86&amp;IF(AN86="","","/ "&amp;AN86)&amp;")")&amp;IF(AQ86="","",", known from "&amp;AP86&amp;" until "&amp;AV86&amp;" as "&amp;AQ86&amp;" ("&amp;AR86&amp;", "&amp;AS86&amp;IF(AT86="","","/ "&amp;AT86)&amp;")")</f>
        <v>(Živi zid, ZZ)</v>
      </c>
      <c r="G86" s="2" t="s">
        <v>1223</v>
      </c>
      <c r="H86" s="2" t="s">
        <v>561</v>
      </c>
      <c r="I86" s="160"/>
      <c r="J86" s="160"/>
      <c r="K86" s="2" t="s">
        <v>1224</v>
      </c>
    </row>
    <row r="87" spans="1:12" ht="13.5" customHeight="1">
      <c r="A87" s="137" t="s">
        <v>1226</v>
      </c>
      <c r="D87" s="160"/>
      <c r="E87" s="91" t="str">
        <f t="shared" ref="E87" si="31">G87&amp;" "&amp;F87</f>
        <v>Bandic Milan Party of Labour and Solidarity (Bandic Milan 365-Stranka ´ rada i solidarnosti, BM365)</v>
      </c>
      <c r="F87" s="135" t="str">
        <f t="shared" ref="F87" si="32">"("&amp;K87&amp;", "&amp;H87&amp;")"&amp;IF(M87="","",", known until "&amp;R87&amp;" as "&amp;M87&amp;" ("&amp;N87&amp;", "&amp;O87&amp;IF(P87="","","/ "&amp;P87)&amp;")"&amp;IF(S87="","",", known from "&amp;R87&amp;" until "&amp;X87&amp;" as "&amp;S87&amp;" ("&amp;T87&amp;", "&amp;U87&amp;IF(V87="","","/ "&amp;V87)&amp;")"))&amp;IF(AD87="","",", known from "&amp;X87&amp;" until "&amp;AD87&amp;" as "&amp;Y87&amp;" ("&amp;Z87&amp;", "&amp;AA87&amp;")"&amp;IF(AB87="","","/ "&amp;AB87)&amp;")")&amp;IF(AE87="","",", known from "&amp;AD87&amp;" until "&amp;AJ87&amp;" as "&amp;AE87&amp;" ("&amp;AF87&amp;", "&amp;AG87&amp;IF(AH87="","","/ "&amp;AH87)&amp;")")&amp;IF(AK87="","",", known from "&amp;AJ87&amp;" until "&amp;AP87&amp;" as "&amp;AK87&amp;" ("&amp;AL87&amp;", "&amp;AM87&amp;IF(AN87="","","/ "&amp;AN87)&amp;")")&amp;IF(AQ87="","",", known from "&amp;AP87&amp;" until "&amp;AV87&amp;" as "&amp;AQ87&amp;" ("&amp;AR87&amp;", "&amp;AS87&amp;IF(AT87="","","/ "&amp;AT87)&amp;")")</f>
        <v>(Bandic Milan 365-Stranka ´ rada i solidarnosti, BM365)</v>
      </c>
      <c r="G87" s="2" t="s">
        <v>1229</v>
      </c>
      <c r="H87" s="2" t="s">
        <v>1227</v>
      </c>
      <c r="I87" s="160"/>
      <c r="J87" s="160"/>
      <c r="K87" s="2" t="s">
        <v>1228</v>
      </c>
    </row>
    <row r="88" spans="1:12" ht="13.5" customHeight="1">
      <c r="A88" s="71" t="str">
        <f t="shared" si="18"/>
        <v>hr_sdss01</v>
      </c>
      <c r="D88" s="160"/>
      <c r="E88" s="91" t="str">
        <f t="shared" ref="E88" si="33">G88&amp;" "&amp;F88</f>
        <v>Independent Democratic Serbian Party (Samostalna demokratska srpska stranka, SDSS)</v>
      </c>
      <c r="F88" s="135" t="str">
        <f t="shared" ref="F88" si="34">"("&amp;K88&amp;", "&amp;H88&amp;")"&amp;IF(M88="","",", known until "&amp;R88&amp;" as "&amp;M88&amp;" ("&amp;N88&amp;", "&amp;O88&amp;IF(P88="","","/ "&amp;P88)&amp;")"&amp;IF(S88="","",", known from "&amp;R88&amp;" until "&amp;X88&amp;" as "&amp;S88&amp;" ("&amp;T88&amp;", "&amp;U88&amp;IF(V88="","","/ "&amp;V88)&amp;")"))&amp;IF(AD88="","",", known from "&amp;X88&amp;" until "&amp;AD88&amp;" as "&amp;Y88&amp;" ("&amp;Z88&amp;", "&amp;AA88&amp;")"&amp;IF(AB88="","","/ "&amp;AB88)&amp;")")&amp;IF(AE88="","",", known from "&amp;AD88&amp;" until "&amp;AJ88&amp;" as "&amp;AE88&amp;" ("&amp;AF88&amp;", "&amp;AG88&amp;IF(AH88="","","/ "&amp;AH88)&amp;")")&amp;IF(AK88="","",", known from "&amp;AJ88&amp;" until "&amp;AP88&amp;" as "&amp;AK88&amp;" ("&amp;AL88&amp;", "&amp;AM88&amp;IF(AN88="","","/ "&amp;AN88)&amp;")")&amp;IF(AQ88="","",", known from "&amp;AP88&amp;" until "&amp;AV88&amp;" as "&amp;AQ88&amp;" ("&amp;AR88&amp;", "&amp;AS88&amp;IF(AT88="","","/ "&amp;AT88)&amp;")")</f>
        <v>(Samostalna demokratska srpska stranka, SDSS)</v>
      </c>
      <c r="G88" s="2" t="s">
        <v>1103</v>
      </c>
      <c r="H88" s="2" t="s">
        <v>1100</v>
      </c>
      <c r="I88" s="160"/>
      <c r="J88" s="160"/>
      <c r="K88" s="2" t="s">
        <v>1101</v>
      </c>
      <c r="L88" s="2" t="s">
        <v>1102</v>
      </c>
    </row>
  </sheetData>
  <sortState xmlns:xlrd2="http://schemas.microsoft.com/office/spreadsheetml/2017/richdata2"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phoneticPr fontId="0" type="noConversion"/>
  <pageMargins left="0.75" right="0.75" top="1" bottom="1" header="0.5" footer="0.5"/>
  <pageSetup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info_colors!$A$1:$A$102</xm:f>
          </x14:formula1>
          <xm:sqref>B2:B20 B59:B111 C2:C111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DCDCDC"/>
  </sheetPr>
  <dimension ref="A1:DW100"/>
  <sheetViews>
    <sheetView view="pageBreakPreview" zoomScale="106" zoomScaleNormal="40" zoomScaleSheetLayoutView="106" workbookViewId="0">
      <pane xSplit="2" ySplit="10" topLeftCell="C88" activePane="bottomRight" state="frozen"/>
      <selection activeCell="A25" sqref="A25"/>
      <selection pane="topRight" activeCell="A25" sqref="A25"/>
      <selection pane="bottomLeft" activeCell="A25" sqref="A25"/>
      <selection pane="bottomRight" sqref="A1:XFD1048576"/>
    </sheetView>
  </sheetViews>
  <sheetFormatPr defaultColWidth="9.08984375" defaultRowHeight="13.5" customHeight="1"/>
  <cols>
    <col min="1" max="1" width="11.453125" style="187" customWidth="1"/>
    <col min="2" max="2" width="22.90625" style="187" customWidth="1"/>
    <col min="3" max="3" width="8.90625" style="198" customWidth="1"/>
    <col min="4" max="4" width="10.6328125" style="187" customWidth="1"/>
    <col min="5" max="16384" width="9.08984375" style="187"/>
  </cols>
  <sheetData>
    <row r="1" spans="1:127" ht="13.5" customHeight="1">
      <c r="A1" s="187" t="s">
        <v>3</v>
      </c>
      <c r="C1" s="188"/>
      <c r="G1" s="189"/>
      <c r="H1" s="188"/>
      <c r="L1" s="189"/>
      <c r="M1" s="188"/>
      <c r="Q1" s="189"/>
      <c r="R1" s="188"/>
      <c r="V1" s="189"/>
      <c r="W1" s="188"/>
      <c r="AA1" s="189"/>
      <c r="AB1" s="188"/>
      <c r="AF1" s="189"/>
      <c r="AG1" s="188"/>
      <c r="AK1" s="189"/>
      <c r="AL1" s="188"/>
      <c r="AP1" s="189"/>
      <c r="AQ1" s="188"/>
      <c r="AU1" s="189"/>
      <c r="AV1" s="188"/>
      <c r="AZ1" s="189"/>
      <c r="BA1" s="188"/>
      <c r="BE1" s="189"/>
      <c r="BF1" s="188"/>
      <c r="BJ1" s="189"/>
      <c r="BK1" s="188"/>
      <c r="BO1" s="189"/>
      <c r="BP1" s="188"/>
      <c r="BT1" s="189"/>
      <c r="BU1" s="188"/>
      <c r="BY1" s="189"/>
      <c r="BZ1" s="188"/>
      <c r="CD1" s="189"/>
      <c r="CE1" s="188"/>
      <c r="CI1" s="189"/>
      <c r="CJ1" s="188"/>
      <c r="CN1" s="189"/>
      <c r="CO1" s="188"/>
      <c r="CS1" s="189"/>
      <c r="CT1" s="188"/>
      <c r="CX1" s="189"/>
      <c r="CY1" s="188"/>
      <c r="DC1" s="189"/>
      <c r="DD1" s="188"/>
      <c r="DH1" s="189"/>
      <c r="DI1" s="188"/>
      <c r="DM1" s="189"/>
      <c r="DN1" s="188"/>
      <c r="DR1" s="189"/>
      <c r="DS1" s="188"/>
      <c r="DW1" s="189"/>
    </row>
    <row r="2" spans="1:127" ht="13.5" customHeight="1">
      <c r="A2" s="187" t="s">
        <v>4</v>
      </c>
      <c r="C2" s="190"/>
      <c r="G2" s="189"/>
      <c r="H2" s="190"/>
      <c r="L2" s="189"/>
      <c r="M2" s="190"/>
      <c r="Q2" s="189"/>
      <c r="R2" s="190"/>
      <c r="V2" s="189"/>
      <c r="W2" s="190"/>
      <c r="AA2" s="189"/>
      <c r="AB2" s="190"/>
      <c r="AF2" s="189"/>
      <c r="AG2" s="190"/>
      <c r="AK2" s="189"/>
      <c r="AL2" s="190"/>
      <c r="AP2" s="189"/>
      <c r="AQ2" s="190"/>
      <c r="AU2" s="189"/>
      <c r="AV2" s="190"/>
      <c r="AZ2" s="189"/>
      <c r="BA2" s="190"/>
      <c r="BE2" s="189"/>
      <c r="BF2" s="190"/>
      <c r="BJ2" s="189"/>
      <c r="BK2" s="190"/>
      <c r="BO2" s="189"/>
      <c r="BP2" s="190"/>
      <c r="BT2" s="189"/>
      <c r="BU2" s="188"/>
      <c r="BY2" s="189"/>
      <c r="BZ2" s="188"/>
      <c r="CD2" s="189"/>
      <c r="CE2" s="188"/>
      <c r="CI2" s="189"/>
      <c r="CJ2" s="188"/>
      <c r="CN2" s="189"/>
      <c r="CO2" s="190"/>
      <c r="CS2" s="189"/>
      <c r="CT2" s="190"/>
      <c r="CX2" s="189"/>
      <c r="CY2" s="190"/>
      <c r="DC2" s="189"/>
      <c r="DD2" s="190"/>
      <c r="DH2" s="189"/>
      <c r="DI2" s="190"/>
      <c r="DM2" s="189"/>
      <c r="DN2" s="190"/>
      <c r="DR2" s="189"/>
      <c r="DS2" s="190"/>
      <c r="DW2" s="189"/>
    </row>
    <row r="3" spans="1:127" ht="13.5" customHeight="1">
      <c r="A3" s="187" t="s">
        <v>5</v>
      </c>
      <c r="C3" s="190"/>
      <c r="G3" s="189"/>
      <c r="H3" s="190"/>
      <c r="L3" s="189"/>
      <c r="M3" s="190"/>
      <c r="Q3" s="189"/>
      <c r="R3" s="190"/>
      <c r="V3" s="189"/>
      <c r="W3" s="190"/>
      <c r="AA3" s="189"/>
      <c r="AB3" s="190"/>
      <c r="AF3" s="189"/>
      <c r="AG3" s="190"/>
      <c r="AK3" s="189"/>
      <c r="AL3" s="190"/>
      <c r="AP3" s="189"/>
      <c r="AQ3" s="190"/>
      <c r="AU3" s="189"/>
      <c r="AV3" s="190"/>
      <c r="AZ3" s="189"/>
      <c r="BA3" s="190"/>
      <c r="BE3" s="189"/>
      <c r="BF3" s="190"/>
      <c r="BJ3" s="189"/>
      <c r="BK3" s="190"/>
      <c r="BO3" s="189"/>
      <c r="BP3" s="191"/>
      <c r="BT3" s="189"/>
      <c r="BU3" s="192"/>
      <c r="BY3" s="189"/>
      <c r="BZ3" s="192"/>
      <c r="CD3" s="189"/>
      <c r="CE3" s="192"/>
      <c r="CI3" s="189"/>
      <c r="CJ3" s="192"/>
      <c r="CN3" s="189"/>
      <c r="CO3" s="192"/>
      <c r="CS3" s="189"/>
      <c r="CT3" s="192"/>
      <c r="CX3" s="189"/>
      <c r="CY3" s="192"/>
      <c r="DC3" s="189"/>
      <c r="DD3" s="192"/>
      <c r="DH3" s="189"/>
      <c r="DI3" s="192"/>
      <c r="DM3" s="189"/>
      <c r="DN3" s="192"/>
      <c r="DR3" s="189"/>
      <c r="DS3" s="192"/>
      <c r="DW3" s="189"/>
    </row>
    <row r="4" spans="1:127" ht="4.5" customHeight="1">
      <c r="C4" s="188"/>
      <c r="G4" s="189"/>
      <c r="H4" s="188"/>
      <c r="L4" s="189"/>
      <c r="M4" s="188"/>
      <c r="Q4" s="189"/>
      <c r="R4" s="188"/>
      <c r="V4" s="189"/>
      <c r="W4" s="188"/>
      <c r="AA4" s="189"/>
      <c r="AB4" s="188"/>
      <c r="AF4" s="189"/>
      <c r="AG4" s="188"/>
      <c r="AK4" s="189"/>
      <c r="AL4" s="188"/>
      <c r="AP4" s="189"/>
      <c r="AQ4" s="188"/>
      <c r="AU4" s="189"/>
      <c r="AV4" s="188"/>
      <c r="AZ4" s="189"/>
      <c r="BA4" s="188"/>
      <c r="BE4" s="189"/>
      <c r="BF4" s="188"/>
      <c r="BJ4" s="189"/>
      <c r="BK4" s="188"/>
      <c r="BO4" s="189"/>
      <c r="BP4" s="188"/>
      <c r="BT4" s="189"/>
      <c r="BU4" s="188"/>
      <c r="BY4" s="189"/>
      <c r="BZ4" s="188"/>
      <c r="CD4" s="189"/>
      <c r="CE4" s="188"/>
      <c r="CI4" s="189"/>
      <c r="CJ4" s="188"/>
      <c r="CN4" s="189"/>
      <c r="CO4" s="188"/>
      <c r="CS4" s="189"/>
      <c r="CT4" s="188"/>
      <c r="CX4" s="189"/>
      <c r="CY4" s="188"/>
      <c r="DC4" s="189"/>
      <c r="DD4" s="188"/>
      <c r="DH4" s="189"/>
      <c r="DI4" s="188"/>
      <c r="DM4" s="189"/>
      <c r="DN4" s="188"/>
      <c r="DR4" s="189"/>
      <c r="DS4" s="188"/>
      <c r="DW4" s="189"/>
    </row>
    <row r="5" spans="1:127" ht="4.5" customHeight="1">
      <c r="C5" s="190"/>
      <c r="G5" s="189"/>
      <c r="H5" s="190"/>
      <c r="L5" s="189"/>
      <c r="M5" s="190"/>
      <c r="Q5" s="189"/>
      <c r="R5" s="190"/>
      <c r="V5" s="189"/>
      <c r="W5" s="190"/>
      <c r="AA5" s="189"/>
      <c r="AB5" s="190"/>
      <c r="AF5" s="189"/>
      <c r="AG5" s="190"/>
      <c r="AK5" s="189"/>
      <c r="AL5" s="190"/>
      <c r="AP5" s="189"/>
      <c r="AQ5" s="190"/>
      <c r="AU5" s="189"/>
      <c r="AV5" s="190"/>
      <c r="AZ5" s="189"/>
      <c r="BA5" s="190"/>
      <c r="BE5" s="189"/>
      <c r="BF5" s="190"/>
      <c r="BJ5" s="189"/>
      <c r="BK5" s="190"/>
      <c r="BO5" s="189"/>
      <c r="BP5" s="190"/>
      <c r="BT5" s="189"/>
      <c r="BU5" s="190"/>
      <c r="BY5" s="189"/>
      <c r="BZ5" s="190"/>
      <c r="CD5" s="189"/>
      <c r="CE5" s="190"/>
      <c r="CI5" s="189"/>
      <c r="CJ5" s="190"/>
      <c r="CN5" s="189"/>
      <c r="CO5" s="190"/>
      <c r="CS5" s="189"/>
      <c r="CT5" s="190"/>
      <c r="CX5" s="189"/>
      <c r="CY5" s="190"/>
      <c r="DC5" s="189"/>
      <c r="DD5" s="190"/>
      <c r="DH5" s="189"/>
      <c r="DI5" s="190"/>
      <c r="DM5" s="189"/>
      <c r="DN5" s="190"/>
      <c r="DR5" s="189"/>
      <c r="DS5" s="190"/>
      <c r="DW5" s="189"/>
    </row>
    <row r="6" spans="1:127" ht="4.5" customHeight="1">
      <c r="C6" s="190"/>
      <c r="G6" s="189"/>
      <c r="H6" s="190"/>
      <c r="L6" s="189"/>
      <c r="M6" s="190"/>
      <c r="Q6" s="189"/>
      <c r="R6" s="190"/>
      <c r="V6" s="189"/>
      <c r="W6" s="190"/>
      <c r="AA6" s="189"/>
      <c r="AB6" s="190"/>
      <c r="AF6" s="189"/>
      <c r="AG6" s="190"/>
      <c r="AK6" s="189"/>
      <c r="AL6" s="190"/>
      <c r="AP6" s="189"/>
      <c r="AQ6" s="190"/>
      <c r="AU6" s="189"/>
      <c r="AV6" s="190"/>
      <c r="AZ6" s="189"/>
      <c r="BA6" s="190"/>
      <c r="BE6" s="189"/>
      <c r="BF6" s="190"/>
      <c r="BJ6" s="189"/>
      <c r="BK6" s="190"/>
      <c r="BO6" s="189"/>
      <c r="BP6" s="190"/>
      <c r="BT6" s="189"/>
      <c r="BU6" s="190"/>
      <c r="BY6" s="189"/>
      <c r="BZ6" s="190"/>
      <c r="CD6" s="189"/>
      <c r="CE6" s="190"/>
      <c r="CI6" s="189"/>
      <c r="CJ6" s="190"/>
      <c r="CN6" s="189"/>
      <c r="CO6" s="190"/>
      <c r="CS6" s="189"/>
      <c r="CT6" s="190"/>
      <c r="CX6" s="189"/>
      <c r="CY6" s="190"/>
      <c r="DC6" s="189"/>
      <c r="DD6" s="190"/>
      <c r="DH6" s="189"/>
      <c r="DI6" s="190"/>
      <c r="DM6" s="189"/>
      <c r="DN6" s="190"/>
      <c r="DR6" s="189"/>
      <c r="DS6" s="190"/>
      <c r="DW6" s="189"/>
    </row>
    <row r="7" spans="1:127" ht="4.5" customHeight="1">
      <c r="C7" s="190"/>
      <c r="G7" s="189"/>
      <c r="H7" s="190"/>
      <c r="L7" s="189"/>
      <c r="M7" s="190"/>
      <c r="Q7" s="189"/>
      <c r="R7" s="190"/>
      <c r="V7" s="189"/>
      <c r="W7" s="190"/>
      <c r="AA7" s="189"/>
      <c r="AB7" s="190"/>
      <c r="AF7" s="189"/>
      <c r="AG7" s="190"/>
      <c r="AK7" s="189"/>
      <c r="AL7" s="190"/>
      <c r="AP7" s="189"/>
      <c r="AQ7" s="190"/>
      <c r="AU7" s="189"/>
      <c r="AV7" s="190"/>
      <c r="AZ7" s="189"/>
      <c r="BA7" s="190"/>
      <c r="BE7" s="189"/>
      <c r="BF7" s="190"/>
      <c r="BJ7" s="189"/>
      <c r="BK7" s="190"/>
      <c r="BO7" s="189"/>
      <c r="BP7" s="190"/>
      <c r="BT7" s="189"/>
      <c r="BU7" s="190"/>
      <c r="BY7" s="189"/>
      <c r="BZ7" s="190"/>
      <c r="CD7" s="189"/>
      <c r="CE7" s="190"/>
      <c r="CI7" s="189"/>
      <c r="CJ7" s="190"/>
      <c r="CN7" s="189"/>
      <c r="CO7" s="190"/>
      <c r="CS7" s="189"/>
      <c r="CT7" s="190"/>
      <c r="CX7" s="189"/>
      <c r="CY7" s="190"/>
      <c r="DC7" s="189"/>
      <c r="DD7" s="190"/>
      <c r="DH7" s="189"/>
      <c r="DI7" s="190"/>
      <c r="DM7" s="189"/>
      <c r="DN7" s="190"/>
      <c r="DR7" s="189"/>
      <c r="DS7" s="190"/>
      <c r="DW7" s="189"/>
    </row>
    <row r="8" spans="1:127" ht="4.5" customHeight="1">
      <c r="C8" s="190"/>
      <c r="G8" s="189"/>
      <c r="H8" s="190"/>
      <c r="L8" s="189"/>
      <c r="M8" s="190"/>
      <c r="Q8" s="189"/>
      <c r="R8" s="190"/>
      <c r="V8" s="189"/>
      <c r="W8" s="190"/>
      <c r="AA8" s="189"/>
      <c r="AB8" s="190"/>
      <c r="AF8" s="189"/>
      <c r="AG8" s="190"/>
      <c r="AK8" s="189"/>
      <c r="AL8" s="190"/>
      <c r="AP8" s="189"/>
      <c r="AQ8" s="190"/>
      <c r="AU8" s="189"/>
      <c r="AV8" s="190"/>
      <c r="AZ8" s="189"/>
      <c r="BA8" s="190"/>
      <c r="BE8" s="189"/>
      <c r="BF8" s="190"/>
      <c r="BJ8" s="189"/>
      <c r="BK8" s="190"/>
      <c r="BO8" s="189"/>
      <c r="BP8" s="190"/>
      <c r="BT8" s="189"/>
      <c r="BU8" s="190"/>
      <c r="BY8" s="189"/>
      <c r="BZ8" s="190"/>
      <c r="CD8" s="189"/>
      <c r="CE8" s="190"/>
      <c r="CI8" s="189"/>
      <c r="CJ8" s="190"/>
      <c r="CN8" s="189"/>
      <c r="CO8" s="190"/>
      <c r="CS8" s="189"/>
      <c r="CT8" s="190"/>
      <c r="CX8" s="189"/>
      <c r="CY8" s="190"/>
      <c r="DC8" s="189"/>
      <c r="DD8" s="190"/>
      <c r="DH8" s="189"/>
      <c r="DI8" s="190"/>
      <c r="DM8" s="189"/>
      <c r="DN8" s="190"/>
      <c r="DR8" s="189"/>
      <c r="DS8" s="190"/>
      <c r="DW8" s="189"/>
    </row>
    <row r="9" spans="1:127" ht="13.5" customHeight="1">
      <c r="A9" s="187" t="s">
        <v>6</v>
      </c>
      <c r="C9" s="190"/>
      <c r="G9" s="189"/>
      <c r="H9" s="190"/>
      <c r="L9" s="189"/>
      <c r="M9" s="190"/>
      <c r="Q9" s="189"/>
      <c r="R9" s="190"/>
      <c r="V9" s="189"/>
      <c r="W9" s="190"/>
      <c r="AA9" s="189"/>
      <c r="AB9" s="190"/>
      <c r="AF9" s="189"/>
      <c r="AG9" s="192"/>
      <c r="AK9" s="189"/>
      <c r="AL9" s="192"/>
      <c r="AP9" s="189"/>
      <c r="AQ9" s="190"/>
      <c r="AU9" s="189"/>
      <c r="AV9" s="190"/>
      <c r="AZ9" s="189"/>
      <c r="BA9" s="190"/>
      <c r="BE9" s="189"/>
      <c r="BF9" s="190"/>
      <c r="BJ9" s="189"/>
      <c r="BK9" s="190"/>
      <c r="BO9" s="189"/>
      <c r="BP9" s="192"/>
      <c r="BT9" s="189"/>
      <c r="BU9" s="192"/>
      <c r="BY9" s="189"/>
      <c r="BZ9" s="192"/>
      <c r="CD9" s="189"/>
      <c r="CE9" s="192"/>
      <c r="CI9" s="189"/>
      <c r="CJ9" s="192"/>
      <c r="CN9" s="189"/>
      <c r="CO9" s="192"/>
      <c r="CS9" s="189"/>
      <c r="CT9" s="192"/>
      <c r="CX9" s="189"/>
      <c r="CY9" s="192"/>
      <c r="DC9" s="189"/>
      <c r="DD9" s="192"/>
      <c r="DH9" s="189"/>
      <c r="DI9" s="192"/>
      <c r="DM9" s="189"/>
      <c r="DN9" s="192"/>
      <c r="DR9" s="189"/>
      <c r="DS9" s="192"/>
      <c r="DW9" s="189"/>
    </row>
    <row r="10" spans="1:127" ht="21">
      <c r="A10" s="187" t="s">
        <v>129</v>
      </c>
      <c r="B10" s="187" t="s">
        <v>7</v>
      </c>
      <c r="C10" s="193" t="s">
        <v>91</v>
      </c>
      <c r="D10" s="194" t="s">
        <v>92</v>
      </c>
      <c r="E10" s="194" t="s">
        <v>8</v>
      </c>
      <c r="F10" s="194" t="s">
        <v>93</v>
      </c>
      <c r="G10" s="194" t="s">
        <v>9</v>
      </c>
      <c r="H10" s="193" t="s">
        <v>91</v>
      </c>
      <c r="I10" s="194" t="s">
        <v>92</v>
      </c>
      <c r="J10" s="194" t="s">
        <v>8</v>
      </c>
      <c r="K10" s="194" t="s">
        <v>93</v>
      </c>
      <c r="L10" s="194" t="s">
        <v>9</v>
      </c>
      <c r="M10" s="193" t="s">
        <v>91</v>
      </c>
      <c r="N10" s="194" t="s">
        <v>92</v>
      </c>
      <c r="O10" s="194" t="s">
        <v>8</v>
      </c>
      <c r="P10" s="194" t="s">
        <v>93</v>
      </c>
      <c r="Q10" s="194" t="s">
        <v>9</v>
      </c>
      <c r="R10" s="193" t="s">
        <v>91</v>
      </c>
      <c r="S10" s="194" t="s">
        <v>92</v>
      </c>
      <c r="T10" s="194" t="s">
        <v>8</v>
      </c>
      <c r="U10" s="194" t="s">
        <v>93</v>
      </c>
      <c r="V10" s="194" t="s">
        <v>9</v>
      </c>
      <c r="W10" s="193" t="s">
        <v>91</v>
      </c>
      <c r="X10" s="194" t="s">
        <v>92</v>
      </c>
      <c r="Y10" s="194" t="s">
        <v>8</v>
      </c>
      <c r="Z10" s="194" t="s">
        <v>93</v>
      </c>
      <c r="AA10" s="194" t="s">
        <v>9</v>
      </c>
      <c r="AB10" s="193" t="s">
        <v>91</v>
      </c>
      <c r="AC10" s="194" t="s">
        <v>92</v>
      </c>
      <c r="AD10" s="194" t="s">
        <v>8</v>
      </c>
      <c r="AE10" s="194" t="s">
        <v>93</v>
      </c>
      <c r="AF10" s="194" t="s">
        <v>9</v>
      </c>
      <c r="AG10" s="193" t="s">
        <v>91</v>
      </c>
      <c r="AH10" s="194" t="s">
        <v>92</v>
      </c>
      <c r="AI10" s="194" t="s">
        <v>8</v>
      </c>
      <c r="AJ10" s="194" t="s">
        <v>93</v>
      </c>
      <c r="AK10" s="194" t="s">
        <v>9</v>
      </c>
      <c r="AL10" s="193" t="s">
        <v>91</v>
      </c>
      <c r="AM10" s="194" t="s">
        <v>92</v>
      </c>
      <c r="AN10" s="194" t="s">
        <v>8</v>
      </c>
      <c r="AO10" s="194" t="s">
        <v>93</v>
      </c>
      <c r="AP10" s="194" t="s">
        <v>9</v>
      </c>
      <c r="AQ10" s="193" t="s">
        <v>91</v>
      </c>
      <c r="AR10" s="194" t="s">
        <v>92</v>
      </c>
      <c r="AS10" s="194" t="s">
        <v>8</v>
      </c>
      <c r="AT10" s="194" t="s">
        <v>93</v>
      </c>
      <c r="AU10" s="194" t="s">
        <v>9</v>
      </c>
      <c r="AV10" s="193" t="s">
        <v>91</v>
      </c>
      <c r="AW10" s="194" t="s">
        <v>92</v>
      </c>
      <c r="AX10" s="194" t="s">
        <v>8</v>
      </c>
      <c r="AY10" s="194" t="s">
        <v>93</v>
      </c>
      <c r="AZ10" s="194" t="s">
        <v>9</v>
      </c>
      <c r="BA10" s="193" t="s">
        <v>91</v>
      </c>
      <c r="BB10" s="194" t="s">
        <v>92</v>
      </c>
      <c r="BC10" s="194" t="s">
        <v>8</v>
      </c>
      <c r="BD10" s="194" t="s">
        <v>93</v>
      </c>
      <c r="BE10" s="194" t="s">
        <v>9</v>
      </c>
      <c r="BF10" s="193" t="s">
        <v>91</v>
      </c>
      <c r="BG10" s="194" t="s">
        <v>92</v>
      </c>
      <c r="BH10" s="194" t="s">
        <v>8</v>
      </c>
      <c r="BI10" s="194" t="s">
        <v>93</v>
      </c>
      <c r="BJ10" s="194" t="s">
        <v>9</v>
      </c>
      <c r="BK10" s="193" t="s">
        <v>91</v>
      </c>
      <c r="BL10" s="194" t="s">
        <v>92</v>
      </c>
      <c r="BM10" s="194" t="s">
        <v>8</v>
      </c>
      <c r="BN10" s="194" t="s">
        <v>93</v>
      </c>
      <c r="BO10" s="194" t="s">
        <v>9</v>
      </c>
      <c r="BP10" s="193" t="s">
        <v>91</v>
      </c>
      <c r="BQ10" s="194" t="s">
        <v>92</v>
      </c>
      <c r="BR10" s="194" t="s">
        <v>8</v>
      </c>
      <c r="BS10" s="194" t="s">
        <v>93</v>
      </c>
      <c r="BT10" s="194" t="s">
        <v>9</v>
      </c>
      <c r="BU10" s="193" t="s">
        <v>91</v>
      </c>
      <c r="BV10" s="194" t="s">
        <v>92</v>
      </c>
      <c r="BW10" s="194" t="s">
        <v>8</v>
      </c>
      <c r="BX10" s="194" t="s">
        <v>93</v>
      </c>
      <c r="BY10" s="194" t="s">
        <v>9</v>
      </c>
      <c r="BZ10" s="193" t="s">
        <v>91</v>
      </c>
      <c r="CA10" s="194" t="s">
        <v>92</v>
      </c>
      <c r="CB10" s="194" t="s">
        <v>8</v>
      </c>
      <c r="CC10" s="194" t="s">
        <v>93</v>
      </c>
      <c r="CD10" s="194" t="s">
        <v>9</v>
      </c>
      <c r="CE10" s="193" t="s">
        <v>91</v>
      </c>
      <c r="CF10" s="194" t="s">
        <v>92</v>
      </c>
      <c r="CG10" s="194" t="s">
        <v>8</v>
      </c>
      <c r="CH10" s="194" t="s">
        <v>93</v>
      </c>
      <c r="CI10" s="194" t="s">
        <v>9</v>
      </c>
      <c r="CJ10" s="193" t="s">
        <v>91</v>
      </c>
      <c r="CK10" s="194" t="s">
        <v>92</v>
      </c>
      <c r="CL10" s="194" t="s">
        <v>8</v>
      </c>
      <c r="CM10" s="194" t="s">
        <v>93</v>
      </c>
      <c r="CN10" s="194" t="s">
        <v>9</v>
      </c>
      <c r="CO10" s="193" t="s">
        <v>91</v>
      </c>
      <c r="CP10" s="194" t="s">
        <v>92</v>
      </c>
      <c r="CQ10" s="194" t="s">
        <v>8</v>
      </c>
      <c r="CR10" s="194" t="s">
        <v>93</v>
      </c>
      <c r="CS10" s="194" t="s">
        <v>9</v>
      </c>
      <c r="CT10" s="193" t="s">
        <v>91</v>
      </c>
      <c r="CU10" s="194" t="s">
        <v>92</v>
      </c>
      <c r="CV10" s="194" t="s">
        <v>8</v>
      </c>
      <c r="CW10" s="194" t="s">
        <v>93</v>
      </c>
      <c r="CX10" s="194" t="s">
        <v>9</v>
      </c>
      <c r="CY10" s="193"/>
      <c r="CZ10" s="194"/>
      <c r="DA10" s="194"/>
      <c r="DB10" s="194"/>
      <c r="DC10" s="194"/>
      <c r="DD10" s="193"/>
      <c r="DE10" s="194"/>
      <c r="DF10" s="194"/>
      <c r="DG10" s="194"/>
      <c r="DH10" s="194"/>
      <c r="DI10" s="193"/>
      <c r="DJ10" s="194"/>
      <c r="DK10" s="194"/>
      <c r="DL10" s="194"/>
      <c r="DM10" s="194"/>
      <c r="DN10" s="193"/>
      <c r="DO10" s="194"/>
      <c r="DP10" s="194"/>
      <c r="DQ10" s="194"/>
      <c r="DR10" s="194"/>
      <c r="DS10" s="193"/>
      <c r="DT10" s="194"/>
      <c r="DU10" s="194"/>
      <c r="DV10" s="194"/>
      <c r="DW10" s="194"/>
    </row>
    <row r="11" spans="1:127" ht="13.5" customHeight="1">
      <c r="C11" s="188"/>
      <c r="E11" s="195"/>
      <c r="G11" s="196"/>
      <c r="H11" s="188"/>
      <c r="J11" s="195"/>
      <c r="L11" s="196"/>
      <c r="M11" s="188"/>
      <c r="O11" s="195"/>
      <c r="Q11" s="196"/>
      <c r="R11" s="188"/>
      <c r="T11" s="195"/>
      <c r="V11" s="196"/>
      <c r="W11" s="188"/>
      <c r="Y11" s="195"/>
      <c r="AA11" s="196"/>
      <c r="AB11" s="188"/>
      <c r="AD11" s="195"/>
      <c r="AF11" s="196"/>
      <c r="AG11" s="188"/>
      <c r="AI11" s="195"/>
      <c r="AK11" s="196"/>
      <c r="AL11" s="188"/>
      <c r="AN11" s="195"/>
      <c r="AP11" s="196"/>
      <c r="AQ11" s="188"/>
      <c r="AS11" s="195"/>
      <c r="AU11" s="196"/>
      <c r="AV11" s="188"/>
      <c r="AX11" s="195"/>
      <c r="AZ11" s="196"/>
      <c r="BA11" s="188"/>
      <c r="BC11" s="195"/>
      <c r="BE11" s="196"/>
      <c r="BF11" s="188"/>
      <c r="BH11" s="195"/>
      <c r="BJ11" s="196"/>
      <c r="BK11" s="188"/>
      <c r="BM11" s="195"/>
      <c r="BO11" s="196"/>
      <c r="BP11" s="188"/>
      <c r="BR11" s="195"/>
      <c r="BT11" s="196"/>
      <c r="BU11" s="188"/>
      <c r="BW11" s="195"/>
      <c r="BY11" s="196"/>
      <c r="BZ11" s="188"/>
      <c r="CB11" s="195"/>
      <c r="CD11" s="196"/>
      <c r="CE11" s="188"/>
      <c r="CG11" s="195"/>
      <c r="CI11" s="196"/>
      <c r="CJ11" s="188"/>
      <c r="CL11" s="195"/>
      <c r="CN11" s="196"/>
      <c r="CO11" s="188"/>
      <c r="CQ11" s="195"/>
      <c r="CS11" s="196"/>
      <c r="CT11" s="188"/>
      <c r="CV11" s="195"/>
      <c r="CX11" s="196"/>
      <c r="CY11" s="188"/>
      <c r="DA11" s="195"/>
      <c r="DC11" s="195"/>
      <c r="DD11" s="188"/>
      <c r="DF11" s="195"/>
      <c r="DH11" s="196"/>
      <c r="DI11" s="188"/>
      <c r="DK11" s="195"/>
      <c r="DM11" s="196"/>
      <c r="DN11" s="188"/>
      <c r="DP11" s="195"/>
      <c r="DR11" s="196"/>
      <c r="DS11" s="188"/>
      <c r="DU11" s="195"/>
      <c r="DW11" s="196"/>
    </row>
    <row r="12" spans="1:127" ht="13.5" customHeight="1">
      <c r="C12" s="188"/>
      <c r="E12" s="195"/>
      <c r="G12" s="196"/>
      <c r="H12" s="188"/>
      <c r="J12" s="195"/>
      <c r="L12" s="196"/>
      <c r="M12" s="188"/>
      <c r="O12" s="195"/>
      <c r="Q12" s="196"/>
      <c r="R12" s="188"/>
      <c r="T12" s="195"/>
      <c r="V12" s="196"/>
      <c r="W12" s="188"/>
      <c r="Y12" s="195"/>
      <c r="AA12" s="196"/>
      <c r="AB12" s="188"/>
      <c r="AD12" s="195"/>
      <c r="AF12" s="196"/>
      <c r="AG12" s="188"/>
      <c r="AI12" s="195"/>
      <c r="AK12" s="196"/>
      <c r="AL12" s="188"/>
      <c r="AN12" s="195"/>
      <c r="AP12" s="196"/>
      <c r="AQ12" s="188"/>
      <c r="AS12" s="195"/>
      <c r="AU12" s="196"/>
      <c r="AV12" s="188"/>
      <c r="AX12" s="195"/>
      <c r="AZ12" s="196"/>
      <c r="BA12" s="188"/>
      <c r="BC12" s="195"/>
      <c r="BE12" s="196"/>
      <c r="BF12" s="188"/>
      <c r="BH12" s="195"/>
      <c r="BJ12" s="196"/>
      <c r="BK12" s="188"/>
      <c r="BM12" s="195"/>
      <c r="BO12" s="196"/>
      <c r="BP12" s="188"/>
      <c r="BR12" s="196"/>
      <c r="BT12" s="196"/>
      <c r="BU12" s="188"/>
      <c r="BW12" s="195"/>
      <c r="BY12" s="196"/>
      <c r="BZ12" s="188"/>
      <c r="CB12" s="195"/>
      <c r="CD12" s="196"/>
      <c r="CE12" s="188"/>
      <c r="CG12" s="195"/>
      <c r="CI12" s="196"/>
      <c r="CJ12" s="188"/>
      <c r="CL12" s="195"/>
      <c r="CN12" s="196"/>
      <c r="CO12" s="188"/>
      <c r="CQ12" s="195"/>
      <c r="CS12" s="196"/>
      <c r="CT12" s="188"/>
      <c r="CV12" s="195"/>
      <c r="CX12" s="196"/>
      <c r="CY12" s="188"/>
      <c r="DA12" s="195"/>
      <c r="DC12" s="196"/>
      <c r="DD12" s="188"/>
      <c r="DF12" s="195"/>
      <c r="DH12" s="196"/>
      <c r="DI12" s="188"/>
      <c r="DK12" s="195"/>
      <c r="DM12" s="196"/>
      <c r="DN12" s="188"/>
      <c r="DP12" s="195"/>
      <c r="DR12" s="196"/>
      <c r="DS12" s="188"/>
      <c r="DU12" s="195"/>
      <c r="DW12" s="196"/>
    </row>
    <row r="13" spans="1:127" ht="13.5" customHeight="1">
      <c r="A13" s="197"/>
      <c r="C13" s="188"/>
      <c r="E13" s="195"/>
      <c r="G13" s="196"/>
      <c r="H13" s="188"/>
      <c r="J13" s="195"/>
      <c r="L13" s="196"/>
      <c r="M13" s="188"/>
      <c r="O13" s="195"/>
      <c r="Q13" s="196"/>
      <c r="R13" s="188"/>
      <c r="T13" s="195"/>
      <c r="V13" s="196"/>
      <c r="W13" s="188"/>
      <c r="Y13" s="195"/>
      <c r="AA13" s="196"/>
      <c r="AB13" s="188"/>
      <c r="AD13" s="195"/>
      <c r="AF13" s="196"/>
      <c r="AG13" s="188"/>
      <c r="AI13" s="195"/>
      <c r="AK13" s="196"/>
      <c r="AL13" s="188"/>
      <c r="AN13" s="195"/>
      <c r="AP13" s="196"/>
      <c r="AQ13" s="188"/>
      <c r="AS13" s="195"/>
      <c r="AU13" s="196"/>
      <c r="AV13" s="188"/>
      <c r="AX13" s="195"/>
      <c r="AZ13" s="196"/>
      <c r="BA13" s="188"/>
      <c r="BC13" s="195"/>
      <c r="BE13" s="196"/>
      <c r="BF13" s="188"/>
      <c r="BH13" s="195"/>
      <c r="BJ13" s="196"/>
      <c r="BK13" s="188"/>
      <c r="BM13" s="195"/>
      <c r="BO13" s="196"/>
      <c r="BP13" s="188"/>
      <c r="BR13" s="195"/>
      <c r="BT13" s="196"/>
      <c r="BU13" s="188"/>
      <c r="BW13" s="195"/>
      <c r="BY13" s="196"/>
      <c r="BZ13" s="188"/>
      <c r="CB13" s="195"/>
      <c r="CD13" s="196"/>
      <c r="CE13" s="188"/>
      <c r="CG13" s="195"/>
      <c r="CI13" s="196"/>
      <c r="CJ13" s="188"/>
      <c r="CL13" s="195"/>
      <c r="CN13" s="196"/>
      <c r="CO13" s="188"/>
      <c r="CQ13" s="195"/>
      <c r="CS13" s="196"/>
      <c r="CT13" s="188"/>
      <c r="CV13" s="195"/>
      <c r="CX13" s="195"/>
      <c r="CY13" s="188"/>
      <c r="DA13" s="195"/>
      <c r="DC13" s="196"/>
      <c r="DD13" s="188"/>
      <c r="DF13" s="195"/>
      <c r="DH13" s="196"/>
      <c r="DI13" s="188"/>
      <c r="DK13" s="195"/>
      <c r="DM13" s="196"/>
      <c r="DN13" s="188"/>
      <c r="DP13" s="195"/>
      <c r="DR13" s="196"/>
      <c r="DS13" s="188"/>
      <c r="DU13" s="195"/>
      <c r="DW13" s="196"/>
    </row>
    <row r="14" spans="1:127" ht="13.5" customHeight="1">
      <c r="C14" s="188"/>
      <c r="E14" s="195"/>
      <c r="G14" s="196"/>
      <c r="H14" s="188"/>
      <c r="J14" s="195"/>
      <c r="L14" s="196"/>
      <c r="M14" s="188"/>
      <c r="O14" s="195"/>
      <c r="Q14" s="196"/>
      <c r="R14" s="188"/>
      <c r="T14" s="195"/>
      <c r="V14" s="196"/>
      <c r="W14" s="188"/>
      <c r="Y14" s="195"/>
      <c r="AA14" s="196"/>
      <c r="AB14" s="188"/>
      <c r="AD14" s="195"/>
      <c r="AF14" s="196"/>
      <c r="AG14" s="188"/>
      <c r="AI14" s="195"/>
      <c r="AK14" s="196"/>
      <c r="AL14" s="188"/>
      <c r="AN14" s="195"/>
      <c r="AP14" s="196"/>
      <c r="AQ14" s="188"/>
      <c r="AS14" s="195"/>
      <c r="AU14" s="196"/>
      <c r="AV14" s="188"/>
      <c r="AX14" s="195"/>
      <c r="AZ14" s="196"/>
      <c r="BA14" s="188"/>
      <c r="BC14" s="195"/>
      <c r="BE14" s="196"/>
      <c r="BF14" s="188"/>
      <c r="BH14" s="195"/>
      <c r="BJ14" s="196"/>
      <c r="BK14" s="188"/>
      <c r="BM14" s="195"/>
      <c r="BO14" s="196"/>
      <c r="BP14" s="188"/>
      <c r="BR14" s="195"/>
      <c r="BT14" s="196"/>
      <c r="BU14" s="188"/>
      <c r="BW14" s="195"/>
      <c r="BY14" s="196"/>
      <c r="BZ14" s="188"/>
      <c r="CB14" s="195"/>
      <c r="CD14" s="196"/>
      <c r="CE14" s="188"/>
      <c r="CG14" s="195"/>
      <c r="CI14" s="196"/>
      <c r="CJ14" s="188"/>
      <c r="CL14" s="195"/>
      <c r="CN14" s="196"/>
      <c r="CO14" s="188"/>
      <c r="CQ14" s="195"/>
      <c r="CS14" s="196"/>
      <c r="CT14" s="188"/>
      <c r="CV14" s="195"/>
      <c r="CX14" s="196"/>
      <c r="CY14" s="188"/>
      <c r="DA14" s="195"/>
      <c r="DC14" s="196"/>
      <c r="DD14" s="188"/>
      <c r="DF14" s="195"/>
      <c r="DH14" s="196"/>
      <c r="DI14" s="188"/>
      <c r="DK14" s="195"/>
      <c r="DM14" s="196"/>
      <c r="DN14" s="188"/>
      <c r="DP14" s="195"/>
      <c r="DR14" s="196"/>
      <c r="DS14" s="188"/>
      <c r="DU14" s="195"/>
      <c r="DW14" s="196"/>
    </row>
    <row r="15" spans="1:127" ht="13.5" customHeight="1">
      <c r="C15" s="188"/>
      <c r="E15" s="195"/>
      <c r="G15" s="196"/>
      <c r="H15" s="188"/>
      <c r="J15" s="195"/>
      <c r="L15" s="196"/>
      <c r="M15" s="188"/>
      <c r="O15" s="195"/>
      <c r="Q15" s="196"/>
      <c r="R15" s="188"/>
      <c r="T15" s="195"/>
      <c r="V15" s="196"/>
      <c r="W15" s="188"/>
      <c r="Y15" s="195"/>
      <c r="AA15" s="196"/>
      <c r="AB15" s="188"/>
      <c r="AD15" s="195"/>
      <c r="AF15" s="196"/>
      <c r="AG15" s="188"/>
      <c r="AI15" s="195"/>
      <c r="AK15" s="196"/>
      <c r="AL15" s="188"/>
      <c r="AN15" s="195"/>
      <c r="AP15" s="196"/>
      <c r="AQ15" s="188"/>
      <c r="AS15" s="195"/>
      <c r="AU15" s="196"/>
      <c r="AV15" s="188"/>
      <c r="AX15" s="195"/>
      <c r="AZ15" s="196"/>
      <c r="BA15" s="188"/>
      <c r="BC15" s="195"/>
      <c r="BE15" s="196"/>
      <c r="BF15" s="188"/>
      <c r="BH15" s="195"/>
      <c r="BJ15" s="196"/>
      <c r="BK15" s="188"/>
      <c r="BM15" s="195"/>
      <c r="BO15" s="196"/>
      <c r="BP15" s="188"/>
      <c r="BR15" s="195"/>
      <c r="BT15" s="196"/>
      <c r="BU15" s="188"/>
      <c r="BW15" s="195"/>
      <c r="BY15" s="196"/>
      <c r="BZ15" s="188"/>
      <c r="CB15" s="195"/>
      <c r="CD15" s="196"/>
      <c r="CE15" s="188"/>
      <c r="CG15" s="195"/>
      <c r="CI15" s="196"/>
      <c r="CJ15" s="188"/>
      <c r="CL15" s="195"/>
      <c r="CN15" s="196"/>
      <c r="CO15" s="188"/>
      <c r="CQ15" s="195"/>
      <c r="CS15" s="196"/>
      <c r="CT15" s="188"/>
      <c r="CV15" s="195"/>
      <c r="CX15" s="195"/>
      <c r="CY15" s="188"/>
      <c r="DA15" s="195"/>
      <c r="DC15" s="196"/>
      <c r="DD15" s="188"/>
      <c r="DF15" s="195"/>
      <c r="DH15" s="196"/>
      <c r="DI15" s="188"/>
      <c r="DK15" s="195"/>
      <c r="DM15" s="196"/>
      <c r="DN15" s="188"/>
      <c r="DP15" s="195"/>
      <c r="DR15" s="196"/>
      <c r="DS15" s="188"/>
      <c r="DU15" s="195"/>
      <c r="DW15" s="196"/>
    </row>
    <row r="16" spans="1:127" ht="13.5" customHeight="1">
      <c r="C16" s="188"/>
      <c r="E16" s="195"/>
      <c r="G16" s="196"/>
      <c r="H16" s="188"/>
      <c r="J16" s="195"/>
      <c r="L16" s="196"/>
      <c r="M16" s="188"/>
      <c r="O16" s="195"/>
      <c r="Q16" s="196"/>
      <c r="R16" s="188"/>
      <c r="T16" s="195"/>
      <c r="V16" s="196"/>
      <c r="W16" s="188"/>
      <c r="Y16" s="195"/>
      <c r="AA16" s="196"/>
      <c r="AB16" s="188"/>
      <c r="AD16" s="195"/>
      <c r="AF16" s="196"/>
      <c r="AG16" s="188"/>
      <c r="AI16" s="195"/>
      <c r="AK16" s="196"/>
      <c r="AL16" s="188"/>
      <c r="AN16" s="195"/>
      <c r="AP16" s="196"/>
      <c r="AQ16" s="188"/>
      <c r="AS16" s="195"/>
      <c r="AU16" s="196"/>
      <c r="AV16" s="188"/>
      <c r="AX16" s="195"/>
      <c r="AZ16" s="196"/>
      <c r="BA16" s="188"/>
      <c r="BC16" s="195"/>
      <c r="BE16" s="196"/>
      <c r="BF16" s="188"/>
      <c r="BH16" s="195"/>
      <c r="BJ16" s="196"/>
      <c r="BK16" s="188"/>
      <c r="BM16" s="195"/>
      <c r="BO16" s="196"/>
      <c r="BP16" s="188"/>
      <c r="BR16" s="195"/>
      <c r="BT16" s="196"/>
      <c r="BU16" s="188"/>
      <c r="BW16" s="195"/>
      <c r="BY16" s="196"/>
      <c r="BZ16" s="188"/>
      <c r="CB16" s="195"/>
      <c r="CD16" s="196"/>
      <c r="CE16" s="188"/>
      <c r="CG16" s="195"/>
      <c r="CI16" s="196"/>
      <c r="CJ16" s="188"/>
      <c r="CL16" s="195"/>
      <c r="CN16" s="196"/>
      <c r="CO16" s="188"/>
      <c r="CQ16" s="195"/>
      <c r="CS16" s="196"/>
      <c r="CT16" s="188"/>
      <c r="CV16" s="195"/>
      <c r="CX16" s="195"/>
      <c r="CY16" s="188"/>
      <c r="DA16" s="195"/>
      <c r="DC16" s="196"/>
      <c r="DD16" s="188"/>
      <c r="DF16" s="195"/>
      <c r="DH16" s="196"/>
      <c r="DI16" s="188"/>
      <c r="DK16" s="195"/>
      <c r="DM16" s="196"/>
      <c r="DN16" s="188"/>
      <c r="DP16" s="195"/>
      <c r="DR16" s="196"/>
      <c r="DS16" s="188"/>
      <c r="DU16" s="195"/>
      <c r="DW16" s="196"/>
    </row>
    <row r="17" spans="3:127" ht="13.5" customHeight="1">
      <c r="C17" s="188"/>
      <c r="E17" s="195"/>
      <c r="G17" s="196"/>
      <c r="H17" s="188"/>
      <c r="J17" s="195"/>
      <c r="L17" s="196"/>
      <c r="M17" s="188"/>
      <c r="O17" s="195"/>
      <c r="Q17" s="196"/>
      <c r="R17" s="188"/>
      <c r="T17" s="195"/>
      <c r="V17" s="196"/>
      <c r="W17" s="188"/>
      <c r="Y17" s="195"/>
      <c r="AA17" s="196"/>
      <c r="AB17" s="188"/>
      <c r="AD17" s="195"/>
      <c r="AF17" s="196"/>
      <c r="AG17" s="188"/>
      <c r="AI17" s="195"/>
      <c r="AK17" s="196"/>
      <c r="AL17" s="188"/>
      <c r="AN17" s="195"/>
      <c r="AP17" s="196"/>
      <c r="AQ17" s="188"/>
      <c r="AS17" s="195"/>
      <c r="AU17" s="196"/>
      <c r="AV17" s="188"/>
      <c r="AX17" s="195"/>
      <c r="AZ17" s="196"/>
      <c r="BA17" s="188"/>
      <c r="BC17" s="195"/>
      <c r="BE17" s="196"/>
      <c r="BF17" s="188"/>
      <c r="BH17" s="195"/>
      <c r="BJ17" s="196"/>
      <c r="BK17" s="188"/>
      <c r="BM17" s="195"/>
      <c r="BO17" s="196"/>
      <c r="BP17" s="188"/>
      <c r="BR17" s="195"/>
      <c r="BT17" s="196"/>
      <c r="BU17" s="188"/>
      <c r="BW17" s="195"/>
      <c r="BY17" s="196"/>
      <c r="BZ17" s="188"/>
      <c r="CB17" s="195"/>
      <c r="CD17" s="196"/>
      <c r="CE17" s="188"/>
      <c r="CG17" s="195"/>
      <c r="CI17" s="196"/>
      <c r="CJ17" s="188"/>
      <c r="CL17" s="195"/>
      <c r="CN17" s="196"/>
      <c r="CO17" s="188"/>
      <c r="CQ17" s="195"/>
      <c r="CS17" s="196"/>
      <c r="CT17" s="188"/>
      <c r="CV17" s="195"/>
      <c r="CX17" s="196"/>
      <c r="CY17" s="188"/>
      <c r="DA17" s="195"/>
      <c r="DC17" s="196"/>
      <c r="DD17" s="188"/>
      <c r="DF17" s="195"/>
      <c r="DH17" s="196"/>
      <c r="DI17" s="188"/>
      <c r="DK17" s="195"/>
      <c r="DM17" s="196"/>
      <c r="DN17" s="188"/>
      <c r="DP17" s="195"/>
      <c r="DR17" s="196"/>
      <c r="DS17" s="188"/>
      <c r="DU17" s="195"/>
      <c r="DW17" s="196"/>
    </row>
    <row r="18" spans="3:127" ht="13.5" customHeight="1">
      <c r="C18" s="188"/>
      <c r="E18" s="195"/>
      <c r="G18" s="196"/>
      <c r="H18" s="188"/>
      <c r="J18" s="195"/>
      <c r="L18" s="196"/>
      <c r="M18" s="188"/>
      <c r="O18" s="195"/>
      <c r="Q18" s="196"/>
      <c r="R18" s="188"/>
      <c r="T18" s="195"/>
      <c r="V18" s="196"/>
      <c r="W18" s="188"/>
      <c r="Y18" s="195"/>
      <c r="AA18" s="196"/>
      <c r="AB18" s="188"/>
      <c r="AD18" s="195"/>
      <c r="AF18" s="196"/>
      <c r="AG18" s="188"/>
      <c r="AI18" s="195"/>
      <c r="AK18" s="196"/>
      <c r="AL18" s="188"/>
      <c r="AN18" s="195"/>
      <c r="AP18" s="196"/>
      <c r="AQ18" s="188"/>
      <c r="AS18" s="195"/>
      <c r="AU18" s="196"/>
      <c r="AV18" s="188"/>
      <c r="AX18" s="195"/>
      <c r="AZ18" s="196"/>
      <c r="BA18" s="188"/>
      <c r="BC18" s="195"/>
      <c r="BE18" s="196"/>
      <c r="BF18" s="188"/>
      <c r="BH18" s="195"/>
      <c r="BJ18" s="196"/>
      <c r="BK18" s="188"/>
      <c r="BM18" s="195"/>
      <c r="BO18" s="196"/>
      <c r="BP18" s="188"/>
      <c r="BR18" s="195"/>
      <c r="BT18" s="196"/>
      <c r="BU18" s="188"/>
      <c r="BW18" s="195"/>
      <c r="BY18" s="196"/>
      <c r="BZ18" s="188"/>
      <c r="CB18" s="195"/>
      <c r="CD18" s="196"/>
      <c r="CE18" s="188"/>
      <c r="CG18" s="195"/>
      <c r="CI18" s="196"/>
      <c r="CJ18" s="188"/>
      <c r="CL18" s="195"/>
      <c r="CN18" s="196"/>
      <c r="CO18" s="188"/>
      <c r="CQ18" s="195"/>
      <c r="CS18" s="196"/>
      <c r="CT18" s="188"/>
      <c r="CV18" s="195"/>
      <c r="CX18" s="195"/>
      <c r="CY18" s="188"/>
      <c r="DA18" s="195"/>
      <c r="DC18" s="195"/>
      <c r="DD18" s="188"/>
      <c r="DF18" s="195"/>
      <c r="DH18" s="196"/>
      <c r="DI18" s="188"/>
      <c r="DK18" s="195"/>
      <c r="DM18" s="196"/>
      <c r="DN18" s="188"/>
      <c r="DP18" s="195"/>
      <c r="DR18" s="196"/>
      <c r="DS18" s="188"/>
      <c r="DU18" s="195"/>
      <c r="DW18" s="196"/>
    </row>
    <row r="19" spans="3:127" ht="13.5" customHeight="1">
      <c r="C19" s="188"/>
      <c r="E19" s="195"/>
      <c r="G19" s="196"/>
      <c r="H19" s="188"/>
      <c r="J19" s="195"/>
      <c r="L19" s="196"/>
      <c r="M19" s="188"/>
      <c r="O19" s="195"/>
      <c r="Q19" s="196"/>
      <c r="R19" s="188"/>
      <c r="T19" s="195"/>
      <c r="V19" s="196"/>
      <c r="W19" s="188"/>
      <c r="Y19" s="195"/>
      <c r="AA19" s="196"/>
      <c r="AB19" s="188"/>
      <c r="AD19" s="195"/>
      <c r="AF19" s="196"/>
      <c r="AG19" s="188"/>
      <c r="AI19" s="195"/>
      <c r="AK19" s="196"/>
      <c r="AL19" s="188"/>
      <c r="AN19" s="195"/>
      <c r="AP19" s="196"/>
      <c r="AQ19" s="188"/>
      <c r="AS19" s="195"/>
      <c r="AU19" s="196"/>
      <c r="AV19" s="188"/>
      <c r="AX19" s="195"/>
      <c r="AZ19" s="196"/>
      <c r="BA19" s="188"/>
      <c r="BC19" s="195"/>
      <c r="BE19" s="196"/>
      <c r="BF19" s="188"/>
      <c r="BH19" s="195"/>
      <c r="BJ19" s="196"/>
      <c r="BK19" s="188"/>
      <c r="BM19" s="195"/>
      <c r="BO19" s="196"/>
      <c r="BP19" s="188"/>
      <c r="BR19" s="195"/>
      <c r="BT19" s="196"/>
      <c r="BU19" s="188"/>
      <c r="BW19" s="195"/>
      <c r="BY19" s="196"/>
      <c r="BZ19" s="188"/>
      <c r="CB19" s="195"/>
      <c r="CD19" s="196"/>
      <c r="CE19" s="188"/>
      <c r="CG19" s="195"/>
      <c r="CI19" s="196"/>
      <c r="CJ19" s="188"/>
      <c r="CL19" s="195"/>
      <c r="CN19" s="196"/>
      <c r="CO19" s="188"/>
      <c r="CQ19" s="195"/>
      <c r="CS19" s="196"/>
      <c r="CT19" s="188"/>
      <c r="CV19" s="195"/>
      <c r="CX19" s="196"/>
      <c r="CY19" s="188"/>
      <c r="DA19" s="195"/>
      <c r="DC19" s="196"/>
      <c r="DD19" s="188"/>
      <c r="DF19" s="195"/>
      <c r="DH19" s="196"/>
      <c r="DI19" s="188"/>
      <c r="DK19" s="195"/>
      <c r="DM19" s="196"/>
      <c r="DN19" s="188"/>
      <c r="DP19" s="195"/>
      <c r="DR19" s="196"/>
      <c r="DS19" s="188"/>
      <c r="DU19" s="195"/>
      <c r="DW19" s="196"/>
    </row>
    <row r="20" spans="3:127" ht="13.5" customHeight="1">
      <c r="C20" s="188"/>
      <c r="E20" s="195"/>
      <c r="G20" s="196"/>
      <c r="H20" s="188"/>
      <c r="J20" s="195"/>
      <c r="L20" s="196"/>
      <c r="M20" s="188"/>
      <c r="O20" s="195"/>
      <c r="Q20" s="196"/>
      <c r="R20" s="188"/>
      <c r="T20" s="195"/>
      <c r="V20" s="196"/>
      <c r="W20" s="188"/>
      <c r="Y20" s="195"/>
      <c r="AA20" s="196"/>
      <c r="AB20" s="188"/>
      <c r="AD20" s="195"/>
      <c r="AF20" s="196"/>
      <c r="AG20" s="188"/>
      <c r="AI20" s="195"/>
      <c r="AK20" s="196"/>
      <c r="AL20" s="188"/>
      <c r="AN20" s="195"/>
      <c r="AP20" s="196"/>
      <c r="AQ20" s="188"/>
      <c r="AS20" s="195"/>
      <c r="AU20" s="196"/>
      <c r="AV20" s="188"/>
      <c r="AX20" s="195"/>
      <c r="AZ20" s="196"/>
      <c r="BA20" s="188"/>
      <c r="BC20" s="195"/>
      <c r="BE20" s="196"/>
      <c r="BF20" s="188"/>
      <c r="BH20" s="195"/>
      <c r="BJ20" s="196"/>
      <c r="BK20" s="188"/>
      <c r="BM20" s="195"/>
      <c r="BO20" s="196"/>
      <c r="BP20" s="188"/>
      <c r="BR20" s="195"/>
      <c r="BT20" s="196"/>
      <c r="BU20" s="188"/>
      <c r="BW20" s="195"/>
      <c r="BY20" s="196"/>
      <c r="BZ20" s="188"/>
      <c r="CB20" s="195"/>
      <c r="CD20" s="196"/>
      <c r="CE20" s="188"/>
      <c r="CG20" s="195"/>
      <c r="CI20" s="196"/>
      <c r="CJ20" s="188"/>
      <c r="CL20" s="195"/>
      <c r="CN20" s="196"/>
      <c r="CO20" s="188"/>
      <c r="CQ20" s="195"/>
      <c r="CS20" s="196"/>
      <c r="CT20" s="188"/>
      <c r="CV20" s="195"/>
      <c r="CX20" s="196"/>
      <c r="CY20" s="188"/>
      <c r="DA20" s="195"/>
      <c r="DC20" s="196"/>
      <c r="DD20" s="188"/>
      <c r="DF20" s="195"/>
      <c r="DH20" s="196"/>
      <c r="DI20" s="188"/>
      <c r="DK20" s="195"/>
      <c r="DM20" s="196"/>
      <c r="DN20" s="188"/>
      <c r="DP20" s="195"/>
      <c r="DR20" s="196"/>
      <c r="DS20" s="188"/>
      <c r="DU20" s="195"/>
      <c r="DW20" s="196"/>
    </row>
    <row r="21" spans="3:127" ht="13.5" customHeight="1">
      <c r="C21" s="188"/>
      <c r="E21" s="195"/>
      <c r="G21" s="196"/>
      <c r="H21" s="188"/>
      <c r="J21" s="195"/>
      <c r="L21" s="196"/>
      <c r="M21" s="188"/>
      <c r="O21" s="195"/>
      <c r="Q21" s="196"/>
      <c r="R21" s="188"/>
      <c r="T21" s="195"/>
      <c r="V21" s="196"/>
      <c r="W21" s="188"/>
      <c r="Y21" s="195"/>
      <c r="AA21" s="196"/>
      <c r="AB21" s="188"/>
      <c r="AD21" s="195"/>
      <c r="AF21" s="196"/>
      <c r="AG21" s="188"/>
      <c r="AI21" s="195"/>
      <c r="AK21" s="196"/>
      <c r="AL21" s="188"/>
      <c r="AN21" s="195"/>
      <c r="AP21" s="196"/>
      <c r="AQ21" s="188"/>
      <c r="AS21" s="195"/>
      <c r="AU21" s="196"/>
      <c r="AV21" s="188"/>
      <c r="AX21" s="195"/>
      <c r="AZ21" s="196"/>
      <c r="BA21" s="188"/>
      <c r="BC21" s="195"/>
      <c r="BE21" s="196"/>
      <c r="BF21" s="188"/>
      <c r="BH21" s="195"/>
      <c r="BJ21" s="196"/>
      <c r="BK21" s="188"/>
      <c r="BM21" s="195"/>
      <c r="BO21" s="196"/>
      <c r="BP21" s="188"/>
      <c r="BR21" s="195"/>
      <c r="BT21" s="196"/>
      <c r="BU21" s="188"/>
      <c r="BW21" s="195"/>
      <c r="BY21" s="196"/>
      <c r="BZ21" s="188"/>
      <c r="CB21" s="195"/>
      <c r="CD21" s="196"/>
      <c r="CE21" s="188"/>
      <c r="CG21" s="195"/>
      <c r="CI21" s="196"/>
      <c r="CJ21" s="188"/>
      <c r="CL21" s="195"/>
      <c r="CN21" s="196"/>
      <c r="CO21" s="188"/>
      <c r="CQ21" s="195"/>
      <c r="CS21" s="196"/>
      <c r="CT21" s="188"/>
      <c r="CV21" s="195"/>
      <c r="CX21" s="196"/>
      <c r="CY21" s="188"/>
      <c r="DA21" s="195"/>
      <c r="DC21" s="196"/>
      <c r="DD21" s="188"/>
      <c r="DF21" s="195"/>
      <c r="DH21" s="196"/>
      <c r="DI21" s="188"/>
      <c r="DK21" s="195"/>
      <c r="DM21" s="196"/>
      <c r="DN21" s="188"/>
      <c r="DP21" s="195"/>
      <c r="DR21" s="196"/>
      <c r="DS21" s="188"/>
      <c r="DU21" s="195"/>
      <c r="DW21" s="196"/>
    </row>
    <row r="22" spans="3:127" ht="13.5" customHeight="1">
      <c r="C22" s="188"/>
      <c r="E22" s="195"/>
      <c r="G22" s="196"/>
      <c r="H22" s="188"/>
      <c r="J22" s="195"/>
      <c r="L22" s="196"/>
      <c r="M22" s="188"/>
      <c r="O22" s="195"/>
      <c r="Q22" s="196"/>
      <c r="R22" s="188"/>
      <c r="T22" s="195"/>
      <c r="V22" s="196"/>
      <c r="W22" s="188"/>
      <c r="Y22" s="195"/>
      <c r="AA22" s="196"/>
      <c r="AB22" s="188"/>
      <c r="AD22" s="195"/>
      <c r="AF22" s="196"/>
      <c r="AG22" s="188"/>
      <c r="AI22" s="195"/>
      <c r="AK22" s="196"/>
      <c r="AL22" s="188"/>
      <c r="AN22" s="195"/>
      <c r="AP22" s="196"/>
      <c r="AQ22" s="188"/>
      <c r="AS22" s="195"/>
      <c r="AU22" s="196"/>
      <c r="AV22" s="188"/>
      <c r="AX22" s="195"/>
      <c r="AZ22" s="196"/>
      <c r="BA22" s="188"/>
      <c r="BC22" s="195"/>
      <c r="BE22" s="196"/>
      <c r="BF22" s="188"/>
      <c r="BH22" s="195"/>
      <c r="BJ22" s="196"/>
      <c r="BK22" s="188"/>
      <c r="BM22" s="195"/>
      <c r="BO22" s="196"/>
      <c r="BP22" s="188"/>
      <c r="BR22" s="195"/>
      <c r="BT22" s="196"/>
      <c r="BU22" s="188"/>
      <c r="BW22" s="195"/>
      <c r="BY22" s="196"/>
      <c r="BZ22" s="188"/>
      <c r="CB22" s="195"/>
      <c r="CD22" s="196"/>
      <c r="CE22" s="188"/>
      <c r="CG22" s="195"/>
      <c r="CI22" s="196"/>
      <c r="CJ22" s="188"/>
      <c r="CL22" s="195"/>
      <c r="CN22" s="196"/>
      <c r="CO22" s="188"/>
      <c r="CQ22" s="195"/>
      <c r="CS22" s="196"/>
      <c r="CT22" s="188"/>
      <c r="CV22" s="195"/>
      <c r="CX22" s="196"/>
      <c r="CY22" s="188"/>
      <c r="DA22" s="195"/>
      <c r="DC22" s="196"/>
      <c r="DD22" s="188"/>
      <c r="DF22" s="195"/>
      <c r="DH22" s="196"/>
      <c r="DI22" s="188"/>
      <c r="DK22" s="195"/>
      <c r="DM22" s="196"/>
      <c r="DN22" s="188"/>
      <c r="DP22" s="195"/>
      <c r="DR22" s="196"/>
      <c r="DS22" s="188"/>
      <c r="DU22" s="195"/>
      <c r="DW22" s="196"/>
    </row>
    <row r="23" spans="3:127" ht="13.5" customHeight="1">
      <c r="C23" s="188"/>
      <c r="E23" s="195"/>
      <c r="G23" s="196"/>
      <c r="H23" s="188"/>
      <c r="J23" s="195"/>
      <c r="L23" s="196"/>
      <c r="M23" s="188"/>
      <c r="O23" s="195"/>
      <c r="Q23" s="196"/>
      <c r="R23" s="188"/>
      <c r="T23" s="195"/>
      <c r="V23" s="196"/>
      <c r="W23" s="188"/>
      <c r="Y23" s="195"/>
      <c r="AA23" s="196"/>
      <c r="AB23" s="188"/>
      <c r="AD23" s="195"/>
      <c r="AF23" s="196"/>
      <c r="AG23" s="188"/>
      <c r="AI23" s="195"/>
      <c r="AK23" s="196"/>
      <c r="AL23" s="188"/>
      <c r="AN23" s="195"/>
      <c r="AP23" s="196"/>
      <c r="AQ23" s="188"/>
      <c r="AS23" s="195"/>
      <c r="AU23" s="196"/>
      <c r="AV23" s="188"/>
      <c r="AX23" s="195"/>
      <c r="AZ23" s="196"/>
      <c r="BA23" s="188"/>
      <c r="BC23" s="195"/>
      <c r="BE23" s="196"/>
      <c r="BF23" s="188"/>
      <c r="BH23" s="195"/>
      <c r="BJ23" s="196"/>
      <c r="BK23" s="188"/>
      <c r="BM23" s="195"/>
      <c r="BO23" s="196"/>
      <c r="BP23" s="188"/>
      <c r="BR23" s="195"/>
      <c r="BT23" s="196"/>
      <c r="BU23" s="188"/>
      <c r="BW23" s="195"/>
      <c r="BY23" s="196"/>
      <c r="BZ23" s="188"/>
      <c r="CB23" s="195"/>
      <c r="CD23" s="196"/>
      <c r="CE23" s="188"/>
      <c r="CG23" s="195"/>
      <c r="CI23" s="196"/>
      <c r="CJ23" s="188"/>
      <c r="CL23" s="195"/>
      <c r="CN23" s="196"/>
      <c r="CO23" s="188"/>
      <c r="CQ23" s="195"/>
      <c r="CS23" s="196"/>
      <c r="CT23" s="188"/>
      <c r="CV23" s="195"/>
      <c r="CX23" s="196"/>
      <c r="CY23" s="188"/>
      <c r="DA23" s="195"/>
      <c r="DC23" s="196"/>
      <c r="DD23" s="188"/>
      <c r="DF23" s="195"/>
      <c r="DH23" s="196"/>
      <c r="DI23" s="188"/>
      <c r="DK23" s="195"/>
      <c r="DM23" s="196"/>
      <c r="DN23" s="188"/>
      <c r="DP23" s="195"/>
      <c r="DR23" s="196"/>
      <c r="DS23" s="188"/>
      <c r="DU23" s="195"/>
      <c r="DW23" s="196"/>
    </row>
    <row r="24" spans="3:127" ht="13.5" customHeight="1">
      <c r="C24" s="188"/>
      <c r="E24" s="195"/>
      <c r="G24" s="196"/>
      <c r="H24" s="188"/>
      <c r="J24" s="195"/>
      <c r="L24" s="196"/>
      <c r="M24" s="188"/>
      <c r="O24" s="195"/>
      <c r="Q24" s="196"/>
      <c r="R24" s="188"/>
      <c r="T24" s="195"/>
      <c r="V24" s="196"/>
      <c r="W24" s="188"/>
      <c r="Y24" s="195"/>
      <c r="AA24" s="196"/>
      <c r="AB24" s="188"/>
      <c r="AD24" s="195"/>
      <c r="AF24" s="196"/>
      <c r="AG24" s="188"/>
      <c r="AI24" s="195"/>
      <c r="AK24" s="196"/>
      <c r="AL24" s="188"/>
      <c r="AN24" s="195"/>
      <c r="AP24" s="196"/>
      <c r="AQ24" s="188"/>
      <c r="AS24" s="195"/>
      <c r="AU24" s="196"/>
      <c r="AV24" s="188"/>
      <c r="AX24" s="195"/>
      <c r="AZ24" s="196"/>
      <c r="BA24" s="188"/>
      <c r="BC24" s="195"/>
      <c r="BE24" s="196"/>
      <c r="BF24" s="188"/>
      <c r="BH24" s="195"/>
      <c r="BJ24" s="196"/>
      <c r="BK24" s="188"/>
      <c r="BM24" s="195"/>
      <c r="BO24" s="196"/>
      <c r="BP24" s="188"/>
      <c r="BR24" s="195"/>
      <c r="BT24" s="196"/>
      <c r="BU24" s="188"/>
      <c r="BW24" s="195"/>
      <c r="BY24" s="196"/>
      <c r="BZ24" s="188"/>
      <c r="CB24" s="195"/>
      <c r="CD24" s="196"/>
      <c r="CE24" s="188"/>
      <c r="CG24" s="195"/>
      <c r="CI24" s="196"/>
      <c r="CJ24" s="188"/>
      <c r="CL24" s="195"/>
      <c r="CN24" s="196"/>
      <c r="CO24" s="188"/>
      <c r="CQ24" s="195"/>
      <c r="CS24" s="196"/>
      <c r="CT24" s="188"/>
      <c r="CV24" s="195"/>
      <c r="CX24" s="196"/>
      <c r="CY24" s="188"/>
      <c r="DA24" s="195"/>
      <c r="DC24" s="196"/>
      <c r="DD24" s="188"/>
      <c r="DF24" s="195"/>
      <c r="DH24" s="196"/>
      <c r="DI24" s="188"/>
      <c r="DK24" s="195"/>
      <c r="DM24" s="196"/>
      <c r="DN24" s="188"/>
      <c r="DP24" s="195"/>
      <c r="DR24" s="196"/>
      <c r="DS24" s="188"/>
      <c r="DU24" s="195"/>
      <c r="DW24" s="196"/>
    </row>
    <row r="25" spans="3:127" ht="13.5" customHeight="1">
      <c r="C25" s="188"/>
      <c r="E25" s="195"/>
      <c r="G25" s="196"/>
      <c r="H25" s="188"/>
      <c r="J25" s="195"/>
      <c r="L25" s="196"/>
      <c r="M25" s="188"/>
      <c r="O25" s="195"/>
      <c r="Q25" s="196"/>
      <c r="R25" s="188"/>
      <c r="T25" s="195"/>
      <c r="V25" s="196"/>
      <c r="W25" s="188"/>
      <c r="Y25" s="195"/>
      <c r="AA25" s="196"/>
      <c r="AB25" s="188"/>
      <c r="AD25" s="195"/>
      <c r="AF25" s="196"/>
      <c r="AG25" s="188"/>
      <c r="AI25" s="195"/>
      <c r="AK25" s="196"/>
      <c r="AL25" s="188"/>
      <c r="AN25" s="195"/>
      <c r="AP25" s="196"/>
      <c r="AQ25" s="188"/>
      <c r="AS25" s="195"/>
      <c r="AU25" s="196"/>
      <c r="AV25" s="188"/>
      <c r="AX25" s="195"/>
      <c r="AZ25" s="196"/>
      <c r="BA25" s="188"/>
      <c r="BC25" s="195"/>
      <c r="BE25" s="196"/>
      <c r="BF25" s="188"/>
      <c r="BH25" s="195"/>
      <c r="BJ25" s="196"/>
      <c r="BK25" s="188"/>
      <c r="BM25" s="195"/>
      <c r="BO25" s="196"/>
      <c r="BP25" s="188"/>
      <c r="BR25" s="195"/>
      <c r="BT25" s="196"/>
      <c r="BU25" s="188"/>
      <c r="BW25" s="195"/>
      <c r="BY25" s="196"/>
      <c r="BZ25" s="188"/>
      <c r="CB25" s="195"/>
      <c r="CD25" s="196"/>
      <c r="CE25" s="188"/>
      <c r="CG25" s="195"/>
      <c r="CI25" s="196"/>
      <c r="CJ25" s="188"/>
      <c r="CL25" s="195"/>
      <c r="CN25" s="196"/>
      <c r="CO25" s="188"/>
      <c r="CQ25" s="195"/>
      <c r="CS25" s="196"/>
      <c r="CT25" s="188"/>
      <c r="CV25" s="195"/>
      <c r="CX25" s="196"/>
      <c r="CY25" s="188"/>
      <c r="DA25" s="195"/>
      <c r="DC25" s="196"/>
      <c r="DD25" s="188"/>
      <c r="DF25" s="195"/>
      <c r="DH25" s="196"/>
      <c r="DI25" s="188"/>
      <c r="DK25" s="195"/>
      <c r="DM25" s="196"/>
      <c r="DN25" s="188"/>
      <c r="DP25" s="195"/>
      <c r="DR25" s="196"/>
      <c r="DS25" s="188"/>
      <c r="DU25" s="195"/>
      <c r="DW25" s="196"/>
    </row>
    <row r="26" spans="3:127" ht="13.5" customHeight="1">
      <c r="C26" s="188"/>
      <c r="E26" s="195"/>
      <c r="G26" s="196"/>
      <c r="H26" s="188"/>
      <c r="J26" s="195"/>
      <c r="L26" s="196"/>
      <c r="M26" s="188"/>
      <c r="O26" s="195"/>
      <c r="Q26" s="196"/>
      <c r="R26" s="188"/>
      <c r="T26" s="195"/>
      <c r="V26" s="196"/>
      <c r="W26" s="188"/>
      <c r="Y26" s="195"/>
      <c r="AA26" s="196"/>
      <c r="AB26" s="188"/>
      <c r="AD26" s="195"/>
      <c r="AF26" s="196"/>
      <c r="AG26" s="188"/>
      <c r="AI26" s="195"/>
      <c r="AK26" s="196"/>
      <c r="AL26" s="188"/>
      <c r="AN26" s="195"/>
      <c r="AP26" s="196"/>
      <c r="AQ26" s="188"/>
      <c r="AS26" s="195"/>
      <c r="AU26" s="196"/>
      <c r="AV26" s="188"/>
      <c r="AX26" s="195"/>
      <c r="AZ26" s="196"/>
      <c r="BA26" s="188"/>
      <c r="BC26" s="195"/>
      <c r="BE26" s="196"/>
      <c r="BF26" s="188"/>
      <c r="BH26" s="195"/>
      <c r="BJ26" s="196"/>
      <c r="BK26" s="188"/>
      <c r="BM26" s="195"/>
      <c r="BO26" s="196"/>
      <c r="BP26" s="188"/>
      <c r="BR26" s="195"/>
      <c r="BT26" s="196"/>
      <c r="BU26" s="188"/>
      <c r="BW26" s="195"/>
      <c r="BY26" s="196"/>
      <c r="BZ26" s="188"/>
      <c r="CB26" s="195"/>
      <c r="CD26" s="196"/>
      <c r="CE26" s="188"/>
      <c r="CG26" s="195"/>
      <c r="CI26" s="196"/>
      <c r="CJ26" s="188"/>
      <c r="CL26" s="195"/>
      <c r="CN26" s="196"/>
      <c r="CO26" s="188"/>
      <c r="CQ26" s="195"/>
      <c r="CS26" s="196"/>
      <c r="CT26" s="188"/>
      <c r="CV26" s="195"/>
      <c r="CX26" s="196"/>
      <c r="CY26" s="188"/>
      <c r="DA26" s="195"/>
      <c r="DC26" s="196"/>
      <c r="DD26" s="188"/>
      <c r="DF26" s="195"/>
      <c r="DH26" s="196"/>
      <c r="DI26" s="188"/>
      <c r="DK26" s="195"/>
      <c r="DM26" s="196"/>
      <c r="DN26" s="188"/>
      <c r="DP26" s="195"/>
      <c r="DR26" s="196"/>
      <c r="DS26" s="188"/>
      <c r="DU26" s="195"/>
      <c r="DW26" s="196"/>
    </row>
    <row r="27" spans="3:127" ht="13.5" customHeight="1">
      <c r="C27" s="188"/>
      <c r="E27" s="195"/>
      <c r="G27" s="196"/>
      <c r="H27" s="188"/>
      <c r="J27" s="195"/>
      <c r="L27" s="196"/>
      <c r="M27" s="188"/>
      <c r="O27" s="195"/>
      <c r="Q27" s="196"/>
      <c r="R27" s="188"/>
      <c r="T27" s="195"/>
      <c r="V27" s="196"/>
      <c r="W27" s="188"/>
      <c r="Y27" s="195"/>
      <c r="AA27" s="196"/>
      <c r="AB27" s="188"/>
      <c r="AD27" s="195"/>
      <c r="AF27" s="196"/>
      <c r="AG27" s="188"/>
      <c r="AI27" s="195"/>
      <c r="AK27" s="196"/>
      <c r="AL27" s="188"/>
      <c r="AN27" s="195"/>
      <c r="AP27" s="196"/>
      <c r="AQ27" s="188"/>
      <c r="AS27" s="195"/>
      <c r="AU27" s="196"/>
      <c r="AV27" s="188"/>
      <c r="AX27" s="195"/>
      <c r="AZ27" s="196"/>
      <c r="BA27" s="188"/>
      <c r="BC27" s="195"/>
      <c r="BE27" s="196"/>
      <c r="BF27" s="188"/>
      <c r="BH27" s="195"/>
      <c r="BJ27" s="196"/>
      <c r="BK27" s="188"/>
      <c r="BM27" s="195"/>
      <c r="BO27" s="196"/>
      <c r="BP27" s="188"/>
      <c r="BR27" s="195"/>
      <c r="BT27" s="196"/>
      <c r="BU27" s="188"/>
      <c r="BW27" s="195"/>
      <c r="BY27" s="196"/>
      <c r="BZ27" s="188"/>
      <c r="CB27" s="195"/>
      <c r="CD27" s="196"/>
      <c r="CE27" s="188"/>
      <c r="CG27" s="195"/>
      <c r="CI27" s="196"/>
      <c r="CJ27" s="188"/>
      <c r="CL27" s="195"/>
      <c r="CN27" s="196"/>
      <c r="CO27" s="188"/>
      <c r="CQ27" s="195"/>
      <c r="CS27" s="196"/>
      <c r="CT27" s="188"/>
      <c r="CV27" s="195"/>
      <c r="CX27" s="196"/>
      <c r="CY27" s="188"/>
      <c r="DA27" s="195"/>
      <c r="DC27" s="196"/>
      <c r="DD27" s="188"/>
      <c r="DF27" s="195"/>
      <c r="DH27" s="196"/>
      <c r="DI27" s="188"/>
      <c r="DK27" s="195"/>
      <c r="DM27" s="196"/>
      <c r="DN27" s="188"/>
      <c r="DP27" s="195"/>
      <c r="DR27" s="196"/>
      <c r="DS27" s="188"/>
      <c r="DU27" s="195"/>
      <c r="DW27" s="196"/>
    </row>
    <row r="28" spans="3:127" ht="13.5" customHeight="1">
      <c r="C28" s="188"/>
      <c r="E28" s="195"/>
      <c r="G28" s="196"/>
      <c r="H28" s="188"/>
      <c r="J28" s="195"/>
      <c r="L28" s="196"/>
      <c r="M28" s="188"/>
      <c r="O28" s="195"/>
      <c r="Q28" s="196"/>
      <c r="R28" s="188"/>
      <c r="T28" s="195"/>
      <c r="V28" s="196"/>
      <c r="W28" s="188"/>
      <c r="Y28" s="195"/>
      <c r="AA28" s="196"/>
      <c r="AB28" s="188"/>
      <c r="AD28" s="195"/>
      <c r="AF28" s="196"/>
      <c r="AG28" s="188"/>
      <c r="AI28" s="195"/>
      <c r="AK28" s="196"/>
      <c r="AL28" s="188"/>
      <c r="AN28" s="195"/>
      <c r="AP28" s="196"/>
      <c r="AQ28" s="188"/>
      <c r="AS28" s="195"/>
      <c r="AU28" s="196"/>
      <c r="AV28" s="188"/>
      <c r="AX28" s="195"/>
      <c r="AZ28" s="196"/>
      <c r="BA28" s="188"/>
      <c r="BC28" s="195"/>
      <c r="BE28" s="196"/>
      <c r="BF28" s="188"/>
      <c r="BH28" s="195"/>
      <c r="BJ28" s="196"/>
      <c r="BK28" s="188"/>
      <c r="BM28" s="195"/>
      <c r="BO28" s="196"/>
      <c r="BP28" s="188"/>
      <c r="BR28" s="195"/>
      <c r="BT28" s="196"/>
      <c r="BU28" s="188"/>
      <c r="BW28" s="195"/>
      <c r="BY28" s="196"/>
      <c r="BZ28" s="188"/>
      <c r="CB28" s="195"/>
      <c r="CD28" s="196"/>
      <c r="CE28" s="188"/>
      <c r="CG28" s="195"/>
      <c r="CI28" s="196"/>
      <c r="CJ28" s="188"/>
      <c r="CL28" s="195"/>
      <c r="CN28" s="196"/>
      <c r="CO28" s="188"/>
      <c r="CQ28" s="195"/>
      <c r="CS28" s="196"/>
      <c r="CT28" s="188"/>
      <c r="CV28" s="195"/>
      <c r="CX28" s="196"/>
      <c r="CY28" s="188"/>
      <c r="DA28" s="195"/>
      <c r="DC28" s="196"/>
      <c r="DD28" s="188"/>
      <c r="DF28" s="195"/>
      <c r="DH28" s="196"/>
      <c r="DI28" s="188"/>
      <c r="DK28" s="195"/>
      <c r="DM28" s="196"/>
      <c r="DN28" s="188"/>
      <c r="DP28" s="195"/>
      <c r="DR28" s="196"/>
      <c r="DS28" s="188"/>
      <c r="DU28" s="195"/>
      <c r="DW28" s="196"/>
    </row>
    <row r="29" spans="3:127" ht="13.5" customHeight="1">
      <c r="C29" s="188"/>
      <c r="E29" s="195"/>
      <c r="G29" s="196"/>
      <c r="H29" s="188"/>
      <c r="J29" s="195"/>
      <c r="L29" s="196"/>
      <c r="M29" s="188"/>
      <c r="O29" s="195"/>
      <c r="Q29" s="196"/>
      <c r="R29" s="188"/>
      <c r="T29" s="195"/>
      <c r="V29" s="196"/>
      <c r="W29" s="188"/>
      <c r="Y29" s="195"/>
      <c r="AA29" s="196"/>
      <c r="AB29" s="188"/>
      <c r="AD29" s="195"/>
      <c r="AF29" s="196"/>
      <c r="AG29" s="188"/>
      <c r="AI29" s="195"/>
      <c r="AK29" s="196"/>
      <c r="AL29" s="188"/>
      <c r="AN29" s="195"/>
      <c r="AP29" s="196"/>
      <c r="AQ29" s="188"/>
      <c r="AS29" s="195"/>
      <c r="AU29" s="196"/>
      <c r="AV29" s="188"/>
      <c r="AX29" s="195"/>
      <c r="AZ29" s="196"/>
      <c r="BA29" s="188"/>
      <c r="BC29" s="195"/>
      <c r="BE29" s="196"/>
      <c r="BF29" s="188"/>
      <c r="BH29" s="195"/>
      <c r="BJ29" s="196"/>
      <c r="BK29" s="188"/>
      <c r="BM29" s="195"/>
      <c r="BO29" s="196"/>
      <c r="BP29" s="188"/>
      <c r="BR29" s="195"/>
      <c r="BT29" s="196"/>
      <c r="BU29" s="188"/>
      <c r="BW29" s="195"/>
      <c r="BY29" s="196"/>
      <c r="BZ29" s="188"/>
      <c r="CB29" s="195"/>
      <c r="CD29" s="196"/>
      <c r="CE29" s="188"/>
      <c r="CG29" s="195"/>
      <c r="CI29" s="196"/>
      <c r="CJ29" s="188"/>
      <c r="CL29" s="195"/>
      <c r="CN29" s="196"/>
      <c r="CO29" s="188"/>
      <c r="CQ29" s="195"/>
      <c r="CS29" s="196"/>
      <c r="CT29" s="188"/>
      <c r="CV29" s="195"/>
      <c r="CX29" s="196"/>
      <c r="CY29" s="188"/>
      <c r="DA29" s="195"/>
      <c r="DC29" s="196"/>
      <c r="DD29" s="188"/>
      <c r="DF29" s="195"/>
      <c r="DH29" s="196"/>
      <c r="DI29" s="188"/>
      <c r="DK29" s="195"/>
      <c r="DM29" s="196"/>
      <c r="DN29" s="188"/>
      <c r="DP29" s="195"/>
      <c r="DR29" s="196"/>
      <c r="DS29" s="188"/>
      <c r="DU29" s="195"/>
      <c r="DW29" s="196"/>
    </row>
    <row r="30" spans="3:127" ht="13.5" customHeight="1">
      <c r="C30" s="188"/>
      <c r="E30" s="195"/>
      <c r="G30" s="196"/>
      <c r="H30" s="188"/>
      <c r="J30" s="195"/>
      <c r="L30" s="196"/>
      <c r="M30" s="188"/>
      <c r="O30" s="195"/>
      <c r="Q30" s="196"/>
      <c r="R30" s="188"/>
      <c r="T30" s="195"/>
      <c r="V30" s="196"/>
      <c r="W30" s="188"/>
      <c r="Y30" s="195"/>
      <c r="AA30" s="196"/>
      <c r="AB30" s="188"/>
      <c r="AD30" s="195"/>
      <c r="AF30" s="196"/>
      <c r="AG30" s="188"/>
      <c r="AI30" s="195"/>
      <c r="AK30" s="196"/>
      <c r="AL30" s="188"/>
      <c r="AN30" s="195"/>
      <c r="AP30" s="196"/>
      <c r="AQ30" s="188"/>
      <c r="AS30" s="195"/>
      <c r="AU30" s="196"/>
      <c r="AV30" s="188"/>
      <c r="AX30" s="195"/>
      <c r="AZ30" s="196"/>
      <c r="BA30" s="188"/>
      <c r="BC30" s="195"/>
      <c r="BE30" s="196"/>
      <c r="BF30" s="188"/>
      <c r="BH30" s="195"/>
      <c r="BJ30" s="196"/>
      <c r="BK30" s="188"/>
      <c r="BM30" s="195"/>
      <c r="BO30" s="196"/>
      <c r="BP30" s="188"/>
      <c r="BR30" s="195"/>
      <c r="BT30" s="196"/>
      <c r="BU30" s="188"/>
      <c r="BW30" s="195"/>
      <c r="BY30" s="196"/>
      <c r="BZ30" s="188"/>
      <c r="CB30" s="195"/>
      <c r="CD30" s="196"/>
      <c r="CE30" s="188"/>
      <c r="CG30" s="195"/>
      <c r="CI30" s="196"/>
      <c r="CJ30" s="188"/>
      <c r="CL30" s="195"/>
      <c r="CN30" s="196"/>
      <c r="CO30" s="188"/>
      <c r="CQ30" s="195"/>
      <c r="CS30" s="196"/>
      <c r="CT30" s="188"/>
      <c r="CV30" s="195"/>
      <c r="CX30" s="196"/>
      <c r="CY30" s="188"/>
      <c r="DA30" s="195"/>
      <c r="DC30" s="196"/>
      <c r="DD30" s="188"/>
      <c r="DF30" s="195"/>
      <c r="DH30" s="196"/>
      <c r="DI30" s="188"/>
      <c r="DK30" s="195"/>
      <c r="DM30" s="196"/>
      <c r="DN30" s="188"/>
      <c r="DP30" s="195"/>
      <c r="DR30" s="196"/>
      <c r="DS30" s="188"/>
      <c r="DU30" s="195"/>
      <c r="DW30" s="196"/>
    </row>
    <row r="31" spans="3:127" ht="13.5" customHeight="1">
      <c r="C31" s="188"/>
      <c r="E31" s="195"/>
      <c r="G31" s="196"/>
      <c r="H31" s="188"/>
      <c r="J31" s="195"/>
      <c r="L31" s="196"/>
      <c r="M31" s="188"/>
      <c r="O31" s="195"/>
      <c r="Q31" s="196"/>
      <c r="R31" s="188"/>
      <c r="T31" s="195"/>
      <c r="V31" s="196"/>
      <c r="W31" s="188"/>
      <c r="Y31" s="195"/>
      <c r="AA31" s="196"/>
      <c r="AB31" s="188"/>
      <c r="AD31" s="195"/>
      <c r="AF31" s="196"/>
      <c r="AG31" s="188"/>
      <c r="AI31" s="195"/>
      <c r="AK31" s="196"/>
      <c r="AL31" s="188"/>
      <c r="AN31" s="195"/>
      <c r="AP31" s="196"/>
      <c r="AQ31" s="188"/>
      <c r="AS31" s="195"/>
      <c r="AU31" s="196"/>
      <c r="AV31" s="188"/>
      <c r="AX31" s="195"/>
      <c r="AZ31" s="196"/>
      <c r="BA31" s="188"/>
      <c r="BC31" s="195"/>
      <c r="BE31" s="196"/>
      <c r="BF31" s="188"/>
      <c r="BH31" s="195"/>
      <c r="BJ31" s="196"/>
      <c r="BK31" s="188"/>
      <c r="BM31" s="195"/>
      <c r="BO31" s="196"/>
      <c r="BP31" s="188"/>
      <c r="BR31" s="195"/>
      <c r="BT31" s="196"/>
      <c r="BU31" s="188"/>
      <c r="BW31" s="195"/>
      <c r="BY31" s="196"/>
      <c r="BZ31" s="188"/>
      <c r="CB31" s="195"/>
      <c r="CD31" s="196"/>
      <c r="CE31" s="188"/>
      <c r="CG31" s="195"/>
      <c r="CI31" s="196"/>
      <c r="CJ31" s="188"/>
      <c r="CL31" s="195"/>
      <c r="CN31" s="196"/>
      <c r="CO31" s="188"/>
      <c r="CQ31" s="195"/>
      <c r="CS31" s="196"/>
      <c r="CT31" s="188"/>
      <c r="CV31" s="195"/>
      <c r="CX31" s="196"/>
      <c r="CY31" s="188"/>
      <c r="DA31" s="195"/>
      <c r="DC31" s="196"/>
      <c r="DD31" s="188"/>
      <c r="DF31" s="195"/>
      <c r="DH31" s="196"/>
      <c r="DI31" s="188"/>
      <c r="DK31" s="195"/>
      <c r="DM31" s="196"/>
      <c r="DN31" s="188"/>
      <c r="DP31" s="195"/>
      <c r="DR31" s="196"/>
      <c r="DS31" s="188"/>
      <c r="DU31" s="195"/>
      <c r="DW31" s="196"/>
    </row>
    <row r="32" spans="3:127" ht="13.5" customHeight="1">
      <c r="C32" s="188"/>
      <c r="E32" s="195"/>
      <c r="G32" s="196"/>
      <c r="H32" s="188"/>
      <c r="J32" s="195"/>
      <c r="L32" s="196"/>
      <c r="M32" s="188"/>
      <c r="O32" s="195"/>
      <c r="Q32" s="196"/>
      <c r="R32" s="188"/>
      <c r="T32" s="195"/>
      <c r="V32" s="196"/>
      <c r="W32" s="188"/>
      <c r="Y32" s="195"/>
      <c r="AA32" s="196"/>
      <c r="AB32" s="188"/>
      <c r="AD32" s="195"/>
      <c r="AF32" s="196"/>
      <c r="AG32" s="188"/>
      <c r="AI32" s="195"/>
      <c r="AK32" s="196"/>
      <c r="AL32" s="188"/>
      <c r="AN32" s="195"/>
      <c r="AP32" s="196"/>
      <c r="AQ32" s="188"/>
      <c r="AS32" s="195"/>
      <c r="AU32" s="196"/>
      <c r="AV32" s="188"/>
      <c r="AX32" s="195"/>
      <c r="AZ32" s="196"/>
      <c r="BA32" s="188"/>
      <c r="BC32" s="195"/>
      <c r="BE32" s="196"/>
      <c r="BF32" s="188"/>
      <c r="BH32" s="195"/>
      <c r="BJ32" s="196"/>
      <c r="BK32" s="188"/>
      <c r="BM32" s="195"/>
      <c r="BO32" s="196"/>
      <c r="BP32" s="188"/>
      <c r="BR32" s="195"/>
      <c r="BT32" s="196"/>
      <c r="BU32" s="188"/>
      <c r="BW32" s="195"/>
      <c r="BY32" s="196"/>
      <c r="BZ32" s="188"/>
      <c r="CB32" s="195"/>
      <c r="CD32" s="196"/>
      <c r="CE32" s="188"/>
      <c r="CG32" s="195"/>
      <c r="CI32" s="196"/>
      <c r="CJ32" s="188"/>
      <c r="CL32" s="195"/>
      <c r="CN32" s="196"/>
      <c r="CO32" s="188"/>
      <c r="CQ32" s="195"/>
      <c r="CS32" s="196"/>
      <c r="CT32" s="188"/>
      <c r="CV32" s="195"/>
      <c r="CX32" s="196"/>
      <c r="CY32" s="188"/>
      <c r="DA32" s="195"/>
      <c r="DC32" s="196"/>
      <c r="DD32" s="188"/>
      <c r="DF32" s="195"/>
      <c r="DH32" s="196"/>
      <c r="DI32" s="188"/>
      <c r="DK32" s="195"/>
      <c r="DM32" s="196"/>
      <c r="DN32" s="188"/>
      <c r="DP32" s="195"/>
      <c r="DR32" s="196"/>
      <c r="DS32" s="188"/>
      <c r="DU32" s="195"/>
      <c r="DW32" s="196"/>
    </row>
    <row r="33" spans="3:127" ht="13.5" customHeight="1">
      <c r="C33" s="188"/>
      <c r="E33" s="195"/>
      <c r="G33" s="196"/>
      <c r="H33" s="188"/>
      <c r="J33" s="195"/>
      <c r="L33" s="196"/>
      <c r="M33" s="188"/>
      <c r="O33" s="195"/>
      <c r="Q33" s="196"/>
      <c r="R33" s="188"/>
      <c r="T33" s="195"/>
      <c r="V33" s="196"/>
      <c r="W33" s="188"/>
      <c r="Y33" s="195"/>
      <c r="AA33" s="196"/>
      <c r="AB33" s="188"/>
      <c r="AD33" s="195"/>
      <c r="AF33" s="196"/>
      <c r="AG33" s="188"/>
      <c r="AI33" s="195"/>
      <c r="AK33" s="196"/>
      <c r="AL33" s="188"/>
      <c r="AN33" s="195"/>
      <c r="AP33" s="196"/>
      <c r="AQ33" s="188"/>
      <c r="AS33" s="195"/>
      <c r="AU33" s="196"/>
      <c r="AV33" s="188"/>
      <c r="AX33" s="195"/>
      <c r="AZ33" s="196"/>
      <c r="BA33" s="188"/>
      <c r="BC33" s="195"/>
      <c r="BE33" s="196"/>
      <c r="BF33" s="188"/>
      <c r="BH33" s="195"/>
      <c r="BJ33" s="196"/>
      <c r="BK33" s="188"/>
      <c r="BM33" s="195"/>
      <c r="BO33" s="196"/>
      <c r="BP33" s="188"/>
      <c r="BR33" s="195"/>
      <c r="BT33" s="196"/>
      <c r="BU33" s="188"/>
      <c r="BW33" s="195"/>
      <c r="BY33" s="196"/>
      <c r="BZ33" s="188"/>
      <c r="CB33" s="195"/>
      <c r="CD33" s="196"/>
      <c r="CE33" s="188"/>
      <c r="CG33" s="195"/>
      <c r="CI33" s="196"/>
      <c r="CJ33" s="188"/>
      <c r="CL33" s="195"/>
      <c r="CN33" s="196"/>
      <c r="CO33" s="188"/>
      <c r="CQ33" s="195"/>
      <c r="CS33" s="196"/>
      <c r="CT33" s="188"/>
      <c r="CV33" s="195"/>
      <c r="CX33" s="196"/>
      <c r="CY33" s="188"/>
      <c r="DA33" s="195"/>
      <c r="DC33" s="196"/>
      <c r="DD33" s="188"/>
      <c r="DF33" s="195"/>
      <c r="DH33" s="196"/>
      <c r="DI33" s="188"/>
      <c r="DK33" s="195"/>
      <c r="DM33" s="196"/>
      <c r="DN33" s="188"/>
      <c r="DP33" s="195"/>
      <c r="DR33" s="196"/>
      <c r="DS33" s="188"/>
      <c r="DU33" s="195"/>
      <c r="DW33" s="196"/>
    </row>
    <row r="34" spans="3:127" ht="13.5" customHeight="1">
      <c r="C34" s="188"/>
      <c r="E34" s="195"/>
      <c r="G34" s="196"/>
      <c r="H34" s="188"/>
      <c r="J34" s="195"/>
      <c r="L34" s="196"/>
      <c r="M34" s="188"/>
      <c r="O34" s="195"/>
      <c r="Q34" s="196"/>
      <c r="R34" s="188"/>
      <c r="T34" s="195"/>
      <c r="V34" s="196"/>
      <c r="W34" s="188"/>
      <c r="Y34" s="195"/>
      <c r="AA34" s="196"/>
      <c r="AB34" s="188"/>
      <c r="AD34" s="195"/>
      <c r="AF34" s="196"/>
      <c r="AG34" s="188"/>
      <c r="AI34" s="195"/>
      <c r="AK34" s="196"/>
      <c r="AL34" s="188"/>
      <c r="AN34" s="195"/>
      <c r="AP34" s="196"/>
      <c r="AQ34" s="188"/>
      <c r="AS34" s="195"/>
      <c r="AU34" s="196"/>
      <c r="AV34" s="188"/>
      <c r="AX34" s="195"/>
      <c r="AZ34" s="196"/>
      <c r="BA34" s="188"/>
      <c r="BC34" s="195"/>
      <c r="BE34" s="196"/>
      <c r="BF34" s="188"/>
      <c r="BH34" s="195"/>
      <c r="BJ34" s="196"/>
      <c r="BK34" s="188"/>
      <c r="BM34" s="195"/>
      <c r="BO34" s="196"/>
      <c r="BP34" s="188"/>
      <c r="BR34" s="195"/>
      <c r="BT34" s="196"/>
      <c r="BU34" s="188"/>
      <c r="BW34" s="195"/>
      <c r="BY34" s="196"/>
      <c r="BZ34" s="188"/>
      <c r="CB34" s="195"/>
      <c r="CD34" s="196"/>
      <c r="CE34" s="188"/>
      <c r="CG34" s="195"/>
      <c r="CI34" s="196"/>
      <c r="CJ34" s="188"/>
      <c r="CL34" s="195"/>
      <c r="CN34" s="196"/>
      <c r="CO34" s="188"/>
      <c r="CQ34" s="195"/>
      <c r="CS34" s="196"/>
      <c r="CT34" s="188"/>
      <c r="CV34" s="195"/>
      <c r="CX34" s="196"/>
      <c r="CY34" s="188"/>
      <c r="DA34" s="195"/>
      <c r="DC34" s="196"/>
      <c r="DD34" s="188"/>
      <c r="DF34" s="195"/>
      <c r="DH34" s="196"/>
      <c r="DI34" s="188"/>
      <c r="DK34" s="195"/>
      <c r="DM34" s="196"/>
      <c r="DN34" s="188"/>
      <c r="DP34" s="195"/>
      <c r="DR34" s="196"/>
      <c r="DS34" s="188"/>
      <c r="DU34" s="195"/>
      <c r="DW34" s="196"/>
    </row>
    <row r="35" spans="3:127" ht="13.5" customHeight="1">
      <c r="C35" s="188"/>
      <c r="E35" s="195"/>
      <c r="G35" s="196"/>
      <c r="H35" s="188"/>
      <c r="J35" s="195"/>
      <c r="L35" s="196"/>
      <c r="M35" s="188"/>
      <c r="O35" s="195"/>
      <c r="Q35" s="196"/>
      <c r="R35" s="188"/>
      <c r="T35" s="195"/>
      <c r="V35" s="196"/>
      <c r="W35" s="188"/>
      <c r="Y35" s="195"/>
      <c r="AA35" s="196"/>
      <c r="AB35" s="188"/>
      <c r="AD35" s="195"/>
      <c r="AF35" s="196"/>
      <c r="AG35" s="188"/>
      <c r="AI35" s="195"/>
      <c r="AK35" s="196"/>
      <c r="AL35" s="188"/>
      <c r="AN35" s="195"/>
      <c r="AP35" s="196"/>
      <c r="AQ35" s="188"/>
      <c r="AS35" s="195"/>
      <c r="AU35" s="196"/>
      <c r="AV35" s="188"/>
      <c r="AX35" s="195"/>
      <c r="AZ35" s="196"/>
      <c r="BA35" s="188"/>
      <c r="BC35" s="195"/>
      <c r="BE35" s="196"/>
      <c r="BF35" s="188"/>
      <c r="BH35" s="195"/>
      <c r="BJ35" s="196"/>
      <c r="BK35" s="188"/>
      <c r="BM35" s="195"/>
      <c r="BO35" s="196"/>
      <c r="BP35" s="188"/>
      <c r="BR35" s="195"/>
      <c r="BT35" s="196"/>
      <c r="BU35" s="188"/>
      <c r="BW35" s="195"/>
      <c r="BY35" s="196"/>
      <c r="BZ35" s="188"/>
      <c r="CB35" s="195"/>
      <c r="CD35" s="196"/>
      <c r="CE35" s="188"/>
      <c r="CG35" s="195"/>
      <c r="CI35" s="196"/>
      <c r="CJ35" s="188"/>
      <c r="CL35" s="195"/>
      <c r="CN35" s="196"/>
      <c r="CO35" s="188"/>
      <c r="CQ35" s="195"/>
      <c r="CS35" s="196"/>
      <c r="CT35" s="188"/>
      <c r="CV35" s="195"/>
      <c r="CX35" s="196"/>
      <c r="CY35" s="188"/>
      <c r="DA35" s="195"/>
      <c r="DC35" s="196"/>
      <c r="DD35" s="188"/>
      <c r="DF35" s="195"/>
      <c r="DH35" s="196"/>
      <c r="DI35" s="188"/>
      <c r="DK35" s="195"/>
      <c r="DM35" s="196"/>
      <c r="DN35" s="188"/>
      <c r="DP35" s="195"/>
      <c r="DR35" s="196"/>
      <c r="DS35" s="188"/>
      <c r="DU35" s="195"/>
      <c r="DW35" s="196"/>
    </row>
    <row r="36" spans="3:127" ht="13.5" customHeight="1">
      <c r="C36" s="188"/>
      <c r="E36" s="195"/>
      <c r="G36" s="196"/>
      <c r="H36" s="188"/>
      <c r="J36" s="195"/>
      <c r="L36" s="196"/>
      <c r="M36" s="188"/>
      <c r="O36" s="195"/>
      <c r="Q36" s="196"/>
      <c r="R36" s="188"/>
      <c r="T36" s="195"/>
      <c r="V36" s="196"/>
      <c r="W36" s="188"/>
      <c r="Y36" s="195"/>
      <c r="AA36" s="196"/>
      <c r="AB36" s="188"/>
      <c r="AD36" s="195"/>
      <c r="AF36" s="196"/>
      <c r="AG36" s="188"/>
      <c r="AI36" s="195"/>
      <c r="AK36" s="196"/>
      <c r="AL36" s="188"/>
      <c r="AN36" s="195"/>
      <c r="AP36" s="196"/>
      <c r="AQ36" s="188"/>
      <c r="AS36" s="195"/>
      <c r="AU36" s="196"/>
      <c r="AV36" s="188"/>
      <c r="AX36" s="195"/>
      <c r="AZ36" s="196"/>
      <c r="BA36" s="188"/>
      <c r="BC36" s="195"/>
      <c r="BE36" s="196"/>
      <c r="BF36" s="188"/>
      <c r="BH36" s="195"/>
      <c r="BJ36" s="196"/>
      <c r="BK36" s="188"/>
      <c r="BM36" s="195"/>
      <c r="BO36" s="196"/>
      <c r="BP36" s="188"/>
      <c r="BR36" s="195"/>
      <c r="BT36" s="196"/>
      <c r="BU36" s="188"/>
      <c r="BW36" s="195"/>
      <c r="BY36" s="196"/>
      <c r="BZ36" s="188"/>
      <c r="CB36" s="195"/>
      <c r="CD36" s="196"/>
      <c r="CE36" s="188"/>
      <c r="CG36" s="195"/>
      <c r="CI36" s="196"/>
      <c r="CJ36" s="188"/>
      <c r="CL36" s="195"/>
      <c r="CN36" s="196"/>
      <c r="CO36" s="188"/>
      <c r="CQ36" s="195"/>
      <c r="CS36" s="196"/>
      <c r="CT36" s="188"/>
      <c r="CV36" s="195"/>
      <c r="CX36" s="196"/>
      <c r="CY36" s="188"/>
      <c r="DA36" s="195"/>
      <c r="DC36" s="196"/>
      <c r="DD36" s="188"/>
      <c r="DF36" s="195"/>
      <c r="DH36" s="196"/>
      <c r="DI36" s="188"/>
      <c r="DK36" s="195"/>
      <c r="DM36" s="196"/>
      <c r="DN36" s="188"/>
      <c r="DP36" s="195"/>
      <c r="DR36" s="196"/>
      <c r="DS36" s="188"/>
      <c r="DU36" s="195"/>
      <c r="DW36" s="196"/>
    </row>
    <row r="37" spans="3:127" ht="13.5" customHeight="1">
      <c r="C37" s="188"/>
      <c r="E37" s="195"/>
      <c r="G37" s="196"/>
      <c r="H37" s="188"/>
      <c r="J37" s="195"/>
      <c r="L37" s="196"/>
      <c r="M37" s="188"/>
      <c r="O37" s="195"/>
      <c r="Q37" s="196"/>
      <c r="R37" s="188"/>
      <c r="T37" s="195"/>
      <c r="V37" s="196"/>
      <c r="W37" s="188"/>
      <c r="Y37" s="195"/>
      <c r="AA37" s="196"/>
      <c r="AB37" s="188"/>
      <c r="AD37" s="195"/>
      <c r="AF37" s="196"/>
      <c r="AG37" s="188"/>
      <c r="AI37" s="195"/>
      <c r="AK37" s="196"/>
      <c r="AL37" s="188"/>
      <c r="AN37" s="195"/>
      <c r="AP37" s="196"/>
      <c r="AQ37" s="188"/>
      <c r="AS37" s="195"/>
      <c r="AU37" s="196"/>
      <c r="AV37" s="188"/>
      <c r="AX37" s="195"/>
      <c r="AZ37" s="196"/>
      <c r="BA37" s="188"/>
      <c r="BC37" s="195"/>
      <c r="BE37" s="196"/>
      <c r="BF37" s="188"/>
      <c r="BH37" s="195"/>
      <c r="BJ37" s="196"/>
      <c r="BK37" s="188"/>
      <c r="BM37" s="195"/>
      <c r="BO37" s="196"/>
      <c r="BP37" s="188"/>
      <c r="BR37" s="195"/>
      <c r="BT37" s="196"/>
      <c r="BU37" s="188"/>
      <c r="BW37" s="195"/>
      <c r="BY37" s="196"/>
      <c r="BZ37" s="188"/>
      <c r="CB37" s="195"/>
      <c r="CD37" s="196"/>
      <c r="CE37" s="188"/>
      <c r="CG37" s="195"/>
      <c r="CI37" s="196"/>
      <c r="CJ37" s="188"/>
      <c r="CL37" s="195"/>
      <c r="CN37" s="196"/>
      <c r="CO37" s="188"/>
      <c r="CQ37" s="195"/>
      <c r="CS37" s="196"/>
      <c r="CT37" s="188"/>
      <c r="CV37" s="195"/>
      <c r="CX37" s="196"/>
      <c r="CY37" s="188"/>
      <c r="DA37" s="195"/>
      <c r="DC37" s="196"/>
      <c r="DD37" s="188"/>
      <c r="DF37" s="195"/>
      <c r="DH37" s="196"/>
      <c r="DI37" s="188"/>
      <c r="DK37" s="195"/>
      <c r="DM37" s="196"/>
      <c r="DN37" s="188"/>
      <c r="DP37" s="195"/>
      <c r="DR37" s="196"/>
      <c r="DS37" s="188"/>
      <c r="DU37" s="195"/>
      <c r="DW37" s="196"/>
    </row>
    <row r="38" spans="3:127" ht="13.5" customHeight="1">
      <c r="C38" s="188"/>
      <c r="E38" s="195"/>
      <c r="G38" s="196"/>
      <c r="H38" s="188"/>
      <c r="J38" s="195"/>
      <c r="L38" s="196"/>
      <c r="M38" s="188"/>
      <c r="O38" s="195"/>
      <c r="Q38" s="196"/>
      <c r="R38" s="188"/>
      <c r="T38" s="195"/>
      <c r="V38" s="196"/>
      <c r="W38" s="188"/>
      <c r="Y38" s="195"/>
      <c r="AA38" s="196"/>
      <c r="AB38" s="188"/>
      <c r="AD38" s="195"/>
      <c r="AF38" s="196"/>
      <c r="AG38" s="188"/>
      <c r="AI38" s="195"/>
      <c r="AK38" s="196"/>
      <c r="AL38" s="188"/>
      <c r="AN38" s="195"/>
      <c r="AP38" s="196"/>
      <c r="AQ38" s="188"/>
      <c r="AS38" s="195"/>
      <c r="AU38" s="196"/>
      <c r="AV38" s="188"/>
      <c r="AX38" s="195"/>
      <c r="AZ38" s="196"/>
      <c r="BA38" s="188"/>
      <c r="BC38" s="195"/>
      <c r="BE38" s="196"/>
      <c r="BF38" s="188"/>
      <c r="BH38" s="195"/>
      <c r="BJ38" s="196"/>
      <c r="BK38" s="188"/>
      <c r="BM38" s="195"/>
      <c r="BO38" s="196"/>
      <c r="BP38" s="188"/>
      <c r="BR38" s="195"/>
      <c r="BT38" s="196"/>
      <c r="BU38" s="188"/>
      <c r="BW38" s="195"/>
      <c r="BY38" s="196"/>
      <c r="BZ38" s="188"/>
      <c r="CB38" s="195"/>
      <c r="CD38" s="196"/>
      <c r="CE38" s="188"/>
      <c r="CG38" s="195"/>
      <c r="CI38" s="196"/>
      <c r="CJ38" s="188"/>
      <c r="CL38" s="195"/>
      <c r="CN38" s="196"/>
      <c r="CO38" s="188"/>
      <c r="CQ38" s="195"/>
      <c r="CS38" s="196"/>
      <c r="CT38" s="188"/>
      <c r="CV38" s="195"/>
      <c r="CX38" s="196"/>
      <c r="CY38" s="188"/>
      <c r="DA38" s="195"/>
      <c r="DC38" s="196"/>
      <c r="DD38" s="188"/>
      <c r="DF38" s="195"/>
      <c r="DH38" s="196"/>
      <c r="DI38" s="188"/>
      <c r="DK38" s="195"/>
      <c r="DM38" s="196"/>
      <c r="DN38" s="188"/>
      <c r="DP38" s="195"/>
      <c r="DR38" s="196"/>
      <c r="DS38" s="188"/>
      <c r="DU38" s="195"/>
      <c r="DW38" s="196"/>
    </row>
    <row r="39" spans="3:127" ht="13.5" customHeight="1">
      <c r="C39" s="188"/>
      <c r="E39" s="195"/>
      <c r="G39" s="196"/>
      <c r="H39" s="188"/>
      <c r="J39" s="195"/>
      <c r="L39" s="196"/>
      <c r="M39" s="188"/>
      <c r="O39" s="195"/>
      <c r="Q39" s="196"/>
      <c r="R39" s="188"/>
      <c r="T39" s="195"/>
      <c r="V39" s="196"/>
      <c r="W39" s="188"/>
      <c r="Y39" s="195"/>
      <c r="AA39" s="196"/>
      <c r="AB39" s="188"/>
      <c r="AD39" s="195"/>
      <c r="AF39" s="196"/>
      <c r="AG39" s="188"/>
      <c r="AI39" s="195"/>
      <c r="AK39" s="196"/>
      <c r="AL39" s="188"/>
      <c r="AN39" s="195"/>
      <c r="AP39" s="196"/>
      <c r="AQ39" s="188"/>
      <c r="AS39" s="195"/>
      <c r="AU39" s="196"/>
      <c r="AV39" s="188"/>
      <c r="AX39" s="195"/>
      <c r="AZ39" s="196"/>
      <c r="BA39" s="188"/>
      <c r="BC39" s="195"/>
      <c r="BE39" s="196"/>
      <c r="BF39" s="188"/>
      <c r="BH39" s="195"/>
      <c r="BJ39" s="196"/>
      <c r="BK39" s="188"/>
      <c r="BM39" s="195"/>
      <c r="BO39" s="196"/>
      <c r="BP39" s="188"/>
      <c r="BR39" s="195"/>
      <c r="BT39" s="196"/>
      <c r="BU39" s="188"/>
      <c r="BW39" s="195"/>
      <c r="BY39" s="196"/>
      <c r="BZ39" s="188"/>
      <c r="CB39" s="195"/>
      <c r="CD39" s="196"/>
      <c r="CE39" s="188"/>
      <c r="CG39" s="195"/>
      <c r="CI39" s="196"/>
      <c r="CJ39" s="188"/>
      <c r="CL39" s="195"/>
      <c r="CN39" s="196"/>
      <c r="CO39" s="188"/>
      <c r="CQ39" s="195"/>
      <c r="CS39" s="196"/>
      <c r="CT39" s="188"/>
      <c r="CV39" s="195"/>
      <c r="CX39" s="196"/>
      <c r="CY39" s="188"/>
      <c r="DA39" s="195"/>
      <c r="DC39" s="196"/>
      <c r="DD39" s="188"/>
      <c r="DF39" s="195"/>
      <c r="DH39" s="196"/>
      <c r="DI39" s="188"/>
      <c r="DK39" s="195"/>
      <c r="DM39" s="196"/>
      <c r="DN39" s="188"/>
      <c r="DP39" s="195"/>
      <c r="DR39" s="196"/>
      <c r="DS39" s="188"/>
      <c r="DU39" s="195"/>
      <c r="DW39" s="196"/>
    </row>
    <row r="40" spans="3:127" ht="13.5" customHeight="1">
      <c r="C40" s="188"/>
      <c r="E40" s="195"/>
      <c r="G40" s="196"/>
      <c r="H40" s="188"/>
      <c r="J40" s="195"/>
      <c r="L40" s="196"/>
      <c r="M40" s="188"/>
      <c r="O40" s="195"/>
      <c r="Q40" s="196"/>
      <c r="R40" s="188"/>
      <c r="T40" s="195"/>
      <c r="V40" s="196"/>
      <c r="W40" s="188"/>
      <c r="Y40" s="195"/>
      <c r="AA40" s="196"/>
      <c r="AB40" s="188"/>
      <c r="AD40" s="195"/>
      <c r="AF40" s="196"/>
      <c r="AG40" s="188"/>
      <c r="AI40" s="195"/>
      <c r="AK40" s="196"/>
      <c r="AL40" s="188"/>
      <c r="AN40" s="195"/>
      <c r="AP40" s="196"/>
      <c r="AQ40" s="188"/>
      <c r="AS40" s="195"/>
      <c r="AU40" s="196"/>
      <c r="AV40" s="188"/>
      <c r="AX40" s="195"/>
      <c r="AZ40" s="196"/>
      <c r="BA40" s="188"/>
      <c r="BC40" s="195"/>
      <c r="BE40" s="196"/>
      <c r="BF40" s="188"/>
      <c r="BH40" s="195"/>
      <c r="BJ40" s="196"/>
      <c r="BK40" s="188"/>
      <c r="BM40" s="195"/>
      <c r="BO40" s="196"/>
      <c r="BP40" s="188"/>
      <c r="BR40" s="195"/>
      <c r="BT40" s="196"/>
      <c r="BU40" s="188"/>
      <c r="BW40" s="195"/>
      <c r="BY40" s="196"/>
      <c r="BZ40" s="188"/>
      <c r="CB40" s="195"/>
      <c r="CD40" s="196"/>
      <c r="CE40" s="188"/>
      <c r="CG40" s="195"/>
      <c r="CI40" s="196"/>
      <c r="CJ40" s="188"/>
      <c r="CL40" s="195"/>
      <c r="CN40" s="196"/>
      <c r="CO40" s="188"/>
      <c r="CQ40" s="195"/>
      <c r="CS40" s="196"/>
      <c r="CT40" s="188"/>
      <c r="CV40" s="195"/>
      <c r="CX40" s="196"/>
      <c r="CY40" s="188"/>
      <c r="DA40" s="195"/>
      <c r="DC40" s="196"/>
      <c r="DD40" s="188"/>
      <c r="DF40" s="195"/>
      <c r="DH40" s="196"/>
      <c r="DI40" s="188"/>
      <c r="DK40" s="195"/>
      <c r="DM40" s="196"/>
      <c r="DN40" s="188"/>
      <c r="DP40" s="195"/>
      <c r="DR40" s="196"/>
      <c r="DS40" s="188"/>
      <c r="DU40" s="195"/>
      <c r="DW40" s="196"/>
    </row>
    <row r="41" spans="3:127" ht="13.5" customHeight="1">
      <c r="C41" s="188"/>
      <c r="E41" s="195"/>
      <c r="G41" s="196"/>
      <c r="H41" s="188"/>
      <c r="J41" s="195"/>
      <c r="L41" s="196"/>
      <c r="M41" s="188"/>
      <c r="O41" s="195"/>
      <c r="Q41" s="196"/>
      <c r="R41" s="188"/>
      <c r="T41" s="195"/>
      <c r="V41" s="196"/>
      <c r="W41" s="188"/>
      <c r="Y41" s="195"/>
      <c r="AA41" s="196"/>
      <c r="AB41" s="188"/>
      <c r="AD41" s="195"/>
      <c r="AF41" s="196"/>
      <c r="AG41" s="188"/>
      <c r="AI41" s="195"/>
      <c r="AK41" s="196"/>
      <c r="AL41" s="188"/>
      <c r="AN41" s="195"/>
      <c r="AP41" s="196"/>
      <c r="AQ41" s="188"/>
      <c r="AS41" s="195"/>
      <c r="AU41" s="196"/>
      <c r="AV41" s="188"/>
      <c r="AX41" s="195"/>
      <c r="AZ41" s="196"/>
      <c r="BA41" s="188"/>
      <c r="BC41" s="195"/>
      <c r="BE41" s="196"/>
      <c r="BF41" s="188"/>
      <c r="BH41" s="195"/>
      <c r="BJ41" s="196"/>
      <c r="BK41" s="188"/>
      <c r="BM41" s="195"/>
      <c r="BO41" s="196"/>
      <c r="BP41" s="188"/>
      <c r="BR41" s="195"/>
      <c r="BT41" s="196"/>
      <c r="BU41" s="188"/>
      <c r="BW41" s="195"/>
      <c r="BY41" s="196"/>
      <c r="BZ41" s="188"/>
      <c r="CB41" s="195"/>
      <c r="CD41" s="196"/>
      <c r="CE41" s="188"/>
      <c r="CG41" s="195"/>
      <c r="CI41" s="196"/>
      <c r="CJ41" s="188"/>
      <c r="CL41" s="195"/>
      <c r="CN41" s="196"/>
      <c r="CO41" s="188"/>
      <c r="CQ41" s="195"/>
      <c r="CS41" s="196"/>
      <c r="CT41" s="188"/>
      <c r="CV41" s="195"/>
      <c r="CX41" s="196"/>
      <c r="CY41" s="188"/>
      <c r="DA41" s="195"/>
      <c r="DC41" s="196"/>
      <c r="DD41" s="188"/>
      <c r="DF41" s="195"/>
      <c r="DH41" s="196"/>
      <c r="DI41" s="188"/>
      <c r="DK41" s="195"/>
      <c r="DM41" s="196"/>
      <c r="DN41" s="188"/>
      <c r="DP41" s="195"/>
      <c r="DR41" s="196"/>
      <c r="DS41" s="188"/>
      <c r="DU41" s="195"/>
      <c r="DW41" s="196"/>
    </row>
    <row r="42" spans="3:127" ht="13.5" customHeight="1">
      <c r="C42" s="188"/>
      <c r="E42" s="195"/>
      <c r="G42" s="196"/>
      <c r="H42" s="188"/>
      <c r="J42" s="195"/>
      <c r="L42" s="196"/>
      <c r="M42" s="188"/>
      <c r="O42" s="195"/>
      <c r="Q42" s="196"/>
      <c r="R42" s="188"/>
      <c r="T42" s="195"/>
      <c r="V42" s="196"/>
      <c r="W42" s="188"/>
      <c r="Y42" s="195"/>
      <c r="AA42" s="196"/>
      <c r="AB42" s="188"/>
      <c r="AD42" s="195"/>
      <c r="AF42" s="196"/>
      <c r="AG42" s="188"/>
      <c r="AI42" s="195"/>
      <c r="AK42" s="196"/>
      <c r="AL42" s="188"/>
      <c r="AN42" s="195"/>
      <c r="AP42" s="196"/>
      <c r="AQ42" s="188"/>
      <c r="AS42" s="195"/>
      <c r="AU42" s="196"/>
      <c r="AV42" s="188"/>
      <c r="AX42" s="195"/>
      <c r="AZ42" s="196"/>
      <c r="BA42" s="188"/>
      <c r="BC42" s="195"/>
      <c r="BE42" s="196"/>
      <c r="BF42" s="188"/>
      <c r="BH42" s="195"/>
      <c r="BJ42" s="196"/>
      <c r="BK42" s="188"/>
      <c r="BM42" s="195"/>
      <c r="BO42" s="196"/>
      <c r="BP42" s="188"/>
      <c r="BR42" s="195"/>
      <c r="BT42" s="196"/>
      <c r="BU42" s="188"/>
      <c r="BW42" s="195"/>
      <c r="BY42" s="196"/>
      <c r="BZ42" s="188"/>
      <c r="CB42" s="195"/>
      <c r="CD42" s="196"/>
      <c r="CE42" s="188"/>
      <c r="CG42" s="195"/>
      <c r="CI42" s="196"/>
      <c r="CJ42" s="188"/>
      <c r="CL42" s="195"/>
      <c r="CN42" s="196"/>
      <c r="CO42" s="188"/>
      <c r="CQ42" s="195"/>
      <c r="CS42" s="196"/>
      <c r="CT42" s="188"/>
      <c r="CV42" s="195"/>
      <c r="CX42" s="196"/>
      <c r="CY42" s="188"/>
      <c r="DA42" s="195"/>
      <c r="DC42" s="196"/>
      <c r="DD42" s="188"/>
      <c r="DF42" s="195"/>
      <c r="DH42" s="196"/>
      <c r="DI42" s="188"/>
      <c r="DK42" s="195"/>
      <c r="DM42" s="196"/>
      <c r="DN42" s="188"/>
      <c r="DP42" s="195"/>
      <c r="DR42" s="196"/>
      <c r="DS42" s="188"/>
      <c r="DU42" s="195"/>
      <c r="DW42" s="196"/>
    </row>
    <row r="43" spans="3:127" ht="13.5" customHeight="1">
      <c r="C43" s="188"/>
      <c r="E43" s="195"/>
      <c r="G43" s="196"/>
      <c r="H43" s="188"/>
      <c r="J43" s="195"/>
      <c r="L43" s="196"/>
      <c r="M43" s="188"/>
      <c r="O43" s="195"/>
      <c r="Q43" s="196"/>
      <c r="R43" s="188"/>
      <c r="T43" s="195"/>
      <c r="V43" s="196"/>
      <c r="W43" s="188"/>
      <c r="Y43" s="195"/>
      <c r="AA43" s="196"/>
      <c r="AB43" s="188"/>
      <c r="AD43" s="195"/>
      <c r="AF43" s="196"/>
      <c r="AG43" s="188"/>
      <c r="AI43" s="195"/>
      <c r="AK43" s="196"/>
      <c r="AL43" s="188"/>
      <c r="AN43" s="195"/>
      <c r="AP43" s="196"/>
      <c r="AQ43" s="188"/>
      <c r="AS43" s="195"/>
      <c r="AU43" s="196"/>
      <c r="AV43" s="188"/>
      <c r="AX43" s="195"/>
      <c r="AZ43" s="196"/>
      <c r="BA43" s="188"/>
      <c r="BC43" s="195"/>
      <c r="BE43" s="196"/>
      <c r="BF43" s="188"/>
      <c r="BH43" s="195"/>
      <c r="BJ43" s="196"/>
      <c r="BK43" s="188"/>
      <c r="BM43" s="195"/>
      <c r="BO43" s="196"/>
      <c r="BP43" s="188"/>
      <c r="BR43" s="195"/>
      <c r="BT43" s="196"/>
      <c r="BU43" s="188"/>
      <c r="BW43" s="195"/>
      <c r="BY43" s="196"/>
      <c r="BZ43" s="188"/>
      <c r="CB43" s="195"/>
      <c r="CD43" s="196"/>
      <c r="CE43" s="188"/>
      <c r="CG43" s="195"/>
      <c r="CI43" s="196"/>
      <c r="CJ43" s="188"/>
      <c r="CL43" s="195"/>
      <c r="CN43" s="196"/>
      <c r="CO43" s="188"/>
      <c r="CQ43" s="195"/>
      <c r="CS43" s="196"/>
      <c r="CT43" s="188"/>
      <c r="CV43" s="195"/>
      <c r="CX43" s="196"/>
      <c r="CY43" s="188"/>
      <c r="DA43" s="195"/>
      <c r="DC43" s="196"/>
      <c r="DD43" s="188"/>
      <c r="DF43" s="195"/>
      <c r="DH43" s="196"/>
      <c r="DI43" s="188"/>
      <c r="DK43" s="195"/>
      <c r="DM43" s="196"/>
      <c r="DN43" s="188"/>
      <c r="DP43" s="195"/>
      <c r="DR43" s="196"/>
      <c r="DS43" s="188"/>
      <c r="DU43" s="195"/>
      <c r="DW43" s="196"/>
    </row>
    <row r="44" spans="3:127" ht="13.5" customHeight="1">
      <c r="C44" s="188"/>
      <c r="E44" s="195"/>
      <c r="G44" s="196"/>
      <c r="H44" s="188"/>
      <c r="J44" s="195"/>
      <c r="L44" s="196"/>
      <c r="M44" s="188"/>
      <c r="O44" s="195"/>
      <c r="Q44" s="196"/>
      <c r="R44" s="188"/>
      <c r="T44" s="195"/>
      <c r="V44" s="196"/>
      <c r="W44" s="188"/>
      <c r="Y44" s="195"/>
      <c r="AA44" s="196"/>
      <c r="AB44" s="188"/>
      <c r="AD44" s="195"/>
      <c r="AF44" s="196"/>
      <c r="AG44" s="188"/>
      <c r="AI44" s="195"/>
      <c r="AK44" s="196"/>
      <c r="AL44" s="188"/>
      <c r="AN44" s="195"/>
      <c r="AP44" s="196"/>
      <c r="AQ44" s="188"/>
      <c r="AS44" s="195"/>
      <c r="AU44" s="196"/>
      <c r="AV44" s="188"/>
      <c r="AX44" s="195"/>
      <c r="AZ44" s="196"/>
      <c r="BA44" s="188"/>
      <c r="BC44" s="195"/>
      <c r="BE44" s="196"/>
      <c r="BF44" s="188"/>
      <c r="BH44" s="195"/>
      <c r="BJ44" s="196"/>
      <c r="BK44" s="188"/>
      <c r="BM44" s="195"/>
      <c r="BO44" s="196"/>
      <c r="BP44" s="188"/>
      <c r="BR44" s="195"/>
      <c r="BT44" s="196"/>
      <c r="BU44" s="188"/>
      <c r="BW44" s="195"/>
      <c r="BY44" s="196"/>
      <c r="BZ44" s="188"/>
      <c r="CB44" s="195"/>
      <c r="CD44" s="196"/>
      <c r="CE44" s="188"/>
      <c r="CG44" s="195"/>
      <c r="CI44" s="196"/>
      <c r="CJ44" s="188"/>
      <c r="CL44" s="195"/>
      <c r="CN44" s="196"/>
      <c r="CO44" s="188"/>
      <c r="CQ44" s="195"/>
      <c r="CS44" s="196"/>
      <c r="CT44" s="188"/>
      <c r="CV44" s="195"/>
      <c r="CX44" s="196"/>
      <c r="CY44" s="188"/>
      <c r="DA44" s="195"/>
      <c r="DC44" s="196"/>
      <c r="DD44" s="188"/>
      <c r="DF44" s="195"/>
      <c r="DH44" s="196"/>
      <c r="DI44" s="188"/>
      <c r="DK44" s="195"/>
      <c r="DM44" s="196"/>
      <c r="DN44" s="188"/>
      <c r="DP44" s="195"/>
      <c r="DR44" s="196"/>
      <c r="DS44" s="188"/>
      <c r="DU44" s="195"/>
      <c r="DW44" s="196"/>
    </row>
    <row r="45" spans="3:127" ht="13.5" customHeight="1">
      <c r="C45" s="188"/>
      <c r="E45" s="195"/>
      <c r="G45" s="196"/>
      <c r="H45" s="188"/>
      <c r="J45" s="195"/>
      <c r="L45" s="196"/>
      <c r="M45" s="188"/>
      <c r="O45" s="195"/>
      <c r="Q45" s="196"/>
      <c r="R45" s="188"/>
      <c r="T45" s="195"/>
      <c r="V45" s="196"/>
      <c r="W45" s="188"/>
      <c r="Y45" s="195"/>
      <c r="AA45" s="196"/>
      <c r="AB45" s="188"/>
      <c r="AD45" s="195"/>
      <c r="AF45" s="196"/>
      <c r="AG45" s="188"/>
      <c r="AI45" s="195"/>
      <c r="AK45" s="196"/>
      <c r="AL45" s="188"/>
      <c r="AN45" s="195"/>
      <c r="AP45" s="196"/>
      <c r="AQ45" s="188"/>
      <c r="AS45" s="195"/>
      <c r="AU45" s="196"/>
      <c r="AV45" s="188"/>
      <c r="AX45" s="195"/>
      <c r="AZ45" s="196"/>
      <c r="BA45" s="188"/>
      <c r="BC45" s="195"/>
      <c r="BE45" s="196"/>
      <c r="BF45" s="188"/>
      <c r="BH45" s="195"/>
      <c r="BJ45" s="196"/>
      <c r="BK45" s="188"/>
      <c r="BM45" s="195"/>
      <c r="BO45" s="196"/>
      <c r="BP45" s="188"/>
      <c r="BR45" s="195"/>
      <c r="BT45" s="196"/>
      <c r="BU45" s="188"/>
      <c r="BW45" s="195"/>
      <c r="BY45" s="196"/>
      <c r="BZ45" s="188"/>
      <c r="CB45" s="195"/>
      <c r="CD45" s="196"/>
      <c r="CE45" s="188"/>
      <c r="CG45" s="195"/>
      <c r="CI45" s="196"/>
      <c r="CJ45" s="188"/>
      <c r="CL45" s="195"/>
      <c r="CN45" s="196"/>
      <c r="CO45" s="188"/>
      <c r="CQ45" s="195"/>
      <c r="CS45" s="196"/>
      <c r="CT45" s="188"/>
      <c r="CV45" s="195"/>
      <c r="CX45" s="196"/>
      <c r="CY45" s="188"/>
      <c r="DA45" s="195"/>
      <c r="DC45" s="196"/>
      <c r="DD45" s="188"/>
      <c r="DF45" s="195"/>
      <c r="DH45" s="196"/>
      <c r="DI45" s="188"/>
      <c r="DK45" s="195"/>
      <c r="DM45" s="196"/>
      <c r="DN45" s="188"/>
      <c r="DP45" s="195"/>
      <c r="DR45" s="196"/>
      <c r="DS45" s="188"/>
      <c r="DU45" s="195"/>
      <c r="DW45" s="196"/>
    </row>
    <row r="46" spans="3:127" ht="13.5" customHeight="1">
      <c r="C46" s="188"/>
      <c r="E46" s="195"/>
      <c r="G46" s="196"/>
      <c r="H46" s="188"/>
      <c r="J46" s="195"/>
      <c r="L46" s="196"/>
      <c r="M46" s="188"/>
      <c r="O46" s="195"/>
      <c r="Q46" s="196"/>
      <c r="R46" s="188"/>
      <c r="T46" s="195"/>
      <c r="V46" s="196"/>
      <c r="W46" s="188"/>
      <c r="Y46" s="195"/>
      <c r="AA46" s="196"/>
      <c r="AB46" s="188"/>
      <c r="AD46" s="195"/>
      <c r="AF46" s="196"/>
      <c r="AG46" s="188"/>
      <c r="AI46" s="195"/>
      <c r="AK46" s="196"/>
      <c r="AL46" s="188"/>
      <c r="AN46" s="195"/>
      <c r="AP46" s="196"/>
      <c r="AQ46" s="188"/>
      <c r="AS46" s="195"/>
      <c r="AU46" s="196"/>
      <c r="AV46" s="188"/>
      <c r="AX46" s="195"/>
      <c r="AZ46" s="196"/>
      <c r="BA46" s="188"/>
      <c r="BC46" s="195"/>
      <c r="BE46" s="196"/>
      <c r="BF46" s="188"/>
      <c r="BH46" s="195"/>
      <c r="BJ46" s="196"/>
      <c r="BK46" s="188"/>
      <c r="BM46" s="195"/>
      <c r="BO46" s="196"/>
      <c r="BP46" s="188"/>
      <c r="BR46" s="195"/>
      <c r="BT46" s="196"/>
      <c r="BU46" s="188"/>
      <c r="BW46" s="195"/>
      <c r="BY46" s="196"/>
      <c r="BZ46" s="188"/>
      <c r="CB46" s="195"/>
      <c r="CD46" s="196"/>
      <c r="CE46" s="188"/>
      <c r="CG46" s="195"/>
      <c r="CI46" s="196"/>
      <c r="CJ46" s="188"/>
      <c r="CL46" s="195"/>
      <c r="CN46" s="196"/>
      <c r="CO46" s="188"/>
      <c r="CQ46" s="195"/>
      <c r="CS46" s="196"/>
      <c r="CT46" s="188"/>
      <c r="CV46" s="195"/>
      <c r="CX46" s="196"/>
      <c r="CY46" s="188"/>
      <c r="DA46" s="195"/>
      <c r="DC46" s="196"/>
      <c r="DD46" s="188"/>
      <c r="DF46" s="195"/>
      <c r="DH46" s="196"/>
      <c r="DI46" s="188"/>
      <c r="DK46" s="195"/>
      <c r="DM46" s="196"/>
      <c r="DN46" s="188"/>
      <c r="DP46" s="195"/>
      <c r="DR46" s="196"/>
      <c r="DS46" s="188"/>
      <c r="DU46" s="195"/>
      <c r="DW46" s="196"/>
    </row>
    <row r="47" spans="3:127" ht="13.5" customHeight="1">
      <c r="C47" s="188"/>
      <c r="E47" s="195"/>
      <c r="G47" s="196"/>
      <c r="H47" s="188"/>
      <c r="J47" s="195"/>
      <c r="L47" s="196"/>
      <c r="M47" s="188"/>
      <c r="O47" s="195"/>
      <c r="Q47" s="196"/>
      <c r="R47" s="188"/>
      <c r="T47" s="195"/>
      <c r="V47" s="196"/>
      <c r="W47" s="188"/>
      <c r="Y47" s="195"/>
      <c r="AA47" s="196"/>
      <c r="AB47" s="188"/>
      <c r="AD47" s="195"/>
      <c r="AF47" s="196"/>
      <c r="AG47" s="188"/>
      <c r="AI47" s="195"/>
      <c r="AK47" s="196"/>
      <c r="AL47" s="188"/>
      <c r="AN47" s="195"/>
      <c r="AP47" s="196"/>
      <c r="AQ47" s="188"/>
      <c r="AS47" s="195"/>
      <c r="AU47" s="196"/>
      <c r="AV47" s="188"/>
      <c r="AX47" s="195"/>
      <c r="AZ47" s="196"/>
      <c r="BA47" s="188"/>
      <c r="BC47" s="195"/>
      <c r="BE47" s="196"/>
      <c r="BF47" s="188"/>
      <c r="BH47" s="195"/>
      <c r="BJ47" s="196"/>
      <c r="BK47" s="188"/>
      <c r="BM47" s="195"/>
      <c r="BO47" s="196"/>
      <c r="BP47" s="188"/>
      <c r="BR47" s="195"/>
      <c r="BT47" s="196"/>
      <c r="BU47" s="188"/>
      <c r="BW47" s="195"/>
      <c r="BY47" s="196"/>
      <c r="BZ47" s="188"/>
      <c r="CB47" s="195"/>
      <c r="CD47" s="196"/>
      <c r="CE47" s="188"/>
      <c r="CG47" s="195"/>
      <c r="CI47" s="196"/>
      <c r="CJ47" s="188"/>
      <c r="CL47" s="195"/>
      <c r="CN47" s="196"/>
      <c r="CO47" s="188"/>
      <c r="CQ47" s="195"/>
      <c r="CS47" s="196"/>
      <c r="CT47" s="188"/>
      <c r="CV47" s="195"/>
      <c r="CX47" s="196"/>
      <c r="CY47" s="188"/>
      <c r="DA47" s="195"/>
      <c r="DC47" s="196"/>
      <c r="DD47" s="188"/>
      <c r="DF47" s="195"/>
      <c r="DH47" s="196"/>
      <c r="DI47" s="188"/>
      <c r="DK47" s="195"/>
      <c r="DM47" s="196"/>
      <c r="DN47" s="188"/>
      <c r="DP47" s="195"/>
      <c r="DR47" s="196"/>
      <c r="DS47" s="188"/>
      <c r="DU47" s="195"/>
      <c r="DW47" s="196"/>
    </row>
    <row r="48" spans="3:127" ht="13.5" customHeight="1">
      <c r="C48" s="188"/>
      <c r="E48" s="195"/>
      <c r="G48" s="196"/>
      <c r="H48" s="188"/>
      <c r="J48" s="195"/>
      <c r="L48" s="196"/>
      <c r="M48" s="188"/>
      <c r="O48" s="195"/>
      <c r="Q48" s="196"/>
      <c r="R48" s="188"/>
      <c r="T48" s="195"/>
      <c r="V48" s="196"/>
      <c r="W48" s="188"/>
      <c r="Y48" s="195"/>
      <c r="AA48" s="196"/>
      <c r="AB48" s="188"/>
      <c r="AD48" s="195"/>
      <c r="AF48" s="196"/>
      <c r="AG48" s="188"/>
      <c r="AI48" s="195"/>
      <c r="AK48" s="196"/>
      <c r="AL48" s="188"/>
      <c r="AN48" s="195"/>
      <c r="AP48" s="196"/>
      <c r="AQ48" s="188"/>
      <c r="AS48" s="195"/>
      <c r="AU48" s="196"/>
      <c r="AV48" s="188"/>
      <c r="AX48" s="195"/>
      <c r="AZ48" s="196"/>
      <c r="BA48" s="188"/>
      <c r="BC48" s="195"/>
      <c r="BE48" s="196"/>
      <c r="BF48" s="188"/>
      <c r="BH48" s="195"/>
      <c r="BJ48" s="196"/>
      <c r="BK48" s="188"/>
      <c r="BM48" s="195"/>
      <c r="BO48" s="196"/>
      <c r="BP48" s="188"/>
      <c r="BR48" s="195"/>
      <c r="BT48" s="196"/>
      <c r="BU48" s="188"/>
      <c r="BW48" s="195"/>
      <c r="BY48" s="196"/>
      <c r="BZ48" s="188"/>
      <c r="CB48" s="195"/>
      <c r="CD48" s="196"/>
      <c r="CE48" s="188"/>
      <c r="CG48" s="195"/>
      <c r="CI48" s="196"/>
      <c r="CJ48" s="188"/>
      <c r="CL48" s="195"/>
      <c r="CN48" s="196"/>
      <c r="CO48" s="188"/>
      <c r="CQ48" s="195"/>
      <c r="CS48" s="196"/>
      <c r="CT48" s="188"/>
      <c r="CV48" s="195"/>
      <c r="CX48" s="196"/>
      <c r="CY48" s="188"/>
      <c r="DA48" s="195"/>
      <c r="DC48" s="196"/>
      <c r="DD48" s="188"/>
      <c r="DF48" s="195"/>
      <c r="DH48" s="196"/>
      <c r="DI48" s="188"/>
      <c r="DK48" s="195"/>
      <c r="DM48" s="196"/>
      <c r="DN48" s="188"/>
      <c r="DP48" s="195"/>
      <c r="DR48" s="196"/>
      <c r="DS48" s="188"/>
      <c r="DU48" s="195"/>
      <c r="DW48" s="196"/>
    </row>
    <row r="49" spans="3:127" ht="13.5" customHeight="1">
      <c r="C49" s="188"/>
      <c r="E49" s="195"/>
      <c r="G49" s="196"/>
      <c r="H49" s="188"/>
      <c r="J49" s="195"/>
      <c r="L49" s="196"/>
      <c r="M49" s="188"/>
      <c r="O49" s="195"/>
      <c r="Q49" s="196"/>
      <c r="R49" s="188"/>
      <c r="T49" s="195"/>
      <c r="V49" s="196"/>
      <c r="W49" s="188"/>
      <c r="Y49" s="195"/>
      <c r="AA49" s="196"/>
      <c r="AB49" s="188"/>
      <c r="AD49" s="195"/>
      <c r="AF49" s="196"/>
      <c r="AG49" s="188"/>
      <c r="AI49" s="195"/>
      <c r="AK49" s="196"/>
      <c r="AL49" s="188"/>
      <c r="AN49" s="195"/>
      <c r="AP49" s="196"/>
      <c r="AQ49" s="188"/>
      <c r="AS49" s="195"/>
      <c r="AU49" s="196"/>
      <c r="AV49" s="188"/>
      <c r="AX49" s="195"/>
      <c r="AZ49" s="196"/>
      <c r="BA49" s="188"/>
      <c r="BC49" s="195"/>
      <c r="BE49" s="196"/>
      <c r="BF49" s="188"/>
      <c r="BH49" s="195"/>
      <c r="BJ49" s="196"/>
      <c r="BK49" s="188"/>
      <c r="BM49" s="195"/>
      <c r="BO49" s="196"/>
      <c r="BP49" s="188"/>
      <c r="BR49" s="195"/>
      <c r="BT49" s="196"/>
      <c r="BU49" s="188"/>
      <c r="BW49" s="195"/>
      <c r="BY49" s="196"/>
      <c r="BZ49" s="188"/>
      <c r="CB49" s="195"/>
      <c r="CD49" s="196"/>
      <c r="CE49" s="188"/>
      <c r="CG49" s="195"/>
      <c r="CI49" s="196"/>
      <c r="CJ49" s="188"/>
      <c r="CL49" s="195"/>
      <c r="CN49" s="196"/>
      <c r="CO49" s="188"/>
      <c r="CQ49" s="195"/>
      <c r="CS49" s="196"/>
      <c r="CT49" s="188"/>
      <c r="CV49" s="195"/>
      <c r="CX49" s="196"/>
      <c r="CY49" s="188"/>
      <c r="DA49" s="195"/>
      <c r="DC49" s="196"/>
      <c r="DD49" s="188"/>
      <c r="DF49" s="195"/>
      <c r="DH49" s="196"/>
      <c r="DI49" s="188"/>
      <c r="DK49" s="195"/>
      <c r="DM49" s="196"/>
      <c r="DN49" s="188"/>
      <c r="DP49" s="195"/>
      <c r="DR49" s="196"/>
      <c r="DS49" s="188"/>
      <c r="DU49" s="195"/>
      <c r="DW49" s="196"/>
    </row>
    <row r="50" spans="3:127" ht="13.5" customHeight="1">
      <c r="C50" s="188"/>
      <c r="E50" s="195"/>
      <c r="G50" s="196"/>
      <c r="H50" s="188"/>
      <c r="J50" s="195"/>
      <c r="L50" s="196"/>
      <c r="M50" s="188"/>
      <c r="O50" s="195"/>
      <c r="Q50" s="196"/>
      <c r="R50" s="188"/>
      <c r="T50" s="195"/>
      <c r="V50" s="196"/>
      <c r="W50" s="188"/>
      <c r="Y50" s="195"/>
      <c r="AA50" s="196"/>
      <c r="AB50" s="188"/>
      <c r="AD50" s="195"/>
      <c r="AF50" s="196"/>
      <c r="AG50" s="188"/>
      <c r="AI50" s="195"/>
      <c r="AK50" s="196"/>
      <c r="AL50" s="188"/>
      <c r="AN50" s="195"/>
      <c r="AP50" s="196"/>
      <c r="AQ50" s="188"/>
      <c r="AS50" s="195"/>
      <c r="AU50" s="196"/>
      <c r="AV50" s="188"/>
      <c r="AX50" s="195"/>
      <c r="AZ50" s="196"/>
      <c r="BA50" s="188"/>
      <c r="BC50" s="195"/>
      <c r="BE50" s="196"/>
      <c r="BF50" s="188"/>
      <c r="BH50" s="195"/>
      <c r="BJ50" s="196"/>
      <c r="BK50" s="188"/>
      <c r="BM50" s="195"/>
      <c r="BO50" s="196"/>
      <c r="BP50" s="188"/>
      <c r="BR50" s="195"/>
      <c r="BT50" s="196"/>
      <c r="BU50" s="188"/>
      <c r="BW50" s="195"/>
      <c r="BY50" s="196"/>
      <c r="BZ50" s="188"/>
      <c r="CB50" s="195"/>
      <c r="CD50" s="196"/>
      <c r="CE50" s="188"/>
      <c r="CG50" s="195"/>
      <c r="CI50" s="196"/>
      <c r="CJ50" s="188"/>
      <c r="CL50" s="195"/>
      <c r="CN50" s="196"/>
      <c r="CO50" s="188"/>
      <c r="CQ50" s="195"/>
      <c r="CS50" s="196"/>
      <c r="CT50" s="188"/>
      <c r="CV50" s="195"/>
      <c r="CX50" s="196"/>
      <c r="CY50" s="188"/>
      <c r="DA50" s="195"/>
      <c r="DC50" s="196"/>
      <c r="DD50" s="188"/>
      <c r="DF50" s="195"/>
      <c r="DH50" s="196"/>
      <c r="DI50" s="188"/>
      <c r="DK50" s="195"/>
      <c r="DM50" s="196"/>
      <c r="DN50" s="188"/>
      <c r="DP50" s="195"/>
      <c r="DR50" s="196"/>
      <c r="DS50" s="188"/>
      <c r="DU50" s="195"/>
      <c r="DW50" s="196"/>
    </row>
    <row r="51" spans="3:127" ht="13.5" customHeight="1">
      <c r="C51" s="188"/>
      <c r="E51" s="195"/>
      <c r="G51" s="196"/>
      <c r="H51" s="188"/>
      <c r="J51" s="195"/>
      <c r="L51" s="196"/>
      <c r="M51" s="188"/>
      <c r="O51" s="195"/>
      <c r="Q51" s="196"/>
      <c r="R51" s="188"/>
      <c r="T51" s="195"/>
      <c r="V51" s="196"/>
      <c r="W51" s="188"/>
      <c r="Y51" s="195"/>
      <c r="AA51" s="196"/>
      <c r="AB51" s="188"/>
      <c r="AD51" s="195"/>
      <c r="AF51" s="196"/>
      <c r="AG51" s="188"/>
      <c r="AI51" s="195"/>
      <c r="AK51" s="196"/>
      <c r="AL51" s="188"/>
      <c r="AN51" s="195"/>
      <c r="AP51" s="196"/>
      <c r="AQ51" s="188"/>
      <c r="AS51" s="195"/>
      <c r="AU51" s="196"/>
      <c r="AV51" s="188"/>
      <c r="AX51" s="195"/>
      <c r="AZ51" s="196"/>
      <c r="BA51" s="188"/>
      <c r="BC51" s="195"/>
      <c r="BE51" s="196"/>
      <c r="BF51" s="188"/>
      <c r="BH51" s="195"/>
      <c r="BJ51" s="196"/>
      <c r="BK51" s="188"/>
      <c r="BM51" s="195"/>
      <c r="BO51" s="196"/>
      <c r="BP51" s="188"/>
      <c r="BR51" s="195"/>
      <c r="BT51" s="196"/>
      <c r="BU51" s="188"/>
      <c r="BW51" s="195"/>
      <c r="BY51" s="196"/>
      <c r="BZ51" s="188"/>
      <c r="CB51" s="195"/>
      <c r="CD51" s="196"/>
      <c r="CE51" s="188"/>
      <c r="CG51" s="195"/>
      <c r="CI51" s="196"/>
      <c r="CJ51" s="188"/>
      <c r="CL51" s="195"/>
      <c r="CN51" s="196"/>
      <c r="CO51" s="188"/>
      <c r="CQ51" s="195"/>
      <c r="CS51" s="196"/>
      <c r="CT51" s="188"/>
      <c r="CV51" s="195"/>
      <c r="CX51" s="196"/>
      <c r="CY51" s="188"/>
      <c r="DA51" s="195"/>
      <c r="DC51" s="196"/>
      <c r="DD51" s="188"/>
      <c r="DF51" s="195"/>
      <c r="DH51" s="196"/>
      <c r="DI51" s="188"/>
      <c r="DK51" s="195"/>
      <c r="DM51" s="196"/>
      <c r="DN51" s="188"/>
      <c r="DP51" s="195"/>
      <c r="DR51" s="196"/>
      <c r="DS51" s="188"/>
      <c r="DU51" s="195"/>
      <c r="DW51" s="196"/>
    </row>
    <row r="52" spans="3:127" ht="13.5" customHeight="1">
      <c r="C52" s="188"/>
      <c r="E52" s="195"/>
      <c r="G52" s="196"/>
      <c r="H52" s="188"/>
      <c r="J52" s="195"/>
      <c r="L52" s="196"/>
      <c r="M52" s="188"/>
      <c r="O52" s="195"/>
      <c r="Q52" s="196"/>
      <c r="R52" s="188"/>
      <c r="T52" s="195"/>
      <c r="V52" s="196"/>
      <c r="W52" s="188"/>
      <c r="Y52" s="195"/>
      <c r="AA52" s="196"/>
      <c r="AB52" s="188"/>
      <c r="AD52" s="195"/>
      <c r="AF52" s="196"/>
      <c r="AG52" s="188"/>
      <c r="AI52" s="195"/>
      <c r="AK52" s="196"/>
      <c r="AL52" s="188"/>
      <c r="AN52" s="195"/>
      <c r="AP52" s="196"/>
      <c r="AQ52" s="188"/>
      <c r="AS52" s="195"/>
      <c r="AU52" s="196"/>
      <c r="AV52" s="188"/>
      <c r="AX52" s="195"/>
      <c r="AZ52" s="196"/>
      <c r="BA52" s="188"/>
      <c r="BC52" s="195"/>
      <c r="BE52" s="196"/>
      <c r="BF52" s="188"/>
      <c r="BH52" s="195"/>
      <c r="BJ52" s="196"/>
      <c r="BK52" s="188"/>
      <c r="BM52" s="195"/>
      <c r="BO52" s="196"/>
      <c r="BP52" s="188"/>
      <c r="BR52" s="195"/>
      <c r="BT52" s="196"/>
      <c r="BU52" s="188"/>
      <c r="BW52" s="195"/>
      <c r="BY52" s="196"/>
      <c r="BZ52" s="188"/>
      <c r="CB52" s="195"/>
      <c r="CD52" s="196"/>
      <c r="CE52" s="188"/>
      <c r="CG52" s="195"/>
      <c r="CI52" s="196"/>
      <c r="CJ52" s="188"/>
      <c r="CL52" s="195"/>
      <c r="CN52" s="196"/>
      <c r="CO52" s="188"/>
      <c r="CQ52" s="195"/>
      <c r="CS52" s="196"/>
      <c r="CT52" s="188"/>
      <c r="CV52" s="195"/>
      <c r="CX52" s="196"/>
      <c r="CY52" s="188"/>
      <c r="DA52" s="195"/>
      <c r="DC52" s="196"/>
      <c r="DD52" s="188"/>
      <c r="DF52" s="195"/>
      <c r="DH52" s="196"/>
      <c r="DI52" s="188"/>
      <c r="DK52" s="195"/>
      <c r="DM52" s="196"/>
      <c r="DN52" s="188"/>
      <c r="DP52" s="195"/>
      <c r="DR52" s="196"/>
      <c r="DS52" s="188"/>
      <c r="DU52" s="195"/>
      <c r="DW52" s="196"/>
    </row>
    <row r="53" spans="3:127" ht="13.5" customHeight="1">
      <c r="C53" s="188"/>
      <c r="E53" s="195"/>
      <c r="G53" s="196"/>
      <c r="H53" s="188"/>
      <c r="J53" s="195"/>
      <c r="L53" s="196"/>
      <c r="M53" s="188"/>
      <c r="O53" s="195"/>
      <c r="Q53" s="196"/>
      <c r="R53" s="188"/>
      <c r="T53" s="195"/>
      <c r="V53" s="196"/>
      <c r="W53" s="188"/>
      <c r="Y53" s="195"/>
      <c r="AA53" s="196"/>
      <c r="AB53" s="188"/>
      <c r="AD53" s="195"/>
      <c r="AF53" s="196"/>
      <c r="AG53" s="188"/>
      <c r="AI53" s="195"/>
      <c r="AK53" s="196"/>
      <c r="AL53" s="188"/>
      <c r="AN53" s="195"/>
      <c r="AP53" s="196"/>
      <c r="AQ53" s="188"/>
      <c r="AS53" s="195"/>
      <c r="AU53" s="196"/>
      <c r="AV53" s="188"/>
      <c r="AX53" s="195"/>
      <c r="AZ53" s="196"/>
      <c r="BA53" s="188"/>
      <c r="BC53" s="195"/>
      <c r="BE53" s="196"/>
      <c r="BF53" s="188"/>
      <c r="BH53" s="195"/>
      <c r="BJ53" s="196"/>
      <c r="BK53" s="188"/>
      <c r="BM53" s="195"/>
      <c r="BO53" s="196"/>
      <c r="BP53" s="188"/>
      <c r="BR53" s="195"/>
      <c r="BT53" s="196"/>
      <c r="BU53" s="188"/>
      <c r="BW53" s="195"/>
      <c r="BY53" s="196"/>
      <c r="BZ53" s="188"/>
      <c r="CB53" s="195"/>
      <c r="CD53" s="196"/>
      <c r="CE53" s="188"/>
      <c r="CG53" s="195"/>
      <c r="CI53" s="196"/>
      <c r="CJ53" s="188"/>
      <c r="CL53" s="195"/>
      <c r="CN53" s="196"/>
      <c r="CO53" s="188"/>
      <c r="CQ53" s="195"/>
      <c r="CS53" s="196"/>
      <c r="CT53" s="188"/>
      <c r="CV53" s="195"/>
      <c r="CX53" s="196"/>
      <c r="CY53" s="188"/>
      <c r="DA53" s="195"/>
      <c r="DC53" s="196"/>
      <c r="DD53" s="188"/>
      <c r="DF53" s="195"/>
      <c r="DH53" s="196"/>
      <c r="DI53" s="188"/>
      <c r="DK53" s="195"/>
      <c r="DM53" s="196"/>
      <c r="DN53" s="188"/>
      <c r="DP53" s="195"/>
      <c r="DR53" s="196"/>
      <c r="DS53" s="188"/>
      <c r="DU53" s="195"/>
      <c r="DW53" s="196"/>
    </row>
    <row r="54" spans="3:127" ht="13.5" customHeight="1">
      <c r="C54" s="188"/>
      <c r="E54" s="195"/>
      <c r="G54" s="196"/>
      <c r="H54" s="188"/>
      <c r="J54" s="195"/>
      <c r="L54" s="196"/>
      <c r="M54" s="188"/>
      <c r="O54" s="195"/>
      <c r="Q54" s="196"/>
      <c r="R54" s="188"/>
      <c r="T54" s="195"/>
      <c r="V54" s="196"/>
      <c r="W54" s="188"/>
      <c r="Y54" s="195"/>
      <c r="AA54" s="196"/>
      <c r="AB54" s="188"/>
      <c r="AD54" s="195"/>
      <c r="AF54" s="196"/>
      <c r="AG54" s="188"/>
      <c r="AI54" s="195"/>
      <c r="AK54" s="196"/>
      <c r="AL54" s="188"/>
      <c r="AN54" s="195"/>
      <c r="AP54" s="196"/>
      <c r="AQ54" s="188"/>
      <c r="AS54" s="195"/>
      <c r="AU54" s="196"/>
      <c r="AV54" s="188"/>
      <c r="AX54" s="195"/>
      <c r="AZ54" s="196"/>
      <c r="BA54" s="188"/>
      <c r="BC54" s="195"/>
      <c r="BE54" s="196"/>
      <c r="BF54" s="188"/>
      <c r="BH54" s="195"/>
      <c r="BJ54" s="196"/>
      <c r="BK54" s="188"/>
      <c r="BM54" s="195"/>
      <c r="BO54" s="196"/>
      <c r="BP54" s="188"/>
      <c r="BR54" s="195"/>
      <c r="BT54" s="196"/>
      <c r="BU54" s="188"/>
      <c r="BW54" s="195"/>
      <c r="BY54" s="196"/>
      <c r="BZ54" s="188"/>
      <c r="CB54" s="195"/>
      <c r="CD54" s="196"/>
      <c r="CE54" s="188"/>
      <c r="CG54" s="195"/>
      <c r="CI54" s="196"/>
      <c r="CJ54" s="188"/>
      <c r="CL54" s="195"/>
      <c r="CN54" s="196"/>
      <c r="CO54" s="188"/>
      <c r="CQ54" s="195"/>
      <c r="CS54" s="196"/>
      <c r="CT54" s="188"/>
      <c r="CV54" s="195"/>
      <c r="CX54" s="196"/>
      <c r="CY54" s="188"/>
      <c r="DA54" s="195"/>
      <c r="DC54" s="196"/>
      <c r="DD54" s="188"/>
      <c r="DF54" s="195"/>
      <c r="DH54" s="196"/>
      <c r="DI54" s="188"/>
      <c r="DK54" s="195"/>
      <c r="DM54" s="196"/>
      <c r="DN54" s="188"/>
      <c r="DP54" s="195"/>
      <c r="DR54" s="196"/>
      <c r="DS54" s="188"/>
      <c r="DU54" s="195"/>
      <c r="DW54" s="196"/>
    </row>
    <row r="55" spans="3:127" ht="13.5" customHeight="1">
      <c r="C55" s="188"/>
      <c r="E55" s="195"/>
      <c r="G55" s="196"/>
      <c r="H55" s="188"/>
      <c r="J55" s="195"/>
      <c r="L55" s="196"/>
      <c r="M55" s="188"/>
      <c r="O55" s="195"/>
      <c r="Q55" s="196"/>
      <c r="R55" s="188"/>
      <c r="T55" s="195"/>
      <c r="V55" s="196"/>
      <c r="W55" s="188"/>
      <c r="Y55" s="195"/>
      <c r="AA55" s="196"/>
      <c r="AB55" s="188"/>
      <c r="AD55" s="195"/>
      <c r="AF55" s="196"/>
      <c r="AG55" s="188"/>
      <c r="AI55" s="195"/>
      <c r="AK55" s="196"/>
      <c r="AL55" s="188"/>
      <c r="AN55" s="195"/>
      <c r="AP55" s="196"/>
      <c r="AQ55" s="188"/>
      <c r="AS55" s="195"/>
      <c r="AU55" s="196"/>
      <c r="AV55" s="188"/>
      <c r="AX55" s="195"/>
      <c r="AZ55" s="196"/>
      <c r="BA55" s="188"/>
      <c r="BC55" s="195"/>
      <c r="BE55" s="196"/>
      <c r="BF55" s="188"/>
      <c r="BH55" s="195"/>
      <c r="BJ55" s="196"/>
      <c r="BK55" s="188"/>
      <c r="BM55" s="195"/>
      <c r="BO55" s="196"/>
      <c r="BP55" s="188"/>
      <c r="BR55" s="195"/>
      <c r="BT55" s="196"/>
      <c r="BU55" s="188"/>
      <c r="BW55" s="195"/>
      <c r="BY55" s="196"/>
      <c r="BZ55" s="188"/>
      <c r="CB55" s="195"/>
      <c r="CD55" s="196"/>
      <c r="CE55" s="188"/>
      <c r="CG55" s="195"/>
      <c r="CI55" s="196"/>
      <c r="CJ55" s="188"/>
      <c r="CL55" s="195"/>
      <c r="CN55" s="196"/>
      <c r="CO55" s="188"/>
      <c r="CQ55" s="195"/>
      <c r="CS55" s="196"/>
      <c r="CT55" s="188"/>
      <c r="CV55" s="195"/>
      <c r="CX55" s="196"/>
      <c r="CY55" s="188"/>
      <c r="DA55" s="195"/>
      <c r="DC55" s="196"/>
      <c r="DD55" s="188"/>
      <c r="DF55" s="195"/>
      <c r="DH55" s="196"/>
      <c r="DI55" s="188"/>
      <c r="DK55" s="195"/>
      <c r="DM55" s="196"/>
      <c r="DN55" s="188"/>
      <c r="DP55" s="195"/>
      <c r="DR55" s="196"/>
      <c r="DS55" s="188"/>
      <c r="DU55" s="195"/>
      <c r="DW55" s="196"/>
    </row>
    <row r="56" spans="3:127" ht="13.5" customHeight="1">
      <c r="C56" s="188"/>
      <c r="E56" s="195"/>
      <c r="G56" s="196"/>
      <c r="H56" s="188"/>
      <c r="J56" s="195"/>
      <c r="L56" s="196"/>
      <c r="M56" s="188"/>
      <c r="O56" s="195"/>
      <c r="Q56" s="196"/>
      <c r="R56" s="188"/>
      <c r="T56" s="195"/>
      <c r="V56" s="196"/>
      <c r="W56" s="188"/>
      <c r="Y56" s="195"/>
      <c r="AA56" s="196"/>
      <c r="AB56" s="188"/>
      <c r="AD56" s="195"/>
      <c r="AF56" s="196"/>
      <c r="AG56" s="188"/>
      <c r="AI56" s="195"/>
      <c r="AK56" s="196"/>
      <c r="AL56" s="188"/>
      <c r="AN56" s="195"/>
      <c r="AP56" s="196"/>
      <c r="AQ56" s="188"/>
      <c r="AS56" s="195"/>
      <c r="AU56" s="196"/>
      <c r="AV56" s="188"/>
      <c r="AX56" s="195"/>
      <c r="AZ56" s="196"/>
      <c r="BA56" s="188"/>
      <c r="BC56" s="195"/>
      <c r="BE56" s="196"/>
      <c r="BF56" s="188"/>
      <c r="BH56" s="195"/>
      <c r="BJ56" s="196"/>
      <c r="BK56" s="188"/>
      <c r="BM56" s="195"/>
      <c r="BO56" s="196"/>
      <c r="BP56" s="188"/>
      <c r="BR56" s="195"/>
      <c r="BT56" s="196"/>
      <c r="BU56" s="188"/>
      <c r="BW56" s="195"/>
      <c r="BY56" s="196"/>
      <c r="BZ56" s="188"/>
      <c r="CB56" s="195"/>
      <c r="CD56" s="196"/>
      <c r="CE56" s="188"/>
      <c r="CG56" s="195"/>
      <c r="CI56" s="196"/>
      <c r="CJ56" s="188"/>
      <c r="CL56" s="195"/>
      <c r="CN56" s="196"/>
      <c r="CO56" s="188"/>
      <c r="CQ56" s="195"/>
      <c r="CS56" s="196"/>
      <c r="CT56" s="188"/>
      <c r="CV56" s="195"/>
      <c r="CX56" s="196"/>
      <c r="CY56" s="188"/>
      <c r="DA56" s="195"/>
      <c r="DC56" s="196"/>
      <c r="DD56" s="188"/>
      <c r="DF56" s="195"/>
      <c r="DH56" s="196"/>
      <c r="DI56" s="188"/>
      <c r="DK56" s="195"/>
      <c r="DM56" s="196"/>
      <c r="DN56" s="188"/>
      <c r="DP56" s="195"/>
      <c r="DR56" s="196"/>
      <c r="DS56" s="188"/>
      <c r="DU56" s="195"/>
      <c r="DW56" s="196"/>
    </row>
    <row r="57" spans="3:127" ht="13.5" customHeight="1">
      <c r="C57" s="188"/>
      <c r="E57" s="195"/>
      <c r="G57" s="196"/>
      <c r="H57" s="188"/>
      <c r="J57" s="195"/>
      <c r="L57" s="196"/>
      <c r="M57" s="188"/>
      <c r="O57" s="195"/>
      <c r="Q57" s="196"/>
      <c r="R57" s="188"/>
      <c r="T57" s="195"/>
      <c r="V57" s="196"/>
      <c r="W57" s="188"/>
      <c r="Y57" s="195"/>
      <c r="AA57" s="196"/>
      <c r="AB57" s="188"/>
      <c r="AD57" s="195"/>
      <c r="AF57" s="196"/>
      <c r="AG57" s="188"/>
      <c r="AI57" s="195"/>
      <c r="AK57" s="196"/>
      <c r="AL57" s="188"/>
      <c r="AN57" s="195"/>
      <c r="AP57" s="196"/>
      <c r="AQ57" s="188"/>
      <c r="AS57" s="195"/>
      <c r="AU57" s="196"/>
      <c r="AV57" s="188"/>
      <c r="AX57" s="195"/>
      <c r="AZ57" s="196"/>
      <c r="BA57" s="188"/>
      <c r="BC57" s="195"/>
      <c r="BE57" s="196"/>
      <c r="BF57" s="188"/>
      <c r="BH57" s="195"/>
      <c r="BJ57" s="196"/>
      <c r="BK57" s="188"/>
      <c r="BM57" s="195"/>
      <c r="BO57" s="196"/>
      <c r="BP57" s="188"/>
      <c r="BR57" s="195"/>
      <c r="BT57" s="196"/>
      <c r="BU57" s="188"/>
      <c r="BW57" s="195"/>
      <c r="BY57" s="196"/>
      <c r="BZ57" s="188"/>
      <c r="CB57" s="195"/>
      <c r="CD57" s="196"/>
      <c r="CE57" s="188"/>
      <c r="CG57" s="195"/>
      <c r="CI57" s="196"/>
      <c r="CJ57" s="188"/>
      <c r="CL57" s="195"/>
      <c r="CN57" s="196"/>
      <c r="CO57" s="188"/>
      <c r="CQ57" s="195"/>
      <c r="CS57" s="196"/>
      <c r="CT57" s="188"/>
      <c r="CV57" s="195"/>
      <c r="CX57" s="196"/>
      <c r="CY57" s="188"/>
      <c r="DA57" s="195"/>
      <c r="DC57" s="196"/>
      <c r="DD57" s="188"/>
      <c r="DF57" s="195"/>
      <c r="DH57" s="196"/>
      <c r="DI57" s="188"/>
      <c r="DK57" s="195"/>
      <c r="DM57" s="196"/>
      <c r="DN57" s="188"/>
      <c r="DP57" s="195"/>
      <c r="DR57" s="196"/>
      <c r="DS57" s="188"/>
      <c r="DU57" s="195"/>
      <c r="DW57" s="196"/>
    </row>
    <row r="58" spans="3:127" ht="13.5" customHeight="1">
      <c r="C58" s="188"/>
      <c r="E58" s="195"/>
      <c r="G58" s="196"/>
      <c r="H58" s="188"/>
      <c r="J58" s="195"/>
      <c r="L58" s="196"/>
      <c r="M58" s="188"/>
      <c r="O58" s="195"/>
      <c r="Q58" s="196"/>
      <c r="R58" s="188"/>
      <c r="T58" s="195"/>
      <c r="V58" s="196"/>
      <c r="W58" s="188"/>
      <c r="Y58" s="195"/>
      <c r="AA58" s="196"/>
      <c r="AB58" s="188"/>
      <c r="AD58" s="195"/>
      <c r="AF58" s="196"/>
      <c r="AG58" s="188"/>
      <c r="AI58" s="195"/>
      <c r="AK58" s="196"/>
      <c r="AL58" s="188"/>
      <c r="AN58" s="195"/>
      <c r="AP58" s="196"/>
      <c r="AQ58" s="188"/>
      <c r="AS58" s="195"/>
      <c r="AU58" s="196"/>
      <c r="AV58" s="188"/>
      <c r="AX58" s="195"/>
      <c r="AZ58" s="196"/>
      <c r="BA58" s="188"/>
      <c r="BC58" s="195"/>
      <c r="BE58" s="196"/>
      <c r="BF58" s="188"/>
      <c r="BH58" s="195"/>
      <c r="BJ58" s="196"/>
      <c r="BK58" s="188"/>
      <c r="BM58" s="195"/>
      <c r="BO58" s="196"/>
      <c r="BP58" s="188"/>
      <c r="BR58" s="195"/>
      <c r="BT58" s="196"/>
      <c r="BU58" s="188"/>
      <c r="BW58" s="195"/>
      <c r="BY58" s="196"/>
      <c r="BZ58" s="188"/>
      <c r="CB58" s="195"/>
      <c r="CD58" s="196"/>
      <c r="CE58" s="188"/>
      <c r="CG58" s="195"/>
      <c r="CI58" s="196"/>
      <c r="CJ58" s="188"/>
      <c r="CL58" s="195"/>
      <c r="CN58" s="196"/>
      <c r="CO58" s="188"/>
      <c r="CQ58" s="195"/>
      <c r="CS58" s="196"/>
      <c r="CT58" s="188"/>
      <c r="CV58" s="195"/>
      <c r="CX58" s="196"/>
      <c r="CY58" s="188"/>
      <c r="DA58" s="195"/>
      <c r="DC58" s="196"/>
      <c r="DD58" s="188"/>
      <c r="DF58" s="195"/>
      <c r="DH58" s="196"/>
      <c r="DI58" s="188"/>
      <c r="DK58" s="195"/>
      <c r="DM58" s="196"/>
      <c r="DN58" s="188"/>
      <c r="DP58" s="195"/>
      <c r="DR58" s="196"/>
      <c r="DS58" s="188"/>
      <c r="DU58" s="195"/>
      <c r="DW58" s="196"/>
    </row>
    <row r="59" spans="3:127" ht="13.5" customHeight="1">
      <c r="C59" s="188"/>
      <c r="E59" s="195"/>
      <c r="G59" s="196"/>
      <c r="H59" s="188"/>
      <c r="J59" s="195"/>
      <c r="L59" s="196"/>
      <c r="M59" s="188"/>
      <c r="O59" s="195"/>
      <c r="Q59" s="196"/>
      <c r="R59" s="188"/>
      <c r="T59" s="195"/>
      <c r="V59" s="196"/>
      <c r="W59" s="188"/>
      <c r="Y59" s="195"/>
      <c r="AA59" s="196"/>
      <c r="AB59" s="188"/>
      <c r="AD59" s="195"/>
      <c r="AF59" s="196"/>
      <c r="AG59" s="188"/>
      <c r="AI59" s="195"/>
      <c r="AK59" s="196"/>
      <c r="AL59" s="188"/>
      <c r="AN59" s="195"/>
      <c r="AP59" s="196"/>
      <c r="AQ59" s="188"/>
      <c r="AS59" s="195"/>
      <c r="AU59" s="196"/>
      <c r="AV59" s="188"/>
      <c r="AX59" s="195"/>
      <c r="AZ59" s="196"/>
      <c r="BA59" s="188"/>
      <c r="BC59" s="195"/>
      <c r="BE59" s="196"/>
      <c r="BF59" s="188"/>
      <c r="BH59" s="195"/>
      <c r="BJ59" s="196"/>
      <c r="BK59" s="188"/>
      <c r="BM59" s="195"/>
      <c r="BO59" s="196"/>
      <c r="BP59" s="188"/>
      <c r="BR59" s="195"/>
      <c r="BT59" s="196"/>
      <c r="BU59" s="188"/>
      <c r="BW59" s="195"/>
      <c r="BY59" s="196"/>
      <c r="BZ59" s="188"/>
      <c r="CB59" s="195"/>
      <c r="CD59" s="196"/>
      <c r="CE59" s="188"/>
      <c r="CG59" s="195"/>
      <c r="CI59" s="196"/>
      <c r="CJ59" s="188"/>
      <c r="CL59" s="195"/>
      <c r="CN59" s="196"/>
      <c r="CO59" s="188"/>
      <c r="CQ59" s="195"/>
      <c r="CS59" s="196"/>
      <c r="CT59" s="188"/>
      <c r="CV59" s="195"/>
      <c r="CX59" s="196"/>
      <c r="CY59" s="188"/>
      <c r="DA59" s="195"/>
      <c r="DC59" s="196"/>
      <c r="DD59" s="188"/>
      <c r="DF59" s="195"/>
      <c r="DH59" s="196"/>
      <c r="DI59" s="188"/>
      <c r="DK59" s="195"/>
      <c r="DM59" s="196"/>
      <c r="DN59" s="188"/>
      <c r="DP59" s="195"/>
      <c r="DR59" s="196"/>
      <c r="DS59" s="188"/>
      <c r="DU59" s="195"/>
      <c r="DW59" s="196"/>
    </row>
    <row r="60" spans="3:127" ht="13.5" customHeight="1">
      <c r="C60" s="188"/>
      <c r="E60" s="195"/>
      <c r="G60" s="196"/>
      <c r="H60" s="188"/>
      <c r="J60" s="195"/>
      <c r="L60" s="196"/>
      <c r="M60" s="188"/>
      <c r="O60" s="195"/>
      <c r="Q60" s="196"/>
      <c r="R60" s="188"/>
      <c r="T60" s="195"/>
      <c r="V60" s="196"/>
      <c r="W60" s="188"/>
      <c r="Y60" s="195"/>
      <c r="AA60" s="196"/>
      <c r="AB60" s="188"/>
      <c r="AD60" s="195"/>
      <c r="AF60" s="196"/>
      <c r="AG60" s="188"/>
      <c r="AI60" s="195"/>
      <c r="AK60" s="196"/>
      <c r="AL60" s="188"/>
      <c r="AN60" s="195"/>
      <c r="AP60" s="196"/>
      <c r="AQ60" s="188"/>
      <c r="AS60" s="195"/>
      <c r="AU60" s="196"/>
      <c r="AV60" s="188"/>
      <c r="AX60" s="195"/>
      <c r="AZ60" s="196"/>
      <c r="BA60" s="188"/>
      <c r="BC60" s="195"/>
      <c r="BE60" s="196"/>
      <c r="BF60" s="188"/>
      <c r="BH60" s="195"/>
      <c r="BJ60" s="196"/>
      <c r="BK60" s="188"/>
      <c r="BM60" s="195"/>
      <c r="BO60" s="196"/>
      <c r="BP60" s="188"/>
      <c r="BR60" s="195"/>
      <c r="BT60" s="196"/>
      <c r="BU60" s="188"/>
      <c r="BW60" s="195"/>
      <c r="BY60" s="196"/>
      <c r="BZ60" s="188"/>
      <c r="CB60" s="195"/>
      <c r="CD60" s="196"/>
      <c r="CE60" s="188"/>
      <c r="CG60" s="195"/>
      <c r="CI60" s="196"/>
      <c r="CJ60" s="188"/>
      <c r="CL60" s="195"/>
      <c r="CN60" s="196"/>
      <c r="CO60" s="188"/>
      <c r="CQ60" s="195"/>
      <c r="CS60" s="196"/>
      <c r="CT60" s="188"/>
      <c r="CV60" s="195"/>
      <c r="CX60" s="196"/>
      <c r="CY60" s="188"/>
      <c r="DA60" s="195"/>
      <c r="DC60" s="196"/>
      <c r="DD60" s="188"/>
      <c r="DF60" s="195"/>
      <c r="DH60" s="196"/>
      <c r="DI60" s="188"/>
      <c r="DK60" s="195"/>
      <c r="DM60" s="196"/>
      <c r="DN60" s="188"/>
      <c r="DP60" s="195"/>
      <c r="DR60" s="196"/>
      <c r="DS60" s="188"/>
      <c r="DU60" s="195"/>
      <c r="DW60" s="196"/>
    </row>
    <row r="61" spans="3:127" ht="13.5" customHeight="1">
      <c r="C61" s="188"/>
      <c r="E61" s="195"/>
      <c r="G61" s="196"/>
      <c r="H61" s="188"/>
      <c r="J61" s="195"/>
      <c r="L61" s="196"/>
      <c r="M61" s="188"/>
      <c r="O61" s="195"/>
      <c r="Q61" s="196"/>
      <c r="R61" s="188"/>
      <c r="T61" s="195"/>
      <c r="V61" s="196"/>
      <c r="W61" s="188"/>
      <c r="Y61" s="195"/>
      <c r="AA61" s="196"/>
      <c r="AB61" s="188"/>
      <c r="AD61" s="195"/>
      <c r="AF61" s="196"/>
      <c r="AG61" s="188"/>
      <c r="AI61" s="195"/>
      <c r="AK61" s="196"/>
      <c r="AL61" s="188"/>
      <c r="AN61" s="195"/>
      <c r="AP61" s="196"/>
      <c r="AQ61" s="188"/>
      <c r="AS61" s="195"/>
      <c r="AU61" s="196"/>
      <c r="AV61" s="188"/>
      <c r="AX61" s="195"/>
      <c r="AZ61" s="196"/>
      <c r="BA61" s="188"/>
      <c r="BC61" s="195"/>
      <c r="BE61" s="196"/>
      <c r="BF61" s="188"/>
      <c r="BH61" s="195"/>
      <c r="BJ61" s="196"/>
      <c r="BK61" s="188"/>
      <c r="BM61" s="195"/>
      <c r="BO61" s="196"/>
      <c r="BP61" s="188"/>
      <c r="BR61" s="195"/>
      <c r="BT61" s="196"/>
      <c r="BU61" s="188"/>
      <c r="BW61" s="195"/>
      <c r="BY61" s="196"/>
      <c r="BZ61" s="188"/>
      <c r="CB61" s="195"/>
      <c r="CD61" s="196"/>
      <c r="CE61" s="188"/>
      <c r="CG61" s="195"/>
      <c r="CI61" s="196"/>
      <c r="CJ61" s="188"/>
      <c r="CL61" s="195"/>
      <c r="CN61" s="196"/>
      <c r="CO61" s="188"/>
      <c r="CQ61" s="195"/>
      <c r="CS61" s="196"/>
      <c r="CT61" s="188"/>
      <c r="CV61" s="195"/>
      <c r="CX61" s="196"/>
      <c r="CY61" s="188"/>
      <c r="DA61" s="195"/>
      <c r="DC61" s="196"/>
      <c r="DD61" s="188"/>
      <c r="DF61" s="195"/>
      <c r="DH61" s="196"/>
      <c r="DI61" s="188"/>
      <c r="DK61" s="195"/>
      <c r="DM61" s="196"/>
      <c r="DN61" s="188"/>
      <c r="DP61" s="195"/>
      <c r="DR61" s="196"/>
      <c r="DS61" s="188"/>
      <c r="DU61" s="195"/>
      <c r="DW61" s="196"/>
    </row>
    <row r="62" spans="3:127" ht="13.5" customHeight="1">
      <c r="C62" s="188"/>
      <c r="E62" s="195"/>
      <c r="G62" s="196"/>
      <c r="H62" s="188"/>
      <c r="J62" s="195"/>
      <c r="L62" s="196"/>
      <c r="M62" s="188"/>
      <c r="O62" s="195"/>
      <c r="Q62" s="196"/>
      <c r="R62" s="188"/>
      <c r="T62" s="195"/>
      <c r="V62" s="196"/>
      <c r="W62" s="188"/>
      <c r="Y62" s="195"/>
      <c r="AA62" s="196"/>
      <c r="AB62" s="188"/>
      <c r="AD62" s="195"/>
      <c r="AF62" s="196"/>
      <c r="AG62" s="188"/>
      <c r="AI62" s="195"/>
      <c r="AK62" s="196"/>
      <c r="AL62" s="188"/>
      <c r="AN62" s="195"/>
      <c r="AP62" s="196"/>
      <c r="AQ62" s="188"/>
      <c r="AS62" s="195"/>
      <c r="AU62" s="196"/>
      <c r="AV62" s="188"/>
      <c r="AX62" s="195"/>
      <c r="AZ62" s="196"/>
      <c r="BA62" s="188"/>
      <c r="BC62" s="195"/>
      <c r="BE62" s="196"/>
      <c r="BF62" s="188"/>
      <c r="BH62" s="195"/>
      <c r="BJ62" s="196"/>
      <c r="BK62" s="188"/>
      <c r="BM62" s="195"/>
      <c r="BO62" s="196"/>
      <c r="BP62" s="188"/>
      <c r="BR62" s="195"/>
      <c r="BT62" s="196"/>
      <c r="BU62" s="188"/>
      <c r="BW62" s="195"/>
      <c r="BY62" s="196"/>
      <c r="BZ62" s="188"/>
      <c r="CB62" s="195"/>
      <c r="CD62" s="196"/>
      <c r="CE62" s="188"/>
      <c r="CG62" s="195"/>
      <c r="CI62" s="196"/>
      <c r="CJ62" s="188"/>
      <c r="CL62" s="195"/>
      <c r="CN62" s="196"/>
      <c r="CO62" s="188"/>
      <c r="CQ62" s="195"/>
      <c r="CS62" s="196"/>
      <c r="CT62" s="188"/>
      <c r="CV62" s="195"/>
      <c r="CX62" s="196"/>
      <c r="CY62" s="188"/>
      <c r="DA62" s="195"/>
      <c r="DC62" s="196"/>
      <c r="DD62" s="188"/>
      <c r="DF62" s="195"/>
      <c r="DH62" s="196"/>
      <c r="DI62" s="188"/>
      <c r="DK62" s="195"/>
      <c r="DM62" s="196"/>
      <c r="DN62" s="188"/>
      <c r="DP62" s="195"/>
      <c r="DR62" s="196"/>
      <c r="DS62" s="188"/>
      <c r="DU62" s="195"/>
      <c r="DW62" s="196"/>
    </row>
    <row r="63" spans="3:127" ht="13.5" customHeight="1">
      <c r="C63" s="188"/>
      <c r="E63" s="195"/>
      <c r="G63" s="196"/>
      <c r="H63" s="188"/>
      <c r="J63" s="195"/>
      <c r="L63" s="196"/>
      <c r="M63" s="188"/>
      <c r="O63" s="195"/>
      <c r="Q63" s="196"/>
      <c r="R63" s="188"/>
      <c r="T63" s="195"/>
      <c r="V63" s="196"/>
      <c r="W63" s="188"/>
      <c r="Y63" s="195"/>
      <c r="AA63" s="196"/>
      <c r="AB63" s="188"/>
      <c r="AD63" s="195"/>
      <c r="AF63" s="196"/>
      <c r="AG63" s="188"/>
      <c r="AI63" s="195"/>
      <c r="AK63" s="196"/>
      <c r="AL63" s="188"/>
      <c r="AN63" s="195"/>
      <c r="AP63" s="196"/>
      <c r="AQ63" s="188"/>
      <c r="AS63" s="195"/>
      <c r="AU63" s="196"/>
      <c r="AV63" s="188"/>
      <c r="AX63" s="195"/>
      <c r="AZ63" s="196"/>
      <c r="BA63" s="188"/>
      <c r="BC63" s="195"/>
      <c r="BE63" s="196"/>
      <c r="BF63" s="188"/>
      <c r="BH63" s="195"/>
      <c r="BJ63" s="196"/>
      <c r="BK63" s="188"/>
      <c r="BM63" s="195"/>
      <c r="BO63" s="196"/>
      <c r="BP63" s="188"/>
      <c r="BR63" s="195"/>
      <c r="BT63" s="196"/>
      <c r="BU63" s="188"/>
      <c r="BW63" s="195"/>
      <c r="BY63" s="196"/>
      <c r="BZ63" s="188"/>
      <c r="CB63" s="195"/>
      <c r="CD63" s="196"/>
      <c r="CE63" s="188"/>
      <c r="CG63" s="195"/>
      <c r="CI63" s="196"/>
      <c r="CJ63" s="188"/>
      <c r="CL63" s="195"/>
      <c r="CN63" s="196"/>
      <c r="CO63" s="188"/>
      <c r="CQ63" s="195"/>
      <c r="CS63" s="196"/>
      <c r="CT63" s="188"/>
      <c r="CV63" s="195"/>
      <c r="CX63" s="196"/>
      <c r="CY63" s="188"/>
      <c r="DA63" s="195"/>
      <c r="DC63" s="196"/>
      <c r="DD63" s="188"/>
      <c r="DF63" s="195"/>
      <c r="DH63" s="196"/>
      <c r="DI63" s="188"/>
      <c r="DK63" s="195"/>
      <c r="DM63" s="196"/>
      <c r="DN63" s="188"/>
      <c r="DP63" s="195"/>
      <c r="DR63" s="196"/>
      <c r="DS63" s="188"/>
      <c r="DU63" s="195"/>
      <c r="DW63" s="196"/>
    </row>
    <row r="64" spans="3:127" ht="13.5" customHeight="1">
      <c r="C64" s="188"/>
      <c r="E64" s="195"/>
      <c r="G64" s="196"/>
      <c r="H64" s="188"/>
      <c r="J64" s="195"/>
      <c r="L64" s="196"/>
      <c r="M64" s="188"/>
      <c r="O64" s="195"/>
      <c r="Q64" s="196"/>
      <c r="R64" s="188"/>
      <c r="T64" s="195"/>
      <c r="V64" s="196"/>
      <c r="W64" s="188"/>
      <c r="Y64" s="195"/>
      <c r="AA64" s="196"/>
      <c r="AB64" s="188"/>
      <c r="AD64" s="195"/>
      <c r="AF64" s="196"/>
      <c r="AG64" s="188"/>
      <c r="AI64" s="195"/>
      <c r="AK64" s="196"/>
      <c r="AL64" s="188"/>
      <c r="AN64" s="195"/>
      <c r="AP64" s="196"/>
      <c r="AQ64" s="188"/>
      <c r="AS64" s="195"/>
      <c r="AU64" s="196"/>
      <c r="AV64" s="188"/>
      <c r="AX64" s="195"/>
      <c r="AZ64" s="196"/>
      <c r="BA64" s="188"/>
      <c r="BC64" s="195"/>
      <c r="BE64" s="196"/>
      <c r="BF64" s="188"/>
      <c r="BH64" s="195"/>
      <c r="BJ64" s="196"/>
      <c r="BK64" s="188"/>
      <c r="BM64" s="195"/>
      <c r="BO64" s="196"/>
      <c r="BP64" s="188"/>
      <c r="BR64" s="195"/>
      <c r="BT64" s="196"/>
      <c r="BU64" s="188"/>
      <c r="BW64" s="195"/>
      <c r="BY64" s="196"/>
      <c r="BZ64" s="188"/>
      <c r="CB64" s="195"/>
      <c r="CD64" s="196"/>
      <c r="CE64" s="188"/>
      <c r="CG64" s="195"/>
      <c r="CI64" s="196"/>
      <c r="CJ64" s="188"/>
      <c r="CL64" s="195"/>
      <c r="CN64" s="196"/>
      <c r="CO64" s="188"/>
      <c r="CQ64" s="195"/>
      <c r="CS64" s="196"/>
      <c r="CT64" s="188"/>
      <c r="CV64" s="195"/>
      <c r="CX64" s="196"/>
      <c r="CY64" s="188"/>
      <c r="DA64" s="195"/>
      <c r="DC64" s="196"/>
      <c r="DD64" s="188"/>
      <c r="DF64" s="195"/>
      <c r="DH64" s="196"/>
      <c r="DI64" s="188"/>
      <c r="DK64" s="195"/>
      <c r="DM64" s="196"/>
      <c r="DN64" s="188"/>
      <c r="DP64" s="195"/>
      <c r="DR64" s="196"/>
      <c r="DS64" s="188"/>
      <c r="DU64" s="195"/>
      <c r="DW64" s="196"/>
    </row>
    <row r="65" spans="3:127" ht="13.5" customHeight="1">
      <c r="C65" s="188"/>
      <c r="E65" s="195"/>
      <c r="G65" s="196"/>
      <c r="H65" s="188"/>
      <c r="J65" s="195"/>
      <c r="L65" s="196"/>
      <c r="M65" s="188"/>
      <c r="O65" s="195"/>
      <c r="Q65" s="196"/>
      <c r="R65" s="188"/>
      <c r="T65" s="195"/>
      <c r="V65" s="196"/>
      <c r="W65" s="188"/>
      <c r="Y65" s="195"/>
      <c r="AA65" s="196"/>
      <c r="AB65" s="188"/>
      <c r="AD65" s="195"/>
      <c r="AF65" s="196"/>
      <c r="AG65" s="188"/>
      <c r="AI65" s="195"/>
      <c r="AK65" s="196"/>
      <c r="AL65" s="188"/>
      <c r="AN65" s="195"/>
      <c r="AP65" s="196"/>
      <c r="AQ65" s="188"/>
      <c r="AS65" s="195"/>
      <c r="AU65" s="196"/>
      <c r="AV65" s="188"/>
      <c r="AX65" s="195"/>
      <c r="AZ65" s="196"/>
      <c r="BA65" s="188"/>
      <c r="BC65" s="195"/>
      <c r="BE65" s="196"/>
      <c r="BF65" s="188"/>
      <c r="BH65" s="195"/>
      <c r="BJ65" s="196"/>
      <c r="BK65" s="188"/>
      <c r="BM65" s="195"/>
      <c r="BO65" s="196"/>
      <c r="BP65" s="188"/>
      <c r="BR65" s="195"/>
      <c r="BT65" s="196"/>
      <c r="BU65" s="188"/>
      <c r="BW65" s="195"/>
      <c r="BY65" s="196"/>
      <c r="BZ65" s="188"/>
      <c r="CB65" s="195"/>
      <c r="CD65" s="196"/>
      <c r="CE65" s="188"/>
      <c r="CG65" s="195"/>
      <c r="CI65" s="196"/>
      <c r="CJ65" s="188"/>
      <c r="CL65" s="195"/>
      <c r="CN65" s="196"/>
      <c r="CO65" s="188"/>
      <c r="CQ65" s="195"/>
      <c r="CS65" s="196"/>
      <c r="CT65" s="188"/>
      <c r="CV65" s="195"/>
      <c r="CX65" s="196"/>
      <c r="CY65" s="188"/>
      <c r="DA65" s="195"/>
      <c r="DC65" s="196"/>
      <c r="DD65" s="188"/>
      <c r="DF65" s="195"/>
      <c r="DH65" s="196"/>
      <c r="DI65" s="188"/>
      <c r="DK65" s="195"/>
      <c r="DM65" s="196"/>
      <c r="DN65" s="188"/>
      <c r="DP65" s="195"/>
      <c r="DR65" s="196"/>
      <c r="DS65" s="188"/>
      <c r="DU65" s="195"/>
      <c r="DW65" s="196"/>
    </row>
    <row r="66" spans="3:127" ht="13.5" customHeight="1">
      <c r="C66" s="188"/>
      <c r="E66" s="195"/>
      <c r="G66" s="196"/>
      <c r="H66" s="188"/>
      <c r="J66" s="195"/>
      <c r="L66" s="196"/>
      <c r="M66" s="188"/>
      <c r="O66" s="195"/>
      <c r="Q66" s="196"/>
      <c r="R66" s="188"/>
      <c r="T66" s="195"/>
      <c r="V66" s="196"/>
      <c r="W66" s="188"/>
      <c r="Y66" s="195"/>
      <c r="AA66" s="196"/>
      <c r="AB66" s="188"/>
      <c r="AD66" s="195"/>
      <c r="AF66" s="196"/>
      <c r="AG66" s="188"/>
      <c r="AI66" s="195"/>
      <c r="AK66" s="196"/>
      <c r="AL66" s="188"/>
      <c r="AN66" s="195"/>
      <c r="AP66" s="196"/>
      <c r="AQ66" s="188"/>
      <c r="AS66" s="195"/>
      <c r="AU66" s="196"/>
      <c r="AV66" s="188"/>
      <c r="AX66" s="195"/>
      <c r="AZ66" s="196"/>
      <c r="BA66" s="188"/>
      <c r="BC66" s="195"/>
      <c r="BE66" s="196"/>
      <c r="BF66" s="188"/>
      <c r="BH66" s="195"/>
      <c r="BJ66" s="196"/>
      <c r="BK66" s="188"/>
      <c r="BM66" s="195"/>
      <c r="BO66" s="196"/>
      <c r="BP66" s="188"/>
      <c r="BR66" s="195"/>
      <c r="BT66" s="196"/>
      <c r="BU66" s="188"/>
      <c r="BW66" s="195"/>
      <c r="BY66" s="196"/>
      <c r="BZ66" s="188"/>
      <c r="CB66" s="195"/>
      <c r="CD66" s="196"/>
      <c r="CE66" s="188"/>
      <c r="CG66" s="195"/>
      <c r="CI66" s="196"/>
      <c r="CJ66" s="188"/>
      <c r="CL66" s="195"/>
      <c r="CN66" s="196"/>
      <c r="CO66" s="188"/>
      <c r="CQ66" s="195"/>
      <c r="CS66" s="196"/>
      <c r="CT66" s="188"/>
      <c r="CV66" s="195"/>
      <c r="CX66" s="196"/>
      <c r="CY66" s="188"/>
      <c r="DA66" s="195"/>
      <c r="DC66" s="196"/>
      <c r="DD66" s="188"/>
      <c r="DF66" s="195"/>
      <c r="DH66" s="196"/>
      <c r="DI66" s="188"/>
      <c r="DK66" s="195"/>
      <c r="DM66" s="196"/>
      <c r="DN66" s="188"/>
      <c r="DP66" s="195"/>
      <c r="DR66" s="196"/>
      <c r="DS66" s="188"/>
      <c r="DU66" s="195"/>
      <c r="DW66" s="196"/>
    </row>
    <row r="67" spans="3:127" ht="13.5" customHeight="1">
      <c r="C67" s="188"/>
      <c r="E67" s="195"/>
      <c r="G67" s="196"/>
      <c r="H67" s="188"/>
      <c r="J67" s="195"/>
      <c r="L67" s="196"/>
      <c r="M67" s="188"/>
      <c r="O67" s="195"/>
      <c r="Q67" s="196"/>
      <c r="R67" s="188"/>
      <c r="T67" s="195"/>
      <c r="V67" s="196"/>
      <c r="W67" s="188"/>
      <c r="Y67" s="195"/>
      <c r="AA67" s="196"/>
      <c r="AB67" s="188"/>
      <c r="AD67" s="195"/>
      <c r="AF67" s="196"/>
      <c r="AG67" s="188"/>
      <c r="AI67" s="195"/>
      <c r="AK67" s="196"/>
      <c r="AL67" s="188"/>
      <c r="AN67" s="195"/>
      <c r="AP67" s="196"/>
      <c r="AQ67" s="188"/>
      <c r="AS67" s="195"/>
      <c r="AU67" s="196"/>
      <c r="AV67" s="188"/>
      <c r="AX67" s="195"/>
      <c r="AZ67" s="196"/>
      <c r="BA67" s="188"/>
      <c r="BC67" s="195"/>
      <c r="BE67" s="196"/>
      <c r="BF67" s="188"/>
      <c r="BH67" s="195"/>
      <c r="BJ67" s="196"/>
      <c r="BK67" s="188"/>
      <c r="BM67" s="195"/>
      <c r="BO67" s="196"/>
      <c r="BP67" s="188"/>
      <c r="BR67" s="195"/>
      <c r="BT67" s="196"/>
      <c r="BU67" s="188"/>
      <c r="BW67" s="195"/>
      <c r="BY67" s="196"/>
      <c r="BZ67" s="188"/>
      <c r="CB67" s="195"/>
      <c r="CD67" s="196"/>
      <c r="CE67" s="188"/>
      <c r="CG67" s="195"/>
      <c r="CI67" s="196"/>
      <c r="CJ67" s="188"/>
      <c r="CL67" s="195"/>
      <c r="CN67" s="196"/>
      <c r="CO67" s="188"/>
      <c r="CQ67" s="195"/>
      <c r="CS67" s="196"/>
      <c r="CT67" s="188"/>
      <c r="CV67" s="195"/>
      <c r="CX67" s="196"/>
      <c r="CY67" s="188"/>
      <c r="DA67" s="195"/>
      <c r="DC67" s="196"/>
      <c r="DD67" s="188"/>
      <c r="DF67" s="195"/>
      <c r="DH67" s="196"/>
      <c r="DI67" s="188"/>
      <c r="DK67" s="195"/>
      <c r="DM67" s="196"/>
      <c r="DN67" s="188"/>
      <c r="DP67" s="195"/>
      <c r="DR67" s="196"/>
      <c r="DS67" s="188"/>
      <c r="DU67" s="195"/>
      <c r="DW67" s="196"/>
    </row>
    <row r="68" spans="3:127" ht="13.5" customHeight="1">
      <c r="C68" s="188"/>
      <c r="E68" s="195"/>
      <c r="G68" s="196"/>
      <c r="H68" s="188"/>
      <c r="J68" s="195"/>
      <c r="L68" s="196"/>
      <c r="M68" s="188"/>
      <c r="O68" s="195"/>
      <c r="Q68" s="196"/>
      <c r="R68" s="188"/>
      <c r="T68" s="195"/>
      <c r="V68" s="196"/>
      <c r="W68" s="188"/>
      <c r="Y68" s="195"/>
      <c r="AA68" s="196"/>
      <c r="AB68" s="188"/>
      <c r="AD68" s="195"/>
      <c r="AF68" s="196"/>
      <c r="AG68" s="188"/>
      <c r="AI68" s="195"/>
      <c r="AK68" s="196"/>
      <c r="AL68" s="188"/>
      <c r="AN68" s="195"/>
      <c r="AP68" s="196"/>
      <c r="AQ68" s="188"/>
      <c r="AS68" s="195"/>
      <c r="AU68" s="196"/>
      <c r="AV68" s="188"/>
      <c r="AX68" s="195"/>
      <c r="AZ68" s="196"/>
      <c r="BA68" s="188"/>
      <c r="BC68" s="195"/>
      <c r="BE68" s="196"/>
      <c r="BF68" s="188"/>
      <c r="BH68" s="195"/>
      <c r="BJ68" s="196"/>
      <c r="BK68" s="188"/>
      <c r="BM68" s="195"/>
      <c r="BO68" s="196"/>
      <c r="BP68" s="188"/>
      <c r="BR68" s="195"/>
      <c r="BT68" s="196"/>
      <c r="BU68" s="188"/>
      <c r="BW68" s="195"/>
      <c r="BY68" s="196"/>
      <c r="BZ68" s="188"/>
      <c r="CB68" s="195"/>
      <c r="CD68" s="196"/>
      <c r="CE68" s="188"/>
      <c r="CG68" s="195"/>
      <c r="CI68" s="196"/>
      <c r="CJ68" s="188"/>
      <c r="CL68" s="195"/>
      <c r="CN68" s="196"/>
      <c r="CO68" s="188"/>
      <c r="CQ68" s="195"/>
      <c r="CS68" s="196"/>
      <c r="CT68" s="188"/>
      <c r="CV68" s="195"/>
      <c r="CX68" s="196"/>
      <c r="CY68" s="188"/>
      <c r="DA68" s="195"/>
      <c r="DC68" s="196"/>
      <c r="DD68" s="188"/>
      <c r="DF68" s="195"/>
      <c r="DH68" s="196"/>
      <c r="DI68" s="188"/>
      <c r="DK68" s="195"/>
      <c r="DM68" s="196"/>
      <c r="DN68" s="188"/>
      <c r="DP68" s="195"/>
      <c r="DR68" s="196"/>
      <c r="DS68" s="188"/>
      <c r="DU68" s="195"/>
      <c r="DW68" s="196"/>
    </row>
    <row r="69" spans="3:127" ht="13.5" customHeight="1">
      <c r="C69" s="188"/>
      <c r="E69" s="195"/>
      <c r="G69" s="196"/>
      <c r="H69" s="188"/>
      <c r="J69" s="195"/>
      <c r="L69" s="196"/>
      <c r="M69" s="188"/>
      <c r="O69" s="195"/>
      <c r="Q69" s="196"/>
      <c r="R69" s="188"/>
      <c r="T69" s="195"/>
      <c r="V69" s="196"/>
      <c r="W69" s="188"/>
      <c r="Y69" s="195"/>
      <c r="AA69" s="196"/>
      <c r="AB69" s="188"/>
      <c r="AD69" s="195"/>
      <c r="AF69" s="196"/>
      <c r="AG69" s="188"/>
      <c r="AI69" s="195"/>
      <c r="AK69" s="196"/>
      <c r="AL69" s="188"/>
      <c r="AN69" s="195"/>
      <c r="AP69" s="196"/>
      <c r="AQ69" s="188"/>
      <c r="AS69" s="195"/>
      <c r="AU69" s="196"/>
      <c r="AV69" s="188"/>
      <c r="AX69" s="195"/>
      <c r="AZ69" s="196"/>
      <c r="BA69" s="188"/>
      <c r="BC69" s="195"/>
      <c r="BE69" s="196"/>
      <c r="BF69" s="188"/>
      <c r="BH69" s="195"/>
      <c r="BJ69" s="196"/>
      <c r="BK69" s="188"/>
      <c r="BM69" s="195"/>
      <c r="BO69" s="196"/>
      <c r="BP69" s="188"/>
      <c r="BR69" s="195"/>
      <c r="BT69" s="196"/>
      <c r="BU69" s="188"/>
      <c r="BW69" s="195"/>
      <c r="BY69" s="196"/>
      <c r="BZ69" s="188"/>
      <c r="CB69" s="195"/>
      <c r="CD69" s="196"/>
      <c r="CE69" s="188"/>
      <c r="CG69" s="195"/>
      <c r="CI69" s="196"/>
      <c r="CJ69" s="188"/>
      <c r="CL69" s="195"/>
      <c r="CN69" s="196"/>
      <c r="CO69" s="188"/>
      <c r="CQ69" s="195"/>
      <c r="CS69" s="196"/>
      <c r="CT69" s="188"/>
      <c r="CV69" s="195"/>
      <c r="CX69" s="196"/>
      <c r="CY69" s="188"/>
      <c r="DA69" s="195"/>
      <c r="DC69" s="196"/>
      <c r="DD69" s="188"/>
      <c r="DF69" s="195"/>
      <c r="DH69" s="196"/>
      <c r="DI69" s="188"/>
      <c r="DK69" s="195"/>
      <c r="DM69" s="196"/>
      <c r="DN69" s="188"/>
      <c r="DP69" s="195"/>
      <c r="DR69" s="196"/>
      <c r="DS69" s="188"/>
      <c r="DU69" s="195"/>
      <c r="DW69" s="196"/>
    </row>
    <row r="70" spans="3:127" ht="13.5" customHeight="1">
      <c r="C70" s="188"/>
      <c r="E70" s="195"/>
      <c r="G70" s="196"/>
      <c r="H70" s="188"/>
      <c r="J70" s="195"/>
      <c r="L70" s="196"/>
      <c r="M70" s="188"/>
      <c r="O70" s="195"/>
      <c r="Q70" s="196"/>
      <c r="R70" s="188"/>
      <c r="T70" s="195"/>
      <c r="V70" s="196"/>
      <c r="W70" s="188"/>
      <c r="Y70" s="195"/>
      <c r="AA70" s="196"/>
      <c r="AB70" s="188"/>
      <c r="AD70" s="195"/>
      <c r="AF70" s="196"/>
      <c r="AG70" s="188"/>
      <c r="AI70" s="195"/>
      <c r="AK70" s="196"/>
      <c r="AL70" s="188"/>
      <c r="AN70" s="195"/>
      <c r="AP70" s="196"/>
      <c r="AQ70" s="188"/>
      <c r="AS70" s="195"/>
      <c r="AU70" s="196"/>
      <c r="AV70" s="188"/>
      <c r="AX70" s="195"/>
      <c r="AZ70" s="196"/>
      <c r="BA70" s="188"/>
      <c r="BC70" s="195"/>
      <c r="BE70" s="196"/>
      <c r="BF70" s="188"/>
      <c r="BH70" s="195"/>
      <c r="BJ70" s="196"/>
      <c r="BK70" s="188"/>
      <c r="BM70" s="195"/>
      <c r="BO70" s="196"/>
      <c r="BP70" s="188"/>
      <c r="BR70" s="195"/>
      <c r="BT70" s="196"/>
      <c r="BU70" s="188"/>
      <c r="BW70" s="195"/>
      <c r="BY70" s="196"/>
      <c r="BZ70" s="188"/>
      <c r="CB70" s="195"/>
      <c r="CD70" s="196"/>
      <c r="CE70" s="188"/>
      <c r="CG70" s="195"/>
      <c r="CI70" s="196"/>
      <c r="CJ70" s="188"/>
      <c r="CL70" s="195"/>
      <c r="CN70" s="196"/>
      <c r="CO70" s="188"/>
      <c r="CQ70" s="195"/>
      <c r="CS70" s="196"/>
      <c r="CT70" s="188"/>
      <c r="CV70" s="195"/>
      <c r="CX70" s="196"/>
      <c r="CY70" s="188"/>
      <c r="DA70" s="195"/>
      <c r="DC70" s="196"/>
      <c r="DD70" s="188"/>
      <c r="DF70" s="195"/>
      <c r="DH70" s="196"/>
      <c r="DI70" s="188"/>
      <c r="DK70" s="195"/>
      <c r="DM70" s="196"/>
      <c r="DN70" s="188"/>
      <c r="DP70" s="195"/>
      <c r="DR70" s="196"/>
      <c r="DS70" s="188"/>
      <c r="DU70" s="195"/>
      <c r="DW70" s="196"/>
    </row>
    <row r="71" spans="3:127" ht="13.5" customHeight="1">
      <c r="C71" s="188"/>
      <c r="E71" s="195"/>
      <c r="G71" s="196"/>
      <c r="H71" s="188"/>
      <c r="J71" s="195"/>
      <c r="L71" s="196"/>
      <c r="M71" s="188"/>
      <c r="O71" s="195"/>
      <c r="Q71" s="196"/>
      <c r="R71" s="188"/>
      <c r="T71" s="195"/>
      <c r="V71" s="196"/>
      <c r="W71" s="188"/>
      <c r="Y71" s="195"/>
      <c r="AA71" s="196"/>
      <c r="AB71" s="188"/>
      <c r="AD71" s="195"/>
      <c r="AF71" s="196"/>
      <c r="AG71" s="188"/>
      <c r="AI71" s="195"/>
      <c r="AK71" s="196"/>
      <c r="AL71" s="188"/>
      <c r="AN71" s="195"/>
      <c r="AP71" s="196"/>
      <c r="AQ71" s="188"/>
      <c r="AS71" s="195"/>
      <c r="AU71" s="196"/>
      <c r="AV71" s="188"/>
      <c r="AX71" s="195"/>
      <c r="AZ71" s="196"/>
      <c r="BA71" s="188"/>
      <c r="BC71" s="195"/>
      <c r="BE71" s="196"/>
      <c r="BF71" s="188"/>
      <c r="BH71" s="195"/>
      <c r="BJ71" s="196"/>
      <c r="BK71" s="188"/>
      <c r="BM71" s="195"/>
      <c r="BO71" s="196"/>
      <c r="BP71" s="188"/>
      <c r="BR71" s="195"/>
      <c r="BT71" s="196"/>
      <c r="BU71" s="188"/>
      <c r="BW71" s="195"/>
      <c r="BY71" s="196"/>
      <c r="BZ71" s="188"/>
      <c r="CB71" s="195"/>
      <c r="CD71" s="196"/>
      <c r="CE71" s="188"/>
      <c r="CG71" s="195"/>
      <c r="CI71" s="196"/>
      <c r="CJ71" s="188"/>
      <c r="CL71" s="195"/>
      <c r="CN71" s="196"/>
      <c r="CO71" s="188"/>
      <c r="CQ71" s="195"/>
      <c r="CS71" s="196"/>
      <c r="CT71" s="188"/>
      <c r="CV71" s="195"/>
      <c r="CX71" s="196"/>
      <c r="CY71" s="188"/>
      <c r="DA71" s="195"/>
      <c r="DC71" s="196"/>
      <c r="DD71" s="188"/>
      <c r="DF71" s="195"/>
      <c r="DH71" s="196"/>
      <c r="DI71" s="188"/>
      <c r="DK71" s="195"/>
      <c r="DM71" s="196"/>
      <c r="DN71" s="188"/>
      <c r="DP71" s="195"/>
      <c r="DR71" s="196"/>
      <c r="DS71" s="188"/>
      <c r="DU71" s="195"/>
      <c r="DW71" s="196"/>
    </row>
    <row r="72" spans="3:127" ht="13.5" customHeight="1">
      <c r="C72" s="188"/>
      <c r="E72" s="195"/>
      <c r="G72" s="196"/>
      <c r="H72" s="188"/>
      <c r="J72" s="195"/>
      <c r="L72" s="196"/>
      <c r="M72" s="188"/>
      <c r="O72" s="195"/>
      <c r="Q72" s="196"/>
      <c r="R72" s="188"/>
      <c r="T72" s="195"/>
      <c r="V72" s="196"/>
      <c r="W72" s="188"/>
      <c r="Y72" s="195"/>
      <c r="AA72" s="196"/>
      <c r="AB72" s="188"/>
      <c r="AD72" s="195"/>
      <c r="AF72" s="196"/>
      <c r="AG72" s="188"/>
      <c r="AI72" s="195"/>
      <c r="AK72" s="196"/>
      <c r="AL72" s="188"/>
      <c r="AN72" s="195"/>
      <c r="AP72" s="196"/>
      <c r="AQ72" s="188"/>
      <c r="AS72" s="195"/>
      <c r="AU72" s="196"/>
      <c r="AV72" s="188"/>
      <c r="AX72" s="195"/>
      <c r="AZ72" s="196"/>
      <c r="BA72" s="188"/>
      <c r="BC72" s="195"/>
      <c r="BE72" s="196"/>
      <c r="BF72" s="188"/>
      <c r="BH72" s="195"/>
      <c r="BJ72" s="196"/>
      <c r="BK72" s="188"/>
      <c r="BM72" s="195"/>
      <c r="BO72" s="196"/>
      <c r="BP72" s="188"/>
      <c r="BR72" s="195"/>
      <c r="BT72" s="196"/>
      <c r="BU72" s="188"/>
      <c r="BW72" s="195"/>
      <c r="BY72" s="196"/>
      <c r="BZ72" s="188"/>
      <c r="CB72" s="195"/>
      <c r="CD72" s="196"/>
      <c r="CE72" s="188"/>
      <c r="CG72" s="195"/>
      <c r="CI72" s="196"/>
      <c r="CJ72" s="188"/>
      <c r="CL72" s="195"/>
      <c r="CN72" s="196"/>
      <c r="CO72" s="188"/>
      <c r="CQ72" s="195"/>
      <c r="CS72" s="196"/>
      <c r="CT72" s="188"/>
      <c r="CV72" s="195"/>
      <c r="CX72" s="196"/>
      <c r="CY72" s="188"/>
      <c r="DA72" s="195"/>
      <c r="DC72" s="196"/>
      <c r="DD72" s="188"/>
      <c r="DF72" s="195"/>
      <c r="DH72" s="196"/>
      <c r="DI72" s="188"/>
      <c r="DK72" s="195"/>
      <c r="DM72" s="196"/>
      <c r="DN72" s="188"/>
      <c r="DP72" s="195"/>
      <c r="DR72" s="196"/>
      <c r="DS72" s="188"/>
      <c r="DU72" s="195"/>
      <c r="DW72" s="196"/>
    </row>
    <row r="73" spans="3:127" ht="13.5" customHeight="1">
      <c r="C73" s="188"/>
      <c r="E73" s="195"/>
      <c r="G73" s="196"/>
      <c r="H73" s="188"/>
      <c r="J73" s="195"/>
      <c r="L73" s="196"/>
      <c r="M73" s="188"/>
      <c r="O73" s="195"/>
      <c r="Q73" s="196"/>
      <c r="R73" s="188"/>
      <c r="T73" s="195"/>
      <c r="V73" s="196"/>
      <c r="W73" s="188"/>
      <c r="Y73" s="195"/>
      <c r="AA73" s="196"/>
      <c r="AB73" s="188"/>
      <c r="AD73" s="195"/>
      <c r="AF73" s="196"/>
      <c r="AG73" s="188"/>
      <c r="AI73" s="195"/>
      <c r="AK73" s="196"/>
      <c r="AL73" s="188"/>
      <c r="AN73" s="195"/>
      <c r="AP73" s="196"/>
      <c r="AQ73" s="188"/>
      <c r="AS73" s="195"/>
      <c r="AU73" s="196"/>
      <c r="AV73" s="188"/>
      <c r="AX73" s="195"/>
      <c r="AZ73" s="196"/>
      <c r="BA73" s="188"/>
      <c r="BC73" s="195"/>
      <c r="BE73" s="196"/>
      <c r="BF73" s="188"/>
      <c r="BH73" s="195"/>
      <c r="BJ73" s="196"/>
      <c r="BK73" s="188"/>
      <c r="BM73" s="195"/>
      <c r="BO73" s="196"/>
      <c r="BP73" s="188"/>
      <c r="BR73" s="195"/>
      <c r="BT73" s="196"/>
      <c r="BU73" s="188"/>
      <c r="BW73" s="195"/>
      <c r="BY73" s="196"/>
      <c r="BZ73" s="188"/>
      <c r="CB73" s="195"/>
      <c r="CD73" s="196"/>
      <c r="CE73" s="188"/>
      <c r="CG73" s="195"/>
      <c r="CI73" s="196"/>
      <c r="CJ73" s="188"/>
      <c r="CL73" s="195"/>
      <c r="CN73" s="196"/>
      <c r="CO73" s="188"/>
      <c r="CQ73" s="195"/>
      <c r="CS73" s="196"/>
      <c r="CT73" s="188"/>
      <c r="CV73" s="195"/>
      <c r="CX73" s="196"/>
      <c r="CY73" s="188"/>
      <c r="DA73" s="195"/>
      <c r="DC73" s="196"/>
      <c r="DD73" s="188"/>
      <c r="DF73" s="195"/>
      <c r="DH73" s="196"/>
      <c r="DI73" s="188"/>
      <c r="DK73" s="195"/>
      <c r="DM73" s="196"/>
      <c r="DN73" s="188"/>
      <c r="DP73" s="195"/>
      <c r="DR73" s="196"/>
      <c r="DS73" s="188"/>
      <c r="DU73" s="195"/>
      <c r="DW73" s="196"/>
    </row>
    <row r="74" spans="3:127" ht="13.5" customHeight="1">
      <c r="C74" s="188"/>
      <c r="E74" s="195"/>
      <c r="G74" s="196"/>
      <c r="H74" s="188"/>
      <c r="J74" s="195"/>
      <c r="L74" s="196"/>
      <c r="M74" s="188"/>
      <c r="O74" s="195"/>
      <c r="Q74" s="196"/>
      <c r="R74" s="188"/>
      <c r="T74" s="195"/>
      <c r="V74" s="196"/>
      <c r="W74" s="188"/>
      <c r="Y74" s="195"/>
      <c r="AA74" s="196"/>
      <c r="AB74" s="188"/>
      <c r="AD74" s="195"/>
      <c r="AF74" s="196"/>
      <c r="AG74" s="188"/>
      <c r="AI74" s="195"/>
      <c r="AK74" s="196"/>
      <c r="AL74" s="188"/>
      <c r="AN74" s="195"/>
      <c r="AP74" s="196"/>
      <c r="AQ74" s="188"/>
      <c r="AS74" s="195"/>
      <c r="AU74" s="196"/>
      <c r="AV74" s="188"/>
      <c r="AX74" s="195"/>
      <c r="AZ74" s="196"/>
      <c r="BA74" s="188"/>
      <c r="BC74" s="195"/>
      <c r="BE74" s="196"/>
      <c r="BF74" s="188"/>
      <c r="BH74" s="195"/>
      <c r="BJ74" s="196"/>
      <c r="BK74" s="188"/>
      <c r="BM74" s="195"/>
      <c r="BO74" s="196"/>
      <c r="BP74" s="188"/>
      <c r="BR74" s="195"/>
      <c r="BT74" s="196"/>
      <c r="BU74" s="188"/>
      <c r="BW74" s="195"/>
      <c r="BY74" s="196"/>
      <c r="BZ74" s="188"/>
      <c r="CB74" s="195"/>
      <c r="CD74" s="196"/>
      <c r="CE74" s="188"/>
      <c r="CG74" s="195"/>
      <c r="CI74" s="196"/>
      <c r="CJ74" s="188"/>
      <c r="CL74" s="195"/>
      <c r="CN74" s="196"/>
      <c r="CO74" s="188"/>
      <c r="CQ74" s="195"/>
      <c r="CS74" s="196"/>
      <c r="CT74" s="188"/>
      <c r="CV74" s="195"/>
      <c r="CX74" s="196"/>
      <c r="CY74" s="188"/>
      <c r="DA74" s="195"/>
      <c r="DC74" s="196"/>
      <c r="DD74" s="188"/>
      <c r="DF74" s="195"/>
      <c r="DH74" s="196"/>
      <c r="DI74" s="188"/>
      <c r="DK74" s="195"/>
      <c r="DM74" s="196"/>
      <c r="DN74" s="188"/>
      <c r="DP74" s="195"/>
      <c r="DR74" s="196"/>
      <c r="DS74" s="188"/>
      <c r="DU74" s="195"/>
      <c r="DW74" s="196"/>
    </row>
    <row r="75" spans="3:127" ht="13.5" customHeight="1">
      <c r="C75" s="188"/>
      <c r="E75" s="195"/>
      <c r="G75" s="196"/>
      <c r="H75" s="188"/>
      <c r="J75" s="195"/>
      <c r="L75" s="196"/>
      <c r="M75" s="188"/>
      <c r="O75" s="195"/>
      <c r="Q75" s="196"/>
      <c r="R75" s="188"/>
      <c r="T75" s="195"/>
      <c r="V75" s="196"/>
      <c r="W75" s="188"/>
      <c r="Y75" s="195"/>
      <c r="AA75" s="196"/>
      <c r="AB75" s="188"/>
      <c r="AD75" s="195"/>
      <c r="AF75" s="196"/>
      <c r="AG75" s="188"/>
      <c r="AI75" s="195"/>
      <c r="AK75" s="196"/>
      <c r="AL75" s="188"/>
      <c r="AN75" s="195"/>
      <c r="AP75" s="196"/>
      <c r="AQ75" s="188"/>
      <c r="AS75" s="195"/>
      <c r="AU75" s="196"/>
      <c r="AV75" s="188"/>
      <c r="AX75" s="195"/>
      <c r="AZ75" s="196"/>
      <c r="BA75" s="188"/>
      <c r="BC75" s="195"/>
      <c r="BE75" s="196"/>
      <c r="BF75" s="188"/>
      <c r="BH75" s="195"/>
      <c r="BJ75" s="196"/>
      <c r="BK75" s="188"/>
      <c r="BM75" s="195"/>
      <c r="BO75" s="196"/>
      <c r="BP75" s="188"/>
      <c r="BR75" s="195"/>
      <c r="BT75" s="196"/>
      <c r="BU75" s="188"/>
      <c r="BW75" s="195"/>
      <c r="BY75" s="196"/>
      <c r="BZ75" s="188"/>
      <c r="CB75" s="195"/>
      <c r="CD75" s="196"/>
      <c r="CE75" s="188"/>
      <c r="CG75" s="195"/>
      <c r="CI75" s="196"/>
      <c r="CJ75" s="188"/>
      <c r="CL75" s="195"/>
      <c r="CN75" s="196"/>
      <c r="CO75" s="188"/>
      <c r="CQ75" s="195"/>
      <c r="CS75" s="196"/>
      <c r="CT75" s="188"/>
      <c r="CV75" s="195"/>
      <c r="CX75" s="196"/>
      <c r="CY75" s="188"/>
      <c r="DA75" s="195"/>
      <c r="DC75" s="196"/>
      <c r="DD75" s="188"/>
      <c r="DF75" s="195"/>
      <c r="DH75" s="196"/>
      <c r="DI75" s="188"/>
      <c r="DK75" s="195"/>
      <c r="DM75" s="196"/>
      <c r="DN75" s="188"/>
      <c r="DP75" s="195"/>
      <c r="DR75" s="196"/>
      <c r="DS75" s="188"/>
      <c r="DU75" s="195"/>
      <c r="DW75" s="196"/>
    </row>
    <row r="76" spans="3:127" ht="13.5" customHeight="1">
      <c r="C76" s="188"/>
      <c r="E76" s="195"/>
      <c r="G76" s="196"/>
      <c r="H76" s="188"/>
      <c r="J76" s="195"/>
      <c r="L76" s="196"/>
      <c r="M76" s="188"/>
      <c r="O76" s="195"/>
      <c r="Q76" s="196"/>
      <c r="R76" s="188"/>
      <c r="T76" s="195"/>
      <c r="V76" s="196"/>
      <c r="W76" s="188"/>
      <c r="Y76" s="195"/>
      <c r="AA76" s="196"/>
      <c r="AB76" s="188"/>
      <c r="AD76" s="195"/>
      <c r="AF76" s="196"/>
      <c r="AG76" s="188"/>
      <c r="AI76" s="195"/>
      <c r="AK76" s="196"/>
      <c r="AL76" s="188"/>
      <c r="AN76" s="195"/>
      <c r="AP76" s="196"/>
      <c r="AQ76" s="188"/>
      <c r="AS76" s="195"/>
      <c r="AU76" s="196"/>
      <c r="AV76" s="188"/>
      <c r="AX76" s="195"/>
      <c r="AZ76" s="196"/>
      <c r="BA76" s="188"/>
      <c r="BC76" s="195"/>
      <c r="BE76" s="196"/>
      <c r="BF76" s="188"/>
      <c r="BH76" s="195"/>
      <c r="BJ76" s="196"/>
      <c r="BK76" s="188"/>
      <c r="BM76" s="195"/>
      <c r="BO76" s="196"/>
      <c r="BP76" s="188"/>
      <c r="BR76" s="195"/>
      <c r="BT76" s="196"/>
      <c r="BU76" s="188"/>
      <c r="BW76" s="195"/>
      <c r="BY76" s="196"/>
      <c r="BZ76" s="188"/>
      <c r="CB76" s="195"/>
      <c r="CD76" s="196"/>
      <c r="CE76" s="188"/>
      <c r="CG76" s="195"/>
      <c r="CI76" s="196"/>
      <c r="CJ76" s="188"/>
      <c r="CL76" s="195"/>
      <c r="CN76" s="196"/>
      <c r="CO76" s="188"/>
      <c r="CQ76" s="195"/>
      <c r="CS76" s="196"/>
      <c r="CT76" s="188"/>
      <c r="CV76" s="195"/>
      <c r="CX76" s="196"/>
      <c r="CY76" s="188"/>
      <c r="DA76" s="195"/>
      <c r="DC76" s="196"/>
      <c r="DD76" s="188"/>
      <c r="DF76" s="195"/>
      <c r="DH76" s="196"/>
      <c r="DI76" s="188"/>
      <c r="DK76" s="195"/>
      <c r="DM76" s="196"/>
      <c r="DN76" s="188"/>
      <c r="DP76" s="195"/>
      <c r="DR76" s="196"/>
      <c r="DS76" s="188"/>
      <c r="DU76" s="195"/>
      <c r="DW76" s="196"/>
    </row>
    <row r="77" spans="3:127" ht="13.5" customHeight="1">
      <c r="C77" s="188"/>
      <c r="E77" s="195"/>
      <c r="G77" s="196"/>
      <c r="H77" s="188"/>
      <c r="J77" s="195"/>
      <c r="L77" s="196"/>
      <c r="M77" s="188"/>
      <c r="O77" s="195"/>
      <c r="Q77" s="196"/>
      <c r="R77" s="188"/>
      <c r="T77" s="195"/>
      <c r="V77" s="196"/>
      <c r="W77" s="188"/>
      <c r="Y77" s="195"/>
      <c r="AA77" s="196"/>
      <c r="AB77" s="188"/>
      <c r="AD77" s="195"/>
      <c r="AF77" s="196"/>
      <c r="AG77" s="188"/>
      <c r="AI77" s="195"/>
      <c r="AK77" s="196"/>
      <c r="AL77" s="188"/>
      <c r="AN77" s="195"/>
      <c r="AP77" s="196"/>
      <c r="AQ77" s="188"/>
      <c r="AS77" s="195"/>
      <c r="AU77" s="196"/>
      <c r="AV77" s="188"/>
      <c r="AX77" s="195"/>
      <c r="AZ77" s="196"/>
      <c r="BA77" s="188"/>
      <c r="BC77" s="195"/>
      <c r="BE77" s="196"/>
      <c r="BF77" s="188"/>
      <c r="BH77" s="195"/>
      <c r="BJ77" s="196"/>
      <c r="BK77" s="188"/>
      <c r="BM77" s="195"/>
      <c r="BO77" s="196"/>
      <c r="BP77" s="188"/>
      <c r="BR77" s="195"/>
      <c r="BT77" s="196"/>
      <c r="BU77" s="188"/>
      <c r="BW77" s="195"/>
      <c r="BY77" s="196"/>
      <c r="BZ77" s="188"/>
      <c r="CB77" s="195"/>
      <c r="CD77" s="196"/>
      <c r="CE77" s="188"/>
      <c r="CG77" s="195"/>
      <c r="CI77" s="196"/>
      <c r="CJ77" s="188"/>
      <c r="CL77" s="195"/>
      <c r="CN77" s="196"/>
      <c r="CO77" s="188"/>
      <c r="CQ77" s="195"/>
      <c r="CS77" s="196"/>
      <c r="CT77" s="188"/>
      <c r="CV77" s="195"/>
      <c r="CX77" s="196"/>
      <c r="CY77" s="188"/>
      <c r="DA77" s="195"/>
      <c r="DC77" s="196"/>
      <c r="DD77" s="188"/>
      <c r="DF77" s="195"/>
      <c r="DH77" s="196"/>
      <c r="DI77" s="188"/>
      <c r="DK77" s="195"/>
      <c r="DM77" s="196"/>
      <c r="DN77" s="188"/>
      <c r="DP77" s="195"/>
      <c r="DR77" s="196"/>
      <c r="DS77" s="188"/>
      <c r="DU77" s="195"/>
      <c r="DW77" s="196"/>
    </row>
    <row r="78" spans="3:127" ht="13.5" customHeight="1">
      <c r="C78" s="188"/>
      <c r="E78" s="195"/>
      <c r="G78" s="196"/>
      <c r="H78" s="188"/>
      <c r="J78" s="195"/>
      <c r="L78" s="196"/>
      <c r="M78" s="188"/>
      <c r="O78" s="195"/>
      <c r="Q78" s="196"/>
      <c r="R78" s="188"/>
      <c r="T78" s="195"/>
      <c r="V78" s="196"/>
      <c r="W78" s="188"/>
      <c r="Y78" s="195"/>
      <c r="AA78" s="196"/>
      <c r="AB78" s="188"/>
      <c r="AD78" s="195"/>
      <c r="AF78" s="196"/>
      <c r="AG78" s="188"/>
      <c r="AI78" s="195"/>
      <c r="AK78" s="196"/>
      <c r="AL78" s="188"/>
      <c r="AN78" s="195"/>
      <c r="AP78" s="196"/>
      <c r="AQ78" s="188"/>
      <c r="AS78" s="195"/>
      <c r="AU78" s="196"/>
      <c r="AV78" s="188"/>
      <c r="AX78" s="195"/>
      <c r="AZ78" s="196"/>
      <c r="BA78" s="188"/>
      <c r="BC78" s="195"/>
      <c r="BE78" s="196"/>
      <c r="BF78" s="188"/>
      <c r="BH78" s="195"/>
      <c r="BJ78" s="196"/>
      <c r="BK78" s="188"/>
      <c r="BM78" s="195"/>
      <c r="BO78" s="196"/>
      <c r="BP78" s="188"/>
      <c r="BR78" s="195"/>
      <c r="BT78" s="196"/>
      <c r="BU78" s="188"/>
      <c r="BW78" s="195"/>
      <c r="BY78" s="196"/>
      <c r="BZ78" s="188"/>
      <c r="CB78" s="195"/>
      <c r="CD78" s="196"/>
      <c r="CE78" s="188"/>
      <c r="CG78" s="195"/>
      <c r="CI78" s="196"/>
      <c r="CJ78" s="188"/>
      <c r="CL78" s="195"/>
      <c r="CN78" s="196"/>
      <c r="CO78" s="188"/>
      <c r="CQ78" s="195"/>
      <c r="CS78" s="196"/>
      <c r="CT78" s="188"/>
      <c r="CV78" s="195"/>
      <c r="CX78" s="196"/>
      <c r="CY78" s="188"/>
      <c r="DA78" s="195"/>
      <c r="DC78" s="196"/>
      <c r="DD78" s="188"/>
      <c r="DF78" s="195"/>
      <c r="DH78" s="196"/>
      <c r="DI78" s="188"/>
      <c r="DK78" s="195"/>
      <c r="DM78" s="196"/>
      <c r="DN78" s="188"/>
      <c r="DP78" s="195"/>
      <c r="DR78" s="196"/>
      <c r="DS78" s="188"/>
      <c r="DU78" s="195"/>
      <c r="DW78" s="196"/>
    </row>
    <row r="79" spans="3:127" ht="13.5" customHeight="1">
      <c r="C79" s="188"/>
      <c r="E79" s="195"/>
      <c r="G79" s="196"/>
      <c r="H79" s="188"/>
      <c r="J79" s="195"/>
      <c r="L79" s="196"/>
      <c r="M79" s="188"/>
      <c r="O79" s="195"/>
      <c r="Q79" s="196"/>
      <c r="R79" s="188"/>
      <c r="T79" s="195"/>
      <c r="V79" s="196"/>
      <c r="W79" s="188"/>
      <c r="Y79" s="195"/>
      <c r="AA79" s="196"/>
      <c r="AB79" s="188"/>
      <c r="AD79" s="195"/>
      <c r="AF79" s="196"/>
      <c r="AG79" s="188"/>
      <c r="AI79" s="195"/>
      <c r="AK79" s="196"/>
      <c r="AL79" s="188"/>
      <c r="AN79" s="195"/>
      <c r="AP79" s="196"/>
      <c r="AQ79" s="188"/>
      <c r="AS79" s="195"/>
      <c r="AU79" s="196"/>
      <c r="AV79" s="188"/>
      <c r="AX79" s="195"/>
      <c r="AZ79" s="196"/>
      <c r="BA79" s="188"/>
      <c r="BC79" s="195"/>
      <c r="BE79" s="196"/>
      <c r="BF79" s="188"/>
      <c r="BH79" s="195"/>
      <c r="BJ79" s="196"/>
      <c r="BK79" s="188"/>
      <c r="BM79" s="195"/>
      <c r="BO79" s="196"/>
      <c r="BP79" s="188"/>
      <c r="BR79" s="195"/>
      <c r="BT79" s="196"/>
      <c r="BU79" s="188"/>
      <c r="BW79" s="195"/>
      <c r="BY79" s="196"/>
      <c r="BZ79" s="188"/>
      <c r="CB79" s="195"/>
      <c r="CD79" s="196"/>
      <c r="CE79" s="188"/>
      <c r="CG79" s="195"/>
      <c r="CI79" s="196"/>
      <c r="CJ79" s="188"/>
      <c r="CL79" s="195"/>
      <c r="CN79" s="196"/>
      <c r="CO79" s="188"/>
      <c r="CQ79" s="195"/>
      <c r="CS79" s="196"/>
      <c r="CT79" s="188"/>
      <c r="CV79" s="195"/>
      <c r="CX79" s="196"/>
      <c r="CY79" s="188"/>
      <c r="DA79" s="195"/>
      <c r="DC79" s="196"/>
      <c r="DD79" s="188"/>
      <c r="DF79" s="195"/>
      <c r="DH79" s="196"/>
      <c r="DI79" s="188"/>
      <c r="DK79" s="195"/>
      <c r="DM79" s="196"/>
      <c r="DN79" s="188"/>
      <c r="DP79" s="195"/>
      <c r="DR79" s="196"/>
      <c r="DS79" s="188"/>
      <c r="DU79" s="195"/>
      <c r="DW79" s="196"/>
    </row>
    <row r="80" spans="3:127" ht="13.5" customHeight="1">
      <c r="C80" s="188"/>
      <c r="E80" s="195"/>
      <c r="G80" s="196"/>
      <c r="H80" s="188"/>
      <c r="J80" s="195"/>
      <c r="L80" s="196"/>
      <c r="M80" s="188"/>
      <c r="O80" s="195"/>
      <c r="Q80" s="196"/>
      <c r="R80" s="188"/>
      <c r="T80" s="195"/>
      <c r="V80" s="196"/>
      <c r="W80" s="188"/>
      <c r="Y80" s="195"/>
      <c r="AA80" s="196"/>
      <c r="AB80" s="188"/>
      <c r="AD80" s="195"/>
      <c r="AF80" s="196"/>
      <c r="AG80" s="188"/>
      <c r="AI80" s="195"/>
      <c r="AK80" s="196"/>
      <c r="AL80" s="188"/>
      <c r="AN80" s="195"/>
      <c r="AP80" s="196"/>
      <c r="AQ80" s="188"/>
      <c r="AS80" s="195"/>
      <c r="AU80" s="196"/>
      <c r="AV80" s="188"/>
      <c r="AX80" s="195"/>
      <c r="AZ80" s="196"/>
      <c r="BA80" s="188"/>
      <c r="BC80" s="195"/>
      <c r="BE80" s="196"/>
      <c r="BF80" s="188"/>
      <c r="BH80" s="195"/>
      <c r="BJ80" s="196"/>
      <c r="BK80" s="188"/>
      <c r="BM80" s="195"/>
      <c r="BO80" s="196"/>
      <c r="BP80" s="188"/>
      <c r="BR80" s="195"/>
      <c r="BT80" s="196"/>
      <c r="BU80" s="188"/>
      <c r="BW80" s="195"/>
      <c r="BY80" s="196"/>
      <c r="BZ80" s="188"/>
      <c r="CB80" s="195"/>
      <c r="CD80" s="196"/>
      <c r="CE80" s="188"/>
      <c r="CG80" s="195"/>
      <c r="CI80" s="196"/>
      <c r="CJ80" s="188"/>
      <c r="CL80" s="195"/>
      <c r="CN80" s="196"/>
      <c r="CO80" s="188"/>
      <c r="CQ80" s="195"/>
      <c r="CS80" s="196"/>
      <c r="CT80" s="188"/>
      <c r="CV80" s="195"/>
      <c r="CX80" s="196"/>
      <c r="CY80" s="188"/>
      <c r="DA80" s="195"/>
      <c r="DC80" s="196"/>
      <c r="DD80" s="188"/>
      <c r="DF80" s="195"/>
      <c r="DH80" s="196"/>
      <c r="DI80" s="188"/>
      <c r="DK80" s="195"/>
      <c r="DM80" s="196"/>
      <c r="DN80" s="188"/>
      <c r="DP80" s="195"/>
      <c r="DR80" s="196"/>
      <c r="DS80" s="188"/>
      <c r="DU80" s="195"/>
      <c r="DW80" s="196"/>
    </row>
    <row r="81" spans="3:127" ht="13.5" customHeight="1">
      <c r="C81" s="188"/>
      <c r="E81" s="195"/>
      <c r="G81" s="196"/>
      <c r="H81" s="188"/>
      <c r="J81" s="195"/>
      <c r="L81" s="196"/>
      <c r="M81" s="188"/>
      <c r="O81" s="195"/>
      <c r="Q81" s="196"/>
      <c r="R81" s="188"/>
      <c r="T81" s="195"/>
      <c r="V81" s="196"/>
      <c r="W81" s="188"/>
      <c r="Y81" s="195"/>
      <c r="AA81" s="196"/>
      <c r="AB81" s="188"/>
      <c r="AD81" s="195"/>
      <c r="AF81" s="196"/>
      <c r="AG81" s="188"/>
      <c r="AI81" s="195"/>
      <c r="AK81" s="196"/>
      <c r="AL81" s="188"/>
      <c r="AN81" s="195"/>
      <c r="AP81" s="196"/>
      <c r="AQ81" s="188"/>
      <c r="AS81" s="195"/>
      <c r="AU81" s="196"/>
      <c r="AV81" s="188"/>
      <c r="AX81" s="195"/>
      <c r="AZ81" s="196"/>
      <c r="BA81" s="188"/>
      <c r="BC81" s="195"/>
      <c r="BE81" s="196"/>
      <c r="BF81" s="188"/>
      <c r="BH81" s="195"/>
      <c r="BJ81" s="196"/>
      <c r="BK81" s="188"/>
      <c r="BM81" s="195"/>
      <c r="BO81" s="196"/>
      <c r="BP81" s="188"/>
      <c r="BR81" s="195"/>
      <c r="BT81" s="196"/>
      <c r="BU81" s="188"/>
      <c r="BW81" s="195"/>
      <c r="BY81" s="196"/>
      <c r="BZ81" s="188"/>
      <c r="CB81" s="195"/>
      <c r="CD81" s="196"/>
      <c r="CE81" s="188"/>
      <c r="CG81" s="195"/>
      <c r="CI81" s="196"/>
      <c r="CJ81" s="188"/>
      <c r="CL81" s="195"/>
      <c r="CN81" s="196"/>
      <c r="CO81" s="188"/>
      <c r="CQ81" s="195"/>
      <c r="CS81" s="196"/>
      <c r="CT81" s="188"/>
      <c r="CV81" s="195"/>
      <c r="CX81" s="196"/>
      <c r="CY81" s="188"/>
      <c r="DA81" s="195"/>
      <c r="DC81" s="196"/>
      <c r="DD81" s="188"/>
      <c r="DF81" s="195"/>
      <c r="DH81" s="196"/>
      <c r="DI81" s="188"/>
      <c r="DK81" s="195"/>
      <c r="DM81" s="196"/>
      <c r="DN81" s="188"/>
      <c r="DP81" s="195"/>
      <c r="DR81" s="196"/>
      <c r="DS81" s="188"/>
      <c r="DU81" s="195"/>
      <c r="DW81" s="196"/>
    </row>
    <row r="82" spans="3:127" ht="13.5" customHeight="1">
      <c r="C82" s="188"/>
      <c r="E82" s="195"/>
      <c r="G82" s="196"/>
      <c r="H82" s="188"/>
      <c r="J82" s="195"/>
      <c r="L82" s="196"/>
      <c r="M82" s="188"/>
      <c r="O82" s="195"/>
      <c r="Q82" s="196"/>
      <c r="R82" s="188"/>
      <c r="T82" s="195"/>
      <c r="V82" s="196"/>
      <c r="W82" s="188"/>
      <c r="Y82" s="195"/>
      <c r="AA82" s="196"/>
      <c r="AB82" s="188"/>
      <c r="AD82" s="195"/>
      <c r="AF82" s="196"/>
      <c r="AG82" s="188"/>
      <c r="AI82" s="195"/>
      <c r="AK82" s="196"/>
      <c r="AL82" s="188"/>
      <c r="AN82" s="195"/>
      <c r="AP82" s="196"/>
      <c r="AQ82" s="188"/>
      <c r="AS82" s="195"/>
      <c r="AU82" s="196"/>
      <c r="AV82" s="188"/>
      <c r="AX82" s="195"/>
      <c r="AZ82" s="196"/>
      <c r="BA82" s="188"/>
      <c r="BC82" s="195"/>
      <c r="BE82" s="196"/>
      <c r="BF82" s="188"/>
      <c r="BH82" s="195"/>
      <c r="BJ82" s="196"/>
      <c r="BK82" s="188"/>
      <c r="BM82" s="195"/>
      <c r="BO82" s="196"/>
      <c r="BP82" s="188"/>
      <c r="BR82" s="195"/>
      <c r="BT82" s="196"/>
      <c r="BU82" s="188"/>
      <c r="BW82" s="195"/>
      <c r="BY82" s="196"/>
      <c r="BZ82" s="188"/>
      <c r="CB82" s="195"/>
      <c r="CD82" s="196"/>
      <c r="CE82" s="188"/>
      <c r="CG82" s="195"/>
      <c r="CI82" s="196"/>
      <c r="CJ82" s="188"/>
      <c r="CL82" s="195"/>
      <c r="CN82" s="196"/>
      <c r="CO82" s="188"/>
      <c r="CQ82" s="195"/>
      <c r="CS82" s="196"/>
      <c r="CT82" s="188"/>
      <c r="CV82" s="195"/>
      <c r="CX82" s="196"/>
      <c r="CY82" s="188"/>
      <c r="DA82" s="195"/>
      <c r="DC82" s="196"/>
      <c r="DD82" s="188"/>
      <c r="DF82" s="195"/>
      <c r="DH82" s="196"/>
      <c r="DI82" s="188"/>
      <c r="DK82" s="195"/>
      <c r="DM82" s="196"/>
      <c r="DN82" s="188"/>
      <c r="DP82" s="195"/>
      <c r="DR82" s="196"/>
      <c r="DS82" s="188"/>
      <c r="DU82" s="195"/>
      <c r="DW82" s="196"/>
    </row>
    <row r="83" spans="3:127" ht="13.5" customHeight="1">
      <c r="C83" s="188"/>
      <c r="E83" s="195"/>
      <c r="G83" s="196"/>
      <c r="H83" s="188"/>
      <c r="J83" s="195"/>
      <c r="L83" s="196"/>
      <c r="M83" s="188"/>
      <c r="O83" s="195"/>
      <c r="Q83" s="196"/>
      <c r="R83" s="188"/>
      <c r="T83" s="195"/>
      <c r="V83" s="196"/>
      <c r="W83" s="188"/>
      <c r="Y83" s="195"/>
      <c r="AA83" s="196"/>
      <c r="AB83" s="188"/>
      <c r="AD83" s="195"/>
      <c r="AF83" s="196"/>
      <c r="AG83" s="188"/>
      <c r="AI83" s="195"/>
      <c r="AK83" s="196"/>
      <c r="AL83" s="188"/>
      <c r="AN83" s="195"/>
      <c r="AP83" s="196"/>
      <c r="AQ83" s="188"/>
      <c r="AS83" s="195"/>
      <c r="AU83" s="196"/>
      <c r="AV83" s="188"/>
      <c r="AX83" s="195"/>
      <c r="AZ83" s="196"/>
      <c r="BA83" s="188"/>
      <c r="BC83" s="195"/>
      <c r="BE83" s="196"/>
      <c r="BF83" s="188"/>
      <c r="BH83" s="195"/>
      <c r="BJ83" s="196"/>
      <c r="BK83" s="188"/>
      <c r="BM83" s="195"/>
      <c r="BO83" s="196"/>
      <c r="BP83" s="188"/>
      <c r="BR83" s="195"/>
      <c r="BT83" s="196"/>
      <c r="BU83" s="188"/>
      <c r="BW83" s="195"/>
      <c r="BY83" s="196"/>
      <c r="BZ83" s="188"/>
      <c r="CB83" s="195"/>
      <c r="CD83" s="196"/>
      <c r="CE83" s="188"/>
      <c r="CG83" s="195"/>
      <c r="CI83" s="196"/>
      <c r="CJ83" s="188"/>
      <c r="CL83" s="195"/>
      <c r="CN83" s="196"/>
      <c r="CO83" s="188"/>
      <c r="CQ83" s="195"/>
      <c r="CS83" s="196"/>
      <c r="CT83" s="188"/>
      <c r="CV83" s="195"/>
      <c r="CX83" s="196"/>
      <c r="CY83" s="188"/>
      <c r="DA83" s="195"/>
      <c r="DC83" s="196"/>
      <c r="DD83" s="188"/>
      <c r="DF83" s="195"/>
      <c r="DH83" s="196"/>
      <c r="DI83" s="188"/>
      <c r="DK83" s="195"/>
      <c r="DM83" s="196"/>
      <c r="DN83" s="188"/>
      <c r="DP83" s="195"/>
      <c r="DR83" s="196"/>
      <c r="DS83" s="188"/>
      <c r="DU83" s="195"/>
      <c r="DW83" s="196"/>
    </row>
    <row r="84" spans="3:127" ht="13.5" customHeight="1">
      <c r="C84" s="188"/>
      <c r="E84" s="195"/>
      <c r="G84" s="196"/>
      <c r="H84" s="188"/>
      <c r="J84" s="195"/>
      <c r="L84" s="196"/>
      <c r="M84" s="188"/>
      <c r="O84" s="195"/>
      <c r="Q84" s="196"/>
      <c r="R84" s="188"/>
      <c r="T84" s="195"/>
      <c r="V84" s="196"/>
      <c r="W84" s="188"/>
      <c r="Y84" s="195"/>
      <c r="AA84" s="196"/>
      <c r="AB84" s="188"/>
      <c r="AD84" s="195"/>
      <c r="AF84" s="196"/>
      <c r="AG84" s="188"/>
      <c r="AI84" s="195"/>
      <c r="AK84" s="196"/>
      <c r="AL84" s="188"/>
      <c r="AN84" s="195"/>
      <c r="AP84" s="196"/>
      <c r="AQ84" s="188"/>
      <c r="AS84" s="195"/>
      <c r="AU84" s="196"/>
      <c r="AV84" s="188"/>
      <c r="AX84" s="195"/>
      <c r="AZ84" s="196"/>
      <c r="BA84" s="188"/>
      <c r="BC84" s="195"/>
      <c r="BE84" s="196"/>
      <c r="BF84" s="188"/>
      <c r="BH84" s="195"/>
      <c r="BJ84" s="196"/>
      <c r="BK84" s="188"/>
      <c r="BM84" s="195"/>
      <c r="BO84" s="196"/>
      <c r="BP84" s="188"/>
      <c r="BR84" s="195"/>
      <c r="BT84" s="196"/>
      <c r="BU84" s="188"/>
      <c r="BW84" s="195"/>
      <c r="BY84" s="196"/>
      <c r="BZ84" s="188"/>
      <c r="CB84" s="195"/>
      <c r="CD84" s="196"/>
      <c r="CE84" s="188"/>
      <c r="CG84" s="195"/>
      <c r="CI84" s="196"/>
      <c r="CJ84" s="188"/>
      <c r="CL84" s="195"/>
      <c r="CN84" s="196"/>
      <c r="CO84" s="188"/>
      <c r="CQ84" s="195"/>
      <c r="CS84" s="196"/>
      <c r="CT84" s="188"/>
      <c r="CV84" s="195"/>
      <c r="CX84" s="196"/>
      <c r="CY84" s="188"/>
      <c r="DA84" s="195"/>
      <c r="DC84" s="196"/>
      <c r="DD84" s="188"/>
      <c r="DF84" s="195"/>
      <c r="DH84" s="196"/>
      <c r="DI84" s="188"/>
      <c r="DK84" s="195"/>
      <c r="DM84" s="196"/>
      <c r="DN84" s="188"/>
      <c r="DP84" s="195"/>
      <c r="DR84" s="196"/>
      <c r="DS84" s="188"/>
      <c r="DU84" s="195"/>
      <c r="DW84" s="196"/>
    </row>
    <row r="85" spans="3:127" ht="13.5" customHeight="1">
      <c r="C85" s="188"/>
      <c r="E85" s="195"/>
      <c r="G85" s="196"/>
      <c r="H85" s="188"/>
      <c r="J85" s="195"/>
      <c r="L85" s="196"/>
      <c r="M85" s="188"/>
      <c r="O85" s="195"/>
      <c r="Q85" s="196"/>
      <c r="R85" s="188"/>
      <c r="T85" s="195"/>
      <c r="V85" s="196"/>
      <c r="W85" s="188"/>
      <c r="Y85" s="195"/>
      <c r="AA85" s="196"/>
      <c r="AB85" s="188"/>
      <c r="AD85" s="195"/>
      <c r="AF85" s="196"/>
      <c r="AG85" s="188"/>
      <c r="AI85" s="195"/>
      <c r="AK85" s="196"/>
      <c r="AL85" s="188"/>
      <c r="AN85" s="195"/>
      <c r="AP85" s="196"/>
      <c r="AQ85" s="188"/>
      <c r="AS85" s="195"/>
      <c r="AU85" s="196"/>
      <c r="AV85" s="188"/>
      <c r="AX85" s="195"/>
      <c r="AZ85" s="196"/>
      <c r="BA85" s="188"/>
      <c r="BC85" s="195"/>
      <c r="BE85" s="196"/>
      <c r="BF85" s="188"/>
      <c r="BH85" s="195"/>
      <c r="BJ85" s="196"/>
      <c r="BK85" s="188"/>
      <c r="BM85" s="195"/>
      <c r="BO85" s="196"/>
      <c r="BP85" s="188"/>
      <c r="BR85" s="195"/>
      <c r="BT85" s="196"/>
      <c r="BU85" s="188"/>
      <c r="BW85" s="195"/>
      <c r="BY85" s="196"/>
      <c r="BZ85" s="188"/>
      <c r="CB85" s="195"/>
      <c r="CD85" s="196"/>
      <c r="CE85" s="188"/>
      <c r="CG85" s="195"/>
      <c r="CI85" s="196"/>
      <c r="CJ85" s="188"/>
      <c r="CL85" s="195"/>
      <c r="CN85" s="196"/>
      <c r="CO85" s="188"/>
      <c r="CQ85" s="195"/>
      <c r="CS85" s="196"/>
      <c r="CT85" s="188"/>
      <c r="CV85" s="195"/>
      <c r="CX85" s="196"/>
      <c r="CY85" s="188"/>
      <c r="DA85" s="195"/>
      <c r="DC85" s="196"/>
      <c r="DD85" s="188"/>
      <c r="DF85" s="195"/>
      <c r="DH85" s="196"/>
      <c r="DI85" s="188"/>
      <c r="DK85" s="195"/>
      <c r="DM85" s="196"/>
      <c r="DN85" s="188"/>
      <c r="DP85" s="195"/>
      <c r="DR85" s="196"/>
      <c r="DS85" s="188"/>
      <c r="DU85" s="195"/>
      <c r="DW85" s="196"/>
    </row>
    <row r="86" spans="3:127" ht="13.5" customHeight="1">
      <c r="C86" s="188"/>
      <c r="E86" s="195"/>
      <c r="G86" s="196"/>
      <c r="H86" s="188"/>
      <c r="J86" s="195"/>
      <c r="L86" s="196"/>
      <c r="M86" s="188"/>
      <c r="O86" s="195"/>
      <c r="Q86" s="196"/>
      <c r="R86" s="188"/>
      <c r="T86" s="195"/>
      <c r="V86" s="196"/>
      <c r="W86" s="188"/>
      <c r="Y86" s="195"/>
      <c r="AA86" s="196"/>
      <c r="AB86" s="188"/>
      <c r="AD86" s="195"/>
      <c r="AF86" s="196"/>
      <c r="AG86" s="188"/>
      <c r="AI86" s="195"/>
      <c r="AK86" s="196"/>
      <c r="AL86" s="188"/>
      <c r="AN86" s="195"/>
      <c r="AP86" s="196"/>
      <c r="AQ86" s="188"/>
      <c r="AS86" s="195"/>
      <c r="AU86" s="196"/>
      <c r="AV86" s="188"/>
      <c r="AX86" s="195"/>
      <c r="AZ86" s="196"/>
      <c r="BA86" s="188"/>
      <c r="BC86" s="195"/>
      <c r="BE86" s="196"/>
      <c r="BF86" s="188"/>
      <c r="BH86" s="195"/>
      <c r="BJ86" s="196"/>
      <c r="BK86" s="188"/>
      <c r="BM86" s="195"/>
      <c r="BO86" s="196"/>
      <c r="BP86" s="188"/>
      <c r="BR86" s="195"/>
      <c r="BT86" s="196"/>
      <c r="BU86" s="188"/>
      <c r="BW86" s="195"/>
      <c r="BY86" s="196"/>
      <c r="BZ86" s="188"/>
      <c r="CB86" s="195"/>
      <c r="CD86" s="196"/>
      <c r="CE86" s="188"/>
      <c r="CG86" s="195"/>
      <c r="CI86" s="196"/>
      <c r="CJ86" s="188"/>
      <c r="CL86" s="195"/>
      <c r="CN86" s="196"/>
      <c r="CO86" s="188"/>
      <c r="CQ86" s="195"/>
      <c r="CS86" s="196"/>
      <c r="CT86" s="188"/>
      <c r="CV86" s="195"/>
      <c r="CX86" s="196"/>
      <c r="CY86" s="188"/>
      <c r="DA86" s="195"/>
      <c r="DC86" s="196"/>
      <c r="DD86" s="188"/>
      <c r="DF86" s="195"/>
      <c r="DH86" s="196"/>
      <c r="DI86" s="188"/>
      <c r="DK86" s="195"/>
      <c r="DM86" s="196"/>
      <c r="DN86" s="188"/>
      <c r="DP86" s="195"/>
      <c r="DR86" s="196"/>
      <c r="DS86" s="188"/>
      <c r="DU86" s="195"/>
      <c r="DW86" s="196"/>
    </row>
    <row r="87" spans="3:127" ht="13.5" customHeight="1">
      <c r="C87" s="188"/>
      <c r="E87" s="195"/>
      <c r="G87" s="196"/>
      <c r="H87" s="188"/>
      <c r="J87" s="195"/>
      <c r="L87" s="196"/>
      <c r="M87" s="188"/>
      <c r="O87" s="195"/>
      <c r="Q87" s="196"/>
      <c r="R87" s="188"/>
      <c r="T87" s="195"/>
      <c r="V87" s="196"/>
      <c r="W87" s="188"/>
      <c r="Y87" s="195"/>
      <c r="AA87" s="196"/>
      <c r="AB87" s="188"/>
      <c r="AD87" s="195"/>
      <c r="AF87" s="196"/>
      <c r="AG87" s="188"/>
      <c r="AI87" s="195"/>
      <c r="AK87" s="196"/>
      <c r="AL87" s="188"/>
      <c r="AN87" s="195"/>
      <c r="AP87" s="196"/>
      <c r="AQ87" s="188"/>
      <c r="AS87" s="195"/>
      <c r="AU87" s="196"/>
      <c r="AV87" s="188"/>
      <c r="AX87" s="195"/>
      <c r="AZ87" s="196"/>
      <c r="BA87" s="188"/>
      <c r="BC87" s="195"/>
      <c r="BE87" s="196"/>
      <c r="BF87" s="188"/>
      <c r="BH87" s="195"/>
      <c r="BJ87" s="196"/>
      <c r="BK87" s="188"/>
      <c r="BM87" s="195"/>
      <c r="BO87" s="196"/>
      <c r="BP87" s="188"/>
      <c r="BR87" s="195"/>
      <c r="BT87" s="196"/>
      <c r="BU87" s="188"/>
      <c r="BW87" s="195"/>
      <c r="BY87" s="196"/>
      <c r="BZ87" s="188"/>
      <c r="CB87" s="195"/>
      <c r="CD87" s="196"/>
      <c r="CE87" s="188"/>
      <c r="CG87" s="195"/>
      <c r="CI87" s="196"/>
      <c r="CJ87" s="188"/>
      <c r="CL87" s="195"/>
      <c r="CN87" s="196"/>
      <c r="CO87" s="188"/>
      <c r="CQ87" s="195"/>
      <c r="CS87" s="196"/>
      <c r="CT87" s="188"/>
      <c r="CV87" s="195"/>
      <c r="CX87" s="196"/>
      <c r="CY87" s="188"/>
      <c r="DA87" s="195"/>
      <c r="DC87" s="196"/>
      <c r="DD87" s="188"/>
      <c r="DF87" s="195"/>
      <c r="DH87" s="196"/>
      <c r="DI87" s="188"/>
      <c r="DK87" s="195"/>
      <c r="DM87" s="196"/>
      <c r="DN87" s="188"/>
      <c r="DP87" s="195"/>
      <c r="DR87" s="196"/>
      <c r="DS87" s="188"/>
      <c r="DU87" s="195"/>
      <c r="DW87" s="196"/>
    </row>
    <row r="88" spans="3:127" ht="13.5" customHeight="1">
      <c r="C88" s="188"/>
      <c r="E88" s="195"/>
      <c r="G88" s="196"/>
      <c r="H88" s="188"/>
      <c r="J88" s="195"/>
      <c r="L88" s="196"/>
      <c r="M88" s="188"/>
      <c r="O88" s="195"/>
      <c r="Q88" s="196"/>
      <c r="R88" s="188"/>
      <c r="T88" s="195"/>
      <c r="V88" s="196"/>
      <c r="W88" s="188"/>
      <c r="Y88" s="195"/>
      <c r="AA88" s="196"/>
      <c r="AB88" s="188"/>
      <c r="AD88" s="195"/>
      <c r="AF88" s="196"/>
      <c r="AG88" s="188"/>
      <c r="AI88" s="195"/>
      <c r="AK88" s="196"/>
      <c r="AL88" s="188"/>
      <c r="AN88" s="195"/>
      <c r="AP88" s="196"/>
      <c r="AQ88" s="188"/>
      <c r="AS88" s="195"/>
      <c r="AU88" s="196"/>
      <c r="AV88" s="188"/>
      <c r="AX88" s="195"/>
      <c r="AZ88" s="196"/>
      <c r="BA88" s="188"/>
      <c r="BC88" s="195"/>
      <c r="BE88" s="196"/>
      <c r="BF88" s="188"/>
      <c r="BH88" s="195"/>
      <c r="BJ88" s="196"/>
      <c r="BK88" s="188"/>
      <c r="BM88" s="195"/>
      <c r="BO88" s="196"/>
      <c r="BP88" s="188"/>
      <c r="BR88" s="195"/>
      <c r="BT88" s="196"/>
      <c r="BU88" s="188"/>
      <c r="BW88" s="195"/>
      <c r="BY88" s="196"/>
      <c r="BZ88" s="188"/>
      <c r="CB88" s="195"/>
      <c r="CD88" s="196"/>
      <c r="CE88" s="188"/>
      <c r="CG88" s="195"/>
      <c r="CI88" s="196"/>
      <c r="CJ88" s="188"/>
      <c r="CL88" s="195"/>
      <c r="CN88" s="196"/>
      <c r="CO88" s="188"/>
      <c r="CQ88" s="195"/>
      <c r="CS88" s="196"/>
      <c r="CT88" s="188"/>
      <c r="CV88" s="195"/>
      <c r="CX88" s="196"/>
      <c r="CY88" s="188"/>
      <c r="DA88" s="195"/>
      <c r="DC88" s="196"/>
      <c r="DD88" s="188"/>
      <c r="DF88" s="195"/>
      <c r="DH88" s="196"/>
      <c r="DI88" s="188"/>
      <c r="DK88" s="195"/>
      <c r="DM88" s="196"/>
      <c r="DN88" s="188"/>
      <c r="DP88" s="195"/>
      <c r="DR88" s="196"/>
      <c r="DS88" s="188"/>
      <c r="DU88" s="195"/>
      <c r="DW88" s="196"/>
    </row>
    <row r="89" spans="3:127" ht="13.5" customHeight="1">
      <c r="C89" s="188"/>
      <c r="E89" s="195"/>
      <c r="G89" s="196"/>
      <c r="H89" s="188"/>
      <c r="J89" s="195"/>
      <c r="L89" s="196"/>
      <c r="M89" s="188"/>
      <c r="O89" s="195"/>
      <c r="Q89" s="196"/>
      <c r="R89" s="188"/>
      <c r="T89" s="195"/>
      <c r="V89" s="196"/>
      <c r="W89" s="188"/>
      <c r="Y89" s="195"/>
      <c r="AA89" s="196"/>
      <c r="AB89" s="188"/>
      <c r="AD89" s="195"/>
      <c r="AF89" s="196"/>
      <c r="AG89" s="188"/>
      <c r="AI89" s="195"/>
      <c r="AK89" s="196"/>
      <c r="AL89" s="188"/>
      <c r="AN89" s="195"/>
      <c r="AP89" s="196"/>
      <c r="AQ89" s="188"/>
      <c r="AS89" s="195"/>
      <c r="AU89" s="196"/>
      <c r="AV89" s="188"/>
      <c r="AX89" s="195"/>
      <c r="AZ89" s="196"/>
      <c r="BA89" s="188"/>
      <c r="BC89" s="195"/>
      <c r="BE89" s="196"/>
      <c r="BF89" s="188"/>
      <c r="BH89" s="195"/>
      <c r="BJ89" s="196"/>
      <c r="BK89" s="188"/>
      <c r="BM89" s="195"/>
      <c r="BO89" s="196"/>
      <c r="BP89" s="188"/>
      <c r="BR89" s="195"/>
      <c r="BT89" s="196"/>
      <c r="BU89" s="188"/>
      <c r="BW89" s="195"/>
      <c r="BY89" s="196"/>
      <c r="BZ89" s="188"/>
      <c r="CB89" s="195"/>
      <c r="CD89" s="196"/>
      <c r="CE89" s="188"/>
      <c r="CG89" s="195"/>
      <c r="CI89" s="196"/>
      <c r="CJ89" s="188"/>
      <c r="CL89" s="195"/>
      <c r="CN89" s="196"/>
      <c r="CO89" s="188"/>
      <c r="CQ89" s="195"/>
      <c r="CS89" s="196"/>
      <c r="CT89" s="188"/>
      <c r="CV89" s="195"/>
      <c r="CX89" s="196"/>
      <c r="CY89" s="188"/>
      <c r="DA89" s="195"/>
      <c r="DC89" s="196"/>
      <c r="DD89" s="188"/>
      <c r="DF89" s="195"/>
      <c r="DH89" s="196"/>
      <c r="DI89" s="188"/>
      <c r="DK89" s="195"/>
      <c r="DM89" s="196"/>
      <c r="DN89" s="188"/>
      <c r="DP89" s="195"/>
      <c r="DR89" s="196"/>
      <c r="DS89" s="188"/>
      <c r="DU89" s="195"/>
      <c r="DW89" s="196"/>
    </row>
    <row r="90" spans="3:127" ht="13.5" customHeight="1">
      <c r="C90" s="188"/>
      <c r="E90" s="195"/>
      <c r="G90" s="196"/>
      <c r="H90" s="188"/>
      <c r="J90" s="195"/>
      <c r="L90" s="196"/>
      <c r="M90" s="188"/>
      <c r="O90" s="195"/>
      <c r="Q90" s="196"/>
      <c r="R90" s="188"/>
      <c r="T90" s="195"/>
      <c r="V90" s="196"/>
      <c r="W90" s="188"/>
      <c r="Y90" s="195"/>
      <c r="AA90" s="196"/>
      <c r="AB90" s="188"/>
      <c r="AD90" s="195"/>
      <c r="AF90" s="196"/>
      <c r="AG90" s="188"/>
      <c r="AI90" s="195"/>
      <c r="AK90" s="196"/>
      <c r="AL90" s="188"/>
      <c r="AN90" s="195"/>
      <c r="AP90" s="196"/>
      <c r="AQ90" s="188"/>
      <c r="AS90" s="195"/>
      <c r="AU90" s="196"/>
      <c r="AV90" s="188"/>
      <c r="AX90" s="195"/>
      <c r="AZ90" s="196"/>
      <c r="BA90" s="188"/>
      <c r="BC90" s="195"/>
      <c r="BE90" s="196"/>
      <c r="BF90" s="188"/>
      <c r="BH90" s="195"/>
      <c r="BJ90" s="196"/>
      <c r="BK90" s="188"/>
      <c r="BM90" s="195"/>
      <c r="BO90" s="196"/>
      <c r="BP90" s="188"/>
      <c r="BR90" s="195"/>
      <c r="BT90" s="196"/>
      <c r="BU90" s="188"/>
      <c r="BW90" s="195"/>
      <c r="BY90" s="196"/>
      <c r="BZ90" s="188"/>
      <c r="CB90" s="195"/>
      <c r="CD90" s="196"/>
      <c r="CE90" s="188"/>
      <c r="CG90" s="195"/>
      <c r="CI90" s="196"/>
      <c r="CJ90" s="188"/>
      <c r="CL90" s="195"/>
      <c r="CN90" s="196"/>
      <c r="CO90" s="188"/>
      <c r="CQ90" s="195"/>
      <c r="CS90" s="196"/>
      <c r="CT90" s="188"/>
      <c r="CV90" s="195"/>
      <c r="CX90" s="196"/>
      <c r="CY90" s="188"/>
      <c r="DA90" s="195"/>
      <c r="DC90" s="196"/>
      <c r="DD90" s="188"/>
      <c r="DF90" s="195"/>
      <c r="DH90" s="196"/>
      <c r="DI90" s="188"/>
      <c r="DK90" s="195"/>
      <c r="DM90" s="196"/>
      <c r="DN90" s="188"/>
      <c r="DP90" s="195"/>
      <c r="DR90" s="196"/>
      <c r="DS90" s="188"/>
      <c r="DU90" s="195"/>
      <c r="DW90" s="196"/>
    </row>
    <row r="91" spans="3:127" ht="13.5" customHeight="1">
      <c r="C91" s="188"/>
      <c r="E91" s="195"/>
      <c r="G91" s="196"/>
      <c r="H91" s="188"/>
      <c r="J91" s="195"/>
      <c r="L91" s="196"/>
      <c r="M91" s="188"/>
      <c r="O91" s="195"/>
      <c r="Q91" s="196"/>
      <c r="R91" s="188"/>
      <c r="T91" s="195"/>
      <c r="V91" s="196"/>
      <c r="W91" s="188"/>
      <c r="Y91" s="195"/>
      <c r="AA91" s="196"/>
      <c r="AB91" s="188"/>
      <c r="AD91" s="195"/>
      <c r="AF91" s="196"/>
      <c r="AG91" s="188"/>
      <c r="AI91" s="195"/>
      <c r="AK91" s="196"/>
      <c r="AL91" s="188"/>
      <c r="AN91" s="195"/>
      <c r="AP91" s="196"/>
      <c r="AQ91" s="188"/>
      <c r="AS91" s="195"/>
      <c r="AU91" s="196"/>
      <c r="AV91" s="188"/>
      <c r="AX91" s="195"/>
      <c r="AZ91" s="196"/>
      <c r="BA91" s="188"/>
      <c r="BC91" s="195"/>
      <c r="BE91" s="196"/>
      <c r="BF91" s="188"/>
      <c r="BH91" s="195"/>
      <c r="BJ91" s="196"/>
      <c r="BK91" s="188"/>
      <c r="BM91" s="195"/>
      <c r="BO91" s="196"/>
      <c r="BP91" s="188"/>
      <c r="BR91" s="195"/>
      <c r="BT91" s="196"/>
      <c r="BU91" s="188"/>
      <c r="BW91" s="195"/>
      <c r="BY91" s="196"/>
      <c r="BZ91" s="188"/>
      <c r="CB91" s="195"/>
      <c r="CD91" s="196"/>
      <c r="CE91" s="188"/>
      <c r="CG91" s="195"/>
      <c r="CI91" s="196"/>
      <c r="CJ91" s="188"/>
      <c r="CL91" s="195"/>
      <c r="CN91" s="196"/>
      <c r="CO91" s="188"/>
      <c r="CQ91" s="195"/>
      <c r="CS91" s="196"/>
      <c r="CT91" s="188"/>
      <c r="CV91" s="195"/>
      <c r="CX91" s="196"/>
      <c r="CY91" s="188"/>
      <c r="DA91" s="195"/>
      <c r="DC91" s="196"/>
      <c r="DD91" s="188"/>
      <c r="DF91" s="195"/>
      <c r="DH91" s="196"/>
      <c r="DI91" s="188"/>
      <c r="DK91" s="195"/>
      <c r="DM91" s="196"/>
      <c r="DN91" s="188"/>
      <c r="DP91" s="195"/>
      <c r="DR91" s="196"/>
      <c r="DS91" s="188"/>
      <c r="DU91" s="195"/>
      <c r="DW91" s="196"/>
    </row>
    <row r="92" spans="3:127" ht="13.5" customHeight="1">
      <c r="C92" s="188"/>
      <c r="E92" s="195"/>
      <c r="G92" s="196"/>
      <c r="H92" s="188"/>
      <c r="J92" s="195"/>
      <c r="L92" s="196"/>
      <c r="M92" s="188"/>
      <c r="O92" s="195"/>
      <c r="Q92" s="196"/>
      <c r="R92" s="188"/>
      <c r="T92" s="195"/>
      <c r="V92" s="196"/>
      <c r="W92" s="188"/>
      <c r="Y92" s="195"/>
      <c r="AA92" s="196"/>
      <c r="AB92" s="188"/>
      <c r="AD92" s="195"/>
      <c r="AF92" s="196"/>
      <c r="AG92" s="188"/>
      <c r="AI92" s="195"/>
      <c r="AK92" s="196"/>
      <c r="AL92" s="188"/>
      <c r="AN92" s="195"/>
      <c r="AP92" s="196"/>
      <c r="AQ92" s="188"/>
      <c r="AS92" s="195"/>
      <c r="AU92" s="196"/>
      <c r="AV92" s="188"/>
      <c r="AX92" s="195"/>
      <c r="AZ92" s="196"/>
      <c r="BA92" s="188"/>
      <c r="BC92" s="195"/>
      <c r="BE92" s="196"/>
      <c r="BF92" s="188"/>
      <c r="BH92" s="195"/>
      <c r="BJ92" s="196"/>
      <c r="BK92" s="188"/>
      <c r="BM92" s="195"/>
      <c r="BO92" s="196"/>
      <c r="BP92" s="188"/>
      <c r="BR92" s="195"/>
      <c r="BT92" s="196"/>
      <c r="BU92" s="188"/>
      <c r="BW92" s="195"/>
      <c r="BY92" s="196"/>
      <c r="BZ92" s="188"/>
      <c r="CB92" s="195"/>
      <c r="CD92" s="196"/>
      <c r="CE92" s="188"/>
      <c r="CG92" s="195"/>
      <c r="CI92" s="196"/>
      <c r="CJ92" s="188"/>
      <c r="CL92" s="195"/>
      <c r="CN92" s="196"/>
      <c r="CO92" s="188"/>
      <c r="CQ92" s="195"/>
      <c r="CS92" s="196"/>
      <c r="CT92" s="188"/>
      <c r="CV92" s="195"/>
      <c r="CX92" s="196"/>
      <c r="CY92" s="188"/>
      <c r="DA92" s="195"/>
      <c r="DC92" s="196"/>
      <c r="DD92" s="188"/>
      <c r="DF92" s="195"/>
      <c r="DH92" s="196"/>
      <c r="DI92" s="188"/>
      <c r="DK92" s="195"/>
      <c r="DM92" s="196"/>
      <c r="DN92" s="188"/>
      <c r="DP92" s="195"/>
      <c r="DR92" s="196"/>
      <c r="DS92" s="188"/>
      <c r="DU92" s="195"/>
      <c r="DW92" s="196"/>
    </row>
    <row r="93" spans="3:127" ht="13.5" customHeight="1">
      <c r="C93" s="188"/>
      <c r="E93" s="195"/>
      <c r="G93" s="196"/>
      <c r="H93" s="188"/>
      <c r="J93" s="195"/>
      <c r="L93" s="196"/>
      <c r="M93" s="188"/>
      <c r="O93" s="195"/>
      <c r="Q93" s="196"/>
      <c r="R93" s="188"/>
      <c r="T93" s="195"/>
      <c r="V93" s="196"/>
      <c r="W93" s="188"/>
      <c r="Y93" s="195"/>
      <c r="AA93" s="196"/>
      <c r="AB93" s="188"/>
      <c r="AD93" s="195"/>
      <c r="AF93" s="196"/>
      <c r="AG93" s="188"/>
      <c r="AI93" s="195"/>
      <c r="AK93" s="196"/>
      <c r="AL93" s="188"/>
      <c r="AN93" s="195"/>
      <c r="AP93" s="196"/>
      <c r="AQ93" s="188"/>
      <c r="AS93" s="195"/>
      <c r="AU93" s="196"/>
      <c r="AV93" s="188"/>
      <c r="AX93" s="195"/>
      <c r="AZ93" s="196"/>
      <c r="BA93" s="188"/>
      <c r="BC93" s="195"/>
      <c r="BE93" s="196"/>
      <c r="BF93" s="188"/>
      <c r="BH93" s="195"/>
      <c r="BJ93" s="196"/>
      <c r="BK93" s="188"/>
      <c r="BM93" s="195"/>
      <c r="BO93" s="196"/>
      <c r="BP93" s="188"/>
      <c r="BR93" s="195"/>
      <c r="BT93" s="196"/>
      <c r="BU93" s="188"/>
      <c r="BW93" s="195"/>
      <c r="BY93" s="196"/>
      <c r="BZ93" s="188"/>
      <c r="CB93" s="195"/>
      <c r="CD93" s="196"/>
      <c r="CE93" s="188"/>
      <c r="CG93" s="195"/>
      <c r="CI93" s="196"/>
      <c r="CJ93" s="188"/>
      <c r="CL93" s="195"/>
      <c r="CN93" s="196"/>
      <c r="CO93" s="188"/>
      <c r="CQ93" s="195"/>
      <c r="CS93" s="196"/>
      <c r="CT93" s="188"/>
      <c r="CV93" s="195"/>
      <c r="CX93" s="196"/>
      <c r="CY93" s="188"/>
      <c r="DA93" s="195"/>
      <c r="DC93" s="196"/>
      <c r="DD93" s="188"/>
      <c r="DF93" s="195"/>
      <c r="DH93" s="196"/>
      <c r="DI93" s="188"/>
      <c r="DK93" s="195"/>
      <c r="DM93" s="196"/>
      <c r="DN93" s="188"/>
      <c r="DP93" s="195"/>
      <c r="DR93" s="196"/>
      <c r="DS93" s="188"/>
      <c r="DU93" s="195"/>
      <c r="DW93" s="196"/>
    </row>
    <row r="94" spans="3:127" ht="13.5" customHeight="1">
      <c r="C94" s="188"/>
      <c r="E94" s="195"/>
      <c r="G94" s="196"/>
      <c r="H94" s="188"/>
      <c r="J94" s="195"/>
      <c r="L94" s="196"/>
      <c r="M94" s="188"/>
      <c r="O94" s="195"/>
      <c r="Q94" s="196"/>
      <c r="R94" s="188"/>
      <c r="T94" s="195"/>
      <c r="V94" s="196"/>
      <c r="W94" s="188"/>
      <c r="Y94" s="195"/>
      <c r="AA94" s="196"/>
      <c r="AB94" s="188"/>
      <c r="AD94" s="195"/>
      <c r="AF94" s="196"/>
      <c r="AG94" s="188"/>
      <c r="AI94" s="195"/>
      <c r="AK94" s="196"/>
      <c r="AL94" s="188"/>
      <c r="AN94" s="195"/>
      <c r="AP94" s="196"/>
      <c r="AQ94" s="188"/>
      <c r="AS94" s="195"/>
      <c r="AU94" s="196"/>
      <c r="AV94" s="188"/>
      <c r="AX94" s="195"/>
      <c r="AZ94" s="196"/>
      <c r="BA94" s="188"/>
      <c r="BC94" s="195"/>
      <c r="BE94" s="196"/>
      <c r="BF94" s="188"/>
      <c r="BH94" s="195"/>
      <c r="BJ94" s="196"/>
      <c r="BK94" s="188"/>
      <c r="BM94" s="195"/>
      <c r="BO94" s="196"/>
      <c r="BP94" s="188"/>
      <c r="BR94" s="195"/>
      <c r="BT94" s="196"/>
      <c r="BU94" s="188"/>
      <c r="BW94" s="195"/>
      <c r="BY94" s="196"/>
      <c r="BZ94" s="188"/>
      <c r="CB94" s="195"/>
      <c r="CD94" s="196"/>
      <c r="CE94" s="188"/>
      <c r="CG94" s="195"/>
      <c r="CI94" s="196"/>
      <c r="CJ94" s="188"/>
      <c r="CL94" s="195"/>
      <c r="CN94" s="196"/>
      <c r="CO94" s="188"/>
      <c r="CQ94" s="195"/>
      <c r="CS94" s="196"/>
      <c r="CT94" s="188"/>
      <c r="CV94" s="195"/>
      <c r="CX94" s="196"/>
      <c r="CY94" s="188"/>
      <c r="DA94" s="195"/>
      <c r="DC94" s="196"/>
      <c r="DD94" s="188"/>
      <c r="DF94" s="195"/>
      <c r="DH94" s="196"/>
      <c r="DI94" s="188"/>
      <c r="DK94" s="195"/>
      <c r="DM94" s="196"/>
      <c r="DN94" s="188"/>
      <c r="DP94" s="195"/>
      <c r="DR94" s="196"/>
      <c r="DS94" s="188"/>
      <c r="DU94" s="195"/>
      <c r="DW94" s="196"/>
    </row>
    <row r="95" spans="3:127" ht="13.5" customHeight="1">
      <c r="C95" s="188"/>
      <c r="E95" s="195"/>
      <c r="G95" s="196"/>
      <c r="H95" s="188"/>
      <c r="J95" s="195"/>
      <c r="L95" s="196"/>
      <c r="M95" s="188"/>
      <c r="O95" s="195"/>
      <c r="Q95" s="196"/>
      <c r="R95" s="188"/>
      <c r="T95" s="195"/>
      <c r="V95" s="196"/>
      <c r="W95" s="188"/>
      <c r="Y95" s="195"/>
      <c r="AA95" s="196"/>
      <c r="AB95" s="188"/>
      <c r="AD95" s="195"/>
      <c r="AF95" s="196"/>
      <c r="AG95" s="188"/>
      <c r="AI95" s="195"/>
      <c r="AK95" s="196"/>
      <c r="AL95" s="188"/>
      <c r="AN95" s="195"/>
      <c r="AP95" s="196"/>
      <c r="AQ95" s="188"/>
      <c r="AS95" s="195"/>
      <c r="AU95" s="196"/>
      <c r="AV95" s="188"/>
      <c r="AX95" s="195"/>
      <c r="AZ95" s="196"/>
      <c r="BA95" s="188"/>
      <c r="BC95" s="195"/>
      <c r="BE95" s="196"/>
      <c r="BF95" s="188"/>
      <c r="BH95" s="195"/>
      <c r="BJ95" s="196"/>
      <c r="BK95" s="188"/>
      <c r="BM95" s="195"/>
      <c r="BO95" s="196"/>
      <c r="BP95" s="188"/>
      <c r="BR95" s="195"/>
      <c r="BT95" s="196"/>
      <c r="BU95" s="188"/>
      <c r="BW95" s="195"/>
      <c r="BY95" s="196"/>
      <c r="BZ95" s="188"/>
      <c r="CB95" s="195"/>
      <c r="CD95" s="196"/>
      <c r="CE95" s="188"/>
      <c r="CG95" s="195"/>
      <c r="CI95" s="196"/>
      <c r="CJ95" s="188"/>
      <c r="CL95" s="195"/>
      <c r="CN95" s="196"/>
      <c r="CO95" s="188"/>
      <c r="CQ95" s="195"/>
      <c r="CS95" s="196"/>
      <c r="CT95" s="188"/>
      <c r="CV95" s="195"/>
      <c r="CX95" s="196"/>
      <c r="CY95" s="188"/>
      <c r="DA95" s="195"/>
      <c r="DC95" s="196"/>
      <c r="DD95" s="188"/>
      <c r="DF95" s="195"/>
      <c r="DH95" s="196"/>
      <c r="DI95" s="188"/>
      <c r="DK95" s="195"/>
      <c r="DM95" s="196"/>
      <c r="DN95" s="188"/>
      <c r="DP95" s="195"/>
      <c r="DR95" s="196"/>
      <c r="DS95" s="188"/>
      <c r="DU95" s="195"/>
      <c r="DW95" s="196"/>
    </row>
    <row r="96" spans="3:127" ht="13.5" customHeight="1">
      <c r="C96" s="188"/>
      <c r="E96" s="195"/>
      <c r="G96" s="196"/>
      <c r="H96" s="188"/>
      <c r="J96" s="195"/>
      <c r="L96" s="196"/>
      <c r="M96" s="188"/>
      <c r="O96" s="195"/>
      <c r="Q96" s="196"/>
      <c r="R96" s="188"/>
      <c r="T96" s="195"/>
      <c r="V96" s="196"/>
      <c r="W96" s="188"/>
      <c r="Y96" s="195"/>
      <c r="AA96" s="196"/>
      <c r="AB96" s="188"/>
      <c r="AD96" s="195"/>
      <c r="AF96" s="196"/>
      <c r="AG96" s="188"/>
      <c r="AI96" s="195"/>
      <c r="AK96" s="196"/>
      <c r="AL96" s="188"/>
      <c r="AN96" s="195"/>
      <c r="AP96" s="196"/>
      <c r="AQ96" s="188"/>
      <c r="AS96" s="195"/>
      <c r="AU96" s="196"/>
      <c r="AV96" s="188"/>
      <c r="AX96" s="195"/>
      <c r="AZ96" s="196"/>
      <c r="BA96" s="188"/>
      <c r="BC96" s="195"/>
      <c r="BE96" s="196"/>
      <c r="BF96" s="188"/>
      <c r="BH96" s="195"/>
      <c r="BJ96" s="196"/>
      <c r="BK96" s="188"/>
      <c r="BM96" s="195"/>
      <c r="BO96" s="196"/>
      <c r="BP96" s="188"/>
      <c r="BR96" s="195"/>
      <c r="BT96" s="196"/>
      <c r="BU96" s="188"/>
      <c r="BW96" s="195"/>
      <c r="BY96" s="196"/>
      <c r="BZ96" s="188"/>
      <c r="CB96" s="195"/>
      <c r="CD96" s="196"/>
      <c r="CE96" s="188"/>
      <c r="CG96" s="195"/>
      <c r="CI96" s="196"/>
      <c r="CJ96" s="188"/>
      <c r="CL96" s="195"/>
      <c r="CN96" s="196"/>
      <c r="CO96" s="188"/>
      <c r="CQ96" s="195"/>
      <c r="CS96" s="196"/>
      <c r="CT96" s="188"/>
      <c r="CV96" s="195"/>
      <c r="CX96" s="196"/>
      <c r="CY96" s="188"/>
      <c r="DA96" s="195"/>
      <c r="DC96" s="196"/>
      <c r="DD96" s="188"/>
      <c r="DF96" s="195"/>
      <c r="DH96" s="196"/>
      <c r="DI96" s="188"/>
      <c r="DK96" s="195"/>
      <c r="DM96" s="196"/>
      <c r="DN96" s="188"/>
      <c r="DP96" s="195"/>
      <c r="DR96" s="196"/>
      <c r="DS96" s="188"/>
      <c r="DU96" s="195"/>
      <c r="DW96" s="196"/>
    </row>
    <row r="97" spans="3:127" ht="13.5" customHeight="1">
      <c r="C97" s="188"/>
      <c r="E97" s="195"/>
      <c r="G97" s="196"/>
      <c r="H97" s="188"/>
      <c r="J97" s="195"/>
      <c r="L97" s="196"/>
      <c r="M97" s="188"/>
      <c r="O97" s="195"/>
      <c r="Q97" s="196"/>
      <c r="R97" s="188"/>
      <c r="T97" s="195"/>
      <c r="V97" s="196"/>
      <c r="W97" s="188"/>
      <c r="Y97" s="195"/>
      <c r="AA97" s="196"/>
      <c r="AB97" s="188"/>
      <c r="AD97" s="195"/>
      <c r="AF97" s="196"/>
      <c r="AG97" s="188"/>
      <c r="AI97" s="195"/>
      <c r="AK97" s="196"/>
      <c r="AL97" s="188"/>
      <c r="AN97" s="195"/>
      <c r="AP97" s="196"/>
      <c r="AQ97" s="188"/>
      <c r="AS97" s="195"/>
      <c r="AU97" s="196"/>
      <c r="AV97" s="188"/>
      <c r="AX97" s="195"/>
      <c r="AZ97" s="196"/>
      <c r="BA97" s="188"/>
      <c r="BC97" s="195"/>
      <c r="BE97" s="196"/>
      <c r="BF97" s="188"/>
      <c r="BH97" s="195"/>
      <c r="BJ97" s="196"/>
      <c r="BK97" s="188"/>
      <c r="BM97" s="195"/>
      <c r="BO97" s="196"/>
      <c r="BP97" s="188"/>
      <c r="BR97" s="195"/>
      <c r="BT97" s="196"/>
      <c r="BU97" s="188"/>
      <c r="BW97" s="195"/>
      <c r="BY97" s="196"/>
      <c r="BZ97" s="188"/>
      <c r="CB97" s="195"/>
      <c r="CD97" s="196"/>
      <c r="CE97" s="188"/>
      <c r="CG97" s="195"/>
      <c r="CI97" s="196"/>
      <c r="CJ97" s="188"/>
      <c r="CL97" s="195"/>
      <c r="CN97" s="196"/>
      <c r="CO97" s="188"/>
      <c r="CQ97" s="195"/>
      <c r="CS97" s="196"/>
      <c r="CT97" s="188"/>
      <c r="CV97" s="195"/>
      <c r="CX97" s="196"/>
      <c r="CY97" s="188"/>
      <c r="DA97" s="195"/>
      <c r="DC97" s="196"/>
      <c r="DD97" s="188"/>
      <c r="DF97" s="195"/>
      <c r="DH97" s="196"/>
      <c r="DI97" s="188"/>
      <c r="DK97" s="195"/>
      <c r="DM97" s="196"/>
      <c r="DN97" s="188"/>
      <c r="DP97" s="195"/>
      <c r="DR97" s="196"/>
      <c r="DS97" s="188"/>
      <c r="DU97" s="195"/>
      <c r="DW97" s="196"/>
    </row>
    <row r="98" spans="3:127" ht="13.5" customHeight="1">
      <c r="C98" s="188"/>
      <c r="E98" s="195"/>
      <c r="G98" s="196"/>
      <c r="H98" s="188"/>
      <c r="J98" s="195"/>
      <c r="L98" s="196"/>
      <c r="M98" s="188"/>
      <c r="O98" s="195"/>
      <c r="Q98" s="196"/>
      <c r="R98" s="188"/>
      <c r="T98" s="195"/>
      <c r="V98" s="196"/>
      <c r="W98" s="188"/>
      <c r="Y98" s="195"/>
      <c r="AA98" s="196"/>
      <c r="AB98" s="188"/>
      <c r="AD98" s="195"/>
      <c r="AF98" s="196"/>
      <c r="AG98" s="188"/>
      <c r="AI98" s="195"/>
      <c r="AK98" s="196"/>
      <c r="AL98" s="188"/>
      <c r="AN98" s="195"/>
      <c r="AP98" s="196"/>
      <c r="AQ98" s="188"/>
      <c r="AS98" s="195"/>
      <c r="AU98" s="196"/>
      <c r="AV98" s="188"/>
      <c r="AX98" s="195"/>
      <c r="AZ98" s="196"/>
      <c r="BA98" s="188"/>
      <c r="BC98" s="195"/>
      <c r="BE98" s="196"/>
      <c r="BF98" s="188"/>
      <c r="BH98" s="195"/>
      <c r="BJ98" s="196"/>
      <c r="BK98" s="188"/>
      <c r="BM98" s="195"/>
      <c r="BO98" s="196"/>
      <c r="BP98" s="188"/>
      <c r="BR98" s="195"/>
      <c r="BT98" s="196"/>
      <c r="BU98" s="188"/>
      <c r="BW98" s="195"/>
      <c r="BY98" s="196"/>
      <c r="BZ98" s="188"/>
      <c r="CB98" s="195"/>
      <c r="CD98" s="196"/>
      <c r="CE98" s="188"/>
      <c r="CG98" s="195"/>
      <c r="CI98" s="196"/>
      <c r="CJ98" s="188"/>
      <c r="CL98" s="195"/>
      <c r="CN98" s="196"/>
      <c r="CO98" s="188"/>
      <c r="CQ98" s="195"/>
      <c r="CS98" s="196"/>
      <c r="CT98" s="188"/>
      <c r="CV98" s="195"/>
      <c r="CX98" s="196"/>
      <c r="CY98" s="188"/>
      <c r="DA98" s="195"/>
      <c r="DC98" s="196"/>
      <c r="DD98" s="188"/>
      <c r="DF98" s="195"/>
      <c r="DH98" s="196"/>
      <c r="DI98" s="188"/>
      <c r="DK98" s="195"/>
      <c r="DM98" s="196"/>
      <c r="DN98" s="188"/>
      <c r="DP98" s="195"/>
      <c r="DR98" s="196"/>
      <c r="DS98" s="188"/>
      <c r="DU98" s="195"/>
      <c r="DW98" s="196"/>
    </row>
    <row r="99" spans="3:127" ht="13.5" customHeight="1">
      <c r="C99" s="188"/>
      <c r="E99" s="195"/>
      <c r="G99" s="196"/>
      <c r="H99" s="188"/>
      <c r="J99" s="195"/>
      <c r="L99" s="196"/>
      <c r="M99" s="188"/>
      <c r="O99" s="195"/>
      <c r="Q99" s="196"/>
      <c r="R99" s="188"/>
      <c r="T99" s="195"/>
      <c r="V99" s="196"/>
      <c r="W99" s="188"/>
      <c r="Y99" s="195"/>
      <c r="AA99" s="196"/>
      <c r="AB99" s="188"/>
      <c r="AD99" s="195"/>
      <c r="AF99" s="196"/>
      <c r="AG99" s="188"/>
      <c r="AI99" s="195"/>
      <c r="AK99" s="196"/>
      <c r="AL99" s="188"/>
      <c r="AN99" s="195"/>
      <c r="AP99" s="196"/>
      <c r="AQ99" s="188"/>
      <c r="AS99" s="195"/>
      <c r="AU99" s="196"/>
      <c r="AV99" s="188"/>
      <c r="AX99" s="195"/>
      <c r="AZ99" s="196"/>
      <c r="BA99" s="188"/>
      <c r="BC99" s="195"/>
      <c r="BE99" s="196"/>
      <c r="BF99" s="188"/>
      <c r="BH99" s="195"/>
      <c r="BJ99" s="196"/>
      <c r="BK99" s="188"/>
      <c r="BM99" s="195"/>
      <c r="BO99" s="196"/>
      <c r="BP99" s="188"/>
      <c r="BR99" s="195"/>
      <c r="BT99" s="196"/>
      <c r="BU99" s="188"/>
      <c r="BW99" s="195"/>
      <c r="BY99" s="196"/>
      <c r="BZ99" s="188"/>
      <c r="CB99" s="195"/>
      <c r="CD99" s="196"/>
      <c r="CE99" s="188"/>
      <c r="CG99" s="195"/>
      <c r="CI99" s="196"/>
      <c r="CJ99" s="188"/>
      <c r="CL99" s="195"/>
      <c r="CN99" s="196"/>
      <c r="CO99" s="188"/>
      <c r="CQ99" s="195"/>
      <c r="CS99" s="196"/>
      <c r="CT99" s="188"/>
      <c r="CV99" s="195"/>
      <c r="CX99" s="196"/>
      <c r="CY99" s="188"/>
      <c r="DA99" s="195"/>
      <c r="DC99" s="196"/>
      <c r="DD99" s="188"/>
      <c r="DF99" s="195"/>
      <c r="DH99" s="196"/>
      <c r="DI99" s="188"/>
      <c r="DK99" s="195"/>
      <c r="DM99" s="196"/>
      <c r="DN99" s="188"/>
      <c r="DP99" s="195"/>
      <c r="DR99" s="196"/>
      <c r="DS99" s="188"/>
      <c r="DU99" s="195"/>
      <c r="DW99" s="196"/>
    </row>
    <row r="100" spans="3:127" ht="13.5" customHeight="1">
      <c r="C100" s="188"/>
      <c r="E100" s="195"/>
      <c r="G100" s="196"/>
      <c r="H100" s="188"/>
      <c r="J100" s="195"/>
      <c r="L100" s="196"/>
      <c r="M100" s="188"/>
      <c r="O100" s="195"/>
      <c r="Q100" s="196"/>
      <c r="R100" s="188"/>
      <c r="T100" s="195"/>
      <c r="V100" s="196"/>
      <c r="W100" s="188"/>
      <c r="Y100" s="195"/>
      <c r="AA100" s="196"/>
      <c r="AB100" s="188"/>
      <c r="AD100" s="195"/>
      <c r="AF100" s="196"/>
      <c r="AG100" s="188"/>
      <c r="AI100" s="195"/>
      <c r="AK100" s="196"/>
      <c r="AL100" s="188"/>
      <c r="AN100" s="195"/>
      <c r="AP100" s="196"/>
      <c r="AQ100" s="188"/>
      <c r="AS100" s="195"/>
      <c r="AU100" s="196"/>
      <c r="AV100" s="188"/>
      <c r="AX100" s="195"/>
      <c r="AZ100" s="196"/>
      <c r="BA100" s="188"/>
      <c r="BC100" s="195"/>
      <c r="BE100" s="196"/>
      <c r="BF100" s="188"/>
      <c r="BH100" s="195"/>
      <c r="BJ100" s="196"/>
      <c r="BK100" s="188"/>
      <c r="BM100" s="195"/>
      <c r="BO100" s="196"/>
      <c r="BP100" s="188"/>
      <c r="BR100" s="195"/>
      <c r="BT100" s="196"/>
      <c r="BU100" s="188"/>
      <c r="BW100" s="195"/>
      <c r="BY100" s="196"/>
      <c r="BZ100" s="188"/>
      <c r="CB100" s="195"/>
      <c r="CD100" s="196"/>
      <c r="CE100" s="188"/>
      <c r="CG100" s="195"/>
      <c r="CI100" s="196"/>
      <c r="CJ100" s="188"/>
      <c r="CL100" s="195"/>
      <c r="CN100" s="196"/>
      <c r="CO100" s="188"/>
      <c r="CQ100" s="195"/>
      <c r="CS100" s="196"/>
      <c r="CT100" s="188"/>
      <c r="CV100" s="195"/>
      <c r="CX100" s="196"/>
      <c r="CY100" s="188"/>
      <c r="DA100" s="195"/>
      <c r="DC100" s="196"/>
      <c r="DD100" s="188"/>
      <c r="DF100" s="195"/>
      <c r="DH100" s="196"/>
      <c r="DI100" s="188"/>
      <c r="DK100" s="195"/>
      <c r="DM100" s="196"/>
      <c r="DN100" s="188"/>
      <c r="DP100" s="195"/>
      <c r="DR100" s="196"/>
      <c r="DS100" s="188"/>
      <c r="DU100" s="195"/>
      <c r="DW100" s="196"/>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info_parties!$A$1:$A$111</xm:f>
          </x14:formula1>
          <xm:sqref>A11:A100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ED2BE"/>
  </sheetPr>
  <dimension ref="A1:SB199"/>
  <sheetViews>
    <sheetView zoomScale="106" zoomScaleNormal="106" workbookViewId="0">
      <pane xSplit="4" ySplit="10" topLeftCell="AT152" activePane="bottomRight" state="frozen"/>
      <selection activeCell="I6" sqref="I6"/>
      <selection pane="topRight" activeCell="I6" sqref="I6"/>
      <selection pane="bottomLeft" activeCell="I6" sqref="I6"/>
      <selection pane="bottomRight" activeCell="AZ170" sqref="AZ170"/>
    </sheetView>
  </sheetViews>
  <sheetFormatPr defaultColWidth="9.08984375" defaultRowHeight="13.5" customHeight="1"/>
  <cols>
    <col min="1" max="1" width="9.08984375" style="2"/>
    <col min="2" max="2" width="23.08984375" style="2" customWidth="1"/>
    <col min="3" max="3" width="6.08984375" style="2" customWidth="1"/>
    <col min="4" max="16" width="9.08984375" style="2"/>
    <col min="17" max="17" width="9.08984375" style="75"/>
    <col min="18" max="33" width="9.08984375" style="2"/>
    <col min="34" max="34" width="6" style="2" customWidth="1"/>
    <col min="35" max="35" width="6.90625" style="2" customWidth="1"/>
    <col min="36" max="45" width="9.08984375" style="2"/>
    <col min="46" max="46" width="4.7265625" style="2" customWidth="1"/>
    <col min="47" max="47" width="5.1796875" style="2" customWidth="1"/>
    <col min="48" max="57" width="9.08984375" style="2"/>
    <col min="58" max="58" width="5.36328125" style="2" customWidth="1"/>
    <col min="59" max="59" width="6.1796875" style="2" customWidth="1"/>
    <col min="60" max="16384" width="9.08984375" style="2"/>
  </cols>
  <sheetData>
    <row r="1" spans="1:496" ht="13.5" customHeight="1">
      <c r="A1" s="18" t="s">
        <v>10</v>
      </c>
      <c r="B1" s="20"/>
      <c r="C1" s="98"/>
      <c r="D1" s="99"/>
      <c r="E1" s="100" t="s">
        <v>1104</v>
      </c>
      <c r="F1" s="99"/>
      <c r="G1" s="99"/>
      <c r="H1" s="99"/>
      <c r="I1" s="99"/>
      <c r="J1" s="99"/>
      <c r="K1" s="99"/>
      <c r="L1" s="99"/>
      <c r="M1" s="99"/>
      <c r="N1" s="99"/>
      <c r="O1" s="99"/>
      <c r="P1" s="99"/>
      <c r="Q1" s="100" t="s">
        <v>827</v>
      </c>
      <c r="R1" s="99"/>
      <c r="S1" s="99"/>
      <c r="T1" s="99"/>
      <c r="U1" s="99"/>
      <c r="V1" s="99"/>
      <c r="W1" s="99"/>
      <c r="X1" s="99"/>
      <c r="Y1" s="99"/>
      <c r="Z1" s="99"/>
      <c r="AA1" s="99"/>
      <c r="AB1" s="99"/>
      <c r="AC1" s="100" t="s">
        <v>1238</v>
      </c>
      <c r="AD1" s="99"/>
      <c r="AE1" s="99"/>
      <c r="AF1" s="99"/>
      <c r="AG1" s="99"/>
      <c r="AH1" s="99"/>
      <c r="AI1" s="99"/>
      <c r="AJ1" s="99"/>
      <c r="AK1" s="99"/>
      <c r="AL1" s="99"/>
      <c r="AM1" s="99"/>
      <c r="AN1" s="99"/>
      <c r="AO1" s="100" t="s">
        <v>1265</v>
      </c>
      <c r="AP1" s="99"/>
      <c r="AQ1" s="99"/>
      <c r="AR1" s="99"/>
      <c r="AS1" s="99"/>
      <c r="AT1" s="99"/>
      <c r="AU1" s="99"/>
      <c r="AV1" s="99"/>
      <c r="AW1" s="99"/>
      <c r="AX1" s="99"/>
      <c r="AY1" s="99"/>
      <c r="AZ1" s="99"/>
      <c r="BA1" s="100" t="s">
        <v>1341</v>
      </c>
      <c r="BB1" s="99"/>
      <c r="BC1" s="99"/>
      <c r="BD1" s="99"/>
      <c r="BE1" s="99"/>
      <c r="BF1" s="99"/>
      <c r="BG1" s="99"/>
      <c r="BH1" s="99"/>
      <c r="BI1" s="99"/>
      <c r="BJ1" s="99"/>
      <c r="BK1" s="99"/>
      <c r="BL1" s="99"/>
      <c r="BM1" s="100"/>
      <c r="BN1" s="99"/>
      <c r="BO1" s="99"/>
      <c r="BP1" s="99"/>
      <c r="BQ1" s="99"/>
      <c r="BR1" s="99"/>
      <c r="BS1" s="99"/>
      <c r="BT1" s="99"/>
      <c r="BU1" s="99"/>
      <c r="BV1" s="99"/>
      <c r="BW1" s="99"/>
      <c r="BX1" s="99"/>
      <c r="BY1" s="100"/>
      <c r="BZ1" s="99"/>
      <c r="CA1" s="99"/>
      <c r="CB1" s="99"/>
      <c r="CC1" s="99"/>
      <c r="CD1" s="99"/>
      <c r="CE1" s="99"/>
      <c r="CF1" s="99"/>
      <c r="CG1" s="99"/>
      <c r="CH1" s="99"/>
      <c r="CI1" s="99"/>
      <c r="CJ1" s="99"/>
      <c r="CK1" s="100"/>
      <c r="CL1" s="99"/>
      <c r="CM1" s="99"/>
      <c r="CN1" s="99"/>
      <c r="CO1" s="99"/>
      <c r="CP1" s="99"/>
      <c r="CQ1" s="99"/>
      <c r="CR1" s="99"/>
      <c r="CS1" s="99"/>
      <c r="CT1" s="99"/>
      <c r="CU1" s="99"/>
      <c r="CV1" s="99"/>
      <c r="CW1" s="100"/>
      <c r="CX1" s="99"/>
      <c r="CY1" s="99"/>
      <c r="CZ1" s="99"/>
      <c r="DA1" s="99"/>
      <c r="DB1" s="99"/>
      <c r="DC1" s="99"/>
      <c r="DD1" s="99"/>
      <c r="DE1" s="99"/>
      <c r="DF1" s="99"/>
      <c r="DG1" s="99"/>
      <c r="DH1" s="99"/>
      <c r="DI1" s="100"/>
      <c r="DJ1" s="99"/>
      <c r="DK1" s="99"/>
      <c r="DL1" s="99"/>
      <c r="DM1" s="99"/>
      <c r="DN1" s="99"/>
      <c r="DO1" s="99"/>
      <c r="DP1" s="99"/>
      <c r="DQ1" s="99"/>
      <c r="DR1" s="99"/>
      <c r="DS1" s="99"/>
      <c r="DT1" s="99"/>
      <c r="DU1" s="100"/>
      <c r="DV1" s="99"/>
      <c r="DW1" s="99"/>
      <c r="DX1" s="99"/>
      <c r="DY1" s="99"/>
      <c r="DZ1" s="99"/>
      <c r="EA1" s="99"/>
      <c r="EB1" s="99"/>
      <c r="EC1" s="99"/>
      <c r="ED1" s="99"/>
      <c r="EE1" s="99"/>
      <c r="EF1" s="99"/>
      <c r="EG1" s="100"/>
      <c r="EH1" s="99"/>
      <c r="EI1" s="99"/>
      <c r="EJ1" s="99"/>
      <c r="EK1" s="99"/>
      <c r="EL1" s="99"/>
      <c r="EM1" s="99"/>
      <c r="EN1" s="99"/>
      <c r="EO1" s="99"/>
      <c r="EP1" s="99"/>
      <c r="EQ1" s="99"/>
      <c r="ER1" s="99"/>
      <c r="ES1" s="100"/>
      <c r="ET1" s="99"/>
      <c r="EU1" s="99"/>
      <c r="EV1" s="99"/>
      <c r="EW1" s="99"/>
      <c r="EX1" s="99"/>
      <c r="EY1" s="99"/>
      <c r="EZ1" s="99"/>
      <c r="FA1" s="99"/>
      <c r="FB1" s="99"/>
      <c r="FC1" s="99"/>
      <c r="FD1" s="99"/>
      <c r="FE1" s="100"/>
      <c r="FF1" s="99"/>
      <c r="FG1" s="99"/>
      <c r="FH1" s="99"/>
      <c r="FI1" s="99"/>
      <c r="FJ1" s="99"/>
      <c r="FK1" s="99"/>
      <c r="FL1" s="99"/>
      <c r="FM1" s="99"/>
      <c r="FN1" s="99"/>
      <c r="FO1" s="99"/>
      <c r="FP1" s="99"/>
      <c r="FQ1" s="100"/>
      <c r="FR1" s="99"/>
      <c r="FS1" s="99"/>
      <c r="FT1" s="99"/>
      <c r="FU1" s="99"/>
      <c r="FV1" s="99"/>
      <c r="FW1" s="99"/>
      <c r="FX1" s="99"/>
      <c r="FY1" s="99"/>
      <c r="FZ1" s="99"/>
      <c r="GA1" s="99"/>
      <c r="GB1" s="99"/>
      <c r="GC1" s="100"/>
      <c r="GD1" s="99"/>
      <c r="GE1" s="99"/>
      <c r="GF1" s="99"/>
      <c r="GG1" s="99"/>
      <c r="GH1" s="99"/>
      <c r="GI1" s="99"/>
      <c r="GJ1" s="99"/>
      <c r="GK1" s="99"/>
      <c r="GL1" s="99"/>
      <c r="GM1" s="99"/>
      <c r="GN1" s="99"/>
      <c r="GO1" s="100"/>
      <c r="GP1" s="99"/>
      <c r="GQ1" s="99"/>
      <c r="GR1" s="99"/>
      <c r="GS1" s="99"/>
      <c r="GT1" s="99"/>
      <c r="GU1" s="99"/>
      <c r="GV1" s="99"/>
      <c r="GW1" s="99"/>
      <c r="GX1" s="99"/>
      <c r="GY1" s="99"/>
      <c r="GZ1" s="99"/>
      <c r="HA1" s="100"/>
      <c r="HB1" s="99"/>
      <c r="HC1" s="99"/>
      <c r="HD1" s="99"/>
      <c r="HE1" s="99"/>
      <c r="HF1" s="99"/>
      <c r="HG1" s="99"/>
      <c r="HH1" s="99"/>
      <c r="HI1" s="99"/>
      <c r="HJ1" s="99"/>
      <c r="HK1" s="99"/>
      <c r="HL1" s="99"/>
      <c r="HM1" s="100"/>
      <c r="HN1" s="99"/>
      <c r="HO1" s="99"/>
      <c r="HP1" s="99"/>
      <c r="HQ1" s="99"/>
      <c r="HR1" s="99"/>
      <c r="HS1" s="99"/>
      <c r="HT1" s="99"/>
      <c r="HU1" s="99"/>
      <c r="HV1" s="99"/>
      <c r="HW1" s="99"/>
      <c r="HX1" s="99"/>
      <c r="HY1" s="100"/>
      <c r="HZ1" s="99"/>
      <c r="IA1" s="99"/>
      <c r="IB1" s="99"/>
      <c r="IC1" s="99"/>
      <c r="ID1" s="99"/>
      <c r="IE1" s="99"/>
      <c r="IF1" s="99"/>
      <c r="IG1" s="99"/>
      <c r="IH1" s="99"/>
      <c r="II1" s="99"/>
      <c r="IJ1" s="99"/>
      <c r="IK1" s="100"/>
      <c r="IL1" s="99"/>
      <c r="IM1" s="99"/>
      <c r="IN1" s="99"/>
      <c r="IO1" s="99"/>
      <c r="IP1" s="99"/>
      <c r="IQ1" s="99"/>
      <c r="IR1" s="99"/>
      <c r="IS1" s="99"/>
      <c r="IT1" s="99"/>
      <c r="IU1" s="99"/>
      <c r="IV1" s="99"/>
      <c r="IW1" s="100"/>
      <c r="IX1" s="99"/>
      <c r="IY1" s="99"/>
      <c r="IZ1" s="99"/>
      <c r="JA1" s="99"/>
      <c r="JB1" s="99"/>
      <c r="JC1" s="99"/>
      <c r="JD1" s="99"/>
      <c r="JE1" s="99"/>
      <c r="JF1" s="99"/>
      <c r="JG1" s="99"/>
      <c r="JH1" s="99"/>
      <c r="JI1" s="100"/>
      <c r="JJ1" s="99"/>
      <c r="JK1" s="99"/>
      <c r="JL1" s="99"/>
      <c r="JM1" s="99"/>
      <c r="JN1" s="99"/>
      <c r="JO1" s="99"/>
      <c r="JP1" s="99"/>
      <c r="JQ1" s="99"/>
      <c r="JR1" s="99"/>
      <c r="JS1" s="99"/>
      <c r="JT1" s="99"/>
      <c r="JU1" s="100"/>
      <c r="JV1" s="99"/>
      <c r="JW1" s="99"/>
      <c r="JX1" s="99"/>
      <c r="JY1" s="99"/>
      <c r="JZ1" s="99"/>
      <c r="KA1" s="99"/>
      <c r="KB1" s="99"/>
      <c r="KC1" s="99"/>
      <c r="KD1" s="99"/>
      <c r="KE1" s="99"/>
      <c r="KF1" s="99"/>
      <c r="KG1" s="100"/>
      <c r="KH1" s="99"/>
      <c r="KI1" s="99"/>
      <c r="KJ1" s="99"/>
      <c r="KK1" s="99"/>
      <c r="KL1" s="99"/>
      <c r="KM1" s="99"/>
      <c r="KN1" s="99"/>
      <c r="KO1" s="99"/>
      <c r="KP1" s="99"/>
      <c r="KQ1" s="99"/>
      <c r="KR1" s="99"/>
      <c r="KS1" s="100"/>
      <c r="KT1" s="99"/>
      <c r="KU1" s="99"/>
      <c r="KV1" s="99"/>
      <c r="KW1" s="99"/>
      <c r="KX1" s="99"/>
      <c r="KY1" s="99"/>
      <c r="KZ1" s="99"/>
      <c r="LA1" s="99"/>
      <c r="LB1" s="99"/>
      <c r="LC1" s="99"/>
      <c r="LD1" s="99"/>
      <c r="LE1" s="100"/>
      <c r="LF1" s="99"/>
      <c r="LG1" s="99"/>
      <c r="LH1" s="99"/>
      <c r="LI1" s="99"/>
      <c r="LJ1" s="99"/>
      <c r="LK1" s="99"/>
      <c r="LL1" s="99"/>
      <c r="LM1" s="99"/>
      <c r="LN1" s="99"/>
      <c r="LO1" s="99"/>
      <c r="LP1" s="99"/>
      <c r="LQ1" s="100"/>
      <c r="LR1" s="99"/>
      <c r="LS1" s="99"/>
      <c r="LT1" s="99"/>
      <c r="LU1" s="99"/>
      <c r="LV1" s="99"/>
      <c r="LW1" s="99"/>
      <c r="LX1" s="99"/>
      <c r="LY1" s="99"/>
      <c r="LZ1" s="99"/>
      <c r="MA1" s="99"/>
      <c r="MB1" s="99"/>
      <c r="MC1" s="100"/>
      <c r="MD1" s="99"/>
      <c r="ME1" s="99"/>
      <c r="MF1" s="99"/>
      <c r="MG1" s="99"/>
      <c r="MH1" s="99"/>
      <c r="MI1" s="99"/>
      <c r="MJ1" s="99"/>
      <c r="MK1" s="99"/>
      <c r="ML1" s="99"/>
      <c r="MM1" s="99"/>
      <c r="MN1" s="99"/>
      <c r="MO1" s="100"/>
      <c r="MP1" s="99"/>
      <c r="MQ1" s="99"/>
      <c r="MR1" s="99"/>
      <c r="MS1" s="99"/>
      <c r="MT1" s="99"/>
      <c r="MU1" s="99"/>
      <c r="MV1" s="99"/>
      <c r="MW1" s="99"/>
      <c r="MX1" s="99"/>
      <c r="MY1" s="99"/>
      <c r="MZ1" s="99"/>
      <c r="NA1" s="100"/>
      <c r="NB1" s="99"/>
      <c r="NC1" s="99"/>
      <c r="ND1" s="99"/>
      <c r="NE1" s="99"/>
      <c r="NF1" s="99"/>
      <c r="NG1" s="99"/>
      <c r="NH1" s="99"/>
      <c r="NI1" s="99"/>
      <c r="NJ1" s="99"/>
      <c r="NK1" s="99"/>
      <c r="NL1" s="99"/>
      <c r="NM1" s="100"/>
      <c r="NN1" s="99"/>
      <c r="NO1" s="99"/>
      <c r="NP1" s="99"/>
      <c r="NQ1" s="99"/>
      <c r="NR1" s="99"/>
      <c r="NS1" s="99"/>
      <c r="NT1" s="99"/>
      <c r="NU1" s="99"/>
      <c r="NV1" s="99"/>
      <c r="NW1" s="99"/>
      <c r="NX1" s="99"/>
      <c r="NY1" s="100"/>
      <c r="NZ1" s="99"/>
      <c r="OA1" s="99"/>
      <c r="OB1" s="99"/>
      <c r="OC1" s="99"/>
      <c r="OD1" s="99"/>
      <c r="OE1" s="99"/>
      <c r="OF1" s="99"/>
      <c r="OG1" s="99"/>
      <c r="OH1" s="99"/>
      <c r="OI1" s="99"/>
      <c r="OJ1" s="99"/>
      <c r="OK1" s="100"/>
      <c r="OL1" s="99"/>
      <c r="OM1" s="99"/>
      <c r="ON1" s="99"/>
      <c r="OO1" s="99"/>
      <c r="OP1" s="99"/>
      <c r="OQ1" s="99"/>
      <c r="OR1" s="99"/>
      <c r="OS1" s="99"/>
      <c r="OT1" s="99"/>
      <c r="OU1" s="99"/>
      <c r="OV1" s="99"/>
      <c r="OW1" s="100"/>
      <c r="OX1" s="99"/>
      <c r="OY1" s="99"/>
      <c r="OZ1" s="99"/>
      <c r="PA1" s="99"/>
      <c r="PB1" s="99"/>
      <c r="PC1" s="99"/>
      <c r="PD1" s="99"/>
      <c r="PE1" s="99"/>
      <c r="PF1" s="99"/>
      <c r="PG1" s="99"/>
      <c r="PH1" s="99"/>
      <c r="PI1" s="100"/>
      <c r="PJ1" s="99"/>
      <c r="PK1" s="99"/>
      <c r="PL1" s="99"/>
      <c r="PM1" s="99"/>
      <c r="PN1" s="99"/>
      <c r="PO1" s="99"/>
      <c r="PP1" s="99"/>
      <c r="PQ1" s="99"/>
      <c r="PR1" s="99"/>
      <c r="PS1" s="99"/>
      <c r="PT1" s="99"/>
      <c r="PU1" s="100"/>
      <c r="PV1" s="99"/>
      <c r="PW1" s="99"/>
      <c r="PX1" s="99"/>
      <c r="PY1" s="99"/>
      <c r="PZ1" s="99"/>
      <c r="QA1" s="99"/>
      <c r="QB1" s="99"/>
      <c r="QC1" s="99"/>
      <c r="QD1" s="99"/>
      <c r="QE1" s="99"/>
      <c r="QF1" s="99"/>
      <c r="QG1" s="100"/>
      <c r="QH1" s="99"/>
      <c r="QI1" s="99"/>
      <c r="QJ1" s="99"/>
      <c r="QK1" s="99"/>
      <c r="QL1" s="99"/>
      <c r="QM1" s="99"/>
      <c r="QN1" s="99"/>
      <c r="QO1" s="99"/>
      <c r="QP1" s="99"/>
      <c r="QQ1" s="99"/>
      <c r="QR1" s="99"/>
      <c r="QS1" s="100"/>
      <c r="QT1" s="99"/>
      <c r="QU1" s="99"/>
      <c r="QV1" s="99"/>
      <c r="QW1" s="99"/>
      <c r="QX1" s="99"/>
      <c r="QY1" s="99"/>
      <c r="QZ1" s="99"/>
      <c r="RA1" s="99"/>
      <c r="RB1" s="99"/>
      <c r="RC1" s="99"/>
      <c r="RD1" s="99"/>
      <c r="RE1" s="100"/>
      <c r="RF1" s="99"/>
      <c r="RG1" s="99"/>
      <c r="RH1" s="99"/>
      <c r="RI1" s="99"/>
      <c r="RJ1" s="99"/>
      <c r="RK1" s="99"/>
      <c r="RL1" s="99"/>
      <c r="RM1" s="99"/>
      <c r="RN1" s="99"/>
      <c r="RO1" s="99"/>
      <c r="RP1" s="99"/>
      <c r="RQ1" s="100"/>
      <c r="RR1" s="99"/>
      <c r="RS1" s="99"/>
      <c r="RT1" s="99"/>
      <c r="RU1" s="99"/>
      <c r="RV1" s="99"/>
      <c r="RW1" s="99"/>
      <c r="RX1" s="99"/>
      <c r="RY1" s="99"/>
      <c r="RZ1" s="99"/>
      <c r="SA1" s="99"/>
      <c r="SB1" s="99"/>
    </row>
    <row r="2" spans="1:496" ht="13.5" customHeight="1">
      <c r="A2" s="101" t="s">
        <v>4</v>
      </c>
      <c r="B2" s="20"/>
      <c r="C2" s="102"/>
      <c r="D2" s="103"/>
      <c r="E2" s="104">
        <v>39995</v>
      </c>
      <c r="F2" s="103"/>
      <c r="G2" s="103"/>
      <c r="H2" s="103"/>
      <c r="I2" s="103"/>
      <c r="J2" s="103"/>
      <c r="K2" s="103"/>
      <c r="L2" s="103"/>
      <c r="M2" s="103"/>
      <c r="N2" s="103"/>
      <c r="O2" s="103"/>
      <c r="P2" s="103"/>
      <c r="Q2" s="104">
        <v>40900</v>
      </c>
      <c r="R2" s="103"/>
      <c r="S2" s="103"/>
      <c r="T2" s="103"/>
      <c r="U2" s="103"/>
      <c r="V2" s="103"/>
      <c r="W2" s="103"/>
      <c r="X2" s="103"/>
      <c r="Y2" s="103"/>
      <c r="Z2" s="103"/>
      <c r="AA2" s="103"/>
      <c r="AB2" s="103"/>
      <c r="AC2" s="104">
        <v>42391</v>
      </c>
      <c r="AD2" s="103"/>
      <c r="AE2" s="103"/>
      <c r="AF2" s="103"/>
      <c r="AG2" s="103"/>
      <c r="AH2" s="103"/>
      <c r="AI2" s="103"/>
      <c r="AJ2" s="103"/>
      <c r="AK2" s="103"/>
      <c r="AL2" s="103"/>
      <c r="AM2" s="103"/>
      <c r="AN2" s="103"/>
      <c r="AO2" s="104">
        <v>42662</v>
      </c>
      <c r="AP2" s="103"/>
      <c r="AQ2" s="103"/>
      <c r="AR2" s="103"/>
      <c r="AS2" s="103"/>
      <c r="AT2" s="103"/>
      <c r="AU2" s="103"/>
      <c r="AV2" s="103"/>
      <c r="AW2" s="103"/>
      <c r="AX2" s="103"/>
      <c r="AY2" s="103"/>
      <c r="AZ2" s="103"/>
      <c r="BA2" s="104">
        <v>43853</v>
      </c>
      <c r="BB2" s="103"/>
      <c r="BC2" s="103"/>
      <c r="BD2" s="103"/>
      <c r="BE2" s="103"/>
      <c r="BF2" s="103"/>
      <c r="BG2" s="103"/>
      <c r="BH2" s="103"/>
      <c r="BI2" s="103"/>
      <c r="BJ2" s="103"/>
      <c r="BK2" s="103"/>
      <c r="BL2" s="103"/>
      <c r="BM2" s="104"/>
      <c r="BN2" s="103"/>
      <c r="BO2" s="103"/>
      <c r="BP2" s="103"/>
      <c r="BQ2" s="103"/>
      <c r="BR2" s="103"/>
      <c r="BS2" s="103"/>
      <c r="BT2" s="103"/>
      <c r="BU2" s="103"/>
      <c r="BV2" s="103"/>
      <c r="BW2" s="103"/>
      <c r="BX2" s="103"/>
      <c r="BY2" s="104"/>
      <c r="BZ2" s="103"/>
      <c r="CA2" s="103"/>
      <c r="CB2" s="103"/>
      <c r="CC2" s="103"/>
      <c r="CD2" s="103"/>
      <c r="CE2" s="103"/>
      <c r="CF2" s="103"/>
      <c r="CG2" s="103"/>
      <c r="CH2" s="103"/>
      <c r="CI2" s="103"/>
      <c r="CJ2" s="103"/>
      <c r="CK2" s="104"/>
      <c r="CL2" s="103"/>
      <c r="CM2" s="103"/>
      <c r="CN2" s="103"/>
      <c r="CO2" s="103"/>
      <c r="CP2" s="103"/>
      <c r="CQ2" s="103"/>
      <c r="CR2" s="103"/>
      <c r="CS2" s="103"/>
      <c r="CT2" s="103"/>
      <c r="CU2" s="103"/>
      <c r="CV2" s="103"/>
      <c r="CW2" s="104"/>
      <c r="CX2" s="103"/>
      <c r="CY2" s="103"/>
      <c r="CZ2" s="103"/>
      <c r="DA2" s="103"/>
      <c r="DB2" s="103"/>
      <c r="DC2" s="103"/>
      <c r="DD2" s="103"/>
      <c r="DE2" s="103"/>
      <c r="DF2" s="103"/>
      <c r="DG2" s="103"/>
      <c r="DH2" s="103"/>
      <c r="DI2" s="104"/>
      <c r="DJ2" s="103"/>
      <c r="DK2" s="103"/>
      <c r="DL2" s="103"/>
      <c r="DM2" s="103"/>
      <c r="DN2" s="103"/>
      <c r="DO2" s="103"/>
      <c r="DP2" s="103"/>
      <c r="DQ2" s="103"/>
      <c r="DR2" s="103"/>
      <c r="DS2" s="103"/>
      <c r="DT2" s="103"/>
      <c r="DU2" s="104"/>
      <c r="DV2" s="103"/>
      <c r="DW2" s="103"/>
      <c r="DX2" s="103"/>
      <c r="DY2" s="103"/>
      <c r="DZ2" s="103"/>
      <c r="EA2" s="103"/>
      <c r="EB2" s="103"/>
      <c r="EC2" s="103"/>
      <c r="ED2" s="103"/>
      <c r="EE2" s="103"/>
      <c r="EF2" s="103"/>
      <c r="EG2" s="104"/>
      <c r="EH2" s="103"/>
      <c r="EI2" s="103"/>
      <c r="EJ2" s="103"/>
      <c r="EK2" s="103"/>
      <c r="EL2" s="103"/>
      <c r="EM2" s="103"/>
      <c r="EN2" s="103"/>
      <c r="EO2" s="103"/>
      <c r="EP2" s="103"/>
      <c r="EQ2" s="103"/>
      <c r="ER2" s="103"/>
      <c r="ES2" s="104"/>
      <c r="ET2" s="103"/>
      <c r="EU2" s="103"/>
      <c r="EV2" s="103"/>
      <c r="EW2" s="103"/>
      <c r="EX2" s="103"/>
      <c r="EY2" s="103"/>
      <c r="EZ2" s="103"/>
      <c r="FA2" s="103"/>
      <c r="FB2" s="103"/>
      <c r="FC2" s="103"/>
      <c r="FD2" s="103"/>
      <c r="FE2" s="104"/>
      <c r="FF2" s="103"/>
      <c r="FG2" s="103"/>
      <c r="FH2" s="103"/>
      <c r="FI2" s="103"/>
      <c r="FJ2" s="103"/>
      <c r="FK2" s="103"/>
      <c r="FL2" s="103"/>
      <c r="FM2" s="103"/>
      <c r="FN2" s="103"/>
      <c r="FO2" s="103"/>
      <c r="FP2" s="103"/>
      <c r="FQ2" s="104"/>
      <c r="FR2" s="103"/>
      <c r="FS2" s="103"/>
      <c r="FT2" s="103"/>
      <c r="FU2" s="103"/>
      <c r="FV2" s="103"/>
      <c r="FW2" s="103"/>
      <c r="FX2" s="103"/>
      <c r="FY2" s="103"/>
      <c r="FZ2" s="103"/>
      <c r="GA2" s="103"/>
      <c r="GB2" s="103"/>
      <c r="GC2" s="104"/>
      <c r="GD2" s="103"/>
      <c r="GE2" s="103"/>
      <c r="GF2" s="103"/>
      <c r="GG2" s="103"/>
      <c r="GH2" s="103"/>
      <c r="GI2" s="103"/>
      <c r="GJ2" s="103"/>
      <c r="GK2" s="103"/>
      <c r="GL2" s="103"/>
      <c r="GM2" s="103"/>
      <c r="GN2" s="103"/>
      <c r="GO2" s="104"/>
      <c r="GP2" s="103"/>
      <c r="GQ2" s="103"/>
      <c r="GR2" s="103"/>
      <c r="GS2" s="103"/>
      <c r="GT2" s="103"/>
      <c r="GU2" s="103"/>
      <c r="GV2" s="103"/>
      <c r="GW2" s="103"/>
      <c r="GX2" s="103"/>
      <c r="GY2" s="103"/>
      <c r="GZ2" s="103"/>
      <c r="HA2" s="104"/>
      <c r="HB2" s="103"/>
      <c r="HC2" s="103"/>
      <c r="HD2" s="103"/>
      <c r="HE2" s="103"/>
      <c r="HF2" s="103"/>
      <c r="HG2" s="103"/>
      <c r="HH2" s="103"/>
      <c r="HI2" s="103"/>
      <c r="HJ2" s="103"/>
      <c r="HK2" s="103"/>
      <c r="HL2" s="103"/>
      <c r="HM2" s="104"/>
      <c r="HN2" s="103"/>
      <c r="HO2" s="103"/>
      <c r="HP2" s="103"/>
      <c r="HQ2" s="103"/>
      <c r="HR2" s="103"/>
      <c r="HS2" s="103"/>
      <c r="HT2" s="103"/>
      <c r="HU2" s="103"/>
      <c r="HV2" s="103"/>
      <c r="HW2" s="103"/>
      <c r="HX2" s="103"/>
      <c r="HY2" s="104"/>
      <c r="HZ2" s="103"/>
      <c r="IA2" s="103"/>
      <c r="IB2" s="103"/>
      <c r="IC2" s="103"/>
      <c r="ID2" s="103"/>
      <c r="IE2" s="103"/>
      <c r="IF2" s="103"/>
      <c r="IG2" s="103"/>
      <c r="IH2" s="103"/>
      <c r="II2" s="103"/>
      <c r="IJ2" s="103"/>
      <c r="IK2" s="104"/>
      <c r="IL2" s="103"/>
      <c r="IM2" s="103"/>
      <c r="IN2" s="103"/>
      <c r="IO2" s="103"/>
      <c r="IP2" s="103"/>
      <c r="IQ2" s="103"/>
      <c r="IR2" s="103"/>
      <c r="IS2" s="103"/>
      <c r="IT2" s="103"/>
      <c r="IU2" s="103"/>
      <c r="IV2" s="103"/>
      <c r="IW2" s="104"/>
      <c r="IX2" s="103"/>
      <c r="IY2" s="103"/>
      <c r="IZ2" s="103"/>
      <c r="JA2" s="103"/>
      <c r="JB2" s="103"/>
      <c r="JC2" s="103"/>
      <c r="JD2" s="103"/>
      <c r="JE2" s="103"/>
      <c r="JF2" s="103"/>
      <c r="JG2" s="103"/>
      <c r="JH2" s="103"/>
      <c r="JI2" s="104"/>
      <c r="JJ2" s="103"/>
      <c r="JK2" s="103"/>
      <c r="JL2" s="103"/>
      <c r="JM2" s="103"/>
      <c r="JN2" s="103"/>
      <c r="JO2" s="103"/>
      <c r="JP2" s="103"/>
      <c r="JQ2" s="103"/>
      <c r="JR2" s="103"/>
      <c r="JS2" s="103"/>
      <c r="JT2" s="103"/>
      <c r="JU2" s="104"/>
      <c r="JV2" s="103"/>
      <c r="JW2" s="103"/>
      <c r="JX2" s="103"/>
      <c r="JY2" s="103"/>
      <c r="JZ2" s="103"/>
      <c r="KA2" s="103"/>
      <c r="KB2" s="103"/>
      <c r="KC2" s="103"/>
      <c r="KD2" s="103"/>
      <c r="KE2" s="103"/>
      <c r="KF2" s="103"/>
      <c r="KG2" s="104"/>
      <c r="KH2" s="103"/>
      <c r="KI2" s="103"/>
      <c r="KJ2" s="103"/>
      <c r="KK2" s="103"/>
      <c r="KL2" s="103"/>
      <c r="KM2" s="103"/>
      <c r="KN2" s="103"/>
      <c r="KO2" s="103"/>
      <c r="KP2" s="103"/>
      <c r="KQ2" s="103"/>
      <c r="KR2" s="103"/>
      <c r="KS2" s="104"/>
      <c r="KT2" s="103"/>
      <c r="KU2" s="103"/>
      <c r="KV2" s="103"/>
      <c r="KW2" s="103"/>
      <c r="KX2" s="103"/>
      <c r="KY2" s="103"/>
      <c r="KZ2" s="103"/>
      <c r="LA2" s="103"/>
      <c r="LB2" s="103"/>
      <c r="LC2" s="103"/>
      <c r="LD2" s="103"/>
      <c r="LE2" s="104"/>
      <c r="LF2" s="103"/>
      <c r="LG2" s="103"/>
      <c r="LH2" s="103"/>
      <c r="LI2" s="103"/>
      <c r="LJ2" s="103"/>
      <c r="LK2" s="103"/>
      <c r="LL2" s="103"/>
      <c r="LM2" s="103"/>
      <c r="LN2" s="103"/>
      <c r="LO2" s="103"/>
      <c r="LP2" s="103"/>
      <c r="LQ2" s="104"/>
      <c r="LR2" s="103"/>
      <c r="LS2" s="103"/>
      <c r="LT2" s="103"/>
      <c r="LU2" s="103"/>
      <c r="LV2" s="103"/>
      <c r="LW2" s="103"/>
      <c r="LX2" s="103"/>
      <c r="LY2" s="103"/>
      <c r="LZ2" s="103"/>
      <c r="MA2" s="103"/>
      <c r="MB2" s="103"/>
      <c r="MC2" s="104"/>
      <c r="MD2" s="103"/>
      <c r="ME2" s="103"/>
      <c r="MF2" s="103"/>
      <c r="MG2" s="103"/>
      <c r="MH2" s="103"/>
      <c r="MI2" s="103"/>
      <c r="MJ2" s="103"/>
      <c r="MK2" s="103"/>
      <c r="ML2" s="103"/>
      <c r="MM2" s="103"/>
      <c r="MN2" s="103"/>
      <c r="MO2" s="104"/>
      <c r="MP2" s="103"/>
      <c r="MQ2" s="103"/>
      <c r="MR2" s="103"/>
      <c r="MS2" s="103"/>
      <c r="MT2" s="103"/>
      <c r="MU2" s="103"/>
      <c r="MV2" s="103"/>
      <c r="MW2" s="103"/>
      <c r="MX2" s="103"/>
      <c r="MY2" s="103"/>
      <c r="MZ2" s="103"/>
      <c r="NA2" s="104"/>
      <c r="NB2" s="103"/>
      <c r="NC2" s="103"/>
      <c r="ND2" s="103"/>
      <c r="NE2" s="103"/>
      <c r="NF2" s="103"/>
      <c r="NG2" s="103"/>
      <c r="NH2" s="103"/>
      <c r="NI2" s="103"/>
      <c r="NJ2" s="103"/>
      <c r="NK2" s="103"/>
      <c r="NL2" s="103"/>
      <c r="NM2" s="104"/>
      <c r="NN2" s="103"/>
      <c r="NO2" s="103"/>
      <c r="NP2" s="103"/>
      <c r="NQ2" s="103"/>
      <c r="NR2" s="103"/>
      <c r="NS2" s="103"/>
      <c r="NT2" s="103"/>
      <c r="NU2" s="103"/>
      <c r="NV2" s="103"/>
      <c r="NW2" s="103"/>
      <c r="NX2" s="103"/>
      <c r="NY2" s="104"/>
      <c r="NZ2" s="103"/>
      <c r="OA2" s="103"/>
      <c r="OB2" s="103"/>
      <c r="OC2" s="103"/>
      <c r="OD2" s="103"/>
      <c r="OE2" s="103"/>
      <c r="OF2" s="103"/>
      <c r="OG2" s="103"/>
      <c r="OH2" s="103"/>
      <c r="OI2" s="103"/>
      <c r="OJ2" s="103"/>
      <c r="OK2" s="104"/>
      <c r="OL2" s="103"/>
      <c r="OM2" s="103"/>
      <c r="ON2" s="103"/>
      <c r="OO2" s="103"/>
      <c r="OP2" s="103"/>
      <c r="OQ2" s="103"/>
      <c r="OR2" s="103"/>
      <c r="OS2" s="103"/>
      <c r="OT2" s="103"/>
      <c r="OU2" s="103"/>
      <c r="OV2" s="103"/>
      <c r="OW2" s="104"/>
      <c r="OX2" s="103"/>
      <c r="OY2" s="103"/>
      <c r="OZ2" s="103"/>
      <c r="PA2" s="103"/>
      <c r="PB2" s="103"/>
      <c r="PC2" s="103"/>
      <c r="PD2" s="103"/>
      <c r="PE2" s="103"/>
      <c r="PF2" s="103"/>
      <c r="PG2" s="103"/>
      <c r="PH2" s="103"/>
      <c r="PI2" s="104"/>
      <c r="PJ2" s="103"/>
      <c r="PK2" s="103"/>
      <c r="PL2" s="103"/>
      <c r="PM2" s="103"/>
      <c r="PN2" s="103"/>
      <c r="PO2" s="103"/>
      <c r="PP2" s="103"/>
      <c r="PQ2" s="103"/>
      <c r="PR2" s="103"/>
      <c r="PS2" s="103"/>
      <c r="PT2" s="103"/>
      <c r="PU2" s="104"/>
      <c r="PV2" s="103"/>
      <c r="PW2" s="103"/>
      <c r="PX2" s="103"/>
      <c r="PY2" s="103"/>
      <c r="PZ2" s="103"/>
      <c r="QA2" s="103"/>
      <c r="QB2" s="103"/>
      <c r="QC2" s="103"/>
      <c r="QD2" s="103"/>
      <c r="QE2" s="103"/>
      <c r="QF2" s="103"/>
      <c r="QG2" s="104"/>
      <c r="QH2" s="103"/>
      <c r="QI2" s="103"/>
      <c r="QJ2" s="103"/>
      <c r="QK2" s="103"/>
      <c r="QL2" s="103"/>
      <c r="QM2" s="103"/>
      <c r="QN2" s="103"/>
      <c r="QO2" s="103"/>
      <c r="QP2" s="103"/>
      <c r="QQ2" s="103"/>
      <c r="QR2" s="103"/>
      <c r="QS2" s="104"/>
      <c r="QT2" s="103"/>
      <c r="QU2" s="103"/>
      <c r="QV2" s="103"/>
      <c r="QW2" s="103"/>
      <c r="QX2" s="103"/>
      <c r="QY2" s="103"/>
      <c r="QZ2" s="103"/>
      <c r="RA2" s="103"/>
      <c r="RB2" s="103"/>
      <c r="RC2" s="103"/>
      <c r="RD2" s="103"/>
      <c r="RE2" s="104"/>
      <c r="RF2" s="103"/>
      <c r="RG2" s="103"/>
      <c r="RH2" s="103"/>
      <c r="RI2" s="103"/>
      <c r="RJ2" s="103"/>
      <c r="RK2" s="103"/>
      <c r="RL2" s="103"/>
      <c r="RM2" s="103"/>
      <c r="RN2" s="103"/>
      <c r="RO2" s="103"/>
      <c r="RP2" s="103"/>
      <c r="RQ2" s="104"/>
      <c r="RR2" s="103"/>
      <c r="RS2" s="103"/>
      <c r="RT2" s="103"/>
      <c r="RU2" s="103"/>
      <c r="RV2" s="103"/>
      <c r="RW2" s="103"/>
      <c r="RX2" s="103"/>
      <c r="RY2" s="103"/>
      <c r="RZ2" s="103"/>
      <c r="SA2" s="103"/>
      <c r="SB2" s="103"/>
    </row>
    <row r="3" spans="1:496" ht="13.5" customHeight="1">
      <c r="A3" s="101" t="s">
        <v>5</v>
      </c>
      <c r="B3" s="20"/>
      <c r="C3" s="105"/>
      <c r="D3" s="103"/>
      <c r="E3" s="104">
        <v>40900</v>
      </c>
      <c r="F3" s="103"/>
      <c r="G3" s="103"/>
      <c r="H3" s="103"/>
      <c r="I3" s="103"/>
      <c r="J3" s="103"/>
      <c r="K3" s="103"/>
      <c r="L3" s="103"/>
      <c r="M3" s="103"/>
      <c r="N3" s="103"/>
      <c r="O3" s="103"/>
      <c r="P3" s="103"/>
      <c r="Q3" s="104">
        <v>42391</v>
      </c>
      <c r="R3" s="103"/>
      <c r="S3" s="103"/>
      <c r="T3" s="103"/>
      <c r="U3" s="103"/>
      <c r="V3" s="103"/>
      <c r="W3" s="103"/>
      <c r="X3" s="103"/>
      <c r="Y3" s="103"/>
      <c r="Z3" s="103"/>
      <c r="AA3" s="103"/>
      <c r="AB3" s="103"/>
      <c r="AC3" s="104">
        <v>42653</v>
      </c>
      <c r="AD3" s="103"/>
      <c r="AE3" s="103"/>
      <c r="AF3" s="103"/>
      <c r="AG3" s="103"/>
      <c r="AH3" s="103"/>
      <c r="AI3" s="103"/>
      <c r="AJ3" s="103"/>
      <c r="AK3" s="103"/>
      <c r="AL3" s="103"/>
      <c r="AM3" s="103"/>
      <c r="AN3" s="103"/>
      <c r="AO3" s="104">
        <v>44035</v>
      </c>
      <c r="AP3" s="103"/>
      <c r="AQ3" s="103"/>
      <c r="AR3" s="103"/>
      <c r="AS3" s="103"/>
      <c r="AT3" s="103"/>
      <c r="AU3" s="103"/>
      <c r="AV3" s="103"/>
      <c r="AW3" s="103"/>
      <c r="AX3" s="103"/>
      <c r="AY3" s="103"/>
      <c r="AZ3" s="103"/>
      <c r="BA3" s="104">
        <v>44926</v>
      </c>
      <c r="BB3" s="103"/>
      <c r="BC3" s="103"/>
      <c r="BD3" s="103"/>
      <c r="BE3" s="103"/>
      <c r="BF3" s="103"/>
      <c r="BG3" s="103"/>
      <c r="BH3" s="103"/>
      <c r="BI3" s="103"/>
      <c r="BJ3" s="103"/>
      <c r="BK3" s="103"/>
      <c r="BL3" s="103"/>
      <c r="BM3" s="104"/>
      <c r="BN3" s="103"/>
      <c r="BO3" s="103"/>
      <c r="BP3" s="103"/>
      <c r="BQ3" s="103"/>
      <c r="BR3" s="103"/>
      <c r="BS3" s="103"/>
      <c r="BT3" s="103"/>
      <c r="BU3" s="103"/>
      <c r="BV3" s="103"/>
      <c r="BW3" s="103"/>
      <c r="BX3" s="103"/>
      <c r="BY3" s="104"/>
      <c r="BZ3" s="103"/>
      <c r="CA3" s="103"/>
      <c r="CB3" s="103"/>
      <c r="CC3" s="103"/>
      <c r="CD3" s="103"/>
      <c r="CE3" s="103"/>
      <c r="CF3" s="103"/>
      <c r="CG3" s="103"/>
      <c r="CH3" s="103"/>
      <c r="CI3" s="103"/>
      <c r="CJ3" s="103"/>
      <c r="CK3" s="104"/>
      <c r="CL3" s="103"/>
      <c r="CM3" s="103"/>
      <c r="CN3" s="103"/>
      <c r="CO3" s="103"/>
      <c r="CP3" s="103"/>
      <c r="CQ3" s="103"/>
      <c r="CR3" s="103"/>
      <c r="CS3" s="103"/>
      <c r="CT3" s="103"/>
      <c r="CU3" s="103"/>
      <c r="CV3" s="103"/>
      <c r="CW3" s="104"/>
      <c r="CX3" s="103"/>
      <c r="CY3" s="103"/>
      <c r="CZ3" s="103"/>
      <c r="DA3" s="103"/>
      <c r="DB3" s="103"/>
      <c r="DC3" s="103"/>
      <c r="DD3" s="103"/>
      <c r="DE3" s="103"/>
      <c r="DF3" s="103"/>
      <c r="DG3" s="103"/>
      <c r="DH3" s="103"/>
      <c r="DI3" s="104"/>
      <c r="DJ3" s="103"/>
      <c r="DK3" s="103"/>
      <c r="DL3" s="103"/>
      <c r="DM3" s="103"/>
      <c r="DN3" s="103"/>
      <c r="DO3" s="103"/>
      <c r="DP3" s="103"/>
      <c r="DQ3" s="103"/>
      <c r="DR3" s="103"/>
      <c r="DS3" s="103"/>
      <c r="DT3" s="103"/>
      <c r="DU3" s="104"/>
      <c r="DV3" s="103"/>
      <c r="DW3" s="103"/>
      <c r="DX3" s="103"/>
      <c r="DY3" s="103"/>
      <c r="DZ3" s="103"/>
      <c r="EA3" s="103"/>
      <c r="EB3" s="103"/>
      <c r="EC3" s="103"/>
      <c r="ED3" s="103"/>
      <c r="EE3" s="103"/>
      <c r="EF3" s="103"/>
      <c r="EG3" s="104"/>
      <c r="EH3" s="103"/>
      <c r="EI3" s="103"/>
      <c r="EJ3" s="103"/>
      <c r="EK3" s="103"/>
      <c r="EL3" s="103"/>
      <c r="EM3" s="103"/>
      <c r="EN3" s="103"/>
      <c r="EO3" s="103"/>
      <c r="EP3" s="103"/>
      <c r="EQ3" s="103"/>
      <c r="ER3" s="103"/>
      <c r="ES3" s="104"/>
      <c r="ET3" s="103"/>
      <c r="EU3" s="103"/>
      <c r="EV3" s="103"/>
      <c r="EW3" s="103"/>
      <c r="EX3" s="103"/>
      <c r="EY3" s="103"/>
      <c r="EZ3" s="103"/>
      <c r="FA3" s="103"/>
      <c r="FB3" s="103"/>
      <c r="FC3" s="103"/>
      <c r="FD3" s="103"/>
      <c r="FE3" s="104"/>
      <c r="FF3" s="103"/>
      <c r="FG3" s="103"/>
      <c r="FH3" s="103"/>
      <c r="FI3" s="103"/>
      <c r="FJ3" s="103"/>
      <c r="FK3" s="103"/>
      <c r="FL3" s="103"/>
      <c r="FM3" s="103"/>
      <c r="FN3" s="103"/>
      <c r="FO3" s="103"/>
      <c r="FP3" s="103"/>
      <c r="FQ3" s="104"/>
      <c r="FR3" s="103"/>
      <c r="FS3" s="103"/>
      <c r="FT3" s="103"/>
      <c r="FU3" s="103"/>
      <c r="FV3" s="103"/>
      <c r="FW3" s="103"/>
      <c r="FX3" s="103"/>
      <c r="FY3" s="103"/>
      <c r="FZ3" s="103"/>
      <c r="GA3" s="103"/>
      <c r="GB3" s="103"/>
      <c r="GC3" s="104"/>
      <c r="GD3" s="103"/>
      <c r="GE3" s="103"/>
      <c r="GF3" s="103"/>
      <c r="GG3" s="103"/>
      <c r="GH3" s="103"/>
      <c r="GI3" s="103"/>
      <c r="GJ3" s="103"/>
      <c r="GK3" s="103"/>
      <c r="GL3" s="103"/>
      <c r="GM3" s="103"/>
      <c r="GN3" s="103"/>
      <c r="GO3" s="104"/>
      <c r="GP3" s="103"/>
      <c r="GQ3" s="103"/>
      <c r="GR3" s="103"/>
      <c r="GS3" s="103"/>
      <c r="GT3" s="103"/>
      <c r="GU3" s="103"/>
      <c r="GV3" s="103"/>
      <c r="GW3" s="103"/>
      <c r="GX3" s="103"/>
      <c r="GY3" s="103"/>
      <c r="GZ3" s="103"/>
      <c r="HA3" s="104"/>
      <c r="HB3" s="103"/>
      <c r="HC3" s="103"/>
      <c r="HD3" s="103"/>
      <c r="HE3" s="103"/>
      <c r="HF3" s="103"/>
      <c r="HG3" s="103"/>
      <c r="HH3" s="103"/>
      <c r="HI3" s="103"/>
      <c r="HJ3" s="103"/>
      <c r="HK3" s="103"/>
      <c r="HL3" s="103"/>
      <c r="HM3" s="104"/>
      <c r="HN3" s="103"/>
      <c r="HO3" s="103"/>
      <c r="HP3" s="103"/>
      <c r="HQ3" s="103"/>
      <c r="HR3" s="103"/>
      <c r="HS3" s="103"/>
      <c r="HT3" s="103"/>
      <c r="HU3" s="103"/>
      <c r="HV3" s="103"/>
      <c r="HW3" s="103"/>
      <c r="HX3" s="103"/>
      <c r="HY3" s="104"/>
      <c r="HZ3" s="103"/>
      <c r="IA3" s="103"/>
      <c r="IB3" s="103"/>
      <c r="IC3" s="103"/>
      <c r="ID3" s="103"/>
      <c r="IE3" s="103"/>
      <c r="IF3" s="103"/>
      <c r="IG3" s="103"/>
      <c r="IH3" s="103"/>
      <c r="II3" s="103"/>
      <c r="IJ3" s="103"/>
      <c r="IK3" s="104"/>
      <c r="IL3" s="103"/>
      <c r="IM3" s="103"/>
      <c r="IN3" s="103"/>
      <c r="IO3" s="103"/>
      <c r="IP3" s="103"/>
      <c r="IQ3" s="103"/>
      <c r="IR3" s="103"/>
      <c r="IS3" s="103"/>
      <c r="IT3" s="103"/>
      <c r="IU3" s="103"/>
      <c r="IV3" s="103"/>
      <c r="IW3" s="104"/>
      <c r="IX3" s="103"/>
      <c r="IY3" s="103"/>
      <c r="IZ3" s="103"/>
      <c r="JA3" s="103"/>
      <c r="JB3" s="103"/>
      <c r="JC3" s="103"/>
      <c r="JD3" s="103"/>
      <c r="JE3" s="103"/>
      <c r="JF3" s="103"/>
      <c r="JG3" s="103"/>
      <c r="JH3" s="103"/>
      <c r="JI3" s="104"/>
      <c r="JJ3" s="103"/>
      <c r="JK3" s="103"/>
      <c r="JL3" s="103"/>
      <c r="JM3" s="103"/>
      <c r="JN3" s="103"/>
      <c r="JO3" s="103"/>
      <c r="JP3" s="103"/>
      <c r="JQ3" s="103"/>
      <c r="JR3" s="103"/>
      <c r="JS3" s="103"/>
      <c r="JT3" s="103"/>
      <c r="JU3" s="104"/>
      <c r="JV3" s="103"/>
      <c r="JW3" s="103"/>
      <c r="JX3" s="103"/>
      <c r="JY3" s="103"/>
      <c r="JZ3" s="103"/>
      <c r="KA3" s="103"/>
      <c r="KB3" s="103"/>
      <c r="KC3" s="103"/>
      <c r="KD3" s="103"/>
      <c r="KE3" s="103"/>
      <c r="KF3" s="103"/>
      <c r="KG3" s="104"/>
      <c r="KH3" s="103"/>
      <c r="KI3" s="103"/>
      <c r="KJ3" s="103"/>
      <c r="KK3" s="103"/>
      <c r="KL3" s="103"/>
      <c r="KM3" s="103"/>
      <c r="KN3" s="103"/>
      <c r="KO3" s="103"/>
      <c r="KP3" s="103"/>
      <c r="KQ3" s="103"/>
      <c r="KR3" s="103"/>
      <c r="KS3" s="104"/>
      <c r="KT3" s="103"/>
      <c r="KU3" s="103"/>
      <c r="KV3" s="103"/>
      <c r="KW3" s="103"/>
      <c r="KX3" s="103"/>
      <c r="KY3" s="103"/>
      <c r="KZ3" s="103"/>
      <c r="LA3" s="103"/>
      <c r="LB3" s="103"/>
      <c r="LC3" s="103"/>
      <c r="LD3" s="103"/>
      <c r="LE3" s="104"/>
      <c r="LF3" s="103"/>
      <c r="LG3" s="103"/>
      <c r="LH3" s="103"/>
      <c r="LI3" s="103"/>
      <c r="LJ3" s="103"/>
      <c r="LK3" s="103"/>
      <c r="LL3" s="103"/>
      <c r="LM3" s="103"/>
      <c r="LN3" s="103"/>
      <c r="LO3" s="103"/>
      <c r="LP3" s="103"/>
      <c r="LQ3" s="104"/>
      <c r="LR3" s="103"/>
      <c r="LS3" s="103"/>
      <c r="LT3" s="103"/>
      <c r="LU3" s="103"/>
      <c r="LV3" s="103"/>
      <c r="LW3" s="103"/>
      <c r="LX3" s="103"/>
      <c r="LY3" s="103"/>
      <c r="LZ3" s="103"/>
      <c r="MA3" s="103"/>
      <c r="MB3" s="103"/>
      <c r="MC3" s="104"/>
      <c r="MD3" s="103"/>
      <c r="ME3" s="103"/>
      <c r="MF3" s="103"/>
      <c r="MG3" s="103"/>
      <c r="MH3" s="103"/>
      <c r="MI3" s="103"/>
      <c r="MJ3" s="103"/>
      <c r="MK3" s="103"/>
      <c r="ML3" s="103"/>
      <c r="MM3" s="103"/>
      <c r="MN3" s="103"/>
      <c r="MO3" s="104"/>
      <c r="MP3" s="103"/>
      <c r="MQ3" s="103"/>
      <c r="MR3" s="103"/>
      <c r="MS3" s="103"/>
      <c r="MT3" s="103"/>
      <c r="MU3" s="103"/>
      <c r="MV3" s="103"/>
      <c r="MW3" s="103"/>
      <c r="MX3" s="103"/>
      <c r="MY3" s="103"/>
      <c r="MZ3" s="103"/>
      <c r="NA3" s="104"/>
      <c r="NB3" s="103"/>
      <c r="NC3" s="103"/>
      <c r="ND3" s="103"/>
      <c r="NE3" s="103"/>
      <c r="NF3" s="103"/>
      <c r="NG3" s="103"/>
      <c r="NH3" s="103"/>
      <c r="NI3" s="103"/>
      <c r="NJ3" s="103"/>
      <c r="NK3" s="103"/>
      <c r="NL3" s="103"/>
      <c r="NM3" s="104"/>
      <c r="NN3" s="103"/>
      <c r="NO3" s="103"/>
      <c r="NP3" s="103"/>
      <c r="NQ3" s="103"/>
      <c r="NR3" s="103"/>
      <c r="NS3" s="103"/>
      <c r="NT3" s="103"/>
      <c r="NU3" s="103"/>
      <c r="NV3" s="103"/>
      <c r="NW3" s="103"/>
      <c r="NX3" s="103"/>
      <c r="NY3" s="104"/>
      <c r="NZ3" s="103"/>
      <c r="OA3" s="103"/>
      <c r="OB3" s="103"/>
      <c r="OC3" s="103"/>
      <c r="OD3" s="103"/>
      <c r="OE3" s="103"/>
      <c r="OF3" s="103"/>
      <c r="OG3" s="103"/>
      <c r="OH3" s="103"/>
      <c r="OI3" s="103"/>
      <c r="OJ3" s="103"/>
      <c r="OK3" s="104"/>
      <c r="OL3" s="103"/>
      <c r="OM3" s="103"/>
      <c r="ON3" s="103"/>
      <c r="OO3" s="103"/>
      <c r="OP3" s="103"/>
      <c r="OQ3" s="103"/>
      <c r="OR3" s="103"/>
      <c r="OS3" s="103"/>
      <c r="OT3" s="103"/>
      <c r="OU3" s="103"/>
      <c r="OV3" s="103"/>
      <c r="OW3" s="104"/>
      <c r="OX3" s="103"/>
      <c r="OY3" s="103"/>
      <c r="OZ3" s="103"/>
      <c r="PA3" s="103"/>
      <c r="PB3" s="103"/>
      <c r="PC3" s="103"/>
      <c r="PD3" s="103"/>
      <c r="PE3" s="103"/>
      <c r="PF3" s="103"/>
      <c r="PG3" s="103"/>
      <c r="PH3" s="103"/>
      <c r="PI3" s="104"/>
      <c r="PJ3" s="103"/>
      <c r="PK3" s="103"/>
      <c r="PL3" s="103"/>
      <c r="PM3" s="103"/>
      <c r="PN3" s="103"/>
      <c r="PO3" s="103"/>
      <c r="PP3" s="103"/>
      <c r="PQ3" s="103"/>
      <c r="PR3" s="103"/>
      <c r="PS3" s="103"/>
      <c r="PT3" s="103"/>
      <c r="PU3" s="104"/>
      <c r="PV3" s="103"/>
      <c r="PW3" s="103"/>
      <c r="PX3" s="103"/>
      <c r="PY3" s="103"/>
      <c r="PZ3" s="103"/>
      <c r="QA3" s="103"/>
      <c r="QB3" s="103"/>
      <c r="QC3" s="103"/>
      <c r="QD3" s="103"/>
      <c r="QE3" s="103"/>
      <c r="QF3" s="103"/>
      <c r="QG3" s="104"/>
      <c r="QH3" s="103"/>
      <c r="QI3" s="103"/>
      <c r="QJ3" s="103"/>
      <c r="QK3" s="103"/>
      <c r="QL3" s="103"/>
      <c r="QM3" s="103"/>
      <c r="QN3" s="103"/>
      <c r="QO3" s="103"/>
      <c r="QP3" s="103"/>
      <c r="QQ3" s="103"/>
      <c r="QR3" s="103"/>
      <c r="QS3" s="104"/>
      <c r="QT3" s="103"/>
      <c r="QU3" s="103"/>
      <c r="QV3" s="103"/>
      <c r="QW3" s="103"/>
      <c r="QX3" s="103"/>
      <c r="QY3" s="103"/>
      <c r="QZ3" s="103"/>
      <c r="RA3" s="103"/>
      <c r="RB3" s="103"/>
      <c r="RC3" s="103"/>
      <c r="RD3" s="103"/>
      <c r="RE3" s="104"/>
      <c r="RF3" s="103"/>
      <c r="RG3" s="103"/>
      <c r="RH3" s="103"/>
      <c r="RI3" s="103"/>
      <c r="RJ3" s="103"/>
      <c r="RK3" s="103"/>
      <c r="RL3" s="103"/>
      <c r="RM3" s="103"/>
      <c r="RN3" s="103"/>
      <c r="RO3" s="103"/>
      <c r="RP3" s="103"/>
      <c r="RQ3" s="104"/>
      <c r="RR3" s="103"/>
      <c r="RS3" s="103"/>
      <c r="RT3" s="103"/>
      <c r="RU3" s="103"/>
      <c r="RV3" s="103"/>
      <c r="RW3" s="103"/>
      <c r="RX3" s="103"/>
      <c r="RY3" s="103"/>
      <c r="RZ3" s="103"/>
      <c r="SA3" s="103"/>
      <c r="SB3" s="103"/>
    </row>
    <row r="4" spans="1:496" ht="6" customHeight="1">
      <c r="A4" s="18"/>
      <c r="B4" s="20"/>
      <c r="C4" s="20"/>
      <c r="D4" s="20"/>
      <c r="E4" s="68"/>
      <c r="F4" s="20"/>
      <c r="G4" s="20"/>
      <c r="H4" s="20"/>
      <c r="I4" s="20"/>
      <c r="J4" s="20"/>
      <c r="K4" s="20"/>
      <c r="L4" s="20"/>
      <c r="M4" s="20"/>
      <c r="N4" s="20"/>
      <c r="O4" s="20"/>
      <c r="P4" s="20"/>
      <c r="Q4" s="68"/>
      <c r="R4" s="20"/>
      <c r="S4" s="20"/>
      <c r="T4" s="20"/>
      <c r="U4" s="20"/>
      <c r="V4" s="20"/>
      <c r="W4" s="20"/>
      <c r="X4" s="20"/>
      <c r="Y4" s="20"/>
      <c r="Z4" s="20"/>
      <c r="AA4" s="20"/>
      <c r="AB4" s="20"/>
      <c r="AC4" s="68"/>
      <c r="AD4" s="20"/>
      <c r="AE4" s="20"/>
      <c r="AF4" s="20"/>
      <c r="AG4" s="20"/>
      <c r="AH4" s="20"/>
      <c r="AI4" s="20"/>
      <c r="AJ4" s="20"/>
      <c r="AK4" s="20"/>
      <c r="AL4" s="20"/>
      <c r="AM4" s="20"/>
      <c r="AN4" s="20"/>
      <c r="AO4" s="68"/>
      <c r="AP4" s="20"/>
      <c r="AQ4" s="20"/>
      <c r="AR4" s="20"/>
      <c r="AS4" s="20"/>
      <c r="AT4" s="20"/>
      <c r="AU4" s="20"/>
      <c r="AV4" s="20"/>
      <c r="AW4" s="20"/>
      <c r="AX4" s="20"/>
      <c r="AY4" s="20"/>
      <c r="AZ4" s="20"/>
      <c r="BA4" s="68"/>
      <c r="BB4" s="20"/>
      <c r="BC4" s="20"/>
      <c r="BD4" s="20"/>
      <c r="BE4" s="20"/>
      <c r="BF4" s="20"/>
      <c r="BG4" s="20"/>
      <c r="BH4" s="20"/>
      <c r="BI4" s="20"/>
      <c r="BJ4" s="20"/>
      <c r="BK4" s="20"/>
      <c r="BL4" s="20"/>
      <c r="BM4" s="68"/>
      <c r="BN4" s="20"/>
      <c r="BO4" s="20"/>
      <c r="BP4" s="20"/>
      <c r="BQ4" s="20"/>
      <c r="BR4" s="20"/>
      <c r="BS4" s="20"/>
      <c r="BT4" s="20"/>
      <c r="BU4" s="20"/>
      <c r="BV4" s="20"/>
      <c r="BW4" s="20"/>
      <c r="BX4" s="20"/>
      <c r="BY4" s="68"/>
      <c r="BZ4" s="20"/>
      <c r="CA4" s="20"/>
      <c r="CB4" s="20"/>
      <c r="CC4" s="20"/>
      <c r="CD4" s="20"/>
      <c r="CE4" s="20"/>
      <c r="CF4" s="20"/>
      <c r="CG4" s="20"/>
      <c r="CH4" s="20"/>
      <c r="CI4" s="20"/>
      <c r="CJ4" s="20"/>
      <c r="CK4" s="68"/>
      <c r="CL4" s="20"/>
      <c r="CM4" s="20"/>
      <c r="CN4" s="20"/>
      <c r="CO4" s="20"/>
      <c r="CP4" s="20"/>
      <c r="CQ4" s="20"/>
      <c r="CR4" s="20"/>
      <c r="CS4" s="20"/>
      <c r="CT4" s="20"/>
      <c r="CU4" s="20"/>
      <c r="CV4" s="20"/>
      <c r="CW4" s="68"/>
      <c r="CX4" s="20"/>
      <c r="CY4" s="20"/>
      <c r="CZ4" s="20"/>
      <c r="DA4" s="20"/>
      <c r="DB4" s="20"/>
      <c r="DC4" s="20"/>
      <c r="DD4" s="20"/>
      <c r="DE4" s="20"/>
      <c r="DF4" s="20"/>
      <c r="DG4" s="20"/>
      <c r="DH4" s="20"/>
      <c r="DI4" s="68"/>
      <c r="DJ4" s="20"/>
      <c r="DK4" s="20"/>
      <c r="DL4" s="20"/>
      <c r="DM4" s="20"/>
      <c r="DN4" s="20"/>
      <c r="DO4" s="20"/>
      <c r="DP4" s="20"/>
      <c r="DQ4" s="20"/>
      <c r="DR4" s="20"/>
      <c r="DS4" s="20"/>
      <c r="DT4" s="20"/>
      <c r="DU4" s="68"/>
      <c r="DV4" s="20"/>
      <c r="DW4" s="20"/>
      <c r="DX4" s="20"/>
      <c r="DY4" s="20"/>
      <c r="DZ4" s="20"/>
      <c r="EA4" s="20"/>
      <c r="EB4" s="20"/>
      <c r="EC4" s="20"/>
      <c r="ED4" s="20"/>
      <c r="EE4" s="20"/>
      <c r="EF4" s="20"/>
      <c r="EG4" s="68"/>
      <c r="EH4" s="20"/>
      <c r="EI4" s="20"/>
      <c r="EJ4" s="20"/>
      <c r="EK4" s="20"/>
      <c r="EL4" s="20"/>
      <c r="EM4" s="20"/>
      <c r="EN4" s="20"/>
      <c r="EO4" s="20"/>
      <c r="EP4" s="20"/>
      <c r="EQ4" s="20"/>
      <c r="ER4" s="20"/>
      <c r="ES4" s="68"/>
      <c r="ET4" s="20"/>
      <c r="EU4" s="20"/>
      <c r="EV4" s="20"/>
      <c r="EW4" s="20"/>
      <c r="EX4" s="20"/>
      <c r="EY4" s="20"/>
      <c r="EZ4" s="20"/>
      <c r="FA4" s="20"/>
      <c r="FB4" s="20"/>
      <c r="FC4" s="20"/>
      <c r="FD4" s="20"/>
      <c r="FE4" s="68"/>
      <c r="FF4" s="20"/>
      <c r="FG4" s="20"/>
      <c r="FH4" s="20"/>
      <c r="FI4" s="20"/>
      <c r="FJ4" s="20"/>
      <c r="FK4" s="20"/>
      <c r="FL4" s="20"/>
      <c r="FM4" s="20"/>
      <c r="FN4" s="20"/>
      <c r="FO4" s="20"/>
      <c r="FP4" s="20"/>
      <c r="FQ4" s="68"/>
      <c r="FR4" s="20"/>
      <c r="FS4" s="20"/>
      <c r="FT4" s="20"/>
      <c r="FU4" s="20"/>
      <c r="FV4" s="20"/>
      <c r="FW4" s="20"/>
      <c r="FX4" s="20"/>
      <c r="FY4" s="20"/>
      <c r="FZ4" s="20"/>
      <c r="GA4" s="20"/>
      <c r="GB4" s="20"/>
      <c r="GC4" s="68"/>
      <c r="GD4" s="20"/>
      <c r="GE4" s="20"/>
      <c r="GF4" s="20"/>
      <c r="GG4" s="20"/>
      <c r="GH4" s="20"/>
      <c r="GI4" s="20"/>
      <c r="GJ4" s="20"/>
      <c r="GK4" s="20"/>
      <c r="GL4" s="20"/>
      <c r="GM4" s="20"/>
      <c r="GN4" s="20"/>
      <c r="GO4" s="68"/>
      <c r="GP4" s="20"/>
      <c r="GQ4" s="20"/>
      <c r="GR4" s="20"/>
      <c r="GS4" s="20"/>
      <c r="GT4" s="20"/>
      <c r="GU4" s="20"/>
      <c r="GV4" s="20"/>
      <c r="GW4" s="20"/>
      <c r="GX4" s="20"/>
      <c r="GY4" s="20"/>
      <c r="GZ4" s="20"/>
      <c r="HA4" s="68"/>
      <c r="HB4" s="20"/>
      <c r="HC4" s="20"/>
      <c r="HD4" s="20"/>
      <c r="HE4" s="20"/>
      <c r="HF4" s="20"/>
      <c r="HG4" s="20"/>
      <c r="HH4" s="20"/>
      <c r="HI4" s="20"/>
      <c r="HJ4" s="20"/>
      <c r="HK4" s="20"/>
      <c r="HL4" s="20"/>
      <c r="HM4" s="68"/>
      <c r="HN4" s="20"/>
      <c r="HO4" s="20"/>
      <c r="HP4" s="20"/>
      <c r="HQ4" s="20"/>
      <c r="HR4" s="20"/>
      <c r="HS4" s="20"/>
      <c r="HT4" s="20"/>
      <c r="HU4" s="20"/>
      <c r="HV4" s="20"/>
      <c r="HW4" s="20"/>
      <c r="HX4" s="20"/>
      <c r="HY4" s="68"/>
      <c r="HZ4" s="20"/>
      <c r="IA4" s="20"/>
      <c r="IB4" s="20"/>
      <c r="IC4" s="20"/>
      <c r="ID4" s="20"/>
      <c r="IE4" s="20"/>
      <c r="IF4" s="20"/>
      <c r="IG4" s="20"/>
      <c r="IH4" s="20"/>
      <c r="II4" s="20"/>
      <c r="IJ4" s="20"/>
      <c r="IK4" s="68"/>
      <c r="IL4" s="20"/>
      <c r="IM4" s="20"/>
      <c r="IN4" s="20"/>
      <c r="IO4" s="20"/>
      <c r="IP4" s="20"/>
      <c r="IQ4" s="20"/>
      <c r="IR4" s="20"/>
      <c r="IS4" s="20"/>
      <c r="IT4" s="20"/>
      <c r="IU4" s="20"/>
      <c r="IV4" s="20"/>
      <c r="IW4" s="68"/>
      <c r="IX4" s="20"/>
      <c r="IY4" s="20"/>
      <c r="IZ4" s="20"/>
      <c r="JA4" s="20"/>
      <c r="JB4" s="20"/>
      <c r="JC4" s="20"/>
      <c r="JD4" s="20"/>
      <c r="JE4" s="20"/>
      <c r="JF4" s="20"/>
      <c r="JG4" s="20"/>
      <c r="JH4" s="20"/>
      <c r="JI4" s="68"/>
      <c r="JJ4" s="20"/>
      <c r="JK4" s="20"/>
      <c r="JL4" s="20"/>
      <c r="JM4" s="20"/>
      <c r="JN4" s="20"/>
      <c r="JO4" s="20"/>
      <c r="JP4" s="20"/>
      <c r="JQ4" s="20"/>
      <c r="JR4" s="20"/>
      <c r="JS4" s="20"/>
      <c r="JT4" s="20"/>
      <c r="JU4" s="68"/>
      <c r="JV4" s="20"/>
      <c r="JW4" s="20"/>
      <c r="JX4" s="20"/>
      <c r="JY4" s="20"/>
      <c r="JZ4" s="20"/>
      <c r="KA4" s="20"/>
      <c r="KB4" s="20"/>
      <c r="KC4" s="20"/>
      <c r="KD4" s="20"/>
      <c r="KE4" s="20"/>
      <c r="KF4" s="20"/>
      <c r="KG4" s="68"/>
      <c r="KH4" s="20"/>
      <c r="KI4" s="20"/>
      <c r="KJ4" s="20"/>
      <c r="KK4" s="20"/>
      <c r="KL4" s="20"/>
      <c r="KM4" s="20"/>
      <c r="KN4" s="20"/>
      <c r="KO4" s="20"/>
      <c r="KP4" s="20"/>
      <c r="KQ4" s="20"/>
      <c r="KR4" s="20"/>
      <c r="KS4" s="68"/>
      <c r="KT4" s="20"/>
      <c r="KU4" s="20"/>
      <c r="KV4" s="20"/>
      <c r="KW4" s="20"/>
      <c r="KX4" s="20"/>
      <c r="KY4" s="20"/>
      <c r="KZ4" s="20"/>
      <c r="LA4" s="20"/>
      <c r="LB4" s="20"/>
      <c r="LC4" s="20"/>
      <c r="LD4" s="20"/>
      <c r="LE4" s="68"/>
      <c r="LF4" s="20"/>
      <c r="LG4" s="20"/>
      <c r="LH4" s="20"/>
      <c r="LI4" s="20"/>
      <c r="LJ4" s="20"/>
      <c r="LK4" s="20"/>
      <c r="LL4" s="20"/>
      <c r="LM4" s="20"/>
      <c r="LN4" s="20"/>
      <c r="LO4" s="20"/>
      <c r="LP4" s="20"/>
      <c r="LQ4" s="68"/>
      <c r="LR4" s="20"/>
      <c r="LS4" s="20"/>
      <c r="LT4" s="20"/>
      <c r="LU4" s="20"/>
      <c r="LV4" s="20"/>
      <c r="LW4" s="20"/>
      <c r="LX4" s="20"/>
      <c r="LY4" s="20"/>
      <c r="LZ4" s="20"/>
      <c r="MA4" s="20"/>
      <c r="MB4" s="20"/>
      <c r="MC4" s="68"/>
      <c r="MD4" s="20"/>
      <c r="ME4" s="20"/>
      <c r="MF4" s="20"/>
      <c r="MG4" s="20"/>
      <c r="MH4" s="20"/>
      <c r="MI4" s="20"/>
      <c r="MJ4" s="20"/>
      <c r="MK4" s="20"/>
      <c r="ML4" s="20"/>
      <c r="MM4" s="20"/>
      <c r="MN4" s="20"/>
      <c r="MO4" s="68"/>
      <c r="MP4" s="20"/>
      <c r="MQ4" s="20"/>
      <c r="MR4" s="20"/>
      <c r="MS4" s="20"/>
      <c r="MT4" s="20"/>
      <c r="MU4" s="20"/>
      <c r="MV4" s="20"/>
      <c r="MW4" s="20"/>
      <c r="MX4" s="20"/>
      <c r="MY4" s="20"/>
      <c r="MZ4" s="20"/>
      <c r="NA4" s="68"/>
      <c r="NB4" s="20"/>
      <c r="NC4" s="20"/>
      <c r="ND4" s="20"/>
      <c r="NE4" s="20"/>
      <c r="NF4" s="20"/>
      <c r="NG4" s="20"/>
      <c r="NH4" s="20"/>
      <c r="NI4" s="20"/>
      <c r="NJ4" s="20"/>
      <c r="NK4" s="20"/>
      <c r="NL4" s="20"/>
      <c r="NM4" s="68"/>
      <c r="NN4" s="20"/>
      <c r="NO4" s="20"/>
      <c r="NP4" s="20"/>
      <c r="NQ4" s="20"/>
      <c r="NR4" s="20"/>
      <c r="NS4" s="20"/>
      <c r="NT4" s="20"/>
      <c r="NU4" s="20"/>
      <c r="NV4" s="20"/>
      <c r="NW4" s="20"/>
      <c r="NX4" s="20"/>
      <c r="NY4" s="68"/>
      <c r="NZ4" s="20"/>
      <c r="OA4" s="20"/>
      <c r="OB4" s="20"/>
      <c r="OC4" s="20"/>
      <c r="OD4" s="20"/>
      <c r="OE4" s="20"/>
      <c r="OF4" s="20"/>
      <c r="OG4" s="20"/>
      <c r="OH4" s="20"/>
      <c r="OI4" s="20"/>
      <c r="OJ4" s="20"/>
      <c r="OK4" s="68"/>
      <c r="OL4" s="20"/>
      <c r="OM4" s="20"/>
      <c r="ON4" s="20"/>
      <c r="OO4" s="20"/>
      <c r="OP4" s="20"/>
      <c r="OQ4" s="20"/>
      <c r="OR4" s="20"/>
      <c r="OS4" s="20"/>
      <c r="OT4" s="20"/>
      <c r="OU4" s="20"/>
      <c r="OV4" s="20"/>
      <c r="OW4" s="68"/>
      <c r="OX4" s="20"/>
      <c r="OY4" s="20"/>
      <c r="OZ4" s="20"/>
      <c r="PA4" s="20"/>
      <c r="PB4" s="20"/>
      <c r="PC4" s="20"/>
      <c r="PD4" s="20"/>
      <c r="PE4" s="20"/>
      <c r="PF4" s="20"/>
      <c r="PG4" s="20"/>
      <c r="PH4" s="20"/>
      <c r="PI4" s="68"/>
      <c r="PJ4" s="20"/>
      <c r="PK4" s="20"/>
      <c r="PL4" s="20"/>
      <c r="PM4" s="20"/>
      <c r="PN4" s="20"/>
      <c r="PO4" s="20"/>
      <c r="PP4" s="20"/>
      <c r="PQ4" s="20"/>
      <c r="PR4" s="20"/>
      <c r="PS4" s="20"/>
      <c r="PT4" s="20"/>
      <c r="PU4" s="68"/>
      <c r="PV4" s="20"/>
      <c r="PW4" s="20"/>
      <c r="PX4" s="20"/>
      <c r="PY4" s="20"/>
      <c r="PZ4" s="20"/>
      <c r="QA4" s="20"/>
      <c r="QB4" s="20"/>
      <c r="QC4" s="20"/>
      <c r="QD4" s="20"/>
      <c r="QE4" s="20"/>
      <c r="QF4" s="20"/>
      <c r="QG4" s="68"/>
      <c r="QH4" s="20"/>
      <c r="QI4" s="20"/>
      <c r="QJ4" s="20"/>
      <c r="QK4" s="20"/>
      <c r="QL4" s="20"/>
      <c r="QM4" s="20"/>
      <c r="QN4" s="20"/>
      <c r="QO4" s="20"/>
      <c r="QP4" s="20"/>
      <c r="QQ4" s="20"/>
      <c r="QR4" s="20"/>
      <c r="QS4" s="68"/>
      <c r="QT4" s="20"/>
      <c r="QU4" s="20"/>
      <c r="QV4" s="20"/>
      <c r="QW4" s="20"/>
      <c r="QX4" s="20"/>
      <c r="QY4" s="20"/>
      <c r="QZ4" s="20"/>
      <c r="RA4" s="20"/>
      <c r="RB4" s="20"/>
      <c r="RC4" s="20"/>
      <c r="RD4" s="20"/>
      <c r="RE4" s="68"/>
      <c r="RF4" s="20"/>
      <c r="RG4" s="20"/>
      <c r="RH4" s="20"/>
      <c r="RI4" s="20"/>
      <c r="RJ4" s="20"/>
      <c r="RK4" s="20"/>
      <c r="RL4" s="20"/>
      <c r="RM4" s="20"/>
      <c r="RN4" s="20"/>
      <c r="RO4" s="20"/>
      <c r="RP4" s="20"/>
      <c r="RQ4" s="68"/>
      <c r="RR4" s="20"/>
      <c r="RS4" s="20"/>
      <c r="RT4" s="20"/>
      <c r="RU4" s="20"/>
      <c r="RV4" s="20"/>
      <c r="RW4" s="20"/>
      <c r="RX4" s="20"/>
      <c r="RY4" s="20"/>
      <c r="RZ4" s="20"/>
      <c r="SA4" s="20"/>
      <c r="SB4" s="20"/>
    </row>
    <row r="5" spans="1:496" ht="6" customHeight="1">
      <c r="A5" s="106"/>
      <c r="B5" s="20"/>
      <c r="C5" s="99"/>
      <c r="D5" s="99"/>
      <c r="E5" s="68"/>
      <c r="F5" s="99"/>
      <c r="G5" s="99"/>
      <c r="H5" s="99"/>
      <c r="I5" s="99"/>
      <c r="J5" s="99"/>
      <c r="K5" s="99"/>
      <c r="L5" s="99"/>
      <c r="M5" s="99"/>
      <c r="N5" s="99"/>
      <c r="O5" s="99"/>
      <c r="P5" s="99"/>
      <c r="Q5" s="68"/>
      <c r="R5" s="99"/>
      <c r="S5" s="99"/>
      <c r="T5" s="99"/>
      <c r="U5" s="99"/>
      <c r="V5" s="99"/>
      <c r="W5" s="99"/>
      <c r="X5" s="99"/>
      <c r="Y5" s="99"/>
      <c r="Z5" s="99"/>
      <c r="AA5" s="99"/>
      <c r="AB5" s="99"/>
      <c r="AC5" s="68"/>
      <c r="AD5" s="99"/>
      <c r="AE5" s="99"/>
      <c r="AF5" s="99"/>
      <c r="AG5" s="99"/>
      <c r="AH5" s="99"/>
      <c r="AI5" s="99"/>
      <c r="AJ5" s="99"/>
      <c r="AK5" s="99"/>
      <c r="AL5" s="99"/>
      <c r="AM5" s="99"/>
      <c r="AN5" s="99"/>
      <c r="AO5" s="68"/>
      <c r="AP5" s="99"/>
      <c r="AQ5" s="99"/>
      <c r="AR5" s="99"/>
      <c r="AS5" s="99"/>
      <c r="AT5" s="99"/>
      <c r="AU5" s="99"/>
      <c r="AV5" s="99"/>
      <c r="AW5" s="99"/>
      <c r="AX5" s="99"/>
      <c r="AY5" s="99"/>
      <c r="AZ5" s="99"/>
      <c r="BA5" s="68"/>
      <c r="BB5" s="99"/>
      <c r="BC5" s="99"/>
      <c r="BD5" s="99"/>
      <c r="BE5" s="99"/>
      <c r="BF5" s="99"/>
      <c r="BG5" s="99"/>
      <c r="BH5" s="99"/>
      <c r="BI5" s="99"/>
      <c r="BJ5" s="99"/>
      <c r="BK5" s="99"/>
      <c r="BL5" s="99"/>
      <c r="BM5" s="68"/>
      <c r="BN5" s="99"/>
      <c r="BO5" s="99"/>
      <c r="BP5" s="99"/>
      <c r="BQ5" s="99"/>
      <c r="BR5" s="99"/>
      <c r="BS5" s="99"/>
      <c r="BT5" s="99"/>
      <c r="BU5" s="99"/>
      <c r="BV5" s="99"/>
      <c r="BW5" s="99"/>
      <c r="BX5" s="99"/>
      <c r="BY5" s="68"/>
      <c r="BZ5" s="99"/>
      <c r="CA5" s="99"/>
      <c r="CB5" s="99"/>
      <c r="CC5" s="99"/>
      <c r="CD5" s="99"/>
      <c r="CE5" s="99"/>
      <c r="CF5" s="99"/>
      <c r="CG5" s="99"/>
      <c r="CH5" s="99"/>
      <c r="CI5" s="99"/>
      <c r="CJ5" s="99"/>
      <c r="CK5" s="68"/>
      <c r="CL5" s="99"/>
      <c r="CM5" s="99"/>
      <c r="CN5" s="99"/>
      <c r="CO5" s="99"/>
      <c r="CP5" s="99"/>
      <c r="CQ5" s="99"/>
      <c r="CR5" s="99"/>
      <c r="CS5" s="99"/>
      <c r="CT5" s="99"/>
      <c r="CU5" s="99"/>
      <c r="CV5" s="99"/>
      <c r="CW5" s="68"/>
      <c r="CX5" s="99"/>
      <c r="CY5" s="99"/>
      <c r="CZ5" s="99"/>
      <c r="DA5" s="99"/>
      <c r="DB5" s="99"/>
      <c r="DC5" s="99"/>
      <c r="DD5" s="99"/>
      <c r="DE5" s="99"/>
      <c r="DF5" s="99"/>
      <c r="DG5" s="99"/>
      <c r="DH5" s="99"/>
      <c r="DI5" s="68"/>
      <c r="DJ5" s="99"/>
      <c r="DK5" s="99"/>
      <c r="DL5" s="99"/>
      <c r="DM5" s="99"/>
      <c r="DN5" s="99"/>
      <c r="DO5" s="99"/>
      <c r="DP5" s="99"/>
      <c r="DQ5" s="99"/>
      <c r="DR5" s="99"/>
      <c r="DS5" s="99"/>
      <c r="DT5" s="99"/>
      <c r="DU5" s="68"/>
      <c r="DV5" s="99"/>
      <c r="DW5" s="99"/>
      <c r="DX5" s="99"/>
      <c r="DY5" s="99"/>
      <c r="DZ5" s="99"/>
      <c r="EA5" s="99"/>
      <c r="EB5" s="99"/>
      <c r="EC5" s="99"/>
      <c r="ED5" s="99"/>
      <c r="EE5" s="99"/>
      <c r="EF5" s="99"/>
      <c r="EG5" s="68"/>
      <c r="EH5" s="99"/>
      <c r="EI5" s="99"/>
      <c r="EJ5" s="99"/>
      <c r="EK5" s="99"/>
      <c r="EL5" s="99"/>
      <c r="EM5" s="99"/>
      <c r="EN5" s="99"/>
      <c r="EO5" s="99"/>
      <c r="EP5" s="99"/>
      <c r="EQ5" s="99"/>
      <c r="ER5" s="99"/>
      <c r="ES5" s="68"/>
      <c r="ET5" s="99"/>
      <c r="EU5" s="99"/>
      <c r="EV5" s="99"/>
      <c r="EW5" s="99"/>
      <c r="EX5" s="99"/>
      <c r="EY5" s="99"/>
      <c r="EZ5" s="99"/>
      <c r="FA5" s="99"/>
      <c r="FB5" s="99"/>
      <c r="FC5" s="99"/>
      <c r="FD5" s="99"/>
      <c r="FE5" s="68"/>
      <c r="FF5" s="99"/>
      <c r="FG5" s="99"/>
      <c r="FH5" s="99"/>
      <c r="FI5" s="99"/>
      <c r="FJ5" s="99"/>
      <c r="FK5" s="99"/>
      <c r="FL5" s="99"/>
      <c r="FM5" s="99"/>
      <c r="FN5" s="99"/>
      <c r="FO5" s="99"/>
      <c r="FP5" s="99"/>
      <c r="FQ5" s="68"/>
      <c r="FR5" s="99"/>
      <c r="FS5" s="99"/>
      <c r="FT5" s="99"/>
      <c r="FU5" s="99"/>
      <c r="FV5" s="99"/>
      <c r="FW5" s="99"/>
      <c r="FX5" s="99"/>
      <c r="FY5" s="99"/>
      <c r="FZ5" s="99"/>
      <c r="GA5" s="99"/>
      <c r="GB5" s="99"/>
      <c r="GC5" s="68"/>
      <c r="GD5" s="99"/>
      <c r="GE5" s="99"/>
      <c r="GF5" s="99"/>
      <c r="GG5" s="99"/>
      <c r="GH5" s="99"/>
      <c r="GI5" s="99"/>
      <c r="GJ5" s="99"/>
      <c r="GK5" s="99"/>
      <c r="GL5" s="99"/>
      <c r="GM5" s="99"/>
      <c r="GN5" s="99"/>
      <c r="GO5" s="68"/>
      <c r="GP5" s="99"/>
      <c r="GQ5" s="99"/>
      <c r="GR5" s="99"/>
      <c r="GS5" s="99"/>
      <c r="GT5" s="99"/>
      <c r="GU5" s="99"/>
      <c r="GV5" s="99"/>
      <c r="GW5" s="99"/>
      <c r="GX5" s="99"/>
      <c r="GY5" s="99"/>
      <c r="GZ5" s="99"/>
      <c r="HA5" s="68"/>
      <c r="HB5" s="99"/>
      <c r="HC5" s="99"/>
      <c r="HD5" s="99"/>
      <c r="HE5" s="99"/>
      <c r="HF5" s="99"/>
      <c r="HG5" s="99"/>
      <c r="HH5" s="99"/>
      <c r="HI5" s="99"/>
      <c r="HJ5" s="99"/>
      <c r="HK5" s="99"/>
      <c r="HL5" s="99"/>
      <c r="HM5" s="68"/>
      <c r="HN5" s="99"/>
      <c r="HO5" s="99"/>
      <c r="HP5" s="99"/>
      <c r="HQ5" s="99"/>
      <c r="HR5" s="99"/>
      <c r="HS5" s="99"/>
      <c r="HT5" s="99"/>
      <c r="HU5" s="99"/>
      <c r="HV5" s="99"/>
      <c r="HW5" s="99"/>
      <c r="HX5" s="99"/>
      <c r="HY5" s="68"/>
      <c r="HZ5" s="99"/>
      <c r="IA5" s="99"/>
      <c r="IB5" s="99"/>
      <c r="IC5" s="99"/>
      <c r="ID5" s="99"/>
      <c r="IE5" s="99"/>
      <c r="IF5" s="99"/>
      <c r="IG5" s="99"/>
      <c r="IH5" s="99"/>
      <c r="II5" s="99"/>
      <c r="IJ5" s="99"/>
      <c r="IK5" s="68"/>
      <c r="IL5" s="99"/>
      <c r="IM5" s="99"/>
      <c r="IN5" s="99"/>
      <c r="IO5" s="99"/>
      <c r="IP5" s="99"/>
      <c r="IQ5" s="99"/>
      <c r="IR5" s="99"/>
      <c r="IS5" s="99"/>
      <c r="IT5" s="99"/>
      <c r="IU5" s="99"/>
      <c r="IV5" s="99"/>
      <c r="IW5" s="68"/>
      <c r="IX5" s="99"/>
      <c r="IY5" s="99"/>
      <c r="IZ5" s="99"/>
      <c r="JA5" s="99"/>
      <c r="JB5" s="99"/>
      <c r="JC5" s="99"/>
      <c r="JD5" s="99"/>
      <c r="JE5" s="99"/>
      <c r="JF5" s="99"/>
      <c r="JG5" s="99"/>
      <c r="JH5" s="99"/>
      <c r="JI5" s="68"/>
      <c r="JJ5" s="99"/>
      <c r="JK5" s="99"/>
      <c r="JL5" s="99"/>
      <c r="JM5" s="99"/>
      <c r="JN5" s="99"/>
      <c r="JO5" s="99"/>
      <c r="JP5" s="99"/>
      <c r="JQ5" s="99"/>
      <c r="JR5" s="99"/>
      <c r="JS5" s="99"/>
      <c r="JT5" s="99"/>
      <c r="JU5" s="68"/>
      <c r="JV5" s="99"/>
      <c r="JW5" s="99"/>
      <c r="JX5" s="99"/>
      <c r="JY5" s="99"/>
      <c r="JZ5" s="99"/>
      <c r="KA5" s="99"/>
      <c r="KB5" s="99"/>
      <c r="KC5" s="99"/>
      <c r="KD5" s="99"/>
      <c r="KE5" s="99"/>
      <c r="KF5" s="99"/>
      <c r="KG5" s="68"/>
      <c r="KH5" s="99"/>
      <c r="KI5" s="99"/>
      <c r="KJ5" s="99"/>
      <c r="KK5" s="99"/>
      <c r="KL5" s="99"/>
      <c r="KM5" s="99"/>
      <c r="KN5" s="99"/>
      <c r="KO5" s="99"/>
      <c r="KP5" s="99"/>
      <c r="KQ5" s="99"/>
      <c r="KR5" s="99"/>
      <c r="KS5" s="68"/>
      <c r="KT5" s="99"/>
      <c r="KU5" s="99"/>
      <c r="KV5" s="99"/>
      <c r="KW5" s="99"/>
      <c r="KX5" s="99"/>
      <c r="KY5" s="99"/>
      <c r="KZ5" s="99"/>
      <c r="LA5" s="99"/>
      <c r="LB5" s="99"/>
      <c r="LC5" s="99"/>
      <c r="LD5" s="99"/>
      <c r="LE5" s="68"/>
      <c r="LF5" s="99"/>
      <c r="LG5" s="99"/>
      <c r="LH5" s="99"/>
      <c r="LI5" s="99"/>
      <c r="LJ5" s="99"/>
      <c r="LK5" s="99"/>
      <c r="LL5" s="99"/>
      <c r="LM5" s="99"/>
      <c r="LN5" s="99"/>
      <c r="LO5" s="99"/>
      <c r="LP5" s="99"/>
      <c r="LQ5" s="68"/>
      <c r="LR5" s="99"/>
      <c r="LS5" s="99"/>
      <c r="LT5" s="99"/>
      <c r="LU5" s="99"/>
      <c r="LV5" s="99"/>
      <c r="LW5" s="99"/>
      <c r="LX5" s="99"/>
      <c r="LY5" s="99"/>
      <c r="LZ5" s="99"/>
      <c r="MA5" s="99"/>
      <c r="MB5" s="99"/>
      <c r="MC5" s="68"/>
      <c r="MD5" s="99"/>
      <c r="ME5" s="99"/>
      <c r="MF5" s="99"/>
      <c r="MG5" s="99"/>
      <c r="MH5" s="99"/>
      <c r="MI5" s="99"/>
      <c r="MJ5" s="99"/>
      <c r="MK5" s="99"/>
      <c r="ML5" s="99"/>
      <c r="MM5" s="99"/>
      <c r="MN5" s="99"/>
      <c r="MO5" s="68"/>
      <c r="MP5" s="99"/>
      <c r="MQ5" s="99"/>
      <c r="MR5" s="99"/>
      <c r="MS5" s="99"/>
      <c r="MT5" s="99"/>
      <c r="MU5" s="99"/>
      <c r="MV5" s="99"/>
      <c r="MW5" s="99"/>
      <c r="MX5" s="99"/>
      <c r="MY5" s="99"/>
      <c r="MZ5" s="99"/>
      <c r="NA5" s="68"/>
      <c r="NB5" s="99"/>
      <c r="NC5" s="99"/>
      <c r="ND5" s="99"/>
      <c r="NE5" s="99"/>
      <c r="NF5" s="99"/>
      <c r="NG5" s="99"/>
      <c r="NH5" s="99"/>
      <c r="NI5" s="99"/>
      <c r="NJ5" s="99"/>
      <c r="NK5" s="99"/>
      <c r="NL5" s="99"/>
      <c r="NM5" s="68"/>
      <c r="NN5" s="99"/>
      <c r="NO5" s="99"/>
      <c r="NP5" s="99"/>
      <c r="NQ5" s="99"/>
      <c r="NR5" s="99"/>
      <c r="NS5" s="99"/>
      <c r="NT5" s="99"/>
      <c r="NU5" s="99"/>
      <c r="NV5" s="99"/>
      <c r="NW5" s="99"/>
      <c r="NX5" s="99"/>
      <c r="NY5" s="68"/>
      <c r="NZ5" s="99"/>
      <c r="OA5" s="99"/>
      <c r="OB5" s="99"/>
      <c r="OC5" s="99"/>
      <c r="OD5" s="99"/>
      <c r="OE5" s="99"/>
      <c r="OF5" s="99"/>
      <c r="OG5" s="99"/>
      <c r="OH5" s="99"/>
      <c r="OI5" s="99"/>
      <c r="OJ5" s="99"/>
      <c r="OK5" s="68"/>
      <c r="OL5" s="99"/>
      <c r="OM5" s="99"/>
      <c r="ON5" s="99"/>
      <c r="OO5" s="99"/>
      <c r="OP5" s="99"/>
      <c r="OQ5" s="99"/>
      <c r="OR5" s="99"/>
      <c r="OS5" s="99"/>
      <c r="OT5" s="99"/>
      <c r="OU5" s="99"/>
      <c r="OV5" s="99"/>
      <c r="OW5" s="68"/>
      <c r="OX5" s="99"/>
      <c r="OY5" s="99"/>
      <c r="OZ5" s="99"/>
      <c r="PA5" s="99"/>
      <c r="PB5" s="99"/>
      <c r="PC5" s="99"/>
      <c r="PD5" s="99"/>
      <c r="PE5" s="99"/>
      <c r="PF5" s="99"/>
      <c r="PG5" s="99"/>
      <c r="PH5" s="99"/>
      <c r="PI5" s="68"/>
      <c r="PJ5" s="99"/>
      <c r="PK5" s="99"/>
      <c r="PL5" s="99"/>
      <c r="PM5" s="99"/>
      <c r="PN5" s="99"/>
      <c r="PO5" s="99"/>
      <c r="PP5" s="99"/>
      <c r="PQ5" s="99"/>
      <c r="PR5" s="99"/>
      <c r="PS5" s="99"/>
      <c r="PT5" s="99"/>
      <c r="PU5" s="68"/>
      <c r="PV5" s="99"/>
      <c r="PW5" s="99"/>
      <c r="PX5" s="99"/>
      <c r="PY5" s="99"/>
      <c r="PZ5" s="99"/>
      <c r="QA5" s="99"/>
      <c r="QB5" s="99"/>
      <c r="QC5" s="99"/>
      <c r="QD5" s="99"/>
      <c r="QE5" s="99"/>
      <c r="QF5" s="99"/>
      <c r="QG5" s="68"/>
      <c r="QH5" s="99"/>
      <c r="QI5" s="99"/>
      <c r="QJ5" s="99"/>
      <c r="QK5" s="99"/>
      <c r="QL5" s="99"/>
      <c r="QM5" s="99"/>
      <c r="QN5" s="99"/>
      <c r="QO5" s="99"/>
      <c r="QP5" s="99"/>
      <c r="QQ5" s="99"/>
      <c r="QR5" s="99"/>
      <c r="QS5" s="68"/>
      <c r="QT5" s="99"/>
      <c r="QU5" s="99"/>
      <c r="QV5" s="99"/>
      <c r="QW5" s="99"/>
      <c r="QX5" s="99"/>
      <c r="QY5" s="99"/>
      <c r="QZ5" s="99"/>
      <c r="RA5" s="99"/>
      <c r="RB5" s="99"/>
      <c r="RC5" s="99"/>
      <c r="RD5" s="99"/>
      <c r="RE5" s="68"/>
      <c r="RF5" s="99"/>
      <c r="RG5" s="99"/>
      <c r="RH5" s="99"/>
      <c r="RI5" s="99"/>
      <c r="RJ5" s="99"/>
      <c r="RK5" s="99"/>
      <c r="RL5" s="99"/>
      <c r="RM5" s="99"/>
      <c r="RN5" s="99"/>
      <c r="RO5" s="99"/>
      <c r="RP5" s="99"/>
      <c r="RQ5" s="68"/>
      <c r="RR5" s="99"/>
      <c r="RS5" s="99"/>
      <c r="RT5" s="99"/>
      <c r="RU5" s="99"/>
      <c r="RV5" s="99"/>
      <c r="RW5" s="99"/>
      <c r="RX5" s="99"/>
      <c r="RY5" s="99"/>
      <c r="RZ5" s="99"/>
      <c r="SA5" s="99"/>
      <c r="SB5" s="99"/>
    </row>
    <row r="6" spans="1:496" ht="6" customHeight="1">
      <c r="A6" s="106"/>
      <c r="B6" s="20"/>
      <c r="C6" s="99"/>
      <c r="D6" s="99"/>
      <c r="E6" s="68"/>
      <c r="F6" s="99"/>
      <c r="G6" s="99"/>
      <c r="H6" s="99"/>
      <c r="I6" s="99"/>
      <c r="J6" s="99"/>
      <c r="K6" s="99"/>
      <c r="L6" s="99"/>
      <c r="M6" s="99"/>
      <c r="N6" s="99"/>
      <c r="O6" s="99"/>
      <c r="P6" s="99"/>
      <c r="Q6" s="68"/>
      <c r="R6" s="99"/>
      <c r="S6" s="99"/>
      <c r="T6" s="99"/>
      <c r="U6" s="99"/>
      <c r="V6" s="99"/>
      <c r="W6" s="99"/>
      <c r="X6" s="99"/>
      <c r="Y6" s="99"/>
      <c r="Z6" s="99"/>
      <c r="AA6" s="99"/>
      <c r="AB6" s="99"/>
      <c r="AC6" s="68"/>
      <c r="AD6" s="99"/>
      <c r="AE6" s="99"/>
      <c r="AF6" s="99"/>
      <c r="AG6" s="99"/>
      <c r="AH6" s="99"/>
      <c r="AI6" s="99"/>
      <c r="AJ6" s="99"/>
      <c r="AK6" s="99"/>
      <c r="AL6" s="99"/>
      <c r="AM6" s="99"/>
      <c r="AN6" s="99"/>
      <c r="AO6" s="68"/>
      <c r="AP6" s="99"/>
      <c r="AQ6" s="99"/>
      <c r="AR6" s="99"/>
      <c r="AS6" s="99"/>
      <c r="AT6" s="99"/>
      <c r="AU6" s="99"/>
      <c r="AV6" s="99"/>
      <c r="AW6" s="99"/>
      <c r="AX6" s="99"/>
      <c r="AY6" s="99"/>
      <c r="AZ6" s="99"/>
      <c r="BA6" s="68"/>
      <c r="BB6" s="99"/>
      <c r="BC6" s="99"/>
      <c r="BD6" s="99"/>
      <c r="BE6" s="99"/>
      <c r="BF6" s="99"/>
      <c r="BG6" s="99"/>
      <c r="BH6" s="99"/>
      <c r="BI6" s="99"/>
      <c r="BJ6" s="99"/>
      <c r="BK6" s="99"/>
      <c r="BL6" s="99"/>
      <c r="BM6" s="68"/>
      <c r="BN6" s="99"/>
      <c r="BO6" s="99"/>
      <c r="BP6" s="99"/>
      <c r="BQ6" s="99"/>
      <c r="BR6" s="99"/>
      <c r="BS6" s="99"/>
      <c r="BT6" s="99"/>
      <c r="BU6" s="99"/>
      <c r="BV6" s="99"/>
      <c r="BW6" s="99"/>
      <c r="BX6" s="99"/>
      <c r="BY6" s="68"/>
      <c r="BZ6" s="99"/>
      <c r="CA6" s="99"/>
      <c r="CB6" s="99"/>
      <c r="CC6" s="99"/>
      <c r="CD6" s="99"/>
      <c r="CE6" s="99"/>
      <c r="CF6" s="99"/>
      <c r="CG6" s="99"/>
      <c r="CH6" s="99"/>
      <c r="CI6" s="99"/>
      <c r="CJ6" s="99"/>
      <c r="CK6" s="68"/>
      <c r="CL6" s="99"/>
      <c r="CM6" s="99"/>
      <c r="CN6" s="99"/>
      <c r="CO6" s="99"/>
      <c r="CP6" s="99"/>
      <c r="CQ6" s="99"/>
      <c r="CR6" s="99"/>
      <c r="CS6" s="99"/>
      <c r="CT6" s="99"/>
      <c r="CU6" s="99"/>
      <c r="CV6" s="99"/>
      <c r="CW6" s="68"/>
      <c r="CX6" s="99"/>
      <c r="CY6" s="99"/>
      <c r="CZ6" s="99"/>
      <c r="DA6" s="99"/>
      <c r="DB6" s="99"/>
      <c r="DC6" s="99"/>
      <c r="DD6" s="99"/>
      <c r="DE6" s="99"/>
      <c r="DF6" s="99"/>
      <c r="DG6" s="99"/>
      <c r="DH6" s="99"/>
      <c r="DI6" s="68"/>
      <c r="DJ6" s="99"/>
      <c r="DK6" s="99"/>
      <c r="DL6" s="99"/>
      <c r="DM6" s="99"/>
      <c r="DN6" s="99"/>
      <c r="DO6" s="99"/>
      <c r="DP6" s="99"/>
      <c r="DQ6" s="99"/>
      <c r="DR6" s="99"/>
      <c r="DS6" s="99"/>
      <c r="DT6" s="99"/>
      <c r="DU6" s="68"/>
      <c r="DV6" s="99"/>
      <c r="DW6" s="99"/>
      <c r="DX6" s="99"/>
      <c r="DY6" s="99"/>
      <c r="DZ6" s="99"/>
      <c r="EA6" s="99"/>
      <c r="EB6" s="99"/>
      <c r="EC6" s="99"/>
      <c r="ED6" s="99"/>
      <c r="EE6" s="99"/>
      <c r="EF6" s="99"/>
      <c r="EG6" s="68"/>
      <c r="EH6" s="99"/>
      <c r="EI6" s="99"/>
      <c r="EJ6" s="99"/>
      <c r="EK6" s="99"/>
      <c r="EL6" s="99"/>
      <c r="EM6" s="99"/>
      <c r="EN6" s="99"/>
      <c r="EO6" s="99"/>
      <c r="EP6" s="99"/>
      <c r="EQ6" s="99"/>
      <c r="ER6" s="99"/>
      <c r="ES6" s="68"/>
      <c r="ET6" s="99"/>
      <c r="EU6" s="99"/>
      <c r="EV6" s="99"/>
      <c r="EW6" s="99"/>
      <c r="EX6" s="99"/>
      <c r="EY6" s="99"/>
      <c r="EZ6" s="99"/>
      <c r="FA6" s="99"/>
      <c r="FB6" s="99"/>
      <c r="FC6" s="99"/>
      <c r="FD6" s="99"/>
      <c r="FE6" s="68"/>
      <c r="FF6" s="99"/>
      <c r="FG6" s="99"/>
      <c r="FH6" s="99"/>
      <c r="FI6" s="99"/>
      <c r="FJ6" s="99"/>
      <c r="FK6" s="99"/>
      <c r="FL6" s="99"/>
      <c r="FM6" s="99"/>
      <c r="FN6" s="99"/>
      <c r="FO6" s="99"/>
      <c r="FP6" s="99"/>
      <c r="FQ6" s="68"/>
      <c r="FR6" s="99"/>
      <c r="FS6" s="99"/>
      <c r="FT6" s="99"/>
      <c r="FU6" s="99"/>
      <c r="FV6" s="99"/>
      <c r="FW6" s="99"/>
      <c r="FX6" s="99"/>
      <c r="FY6" s="99"/>
      <c r="FZ6" s="99"/>
      <c r="GA6" s="99"/>
      <c r="GB6" s="99"/>
      <c r="GC6" s="68"/>
      <c r="GD6" s="99"/>
      <c r="GE6" s="99"/>
      <c r="GF6" s="99"/>
      <c r="GG6" s="99"/>
      <c r="GH6" s="99"/>
      <c r="GI6" s="99"/>
      <c r="GJ6" s="99"/>
      <c r="GK6" s="99"/>
      <c r="GL6" s="99"/>
      <c r="GM6" s="99"/>
      <c r="GN6" s="99"/>
      <c r="GO6" s="68"/>
      <c r="GP6" s="99"/>
      <c r="GQ6" s="99"/>
      <c r="GR6" s="99"/>
      <c r="GS6" s="99"/>
      <c r="GT6" s="99"/>
      <c r="GU6" s="99"/>
      <c r="GV6" s="99"/>
      <c r="GW6" s="99"/>
      <c r="GX6" s="99"/>
      <c r="GY6" s="99"/>
      <c r="GZ6" s="99"/>
      <c r="HA6" s="68"/>
      <c r="HB6" s="99"/>
      <c r="HC6" s="99"/>
      <c r="HD6" s="99"/>
      <c r="HE6" s="99"/>
      <c r="HF6" s="99"/>
      <c r="HG6" s="99"/>
      <c r="HH6" s="99"/>
      <c r="HI6" s="99"/>
      <c r="HJ6" s="99"/>
      <c r="HK6" s="99"/>
      <c r="HL6" s="99"/>
      <c r="HM6" s="68"/>
      <c r="HN6" s="99"/>
      <c r="HO6" s="99"/>
      <c r="HP6" s="99"/>
      <c r="HQ6" s="99"/>
      <c r="HR6" s="99"/>
      <c r="HS6" s="99"/>
      <c r="HT6" s="99"/>
      <c r="HU6" s="99"/>
      <c r="HV6" s="99"/>
      <c r="HW6" s="99"/>
      <c r="HX6" s="99"/>
      <c r="HY6" s="68"/>
      <c r="HZ6" s="99"/>
      <c r="IA6" s="99"/>
      <c r="IB6" s="99"/>
      <c r="IC6" s="99"/>
      <c r="ID6" s="99"/>
      <c r="IE6" s="99"/>
      <c r="IF6" s="99"/>
      <c r="IG6" s="99"/>
      <c r="IH6" s="99"/>
      <c r="II6" s="99"/>
      <c r="IJ6" s="99"/>
      <c r="IK6" s="68"/>
      <c r="IL6" s="99"/>
      <c r="IM6" s="99"/>
      <c r="IN6" s="99"/>
      <c r="IO6" s="99"/>
      <c r="IP6" s="99"/>
      <c r="IQ6" s="99"/>
      <c r="IR6" s="99"/>
      <c r="IS6" s="99"/>
      <c r="IT6" s="99"/>
      <c r="IU6" s="99"/>
      <c r="IV6" s="99"/>
      <c r="IW6" s="68"/>
      <c r="IX6" s="99"/>
      <c r="IY6" s="99"/>
      <c r="IZ6" s="99"/>
      <c r="JA6" s="99"/>
      <c r="JB6" s="99"/>
      <c r="JC6" s="99"/>
      <c r="JD6" s="99"/>
      <c r="JE6" s="99"/>
      <c r="JF6" s="99"/>
      <c r="JG6" s="99"/>
      <c r="JH6" s="99"/>
      <c r="JI6" s="68"/>
      <c r="JJ6" s="99"/>
      <c r="JK6" s="99"/>
      <c r="JL6" s="99"/>
      <c r="JM6" s="99"/>
      <c r="JN6" s="99"/>
      <c r="JO6" s="99"/>
      <c r="JP6" s="99"/>
      <c r="JQ6" s="99"/>
      <c r="JR6" s="99"/>
      <c r="JS6" s="99"/>
      <c r="JT6" s="99"/>
      <c r="JU6" s="68"/>
      <c r="JV6" s="99"/>
      <c r="JW6" s="99"/>
      <c r="JX6" s="99"/>
      <c r="JY6" s="99"/>
      <c r="JZ6" s="99"/>
      <c r="KA6" s="99"/>
      <c r="KB6" s="99"/>
      <c r="KC6" s="99"/>
      <c r="KD6" s="99"/>
      <c r="KE6" s="99"/>
      <c r="KF6" s="99"/>
      <c r="KG6" s="68"/>
      <c r="KH6" s="99"/>
      <c r="KI6" s="99"/>
      <c r="KJ6" s="99"/>
      <c r="KK6" s="99"/>
      <c r="KL6" s="99"/>
      <c r="KM6" s="99"/>
      <c r="KN6" s="99"/>
      <c r="KO6" s="99"/>
      <c r="KP6" s="99"/>
      <c r="KQ6" s="99"/>
      <c r="KR6" s="99"/>
      <c r="KS6" s="68"/>
      <c r="KT6" s="99"/>
      <c r="KU6" s="99"/>
      <c r="KV6" s="99"/>
      <c r="KW6" s="99"/>
      <c r="KX6" s="99"/>
      <c r="KY6" s="99"/>
      <c r="KZ6" s="99"/>
      <c r="LA6" s="99"/>
      <c r="LB6" s="99"/>
      <c r="LC6" s="99"/>
      <c r="LD6" s="99"/>
      <c r="LE6" s="68"/>
      <c r="LF6" s="99"/>
      <c r="LG6" s="99"/>
      <c r="LH6" s="99"/>
      <c r="LI6" s="99"/>
      <c r="LJ6" s="99"/>
      <c r="LK6" s="99"/>
      <c r="LL6" s="99"/>
      <c r="LM6" s="99"/>
      <c r="LN6" s="99"/>
      <c r="LO6" s="99"/>
      <c r="LP6" s="99"/>
      <c r="LQ6" s="68"/>
      <c r="LR6" s="99"/>
      <c r="LS6" s="99"/>
      <c r="LT6" s="99"/>
      <c r="LU6" s="99"/>
      <c r="LV6" s="99"/>
      <c r="LW6" s="99"/>
      <c r="LX6" s="99"/>
      <c r="LY6" s="99"/>
      <c r="LZ6" s="99"/>
      <c r="MA6" s="99"/>
      <c r="MB6" s="99"/>
      <c r="MC6" s="68"/>
      <c r="MD6" s="99"/>
      <c r="ME6" s="99"/>
      <c r="MF6" s="99"/>
      <c r="MG6" s="99"/>
      <c r="MH6" s="99"/>
      <c r="MI6" s="99"/>
      <c r="MJ6" s="99"/>
      <c r="MK6" s="99"/>
      <c r="ML6" s="99"/>
      <c r="MM6" s="99"/>
      <c r="MN6" s="99"/>
      <c r="MO6" s="68"/>
      <c r="MP6" s="99"/>
      <c r="MQ6" s="99"/>
      <c r="MR6" s="99"/>
      <c r="MS6" s="99"/>
      <c r="MT6" s="99"/>
      <c r="MU6" s="99"/>
      <c r="MV6" s="99"/>
      <c r="MW6" s="99"/>
      <c r="MX6" s="99"/>
      <c r="MY6" s="99"/>
      <c r="MZ6" s="99"/>
      <c r="NA6" s="68"/>
      <c r="NB6" s="99"/>
      <c r="NC6" s="99"/>
      <c r="ND6" s="99"/>
      <c r="NE6" s="99"/>
      <c r="NF6" s="99"/>
      <c r="NG6" s="99"/>
      <c r="NH6" s="99"/>
      <c r="NI6" s="99"/>
      <c r="NJ6" s="99"/>
      <c r="NK6" s="99"/>
      <c r="NL6" s="99"/>
      <c r="NM6" s="68"/>
      <c r="NN6" s="99"/>
      <c r="NO6" s="99"/>
      <c r="NP6" s="99"/>
      <c r="NQ6" s="99"/>
      <c r="NR6" s="99"/>
      <c r="NS6" s="99"/>
      <c r="NT6" s="99"/>
      <c r="NU6" s="99"/>
      <c r="NV6" s="99"/>
      <c r="NW6" s="99"/>
      <c r="NX6" s="99"/>
      <c r="NY6" s="68"/>
      <c r="NZ6" s="99"/>
      <c r="OA6" s="99"/>
      <c r="OB6" s="99"/>
      <c r="OC6" s="99"/>
      <c r="OD6" s="99"/>
      <c r="OE6" s="99"/>
      <c r="OF6" s="99"/>
      <c r="OG6" s="99"/>
      <c r="OH6" s="99"/>
      <c r="OI6" s="99"/>
      <c r="OJ6" s="99"/>
      <c r="OK6" s="68"/>
      <c r="OL6" s="99"/>
      <c r="OM6" s="99"/>
      <c r="ON6" s="99"/>
      <c r="OO6" s="99"/>
      <c r="OP6" s="99"/>
      <c r="OQ6" s="99"/>
      <c r="OR6" s="99"/>
      <c r="OS6" s="99"/>
      <c r="OT6" s="99"/>
      <c r="OU6" s="99"/>
      <c r="OV6" s="99"/>
      <c r="OW6" s="68"/>
      <c r="OX6" s="99"/>
      <c r="OY6" s="99"/>
      <c r="OZ6" s="99"/>
      <c r="PA6" s="99"/>
      <c r="PB6" s="99"/>
      <c r="PC6" s="99"/>
      <c r="PD6" s="99"/>
      <c r="PE6" s="99"/>
      <c r="PF6" s="99"/>
      <c r="PG6" s="99"/>
      <c r="PH6" s="99"/>
      <c r="PI6" s="68"/>
      <c r="PJ6" s="99"/>
      <c r="PK6" s="99"/>
      <c r="PL6" s="99"/>
      <c r="PM6" s="99"/>
      <c r="PN6" s="99"/>
      <c r="PO6" s="99"/>
      <c r="PP6" s="99"/>
      <c r="PQ6" s="99"/>
      <c r="PR6" s="99"/>
      <c r="PS6" s="99"/>
      <c r="PT6" s="99"/>
      <c r="PU6" s="68"/>
      <c r="PV6" s="99"/>
      <c r="PW6" s="99"/>
      <c r="PX6" s="99"/>
      <c r="PY6" s="99"/>
      <c r="PZ6" s="99"/>
      <c r="QA6" s="99"/>
      <c r="QB6" s="99"/>
      <c r="QC6" s="99"/>
      <c r="QD6" s="99"/>
      <c r="QE6" s="99"/>
      <c r="QF6" s="99"/>
      <c r="QG6" s="68"/>
      <c r="QH6" s="99"/>
      <c r="QI6" s="99"/>
      <c r="QJ6" s="99"/>
      <c r="QK6" s="99"/>
      <c r="QL6" s="99"/>
      <c r="QM6" s="99"/>
      <c r="QN6" s="99"/>
      <c r="QO6" s="99"/>
      <c r="QP6" s="99"/>
      <c r="QQ6" s="99"/>
      <c r="QR6" s="99"/>
      <c r="QS6" s="68"/>
      <c r="QT6" s="99"/>
      <c r="QU6" s="99"/>
      <c r="QV6" s="99"/>
      <c r="QW6" s="99"/>
      <c r="QX6" s="99"/>
      <c r="QY6" s="99"/>
      <c r="QZ6" s="99"/>
      <c r="RA6" s="99"/>
      <c r="RB6" s="99"/>
      <c r="RC6" s="99"/>
      <c r="RD6" s="99"/>
      <c r="RE6" s="68"/>
      <c r="RF6" s="99"/>
      <c r="RG6" s="99"/>
      <c r="RH6" s="99"/>
      <c r="RI6" s="99"/>
      <c r="RJ6" s="99"/>
      <c r="RK6" s="99"/>
      <c r="RL6" s="99"/>
      <c r="RM6" s="99"/>
      <c r="RN6" s="99"/>
      <c r="RO6" s="99"/>
      <c r="RP6" s="99"/>
      <c r="RQ6" s="68"/>
      <c r="RR6" s="99"/>
      <c r="RS6" s="99"/>
      <c r="RT6" s="99"/>
      <c r="RU6" s="99"/>
      <c r="RV6" s="99"/>
      <c r="RW6" s="99"/>
      <c r="RX6" s="99"/>
      <c r="RY6" s="99"/>
      <c r="RZ6" s="99"/>
      <c r="SA6" s="99"/>
      <c r="SB6" s="99"/>
    </row>
    <row r="7" spans="1:496" ht="6" customHeight="1">
      <c r="A7" s="106"/>
      <c r="B7" s="20"/>
      <c r="C7" s="99"/>
      <c r="D7" s="99"/>
      <c r="E7" s="68"/>
      <c r="F7" s="99"/>
      <c r="G7" s="99"/>
      <c r="H7" s="99"/>
      <c r="I7" s="99"/>
      <c r="J7" s="99"/>
      <c r="K7" s="99"/>
      <c r="L7" s="99"/>
      <c r="M7" s="99"/>
      <c r="N7" s="99"/>
      <c r="O7" s="99"/>
      <c r="P7" s="99"/>
      <c r="Q7" s="68"/>
      <c r="R7" s="99"/>
      <c r="S7" s="99"/>
      <c r="T7" s="99"/>
      <c r="U7" s="99"/>
      <c r="V7" s="99"/>
      <c r="W7" s="99"/>
      <c r="X7" s="99"/>
      <c r="Y7" s="99"/>
      <c r="Z7" s="99"/>
      <c r="AA7" s="99"/>
      <c r="AB7" s="99"/>
      <c r="AC7" s="68"/>
      <c r="AD7" s="99"/>
      <c r="AE7" s="99"/>
      <c r="AF7" s="99"/>
      <c r="AG7" s="99"/>
      <c r="AH7" s="99"/>
      <c r="AI7" s="99"/>
      <c r="AJ7" s="99"/>
      <c r="AK7" s="99"/>
      <c r="AL7" s="99"/>
      <c r="AM7" s="99"/>
      <c r="AN7" s="99"/>
      <c r="AO7" s="68"/>
      <c r="AP7" s="99"/>
      <c r="AQ7" s="99"/>
      <c r="AR7" s="99"/>
      <c r="AS7" s="99"/>
      <c r="AT7" s="99"/>
      <c r="AU7" s="99"/>
      <c r="AV7" s="99"/>
      <c r="AW7" s="99"/>
      <c r="AX7" s="99"/>
      <c r="AY7" s="99"/>
      <c r="AZ7" s="99"/>
      <c r="BA7" s="68"/>
      <c r="BB7" s="99"/>
      <c r="BC7" s="99"/>
      <c r="BD7" s="99"/>
      <c r="BE7" s="99"/>
      <c r="BF7" s="99"/>
      <c r="BG7" s="99"/>
      <c r="BH7" s="99"/>
      <c r="BI7" s="99"/>
      <c r="BJ7" s="99"/>
      <c r="BK7" s="99"/>
      <c r="BL7" s="99"/>
      <c r="BM7" s="68"/>
      <c r="BN7" s="99"/>
      <c r="BO7" s="99"/>
      <c r="BP7" s="99"/>
      <c r="BQ7" s="99"/>
      <c r="BR7" s="99"/>
      <c r="BS7" s="99"/>
      <c r="BT7" s="99"/>
      <c r="BU7" s="99"/>
      <c r="BV7" s="99"/>
      <c r="BW7" s="99"/>
      <c r="BX7" s="99"/>
      <c r="BY7" s="68"/>
      <c r="BZ7" s="99"/>
      <c r="CA7" s="99"/>
      <c r="CB7" s="99"/>
      <c r="CC7" s="99"/>
      <c r="CD7" s="99"/>
      <c r="CE7" s="99"/>
      <c r="CF7" s="99"/>
      <c r="CG7" s="99"/>
      <c r="CH7" s="99"/>
      <c r="CI7" s="99"/>
      <c r="CJ7" s="99"/>
      <c r="CK7" s="68"/>
      <c r="CL7" s="99"/>
      <c r="CM7" s="99"/>
      <c r="CN7" s="99"/>
      <c r="CO7" s="99"/>
      <c r="CP7" s="99"/>
      <c r="CQ7" s="99"/>
      <c r="CR7" s="99"/>
      <c r="CS7" s="99"/>
      <c r="CT7" s="99"/>
      <c r="CU7" s="99"/>
      <c r="CV7" s="99"/>
      <c r="CW7" s="68"/>
      <c r="CX7" s="99"/>
      <c r="CY7" s="99"/>
      <c r="CZ7" s="99"/>
      <c r="DA7" s="99"/>
      <c r="DB7" s="99"/>
      <c r="DC7" s="99"/>
      <c r="DD7" s="99"/>
      <c r="DE7" s="99"/>
      <c r="DF7" s="99"/>
      <c r="DG7" s="99"/>
      <c r="DH7" s="99"/>
      <c r="DI7" s="68"/>
      <c r="DJ7" s="99"/>
      <c r="DK7" s="99"/>
      <c r="DL7" s="99"/>
      <c r="DM7" s="99"/>
      <c r="DN7" s="99"/>
      <c r="DO7" s="99"/>
      <c r="DP7" s="99"/>
      <c r="DQ7" s="99"/>
      <c r="DR7" s="99"/>
      <c r="DS7" s="99"/>
      <c r="DT7" s="99"/>
      <c r="DU7" s="68"/>
      <c r="DV7" s="99"/>
      <c r="DW7" s="99"/>
      <c r="DX7" s="99"/>
      <c r="DY7" s="99"/>
      <c r="DZ7" s="99"/>
      <c r="EA7" s="99"/>
      <c r="EB7" s="99"/>
      <c r="EC7" s="99"/>
      <c r="ED7" s="99"/>
      <c r="EE7" s="99"/>
      <c r="EF7" s="99"/>
      <c r="EG7" s="68"/>
      <c r="EH7" s="99"/>
      <c r="EI7" s="99"/>
      <c r="EJ7" s="99"/>
      <c r="EK7" s="99"/>
      <c r="EL7" s="99"/>
      <c r="EM7" s="99"/>
      <c r="EN7" s="99"/>
      <c r="EO7" s="99"/>
      <c r="EP7" s="99"/>
      <c r="EQ7" s="99"/>
      <c r="ER7" s="99"/>
      <c r="ES7" s="68"/>
      <c r="ET7" s="99"/>
      <c r="EU7" s="99"/>
      <c r="EV7" s="99"/>
      <c r="EW7" s="99"/>
      <c r="EX7" s="99"/>
      <c r="EY7" s="99"/>
      <c r="EZ7" s="99"/>
      <c r="FA7" s="99"/>
      <c r="FB7" s="99"/>
      <c r="FC7" s="99"/>
      <c r="FD7" s="99"/>
      <c r="FE7" s="68"/>
      <c r="FF7" s="99"/>
      <c r="FG7" s="99"/>
      <c r="FH7" s="99"/>
      <c r="FI7" s="99"/>
      <c r="FJ7" s="99"/>
      <c r="FK7" s="99"/>
      <c r="FL7" s="99"/>
      <c r="FM7" s="99"/>
      <c r="FN7" s="99"/>
      <c r="FO7" s="99"/>
      <c r="FP7" s="99"/>
      <c r="FQ7" s="68"/>
      <c r="FR7" s="99"/>
      <c r="FS7" s="99"/>
      <c r="FT7" s="99"/>
      <c r="FU7" s="99"/>
      <c r="FV7" s="99"/>
      <c r="FW7" s="99"/>
      <c r="FX7" s="99"/>
      <c r="FY7" s="99"/>
      <c r="FZ7" s="99"/>
      <c r="GA7" s="99"/>
      <c r="GB7" s="99"/>
      <c r="GC7" s="68"/>
      <c r="GD7" s="99"/>
      <c r="GE7" s="99"/>
      <c r="GF7" s="99"/>
      <c r="GG7" s="99"/>
      <c r="GH7" s="99"/>
      <c r="GI7" s="99"/>
      <c r="GJ7" s="99"/>
      <c r="GK7" s="99"/>
      <c r="GL7" s="99"/>
      <c r="GM7" s="99"/>
      <c r="GN7" s="99"/>
      <c r="GO7" s="68"/>
      <c r="GP7" s="99"/>
      <c r="GQ7" s="99"/>
      <c r="GR7" s="99"/>
      <c r="GS7" s="99"/>
      <c r="GT7" s="99"/>
      <c r="GU7" s="99"/>
      <c r="GV7" s="99"/>
      <c r="GW7" s="99"/>
      <c r="GX7" s="99"/>
      <c r="GY7" s="99"/>
      <c r="GZ7" s="99"/>
      <c r="HA7" s="68"/>
      <c r="HB7" s="99"/>
      <c r="HC7" s="99"/>
      <c r="HD7" s="99"/>
      <c r="HE7" s="99"/>
      <c r="HF7" s="99"/>
      <c r="HG7" s="99"/>
      <c r="HH7" s="99"/>
      <c r="HI7" s="99"/>
      <c r="HJ7" s="99"/>
      <c r="HK7" s="99"/>
      <c r="HL7" s="99"/>
      <c r="HM7" s="68"/>
      <c r="HN7" s="99"/>
      <c r="HO7" s="99"/>
      <c r="HP7" s="99"/>
      <c r="HQ7" s="99"/>
      <c r="HR7" s="99"/>
      <c r="HS7" s="99"/>
      <c r="HT7" s="99"/>
      <c r="HU7" s="99"/>
      <c r="HV7" s="99"/>
      <c r="HW7" s="99"/>
      <c r="HX7" s="99"/>
      <c r="HY7" s="68"/>
      <c r="HZ7" s="99"/>
      <c r="IA7" s="99"/>
      <c r="IB7" s="99"/>
      <c r="IC7" s="99"/>
      <c r="ID7" s="99"/>
      <c r="IE7" s="99"/>
      <c r="IF7" s="99"/>
      <c r="IG7" s="99"/>
      <c r="IH7" s="99"/>
      <c r="II7" s="99"/>
      <c r="IJ7" s="99"/>
      <c r="IK7" s="68"/>
      <c r="IL7" s="99"/>
      <c r="IM7" s="99"/>
      <c r="IN7" s="99"/>
      <c r="IO7" s="99"/>
      <c r="IP7" s="99"/>
      <c r="IQ7" s="99"/>
      <c r="IR7" s="99"/>
      <c r="IS7" s="99"/>
      <c r="IT7" s="99"/>
      <c r="IU7" s="99"/>
      <c r="IV7" s="99"/>
      <c r="IW7" s="68"/>
      <c r="IX7" s="99"/>
      <c r="IY7" s="99"/>
      <c r="IZ7" s="99"/>
      <c r="JA7" s="99"/>
      <c r="JB7" s="99"/>
      <c r="JC7" s="99"/>
      <c r="JD7" s="99"/>
      <c r="JE7" s="99"/>
      <c r="JF7" s="99"/>
      <c r="JG7" s="99"/>
      <c r="JH7" s="99"/>
      <c r="JI7" s="68"/>
      <c r="JJ7" s="99"/>
      <c r="JK7" s="99"/>
      <c r="JL7" s="99"/>
      <c r="JM7" s="99"/>
      <c r="JN7" s="99"/>
      <c r="JO7" s="99"/>
      <c r="JP7" s="99"/>
      <c r="JQ7" s="99"/>
      <c r="JR7" s="99"/>
      <c r="JS7" s="99"/>
      <c r="JT7" s="99"/>
      <c r="JU7" s="68"/>
      <c r="JV7" s="99"/>
      <c r="JW7" s="99"/>
      <c r="JX7" s="99"/>
      <c r="JY7" s="99"/>
      <c r="JZ7" s="99"/>
      <c r="KA7" s="99"/>
      <c r="KB7" s="99"/>
      <c r="KC7" s="99"/>
      <c r="KD7" s="99"/>
      <c r="KE7" s="99"/>
      <c r="KF7" s="99"/>
      <c r="KG7" s="68"/>
      <c r="KH7" s="99"/>
      <c r="KI7" s="99"/>
      <c r="KJ7" s="99"/>
      <c r="KK7" s="99"/>
      <c r="KL7" s="99"/>
      <c r="KM7" s="99"/>
      <c r="KN7" s="99"/>
      <c r="KO7" s="99"/>
      <c r="KP7" s="99"/>
      <c r="KQ7" s="99"/>
      <c r="KR7" s="99"/>
      <c r="KS7" s="68"/>
      <c r="KT7" s="99"/>
      <c r="KU7" s="99"/>
      <c r="KV7" s="99"/>
      <c r="KW7" s="99"/>
      <c r="KX7" s="99"/>
      <c r="KY7" s="99"/>
      <c r="KZ7" s="99"/>
      <c r="LA7" s="99"/>
      <c r="LB7" s="99"/>
      <c r="LC7" s="99"/>
      <c r="LD7" s="99"/>
      <c r="LE7" s="68"/>
      <c r="LF7" s="99"/>
      <c r="LG7" s="99"/>
      <c r="LH7" s="99"/>
      <c r="LI7" s="99"/>
      <c r="LJ7" s="99"/>
      <c r="LK7" s="99"/>
      <c r="LL7" s="99"/>
      <c r="LM7" s="99"/>
      <c r="LN7" s="99"/>
      <c r="LO7" s="99"/>
      <c r="LP7" s="99"/>
      <c r="LQ7" s="68"/>
      <c r="LR7" s="99"/>
      <c r="LS7" s="99"/>
      <c r="LT7" s="99"/>
      <c r="LU7" s="99"/>
      <c r="LV7" s="99"/>
      <c r="LW7" s="99"/>
      <c r="LX7" s="99"/>
      <c r="LY7" s="99"/>
      <c r="LZ7" s="99"/>
      <c r="MA7" s="99"/>
      <c r="MB7" s="99"/>
      <c r="MC7" s="68"/>
      <c r="MD7" s="99"/>
      <c r="ME7" s="99"/>
      <c r="MF7" s="99"/>
      <c r="MG7" s="99"/>
      <c r="MH7" s="99"/>
      <c r="MI7" s="99"/>
      <c r="MJ7" s="99"/>
      <c r="MK7" s="99"/>
      <c r="ML7" s="99"/>
      <c r="MM7" s="99"/>
      <c r="MN7" s="99"/>
      <c r="MO7" s="68"/>
      <c r="MP7" s="99"/>
      <c r="MQ7" s="99"/>
      <c r="MR7" s="99"/>
      <c r="MS7" s="99"/>
      <c r="MT7" s="99"/>
      <c r="MU7" s="99"/>
      <c r="MV7" s="99"/>
      <c r="MW7" s="99"/>
      <c r="MX7" s="99"/>
      <c r="MY7" s="99"/>
      <c r="MZ7" s="99"/>
      <c r="NA7" s="68"/>
      <c r="NB7" s="99"/>
      <c r="NC7" s="99"/>
      <c r="ND7" s="99"/>
      <c r="NE7" s="99"/>
      <c r="NF7" s="99"/>
      <c r="NG7" s="99"/>
      <c r="NH7" s="99"/>
      <c r="NI7" s="99"/>
      <c r="NJ7" s="99"/>
      <c r="NK7" s="99"/>
      <c r="NL7" s="99"/>
      <c r="NM7" s="68"/>
      <c r="NN7" s="99"/>
      <c r="NO7" s="99"/>
      <c r="NP7" s="99"/>
      <c r="NQ7" s="99"/>
      <c r="NR7" s="99"/>
      <c r="NS7" s="99"/>
      <c r="NT7" s="99"/>
      <c r="NU7" s="99"/>
      <c r="NV7" s="99"/>
      <c r="NW7" s="99"/>
      <c r="NX7" s="99"/>
      <c r="NY7" s="68"/>
      <c r="NZ7" s="99"/>
      <c r="OA7" s="99"/>
      <c r="OB7" s="99"/>
      <c r="OC7" s="99"/>
      <c r="OD7" s="99"/>
      <c r="OE7" s="99"/>
      <c r="OF7" s="99"/>
      <c r="OG7" s="99"/>
      <c r="OH7" s="99"/>
      <c r="OI7" s="99"/>
      <c r="OJ7" s="99"/>
      <c r="OK7" s="68"/>
      <c r="OL7" s="99"/>
      <c r="OM7" s="99"/>
      <c r="ON7" s="99"/>
      <c r="OO7" s="99"/>
      <c r="OP7" s="99"/>
      <c r="OQ7" s="99"/>
      <c r="OR7" s="99"/>
      <c r="OS7" s="99"/>
      <c r="OT7" s="99"/>
      <c r="OU7" s="99"/>
      <c r="OV7" s="99"/>
      <c r="OW7" s="68"/>
      <c r="OX7" s="99"/>
      <c r="OY7" s="99"/>
      <c r="OZ7" s="99"/>
      <c r="PA7" s="99"/>
      <c r="PB7" s="99"/>
      <c r="PC7" s="99"/>
      <c r="PD7" s="99"/>
      <c r="PE7" s="99"/>
      <c r="PF7" s="99"/>
      <c r="PG7" s="99"/>
      <c r="PH7" s="99"/>
      <c r="PI7" s="68"/>
      <c r="PJ7" s="99"/>
      <c r="PK7" s="99"/>
      <c r="PL7" s="99"/>
      <c r="PM7" s="99"/>
      <c r="PN7" s="99"/>
      <c r="PO7" s="99"/>
      <c r="PP7" s="99"/>
      <c r="PQ7" s="99"/>
      <c r="PR7" s="99"/>
      <c r="PS7" s="99"/>
      <c r="PT7" s="99"/>
      <c r="PU7" s="68"/>
      <c r="PV7" s="99"/>
      <c r="PW7" s="99"/>
      <c r="PX7" s="99"/>
      <c r="PY7" s="99"/>
      <c r="PZ7" s="99"/>
      <c r="QA7" s="99"/>
      <c r="QB7" s="99"/>
      <c r="QC7" s="99"/>
      <c r="QD7" s="99"/>
      <c r="QE7" s="99"/>
      <c r="QF7" s="99"/>
      <c r="QG7" s="68"/>
      <c r="QH7" s="99"/>
      <c r="QI7" s="99"/>
      <c r="QJ7" s="99"/>
      <c r="QK7" s="99"/>
      <c r="QL7" s="99"/>
      <c r="QM7" s="99"/>
      <c r="QN7" s="99"/>
      <c r="QO7" s="99"/>
      <c r="QP7" s="99"/>
      <c r="QQ7" s="99"/>
      <c r="QR7" s="99"/>
      <c r="QS7" s="68"/>
      <c r="QT7" s="99"/>
      <c r="QU7" s="99"/>
      <c r="QV7" s="99"/>
      <c r="QW7" s="99"/>
      <c r="QX7" s="99"/>
      <c r="QY7" s="99"/>
      <c r="QZ7" s="99"/>
      <c r="RA7" s="99"/>
      <c r="RB7" s="99"/>
      <c r="RC7" s="99"/>
      <c r="RD7" s="99"/>
      <c r="RE7" s="68"/>
      <c r="RF7" s="99"/>
      <c r="RG7" s="99"/>
      <c r="RH7" s="99"/>
      <c r="RI7" s="99"/>
      <c r="RJ7" s="99"/>
      <c r="RK7" s="99"/>
      <c r="RL7" s="99"/>
      <c r="RM7" s="99"/>
      <c r="RN7" s="99"/>
      <c r="RO7" s="99"/>
      <c r="RP7" s="99"/>
      <c r="RQ7" s="68"/>
      <c r="RR7" s="99"/>
      <c r="RS7" s="99"/>
      <c r="RT7" s="99"/>
      <c r="RU7" s="99"/>
      <c r="RV7" s="99"/>
      <c r="RW7" s="99"/>
      <c r="RX7" s="99"/>
      <c r="RY7" s="99"/>
      <c r="RZ7" s="99"/>
      <c r="SA7" s="99"/>
      <c r="SB7" s="99"/>
    </row>
    <row r="8" spans="1:496" ht="6" customHeight="1">
      <c r="A8" s="106"/>
      <c r="B8" s="20"/>
      <c r="C8" s="99"/>
      <c r="D8" s="99"/>
      <c r="E8" s="68"/>
      <c r="F8" s="99"/>
      <c r="G8" s="99"/>
      <c r="H8" s="99"/>
      <c r="I8" s="99"/>
      <c r="J8" s="99"/>
      <c r="K8" s="99"/>
      <c r="L8" s="99"/>
      <c r="M8" s="99"/>
      <c r="N8" s="99"/>
      <c r="O8" s="99"/>
      <c r="P8" s="99"/>
      <c r="Q8" s="68"/>
      <c r="R8" s="99"/>
      <c r="S8" s="99"/>
      <c r="T8" s="99"/>
      <c r="U8" s="99"/>
      <c r="V8" s="99"/>
      <c r="W8" s="99"/>
      <c r="X8" s="99"/>
      <c r="Y8" s="99"/>
      <c r="Z8" s="99"/>
      <c r="AA8" s="99"/>
      <c r="AB8" s="99"/>
      <c r="AC8" s="68"/>
      <c r="AD8" s="99"/>
      <c r="AE8" s="99"/>
      <c r="AF8" s="99"/>
      <c r="AG8" s="99"/>
      <c r="AH8" s="99"/>
      <c r="AI8" s="99"/>
      <c r="AJ8" s="99"/>
      <c r="AK8" s="99"/>
      <c r="AL8" s="99"/>
      <c r="AM8" s="99"/>
      <c r="AN8" s="99"/>
      <c r="AO8" s="68"/>
      <c r="AP8" s="99"/>
      <c r="AQ8" s="99"/>
      <c r="AR8" s="99"/>
      <c r="AS8" s="99"/>
      <c r="AT8" s="99"/>
      <c r="AU8" s="99"/>
      <c r="AV8" s="99"/>
      <c r="AW8" s="99"/>
      <c r="AX8" s="99"/>
      <c r="AY8" s="99"/>
      <c r="AZ8" s="99"/>
      <c r="BA8" s="68"/>
      <c r="BB8" s="99"/>
      <c r="BC8" s="99"/>
      <c r="BD8" s="99"/>
      <c r="BE8" s="99"/>
      <c r="BF8" s="99"/>
      <c r="BG8" s="99"/>
      <c r="BH8" s="99"/>
      <c r="BI8" s="99"/>
      <c r="BJ8" s="99"/>
      <c r="BK8" s="99"/>
      <c r="BL8" s="99"/>
      <c r="BM8" s="68"/>
      <c r="BN8" s="99"/>
      <c r="BO8" s="99"/>
      <c r="BP8" s="99"/>
      <c r="BQ8" s="99"/>
      <c r="BR8" s="99"/>
      <c r="BS8" s="99"/>
      <c r="BT8" s="99"/>
      <c r="BU8" s="99"/>
      <c r="BV8" s="99"/>
      <c r="BW8" s="99"/>
      <c r="BX8" s="99"/>
      <c r="BY8" s="68"/>
      <c r="BZ8" s="99"/>
      <c r="CA8" s="99"/>
      <c r="CB8" s="99"/>
      <c r="CC8" s="99"/>
      <c r="CD8" s="99"/>
      <c r="CE8" s="99"/>
      <c r="CF8" s="99"/>
      <c r="CG8" s="99"/>
      <c r="CH8" s="99"/>
      <c r="CI8" s="99"/>
      <c r="CJ8" s="99"/>
      <c r="CK8" s="68"/>
      <c r="CL8" s="99"/>
      <c r="CM8" s="99"/>
      <c r="CN8" s="99"/>
      <c r="CO8" s="99"/>
      <c r="CP8" s="99"/>
      <c r="CQ8" s="99"/>
      <c r="CR8" s="99"/>
      <c r="CS8" s="99"/>
      <c r="CT8" s="99"/>
      <c r="CU8" s="99"/>
      <c r="CV8" s="99"/>
      <c r="CW8" s="68"/>
      <c r="CX8" s="99"/>
      <c r="CY8" s="99"/>
      <c r="CZ8" s="99"/>
      <c r="DA8" s="99"/>
      <c r="DB8" s="99"/>
      <c r="DC8" s="99"/>
      <c r="DD8" s="99"/>
      <c r="DE8" s="99"/>
      <c r="DF8" s="99"/>
      <c r="DG8" s="99"/>
      <c r="DH8" s="99"/>
      <c r="DI8" s="68"/>
      <c r="DJ8" s="99"/>
      <c r="DK8" s="99"/>
      <c r="DL8" s="99"/>
      <c r="DM8" s="99"/>
      <c r="DN8" s="99"/>
      <c r="DO8" s="99"/>
      <c r="DP8" s="99"/>
      <c r="DQ8" s="99"/>
      <c r="DR8" s="99"/>
      <c r="DS8" s="99"/>
      <c r="DT8" s="99"/>
      <c r="DU8" s="68"/>
      <c r="DV8" s="99"/>
      <c r="DW8" s="99"/>
      <c r="DX8" s="99"/>
      <c r="DY8" s="99"/>
      <c r="DZ8" s="99"/>
      <c r="EA8" s="99"/>
      <c r="EB8" s="99"/>
      <c r="EC8" s="99"/>
      <c r="ED8" s="99"/>
      <c r="EE8" s="99"/>
      <c r="EF8" s="99"/>
      <c r="EG8" s="68"/>
      <c r="EH8" s="99"/>
      <c r="EI8" s="99"/>
      <c r="EJ8" s="99"/>
      <c r="EK8" s="99"/>
      <c r="EL8" s="99"/>
      <c r="EM8" s="99"/>
      <c r="EN8" s="99"/>
      <c r="EO8" s="99"/>
      <c r="EP8" s="99"/>
      <c r="EQ8" s="99"/>
      <c r="ER8" s="99"/>
      <c r="ES8" s="68"/>
      <c r="ET8" s="99"/>
      <c r="EU8" s="99"/>
      <c r="EV8" s="99"/>
      <c r="EW8" s="99"/>
      <c r="EX8" s="99"/>
      <c r="EY8" s="99"/>
      <c r="EZ8" s="99"/>
      <c r="FA8" s="99"/>
      <c r="FB8" s="99"/>
      <c r="FC8" s="99"/>
      <c r="FD8" s="99"/>
      <c r="FE8" s="68"/>
      <c r="FF8" s="99"/>
      <c r="FG8" s="99"/>
      <c r="FH8" s="99"/>
      <c r="FI8" s="99"/>
      <c r="FJ8" s="99"/>
      <c r="FK8" s="99"/>
      <c r="FL8" s="99"/>
      <c r="FM8" s="99"/>
      <c r="FN8" s="99"/>
      <c r="FO8" s="99"/>
      <c r="FP8" s="99"/>
      <c r="FQ8" s="68"/>
      <c r="FR8" s="99"/>
      <c r="FS8" s="99"/>
      <c r="FT8" s="99"/>
      <c r="FU8" s="99"/>
      <c r="FV8" s="99"/>
      <c r="FW8" s="99"/>
      <c r="FX8" s="99"/>
      <c r="FY8" s="99"/>
      <c r="FZ8" s="99"/>
      <c r="GA8" s="99"/>
      <c r="GB8" s="99"/>
      <c r="GC8" s="68"/>
      <c r="GD8" s="99"/>
      <c r="GE8" s="99"/>
      <c r="GF8" s="99"/>
      <c r="GG8" s="99"/>
      <c r="GH8" s="99"/>
      <c r="GI8" s="99"/>
      <c r="GJ8" s="99"/>
      <c r="GK8" s="99"/>
      <c r="GL8" s="99"/>
      <c r="GM8" s="99"/>
      <c r="GN8" s="99"/>
      <c r="GO8" s="68"/>
      <c r="GP8" s="99"/>
      <c r="GQ8" s="99"/>
      <c r="GR8" s="99"/>
      <c r="GS8" s="99"/>
      <c r="GT8" s="99"/>
      <c r="GU8" s="99"/>
      <c r="GV8" s="99"/>
      <c r="GW8" s="99"/>
      <c r="GX8" s="99"/>
      <c r="GY8" s="99"/>
      <c r="GZ8" s="99"/>
      <c r="HA8" s="68"/>
      <c r="HB8" s="99"/>
      <c r="HC8" s="99"/>
      <c r="HD8" s="99"/>
      <c r="HE8" s="99"/>
      <c r="HF8" s="99"/>
      <c r="HG8" s="99"/>
      <c r="HH8" s="99"/>
      <c r="HI8" s="99"/>
      <c r="HJ8" s="99"/>
      <c r="HK8" s="99"/>
      <c r="HL8" s="99"/>
      <c r="HM8" s="68"/>
      <c r="HN8" s="99"/>
      <c r="HO8" s="99"/>
      <c r="HP8" s="99"/>
      <c r="HQ8" s="99"/>
      <c r="HR8" s="99"/>
      <c r="HS8" s="99"/>
      <c r="HT8" s="99"/>
      <c r="HU8" s="99"/>
      <c r="HV8" s="99"/>
      <c r="HW8" s="99"/>
      <c r="HX8" s="99"/>
      <c r="HY8" s="68"/>
      <c r="HZ8" s="99"/>
      <c r="IA8" s="99"/>
      <c r="IB8" s="99"/>
      <c r="IC8" s="99"/>
      <c r="ID8" s="99"/>
      <c r="IE8" s="99"/>
      <c r="IF8" s="99"/>
      <c r="IG8" s="99"/>
      <c r="IH8" s="99"/>
      <c r="II8" s="99"/>
      <c r="IJ8" s="99"/>
      <c r="IK8" s="68"/>
      <c r="IL8" s="99"/>
      <c r="IM8" s="99"/>
      <c r="IN8" s="99"/>
      <c r="IO8" s="99"/>
      <c r="IP8" s="99"/>
      <c r="IQ8" s="99"/>
      <c r="IR8" s="99"/>
      <c r="IS8" s="99"/>
      <c r="IT8" s="99"/>
      <c r="IU8" s="99"/>
      <c r="IV8" s="99"/>
      <c r="IW8" s="68"/>
      <c r="IX8" s="99"/>
      <c r="IY8" s="99"/>
      <c r="IZ8" s="99"/>
      <c r="JA8" s="99"/>
      <c r="JB8" s="99"/>
      <c r="JC8" s="99"/>
      <c r="JD8" s="99"/>
      <c r="JE8" s="99"/>
      <c r="JF8" s="99"/>
      <c r="JG8" s="99"/>
      <c r="JH8" s="99"/>
      <c r="JI8" s="68"/>
      <c r="JJ8" s="99"/>
      <c r="JK8" s="99"/>
      <c r="JL8" s="99"/>
      <c r="JM8" s="99"/>
      <c r="JN8" s="99"/>
      <c r="JO8" s="99"/>
      <c r="JP8" s="99"/>
      <c r="JQ8" s="99"/>
      <c r="JR8" s="99"/>
      <c r="JS8" s="99"/>
      <c r="JT8" s="99"/>
      <c r="JU8" s="68"/>
      <c r="JV8" s="99"/>
      <c r="JW8" s="99"/>
      <c r="JX8" s="99"/>
      <c r="JY8" s="99"/>
      <c r="JZ8" s="99"/>
      <c r="KA8" s="99"/>
      <c r="KB8" s="99"/>
      <c r="KC8" s="99"/>
      <c r="KD8" s="99"/>
      <c r="KE8" s="99"/>
      <c r="KF8" s="99"/>
      <c r="KG8" s="68"/>
      <c r="KH8" s="99"/>
      <c r="KI8" s="99"/>
      <c r="KJ8" s="99"/>
      <c r="KK8" s="99"/>
      <c r="KL8" s="99"/>
      <c r="KM8" s="99"/>
      <c r="KN8" s="99"/>
      <c r="KO8" s="99"/>
      <c r="KP8" s="99"/>
      <c r="KQ8" s="99"/>
      <c r="KR8" s="99"/>
      <c r="KS8" s="68"/>
      <c r="KT8" s="99"/>
      <c r="KU8" s="99"/>
      <c r="KV8" s="99"/>
      <c r="KW8" s="99"/>
      <c r="KX8" s="99"/>
      <c r="KY8" s="99"/>
      <c r="KZ8" s="99"/>
      <c r="LA8" s="99"/>
      <c r="LB8" s="99"/>
      <c r="LC8" s="99"/>
      <c r="LD8" s="99"/>
      <c r="LE8" s="68"/>
      <c r="LF8" s="99"/>
      <c r="LG8" s="99"/>
      <c r="LH8" s="99"/>
      <c r="LI8" s="99"/>
      <c r="LJ8" s="99"/>
      <c r="LK8" s="99"/>
      <c r="LL8" s="99"/>
      <c r="LM8" s="99"/>
      <c r="LN8" s="99"/>
      <c r="LO8" s="99"/>
      <c r="LP8" s="99"/>
      <c r="LQ8" s="68"/>
      <c r="LR8" s="99"/>
      <c r="LS8" s="99"/>
      <c r="LT8" s="99"/>
      <c r="LU8" s="99"/>
      <c r="LV8" s="99"/>
      <c r="LW8" s="99"/>
      <c r="LX8" s="99"/>
      <c r="LY8" s="99"/>
      <c r="LZ8" s="99"/>
      <c r="MA8" s="99"/>
      <c r="MB8" s="99"/>
      <c r="MC8" s="68"/>
      <c r="MD8" s="99"/>
      <c r="ME8" s="99"/>
      <c r="MF8" s="99"/>
      <c r="MG8" s="99"/>
      <c r="MH8" s="99"/>
      <c r="MI8" s="99"/>
      <c r="MJ8" s="99"/>
      <c r="MK8" s="99"/>
      <c r="ML8" s="99"/>
      <c r="MM8" s="99"/>
      <c r="MN8" s="99"/>
      <c r="MO8" s="68"/>
      <c r="MP8" s="99"/>
      <c r="MQ8" s="99"/>
      <c r="MR8" s="99"/>
      <c r="MS8" s="99"/>
      <c r="MT8" s="99"/>
      <c r="MU8" s="99"/>
      <c r="MV8" s="99"/>
      <c r="MW8" s="99"/>
      <c r="MX8" s="99"/>
      <c r="MY8" s="99"/>
      <c r="MZ8" s="99"/>
      <c r="NA8" s="68"/>
      <c r="NB8" s="99"/>
      <c r="NC8" s="99"/>
      <c r="ND8" s="99"/>
      <c r="NE8" s="99"/>
      <c r="NF8" s="99"/>
      <c r="NG8" s="99"/>
      <c r="NH8" s="99"/>
      <c r="NI8" s="99"/>
      <c r="NJ8" s="99"/>
      <c r="NK8" s="99"/>
      <c r="NL8" s="99"/>
      <c r="NM8" s="68"/>
      <c r="NN8" s="99"/>
      <c r="NO8" s="99"/>
      <c r="NP8" s="99"/>
      <c r="NQ8" s="99"/>
      <c r="NR8" s="99"/>
      <c r="NS8" s="99"/>
      <c r="NT8" s="99"/>
      <c r="NU8" s="99"/>
      <c r="NV8" s="99"/>
      <c r="NW8" s="99"/>
      <c r="NX8" s="99"/>
      <c r="NY8" s="68"/>
      <c r="NZ8" s="99"/>
      <c r="OA8" s="99"/>
      <c r="OB8" s="99"/>
      <c r="OC8" s="99"/>
      <c r="OD8" s="99"/>
      <c r="OE8" s="99"/>
      <c r="OF8" s="99"/>
      <c r="OG8" s="99"/>
      <c r="OH8" s="99"/>
      <c r="OI8" s="99"/>
      <c r="OJ8" s="99"/>
      <c r="OK8" s="68"/>
      <c r="OL8" s="99"/>
      <c r="OM8" s="99"/>
      <c r="ON8" s="99"/>
      <c r="OO8" s="99"/>
      <c r="OP8" s="99"/>
      <c r="OQ8" s="99"/>
      <c r="OR8" s="99"/>
      <c r="OS8" s="99"/>
      <c r="OT8" s="99"/>
      <c r="OU8" s="99"/>
      <c r="OV8" s="99"/>
      <c r="OW8" s="68"/>
      <c r="OX8" s="99"/>
      <c r="OY8" s="99"/>
      <c r="OZ8" s="99"/>
      <c r="PA8" s="99"/>
      <c r="PB8" s="99"/>
      <c r="PC8" s="99"/>
      <c r="PD8" s="99"/>
      <c r="PE8" s="99"/>
      <c r="PF8" s="99"/>
      <c r="PG8" s="99"/>
      <c r="PH8" s="99"/>
      <c r="PI8" s="68"/>
      <c r="PJ8" s="99"/>
      <c r="PK8" s="99"/>
      <c r="PL8" s="99"/>
      <c r="PM8" s="99"/>
      <c r="PN8" s="99"/>
      <c r="PO8" s="99"/>
      <c r="PP8" s="99"/>
      <c r="PQ8" s="99"/>
      <c r="PR8" s="99"/>
      <c r="PS8" s="99"/>
      <c r="PT8" s="99"/>
      <c r="PU8" s="68"/>
      <c r="PV8" s="99"/>
      <c r="PW8" s="99"/>
      <c r="PX8" s="99"/>
      <c r="PY8" s="99"/>
      <c r="PZ8" s="99"/>
      <c r="QA8" s="99"/>
      <c r="QB8" s="99"/>
      <c r="QC8" s="99"/>
      <c r="QD8" s="99"/>
      <c r="QE8" s="99"/>
      <c r="QF8" s="99"/>
      <c r="QG8" s="68"/>
      <c r="QH8" s="99"/>
      <c r="QI8" s="99"/>
      <c r="QJ8" s="99"/>
      <c r="QK8" s="99"/>
      <c r="QL8" s="99"/>
      <c r="QM8" s="99"/>
      <c r="QN8" s="99"/>
      <c r="QO8" s="99"/>
      <c r="QP8" s="99"/>
      <c r="QQ8" s="99"/>
      <c r="QR8" s="99"/>
      <c r="QS8" s="68"/>
      <c r="QT8" s="99"/>
      <c r="QU8" s="99"/>
      <c r="QV8" s="99"/>
      <c r="QW8" s="99"/>
      <c r="QX8" s="99"/>
      <c r="QY8" s="99"/>
      <c r="QZ8" s="99"/>
      <c r="RA8" s="99"/>
      <c r="RB8" s="99"/>
      <c r="RC8" s="99"/>
      <c r="RD8" s="99"/>
      <c r="RE8" s="68"/>
      <c r="RF8" s="99"/>
      <c r="RG8" s="99"/>
      <c r="RH8" s="99"/>
      <c r="RI8" s="99"/>
      <c r="RJ8" s="99"/>
      <c r="RK8" s="99"/>
      <c r="RL8" s="99"/>
      <c r="RM8" s="99"/>
      <c r="RN8" s="99"/>
      <c r="RO8" s="99"/>
      <c r="RP8" s="99"/>
      <c r="RQ8" s="68"/>
      <c r="RR8" s="99"/>
      <c r="RS8" s="99"/>
      <c r="RT8" s="99"/>
      <c r="RU8" s="99"/>
      <c r="RV8" s="99"/>
      <c r="RW8" s="99"/>
      <c r="RX8" s="99"/>
      <c r="RY8" s="99"/>
      <c r="RZ8" s="99"/>
      <c r="SA8" s="99"/>
      <c r="SB8" s="99"/>
    </row>
    <row r="9" spans="1:496" ht="13.5" customHeight="1">
      <c r="A9" s="106" t="s">
        <v>11</v>
      </c>
      <c r="B9" s="20"/>
      <c r="C9" s="98"/>
      <c r="D9" s="99"/>
      <c r="E9" s="107" t="s">
        <v>993</v>
      </c>
      <c r="F9" s="99"/>
      <c r="G9" s="99"/>
      <c r="H9" s="99"/>
      <c r="I9" s="99"/>
      <c r="J9" s="99"/>
      <c r="K9" s="99"/>
      <c r="L9" s="99"/>
      <c r="M9" s="99"/>
      <c r="N9" s="99"/>
      <c r="O9" s="99"/>
      <c r="P9" s="99"/>
      <c r="Q9" s="107" t="s">
        <v>993</v>
      </c>
      <c r="R9" s="99"/>
      <c r="S9" s="99"/>
      <c r="T9" s="99"/>
      <c r="U9" s="99"/>
      <c r="V9" s="99"/>
      <c r="W9" s="99"/>
      <c r="X9" s="99"/>
      <c r="Y9" s="99"/>
      <c r="Z9" s="99"/>
      <c r="AA9" s="99"/>
      <c r="AB9" s="99"/>
      <c r="AC9" s="107" t="s">
        <v>993</v>
      </c>
      <c r="AD9" s="99"/>
      <c r="AE9" s="99"/>
      <c r="AF9" s="99"/>
      <c r="AG9" s="99"/>
      <c r="AH9" s="99"/>
      <c r="AI9" s="99"/>
      <c r="AJ9" s="99"/>
      <c r="AK9" s="99"/>
      <c r="AL9" s="99"/>
      <c r="AM9" s="99"/>
      <c r="AN9" s="99"/>
      <c r="AO9" s="107"/>
      <c r="AP9" s="99"/>
      <c r="AQ9" s="99"/>
      <c r="AR9" s="99"/>
      <c r="AS9" s="99"/>
      <c r="AT9" s="99"/>
      <c r="AU9" s="99"/>
      <c r="AV9" s="99"/>
      <c r="AW9" s="99"/>
      <c r="AX9" s="99"/>
      <c r="AY9" s="99"/>
      <c r="AZ9" s="99"/>
      <c r="BA9" s="107"/>
      <c r="BB9" s="99"/>
      <c r="BC9" s="99"/>
      <c r="BD9" s="99"/>
      <c r="BE9" s="99"/>
      <c r="BF9" s="99"/>
      <c r="BG9" s="99"/>
      <c r="BH9" s="99"/>
      <c r="BI9" s="99"/>
      <c r="BJ9" s="99"/>
      <c r="BK9" s="99"/>
      <c r="BL9" s="99"/>
      <c r="BM9" s="107"/>
      <c r="BN9" s="99"/>
      <c r="BO9" s="99"/>
      <c r="BP9" s="99"/>
      <c r="BQ9" s="99"/>
      <c r="BR9" s="99"/>
      <c r="BS9" s="99"/>
      <c r="BT9" s="99"/>
      <c r="BU9" s="99"/>
      <c r="BV9" s="99"/>
      <c r="BW9" s="99"/>
      <c r="BX9" s="99"/>
      <c r="BY9" s="107"/>
      <c r="BZ9" s="99"/>
      <c r="CA9" s="99"/>
      <c r="CB9" s="99"/>
      <c r="CC9" s="99"/>
      <c r="CD9" s="99"/>
      <c r="CE9" s="99"/>
      <c r="CF9" s="99"/>
      <c r="CG9" s="99"/>
      <c r="CH9" s="99"/>
      <c r="CI9" s="99"/>
      <c r="CJ9" s="99"/>
      <c r="CK9" s="107"/>
      <c r="CL9" s="99"/>
      <c r="CM9" s="99"/>
      <c r="CN9" s="99"/>
      <c r="CO9" s="99"/>
      <c r="CP9" s="99"/>
      <c r="CQ9" s="99"/>
      <c r="CR9" s="99"/>
      <c r="CS9" s="99"/>
      <c r="CT9" s="99"/>
      <c r="CU9" s="99"/>
      <c r="CV9" s="99"/>
      <c r="CW9" s="107"/>
      <c r="CX9" s="99"/>
      <c r="CY9" s="99"/>
      <c r="CZ9" s="99"/>
      <c r="DA9" s="99"/>
      <c r="DB9" s="99"/>
      <c r="DC9" s="99"/>
      <c r="DD9" s="99"/>
      <c r="DE9" s="99"/>
      <c r="DF9" s="99"/>
      <c r="DG9" s="99"/>
      <c r="DH9" s="99"/>
      <c r="DI9" s="107"/>
      <c r="DJ9" s="99"/>
      <c r="DK9" s="99"/>
      <c r="DL9" s="99"/>
      <c r="DM9" s="99"/>
      <c r="DN9" s="99"/>
      <c r="DO9" s="99"/>
      <c r="DP9" s="99"/>
      <c r="DQ9" s="99"/>
      <c r="DR9" s="99"/>
      <c r="DS9" s="99"/>
      <c r="DT9" s="99"/>
      <c r="DU9" s="107"/>
      <c r="DV9" s="99"/>
      <c r="DW9" s="99"/>
      <c r="DX9" s="99"/>
      <c r="DY9" s="99"/>
      <c r="DZ9" s="99"/>
      <c r="EA9" s="99"/>
      <c r="EB9" s="99"/>
      <c r="EC9" s="99"/>
      <c r="ED9" s="99"/>
      <c r="EE9" s="99"/>
      <c r="EF9" s="99"/>
      <c r="EG9" s="107"/>
      <c r="EH9" s="99"/>
      <c r="EI9" s="99"/>
      <c r="EJ9" s="99"/>
      <c r="EK9" s="99"/>
      <c r="EL9" s="99"/>
      <c r="EM9" s="99"/>
      <c r="EN9" s="99"/>
      <c r="EO9" s="99"/>
      <c r="EP9" s="99"/>
      <c r="EQ9" s="99"/>
      <c r="ER9" s="99"/>
      <c r="ES9" s="107"/>
      <c r="ET9" s="99"/>
      <c r="EU9" s="99"/>
      <c r="EV9" s="99"/>
      <c r="EW9" s="99"/>
      <c r="EX9" s="99"/>
      <c r="EY9" s="99"/>
      <c r="EZ9" s="99"/>
      <c r="FA9" s="99"/>
      <c r="FB9" s="99"/>
      <c r="FC9" s="99"/>
      <c r="FD9" s="99"/>
      <c r="FE9" s="107"/>
      <c r="FF9" s="99"/>
      <c r="FG9" s="99"/>
      <c r="FH9" s="99"/>
      <c r="FI9" s="99"/>
      <c r="FJ9" s="99"/>
      <c r="FK9" s="99"/>
      <c r="FL9" s="99"/>
      <c r="FM9" s="99"/>
      <c r="FN9" s="99"/>
      <c r="FO9" s="99"/>
      <c r="FP9" s="99"/>
      <c r="FQ9" s="107"/>
      <c r="FR9" s="99"/>
      <c r="FS9" s="99"/>
      <c r="FT9" s="99"/>
      <c r="FU9" s="99"/>
      <c r="FV9" s="99"/>
      <c r="FW9" s="99"/>
      <c r="FX9" s="99"/>
      <c r="FY9" s="99"/>
      <c r="FZ9" s="99"/>
      <c r="GA9" s="99"/>
      <c r="GB9" s="99"/>
      <c r="GC9" s="107"/>
      <c r="GD9" s="99"/>
      <c r="GE9" s="99"/>
      <c r="GF9" s="99"/>
      <c r="GG9" s="99"/>
      <c r="GH9" s="99"/>
      <c r="GI9" s="99"/>
      <c r="GJ9" s="99"/>
      <c r="GK9" s="99"/>
      <c r="GL9" s="99"/>
      <c r="GM9" s="99"/>
      <c r="GN9" s="99"/>
      <c r="GO9" s="107"/>
      <c r="GP9" s="99"/>
      <c r="GQ9" s="99"/>
      <c r="GR9" s="99"/>
      <c r="GS9" s="99"/>
      <c r="GT9" s="99"/>
      <c r="GU9" s="99"/>
      <c r="GV9" s="99"/>
      <c r="GW9" s="99"/>
      <c r="GX9" s="99"/>
      <c r="GY9" s="99"/>
      <c r="GZ9" s="99"/>
      <c r="HA9" s="107"/>
      <c r="HB9" s="99"/>
      <c r="HC9" s="99"/>
      <c r="HD9" s="99"/>
      <c r="HE9" s="99"/>
      <c r="HF9" s="99"/>
      <c r="HG9" s="99"/>
      <c r="HH9" s="99"/>
      <c r="HI9" s="99"/>
      <c r="HJ9" s="99"/>
      <c r="HK9" s="99"/>
      <c r="HL9" s="99"/>
      <c r="HM9" s="107"/>
      <c r="HN9" s="99"/>
      <c r="HO9" s="99"/>
      <c r="HP9" s="99"/>
      <c r="HQ9" s="99"/>
      <c r="HR9" s="99"/>
      <c r="HS9" s="99"/>
      <c r="HT9" s="99"/>
      <c r="HU9" s="99"/>
      <c r="HV9" s="99"/>
      <c r="HW9" s="99"/>
      <c r="HX9" s="99"/>
      <c r="HY9" s="107"/>
      <c r="HZ9" s="99"/>
      <c r="IA9" s="99"/>
      <c r="IB9" s="99"/>
      <c r="IC9" s="99"/>
      <c r="ID9" s="99"/>
      <c r="IE9" s="99"/>
      <c r="IF9" s="99"/>
      <c r="IG9" s="99"/>
      <c r="IH9" s="99"/>
      <c r="II9" s="99"/>
      <c r="IJ9" s="99"/>
      <c r="IK9" s="107"/>
      <c r="IL9" s="99"/>
      <c r="IM9" s="99"/>
      <c r="IN9" s="99"/>
      <c r="IO9" s="99"/>
      <c r="IP9" s="99"/>
      <c r="IQ9" s="99"/>
      <c r="IR9" s="99"/>
      <c r="IS9" s="99"/>
      <c r="IT9" s="99"/>
      <c r="IU9" s="99"/>
      <c r="IV9" s="99"/>
      <c r="IW9" s="107"/>
      <c r="IX9" s="99"/>
      <c r="IY9" s="99"/>
      <c r="IZ9" s="99"/>
      <c r="JA9" s="99"/>
      <c r="JB9" s="99"/>
      <c r="JC9" s="99"/>
      <c r="JD9" s="99"/>
      <c r="JE9" s="99"/>
      <c r="JF9" s="99"/>
      <c r="JG9" s="99"/>
      <c r="JH9" s="99"/>
      <c r="JI9" s="107"/>
      <c r="JJ9" s="99"/>
      <c r="JK9" s="99"/>
      <c r="JL9" s="99"/>
      <c r="JM9" s="99"/>
      <c r="JN9" s="99"/>
      <c r="JO9" s="99"/>
      <c r="JP9" s="99"/>
      <c r="JQ9" s="99"/>
      <c r="JR9" s="99"/>
      <c r="JS9" s="99"/>
      <c r="JT9" s="99"/>
      <c r="JU9" s="107"/>
      <c r="JV9" s="99"/>
      <c r="JW9" s="99"/>
      <c r="JX9" s="99"/>
      <c r="JY9" s="99"/>
      <c r="JZ9" s="99"/>
      <c r="KA9" s="99"/>
      <c r="KB9" s="99"/>
      <c r="KC9" s="99"/>
      <c r="KD9" s="99"/>
      <c r="KE9" s="99"/>
      <c r="KF9" s="99"/>
      <c r="KG9" s="107"/>
      <c r="KH9" s="99"/>
      <c r="KI9" s="99"/>
      <c r="KJ9" s="99"/>
      <c r="KK9" s="99"/>
      <c r="KL9" s="99"/>
      <c r="KM9" s="99"/>
      <c r="KN9" s="99"/>
      <c r="KO9" s="99"/>
      <c r="KP9" s="99"/>
      <c r="KQ9" s="99"/>
      <c r="KR9" s="99"/>
      <c r="KS9" s="107"/>
      <c r="KT9" s="99"/>
      <c r="KU9" s="99"/>
      <c r="KV9" s="99"/>
      <c r="KW9" s="99"/>
      <c r="KX9" s="99"/>
      <c r="KY9" s="99"/>
      <c r="KZ9" s="99"/>
      <c r="LA9" s="99"/>
      <c r="LB9" s="99"/>
      <c r="LC9" s="99"/>
      <c r="LD9" s="99"/>
      <c r="LE9" s="107"/>
      <c r="LF9" s="99"/>
      <c r="LG9" s="99"/>
      <c r="LH9" s="99"/>
      <c r="LI9" s="99"/>
      <c r="LJ9" s="99"/>
      <c r="LK9" s="99"/>
      <c r="LL9" s="99"/>
      <c r="LM9" s="99"/>
      <c r="LN9" s="99"/>
      <c r="LO9" s="99"/>
      <c r="LP9" s="99"/>
      <c r="LQ9" s="107"/>
      <c r="LR9" s="99"/>
      <c r="LS9" s="99"/>
      <c r="LT9" s="99"/>
      <c r="LU9" s="99"/>
      <c r="LV9" s="99"/>
      <c r="LW9" s="99"/>
      <c r="LX9" s="99"/>
      <c r="LY9" s="99"/>
      <c r="LZ9" s="99"/>
      <c r="MA9" s="99"/>
      <c r="MB9" s="99"/>
      <c r="MC9" s="107"/>
      <c r="MD9" s="99"/>
      <c r="ME9" s="99"/>
      <c r="MF9" s="99"/>
      <c r="MG9" s="99"/>
      <c r="MH9" s="99"/>
      <c r="MI9" s="99"/>
      <c r="MJ9" s="99"/>
      <c r="MK9" s="99"/>
      <c r="ML9" s="99"/>
      <c r="MM9" s="99"/>
      <c r="MN9" s="99"/>
      <c r="MO9" s="107"/>
      <c r="MP9" s="99"/>
      <c r="MQ9" s="99"/>
      <c r="MR9" s="99"/>
      <c r="MS9" s="99"/>
      <c r="MT9" s="99"/>
      <c r="MU9" s="99"/>
      <c r="MV9" s="99"/>
      <c r="MW9" s="99"/>
      <c r="MX9" s="99"/>
      <c r="MY9" s="99"/>
      <c r="MZ9" s="99"/>
      <c r="NA9" s="107"/>
      <c r="NB9" s="99"/>
      <c r="NC9" s="99"/>
      <c r="ND9" s="99"/>
      <c r="NE9" s="99"/>
      <c r="NF9" s="99"/>
      <c r="NG9" s="99"/>
      <c r="NH9" s="99"/>
      <c r="NI9" s="99"/>
      <c r="NJ9" s="99"/>
      <c r="NK9" s="99"/>
      <c r="NL9" s="99"/>
      <c r="NM9" s="107"/>
      <c r="NN9" s="99"/>
      <c r="NO9" s="99"/>
      <c r="NP9" s="99"/>
      <c r="NQ9" s="99"/>
      <c r="NR9" s="99"/>
      <c r="NS9" s="99"/>
      <c r="NT9" s="99"/>
      <c r="NU9" s="99"/>
      <c r="NV9" s="99"/>
      <c r="NW9" s="99"/>
      <c r="NX9" s="99"/>
      <c r="NY9" s="107"/>
      <c r="NZ9" s="99"/>
      <c r="OA9" s="99"/>
      <c r="OB9" s="99"/>
      <c r="OC9" s="99"/>
      <c r="OD9" s="99"/>
      <c r="OE9" s="99"/>
      <c r="OF9" s="99"/>
      <c r="OG9" s="99"/>
      <c r="OH9" s="99"/>
      <c r="OI9" s="99"/>
      <c r="OJ9" s="99"/>
      <c r="OK9" s="107"/>
      <c r="OL9" s="99"/>
      <c r="OM9" s="99"/>
      <c r="ON9" s="99"/>
      <c r="OO9" s="99"/>
      <c r="OP9" s="99"/>
      <c r="OQ9" s="99"/>
      <c r="OR9" s="99"/>
      <c r="OS9" s="99"/>
      <c r="OT9" s="99"/>
      <c r="OU9" s="99"/>
      <c r="OV9" s="99"/>
      <c r="OW9" s="107"/>
      <c r="OX9" s="99"/>
      <c r="OY9" s="99"/>
      <c r="OZ9" s="99"/>
      <c r="PA9" s="99"/>
      <c r="PB9" s="99"/>
      <c r="PC9" s="99"/>
      <c r="PD9" s="99"/>
      <c r="PE9" s="99"/>
      <c r="PF9" s="99"/>
      <c r="PG9" s="99"/>
      <c r="PH9" s="99"/>
      <c r="PI9" s="107"/>
      <c r="PJ9" s="99"/>
      <c r="PK9" s="99"/>
      <c r="PL9" s="99"/>
      <c r="PM9" s="99"/>
      <c r="PN9" s="99"/>
      <c r="PO9" s="99"/>
      <c r="PP9" s="99"/>
      <c r="PQ9" s="99"/>
      <c r="PR9" s="99"/>
      <c r="PS9" s="99"/>
      <c r="PT9" s="99"/>
      <c r="PU9" s="107"/>
      <c r="PV9" s="99"/>
      <c r="PW9" s="99"/>
      <c r="PX9" s="99"/>
      <c r="PY9" s="99"/>
      <c r="PZ9" s="99"/>
      <c r="QA9" s="99"/>
      <c r="QB9" s="99"/>
      <c r="QC9" s="99"/>
      <c r="QD9" s="99"/>
      <c r="QE9" s="99"/>
      <c r="QF9" s="99"/>
      <c r="QG9" s="107"/>
      <c r="QH9" s="99"/>
      <c r="QI9" s="99"/>
      <c r="QJ9" s="99"/>
      <c r="QK9" s="99"/>
      <c r="QL9" s="99"/>
      <c r="QM9" s="99"/>
      <c r="QN9" s="99"/>
      <c r="QO9" s="99"/>
      <c r="QP9" s="99"/>
      <c r="QQ9" s="99"/>
      <c r="QR9" s="99"/>
      <c r="QS9" s="107"/>
      <c r="QT9" s="99"/>
      <c r="QU9" s="99"/>
      <c r="QV9" s="99"/>
      <c r="QW9" s="99"/>
      <c r="QX9" s="99"/>
      <c r="QY9" s="99"/>
      <c r="QZ9" s="99"/>
      <c r="RA9" s="99"/>
      <c r="RB9" s="99"/>
      <c r="RC9" s="99"/>
      <c r="RD9" s="99"/>
      <c r="RE9" s="107"/>
      <c r="RF9" s="99"/>
      <c r="RG9" s="99"/>
      <c r="RH9" s="99"/>
      <c r="RI9" s="99"/>
      <c r="RJ9" s="99"/>
      <c r="RK9" s="99"/>
      <c r="RL9" s="99"/>
      <c r="RM9" s="99"/>
      <c r="RN9" s="99"/>
      <c r="RO9" s="99"/>
      <c r="RP9" s="99"/>
      <c r="RQ9" s="107"/>
      <c r="RR9" s="99"/>
      <c r="RS9" s="99"/>
      <c r="RT9" s="99"/>
      <c r="RU9" s="99"/>
      <c r="RV9" s="99"/>
      <c r="RW9" s="99"/>
      <c r="RX9" s="99"/>
      <c r="RY9" s="99"/>
      <c r="RZ9" s="99"/>
      <c r="SA9" s="99"/>
      <c r="SB9" s="99"/>
    </row>
    <row r="10" spans="1:496" ht="31.5" customHeight="1">
      <c r="A10" s="40" t="s">
        <v>131</v>
      </c>
      <c r="B10" s="108" t="s">
        <v>117</v>
      </c>
      <c r="C10" s="108" t="s">
        <v>118</v>
      </c>
      <c r="D10" s="108" t="s">
        <v>137</v>
      </c>
      <c r="E10" s="109" t="s">
        <v>12</v>
      </c>
      <c r="F10" s="108" t="s">
        <v>13</v>
      </c>
      <c r="G10" s="108" t="s">
        <v>119</v>
      </c>
      <c r="H10" s="110" t="s">
        <v>120</v>
      </c>
      <c r="I10" s="108" t="s">
        <v>14</v>
      </c>
      <c r="J10" s="108" t="s">
        <v>121</v>
      </c>
      <c r="K10" s="108" t="s">
        <v>15</v>
      </c>
      <c r="L10" s="111" t="s">
        <v>16</v>
      </c>
      <c r="M10" s="111" t="s">
        <v>122</v>
      </c>
      <c r="N10" s="111" t="s">
        <v>17</v>
      </c>
      <c r="O10" s="111" t="s">
        <v>18</v>
      </c>
      <c r="P10" s="111" t="s">
        <v>6</v>
      </c>
      <c r="Q10" s="109" t="s">
        <v>12</v>
      </c>
      <c r="R10" s="108" t="s">
        <v>13</v>
      </c>
      <c r="S10" s="108" t="s">
        <v>119</v>
      </c>
      <c r="T10" s="110" t="s">
        <v>120</v>
      </c>
      <c r="U10" s="108" t="s">
        <v>14</v>
      </c>
      <c r="V10" s="108" t="s">
        <v>121</v>
      </c>
      <c r="W10" s="108" t="s">
        <v>15</v>
      </c>
      <c r="X10" s="111" t="s">
        <v>16</v>
      </c>
      <c r="Y10" s="111" t="s">
        <v>122</v>
      </c>
      <c r="Z10" s="111" t="s">
        <v>17</v>
      </c>
      <c r="AA10" s="111" t="s">
        <v>18</v>
      </c>
      <c r="AB10" s="111" t="s">
        <v>6</v>
      </c>
      <c r="AC10" s="109" t="s">
        <v>12</v>
      </c>
      <c r="AD10" s="108" t="s">
        <v>13</v>
      </c>
      <c r="AE10" s="108" t="s">
        <v>119</v>
      </c>
      <c r="AF10" s="110" t="s">
        <v>120</v>
      </c>
      <c r="AG10" s="108" t="s">
        <v>14</v>
      </c>
      <c r="AH10" s="108" t="s">
        <v>121</v>
      </c>
      <c r="AI10" s="108" t="s">
        <v>15</v>
      </c>
      <c r="AJ10" s="111" t="s">
        <v>16</v>
      </c>
      <c r="AK10" s="111" t="s">
        <v>122</v>
      </c>
      <c r="AL10" s="111" t="s">
        <v>17</v>
      </c>
      <c r="AM10" s="111" t="s">
        <v>18</v>
      </c>
      <c r="AN10" s="111" t="s">
        <v>6</v>
      </c>
      <c r="AO10" s="109" t="s">
        <v>12</v>
      </c>
      <c r="AP10" s="108" t="s">
        <v>13</v>
      </c>
      <c r="AQ10" s="108" t="s">
        <v>119</v>
      </c>
      <c r="AR10" s="110" t="s">
        <v>120</v>
      </c>
      <c r="AS10" s="108" t="s">
        <v>14</v>
      </c>
      <c r="AT10" s="108" t="s">
        <v>121</v>
      </c>
      <c r="AU10" s="108" t="s">
        <v>15</v>
      </c>
      <c r="AV10" s="111" t="s">
        <v>16</v>
      </c>
      <c r="AW10" s="111" t="s">
        <v>122</v>
      </c>
      <c r="AX10" s="111" t="s">
        <v>17</v>
      </c>
      <c r="AY10" s="111" t="s">
        <v>18</v>
      </c>
      <c r="AZ10" s="111" t="s">
        <v>6</v>
      </c>
      <c r="BA10" s="109" t="s">
        <v>12</v>
      </c>
      <c r="BB10" s="108" t="s">
        <v>13</v>
      </c>
      <c r="BC10" s="108" t="s">
        <v>119</v>
      </c>
      <c r="BD10" s="110" t="s">
        <v>120</v>
      </c>
      <c r="BE10" s="108" t="s">
        <v>14</v>
      </c>
      <c r="BF10" s="108" t="s">
        <v>121</v>
      </c>
      <c r="BG10" s="108" t="s">
        <v>15</v>
      </c>
      <c r="BH10" s="111" t="s">
        <v>16</v>
      </c>
      <c r="BI10" s="111" t="s">
        <v>122</v>
      </c>
      <c r="BJ10" s="111" t="s">
        <v>17</v>
      </c>
      <c r="BK10" s="111" t="s">
        <v>18</v>
      </c>
      <c r="BL10" s="111" t="s">
        <v>6</v>
      </c>
      <c r="BM10" s="109" t="s">
        <v>12</v>
      </c>
      <c r="BN10" s="108" t="s">
        <v>13</v>
      </c>
      <c r="BO10" s="108" t="s">
        <v>119</v>
      </c>
      <c r="BP10" s="110" t="s">
        <v>120</v>
      </c>
      <c r="BQ10" s="108" t="s">
        <v>14</v>
      </c>
      <c r="BR10" s="108" t="s">
        <v>121</v>
      </c>
      <c r="BS10" s="108" t="s">
        <v>15</v>
      </c>
      <c r="BT10" s="111" t="s">
        <v>16</v>
      </c>
      <c r="BU10" s="111" t="s">
        <v>122</v>
      </c>
      <c r="BV10" s="111" t="s">
        <v>17</v>
      </c>
      <c r="BW10" s="111" t="s">
        <v>18</v>
      </c>
      <c r="BX10" s="111" t="s">
        <v>6</v>
      </c>
      <c r="BY10" s="109" t="s">
        <v>12</v>
      </c>
      <c r="BZ10" s="108" t="s">
        <v>13</v>
      </c>
      <c r="CA10" s="108" t="s">
        <v>119</v>
      </c>
      <c r="CB10" s="110" t="s">
        <v>120</v>
      </c>
      <c r="CC10" s="108" t="s">
        <v>14</v>
      </c>
      <c r="CD10" s="108" t="s">
        <v>121</v>
      </c>
      <c r="CE10" s="108" t="s">
        <v>15</v>
      </c>
      <c r="CF10" s="111" t="s">
        <v>16</v>
      </c>
      <c r="CG10" s="111" t="s">
        <v>122</v>
      </c>
      <c r="CH10" s="111" t="s">
        <v>17</v>
      </c>
      <c r="CI10" s="111" t="s">
        <v>18</v>
      </c>
      <c r="CJ10" s="111" t="s">
        <v>6</v>
      </c>
      <c r="CK10" s="109" t="s">
        <v>12</v>
      </c>
      <c r="CL10" s="108" t="s">
        <v>13</v>
      </c>
      <c r="CM10" s="108" t="s">
        <v>119</v>
      </c>
      <c r="CN10" s="110" t="s">
        <v>120</v>
      </c>
      <c r="CO10" s="108" t="s">
        <v>14</v>
      </c>
      <c r="CP10" s="108" t="s">
        <v>121</v>
      </c>
      <c r="CQ10" s="108" t="s">
        <v>15</v>
      </c>
      <c r="CR10" s="111" t="s">
        <v>16</v>
      </c>
      <c r="CS10" s="111" t="s">
        <v>122</v>
      </c>
      <c r="CT10" s="111" t="s">
        <v>17</v>
      </c>
      <c r="CU10" s="111" t="s">
        <v>18</v>
      </c>
      <c r="CV10" s="111" t="s">
        <v>6</v>
      </c>
      <c r="CW10" s="109" t="s">
        <v>12</v>
      </c>
      <c r="CX10" s="108" t="s">
        <v>13</v>
      </c>
      <c r="CY10" s="108" t="s">
        <v>119</v>
      </c>
      <c r="CZ10" s="110" t="s">
        <v>120</v>
      </c>
      <c r="DA10" s="108" t="s">
        <v>14</v>
      </c>
      <c r="DB10" s="108" t="s">
        <v>121</v>
      </c>
      <c r="DC10" s="108" t="s">
        <v>15</v>
      </c>
      <c r="DD10" s="111" t="s">
        <v>16</v>
      </c>
      <c r="DE10" s="111" t="s">
        <v>122</v>
      </c>
      <c r="DF10" s="111" t="s">
        <v>17</v>
      </c>
      <c r="DG10" s="111" t="s">
        <v>18</v>
      </c>
      <c r="DH10" s="111" t="s">
        <v>6</v>
      </c>
      <c r="DI10" s="109" t="s">
        <v>12</v>
      </c>
      <c r="DJ10" s="108" t="s">
        <v>13</v>
      </c>
      <c r="DK10" s="108" t="s">
        <v>119</v>
      </c>
      <c r="DL10" s="110" t="s">
        <v>120</v>
      </c>
      <c r="DM10" s="108" t="s">
        <v>14</v>
      </c>
      <c r="DN10" s="108" t="s">
        <v>121</v>
      </c>
      <c r="DO10" s="108" t="s">
        <v>15</v>
      </c>
      <c r="DP10" s="111" t="s">
        <v>16</v>
      </c>
      <c r="DQ10" s="111" t="s">
        <v>122</v>
      </c>
      <c r="DR10" s="111" t="s">
        <v>17</v>
      </c>
      <c r="DS10" s="111" t="s">
        <v>18</v>
      </c>
      <c r="DT10" s="111" t="s">
        <v>6</v>
      </c>
      <c r="DU10" s="109" t="s">
        <v>12</v>
      </c>
      <c r="DV10" s="108" t="s">
        <v>13</v>
      </c>
      <c r="DW10" s="108" t="s">
        <v>119</v>
      </c>
      <c r="DX10" s="110" t="s">
        <v>120</v>
      </c>
      <c r="DY10" s="108" t="s">
        <v>14</v>
      </c>
      <c r="DZ10" s="108" t="s">
        <v>121</v>
      </c>
      <c r="EA10" s="108" t="s">
        <v>15</v>
      </c>
      <c r="EB10" s="111" t="s">
        <v>16</v>
      </c>
      <c r="EC10" s="111" t="s">
        <v>122</v>
      </c>
      <c r="ED10" s="111" t="s">
        <v>17</v>
      </c>
      <c r="EE10" s="111" t="s">
        <v>18</v>
      </c>
      <c r="EF10" s="111" t="s">
        <v>6</v>
      </c>
      <c r="EG10" s="109" t="s">
        <v>12</v>
      </c>
      <c r="EH10" s="108" t="s">
        <v>13</v>
      </c>
      <c r="EI10" s="108" t="s">
        <v>119</v>
      </c>
      <c r="EJ10" s="110" t="s">
        <v>120</v>
      </c>
      <c r="EK10" s="108" t="s">
        <v>14</v>
      </c>
      <c r="EL10" s="108" t="s">
        <v>121</v>
      </c>
      <c r="EM10" s="108" t="s">
        <v>15</v>
      </c>
      <c r="EN10" s="111" t="s">
        <v>16</v>
      </c>
      <c r="EO10" s="111" t="s">
        <v>122</v>
      </c>
      <c r="EP10" s="111" t="s">
        <v>17</v>
      </c>
      <c r="EQ10" s="111" t="s">
        <v>18</v>
      </c>
      <c r="ER10" s="111" t="s">
        <v>6</v>
      </c>
      <c r="ES10" s="109" t="s">
        <v>12</v>
      </c>
      <c r="ET10" s="108" t="s">
        <v>13</v>
      </c>
      <c r="EU10" s="108" t="s">
        <v>119</v>
      </c>
      <c r="EV10" s="110" t="s">
        <v>120</v>
      </c>
      <c r="EW10" s="108" t="s">
        <v>14</v>
      </c>
      <c r="EX10" s="108" t="s">
        <v>121</v>
      </c>
      <c r="EY10" s="108" t="s">
        <v>15</v>
      </c>
      <c r="EZ10" s="111" t="s">
        <v>16</v>
      </c>
      <c r="FA10" s="111" t="s">
        <v>122</v>
      </c>
      <c r="FB10" s="111" t="s">
        <v>17</v>
      </c>
      <c r="FC10" s="111" t="s">
        <v>18</v>
      </c>
      <c r="FD10" s="111" t="s">
        <v>6</v>
      </c>
      <c r="FE10" s="109" t="s">
        <v>12</v>
      </c>
      <c r="FF10" s="108" t="s">
        <v>13</v>
      </c>
      <c r="FG10" s="108" t="s">
        <v>119</v>
      </c>
      <c r="FH10" s="110" t="s">
        <v>120</v>
      </c>
      <c r="FI10" s="108" t="s">
        <v>14</v>
      </c>
      <c r="FJ10" s="108" t="s">
        <v>121</v>
      </c>
      <c r="FK10" s="108" t="s">
        <v>15</v>
      </c>
      <c r="FL10" s="111" t="s">
        <v>16</v>
      </c>
      <c r="FM10" s="111" t="s">
        <v>122</v>
      </c>
      <c r="FN10" s="111" t="s">
        <v>17</v>
      </c>
      <c r="FO10" s="111" t="s">
        <v>18</v>
      </c>
      <c r="FP10" s="111" t="s">
        <v>6</v>
      </c>
      <c r="FQ10" s="109" t="s">
        <v>12</v>
      </c>
      <c r="FR10" s="108" t="s">
        <v>13</v>
      </c>
      <c r="FS10" s="108" t="s">
        <v>119</v>
      </c>
      <c r="FT10" s="110" t="s">
        <v>120</v>
      </c>
      <c r="FU10" s="108" t="s">
        <v>14</v>
      </c>
      <c r="FV10" s="108" t="s">
        <v>121</v>
      </c>
      <c r="FW10" s="108" t="s">
        <v>15</v>
      </c>
      <c r="FX10" s="111" t="s">
        <v>16</v>
      </c>
      <c r="FY10" s="111" t="s">
        <v>122</v>
      </c>
      <c r="FZ10" s="111" t="s">
        <v>17</v>
      </c>
      <c r="GA10" s="111" t="s">
        <v>18</v>
      </c>
      <c r="GB10" s="111" t="s">
        <v>6</v>
      </c>
      <c r="GC10" s="109" t="s">
        <v>12</v>
      </c>
      <c r="GD10" s="108" t="s">
        <v>13</v>
      </c>
      <c r="GE10" s="108" t="s">
        <v>119</v>
      </c>
      <c r="GF10" s="110" t="s">
        <v>120</v>
      </c>
      <c r="GG10" s="108" t="s">
        <v>14</v>
      </c>
      <c r="GH10" s="108" t="s">
        <v>121</v>
      </c>
      <c r="GI10" s="108" t="s">
        <v>15</v>
      </c>
      <c r="GJ10" s="111" t="s">
        <v>16</v>
      </c>
      <c r="GK10" s="111" t="s">
        <v>122</v>
      </c>
      <c r="GL10" s="111" t="s">
        <v>17</v>
      </c>
      <c r="GM10" s="111" t="s">
        <v>18</v>
      </c>
      <c r="GN10" s="111" t="s">
        <v>6</v>
      </c>
      <c r="GO10" s="109" t="s">
        <v>12</v>
      </c>
      <c r="GP10" s="108" t="s">
        <v>13</v>
      </c>
      <c r="GQ10" s="108" t="s">
        <v>119</v>
      </c>
      <c r="GR10" s="110" t="s">
        <v>120</v>
      </c>
      <c r="GS10" s="108" t="s">
        <v>14</v>
      </c>
      <c r="GT10" s="108" t="s">
        <v>121</v>
      </c>
      <c r="GU10" s="108" t="s">
        <v>15</v>
      </c>
      <c r="GV10" s="111" t="s">
        <v>16</v>
      </c>
      <c r="GW10" s="111" t="s">
        <v>122</v>
      </c>
      <c r="GX10" s="111" t="s">
        <v>17</v>
      </c>
      <c r="GY10" s="111" t="s">
        <v>18</v>
      </c>
      <c r="GZ10" s="111" t="s">
        <v>6</v>
      </c>
      <c r="HA10" s="109" t="s">
        <v>12</v>
      </c>
      <c r="HB10" s="108" t="s">
        <v>13</v>
      </c>
      <c r="HC10" s="108" t="s">
        <v>119</v>
      </c>
      <c r="HD10" s="110" t="s">
        <v>120</v>
      </c>
      <c r="HE10" s="108" t="s">
        <v>14</v>
      </c>
      <c r="HF10" s="108" t="s">
        <v>121</v>
      </c>
      <c r="HG10" s="108" t="s">
        <v>15</v>
      </c>
      <c r="HH10" s="111" t="s">
        <v>16</v>
      </c>
      <c r="HI10" s="111" t="s">
        <v>122</v>
      </c>
      <c r="HJ10" s="111" t="s">
        <v>17</v>
      </c>
      <c r="HK10" s="111" t="s">
        <v>18</v>
      </c>
      <c r="HL10" s="111" t="s">
        <v>6</v>
      </c>
      <c r="HM10" s="109" t="s">
        <v>12</v>
      </c>
      <c r="HN10" s="108" t="s">
        <v>13</v>
      </c>
      <c r="HO10" s="108" t="s">
        <v>119</v>
      </c>
      <c r="HP10" s="110" t="s">
        <v>120</v>
      </c>
      <c r="HQ10" s="108" t="s">
        <v>14</v>
      </c>
      <c r="HR10" s="108" t="s">
        <v>121</v>
      </c>
      <c r="HS10" s="108" t="s">
        <v>15</v>
      </c>
      <c r="HT10" s="111" t="s">
        <v>16</v>
      </c>
      <c r="HU10" s="111" t="s">
        <v>122</v>
      </c>
      <c r="HV10" s="111" t="s">
        <v>17</v>
      </c>
      <c r="HW10" s="111" t="s">
        <v>18</v>
      </c>
      <c r="HX10" s="111" t="s">
        <v>6</v>
      </c>
      <c r="HY10" s="109" t="s">
        <v>12</v>
      </c>
      <c r="HZ10" s="108" t="s">
        <v>13</v>
      </c>
      <c r="IA10" s="108" t="s">
        <v>119</v>
      </c>
      <c r="IB10" s="110" t="s">
        <v>120</v>
      </c>
      <c r="IC10" s="108" t="s">
        <v>14</v>
      </c>
      <c r="ID10" s="108" t="s">
        <v>121</v>
      </c>
      <c r="IE10" s="108" t="s">
        <v>15</v>
      </c>
      <c r="IF10" s="111" t="s">
        <v>16</v>
      </c>
      <c r="IG10" s="111" t="s">
        <v>122</v>
      </c>
      <c r="IH10" s="111" t="s">
        <v>17</v>
      </c>
      <c r="II10" s="111" t="s">
        <v>18</v>
      </c>
      <c r="IJ10" s="111" t="s">
        <v>6</v>
      </c>
      <c r="IK10" s="109" t="s">
        <v>12</v>
      </c>
      <c r="IL10" s="108" t="s">
        <v>13</v>
      </c>
      <c r="IM10" s="108" t="s">
        <v>119</v>
      </c>
      <c r="IN10" s="110" t="s">
        <v>120</v>
      </c>
      <c r="IO10" s="108" t="s">
        <v>14</v>
      </c>
      <c r="IP10" s="108" t="s">
        <v>121</v>
      </c>
      <c r="IQ10" s="108" t="s">
        <v>15</v>
      </c>
      <c r="IR10" s="111" t="s">
        <v>16</v>
      </c>
      <c r="IS10" s="111" t="s">
        <v>122</v>
      </c>
      <c r="IT10" s="111" t="s">
        <v>17</v>
      </c>
      <c r="IU10" s="111" t="s">
        <v>18</v>
      </c>
      <c r="IV10" s="111" t="s">
        <v>6</v>
      </c>
      <c r="IW10" s="109" t="s">
        <v>12</v>
      </c>
      <c r="IX10" s="108" t="s">
        <v>13</v>
      </c>
      <c r="IY10" s="108" t="s">
        <v>119</v>
      </c>
      <c r="IZ10" s="110" t="s">
        <v>120</v>
      </c>
      <c r="JA10" s="108" t="s">
        <v>14</v>
      </c>
      <c r="JB10" s="108" t="s">
        <v>121</v>
      </c>
      <c r="JC10" s="108" t="s">
        <v>15</v>
      </c>
      <c r="JD10" s="111" t="s">
        <v>16</v>
      </c>
      <c r="JE10" s="111" t="s">
        <v>122</v>
      </c>
      <c r="JF10" s="111" t="s">
        <v>17</v>
      </c>
      <c r="JG10" s="111" t="s">
        <v>18</v>
      </c>
      <c r="JH10" s="111" t="s">
        <v>6</v>
      </c>
      <c r="JI10" s="109" t="s">
        <v>12</v>
      </c>
      <c r="JJ10" s="108" t="s">
        <v>13</v>
      </c>
      <c r="JK10" s="108" t="s">
        <v>119</v>
      </c>
      <c r="JL10" s="110" t="s">
        <v>120</v>
      </c>
      <c r="JM10" s="108" t="s">
        <v>14</v>
      </c>
      <c r="JN10" s="108" t="s">
        <v>121</v>
      </c>
      <c r="JO10" s="108" t="s">
        <v>15</v>
      </c>
      <c r="JP10" s="111" t="s">
        <v>16</v>
      </c>
      <c r="JQ10" s="111" t="s">
        <v>122</v>
      </c>
      <c r="JR10" s="111" t="s">
        <v>17</v>
      </c>
      <c r="JS10" s="111" t="s">
        <v>18</v>
      </c>
      <c r="JT10" s="111" t="s">
        <v>6</v>
      </c>
      <c r="JU10" s="109" t="s">
        <v>12</v>
      </c>
      <c r="JV10" s="108" t="s">
        <v>13</v>
      </c>
      <c r="JW10" s="108" t="s">
        <v>119</v>
      </c>
      <c r="JX10" s="110" t="s">
        <v>120</v>
      </c>
      <c r="JY10" s="108" t="s">
        <v>14</v>
      </c>
      <c r="JZ10" s="108" t="s">
        <v>121</v>
      </c>
      <c r="KA10" s="108" t="s">
        <v>15</v>
      </c>
      <c r="KB10" s="111" t="s">
        <v>16</v>
      </c>
      <c r="KC10" s="111" t="s">
        <v>122</v>
      </c>
      <c r="KD10" s="111" t="s">
        <v>17</v>
      </c>
      <c r="KE10" s="111" t="s">
        <v>18</v>
      </c>
      <c r="KF10" s="111" t="s">
        <v>6</v>
      </c>
      <c r="KG10" s="109" t="s">
        <v>12</v>
      </c>
      <c r="KH10" s="108" t="s">
        <v>13</v>
      </c>
      <c r="KI10" s="108" t="s">
        <v>119</v>
      </c>
      <c r="KJ10" s="110" t="s">
        <v>120</v>
      </c>
      <c r="KK10" s="108" t="s">
        <v>14</v>
      </c>
      <c r="KL10" s="108" t="s">
        <v>121</v>
      </c>
      <c r="KM10" s="108" t="s">
        <v>15</v>
      </c>
      <c r="KN10" s="111" t="s">
        <v>16</v>
      </c>
      <c r="KO10" s="111" t="s">
        <v>122</v>
      </c>
      <c r="KP10" s="111" t="s">
        <v>17</v>
      </c>
      <c r="KQ10" s="111" t="s">
        <v>18</v>
      </c>
      <c r="KR10" s="111" t="s">
        <v>6</v>
      </c>
      <c r="KS10" s="109" t="s">
        <v>12</v>
      </c>
      <c r="KT10" s="108" t="s">
        <v>13</v>
      </c>
      <c r="KU10" s="108" t="s">
        <v>119</v>
      </c>
      <c r="KV10" s="110" t="s">
        <v>120</v>
      </c>
      <c r="KW10" s="108" t="s">
        <v>14</v>
      </c>
      <c r="KX10" s="108" t="s">
        <v>121</v>
      </c>
      <c r="KY10" s="108" t="s">
        <v>15</v>
      </c>
      <c r="KZ10" s="111" t="s">
        <v>16</v>
      </c>
      <c r="LA10" s="111" t="s">
        <v>122</v>
      </c>
      <c r="LB10" s="111" t="s">
        <v>17</v>
      </c>
      <c r="LC10" s="111" t="s">
        <v>18</v>
      </c>
      <c r="LD10" s="111" t="s">
        <v>6</v>
      </c>
      <c r="LE10" s="109" t="s">
        <v>12</v>
      </c>
      <c r="LF10" s="108" t="s">
        <v>13</v>
      </c>
      <c r="LG10" s="108" t="s">
        <v>119</v>
      </c>
      <c r="LH10" s="110" t="s">
        <v>120</v>
      </c>
      <c r="LI10" s="108" t="s">
        <v>14</v>
      </c>
      <c r="LJ10" s="108" t="s">
        <v>121</v>
      </c>
      <c r="LK10" s="108" t="s">
        <v>15</v>
      </c>
      <c r="LL10" s="111" t="s">
        <v>16</v>
      </c>
      <c r="LM10" s="111" t="s">
        <v>122</v>
      </c>
      <c r="LN10" s="111" t="s">
        <v>17</v>
      </c>
      <c r="LO10" s="111" t="s">
        <v>18</v>
      </c>
      <c r="LP10" s="111" t="s">
        <v>6</v>
      </c>
      <c r="LQ10" s="109" t="s">
        <v>12</v>
      </c>
      <c r="LR10" s="108" t="s">
        <v>13</v>
      </c>
      <c r="LS10" s="108" t="s">
        <v>119</v>
      </c>
      <c r="LT10" s="110" t="s">
        <v>120</v>
      </c>
      <c r="LU10" s="108" t="s">
        <v>14</v>
      </c>
      <c r="LV10" s="108" t="s">
        <v>121</v>
      </c>
      <c r="LW10" s="108" t="s">
        <v>15</v>
      </c>
      <c r="LX10" s="111" t="s">
        <v>16</v>
      </c>
      <c r="LY10" s="111" t="s">
        <v>122</v>
      </c>
      <c r="LZ10" s="111" t="s">
        <v>17</v>
      </c>
      <c r="MA10" s="111" t="s">
        <v>18</v>
      </c>
      <c r="MB10" s="111" t="s">
        <v>6</v>
      </c>
      <c r="MC10" s="109" t="s">
        <v>12</v>
      </c>
      <c r="MD10" s="108" t="s">
        <v>13</v>
      </c>
      <c r="ME10" s="108" t="s">
        <v>119</v>
      </c>
      <c r="MF10" s="110" t="s">
        <v>120</v>
      </c>
      <c r="MG10" s="108" t="s">
        <v>14</v>
      </c>
      <c r="MH10" s="108" t="s">
        <v>121</v>
      </c>
      <c r="MI10" s="108" t="s">
        <v>15</v>
      </c>
      <c r="MJ10" s="111" t="s">
        <v>16</v>
      </c>
      <c r="MK10" s="111" t="s">
        <v>122</v>
      </c>
      <c r="ML10" s="111" t="s">
        <v>17</v>
      </c>
      <c r="MM10" s="111" t="s">
        <v>18</v>
      </c>
      <c r="MN10" s="111" t="s">
        <v>6</v>
      </c>
      <c r="MO10" s="109" t="s">
        <v>12</v>
      </c>
      <c r="MP10" s="108" t="s">
        <v>13</v>
      </c>
      <c r="MQ10" s="108" t="s">
        <v>119</v>
      </c>
      <c r="MR10" s="110" t="s">
        <v>120</v>
      </c>
      <c r="MS10" s="108" t="s">
        <v>14</v>
      </c>
      <c r="MT10" s="108" t="s">
        <v>121</v>
      </c>
      <c r="MU10" s="108" t="s">
        <v>15</v>
      </c>
      <c r="MV10" s="111" t="s">
        <v>16</v>
      </c>
      <c r="MW10" s="111" t="s">
        <v>122</v>
      </c>
      <c r="MX10" s="111" t="s">
        <v>17</v>
      </c>
      <c r="MY10" s="111" t="s">
        <v>18</v>
      </c>
      <c r="MZ10" s="111" t="s">
        <v>6</v>
      </c>
      <c r="NA10" s="109" t="s">
        <v>12</v>
      </c>
      <c r="NB10" s="108" t="s">
        <v>13</v>
      </c>
      <c r="NC10" s="108" t="s">
        <v>119</v>
      </c>
      <c r="ND10" s="110" t="s">
        <v>120</v>
      </c>
      <c r="NE10" s="108" t="s">
        <v>14</v>
      </c>
      <c r="NF10" s="108" t="s">
        <v>121</v>
      </c>
      <c r="NG10" s="108" t="s">
        <v>15</v>
      </c>
      <c r="NH10" s="111" t="s">
        <v>16</v>
      </c>
      <c r="NI10" s="111" t="s">
        <v>122</v>
      </c>
      <c r="NJ10" s="111" t="s">
        <v>17</v>
      </c>
      <c r="NK10" s="111" t="s">
        <v>18</v>
      </c>
      <c r="NL10" s="111" t="s">
        <v>6</v>
      </c>
      <c r="NM10" s="109" t="s">
        <v>12</v>
      </c>
      <c r="NN10" s="108" t="s">
        <v>13</v>
      </c>
      <c r="NO10" s="108" t="s">
        <v>119</v>
      </c>
      <c r="NP10" s="110" t="s">
        <v>120</v>
      </c>
      <c r="NQ10" s="108" t="s">
        <v>14</v>
      </c>
      <c r="NR10" s="108" t="s">
        <v>121</v>
      </c>
      <c r="NS10" s="108" t="s">
        <v>15</v>
      </c>
      <c r="NT10" s="111" t="s">
        <v>16</v>
      </c>
      <c r="NU10" s="111" t="s">
        <v>122</v>
      </c>
      <c r="NV10" s="111" t="s">
        <v>17</v>
      </c>
      <c r="NW10" s="111" t="s">
        <v>18</v>
      </c>
      <c r="NX10" s="111" t="s">
        <v>6</v>
      </c>
      <c r="NY10" s="109" t="s">
        <v>12</v>
      </c>
      <c r="NZ10" s="108" t="s">
        <v>13</v>
      </c>
      <c r="OA10" s="108" t="s">
        <v>119</v>
      </c>
      <c r="OB10" s="110" t="s">
        <v>120</v>
      </c>
      <c r="OC10" s="108" t="s">
        <v>14</v>
      </c>
      <c r="OD10" s="108" t="s">
        <v>121</v>
      </c>
      <c r="OE10" s="108" t="s">
        <v>15</v>
      </c>
      <c r="OF10" s="111" t="s">
        <v>16</v>
      </c>
      <c r="OG10" s="111" t="s">
        <v>122</v>
      </c>
      <c r="OH10" s="111" t="s">
        <v>17</v>
      </c>
      <c r="OI10" s="111" t="s">
        <v>18</v>
      </c>
      <c r="OJ10" s="111" t="s">
        <v>6</v>
      </c>
      <c r="OK10" s="109" t="s">
        <v>12</v>
      </c>
      <c r="OL10" s="108" t="s">
        <v>13</v>
      </c>
      <c r="OM10" s="108" t="s">
        <v>119</v>
      </c>
      <c r="ON10" s="110" t="s">
        <v>120</v>
      </c>
      <c r="OO10" s="108" t="s">
        <v>14</v>
      </c>
      <c r="OP10" s="108" t="s">
        <v>121</v>
      </c>
      <c r="OQ10" s="108" t="s">
        <v>15</v>
      </c>
      <c r="OR10" s="111" t="s">
        <v>16</v>
      </c>
      <c r="OS10" s="111" t="s">
        <v>122</v>
      </c>
      <c r="OT10" s="111" t="s">
        <v>17</v>
      </c>
      <c r="OU10" s="111" t="s">
        <v>18</v>
      </c>
      <c r="OV10" s="111" t="s">
        <v>6</v>
      </c>
      <c r="OW10" s="109" t="s">
        <v>12</v>
      </c>
      <c r="OX10" s="108" t="s">
        <v>13</v>
      </c>
      <c r="OY10" s="108" t="s">
        <v>119</v>
      </c>
      <c r="OZ10" s="110" t="s">
        <v>120</v>
      </c>
      <c r="PA10" s="108" t="s">
        <v>14</v>
      </c>
      <c r="PB10" s="108" t="s">
        <v>121</v>
      </c>
      <c r="PC10" s="108" t="s">
        <v>15</v>
      </c>
      <c r="PD10" s="111" t="s">
        <v>16</v>
      </c>
      <c r="PE10" s="111" t="s">
        <v>122</v>
      </c>
      <c r="PF10" s="111" t="s">
        <v>17</v>
      </c>
      <c r="PG10" s="111" t="s">
        <v>18</v>
      </c>
      <c r="PH10" s="111" t="s">
        <v>6</v>
      </c>
      <c r="PI10" s="109" t="s">
        <v>12</v>
      </c>
      <c r="PJ10" s="108" t="s">
        <v>13</v>
      </c>
      <c r="PK10" s="108" t="s">
        <v>119</v>
      </c>
      <c r="PL10" s="110" t="s">
        <v>120</v>
      </c>
      <c r="PM10" s="108" t="s">
        <v>14</v>
      </c>
      <c r="PN10" s="108" t="s">
        <v>121</v>
      </c>
      <c r="PO10" s="108" t="s">
        <v>15</v>
      </c>
      <c r="PP10" s="111" t="s">
        <v>16</v>
      </c>
      <c r="PQ10" s="111" t="s">
        <v>122</v>
      </c>
      <c r="PR10" s="111" t="s">
        <v>17</v>
      </c>
      <c r="PS10" s="111" t="s">
        <v>18</v>
      </c>
      <c r="PT10" s="111" t="s">
        <v>6</v>
      </c>
      <c r="PU10" s="109" t="s">
        <v>12</v>
      </c>
      <c r="PV10" s="108" t="s">
        <v>13</v>
      </c>
      <c r="PW10" s="108" t="s">
        <v>119</v>
      </c>
      <c r="PX10" s="110" t="s">
        <v>120</v>
      </c>
      <c r="PY10" s="108" t="s">
        <v>14</v>
      </c>
      <c r="PZ10" s="108" t="s">
        <v>121</v>
      </c>
      <c r="QA10" s="108" t="s">
        <v>15</v>
      </c>
      <c r="QB10" s="111" t="s">
        <v>16</v>
      </c>
      <c r="QC10" s="111" t="s">
        <v>122</v>
      </c>
      <c r="QD10" s="111" t="s">
        <v>17</v>
      </c>
      <c r="QE10" s="111" t="s">
        <v>18</v>
      </c>
      <c r="QF10" s="111" t="s">
        <v>6</v>
      </c>
      <c r="QG10" s="109" t="s">
        <v>12</v>
      </c>
      <c r="QH10" s="108" t="s">
        <v>13</v>
      </c>
      <c r="QI10" s="108" t="s">
        <v>119</v>
      </c>
      <c r="QJ10" s="110" t="s">
        <v>120</v>
      </c>
      <c r="QK10" s="108" t="s">
        <v>14</v>
      </c>
      <c r="QL10" s="108" t="s">
        <v>121</v>
      </c>
      <c r="QM10" s="108" t="s">
        <v>15</v>
      </c>
      <c r="QN10" s="111" t="s">
        <v>16</v>
      </c>
      <c r="QO10" s="111" t="s">
        <v>122</v>
      </c>
      <c r="QP10" s="111" t="s">
        <v>17</v>
      </c>
      <c r="QQ10" s="111" t="s">
        <v>18</v>
      </c>
      <c r="QR10" s="111" t="s">
        <v>6</v>
      </c>
      <c r="QS10" s="109" t="s">
        <v>12</v>
      </c>
      <c r="QT10" s="108" t="s">
        <v>13</v>
      </c>
      <c r="QU10" s="108" t="s">
        <v>119</v>
      </c>
      <c r="QV10" s="110" t="s">
        <v>120</v>
      </c>
      <c r="QW10" s="108" t="s">
        <v>14</v>
      </c>
      <c r="QX10" s="108" t="s">
        <v>121</v>
      </c>
      <c r="QY10" s="108" t="s">
        <v>15</v>
      </c>
      <c r="QZ10" s="111" t="s">
        <v>16</v>
      </c>
      <c r="RA10" s="111" t="s">
        <v>122</v>
      </c>
      <c r="RB10" s="111" t="s">
        <v>17</v>
      </c>
      <c r="RC10" s="111" t="s">
        <v>18</v>
      </c>
      <c r="RD10" s="111" t="s">
        <v>6</v>
      </c>
      <c r="RE10" s="109" t="s">
        <v>12</v>
      </c>
      <c r="RF10" s="108" t="s">
        <v>13</v>
      </c>
      <c r="RG10" s="108" t="s">
        <v>119</v>
      </c>
      <c r="RH10" s="110" t="s">
        <v>120</v>
      </c>
      <c r="RI10" s="108" t="s">
        <v>14</v>
      </c>
      <c r="RJ10" s="108" t="s">
        <v>121</v>
      </c>
      <c r="RK10" s="108" t="s">
        <v>15</v>
      </c>
      <c r="RL10" s="111" t="s">
        <v>16</v>
      </c>
      <c r="RM10" s="111" t="s">
        <v>122</v>
      </c>
      <c r="RN10" s="111" t="s">
        <v>17</v>
      </c>
      <c r="RO10" s="111" t="s">
        <v>18</v>
      </c>
      <c r="RP10" s="111" t="s">
        <v>6</v>
      </c>
      <c r="RQ10" s="109" t="s">
        <v>12</v>
      </c>
      <c r="RR10" s="108" t="s">
        <v>13</v>
      </c>
      <c r="RS10" s="108" t="s">
        <v>119</v>
      </c>
      <c r="RT10" s="110" t="s">
        <v>120</v>
      </c>
      <c r="RU10" s="108" t="s">
        <v>14</v>
      </c>
      <c r="RV10" s="108" t="s">
        <v>121</v>
      </c>
      <c r="RW10" s="108" t="s">
        <v>15</v>
      </c>
      <c r="RX10" s="111" t="s">
        <v>16</v>
      </c>
      <c r="RY10" s="111" t="s">
        <v>122</v>
      </c>
      <c r="RZ10" s="111" t="s">
        <v>17</v>
      </c>
      <c r="SA10" s="111" t="s">
        <v>18</v>
      </c>
      <c r="SB10" s="111" t="s">
        <v>6</v>
      </c>
    </row>
    <row r="11" spans="1:496" ht="13.5" customHeight="1">
      <c r="A11" s="20"/>
      <c r="B11" s="112" t="s">
        <v>798</v>
      </c>
      <c r="C11" s="2" t="s">
        <v>828</v>
      </c>
      <c r="D11" s="156"/>
      <c r="E11" s="113">
        <f>IF(I11="","",E$3)</f>
        <v>40900</v>
      </c>
      <c r="F11" s="114" t="str">
        <f>IF(I11="","",E$1)</f>
        <v>Kosor I</v>
      </c>
      <c r="G11" s="115">
        <f>IF(I11="","",E$2)</f>
        <v>39995</v>
      </c>
      <c r="H11" s="115">
        <f>IF(I11="","",E$3)</f>
        <v>40900</v>
      </c>
      <c r="I11" s="116" t="str">
        <f>IF(P11="","",IF(ISNUMBER(SEARCH(":",P11)),MID(P11,FIND(":",P11)+2,FIND("(",P11)-FIND(":",P11)-3),LEFT(P11,FIND("(",P11)-2)))</f>
        <v>Jadranka Kosor</v>
      </c>
      <c r="J11" s="117" t="str">
        <f>IF(P11="","",MID(P11,FIND("(",P11)+1,4))</f>
        <v>1953</v>
      </c>
      <c r="K11" s="118" t="str">
        <f>IF(ISNUMBER(SEARCH("*female*",P11)),"female",IF(ISNUMBER(SEARCH("*male*",P11)),"male",""))</f>
        <v>female</v>
      </c>
      <c r="L11" s="119" t="s">
        <v>423</v>
      </c>
      <c r="M11" s="120" t="str">
        <f>IF(I11="","",(MID(I11,(SEARCH("^^",SUBSTITUTE(I11," ","^^",LEN(I11)-LEN(SUBSTITUTE(I11," ","")))))+1,99)&amp;"_"&amp;LEFT(I11,FIND(" ",I11)-1)&amp;"_"&amp;J11))</f>
        <v>Kosor_Jadranka_1953</v>
      </c>
      <c r="N11" s="2" t="str">
        <f>IF(P11="","",IF((LEN(P11)-LEN(SUBSTITUTE(P11,"male","")))/LEN("male")&gt;1,"!",IF(RIGHT(P11,1)=")","",IF(RIGHT(P11,2)=") ","",IF(RIGHT(P11,2)=").","","!!")))))</f>
        <v/>
      </c>
      <c r="O11" s="112"/>
      <c r="P11" s="167" t="s">
        <v>1072</v>
      </c>
      <c r="Q11" s="113">
        <f>Q$3</f>
        <v>42391</v>
      </c>
      <c r="R11" s="114" t="s">
        <v>827</v>
      </c>
      <c r="S11" s="115">
        <v>40900</v>
      </c>
      <c r="T11" s="115">
        <f>Q$3</f>
        <v>42391</v>
      </c>
      <c r="U11" s="116" t="s">
        <v>998</v>
      </c>
      <c r="V11" s="117" t="s">
        <v>999</v>
      </c>
      <c r="W11" s="118" t="s">
        <v>1000</v>
      </c>
      <c r="X11" s="119" t="s">
        <v>445</v>
      </c>
      <c r="Y11" s="120" t="s">
        <v>1001</v>
      </c>
      <c r="Z11" s="2" t="s">
        <v>289</v>
      </c>
      <c r="AA11" s="112"/>
      <c r="AB11" s="112" t="s">
        <v>963</v>
      </c>
      <c r="AC11" s="113">
        <f>IF(AG11="","",AC$3)</f>
        <v>42653</v>
      </c>
      <c r="AD11" s="114" t="str">
        <f>IF(AG11="","",AC$1)</f>
        <v>Oreškovic I</v>
      </c>
      <c r="AE11" s="115">
        <f>IF(AG11="","",AC$2)</f>
        <v>42391</v>
      </c>
      <c r="AF11" s="115">
        <f>IF(AG11="","",AC$3)</f>
        <v>42653</v>
      </c>
      <c r="AG11" s="116" t="str">
        <f>IF(AN11="","",IF(ISNUMBER(SEARCH(":",AN11)),MID(AN11,FIND(":",AN11)+2,FIND("(",AN11)-FIND(":",AN11)-3),LEFT(AN11,FIND("(",AN11)-2)))</f>
        <v>Tihomir Oreškovic</v>
      </c>
      <c r="AH11" s="117" t="str">
        <f>IF(AN11="","",MID(AN11,FIND("(",AN11)+1,4))</f>
        <v>1966</v>
      </c>
      <c r="AI11" s="118" t="str">
        <f>IF(ISNUMBER(SEARCH("*female*",AN11)),"female",IF(ISNUMBER(SEARCH("*male*",AN11)),"male",""))</f>
        <v>male</v>
      </c>
      <c r="AJ11" s="119" t="str">
        <f>IF(AN11="","",IF(ISERROR(MID(AN11,FIND("male,",AN11)+6,(FIND(")",AN11)-(FIND("male,",AN11)+6))))=TRUE,"missing/error",MID(AN11,FIND("male,",AN11)+6,(FIND(")",AN11)-(FIND("male,",AN11)+6)))))</f>
        <v>hr_independent01</v>
      </c>
      <c r="AK11" s="120" t="str">
        <f>IF(AG11="","",(MID(AG11,(SEARCH("^^",SUBSTITUTE(AG11," ","^^",LEN(AG11)-LEN(SUBSTITUTE(AG11," ","")))))+1,99)&amp;"_"&amp;LEFT(AG11,FIND(" ",AG11)-1)&amp;"_"&amp;AH11))</f>
        <v>Oreškovic_Tihomir_1966</v>
      </c>
      <c r="AM11" s="112"/>
      <c r="AN11" s="112" t="s">
        <v>1239</v>
      </c>
      <c r="AO11" s="113">
        <f>IF(AS11="","",AO$3)</f>
        <v>44035</v>
      </c>
      <c r="AP11" s="114" t="str">
        <f>IF(AS11="","",AO$1)</f>
        <v>Plenkovic I</v>
      </c>
      <c r="AQ11" s="115">
        <f>IF(AS11="","",AO$2)</f>
        <v>42662</v>
      </c>
      <c r="AR11" s="115">
        <f>IF(AS11="","",AO$3)</f>
        <v>44035</v>
      </c>
      <c r="AS11" s="116" t="str">
        <f>IF(AZ11="","",IF(ISNUMBER(SEARCH(":",AZ11)),MID(AZ11,FIND(":",AZ11)+2,FIND("(",AZ11)-FIND(":",AZ11)-3),LEFT(AZ11,FIND("(",AZ11)-2)))</f>
        <v>Andrej Plenkovic</v>
      </c>
      <c r="AT11" s="117" t="str">
        <f>IF(AZ11="","",MID(AZ11,FIND("(",AZ11)+1,4))</f>
        <v>1970</v>
      </c>
      <c r="AU11" s="118" t="str">
        <f>IF(ISNUMBER(SEARCH("*female*",AZ11)),"female",IF(ISNUMBER(SEARCH("*male*",AZ11)),"male",""))</f>
        <v>male</v>
      </c>
      <c r="AV11" s="119" t="str">
        <f>IF(AZ11="","",IF(ISERROR(MID(AZ11,FIND("male,",AZ11)+6,(FIND(")",AZ11)-(FIND("male,",AZ11)+6))))=TRUE,"missing/error",MID(AZ11,FIND("male,",AZ11)+6,(FIND(")",AZ11)-(FIND("male,",AZ11)+6)))))</f>
        <v>hr_hdz01</v>
      </c>
      <c r="AW11" s="120" t="str">
        <f>IF(AS11="","",(MID(AS11,(SEARCH("^^",SUBSTITUTE(AS11," ","^^",LEN(AS11)-LEN(SUBSTITUTE(AS11," ","")))))+1,99)&amp;"_"&amp;LEFT(AS11,FIND(" ",AS11)-1)&amp;"_"&amp;AT11))</f>
        <v>Plenkovic_Andrej_1970</v>
      </c>
      <c r="AY11" s="112"/>
      <c r="AZ11" s="112" t="s">
        <v>1264</v>
      </c>
      <c r="BA11" s="113">
        <f>IF(BE11="","",BA$3)</f>
        <v>44926</v>
      </c>
      <c r="BB11" s="114" t="str">
        <f>IF(BE11="","",BA$1)</f>
        <v>Plenkovic II</v>
      </c>
      <c r="BC11" s="115">
        <f>IF(BE11="","",BA$2)</f>
        <v>43853</v>
      </c>
      <c r="BD11" s="115">
        <f>IF(BE11="","",BA$3)</f>
        <v>44926</v>
      </c>
      <c r="BE11" s="116" t="str">
        <f>IF(BL11="","",IF(ISNUMBER(SEARCH(":",BL11)),MID(BL11,FIND(":",BL11)+2,FIND("(",BL11)-FIND(":",BL11)-3),LEFT(BL11,FIND("(",BL11)-2)))</f>
        <v>Andrej Plenkovic</v>
      </c>
      <c r="BF11" s="117" t="str">
        <f>IF(BL11="","",MID(BL11,FIND("(",BL11)+1,4))</f>
        <v>1970</v>
      </c>
      <c r="BG11" s="118" t="str">
        <f>IF(ISNUMBER(SEARCH("*female*",BL11)),"female",IF(ISNUMBER(SEARCH("*male*",BL11)),"male",""))</f>
        <v>male</v>
      </c>
      <c r="BH11" s="119" t="str">
        <f>IF(BL11="","",IF(ISERROR(MID(BL11,FIND("male,",BL11)+6,(FIND(")",BL11)-(FIND("male,",BL11)+6))))=TRUE,"missing/error",MID(BL11,FIND("male,",BL11)+6,(FIND(")",BL11)-(FIND("male,",BL11)+6)))))</f>
        <v>hr_hdz01</v>
      </c>
      <c r="BI11" s="120" t="str">
        <f>IF(BE11="","",(MID(BE11,(SEARCH("^^",SUBSTITUTE(BE11," ","^^",LEN(BE11)-LEN(SUBSTITUTE(BE11," ","")))))+1,99)&amp;"_"&amp;LEFT(BE11,FIND(" ",BE11)-1)&amp;"_"&amp;BF11))</f>
        <v>Plenkovic_Andrej_1970</v>
      </c>
      <c r="BK11" s="112"/>
      <c r="BL11" s="112" t="s">
        <v>1264</v>
      </c>
      <c r="BM11" s="113" t="str">
        <f>IF(BQ11="","",BM$3)</f>
        <v/>
      </c>
      <c r="BN11" s="114" t="str">
        <f>IF(BQ11="","",BM$1)</f>
        <v/>
      </c>
      <c r="BO11" s="115" t="str">
        <f>IF(BQ11="","",BM$2)</f>
        <v/>
      </c>
      <c r="BP11" s="115" t="str">
        <f>IF(BQ11="","",BM$3)</f>
        <v/>
      </c>
      <c r="BQ11" s="116" t="str">
        <f>IF(BX11="","",IF(ISNUMBER(SEARCH(":",BX11)),MID(BX11,FIND(":",BX11)+2,FIND("(",BX11)-FIND(":",BX11)-3),LEFT(BX11,FIND("(",BX11)-2)))</f>
        <v/>
      </c>
      <c r="BR11" s="117" t="str">
        <f>IF(BX11="","",MID(BX11,FIND("(",BX11)+1,4))</f>
        <v/>
      </c>
      <c r="BS11" s="118" t="str">
        <f>IF(ISNUMBER(SEARCH("*female*",BX11)),"female",IF(ISNUMBER(SEARCH("*male*",BX11)),"male",""))</f>
        <v/>
      </c>
      <c r="BT11" s="119" t="str">
        <f>IF(BX11="","",IF(ISERROR(MID(BX11,FIND("male,",BX11)+6,(FIND(")",BX11)-(FIND("male,",BX11)+6))))=TRUE,"missing/error",MID(BX11,FIND("male,",BX11)+6,(FIND(")",BX11)-(FIND("male,",BX11)+6)))))</f>
        <v/>
      </c>
      <c r="BU11" s="120" t="str">
        <f>IF(BQ11="","",(MID(BQ11,(SEARCH("^^",SUBSTITUTE(BQ11," ","^^",LEN(BQ11)-LEN(SUBSTITUTE(BQ11," ","")))))+1,99)&amp;"_"&amp;LEFT(BQ11,FIND(" ",BQ11)-1)&amp;"_"&amp;BR11))</f>
        <v/>
      </c>
      <c r="BW11" s="112"/>
      <c r="BX11" s="112"/>
      <c r="BY11" s="113" t="str">
        <f>IF(CC11="","",BY$3)</f>
        <v/>
      </c>
      <c r="BZ11" s="114" t="str">
        <f>IF(CC11="","",BY$1)</f>
        <v/>
      </c>
      <c r="CA11" s="115" t="str">
        <f>IF(CC11="","",BY$2)</f>
        <v/>
      </c>
      <c r="CB11" s="115" t="str">
        <f>IF(CC11="","",BY$3)</f>
        <v/>
      </c>
      <c r="CC11" s="116" t="str">
        <f>IF(CJ11="","",IF(ISNUMBER(SEARCH(":",CJ11)),MID(CJ11,FIND(":",CJ11)+2,FIND("(",CJ11)-FIND(":",CJ11)-3),LEFT(CJ11,FIND("(",CJ11)-2)))</f>
        <v/>
      </c>
      <c r="CD11" s="117" t="str">
        <f>IF(CJ11="","",MID(CJ11,FIND("(",CJ11)+1,4))</f>
        <v/>
      </c>
      <c r="CE11" s="118" t="str">
        <f>IF(ISNUMBER(SEARCH("*female*",CJ11)),"female",IF(ISNUMBER(SEARCH("*male*",CJ11)),"male",""))</f>
        <v/>
      </c>
      <c r="CF11" s="119" t="str">
        <f>IF(CJ11="","",IF(ISERROR(MID(CJ11,FIND("male,",CJ11)+6,(FIND(")",CJ11)-(FIND("male,",CJ11)+6))))=TRUE,"missing/error",MID(CJ11,FIND("male,",CJ11)+6,(FIND(")",CJ11)-(FIND("male,",CJ11)+6)))))</f>
        <v/>
      </c>
      <c r="CG11" s="120" t="str">
        <f>IF(CC11="","",(MID(CC11,(SEARCH("^^",SUBSTITUTE(CC11," ","^^",LEN(CC11)-LEN(SUBSTITUTE(CC11," ","")))))+1,99)&amp;"_"&amp;LEFT(CC11,FIND(" ",CC11)-1)&amp;"_"&amp;CD11))</f>
        <v/>
      </c>
      <c r="CI11" s="112"/>
      <c r="CJ11" s="112"/>
      <c r="CK11" s="113" t="str">
        <f>IF(CO11="","",CK$3)</f>
        <v/>
      </c>
      <c r="CL11" s="114" t="str">
        <f>IF(CO11="","",CK$1)</f>
        <v/>
      </c>
      <c r="CM11" s="115" t="str">
        <f>IF(CO11="","",CK$2)</f>
        <v/>
      </c>
      <c r="CN11" s="115" t="str">
        <f>IF(CO11="","",CK$3)</f>
        <v/>
      </c>
      <c r="CO11" s="116" t="str">
        <f>IF(CV11="","",IF(ISNUMBER(SEARCH(":",CV11)),MID(CV11,FIND(":",CV11)+2,FIND("(",CV11)-FIND(":",CV11)-3),LEFT(CV11,FIND("(",CV11)-2)))</f>
        <v/>
      </c>
      <c r="CP11" s="117" t="str">
        <f>IF(CV11="","",MID(CV11,FIND("(",CV11)+1,4))</f>
        <v/>
      </c>
      <c r="CQ11" s="118" t="str">
        <f>IF(ISNUMBER(SEARCH("*female*",CV11)),"female",IF(ISNUMBER(SEARCH("*male*",CV11)),"male",""))</f>
        <v/>
      </c>
      <c r="CR11" s="119" t="str">
        <f>IF(CV11="","",IF(ISERROR(MID(CV11,FIND("male,",CV11)+6,(FIND(")",CV11)-(FIND("male,",CV11)+6))))=TRUE,"missing/error",MID(CV11,FIND("male,",CV11)+6,(FIND(")",CV11)-(FIND("male,",CV11)+6)))))</f>
        <v/>
      </c>
      <c r="CS11" s="120" t="str">
        <f>IF(CO11="","",(MID(CO11,(SEARCH("^^",SUBSTITUTE(CO11," ","^^",LEN(CO11)-LEN(SUBSTITUTE(CO11," ","")))))+1,99)&amp;"_"&amp;LEFT(CO11,FIND(" ",CO11)-1)&amp;"_"&amp;CP11))</f>
        <v/>
      </c>
      <c r="CU11" s="112"/>
      <c r="CV11" s="112"/>
      <c r="CW11" s="113" t="str">
        <f>IF(DA11="","",CW$3)</f>
        <v/>
      </c>
      <c r="CX11" s="114" t="str">
        <f>IF(DA11="","",CW$1)</f>
        <v/>
      </c>
      <c r="CY11" s="115" t="str">
        <f>IF(DA11="","",CW$2)</f>
        <v/>
      </c>
      <c r="CZ11" s="115" t="str">
        <f>IF(DA11="","",CW$3)</f>
        <v/>
      </c>
      <c r="DA11" s="116" t="str">
        <f>IF(DH11="","",IF(ISNUMBER(SEARCH(":",DH11)),MID(DH11,FIND(":",DH11)+2,FIND("(",DH11)-FIND(":",DH11)-3),LEFT(DH11,FIND("(",DH11)-2)))</f>
        <v/>
      </c>
      <c r="DB11" s="117" t="str">
        <f>IF(DH11="","",MID(DH11,FIND("(",DH11)+1,4))</f>
        <v/>
      </c>
      <c r="DC11" s="118" t="str">
        <f>IF(ISNUMBER(SEARCH("*female*",DH11)),"female",IF(ISNUMBER(SEARCH("*male*",DH11)),"male",""))</f>
        <v/>
      </c>
      <c r="DD11" s="119" t="str">
        <f>IF(DH11="","",IF(ISERROR(MID(DH11,FIND("male,",DH11)+6,(FIND(")",DH11)-(FIND("male,",DH11)+6))))=TRUE,"missing/error",MID(DH11,FIND("male,",DH11)+6,(FIND(")",DH11)-(FIND("male,",DH11)+6)))))</f>
        <v/>
      </c>
      <c r="DE11" s="120" t="str">
        <f>IF(DA11="","",(MID(DA11,(SEARCH("^^",SUBSTITUTE(DA11," ","^^",LEN(DA11)-LEN(SUBSTITUTE(DA11," ","")))))+1,99)&amp;"_"&amp;LEFT(DA11,FIND(" ",DA11)-1)&amp;"_"&amp;DB11))</f>
        <v/>
      </c>
      <c r="DG11" s="112"/>
      <c r="DH11" s="112"/>
      <c r="DI11" s="113" t="str">
        <f>IF(DM11="","",DI$3)</f>
        <v/>
      </c>
      <c r="DJ11" s="114" t="str">
        <f>IF(DM11="","",DI$1)</f>
        <v/>
      </c>
      <c r="DK11" s="115" t="str">
        <f>IF(DM11="","",DI$2)</f>
        <v/>
      </c>
      <c r="DL11" s="115" t="str">
        <f>IF(DM11="","",DI$3)</f>
        <v/>
      </c>
      <c r="DM11" s="116" t="str">
        <f>IF(DT11="","",IF(ISNUMBER(SEARCH(":",DT11)),MID(DT11,FIND(":",DT11)+2,FIND("(",DT11)-FIND(":",DT11)-3),LEFT(DT11,FIND("(",DT11)-2)))</f>
        <v/>
      </c>
      <c r="DN11" s="117" t="str">
        <f>IF(DT11="","",MID(DT11,FIND("(",DT11)+1,4))</f>
        <v/>
      </c>
      <c r="DO11" s="118" t="str">
        <f>IF(ISNUMBER(SEARCH("*female*",DT11)),"female",IF(ISNUMBER(SEARCH("*male*",DT11)),"male",""))</f>
        <v/>
      </c>
      <c r="DP11" s="119" t="str">
        <f>IF(DT11="","",IF(ISERROR(MID(DT11,FIND("male,",DT11)+6,(FIND(")",DT11)-(FIND("male,",DT11)+6))))=TRUE,"missing/error",MID(DT11,FIND("male,",DT11)+6,(FIND(")",DT11)-(FIND("male,",DT11)+6)))))</f>
        <v/>
      </c>
      <c r="DQ11" s="120" t="str">
        <f>IF(DM11="","",(MID(DM11,(SEARCH("^^",SUBSTITUTE(DM11," ","^^",LEN(DM11)-LEN(SUBSTITUTE(DM11," ","")))))+1,99)&amp;"_"&amp;LEFT(DM11,FIND(" ",DM11)-1)&amp;"_"&amp;DN11))</f>
        <v/>
      </c>
      <c r="DS11" s="112"/>
      <c r="DT11" s="112"/>
      <c r="DU11" s="113" t="str">
        <f>IF(DY11="","",DU$3)</f>
        <v/>
      </c>
      <c r="DV11" s="114" t="str">
        <f>IF(DY11="","",DU$1)</f>
        <v/>
      </c>
      <c r="DW11" s="115" t="str">
        <f>IF(DY11="","",DU$2)</f>
        <v/>
      </c>
      <c r="DX11" s="115" t="str">
        <f>IF(DY11="","",DU$3)</f>
        <v/>
      </c>
      <c r="DY11" s="116" t="str">
        <f>IF(EF11="","",IF(ISNUMBER(SEARCH(":",EF11)),MID(EF11,FIND(":",EF11)+2,FIND("(",EF11)-FIND(":",EF11)-3),LEFT(EF11,FIND("(",EF11)-2)))</f>
        <v/>
      </c>
      <c r="DZ11" s="117" t="str">
        <f>IF(EF11="","",MID(EF11,FIND("(",EF11)+1,4))</f>
        <v/>
      </c>
      <c r="EA11" s="118" t="str">
        <f>IF(ISNUMBER(SEARCH("*female*",EF11)),"female",IF(ISNUMBER(SEARCH("*male*",EF11)),"male",""))</f>
        <v/>
      </c>
      <c r="EB11" s="119" t="str">
        <f>IF(EF11="","",IF(ISERROR(MID(EF11,FIND("male,",EF11)+6,(FIND(")",EF11)-(FIND("male,",EF11)+6))))=TRUE,"missing/error",MID(EF11,FIND("male,",EF11)+6,(FIND(")",EF11)-(FIND("male,",EF11)+6)))))</f>
        <v/>
      </c>
      <c r="EC11" s="120" t="str">
        <f>IF(DY11="","",(MID(DY11,(SEARCH("^^",SUBSTITUTE(DY11," ","^^",LEN(DY11)-LEN(SUBSTITUTE(DY11," ","")))))+1,99)&amp;"_"&amp;LEFT(DY11,FIND(" ",DY11)-1)&amp;"_"&amp;DZ11))</f>
        <v/>
      </c>
      <c r="EE11" s="112"/>
      <c r="EF11" s="112"/>
      <c r="EG11" s="113" t="str">
        <f>IF(EK11="","",EG$3)</f>
        <v/>
      </c>
      <c r="EH11" s="114" t="str">
        <f>IF(EK11="","",EG$1)</f>
        <v/>
      </c>
      <c r="EI11" s="115" t="str">
        <f>IF(EK11="","",EG$2)</f>
        <v/>
      </c>
      <c r="EJ11" s="115" t="str">
        <f>IF(EK11="","",EG$3)</f>
        <v/>
      </c>
      <c r="EK11" s="116" t="str">
        <f>IF(ER11="","",IF(ISNUMBER(SEARCH(":",ER11)),MID(ER11,FIND(":",ER11)+2,FIND("(",ER11)-FIND(":",ER11)-3),LEFT(ER11,FIND("(",ER11)-2)))</f>
        <v/>
      </c>
      <c r="EL11" s="117" t="str">
        <f>IF(ER11="","",MID(ER11,FIND("(",ER11)+1,4))</f>
        <v/>
      </c>
      <c r="EM11" s="118" t="str">
        <f>IF(ISNUMBER(SEARCH("*female*",ER11)),"female",IF(ISNUMBER(SEARCH("*male*",ER11)),"male",""))</f>
        <v/>
      </c>
      <c r="EN11" s="119" t="str">
        <f>IF(ER11="","",IF(ISERROR(MID(ER11,FIND("male,",ER11)+6,(FIND(")",ER11)-(FIND("male,",ER11)+6))))=TRUE,"missing/error",MID(ER11,FIND("male,",ER11)+6,(FIND(")",ER11)-(FIND("male,",ER11)+6)))))</f>
        <v/>
      </c>
      <c r="EO11" s="120" t="str">
        <f>IF(EK11="","",(MID(EK11,(SEARCH("^^",SUBSTITUTE(EK11," ","^^",LEN(EK11)-LEN(SUBSTITUTE(EK11," ","")))))+1,99)&amp;"_"&amp;LEFT(EK11,FIND(" ",EK11)-1)&amp;"_"&amp;EL11))</f>
        <v/>
      </c>
      <c r="EQ11" s="112"/>
      <c r="ER11" s="112"/>
      <c r="ES11" s="113" t="str">
        <f>IF(EW11="","",ES$3)</f>
        <v/>
      </c>
      <c r="ET11" s="114" t="str">
        <f>IF(EW11="","",ES$1)</f>
        <v/>
      </c>
      <c r="EU11" s="115" t="str">
        <f>IF(EW11="","",ES$2)</f>
        <v/>
      </c>
      <c r="EV11" s="115" t="str">
        <f>IF(EW11="","",ES$3)</f>
        <v/>
      </c>
      <c r="EW11" s="116" t="str">
        <f>IF(FD11="","",IF(ISNUMBER(SEARCH(":",FD11)),MID(FD11,FIND(":",FD11)+2,FIND("(",FD11)-FIND(":",FD11)-3),LEFT(FD11,FIND("(",FD11)-2)))</f>
        <v/>
      </c>
      <c r="EX11" s="117" t="str">
        <f>IF(FD11="","",MID(FD11,FIND("(",FD11)+1,4))</f>
        <v/>
      </c>
      <c r="EY11" s="118" t="str">
        <f>IF(ISNUMBER(SEARCH("*female*",FD11)),"female",IF(ISNUMBER(SEARCH("*male*",FD11)),"male",""))</f>
        <v/>
      </c>
      <c r="EZ11" s="119" t="str">
        <f>IF(FD11="","",IF(ISERROR(MID(FD11,FIND("male,",FD11)+6,(FIND(")",FD11)-(FIND("male,",FD11)+6))))=TRUE,"missing/error",MID(FD11,FIND("male,",FD11)+6,(FIND(")",FD11)-(FIND("male,",FD11)+6)))))</f>
        <v/>
      </c>
      <c r="FA11" s="120" t="str">
        <f>IF(EW11="","",(MID(EW11,(SEARCH("^^",SUBSTITUTE(EW11," ","^^",LEN(EW11)-LEN(SUBSTITUTE(EW11," ","")))))+1,99)&amp;"_"&amp;LEFT(EW11,FIND(" ",EW11)-1)&amp;"_"&amp;EX11))</f>
        <v/>
      </c>
      <c r="FC11" s="112"/>
      <c r="FD11" s="112"/>
      <c r="FE11" s="113" t="str">
        <f>IF(FI11="","",FE$3)</f>
        <v/>
      </c>
      <c r="FF11" s="114" t="str">
        <f>IF(FI11="","",FE$1)</f>
        <v/>
      </c>
      <c r="FG11" s="115" t="str">
        <f>IF(FI11="","",FE$2)</f>
        <v/>
      </c>
      <c r="FH11" s="115" t="str">
        <f>IF(FI11="","",FE$3)</f>
        <v/>
      </c>
      <c r="FI11" s="116" t="str">
        <f>IF(FP11="","",IF(ISNUMBER(SEARCH(":",FP11)),MID(FP11,FIND(":",FP11)+2,FIND("(",FP11)-FIND(":",FP11)-3),LEFT(FP11,FIND("(",FP11)-2)))</f>
        <v/>
      </c>
      <c r="FJ11" s="117" t="str">
        <f>IF(FP11="","",MID(FP11,FIND("(",FP11)+1,4))</f>
        <v/>
      </c>
      <c r="FK11" s="118" t="str">
        <f>IF(ISNUMBER(SEARCH("*female*",FP11)),"female",IF(ISNUMBER(SEARCH("*male*",FP11)),"male",""))</f>
        <v/>
      </c>
      <c r="FL11" s="119" t="str">
        <f>IF(FP11="","",IF(ISERROR(MID(FP11,FIND("male,",FP11)+6,(FIND(")",FP11)-(FIND("male,",FP11)+6))))=TRUE,"missing/error",MID(FP11,FIND("male,",FP11)+6,(FIND(")",FP11)-(FIND("male,",FP11)+6)))))</f>
        <v/>
      </c>
      <c r="FM11" s="120" t="str">
        <f>IF(FI11="","",(MID(FI11,(SEARCH("^^",SUBSTITUTE(FI11," ","^^",LEN(FI11)-LEN(SUBSTITUTE(FI11," ","")))))+1,99)&amp;"_"&amp;LEFT(FI11,FIND(" ",FI11)-1)&amp;"_"&amp;FJ11))</f>
        <v/>
      </c>
      <c r="FO11" s="112"/>
      <c r="FP11" s="112"/>
      <c r="FQ11" s="113" t="str">
        <f>IF(FU11="","",FQ$3)</f>
        <v/>
      </c>
      <c r="FR11" s="114" t="str">
        <f>IF(FU11="","",FQ$1)</f>
        <v/>
      </c>
      <c r="FS11" s="115" t="str">
        <f>IF(FU11="","",FQ$2)</f>
        <v/>
      </c>
      <c r="FT11" s="115" t="str">
        <f>IF(FU11="","",FQ$3)</f>
        <v/>
      </c>
      <c r="FU11" s="116" t="str">
        <f>IF(GB11="","",IF(ISNUMBER(SEARCH(":",GB11)),MID(GB11,FIND(":",GB11)+2,FIND("(",GB11)-FIND(":",GB11)-3),LEFT(GB11,FIND("(",GB11)-2)))</f>
        <v/>
      </c>
      <c r="FV11" s="117" t="str">
        <f>IF(GB11="","",MID(GB11,FIND("(",GB11)+1,4))</f>
        <v/>
      </c>
      <c r="FW11" s="118" t="str">
        <f>IF(ISNUMBER(SEARCH("*female*",GB11)),"female",IF(ISNUMBER(SEARCH("*male*",GB11)),"male",""))</f>
        <v/>
      </c>
      <c r="FX11" s="119" t="str">
        <f>IF(GB11="","",IF(ISERROR(MID(GB11,FIND("male,",GB11)+6,(FIND(")",GB11)-(FIND("male,",GB11)+6))))=TRUE,"missing/error",MID(GB11,FIND("male,",GB11)+6,(FIND(")",GB11)-(FIND("male,",GB11)+6)))))</f>
        <v/>
      </c>
      <c r="FY11" s="120" t="str">
        <f>IF(FU11="","",(MID(FU11,(SEARCH("^^",SUBSTITUTE(FU11," ","^^",LEN(FU11)-LEN(SUBSTITUTE(FU11," ","")))))+1,99)&amp;"_"&amp;LEFT(FU11,FIND(" ",FU11)-1)&amp;"_"&amp;FV11))</f>
        <v/>
      </c>
      <c r="GA11" s="112"/>
      <c r="GB11" s="112"/>
      <c r="GC11" s="113" t="str">
        <f>IF(GG11="","",GC$3)</f>
        <v/>
      </c>
      <c r="GD11" s="114" t="str">
        <f>IF(GG11="","",GC$1)</f>
        <v/>
      </c>
      <c r="GE11" s="115" t="str">
        <f>IF(GG11="","",GC$2)</f>
        <v/>
      </c>
      <c r="GF11" s="115" t="str">
        <f>IF(GG11="","",GC$3)</f>
        <v/>
      </c>
      <c r="GG11" s="116" t="str">
        <f>IF(GN11="","",IF(ISNUMBER(SEARCH(":",GN11)),MID(GN11,FIND(":",GN11)+2,FIND("(",GN11)-FIND(":",GN11)-3),LEFT(GN11,FIND("(",GN11)-2)))</f>
        <v/>
      </c>
      <c r="GH11" s="117" t="str">
        <f>IF(GN11="","",MID(GN11,FIND("(",GN11)+1,4))</f>
        <v/>
      </c>
      <c r="GI11" s="118" t="str">
        <f>IF(ISNUMBER(SEARCH("*female*",GN11)),"female",IF(ISNUMBER(SEARCH("*male*",GN11)),"male",""))</f>
        <v/>
      </c>
      <c r="GJ11" s="119" t="str">
        <f>IF(GN11="","",IF(ISERROR(MID(GN11,FIND("male,",GN11)+6,(FIND(")",GN11)-(FIND("male,",GN11)+6))))=TRUE,"missing/error",MID(GN11,FIND("male,",GN11)+6,(FIND(")",GN11)-(FIND("male,",GN11)+6)))))</f>
        <v/>
      </c>
      <c r="GK11" s="120" t="str">
        <f>IF(GG11="","",(MID(GG11,(SEARCH("^^",SUBSTITUTE(GG11," ","^^",LEN(GG11)-LEN(SUBSTITUTE(GG11," ","")))))+1,99)&amp;"_"&amp;LEFT(GG11,FIND(" ",GG11)-1)&amp;"_"&amp;GH11))</f>
        <v/>
      </c>
      <c r="GM11" s="112"/>
      <c r="GN11" s="112"/>
      <c r="GO11" s="113" t="str">
        <f>IF(GS11="","",GO$3)</f>
        <v/>
      </c>
      <c r="GP11" s="114" t="str">
        <f>IF(GS11="","",GO$1)</f>
        <v/>
      </c>
      <c r="GQ11" s="115" t="str">
        <f>IF(GS11="","",GO$2)</f>
        <v/>
      </c>
      <c r="GR11" s="115" t="str">
        <f>IF(GS11="","",GO$3)</f>
        <v/>
      </c>
      <c r="GS11" s="116" t="str">
        <f>IF(GZ11="","",IF(ISNUMBER(SEARCH(":",GZ11)),MID(GZ11,FIND(":",GZ11)+2,FIND("(",GZ11)-FIND(":",GZ11)-3),LEFT(GZ11,FIND("(",GZ11)-2)))</f>
        <v/>
      </c>
      <c r="GT11" s="117" t="str">
        <f>IF(GZ11="","",MID(GZ11,FIND("(",GZ11)+1,4))</f>
        <v/>
      </c>
      <c r="GU11" s="118" t="str">
        <f>IF(ISNUMBER(SEARCH("*female*",GZ11)),"female",IF(ISNUMBER(SEARCH("*male*",GZ11)),"male",""))</f>
        <v/>
      </c>
      <c r="GV11" s="119" t="str">
        <f>IF(GZ11="","",IF(ISERROR(MID(GZ11,FIND("male,",GZ11)+6,(FIND(")",GZ11)-(FIND("male,",GZ11)+6))))=TRUE,"missing/error",MID(GZ11,FIND("male,",GZ11)+6,(FIND(")",GZ11)-(FIND("male,",GZ11)+6)))))</f>
        <v/>
      </c>
      <c r="GW11" s="120" t="str">
        <f>IF(GS11="","",(MID(GS11,(SEARCH("^^",SUBSTITUTE(GS11," ","^^",LEN(GS11)-LEN(SUBSTITUTE(GS11," ","")))))+1,99)&amp;"_"&amp;LEFT(GS11,FIND(" ",GS11)-1)&amp;"_"&amp;GT11))</f>
        <v/>
      </c>
      <c r="GY11" s="112"/>
      <c r="GZ11" s="112"/>
      <c r="HA11" s="113" t="str">
        <f>IF(HE11="","",HA$3)</f>
        <v/>
      </c>
      <c r="HB11" s="114" t="str">
        <f>IF(HE11="","",HA$1)</f>
        <v/>
      </c>
      <c r="HC11" s="115" t="str">
        <f>IF(HE11="","",HA$2)</f>
        <v/>
      </c>
      <c r="HD11" s="115" t="str">
        <f>IF(HE11="","",HA$3)</f>
        <v/>
      </c>
      <c r="HE11" s="116" t="str">
        <f>IF(HL11="","",IF(ISNUMBER(SEARCH(":",HL11)),MID(HL11,FIND(":",HL11)+2,FIND("(",HL11)-FIND(":",HL11)-3),LEFT(HL11,FIND("(",HL11)-2)))</f>
        <v/>
      </c>
      <c r="HF11" s="117" t="str">
        <f>IF(HL11="","",MID(HL11,FIND("(",HL11)+1,4))</f>
        <v/>
      </c>
      <c r="HG11" s="118" t="str">
        <f>IF(ISNUMBER(SEARCH("*female*",HL11)),"female",IF(ISNUMBER(SEARCH("*male*",HL11)),"male",""))</f>
        <v/>
      </c>
      <c r="HH11" s="119" t="str">
        <f>IF(HL11="","",IF(ISERROR(MID(HL11,FIND("male,",HL11)+6,(FIND(")",HL11)-(FIND("male,",HL11)+6))))=TRUE,"missing/error",MID(HL11,FIND("male,",HL11)+6,(FIND(")",HL11)-(FIND("male,",HL11)+6)))))</f>
        <v/>
      </c>
      <c r="HI11" s="120" t="str">
        <f>IF(HE11="","",(MID(HE11,(SEARCH("^^",SUBSTITUTE(HE11," ","^^",LEN(HE11)-LEN(SUBSTITUTE(HE11," ","")))))+1,99)&amp;"_"&amp;LEFT(HE11,FIND(" ",HE11)-1)&amp;"_"&amp;HF11))</f>
        <v/>
      </c>
      <c r="HK11" s="112"/>
      <c r="HL11" s="112"/>
      <c r="HM11" s="113" t="str">
        <f>IF(HQ11="","",HM$3)</f>
        <v/>
      </c>
      <c r="HN11" s="114" t="str">
        <f>IF(HQ11="","",HM$1)</f>
        <v/>
      </c>
      <c r="HO11" s="115" t="str">
        <f>IF(HQ11="","",HM$2)</f>
        <v/>
      </c>
      <c r="HP11" s="115" t="str">
        <f>IF(HQ11="","",HM$3)</f>
        <v/>
      </c>
      <c r="HQ11" s="116" t="str">
        <f>IF(HX11="","",IF(ISNUMBER(SEARCH(":",HX11)),MID(HX11,FIND(":",HX11)+2,FIND("(",HX11)-FIND(":",HX11)-3),LEFT(HX11,FIND("(",HX11)-2)))</f>
        <v/>
      </c>
      <c r="HR11" s="117" t="str">
        <f>IF(HX11="","",MID(HX11,FIND("(",HX11)+1,4))</f>
        <v/>
      </c>
      <c r="HS11" s="118" t="str">
        <f>IF(ISNUMBER(SEARCH("*female*",HX11)),"female",IF(ISNUMBER(SEARCH("*male*",HX11)),"male",""))</f>
        <v/>
      </c>
      <c r="HT11" s="119" t="str">
        <f>IF(HX11="","",IF(ISERROR(MID(HX11,FIND("male,",HX11)+6,(FIND(")",HX11)-(FIND("male,",HX11)+6))))=TRUE,"missing/error",MID(HX11,FIND("male,",HX11)+6,(FIND(")",HX11)-(FIND("male,",HX11)+6)))))</f>
        <v/>
      </c>
      <c r="HU11" s="120" t="str">
        <f>IF(HQ11="","",(MID(HQ11,(SEARCH("^^",SUBSTITUTE(HQ11," ","^^",LEN(HQ11)-LEN(SUBSTITUTE(HQ11," ","")))))+1,99)&amp;"_"&amp;LEFT(HQ11,FIND(" ",HQ11)-1)&amp;"_"&amp;HR11))</f>
        <v/>
      </c>
      <c r="HW11" s="112"/>
      <c r="HX11" s="112"/>
      <c r="HY11" s="113" t="str">
        <f>IF(IC11="","",HY$3)</f>
        <v/>
      </c>
      <c r="HZ11" s="114" t="str">
        <f>IF(IC11="","",HY$1)</f>
        <v/>
      </c>
      <c r="IA11" s="115" t="str">
        <f>IF(IC11="","",HY$2)</f>
        <v/>
      </c>
      <c r="IB11" s="115" t="str">
        <f>IF(IC11="","",HY$3)</f>
        <v/>
      </c>
      <c r="IC11" s="116" t="str">
        <f>IF(IJ11="","",IF(ISNUMBER(SEARCH(":",IJ11)),MID(IJ11,FIND(":",IJ11)+2,FIND("(",IJ11)-FIND(":",IJ11)-3),LEFT(IJ11,FIND("(",IJ11)-2)))</f>
        <v/>
      </c>
      <c r="ID11" s="117" t="str">
        <f>IF(IJ11="","",MID(IJ11,FIND("(",IJ11)+1,4))</f>
        <v/>
      </c>
      <c r="IE11" s="118" t="str">
        <f>IF(ISNUMBER(SEARCH("*female*",IJ11)),"female",IF(ISNUMBER(SEARCH("*male*",IJ11)),"male",""))</f>
        <v/>
      </c>
      <c r="IF11" s="119" t="str">
        <f>IF(IJ11="","",IF(ISERROR(MID(IJ11,FIND("male,",IJ11)+6,(FIND(")",IJ11)-(FIND("male,",IJ11)+6))))=TRUE,"missing/error",MID(IJ11,FIND("male,",IJ11)+6,(FIND(")",IJ11)-(FIND("male,",IJ11)+6)))))</f>
        <v/>
      </c>
      <c r="IG11" s="120" t="str">
        <f>IF(IC11="","",(MID(IC11,(SEARCH("^^",SUBSTITUTE(IC11," ","^^",LEN(IC11)-LEN(SUBSTITUTE(IC11," ","")))))+1,99)&amp;"_"&amp;LEFT(IC11,FIND(" ",IC11)-1)&amp;"_"&amp;ID11))</f>
        <v/>
      </c>
      <c r="II11" s="112"/>
      <c r="IJ11" s="112"/>
      <c r="IK11" s="113" t="str">
        <f>IF(IO11="","",IK$3)</f>
        <v/>
      </c>
      <c r="IL11" s="114" t="str">
        <f>IF(IO11="","",IK$1)</f>
        <v/>
      </c>
      <c r="IM11" s="115" t="str">
        <f>IF(IO11="","",IK$2)</f>
        <v/>
      </c>
      <c r="IN11" s="115" t="str">
        <f>IF(IO11="","",IK$3)</f>
        <v/>
      </c>
      <c r="IO11" s="116" t="str">
        <f>IF(IV11="","",IF(ISNUMBER(SEARCH(":",IV11)),MID(IV11,FIND(":",IV11)+2,FIND("(",IV11)-FIND(":",IV11)-3),LEFT(IV11,FIND("(",IV11)-2)))</f>
        <v/>
      </c>
      <c r="IP11" s="117" t="str">
        <f>IF(IV11="","",MID(IV11,FIND("(",IV11)+1,4))</f>
        <v/>
      </c>
      <c r="IQ11" s="118" t="str">
        <f>IF(ISNUMBER(SEARCH("*female*",IV11)),"female",IF(ISNUMBER(SEARCH("*male*",IV11)),"male",""))</f>
        <v/>
      </c>
      <c r="IR11" s="119" t="str">
        <f>IF(IV11="","",IF(ISERROR(MID(IV11,FIND("male,",IV11)+6,(FIND(")",IV11)-(FIND("male,",IV11)+6))))=TRUE,"missing/error",MID(IV11,FIND("male,",IV11)+6,(FIND(")",IV11)-(FIND("male,",IV11)+6)))))</f>
        <v/>
      </c>
      <c r="IS11" s="120" t="str">
        <f>IF(IO11="","",(MID(IO11,(SEARCH("^^",SUBSTITUTE(IO11," ","^^",LEN(IO11)-LEN(SUBSTITUTE(IO11," ","")))))+1,99)&amp;"_"&amp;LEFT(IO11,FIND(" ",IO11)-1)&amp;"_"&amp;IP11))</f>
        <v/>
      </c>
      <c r="IU11" s="112"/>
      <c r="IV11" s="112"/>
      <c r="IW11" s="113" t="str">
        <f>IF(JA11="","",IW$3)</f>
        <v/>
      </c>
      <c r="IX11" s="114" t="str">
        <f>IF(JA11="","",IW$1)</f>
        <v/>
      </c>
      <c r="IY11" s="115" t="str">
        <f>IF(JA11="","",IW$2)</f>
        <v/>
      </c>
      <c r="IZ11" s="115" t="str">
        <f>IF(JA11="","",IW$3)</f>
        <v/>
      </c>
      <c r="JA11" s="116" t="str">
        <f>IF(JH11="","",IF(ISNUMBER(SEARCH(":",JH11)),MID(JH11,FIND(":",JH11)+2,FIND("(",JH11)-FIND(":",JH11)-3),LEFT(JH11,FIND("(",JH11)-2)))</f>
        <v/>
      </c>
      <c r="JB11" s="117" t="str">
        <f>IF(JH11="","",MID(JH11,FIND("(",JH11)+1,4))</f>
        <v/>
      </c>
      <c r="JC11" s="118" t="str">
        <f>IF(ISNUMBER(SEARCH("*female*",JH11)),"female",IF(ISNUMBER(SEARCH("*male*",JH11)),"male",""))</f>
        <v/>
      </c>
      <c r="JD11" s="119" t="str">
        <f>IF(JH11="","",IF(ISERROR(MID(JH11,FIND("male,",JH11)+6,(FIND(")",JH11)-(FIND("male,",JH11)+6))))=TRUE,"missing/error",MID(JH11,FIND("male,",JH11)+6,(FIND(")",JH11)-(FIND("male,",JH11)+6)))))</f>
        <v/>
      </c>
      <c r="JE11" s="120" t="str">
        <f>IF(JA11="","",(MID(JA11,(SEARCH("^^",SUBSTITUTE(JA11," ","^^",LEN(JA11)-LEN(SUBSTITUTE(JA11," ","")))))+1,99)&amp;"_"&amp;LEFT(JA11,FIND(" ",JA11)-1)&amp;"_"&amp;JB11))</f>
        <v/>
      </c>
      <c r="JG11" s="112"/>
      <c r="JH11" s="112"/>
      <c r="JI11" s="113" t="str">
        <f>IF(JM11="","",JI$3)</f>
        <v/>
      </c>
      <c r="JJ11" s="114" t="str">
        <f>IF(JM11="","",JI$1)</f>
        <v/>
      </c>
      <c r="JK11" s="115" t="str">
        <f>IF(JM11="","",JI$2)</f>
        <v/>
      </c>
      <c r="JL11" s="115" t="str">
        <f>IF(JM11="","",JI$3)</f>
        <v/>
      </c>
      <c r="JM11" s="116" t="str">
        <f>IF(JT11="","",IF(ISNUMBER(SEARCH(":",JT11)),MID(JT11,FIND(":",JT11)+2,FIND("(",JT11)-FIND(":",JT11)-3),LEFT(JT11,FIND("(",JT11)-2)))</f>
        <v/>
      </c>
      <c r="JN11" s="117" t="str">
        <f>IF(JT11="","",MID(JT11,FIND("(",JT11)+1,4))</f>
        <v/>
      </c>
      <c r="JO11" s="118" t="str">
        <f>IF(ISNUMBER(SEARCH("*female*",JT11)),"female",IF(ISNUMBER(SEARCH("*male*",JT11)),"male",""))</f>
        <v/>
      </c>
      <c r="JP11" s="119" t="str">
        <f>IF(JT11="","",IF(ISERROR(MID(JT11,FIND("male,",JT11)+6,(FIND(")",JT11)-(FIND("male,",JT11)+6))))=TRUE,"missing/error",MID(JT11,FIND("male,",JT11)+6,(FIND(")",JT11)-(FIND("male,",JT11)+6)))))</f>
        <v/>
      </c>
      <c r="JQ11" s="120" t="str">
        <f>IF(JM11="","",(MID(JM11,(SEARCH("^^",SUBSTITUTE(JM11," ","^^",LEN(JM11)-LEN(SUBSTITUTE(JM11," ","")))))+1,99)&amp;"_"&amp;LEFT(JM11,FIND(" ",JM11)-1)&amp;"_"&amp;JN11))</f>
        <v/>
      </c>
      <c r="JS11" s="112"/>
      <c r="JT11" s="112"/>
      <c r="JU11" s="113" t="str">
        <f>IF(JY11="","",JU$3)</f>
        <v/>
      </c>
      <c r="JV11" s="114" t="str">
        <f>IF(JY11="","",JU$1)</f>
        <v/>
      </c>
      <c r="JW11" s="115" t="str">
        <f>IF(JY11="","",JU$2)</f>
        <v/>
      </c>
      <c r="JX11" s="115" t="str">
        <f>IF(JY11="","",JU$3)</f>
        <v/>
      </c>
      <c r="JY11" s="116" t="str">
        <f>IF(KF11="","",IF(ISNUMBER(SEARCH(":",KF11)),MID(KF11,FIND(":",KF11)+2,FIND("(",KF11)-FIND(":",KF11)-3),LEFT(KF11,FIND("(",KF11)-2)))</f>
        <v/>
      </c>
      <c r="JZ11" s="117" t="str">
        <f>IF(KF11="","",MID(KF11,FIND("(",KF11)+1,4))</f>
        <v/>
      </c>
      <c r="KA11" s="118" t="str">
        <f>IF(ISNUMBER(SEARCH("*female*",KF11)),"female",IF(ISNUMBER(SEARCH("*male*",KF11)),"male",""))</f>
        <v/>
      </c>
      <c r="KB11" s="119" t="str">
        <f>IF(KF11="","",IF(ISERROR(MID(KF11,FIND("male,",KF11)+6,(FIND(")",KF11)-(FIND("male,",KF11)+6))))=TRUE,"missing/error",MID(KF11,FIND("male,",KF11)+6,(FIND(")",KF11)-(FIND("male,",KF11)+6)))))</f>
        <v/>
      </c>
      <c r="KC11" s="120" t="str">
        <f>IF(JY11="","",(MID(JY11,(SEARCH("^^",SUBSTITUTE(JY11," ","^^",LEN(JY11)-LEN(SUBSTITUTE(JY11," ","")))))+1,99)&amp;"_"&amp;LEFT(JY11,FIND(" ",JY11)-1)&amp;"_"&amp;JZ11))</f>
        <v/>
      </c>
      <c r="KE11" s="112"/>
      <c r="KF11" s="112"/>
      <c r="KG11" s="113" t="str">
        <f>IF(KK11="","",KG$3)</f>
        <v/>
      </c>
      <c r="KH11" s="114" t="str">
        <f>IF(KK11="","",KG$1)</f>
        <v/>
      </c>
      <c r="KI11" s="115" t="str">
        <f>IF(KK11="","",KG$2)</f>
        <v/>
      </c>
      <c r="KJ11" s="115" t="str">
        <f>IF(KK11="","",KG$3)</f>
        <v/>
      </c>
      <c r="KK11" s="116" t="str">
        <f>IF(KR11="","",IF(ISNUMBER(SEARCH(":",KR11)),MID(KR11,FIND(":",KR11)+2,FIND("(",KR11)-FIND(":",KR11)-3),LEFT(KR11,FIND("(",KR11)-2)))</f>
        <v/>
      </c>
      <c r="KL11" s="117" t="str">
        <f>IF(KR11="","",MID(KR11,FIND("(",KR11)+1,4))</f>
        <v/>
      </c>
      <c r="KM11" s="118" t="str">
        <f>IF(ISNUMBER(SEARCH("*female*",KR11)),"female",IF(ISNUMBER(SEARCH("*male*",KR11)),"male",""))</f>
        <v/>
      </c>
      <c r="KN11" s="119" t="str">
        <f>IF(KR11="","",IF(ISERROR(MID(KR11,FIND("male,",KR11)+6,(FIND(")",KR11)-(FIND("male,",KR11)+6))))=TRUE,"missing/error",MID(KR11,FIND("male,",KR11)+6,(FIND(")",KR11)-(FIND("male,",KR11)+6)))))</f>
        <v/>
      </c>
      <c r="KO11" s="120" t="str">
        <f>IF(KK11="","",(MID(KK11,(SEARCH("^^",SUBSTITUTE(KK11," ","^^",LEN(KK11)-LEN(SUBSTITUTE(KK11," ","")))))+1,99)&amp;"_"&amp;LEFT(KK11,FIND(" ",KK11)-1)&amp;"_"&amp;KL11))</f>
        <v/>
      </c>
      <c r="KQ11" s="112"/>
      <c r="KR11" s="112"/>
      <c r="KS11" s="113" t="str">
        <f>IF(KW11="","",KS$3)</f>
        <v/>
      </c>
      <c r="KT11" s="114" t="str">
        <f>IF(KW11="","",KS$1)</f>
        <v/>
      </c>
      <c r="KU11" s="115" t="str">
        <f>IF(KW11="","",KS$2)</f>
        <v/>
      </c>
      <c r="KV11" s="115" t="str">
        <f>IF(KW11="","",KS$3)</f>
        <v/>
      </c>
      <c r="KW11" s="116" t="str">
        <f>IF(LD11="","",IF(ISNUMBER(SEARCH(":",LD11)),MID(LD11,FIND(":",LD11)+2,FIND("(",LD11)-FIND(":",LD11)-3),LEFT(LD11,FIND("(",LD11)-2)))</f>
        <v/>
      </c>
      <c r="KX11" s="117" t="str">
        <f>IF(LD11="","",MID(LD11,FIND("(",LD11)+1,4))</f>
        <v/>
      </c>
      <c r="KY11" s="118" t="str">
        <f>IF(ISNUMBER(SEARCH("*female*",LD11)),"female",IF(ISNUMBER(SEARCH("*male*",LD11)),"male",""))</f>
        <v/>
      </c>
      <c r="KZ11" s="119" t="str">
        <f>IF(LD11="","",IF(ISERROR(MID(LD11,FIND("male,",LD11)+6,(FIND(")",LD11)-(FIND("male,",LD11)+6))))=TRUE,"missing/error",MID(LD11,FIND("male,",LD11)+6,(FIND(")",LD11)-(FIND("male,",LD11)+6)))))</f>
        <v/>
      </c>
      <c r="LA11" s="120" t="str">
        <f>IF(KW11="","",(MID(KW11,(SEARCH("^^",SUBSTITUTE(KW11," ","^^",LEN(KW11)-LEN(SUBSTITUTE(KW11," ","")))))+1,99)&amp;"_"&amp;LEFT(KW11,FIND(" ",KW11)-1)&amp;"_"&amp;KX11))</f>
        <v/>
      </c>
      <c r="LC11" s="112"/>
      <c r="LD11" s="112"/>
      <c r="LE11" s="113" t="str">
        <f>IF(LI11="","",LE$3)</f>
        <v/>
      </c>
      <c r="LF11" s="114" t="str">
        <f>IF(LI11="","",LE$1)</f>
        <v/>
      </c>
      <c r="LG11" s="115" t="str">
        <f>IF(LI11="","",LE$2)</f>
        <v/>
      </c>
      <c r="LH11" s="115" t="str">
        <f>IF(LI11="","",LE$3)</f>
        <v/>
      </c>
      <c r="LI11" s="116" t="str">
        <f>IF(LP11="","",IF(ISNUMBER(SEARCH(":",LP11)),MID(LP11,FIND(":",LP11)+2,FIND("(",LP11)-FIND(":",LP11)-3),LEFT(LP11,FIND("(",LP11)-2)))</f>
        <v/>
      </c>
      <c r="LJ11" s="117" t="str">
        <f>IF(LP11="","",MID(LP11,FIND("(",LP11)+1,4))</f>
        <v/>
      </c>
      <c r="LK11" s="118" t="str">
        <f>IF(ISNUMBER(SEARCH("*female*",LP11)),"female",IF(ISNUMBER(SEARCH("*male*",LP11)),"male",""))</f>
        <v/>
      </c>
      <c r="LL11" s="119" t="str">
        <f>IF(LP11="","",IF(ISERROR(MID(LP11,FIND("male,",LP11)+6,(FIND(")",LP11)-(FIND("male,",LP11)+6))))=TRUE,"missing/error",MID(LP11,FIND("male,",LP11)+6,(FIND(")",LP11)-(FIND("male,",LP11)+6)))))</f>
        <v/>
      </c>
      <c r="LM11" s="120" t="str">
        <f>IF(LI11="","",(MID(LI11,(SEARCH("^^",SUBSTITUTE(LI11," ","^^",LEN(LI11)-LEN(SUBSTITUTE(LI11," ","")))))+1,99)&amp;"_"&amp;LEFT(LI11,FIND(" ",LI11)-1)&amp;"_"&amp;LJ11))</f>
        <v/>
      </c>
      <c r="LO11" s="112"/>
      <c r="LP11" s="112"/>
      <c r="LQ11" s="113" t="str">
        <f>IF(LU11="","",LQ$3)</f>
        <v/>
      </c>
      <c r="LR11" s="114" t="str">
        <f>IF(LU11="","",LQ$1)</f>
        <v/>
      </c>
      <c r="LS11" s="115" t="str">
        <f>IF(LU11="","",LQ$2)</f>
        <v/>
      </c>
      <c r="LT11" s="115" t="str">
        <f>IF(LU11="","",LQ$3)</f>
        <v/>
      </c>
      <c r="LU11" s="116" t="str">
        <f>IF(MB11="","",IF(ISNUMBER(SEARCH(":",MB11)),MID(MB11,FIND(":",MB11)+2,FIND("(",MB11)-FIND(":",MB11)-3),LEFT(MB11,FIND("(",MB11)-2)))</f>
        <v/>
      </c>
      <c r="LV11" s="117" t="str">
        <f>IF(MB11="","",MID(MB11,FIND("(",MB11)+1,4))</f>
        <v/>
      </c>
      <c r="LW11" s="118" t="str">
        <f>IF(ISNUMBER(SEARCH("*female*",MB11)),"female",IF(ISNUMBER(SEARCH("*male*",MB11)),"male",""))</f>
        <v/>
      </c>
      <c r="LX11" s="119" t="str">
        <f>IF(MB11="","",IF(ISERROR(MID(MB11,FIND("male,",MB11)+6,(FIND(")",MB11)-(FIND("male,",MB11)+6))))=TRUE,"missing/error",MID(MB11,FIND("male,",MB11)+6,(FIND(")",MB11)-(FIND("male,",MB11)+6)))))</f>
        <v/>
      </c>
      <c r="LY11" s="120" t="str">
        <f>IF(LU11="","",(MID(LU11,(SEARCH("^^",SUBSTITUTE(LU11," ","^^",LEN(LU11)-LEN(SUBSTITUTE(LU11," ","")))))+1,99)&amp;"_"&amp;LEFT(LU11,FIND(" ",LU11)-1)&amp;"_"&amp;LV11))</f>
        <v/>
      </c>
      <c r="MA11" s="112"/>
      <c r="MB11" s="112"/>
      <c r="MC11" s="113" t="str">
        <f>IF(MG11="","",MC$3)</f>
        <v/>
      </c>
      <c r="MD11" s="114" t="str">
        <f>IF(MG11="","",MC$1)</f>
        <v/>
      </c>
      <c r="ME11" s="115" t="str">
        <f>IF(MG11="","",MC$2)</f>
        <v/>
      </c>
      <c r="MF11" s="115" t="str">
        <f>IF(MG11="","",MC$3)</f>
        <v/>
      </c>
      <c r="MG11" s="116" t="str">
        <f>IF(MN11="","",IF(ISNUMBER(SEARCH(":",MN11)),MID(MN11,FIND(":",MN11)+2,FIND("(",MN11)-FIND(":",MN11)-3),LEFT(MN11,FIND("(",MN11)-2)))</f>
        <v/>
      </c>
      <c r="MH11" s="117" t="str">
        <f>IF(MN11="","",MID(MN11,FIND("(",MN11)+1,4))</f>
        <v/>
      </c>
      <c r="MI11" s="118" t="str">
        <f>IF(ISNUMBER(SEARCH("*female*",MN11)),"female",IF(ISNUMBER(SEARCH("*male*",MN11)),"male",""))</f>
        <v/>
      </c>
      <c r="MJ11" s="119" t="str">
        <f>IF(MN11="","",IF(ISERROR(MID(MN11,FIND("male,",MN11)+6,(FIND(")",MN11)-(FIND("male,",MN11)+6))))=TRUE,"missing/error",MID(MN11,FIND("male,",MN11)+6,(FIND(")",MN11)-(FIND("male,",MN11)+6)))))</f>
        <v/>
      </c>
      <c r="MK11" s="120" t="str">
        <f>IF(MG11="","",(MID(MG11,(SEARCH("^^",SUBSTITUTE(MG11," ","^^",LEN(MG11)-LEN(SUBSTITUTE(MG11," ","")))))+1,99)&amp;"_"&amp;LEFT(MG11,FIND(" ",MG11)-1)&amp;"_"&amp;MH11))</f>
        <v/>
      </c>
      <c r="MM11" s="112"/>
      <c r="MN11" s="112"/>
      <c r="MO11" s="113" t="str">
        <f>IF(MS11="","",MO$3)</f>
        <v/>
      </c>
      <c r="MP11" s="114" t="str">
        <f>IF(MS11="","",MO$1)</f>
        <v/>
      </c>
      <c r="MQ11" s="115" t="str">
        <f>IF(MS11="","",MO$2)</f>
        <v/>
      </c>
      <c r="MR11" s="115" t="str">
        <f>IF(MS11="","",MO$3)</f>
        <v/>
      </c>
      <c r="MS11" s="116" t="str">
        <f>IF(MZ11="","",IF(ISNUMBER(SEARCH(":",MZ11)),MID(MZ11,FIND(":",MZ11)+2,FIND("(",MZ11)-FIND(":",MZ11)-3),LEFT(MZ11,FIND("(",MZ11)-2)))</f>
        <v/>
      </c>
      <c r="MT11" s="117" t="str">
        <f>IF(MZ11="","",MID(MZ11,FIND("(",MZ11)+1,4))</f>
        <v/>
      </c>
      <c r="MU11" s="118" t="str">
        <f>IF(ISNUMBER(SEARCH("*female*",MZ11)),"female",IF(ISNUMBER(SEARCH("*male*",MZ11)),"male",""))</f>
        <v/>
      </c>
      <c r="MV11" s="119" t="str">
        <f>IF(MZ11="","",IF(ISERROR(MID(MZ11,FIND("male,",MZ11)+6,(FIND(")",MZ11)-(FIND("male,",MZ11)+6))))=TRUE,"missing/error",MID(MZ11,FIND("male,",MZ11)+6,(FIND(")",MZ11)-(FIND("male,",MZ11)+6)))))</f>
        <v/>
      </c>
      <c r="MW11" s="120" t="str">
        <f>IF(MS11="","",(MID(MS11,(SEARCH("^^",SUBSTITUTE(MS11," ","^^",LEN(MS11)-LEN(SUBSTITUTE(MS11," ","")))))+1,99)&amp;"_"&amp;LEFT(MS11,FIND(" ",MS11)-1)&amp;"_"&amp;MT11))</f>
        <v/>
      </c>
      <c r="MY11" s="112"/>
      <c r="MZ11" s="112"/>
      <c r="NA11" s="113" t="str">
        <f>IF(NE11="","",NA$3)</f>
        <v/>
      </c>
      <c r="NB11" s="114" t="str">
        <f>IF(NE11="","",NA$1)</f>
        <v/>
      </c>
      <c r="NC11" s="115" t="str">
        <f>IF(NE11="","",NA$2)</f>
        <v/>
      </c>
      <c r="ND11" s="115" t="str">
        <f>IF(NE11="","",NA$3)</f>
        <v/>
      </c>
      <c r="NE11" s="116" t="str">
        <f>IF(NL11="","",IF(ISNUMBER(SEARCH(":",NL11)),MID(NL11,FIND(":",NL11)+2,FIND("(",NL11)-FIND(":",NL11)-3),LEFT(NL11,FIND("(",NL11)-2)))</f>
        <v/>
      </c>
      <c r="NF11" s="117" t="str">
        <f>IF(NL11="","",MID(NL11,FIND("(",NL11)+1,4))</f>
        <v/>
      </c>
      <c r="NG11" s="118" t="str">
        <f>IF(ISNUMBER(SEARCH("*female*",NL11)),"female",IF(ISNUMBER(SEARCH("*male*",NL11)),"male",""))</f>
        <v/>
      </c>
      <c r="NH11" s="119" t="str">
        <f>IF(NL11="","",IF(ISERROR(MID(NL11,FIND("male,",NL11)+6,(FIND(")",NL11)-(FIND("male,",NL11)+6))))=TRUE,"missing/error",MID(NL11,FIND("male,",NL11)+6,(FIND(")",NL11)-(FIND("male,",NL11)+6)))))</f>
        <v/>
      </c>
      <c r="NI11" s="120" t="str">
        <f>IF(NE11="","",(MID(NE11,(SEARCH("^^",SUBSTITUTE(NE11," ","^^",LEN(NE11)-LEN(SUBSTITUTE(NE11," ","")))))+1,99)&amp;"_"&amp;LEFT(NE11,FIND(" ",NE11)-1)&amp;"_"&amp;NF11))</f>
        <v/>
      </c>
      <c r="NK11" s="112"/>
      <c r="NL11" s="112"/>
      <c r="NM11" s="113" t="str">
        <f>IF(NQ11="","",NM$3)</f>
        <v/>
      </c>
      <c r="NN11" s="114" t="str">
        <f>IF(NQ11="","",NM$1)</f>
        <v/>
      </c>
      <c r="NO11" s="115" t="str">
        <f>IF(NQ11="","",NM$2)</f>
        <v/>
      </c>
      <c r="NP11" s="115" t="str">
        <f>IF(NQ11="","",NM$3)</f>
        <v/>
      </c>
      <c r="NQ11" s="116" t="str">
        <f>IF(NX11="","",IF(ISNUMBER(SEARCH(":",NX11)),MID(NX11,FIND(":",NX11)+2,FIND("(",NX11)-FIND(":",NX11)-3),LEFT(NX11,FIND("(",NX11)-2)))</f>
        <v/>
      </c>
      <c r="NR11" s="117" t="str">
        <f>IF(NX11="","",MID(NX11,FIND("(",NX11)+1,4))</f>
        <v/>
      </c>
      <c r="NS11" s="118" t="str">
        <f>IF(ISNUMBER(SEARCH("*female*",NX11)),"female",IF(ISNUMBER(SEARCH("*male*",NX11)),"male",""))</f>
        <v/>
      </c>
      <c r="NT11" s="119" t="str">
        <f>IF(NX11="","",IF(ISERROR(MID(NX11,FIND("male,",NX11)+6,(FIND(")",NX11)-(FIND("male,",NX11)+6))))=TRUE,"missing/error",MID(NX11,FIND("male,",NX11)+6,(FIND(")",NX11)-(FIND("male,",NX11)+6)))))</f>
        <v/>
      </c>
      <c r="NU11" s="120" t="str">
        <f>IF(NQ11="","",(MID(NQ11,(SEARCH("^^",SUBSTITUTE(NQ11," ","^^",LEN(NQ11)-LEN(SUBSTITUTE(NQ11," ","")))))+1,99)&amp;"_"&amp;LEFT(NQ11,FIND(" ",NQ11)-1)&amp;"_"&amp;NR11))</f>
        <v/>
      </c>
      <c r="NW11" s="112"/>
      <c r="NX11" s="112"/>
      <c r="NY11" s="113" t="str">
        <f>IF(OC11="","",NY$3)</f>
        <v/>
      </c>
      <c r="NZ11" s="114" t="str">
        <f>IF(OC11="","",NY$1)</f>
        <v/>
      </c>
      <c r="OA11" s="115" t="str">
        <f>IF(OC11="","",NY$2)</f>
        <v/>
      </c>
      <c r="OB11" s="115" t="str">
        <f>IF(OC11="","",NY$3)</f>
        <v/>
      </c>
      <c r="OC11" s="116" t="str">
        <f>IF(OJ11="","",IF(ISNUMBER(SEARCH(":",OJ11)),MID(OJ11,FIND(":",OJ11)+2,FIND("(",OJ11)-FIND(":",OJ11)-3),LEFT(OJ11,FIND("(",OJ11)-2)))</f>
        <v/>
      </c>
      <c r="OD11" s="117" t="str">
        <f>IF(OJ11="","",MID(OJ11,FIND("(",OJ11)+1,4))</f>
        <v/>
      </c>
      <c r="OE11" s="118" t="str">
        <f>IF(ISNUMBER(SEARCH("*female*",OJ11)),"female",IF(ISNUMBER(SEARCH("*male*",OJ11)),"male",""))</f>
        <v/>
      </c>
      <c r="OF11" s="119" t="str">
        <f>IF(OJ11="","",IF(ISERROR(MID(OJ11,FIND("male,",OJ11)+6,(FIND(")",OJ11)-(FIND("male,",OJ11)+6))))=TRUE,"missing/error",MID(OJ11,FIND("male,",OJ11)+6,(FIND(")",OJ11)-(FIND("male,",OJ11)+6)))))</f>
        <v/>
      </c>
      <c r="OG11" s="120" t="str">
        <f>IF(OC11="","",(MID(OC11,(SEARCH("^^",SUBSTITUTE(OC11," ","^^",LEN(OC11)-LEN(SUBSTITUTE(OC11," ","")))))+1,99)&amp;"_"&amp;LEFT(OC11,FIND(" ",OC11)-1)&amp;"_"&amp;OD11))</f>
        <v/>
      </c>
      <c r="OI11" s="112"/>
      <c r="OJ11" s="112"/>
      <c r="OK11" s="113" t="str">
        <f>IF(OO11="","",OK$3)</f>
        <v/>
      </c>
      <c r="OL11" s="114" t="str">
        <f>IF(OO11="","",OK$1)</f>
        <v/>
      </c>
      <c r="OM11" s="115" t="str">
        <f>IF(OO11="","",OK$2)</f>
        <v/>
      </c>
      <c r="ON11" s="115" t="str">
        <f>IF(OO11="","",OK$3)</f>
        <v/>
      </c>
      <c r="OO11" s="116" t="str">
        <f>IF(OV11="","",IF(ISNUMBER(SEARCH(":",OV11)),MID(OV11,FIND(":",OV11)+2,FIND("(",OV11)-FIND(":",OV11)-3),LEFT(OV11,FIND("(",OV11)-2)))</f>
        <v/>
      </c>
      <c r="OP11" s="117" t="str">
        <f>IF(OV11="","",MID(OV11,FIND("(",OV11)+1,4))</f>
        <v/>
      </c>
      <c r="OQ11" s="118" t="str">
        <f>IF(ISNUMBER(SEARCH("*female*",OV11)),"female",IF(ISNUMBER(SEARCH("*male*",OV11)),"male",""))</f>
        <v/>
      </c>
      <c r="OR11" s="119" t="str">
        <f>IF(OV11="","",IF(ISERROR(MID(OV11,FIND("male,",OV11)+6,(FIND(")",OV11)-(FIND("male,",OV11)+6))))=TRUE,"missing/error",MID(OV11,FIND("male,",OV11)+6,(FIND(")",OV11)-(FIND("male,",OV11)+6)))))</f>
        <v/>
      </c>
      <c r="OS11" s="120" t="str">
        <f>IF(OO11="","",(MID(OO11,(SEARCH("^^",SUBSTITUTE(OO11," ","^^",LEN(OO11)-LEN(SUBSTITUTE(OO11," ","")))))+1,99)&amp;"_"&amp;LEFT(OO11,FIND(" ",OO11)-1)&amp;"_"&amp;OP11))</f>
        <v/>
      </c>
      <c r="OU11" s="112"/>
      <c r="OV11" s="112"/>
      <c r="OW11" s="113" t="str">
        <f>IF(PA11="","",OW$3)</f>
        <v/>
      </c>
      <c r="OX11" s="114" t="str">
        <f>IF(PA11="","",OW$1)</f>
        <v/>
      </c>
      <c r="OY11" s="115" t="str">
        <f>IF(PA11="","",OW$2)</f>
        <v/>
      </c>
      <c r="OZ11" s="115" t="str">
        <f>IF(PA11="","",OW$3)</f>
        <v/>
      </c>
      <c r="PA11" s="116" t="str">
        <f>IF(PH11="","",IF(ISNUMBER(SEARCH(":",PH11)),MID(PH11,FIND(":",PH11)+2,FIND("(",PH11)-FIND(":",PH11)-3),LEFT(PH11,FIND("(",PH11)-2)))</f>
        <v/>
      </c>
      <c r="PB11" s="117" t="str">
        <f>IF(PH11="","",MID(PH11,FIND("(",PH11)+1,4))</f>
        <v/>
      </c>
      <c r="PC11" s="118" t="str">
        <f>IF(ISNUMBER(SEARCH("*female*",PH11)),"female",IF(ISNUMBER(SEARCH("*male*",PH11)),"male",""))</f>
        <v/>
      </c>
      <c r="PD11" s="119" t="str">
        <f>IF(PH11="","",IF(ISERROR(MID(PH11,FIND("male,",PH11)+6,(FIND(")",PH11)-(FIND("male,",PH11)+6))))=TRUE,"missing/error",MID(PH11,FIND("male,",PH11)+6,(FIND(")",PH11)-(FIND("male,",PH11)+6)))))</f>
        <v/>
      </c>
      <c r="PE11" s="120" t="str">
        <f>IF(PA11="","",(MID(PA11,(SEARCH("^^",SUBSTITUTE(PA11," ","^^",LEN(PA11)-LEN(SUBSTITUTE(PA11," ","")))))+1,99)&amp;"_"&amp;LEFT(PA11,FIND(" ",PA11)-1)&amp;"_"&amp;PB11))</f>
        <v/>
      </c>
      <c r="PG11" s="112"/>
      <c r="PH11" s="112"/>
      <c r="PI11" s="113" t="str">
        <f>IF(PM11="","",PI$3)</f>
        <v/>
      </c>
      <c r="PJ11" s="114" t="str">
        <f>IF(PM11="","",PI$1)</f>
        <v/>
      </c>
      <c r="PK11" s="115" t="str">
        <f>IF(PM11="","",PI$2)</f>
        <v/>
      </c>
      <c r="PL11" s="115" t="str">
        <f>IF(PM11="","",PI$3)</f>
        <v/>
      </c>
      <c r="PM11" s="116" t="str">
        <f>IF(PT11="","",IF(ISNUMBER(SEARCH(":",PT11)),MID(PT11,FIND(":",PT11)+2,FIND("(",PT11)-FIND(":",PT11)-3),LEFT(PT11,FIND("(",PT11)-2)))</f>
        <v/>
      </c>
      <c r="PN11" s="117" t="str">
        <f>IF(PT11="","",MID(PT11,FIND("(",PT11)+1,4))</f>
        <v/>
      </c>
      <c r="PO11" s="118" t="str">
        <f>IF(ISNUMBER(SEARCH("*female*",PT11)),"female",IF(ISNUMBER(SEARCH("*male*",PT11)),"male",""))</f>
        <v/>
      </c>
      <c r="PP11" s="119" t="str">
        <f>IF(PT11="","",IF(ISERROR(MID(PT11,FIND("male,",PT11)+6,(FIND(")",PT11)-(FIND("male,",PT11)+6))))=TRUE,"missing/error",MID(PT11,FIND("male,",PT11)+6,(FIND(")",PT11)-(FIND("male,",PT11)+6)))))</f>
        <v/>
      </c>
      <c r="PQ11" s="120" t="str">
        <f>IF(PM11="","",(MID(PM11,(SEARCH("^^",SUBSTITUTE(PM11," ","^^",LEN(PM11)-LEN(SUBSTITUTE(PM11," ","")))))+1,99)&amp;"_"&amp;LEFT(PM11,FIND(" ",PM11)-1)&amp;"_"&amp;PN11))</f>
        <v/>
      </c>
      <c r="PS11" s="112"/>
      <c r="PT11" s="112"/>
      <c r="PU11" s="113" t="str">
        <f>IF(PY11="","",PU$3)</f>
        <v/>
      </c>
      <c r="PV11" s="114" t="str">
        <f>IF(PY11="","",PU$1)</f>
        <v/>
      </c>
      <c r="PW11" s="115" t="str">
        <f>IF(PY11="","",PU$2)</f>
        <v/>
      </c>
      <c r="PX11" s="115" t="str">
        <f>IF(PY11="","",PU$3)</f>
        <v/>
      </c>
      <c r="PY11" s="116" t="str">
        <f>IF(QF11="","",IF(ISNUMBER(SEARCH(":",QF11)),MID(QF11,FIND(":",QF11)+2,FIND("(",QF11)-FIND(":",QF11)-3),LEFT(QF11,FIND("(",QF11)-2)))</f>
        <v/>
      </c>
      <c r="PZ11" s="117" t="str">
        <f>IF(QF11="","",MID(QF11,FIND("(",QF11)+1,4))</f>
        <v/>
      </c>
      <c r="QA11" s="118" t="str">
        <f>IF(ISNUMBER(SEARCH("*female*",QF11)),"female",IF(ISNUMBER(SEARCH("*male*",QF11)),"male",""))</f>
        <v/>
      </c>
      <c r="QB11" s="119" t="str">
        <f>IF(QF11="","",IF(ISERROR(MID(QF11,FIND("male,",QF11)+6,(FIND(")",QF11)-(FIND("male,",QF11)+6))))=TRUE,"missing/error",MID(QF11,FIND("male,",QF11)+6,(FIND(")",QF11)-(FIND("male,",QF11)+6)))))</f>
        <v/>
      </c>
      <c r="QC11" s="120" t="str">
        <f>IF(PY11="","",(MID(PY11,(SEARCH("^^",SUBSTITUTE(PY11," ","^^",LEN(PY11)-LEN(SUBSTITUTE(PY11," ","")))))+1,99)&amp;"_"&amp;LEFT(PY11,FIND(" ",PY11)-1)&amp;"_"&amp;PZ11))</f>
        <v/>
      </c>
      <c r="QE11" s="112"/>
      <c r="QF11" s="112"/>
      <c r="QG11" s="113" t="str">
        <f>IF(QK11="","",QG$3)</f>
        <v/>
      </c>
      <c r="QH11" s="114" t="str">
        <f>IF(QK11="","",QG$1)</f>
        <v/>
      </c>
      <c r="QI11" s="115" t="str">
        <f>IF(QK11="","",QG$2)</f>
        <v/>
      </c>
      <c r="QJ11" s="115" t="str">
        <f>IF(QK11="","",QG$3)</f>
        <v/>
      </c>
      <c r="QK11" s="116" t="str">
        <f>IF(QR11="","",IF(ISNUMBER(SEARCH(":",QR11)),MID(QR11,FIND(":",QR11)+2,FIND("(",QR11)-FIND(":",QR11)-3),LEFT(QR11,FIND("(",QR11)-2)))</f>
        <v/>
      </c>
      <c r="QL11" s="117" t="str">
        <f>IF(QR11="","",MID(QR11,FIND("(",QR11)+1,4))</f>
        <v/>
      </c>
      <c r="QM11" s="118" t="str">
        <f>IF(ISNUMBER(SEARCH("*female*",QR11)),"female",IF(ISNUMBER(SEARCH("*male*",QR11)),"male",""))</f>
        <v/>
      </c>
      <c r="QN11" s="119" t="str">
        <f>IF(QR11="","",IF(ISERROR(MID(QR11,FIND("male,",QR11)+6,(FIND(")",QR11)-(FIND("male,",QR11)+6))))=TRUE,"missing/error",MID(QR11,FIND("male,",QR11)+6,(FIND(")",QR11)-(FIND("male,",QR11)+6)))))</f>
        <v/>
      </c>
      <c r="QO11" s="120" t="str">
        <f>IF(QK11="","",(MID(QK11,(SEARCH("^^",SUBSTITUTE(QK11," ","^^",LEN(QK11)-LEN(SUBSTITUTE(QK11," ","")))))+1,99)&amp;"_"&amp;LEFT(QK11,FIND(" ",QK11)-1)&amp;"_"&amp;QL11))</f>
        <v/>
      </c>
      <c r="QQ11" s="112"/>
      <c r="QR11" s="112"/>
      <c r="QS11" s="113" t="str">
        <f>IF(QW11="","",QS$3)</f>
        <v/>
      </c>
      <c r="QT11" s="114" t="str">
        <f>IF(QW11="","",QS$1)</f>
        <v/>
      </c>
      <c r="QU11" s="115" t="str">
        <f>IF(QW11="","",QS$2)</f>
        <v/>
      </c>
      <c r="QV11" s="115" t="str">
        <f>IF(QW11="","",QS$3)</f>
        <v/>
      </c>
      <c r="QW11" s="116" t="str">
        <f>IF(RD11="","",IF(ISNUMBER(SEARCH(":",RD11)),MID(RD11,FIND(":",RD11)+2,FIND("(",RD11)-FIND(":",RD11)-3),LEFT(RD11,FIND("(",RD11)-2)))</f>
        <v/>
      </c>
      <c r="QX11" s="117" t="str">
        <f>IF(RD11="","",MID(RD11,FIND("(",RD11)+1,4))</f>
        <v/>
      </c>
      <c r="QY11" s="118" t="str">
        <f>IF(ISNUMBER(SEARCH("*female*",RD11)),"female",IF(ISNUMBER(SEARCH("*male*",RD11)),"male",""))</f>
        <v/>
      </c>
      <c r="QZ11" s="119" t="str">
        <f>IF(RD11="","",IF(ISERROR(MID(RD11,FIND("male,",RD11)+6,(FIND(")",RD11)-(FIND("male,",RD11)+6))))=TRUE,"missing/error",MID(RD11,FIND("male,",RD11)+6,(FIND(")",RD11)-(FIND("male,",RD11)+6)))))</f>
        <v/>
      </c>
      <c r="RA11" s="120" t="str">
        <f>IF(QW11="","",(MID(QW11,(SEARCH("^^",SUBSTITUTE(QW11," ","^^",LEN(QW11)-LEN(SUBSTITUTE(QW11," ","")))))+1,99)&amp;"_"&amp;LEFT(QW11,FIND(" ",QW11)-1)&amp;"_"&amp;QX11))</f>
        <v/>
      </c>
      <c r="RC11" s="112"/>
      <c r="RD11" s="112"/>
      <c r="RE11" s="113" t="str">
        <f>IF(RI11="","",RE$3)</f>
        <v/>
      </c>
      <c r="RF11" s="114" t="str">
        <f>IF(RI11="","",RE$1)</f>
        <v/>
      </c>
      <c r="RG11" s="115" t="str">
        <f>IF(RI11="","",RE$2)</f>
        <v/>
      </c>
      <c r="RH11" s="115" t="str">
        <f>IF(RI11="","",RE$3)</f>
        <v/>
      </c>
      <c r="RI11" s="116" t="str">
        <f>IF(RP11="","",IF(ISNUMBER(SEARCH(":",RP11)),MID(RP11,FIND(":",RP11)+2,FIND("(",RP11)-FIND(":",RP11)-3),LEFT(RP11,FIND("(",RP11)-2)))</f>
        <v/>
      </c>
      <c r="RJ11" s="117" t="str">
        <f>IF(RP11="","",MID(RP11,FIND("(",RP11)+1,4))</f>
        <v/>
      </c>
      <c r="RK11" s="118" t="str">
        <f>IF(ISNUMBER(SEARCH("*female*",RP11)),"female",IF(ISNUMBER(SEARCH("*male*",RP11)),"male",""))</f>
        <v/>
      </c>
      <c r="RL11" s="119" t="str">
        <f>IF(RP11="","",IF(ISERROR(MID(RP11,FIND("male,",RP11)+6,(FIND(")",RP11)-(FIND("male,",RP11)+6))))=TRUE,"missing/error",MID(RP11,FIND("male,",RP11)+6,(FIND(")",RP11)-(FIND("male,",RP11)+6)))))</f>
        <v/>
      </c>
      <c r="RM11" s="120" t="str">
        <f>IF(RI11="","",(MID(RI11,(SEARCH("^^",SUBSTITUTE(RI11," ","^^",LEN(RI11)-LEN(SUBSTITUTE(RI11," ","")))))+1,99)&amp;"_"&amp;LEFT(RI11,FIND(" ",RI11)-1)&amp;"_"&amp;RJ11))</f>
        <v/>
      </c>
      <c r="RO11" s="112"/>
      <c r="RP11" s="112"/>
      <c r="RQ11" s="113" t="str">
        <f>IF(RU11="","",RQ$3)</f>
        <v/>
      </c>
      <c r="RR11" s="114" t="str">
        <f>IF(RU11="","",RQ$1)</f>
        <v/>
      </c>
      <c r="RS11" s="115" t="str">
        <f>IF(RU11="","",RQ$2)</f>
        <v/>
      </c>
      <c r="RT11" s="115" t="str">
        <f>IF(RU11="","",RQ$3)</f>
        <v/>
      </c>
      <c r="RU11" s="116" t="str">
        <f>IF(SB11="","",IF(ISNUMBER(SEARCH(":",SB11)),MID(SB11,FIND(":",SB11)+2,FIND("(",SB11)-FIND(":",SB11)-3),LEFT(SB11,FIND("(",SB11)-2)))</f>
        <v/>
      </c>
      <c r="RV11" s="117" t="str">
        <f>IF(SB11="","",MID(SB11,FIND("(",SB11)+1,4))</f>
        <v/>
      </c>
      <c r="RW11" s="118" t="str">
        <f>IF(ISNUMBER(SEARCH("*female*",SB11)),"female",IF(ISNUMBER(SEARCH("*male*",SB11)),"male",""))</f>
        <v/>
      </c>
      <c r="RX11" s="119" t="str">
        <f>IF(SB11="","",IF(ISERROR(MID(SB11,FIND("male,",SB11)+6,(FIND(")",SB11)-(FIND("male,",SB11)+6))))=TRUE,"missing/error",MID(SB11,FIND("male,",SB11)+6,(FIND(")",SB11)-(FIND("male,",SB11)+6)))))</f>
        <v/>
      </c>
      <c r="RY11" s="120" t="str">
        <f>IF(RU11="","",(MID(RU11,(SEARCH("^^",SUBSTITUTE(RU11," ","^^",LEN(RU11)-LEN(SUBSTITUTE(RU11," ","")))))+1,99)&amp;"_"&amp;LEFT(RU11,FIND(" ",RU11)-1)&amp;"_"&amp;RV11))</f>
        <v/>
      </c>
      <c r="SA11" s="112"/>
      <c r="SB11" s="112"/>
    </row>
    <row r="12" spans="1:496" ht="13.5" customHeight="1">
      <c r="A12" s="20"/>
      <c r="B12" s="112" t="s">
        <v>829</v>
      </c>
      <c r="C12" s="2" t="s">
        <v>830</v>
      </c>
      <c r="D12" s="157"/>
      <c r="E12" s="113" t="str">
        <f t="shared" ref="E12:E30" si="0">IF(I12="","",E$3)</f>
        <v/>
      </c>
      <c r="F12" s="114" t="str">
        <f t="shared" ref="F12:F30" si="1">IF(I12="","",E$1)</f>
        <v/>
      </c>
      <c r="G12" s="115" t="str">
        <f t="shared" ref="G12:G98" si="2">IF(I12="","",E$2)</f>
        <v/>
      </c>
      <c r="H12" s="115" t="str">
        <f t="shared" ref="H12:H98" si="3">IF(I12="","",E$3)</f>
        <v/>
      </c>
      <c r="I12" s="116" t="str">
        <f t="shared" ref="I12:I30" si="4">IF(P12="","",IF(ISNUMBER(SEARCH(":",P12)),MID(P12,FIND(":",P12)+2,FIND("(",P12)-FIND(":",P12)-3),LEFT(P12,FIND("(",P12)-2)))</f>
        <v/>
      </c>
      <c r="J12" s="117" t="str">
        <f t="shared" ref="J12:J30" si="5">IF(P12="","",MID(P12,FIND("(",P12)+1,4))</f>
        <v/>
      </c>
      <c r="K12" s="118" t="str">
        <f t="shared" ref="K12:K30" si="6">IF(ISNUMBER(SEARCH("*female*",P12)),"female",IF(ISNUMBER(SEARCH("*male*",P12)),"male",""))</f>
        <v/>
      </c>
      <c r="L12" s="119" t="str">
        <f t="shared" ref="L12:L96" si="7">IF(P12="","",IF(ISERROR(MID(P12,FIND("male,",P12)+6,(FIND(")",P12)-(FIND("male,",P12)+6))))=TRUE,"missing/error",MID(P12,FIND("male,",P12)+6,(FIND(")",P12)-(FIND("male,",P12)+6)))))</f>
        <v/>
      </c>
      <c r="M12" s="120" t="str">
        <f t="shared" ref="M12:M30" si="8">IF(I12="","",(MID(I12,(SEARCH("^^",SUBSTITUTE(I12," ","^^",LEN(I12)-LEN(SUBSTITUTE(I12," ","")))))+1,99)&amp;"_"&amp;LEFT(I12,FIND(" ",I12)-1)&amp;"_"&amp;J12))</f>
        <v/>
      </c>
      <c r="O12" s="112"/>
      <c r="P12" s="167" t="s">
        <v>289</v>
      </c>
      <c r="Q12" s="113">
        <f>Q$3</f>
        <v>42391</v>
      </c>
      <c r="R12" s="114" t="s">
        <v>827</v>
      </c>
      <c r="S12" s="115">
        <v>40900</v>
      </c>
      <c r="T12" s="115">
        <v>41227</v>
      </c>
      <c r="U12" s="116" t="s">
        <v>1002</v>
      </c>
      <c r="V12" s="117" t="s">
        <v>1003</v>
      </c>
      <c r="W12" s="118" t="s">
        <v>1000</v>
      </c>
      <c r="X12" s="119" t="s">
        <v>424</v>
      </c>
      <c r="Y12" s="120" t="s">
        <v>1004</v>
      </c>
      <c r="AA12" s="112" t="s">
        <v>1105</v>
      </c>
      <c r="AB12" s="112" t="s">
        <v>968</v>
      </c>
      <c r="AC12" s="113">
        <f t="shared" ref="AC12:AC85" si="9">IF(AG12="","",AC$3)</f>
        <v>42653</v>
      </c>
      <c r="AD12" s="114" t="str">
        <f t="shared" ref="AD12:AD85" si="10">IF(AG12="","",AC$1)</f>
        <v>Oreškovic I</v>
      </c>
      <c r="AE12" s="115">
        <f t="shared" ref="AE12:AE85" si="11">IF(AG12="","",AC$2)</f>
        <v>42391</v>
      </c>
      <c r="AF12" s="115">
        <v>42536</v>
      </c>
      <c r="AG12" s="116" t="str">
        <f t="shared" ref="AG12:AG85" si="12">IF(AN12="","",IF(ISNUMBER(SEARCH(":",AN12)),MID(AN12,FIND(":",AN12)+2,FIND("(",AN12)-FIND(":",AN12)-3),LEFT(AN12,FIND("(",AN12)-2)))</f>
        <v>Tomislav Karamarko</v>
      </c>
      <c r="AH12" s="117" t="str">
        <f t="shared" ref="AH12:AH85" si="13">IF(AN12="","",MID(AN12,FIND("(",AN12)+1,4))</f>
        <v>1959</v>
      </c>
      <c r="AI12" s="118" t="str">
        <f t="shared" ref="AI12:AI85" si="14">IF(ISNUMBER(SEARCH("*female*",AN12)),"female",IF(ISNUMBER(SEARCH("*male*",AN12)),"male",""))</f>
        <v>male</v>
      </c>
      <c r="AJ12" s="119" t="str">
        <f t="shared" ref="AJ12:AJ85" si="15">IF(AN12="","",IF(ISERROR(MID(AN12,FIND("male,",AN12)+6,(FIND(")",AN12)-(FIND("male,",AN12)+6))))=TRUE,"missing/error",MID(AN12,FIND("male,",AN12)+6,(FIND(")",AN12)-(FIND("male,",AN12)+6)))))</f>
        <v>hr_hdz01</v>
      </c>
      <c r="AK12" s="120" t="str">
        <f t="shared" ref="AK12:AK85" si="16">IF(AG12="","",(MID(AG12,(SEARCH("^^",SUBSTITUTE(AG12," ","^^",LEN(AG12)-LEN(SUBSTITUTE(AG12," ","")))))+1,99)&amp;"_"&amp;LEFT(AG12,FIND(" ",AG12)-1)&amp;"_"&amp;AH12))</f>
        <v>Karamarko_Tomislav_1959</v>
      </c>
      <c r="AM12" s="112"/>
      <c r="AN12" s="112" t="s">
        <v>1240</v>
      </c>
      <c r="AO12" s="113" t="str">
        <f t="shared" ref="AO12:AO85" si="17">IF(AS12="","",AO$3)</f>
        <v/>
      </c>
      <c r="AP12" s="114" t="str">
        <f t="shared" ref="AP12:AP85" si="18">IF(AS12="","",AO$1)</f>
        <v/>
      </c>
      <c r="AQ12" s="115" t="str">
        <f t="shared" ref="AQ12:AQ85" si="19">IF(AS12="","",AO$2)</f>
        <v/>
      </c>
      <c r="AR12" s="115" t="str">
        <f t="shared" ref="AR12:AR85" si="20">IF(AS12="","",AO$3)</f>
        <v/>
      </c>
      <c r="AS12" s="116" t="str">
        <f t="shared" ref="AS12:AS85" si="21">IF(AZ12="","",IF(ISNUMBER(SEARCH(":",AZ12)),MID(AZ12,FIND(":",AZ12)+2,FIND("(",AZ12)-FIND(":",AZ12)-3),LEFT(AZ12,FIND("(",AZ12)-2)))</f>
        <v/>
      </c>
      <c r="AT12" s="117" t="str">
        <f t="shared" ref="AT12:AT85" si="22">IF(AZ12="","",MID(AZ12,FIND("(",AZ12)+1,4))</f>
        <v/>
      </c>
      <c r="AU12" s="118" t="str">
        <f t="shared" ref="AU12:AU85" si="23">IF(ISNUMBER(SEARCH("*female*",AZ12)),"female",IF(ISNUMBER(SEARCH("*male*",AZ12)),"male",""))</f>
        <v/>
      </c>
      <c r="AV12" s="119" t="str">
        <f t="shared" ref="AV12:AV85" si="24">IF(AZ12="","",IF(ISERROR(MID(AZ12,FIND("male,",AZ12)+6,(FIND(")",AZ12)-(FIND("male,",AZ12)+6))))=TRUE,"missing/error",MID(AZ12,FIND("male,",AZ12)+6,(FIND(")",AZ12)-(FIND("male,",AZ12)+6)))))</f>
        <v/>
      </c>
      <c r="AW12" s="120" t="str">
        <f t="shared" ref="AW12:AW85" si="25">IF(AS12="","",(MID(AS12,(SEARCH("^^",SUBSTITUTE(AS12," ","^^",LEN(AS12)-LEN(SUBSTITUTE(AS12," ","")))))+1,99)&amp;"_"&amp;LEFT(AS12,FIND(" ",AS12)-1)&amp;"_"&amp;AT12))</f>
        <v/>
      </c>
      <c r="AY12" s="112"/>
      <c r="AZ12" s="112"/>
      <c r="BA12" s="113" t="str">
        <f t="shared" ref="BA12" si="26">IF(BE12="","",BA$3)</f>
        <v/>
      </c>
      <c r="BB12" s="114" t="str">
        <f t="shared" ref="BB12" si="27">IF(BE12="","",BA$1)</f>
        <v/>
      </c>
      <c r="BC12" s="115" t="str">
        <f t="shared" ref="BC12" si="28">IF(BE12="","",BA$2)</f>
        <v/>
      </c>
      <c r="BD12" s="115" t="str">
        <f t="shared" ref="BD12" si="29">IF(BE12="","",BA$3)</f>
        <v/>
      </c>
      <c r="BE12" s="116" t="str">
        <f t="shared" ref="BE12" si="30">IF(BL12="","",IF(ISNUMBER(SEARCH(":",BL12)),MID(BL12,FIND(":",BL12)+2,FIND("(",BL12)-FIND(":",BL12)-3),LEFT(BL12,FIND("(",BL12)-2)))</f>
        <v/>
      </c>
      <c r="BF12" s="117" t="str">
        <f t="shared" ref="BF12" si="31">IF(BL12="","",MID(BL12,FIND("(",BL12)+1,4))</f>
        <v/>
      </c>
      <c r="BG12" s="118" t="str">
        <f t="shared" ref="BG12" si="32">IF(ISNUMBER(SEARCH("*female*",BL12)),"female",IF(ISNUMBER(SEARCH("*male*",BL12)),"male",""))</f>
        <v/>
      </c>
      <c r="BH12" s="119" t="str">
        <f t="shared" ref="BH12" si="33">IF(BL12="","",IF(ISERROR(MID(BL12,FIND("male,",BL12)+6,(FIND(")",BL12)-(FIND("male,",BL12)+6))))=TRUE,"missing/error",MID(BL12,FIND("male,",BL12)+6,(FIND(")",BL12)-(FIND("male,",BL12)+6)))))</f>
        <v/>
      </c>
      <c r="BI12" s="120" t="str">
        <f t="shared" ref="BI12" si="34">IF(BE12="","",(MID(BE12,(SEARCH("^^",SUBSTITUTE(BE12," ","^^",LEN(BE12)-LEN(SUBSTITUTE(BE12," ","")))))+1,99)&amp;"_"&amp;LEFT(BE12,FIND(" ",BE12)-1)&amp;"_"&amp;BF12))</f>
        <v/>
      </c>
      <c r="BK12" s="112"/>
      <c r="BL12" s="112"/>
      <c r="BM12" s="113" t="str">
        <f t="shared" ref="BM12:BM85" si="35">IF(BQ12="","",BM$3)</f>
        <v/>
      </c>
      <c r="BN12" s="114" t="str">
        <f t="shared" ref="BN12:BN85" si="36">IF(BQ12="","",BM$1)</f>
        <v/>
      </c>
      <c r="BO12" s="115" t="str">
        <f t="shared" ref="BO12:BO85" si="37">IF(BQ12="","",BM$2)</f>
        <v/>
      </c>
      <c r="BP12" s="115" t="str">
        <f t="shared" ref="BP12:BP85" si="38">IF(BQ12="","",BM$3)</f>
        <v/>
      </c>
      <c r="BQ12" s="116" t="str">
        <f t="shared" ref="BQ12:BQ85" si="39">IF(BX12="","",IF(ISNUMBER(SEARCH(":",BX12)),MID(BX12,FIND(":",BX12)+2,FIND("(",BX12)-FIND(":",BX12)-3),LEFT(BX12,FIND("(",BX12)-2)))</f>
        <v/>
      </c>
      <c r="BR12" s="117" t="str">
        <f t="shared" ref="BR12:BR85" si="40">IF(BX12="","",MID(BX12,FIND("(",BX12)+1,4))</f>
        <v/>
      </c>
      <c r="BS12" s="118" t="str">
        <f t="shared" ref="BS12:BS85" si="41">IF(ISNUMBER(SEARCH("*female*",BX12)),"female",IF(ISNUMBER(SEARCH("*male*",BX12)),"male",""))</f>
        <v/>
      </c>
      <c r="BT12" s="119" t="str">
        <f t="shared" ref="BT12:BT85" si="42">IF(BX12="","",IF(ISERROR(MID(BX12,FIND("male,",BX12)+6,(FIND(")",BX12)-(FIND("male,",BX12)+6))))=TRUE,"missing/error",MID(BX12,FIND("male,",BX12)+6,(FIND(")",BX12)-(FIND("male,",BX12)+6)))))</f>
        <v/>
      </c>
      <c r="BU12" s="120" t="str">
        <f t="shared" ref="BU12:BU85" si="43">IF(BQ12="","",(MID(BQ12,(SEARCH("^^",SUBSTITUTE(BQ12," ","^^",LEN(BQ12)-LEN(SUBSTITUTE(BQ12," ","")))))+1,99)&amp;"_"&amp;LEFT(BQ12,FIND(" ",BQ12)-1)&amp;"_"&amp;BR12))</f>
        <v/>
      </c>
      <c r="BW12" s="112"/>
      <c r="BX12" s="112"/>
      <c r="BY12" s="113" t="str">
        <f t="shared" ref="BY12:BY85" si="44">IF(CC12="","",BY$3)</f>
        <v/>
      </c>
      <c r="BZ12" s="114" t="str">
        <f t="shared" ref="BZ12:BZ85" si="45">IF(CC12="","",BY$1)</f>
        <v/>
      </c>
      <c r="CA12" s="115" t="str">
        <f t="shared" ref="CA12:CA85" si="46">IF(CC12="","",BY$2)</f>
        <v/>
      </c>
      <c r="CB12" s="115" t="str">
        <f t="shared" ref="CB12:CB85" si="47">IF(CC12="","",BY$3)</f>
        <v/>
      </c>
      <c r="CC12" s="116" t="str">
        <f t="shared" ref="CC12:CC85" si="48">IF(CJ12="","",IF(ISNUMBER(SEARCH(":",CJ12)),MID(CJ12,FIND(":",CJ12)+2,FIND("(",CJ12)-FIND(":",CJ12)-3),LEFT(CJ12,FIND("(",CJ12)-2)))</f>
        <v/>
      </c>
      <c r="CD12" s="117" t="str">
        <f t="shared" ref="CD12:CD85" si="49">IF(CJ12="","",MID(CJ12,FIND("(",CJ12)+1,4))</f>
        <v/>
      </c>
      <c r="CE12" s="118" t="str">
        <f t="shared" ref="CE12:CE85" si="50">IF(ISNUMBER(SEARCH("*female*",CJ12)),"female",IF(ISNUMBER(SEARCH("*male*",CJ12)),"male",""))</f>
        <v/>
      </c>
      <c r="CF12" s="119" t="str">
        <f t="shared" ref="CF12:CF85" si="51">IF(CJ12="","",IF(ISERROR(MID(CJ12,FIND("male,",CJ12)+6,(FIND(")",CJ12)-(FIND("male,",CJ12)+6))))=TRUE,"missing/error",MID(CJ12,FIND("male,",CJ12)+6,(FIND(")",CJ12)-(FIND("male,",CJ12)+6)))))</f>
        <v/>
      </c>
      <c r="CG12" s="120" t="str">
        <f t="shared" ref="CG12:CG85" si="52">IF(CC12="","",(MID(CC12,(SEARCH("^^",SUBSTITUTE(CC12," ","^^",LEN(CC12)-LEN(SUBSTITUTE(CC12," ","")))))+1,99)&amp;"_"&amp;LEFT(CC12,FIND(" ",CC12)-1)&amp;"_"&amp;CD12))</f>
        <v/>
      </c>
      <c r="CI12" s="112"/>
      <c r="CJ12" s="112"/>
      <c r="CK12" s="113" t="str">
        <f t="shared" ref="CK12:CK85" si="53">IF(CO12="","",CK$3)</f>
        <v/>
      </c>
      <c r="CL12" s="114" t="str">
        <f t="shared" ref="CL12:CL85" si="54">IF(CO12="","",CK$1)</f>
        <v/>
      </c>
      <c r="CM12" s="115" t="str">
        <f t="shared" ref="CM12:CM85" si="55">IF(CO12="","",CK$2)</f>
        <v/>
      </c>
      <c r="CN12" s="115" t="str">
        <f t="shared" ref="CN12:CN85" si="56">IF(CO12="","",CK$3)</f>
        <v/>
      </c>
      <c r="CO12" s="116" t="str">
        <f t="shared" ref="CO12:CO85" si="57">IF(CV12="","",IF(ISNUMBER(SEARCH(":",CV12)),MID(CV12,FIND(":",CV12)+2,FIND("(",CV12)-FIND(":",CV12)-3),LEFT(CV12,FIND("(",CV12)-2)))</f>
        <v/>
      </c>
      <c r="CP12" s="117" t="str">
        <f t="shared" ref="CP12:CP85" si="58">IF(CV12="","",MID(CV12,FIND("(",CV12)+1,4))</f>
        <v/>
      </c>
      <c r="CQ12" s="118" t="str">
        <f t="shared" ref="CQ12:CQ85" si="59">IF(ISNUMBER(SEARCH("*female*",CV12)),"female",IF(ISNUMBER(SEARCH("*male*",CV12)),"male",""))</f>
        <v/>
      </c>
      <c r="CR12" s="119" t="str">
        <f t="shared" ref="CR12:CR85" si="60">IF(CV12="","",IF(ISERROR(MID(CV12,FIND("male,",CV12)+6,(FIND(")",CV12)-(FIND("male,",CV12)+6))))=TRUE,"missing/error",MID(CV12,FIND("male,",CV12)+6,(FIND(")",CV12)-(FIND("male,",CV12)+6)))))</f>
        <v/>
      </c>
      <c r="CS12" s="120" t="str">
        <f t="shared" ref="CS12:CS85" si="61">IF(CO12="","",(MID(CO12,(SEARCH("^^",SUBSTITUTE(CO12," ","^^",LEN(CO12)-LEN(SUBSTITUTE(CO12," ","")))))+1,99)&amp;"_"&amp;LEFT(CO12,FIND(" ",CO12)-1)&amp;"_"&amp;CP12))</f>
        <v/>
      </c>
      <c r="CU12" s="112"/>
      <c r="CV12" s="112"/>
      <c r="CW12" s="113" t="str">
        <f t="shared" ref="CW12:CW85" si="62">IF(DA12="","",CW$3)</f>
        <v/>
      </c>
      <c r="CX12" s="114" t="str">
        <f t="shared" ref="CX12:CX85" si="63">IF(DA12="","",CW$1)</f>
        <v/>
      </c>
      <c r="CY12" s="115" t="str">
        <f t="shared" ref="CY12:CY85" si="64">IF(DA12="","",CW$2)</f>
        <v/>
      </c>
      <c r="CZ12" s="115" t="str">
        <f t="shared" ref="CZ12:CZ85" si="65">IF(DA12="","",CW$3)</f>
        <v/>
      </c>
      <c r="DA12" s="116" t="str">
        <f t="shared" ref="DA12:DA85" si="66">IF(DH12="","",IF(ISNUMBER(SEARCH(":",DH12)),MID(DH12,FIND(":",DH12)+2,FIND("(",DH12)-FIND(":",DH12)-3),LEFT(DH12,FIND("(",DH12)-2)))</f>
        <v/>
      </c>
      <c r="DB12" s="117" t="str">
        <f t="shared" ref="DB12:DB85" si="67">IF(DH12="","",MID(DH12,FIND("(",DH12)+1,4))</f>
        <v/>
      </c>
      <c r="DC12" s="118" t="str">
        <f t="shared" ref="DC12:DC85" si="68">IF(ISNUMBER(SEARCH("*female*",DH12)),"female",IF(ISNUMBER(SEARCH("*male*",DH12)),"male",""))</f>
        <v/>
      </c>
      <c r="DD12" s="119" t="str">
        <f t="shared" ref="DD12:DD85" si="69">IF(DH12="","",IF(ISERROR(MID(DH12,FIND("male,",DH12)+6,(FIND(")",DH12)-(FIND("male,",DH12)+6))))=TRUE,"missing/error",MID(DH12,FIND("male,",DH12)+6,(FIND(")",DH12)-(FIND("male,",DH12)+6)))))</f>
        <v/>
      </c>
      <c r="DE12" s="120" t="str">
        <f t="shared" ref="DE12:DE85" si="70">IF(DA12="","",(MID(DA12,(SEARCH("^^",SUBSTITUTE(DA12," ","^^",LEN(DA12)-LEN(SUBSTITUTE(DA12," ","")))))+1,99)&amp;"_"&amp;LEFT(DA12,FIND(" ",DA12)-1)&amp;"_"&amp;DB12))</f>
        <v/>
      </c>
      <c r="DG12" s="112"/>
      <c r="DH12" s="112"/>
      <c r="DI12" s="113" t="str">
        <f t="shared" ref="DI12:DI85" si="71">IF(DM12="","",DI$3)</f>
        <v/>
      </c>
      <c r="DJ12" s="114" t="str">
        <f t="shared" ref="DJ12:DJ85" si="72">IF(DM12="","",DI$1)</f>
        <v/>
      </c>
      <c r="DK12" s="115" t="str">
        <f t="shared" ref="DK12:DK85" si="73">IF(DM12="","",DI$2)</f>
        <v/>
      </c>
      <c r="DL12" s="115" t="str">
        <f t="shared" ref="DL12:DL85" si="74">IF(DM12="","",DI$3)</f>
        <v/>
      </c>
      <c r="DM12" s="116" t="str">
        <f t="shared" ref="DM12:DM85" si="75">IF(DT12="","",IF(ISNUMBER(SEARCH(":",DT12)),MID(DT12,FIND(":",DT12)+2,FIND("(",DT12)-FIND(":",DT12)-3),LEFT(DT12,FIND("(",DT12)-2)))</f>
        <v/>
      </c>
      <c r="DN12" s="117" t="str">
        <f t="shared" ref="DN12:DN85" si="76">IF(DT12="","",MID(DT12,FIND("(",DT12)+1,4))</f>
        <v/>
      </c>
      <c r="DO12" s="118" t="str">
        <f t="shared" ref="DO12:DO85" si="77">IF(ISNUMBER(SEARCH("*female*",DT12)),"female",IF(ISNUMBER(SEARCH("*male*",DT12)),"male",""))</f>
        <v/>
      </c>
      <c r="DP12" s="119" t="str">
        <f t="shared" ref="DP12:DP85" si="78">IF(DT12="","",IF(ISERROR(MID(DT12,FIND("male,",DT12)+6,(FIND(")",DT12)-(FIND("male,",DT12)+6))))=TRUE,"missing/error",MID(DT12,FIND("male,",DT12)+6,(FIND(")",DT12)-(FIND("male,",DT12)+6)))))</f>
        <v/>
      </c>
      <c r="DQ12" s="120" t="str">
        <f t="shared" ref="DQ12:DQ85" si="79">IF(DM12="","",(MID(DM12,(SEARCH("^^",SUBSTITUTE(DM12," ","^^",LEN(DM12)-LEN(SUBSTITUTE(DM12," ","")))))+1,99)&amp;"_"&amp;LEFT(DM12,FIND(" ",DM12)-1)&amp;"_"&amp;DN12))</f>
        <v/>
      </c>
      <c r="DS12" s="112"/>
      <c r="DT12" s="112"/>
      <c r="DU12" s="113" t="str">
        <f t="shared" ref="DU12:DU85" si="80">IF(DY12="","",DU$3)</f>
        <v/>
      </c>
      <c r="DV12" s="114" t="str">
        <f t="shared" ref="DV12:DV85" si="81">IF(DY12="","",DU$1)</f>
        <v/>
      </c>
      <c r="DW12" s="115" t="str">
        <f t="shared" ref="DW12:DW85" si="82">IF(DY12="","",DU$2)</f>
        <v/>
      </c>
      <c r="DX12" s="115" t="str">
        <f t="shared" ref="DX12:DX85" si="83">IF(DY12="","",DU$3)</f>
        <v/>
      </c>
      <c r="DY12" s="116" t="str">
        <f t="shared" ref="DY12:DY85" si="84">IF(EF12="","",IF(ISNUMBER(SEARCH(":",EF12)),MID(EF12,FIND(":",EF12)+2,FIND("(",EF12)-FIND(":",EF12)-3),LEFT(EF12,FIND("(",EF12)-2)))</f>
        <v/>
      </c>
      <c r="DZ12" s="117" t="str">
        <f t="shared" ref="DZ12:DZ85" si="85">IF(EF12="","",MID(EF12,FIND("(",EF12)+1,4))</f>
        <v/>
      </c>
      <c r="EA12" s="118" t="str">
        <f t="shared" ref="EA12:EA85" si="86">IF(ISNUMBER(SEARCH("*female*",EF12)),"female",IF(ISNUMBER(SEARCH("*male*",EF12)),"male",""))</f>
        <v/>
      </c>
      <c r="EB12" s="119" t="str">
        <f t="shared" ref="EB12:EB85" si="87">IF(EF12="","",IF(ISERROR(MID(EF12,FIND("male,",EF12)+6,(FIND(")",EF12)-(FIND("male,",EF12)+6))))=TRUE,"missing/error",MID(EF12,FIND("male,",EF12)+6,(FIND(")",EF12)-(FIND("male,",EF12)+6)))))</f>
        <v/>
      </c>
      <c r="EC12" s="120" t="str">
        <f t="shared" ref="EC12:EC85" si="88">IF(DY12="","",(MID(DY12,(SEARCH("^^",SUBSTITUTE(DY12," ","^^",LEN(DY12)-LEN(SUBSTITUTE(DY12," ","")))))+1,99)&amp;"_"&amp;LEFT(DY12,FIND(" ",DY12)-1)&amp;"_"&amp;DZ12))</f>
        <v/>
      </c>
      <c r="EE12" s="112"/>
      <c r="EF12" s="112"/>
      <c r="EG12" s="113" t="str">
        <f t="shared" ref="EG12:EG85" si="89">IF(EK12="","",EG$3)</f>
        <v/>
      </c>
      <c r="EH12" s="114" t="str">
        <f t="shared" ref="EH12:EH85" si="90">IF(EK12="","",EG$1)</f>
        <v/>
      </c>
      <c r="EI12" s="115" t="str">
        <f t="shared" ref="EI12:EI85" si="91">IF(EK12="","",EG$2)</f>
        <v/>
      </c>
      <c r="EJ12" s="115" t="str">
        <f t="shared" ref="EJ12:EJ85" si="92">IF(EK12="","",EG$3)</f>
        <v/>
      </c>
      <c r="EK12" s="116" t="str">
        <f t="shared" ref="EK12:EK85" si="93">IF(ER12="","",IF(ISNUMBER(SEARCH(":",ER12)),MID(ER12,FIND(":",ER12)+2,FIND("(",ER12)-FIND(":",ER12)-3),LEFT(ER12,FIND("(",ER12)-2)))</f>
        <v/>
      </c>
      <c r="EL12" s="117" t="str">
        <f t="shared" ref="EL12:EL85" si="94">IF(ER12="","",MID(ER12,FIND("(",ER12)+1,4))</f>
        <v/>
      </c>
      <c r="EM12" s="118" t="str">
        <f t="shared" ref="EM12:EM85" si="95">IF(ISNUMBER(SEARCH("*female*",ER12)),"female",IF(ISNUMBER(SEARCH("*male*",ER12)),"male",""))</f>
        <v/>
      </c>
      <c r="EN12" s="119" t="str">
        <f t="shared" ref="EN12:EN85" si="96">IF(ER12="","",IF(ISERROR(MID(ER12,FIND("male,",ER12)+6,(FIND(")",ER12)-(FIND("male,",ER12)+6))))=TRUE,"missing/error",MID(ER12,FIND("male,",ER12)+6,(FIND(")",ER12)-(FIND("male,",ER12)+6)))))</f>
        <v/>
      </c>
      <c r="EO12" s="120" t="str">
        <f t="shared" ref="EO12:EO85" si="97">IF(EK12="","",(MID(EK12,(SEARCH("^^",SUBSTITUTE(EK12," ","^^",LEN(EK12)-LEN(SUBSTITUTE(EK12," ","")))))+1,99)&amp;"_"&amp;LEFT(EK12,FIND(" ",EK12)-1)&amp;"_"&amp;EL12))</f>
        <v/>
      </c>
      <c r="EQ12" s="112"/>
      <c r="ER12" s="112"/>
      <c r="ES12" s="113" t="str">
        <f t="shared" ref="ES12:ES85" si="98">IF(EW12="","",ES$3)</f>
        <v/>
      </c>
      <c r="ET12" s="114" t="str">
        <f t="shared" ref="ET12:ET85" si="99">IF(EW12="","",ES$1)</f>
        <v/>
      </c>
      <c r="EU12" s="115" t="str">
        <f t="shared" ref="EU12:EU85" si="100">IF(EW12="","",ES$2)</f>
        <v/>
      </c>
      <c r="EV12" s="115" t="str">
        <f t="shared" ref="EV12:EV85" si="101">IF(EW12="","",ES$3)</f>
        <v/>
      </c>
      <c r="EW12" s="116" t="str">
        <f t="shared" ref="EW12:EW85" si="102">IF(FD12="","",IF(ISNUMBER(SEARCH(":",FD12)),MID(FD12,FIND(":",FD12)+2,FIND("(",FD12)-FIND(":",FD12)-3),LEFT(FD12,FIND("(",FD12)-2)))</f>
        <v/>
      </c>
      <c r="EX12" s="117" t="str">
        <f t="shared" ref="EX12:EX85" si="103">IF(FD12="","",MID(FD12,FIND("(",FD12)+1,4))</f>
        <v/>
      </c>
      <c r="EY12" s="118" t="str">
        <f t="shared" ref="EY12:EY85" si="104">IF(ISNUMBER(SEARCH("*female*",FD12)),"female",IF(ISNUMBER(SEARCH("*male*",FD12)),"male",""))</f>
        <v/>
      </c>
      <c r="EZ12" s="119" t="str">
        <f t="shared" ref="EZ12:EZ85" si="105">IF(FD12="","",IF(ISERROR(MID(FD12,FIND("male,",FD12)+6,(FIND(")",FD12)-(FIND("male,",FD12)+6))))=TRUE,"missing/error",MID(FD12,FIND("male,",FD12)+6,(FIND(")",FD12)-(FIND("male,",FD12)+6)))))</f>
        <v/>
      </c>
      <c r="FA12" s="120" t="str">
        <f t="shared" ref="FA12:FA85" si="106">IF(EW12="","",(MID(EW12,(SEARCH("^^",SUBSTITUTE(EW12," ","^^",LEN(EW12)-LEN(SUBSTITUTE(EW12," ","")))))+1,99)&amp;"_"&amp;LEFT(EW12,FIND(" ",EW12)-1)&amp;"_"&amp;EX12))</f>
        <v/>
      </c>
      <c r="FC12" s="112"/>
      <c r="FD12" s="112"/>
      <c r="FE12" s="113" t="str">
        <f t="shared" ref="FE12:FE85" si="107">IF(FI12="","",FE$3)</f>
        <v/>
      </c>
      <c r="FF12" s="114" t="str">
        <f t="shared" ref="FF12:FF85" si="108">IF(FI12="","",FE$1)</f>
        <v/>
      </c>
      <c r="FG12" s="115" t="str">
        <f t="shared" ref="FG12:FG85" si="109">IF(FI12="","",FE$2)</f>
        <v/>
      </c>
      <c r="FH12" s="115" t="str">
        <f t="shared" ref="FH12:FH85" si="110">IF(FI12="","",FE$3)</f>
        <v/>
      </c>
      <c r="FI12" s="116" t="str">
        <f t="shared" ref="FI12:FI85" si="111">IF(FP12="","",IF(ISNUMBER(SEARCH(":",FP12)),MID(FP12,FIND(":",FP12)+2,FIND("(",FP12)-FIND(":",FP12)-3),LEFT(FP12,FIND("(",FP12)-2)))</f>
        <v/>
      </c>
      <c r="FJ12" s="117" t="str">
        <f t="shared" ref="FJ12:FJ85" si="112">IF(FP12="","",MID(FP12,FIND("(",FP12)+1,4))</f>
        <v/>
      </c>
      <c r="FK12" s="118" t="str">
        <f t="shared" ref="FK12:FK85" si="113">IF(ISNUMBER(SEARCH("*female*",FP12)),"female",IF(ISNUMBER(SEARCH("*male*",FP12)),"male",""))</f>
        <v/>
      </c>
      <c r="FL12" s="119" t="str">
        <f t="shared" ref="FL12:FL85" si="114">IF(FP12="","",IF(ISERROR(MID(FP12,FIND("male,",FP12)+6,(FIND(")",FP12)-(FIND("male,",FP12)+6))))=TRUE,"missing/error",MID(FP12,FIND("male,",FP12)+6,(FIND(")",FP12)-(FIND("male,",FP12)+6)))))</f>
        <v/>
      </c>
      <c r="FM12" s="120" t="str">
        <f t="shared" ref="FM12:FM85" si="115">IF(FI12="","",(MID(FI12,(SEARCH("^^",SUBSTITUTE(FI12," ","^^",LEN(FI12)-LEN(SUBSTITUTE(FI12," ","")))))+1,99)&amp;"_"&amp;LEFT(FI12,FIND(" ",FI12)-1)&amp;"_"&amp;FJ12))</f>
        <v/>
      </c>
      <c r="FO12" s="112"/>
      <c r="FP12" s="112"/>
      <c r="FQ12" s="113" t="str">
        <f t="shared" ref="FQ12:FQ85" si="116">IF(FU12="","",FQ$3)</f>
        <v/>
      </c>
      <c r="FR12" s="114" t="str">
        <f t="shared" ref="FR12:FR85" si="117">IF(FU12="","",FQ$1)</f>
        <v/>
      </c>
      <c r="FS12" s="115" t="str">
        <f t="shared" ref="FS12:FS85" si="118">IF(FU12="","",FQ$2)</f>
        <v/>
      </c>
      <c r="FT12" s="115" t="str">
        <f t="shared" ref="FT12:FT85" si="119">IF(FU12="","",FQ$3)</f>
        <v/>
      </c>
      <c r="FU12" s="116" t="str">
        <f t="shared" ref="FU12:FU85" si="120">IF(GB12="","",IF(ISNUMBER(SEARCH(":",GB12)),MID(GB12,FIND(":",GB12)+2,FIND("(",GB12)-FIND(":",GB12)-3),LEFT(GB12,FIND("(",GB12)-2)))</f>
        <v/>
      </c>
      <c r="FV12" s="117" t="str">
        <f t="shared" ref="FV12:FV85" si="121">IF(GB12="","",MID(GB12,FIND("(",GB12)+1,4))</f>
        <v/>
      </c>
      <c r="FW12" s="118" t="str">
        <f t="shared" ref="FW12:FW85" si="122">IF(ISNUMBER(SEARCH("*female*",GB12)),"female",IF(ISNUMBER(SEARCH("*male*",GB12)),"male",""))</f>
        <v/>
      </c>
      <c r="FX12" s="119" t="str">
        <f t="shared" ref="FX12:FX85" si="123">IF(GB12="","",IF(ISERROR(MID(GB12,FIND("male,",GB12)+6,(FIND(")",GB12)-(FIND("male,",GB12)+6))))=TRUE,"missing/error",MID(GB12,FIND("male,",GB12)+6,(FIND(")",GB12)-(FIND("male,",GB12)+6)))))</f>
        <v/>
      </c>
      <c r="FY12" s="120" t="str">
        <f t="shared" ref="FY12:FY85" si="124">IF(FU12="","",(MID(FU12,(SEARCH("^^",SUBSTITUTE(FU12," ","^^",LEN(FU12)-LEN(SUBSTITUTE(FU12," ","")))))+1,99)&amp;"_"&amp;LEFT(FU12,FIND(" ",FU12)-1)&amp;"_"&amp;FV12))</f>
        <v/>
      </c>
      <c r="GA12" s="112"/>
      <c r="GB12" s="112"/>
      <c r="GC12" s="113" t="str">
        <f t="shared" ref="GC12:GC85" si="125">IF(GG12="","",GC$3)</f>
        <v/>
      </c>
      <c r="GD12" s="114" t="str">
        <f t="shared" ref="GD12:GD85" si="126">IF(GG12="","",GC$1)</f>
        <v/>
      </c>
      <c r="GE12" s="115" t="str">
        <f t="shared" ref="GE12:GE85" si="127">IF(GG12="","",GC$2)</f>
        <v/>
      </c>
      <c r="GF12" s="115" t="str">
        <f t="shared" ref="GF12:GF85" si="128">IF(GG12="","",GC$3)</f>
        <v/>
      </c>
      <c r="GG12" s="116" t="str">
        <f t="shared" ref="GG12:GG85" si="129">IF(GN12="","",IF(ISNUMBER(SEARCH(":",GN12)),MID(GN12,FIND(":",GN12)+2,FIND("(",GN12)-FIND(":",GN12)-3),LEFT(GN12,FIND("(",GN12)-2)))</f>
        <v/>
      </c>
      <c r="GH12" s="117" t="str">
        <f t="shared" ref="GH12:GH85" si="130">IF(GN12="","",MID(GN12,FIND("(",GN12)+1,4))</f>
        <v/>
      </c>
      <c r="GI12" s="118" t="str">
        <f t="shared" ref="GI12:GI85" si="131">IF(ISNUMBER(SEARCH("*female*",GN12)),"female",IF(ISNUMBER(SEARCH("*male*",GN12)),"male",""))</f>
        <v/>
      </c>
      <c r="GJ12" s="119" t="str">
        <f t="shared" ref="GJ12:GJ85" si="132">IF(GN12="","",IF(ISERROR(MID(GN12,FIND("male,",GN12)+6,(FIND(")",GN12)-(FIND("male,",GN12)+6))))=TRUE,"missing/error",MID(GN12,FIND("male,",GN12)+6,(FIND(")",GN12)-(FIND("male,",GN12)+6)))))</f>
        <v/>
      </c>
      <c r="GK12" s="120" t="str">
        <f t="shared" ref="GK12:GK85" si="133">IF(GG12="","",(MID(GG12,(SEARCH("^^",SUBSTITUTE(GG12," ","^^",LEN(GG12)-LEN(SUBSTITUTE(GG12," ","")))))+1,99)&amp;"_"&amp;LEFT(GG12,FIND(" ",GG12)-1)&amp;"_"&amp;GH12))</f>
        <v/>
      </c>
      <c r="GM12" s="112"/>
      <c r="GN12" s="112"/>
      <c r="GO12" s="113" t="str">
        <f t="shared" ref="GO12:GO85" si="134">IF(GS12="","",GO$3)</f>
        <v/>
      </c>
      <c r="GP12" s="114" t="str">
        <f t="shared" ref="GP12:GP85" si="135">IF(GS12="","",GO$1)</f>
        <v/>
      </c>
      <c r="GQ12" s="115" t="str">
        <f t="shared" ref="GQ12:GQ85" si="136">IF(GS12="","",GO$2)</f>
        <v/>
      </c>
      <c r="GR12" s="115" t="str">
        <f t="shared" ref="GR12:GR85" si="137">IF(GS12="","",GO$3)</f>
        <v/>
      </c>
      <c r="GS12" s="116" t="str">
        <f t="shared" ref="GS12:GS85" si="138">IF(GZ12="","",IF(ISNUMBER(SEARCH(":",GZ12)),MID(GZ12,FIND(":",GZ12)+2,FIND("(",GZ12)-FIND(":",GZ12)-3),LEFT(GZ12,FIND("(",GZ12)-2)))</f>
        <v/>
      </c>
      <c r="GT12" s="117" t="str">
        <f t="shared" ref="GT12:GT85" si="139">IF(GZ12="","",MID(GZ12,FIND("(",GZ12)+1,4))</f>
        <v/>
      </c>
      <c r="GU12" s="118" t="str">
        <f t="shared" ref="GU12:GU85" si="140">IF(ISNUMBER(SEARCH("*female*",GZ12)),"female",IF(ISNUMBER(SEARCH("*male*",GZ12)),"male",""))</f>
        <v/>
      </c>
      <c r="GV12" s="119" t="str">
        <f t="shared" ref="GV12:GV85" si="141">IF(GZ12="","",IF(ISERROR(MID(GZ12,FIND("male,",GZ12)+6,(FIND(")",GZ12)-(FIND("male,",GZ12)+6))))=TRUE,"missing/error",MID(GZ12,FIND("male,",GZ12)+6,(FIND(")",GZ12)-(FIND("male,",GZ12)+6)))))</f>
        <v/>
      </c>
      <c r="GW12" s="120" t="str">
        <f t="shared" ref="GW12:GW85" si="142">IF(GS12="","",(MID(GS12,(SEARCH("^^",SUBSTITUTE(GS12," ","^^",LEN(GS12)-LEN(SUBSTITUTE(GS12," ","")))))+1,99)&amp;"_"&amp;LEFT(GS12,FIND(" ",GS12)-1)&amp;"_"&amp;GT12))</f>
        <v/>
      </c>
      <c r="GY12" s="112"/>
      <c r="GZ12" s="112"/>
      <c r="HA12" s="113" t="str">
        <f t="shared" ref="HA12:HA85" si="143">IF(HE12="","",HA$3)</f>
        <v/>
      </c>
      <c r="HB12" s="114" t="str">
        <f t="shared" ref="HB12:HB85" si="144">IF(HE12="","",HA$1)</f>
        <v/>
      </c>
      <c r="HC12" s="115" t="str">
        <f t="shared" ref="HC12:HC85" si="145">IF(HE12="","",HA$2)</f>
        <v/>
      </c>
      <c r="HD12" s="115" t="str">
        <f t="shared" ref="HD12:HD85" si="146">IF(HE12="","",HA$3)</f>
        <v/>
      </c>
      <c r="HE12" s="116" t="str">
        <f t="shared" ref="HE12:HE85" si="147">IF(HL12="","",IF(ISNUMBER(SEARCH(":",HL12)),MID(HL12,FIND(":",HL12)+2,FIND("(",HL12)-FIND(":",HL12)-3),LEFT(HL12,FIND("(",HL12)-2)))</f>
        <v/>
      </c>
      <c r="HF12" s="117" t="str">
        <f t="shared" ref="HF12:HF85" si="148">IF(HL12="","",MID(HL12,FIND("(",HL12)+1,4))</f>
        <v/>
      </c>
      <c r="HG12" s="118" t="str">
        <f t="shared" ref="HG12:HG85" si="149">IF(ISNUMBER(SEARCH("*female*",HL12)),"female",IF(ISNUMBER(SEARCH("*male*",HL12)),"male",""))</f>
        <v/>
      </c>
      <c r="HH12" s="119" t="str">
        <f t="shared" ref="HH12:HH85" si="150">IF(HL12="","",IF(ISERROR(MID(HL12,FIND("male,",HL12)+6,(FIND(")",HL12)-(FIND("male,",HL12)+6))))=TRUE,"missing/error",MID(HL12,FIND("male,",HL12)+6,(FIND(")",HL12)-(FIND("male,",HL12)+6)))))</f>
        <v/>
      </c>
      <c r="HI12" s="120" t="str">
        <f t="shared" ref="HI12:HI85" si="151">IF(HE12="","",(MID(HE12,(SEARCH("^^",SUBSTITUTE(HE12," ","^^",LEN(HE12)-LEN(SUBSTITUTE(HE12," ","")))))+1,99)&amp;"_"&amp;LEFT(HE12,FIND(" ",HE12)-1)&amp;"_"&amp;HF12))</f>
        <v/>
      </c>
      <c r="HK12" s="112"/>
      <c r="HL12" s="112"/>
      <c r="HM12" s="113" t="str">
        <f t="shared" ref="HM12:HM85" si="152">IF(HQ12="","",HM$3)</f>
        <v/>
      </c>
      <c r="HN12" s="114" t="str">
        <f t="shared" ref="HN12:HN85" si="153">IF(HQ12="","",HM$1)</f>
        <v/>
      </c>
      <c r="HO12" s="115" t="str">
        <f t="shared" ref="HO12:HO85" si="154">IF(HQ12="","",HM$2)</f>
        <v/>
      </c>
      <c r="HP12" s="115" t="str">
        <f t="shared" ref="HP12:HP85" si="155">IF(HQ12="","",HM$3)</f>
        <v/>
      </c>
      <c r="HQ12" s="116" t="str">
        <f t="shared" ref="HQ12:HQ85" si="156">IF(HX12="","",IF(ISNUMBER(SEARCH(":",HX12)),MID(HX12,FIND(":",HX12)+2,FIND("(",HX12)-FIND(":",HX12)-3),LEFT(HX12,FIND("(",HX12)-2)))</f>
        <v/>
      </c>
      <c r="HR12" s="117" t="str">
        <f t="shared" ref="HR12:HR85" si="157">IF(HX12="","",MID(HX12,FIND("(",HX12)+1,4))</f>
        <v/>
      </c>
      <c r="HS12" s="118" t="str">
        <f t="shared" ref="HS12:HS85" si="158">IF(ISNUMBER(SEARCH("*female*",HX12)),"female",IF(ISNUMBER(SEARCH("*male*",HX12)),"male",""))</f>
        <v/>
      </c>
      <c r="HT12" s="119" t="str">
        <f t="shared" ref="HT12:HT85" si="159">IF(HX12="","",IF(ISERROR(MID(HX12,FIND("male,",HX12)+6,(FIND(")",HX12)-(FIND("male,",HX12)+6))))=TRUE,"missing/error",MID(HX12,FIND("male,",HX12)+6,(FIND(")",HX12)-(FIND("male,",HX12)+6)))))</f>
        <v/>
      </c>
      <c r="HU12" s="120" t="str">
        <f t="shared" ref="HU12:HU85" si="160">IF(HQ12="","",(MID(HQ12,(SEARCH("^^",SUBSTITUTE(HQ12," ","^^",LEN(HQ12)-LEN(SUBSTITUTE(HQ12," ","")))))+1,99)&amp;"_"&amp;LEFT(HQ12,FIND(" ",HQ12)-1)&amp;"_"&amp;HR12))</f>
        <v/>
      </c>
      <c r="HW12" s="112"/>
      <c r="HX12" s="112"/>
      <c r="HY12" s="113" t="str">
        <f t="shared" ref="HY12:HY85" si="161">IF(IC12="","",HY$3)</f>
        <v/>
      </c>
      <c r="HZ12" s="114" t="str">
        <f t="shared" ref="HZ12:HZ85" si="162">IF(IC12="","",HY$1)</f>
        <v/>
      </c>
      <c r="IA12" s="115" t="str">
        <f t="shared" ref="IA12:IA85" si="163">IF(IC12="","",HY$2)</f>
        <v/>
      </c>
      <c r="IB12" s="115" t="str">
        <f t="shared" ref="IB12:IB85" si="164">IF(IC12="","",HY$3)</f>
        <v/>
      </c>
      <c r="IC12" s="116" t="str">
        <f t="shared" ref="IC12:IC85" si="165">IF(IJ12="","",IF(ISNUMBER(SEARCH(":",IJ12)),MID(IJ12,FIND(":",IJ12)+2,FIND("(",IJ12)-FIND(":",IJ12)-3),LEFT(IJ12,FIND("(",IJ12)-2)))</f>
        <v/>
      </c>
      <c r="ID12" s="117" t="str">
        <f t="shared" ref="ID12:ID85" si="166">IF(IJ12="","",MID(IJ12,FIND("(",IJ12)+1,4))</f>
        <v/>
      </c>
      <c r="IE12" s="118" t="str">
        <f t="shared" ref="IE12:IE85" si="167">IF(ISNUMBER(SEARCH("*female*",IJ12)),"female",IF(ISNUMBER(SEARCH("*male*",IJ12)),"male",""))</f>
        <v/>
      </c>
      <c r="IF12" s="119" t="str">
        <f t="shared" ref="IF12:IF85" si="168">IF(IJ12="","",IF(ISERROR(MID(IJ12,FIND("male,",IJ12)+6,(FIND(")",IJ12)-(FIND("male,",IJ12)+6))))=TRUE,"missing/error",MID(IJ12,FIND("male,",IJ12)+6,(FIND(")",IJ12)-(FIND("male,",IJ12)+6)))))</f>
        <v/>
      </c>
      <c r="IG12" s="120" t="str">
        <f t="shared" ref="IG12:IG85" si="169">IF(IC12="","",(MID(IC12,(SEARCH("^^",SUBSTITUTE(IC12," ","^^",LEN(IC12)-LEN(SUBSTITUTE(IC12," ","")))))+1,99)&amp;"_"&amp;LEFT(IC12,FIND(" ",IC12)-1)&amp;"_"&amp;ID12))</f>
        <v/>
      </c>
      <c r="II12" s="112"/>
      <c r="IJ12" s="112"/>
      <c r="IK12" s="113" t="str">
        <f t="shared" ref="IK12:IK85" si="170">IF(IO12="","",IK$3)</f>
        <v/>
      </c>
      <c r="IL12" s="114" t="str">
        <f t="shared" ref="IL12:IL85" si="171">IF(IO12="","",IK$1)</f>
        <v/>
      </c>
      <c r="IM12" s="115" t="str">
        <f t="shared" ref="IM12:IM85" si="172">IF(IO12="","",IK$2)</f>
        <v/>
      </c>
      <c r="IN12" s="115" t="str">
        <f t="shared" ref="IN12:IN85" si="173">IF(IO12="","",IK$3)</f>
        <v/>
      </c>
      <c r="IO12" s="116" t="str">
        <f t="shared" ref="IO12:IO85" si="174">IF(IV12="","",IF(ISNUMBER(SEARCH(":",IV12)),MID(IV12,FIND(":",IV12)+2,FIND("(",IV12)-FIND(":",IV12)-3),LEFT(IV12,FIND("(",IV12)-2)))</f>
        <v/>
      </c>
      <c r="IP12" s="117" t="str">
        <f t="shared" ref="IP12:IP85" si="175">IF(IV12="","",MID(IV12,FIND("(",IV12)+1,4))</f>
        <v/>
      </c>
      <c r="IQ12" s="118" t="str">
        <f t="shared" ref="IQ12:IQ85" si="176">IF(ISNUMBER(SEARCH("*female*",IV12)),"female",IF(ISNUMBER(SEARCH("*male*",IV12)),"male",""))</f>
        <v/>
      </c>
      <c r="IR12" s="119" t="str">
        <f t="shared" ref="IR12:IR85" si="177">IF(IV12="","",IF(ISERROR(MID(IV12,FIND("male,",IV12)+6,(FIND(")",IV12)-(FIND("male,",IV12)+6))))=TRUE,"missing/error",MID(IV12,FIND("male,",IV12)+6,(FIND(")",IV12)-(FIND("male,",IV12)+6)))))</f>
        <v/>
      </c>
      <c r="IS12" s="120" t="str">
        <f t="shared" ref="IS12:IS85" si="178">IF(IO12="","",(MID(IO12,(SEARCH("^^",SUBSTITUTE(IO12," ","^^",LEN(IO12)-LEN(SUBSTITUTE(IO12," ","")))))+1,99)&amp;"_"&amp;LEFT(IO12,FIND(" ",IO12)-1)&amp;"_"&amp;IP12))</f>
        <v/>
      </c>
      <c r="IU12" s="112"/>
      <c r="IV12" s="112"/>
      <c r="IW12" s="113" t="str">
        <f t="shared" ref="IW12:IW85" si="179">IF(JA12="","",IW$3)</f>
        <v/>
      </c>
      <c r="IX12" s="114" t="str">
        <f t="shared" ref="IX12:IX85" si="180">IF(JA12="","",IW$1)</f>
        <v/>
      </c>
      <c r="IY12" s="115" t="str">
        <f t="shared" ref="IY12:IY85" si="181">IF(JA12="","",IW$2)</f>
        <v/>
      </c>
      <c r="IZ12" s="115" t="str">
        <f t="shared" ref="IZ12:IZ85" si="182">IF(JA12="","",IW$3)</f>
        <v/>
      </c>
      <c r="JA12" s="116" t="str">
        <f t="shared" ref="JA12:JA85" si="183">IF(JH12="","",IF(ISNUMBER(SEARCH(":",JH12)),MID(JH12,FIND(":",JH12)+2,FIND("(",JH12)-FIND(":",JH12)-3),LEFT(JH12,FIND("(",JH12)-2)))</f>
        <v/>
      </c>
      <c r="JB12" s="117" t="str">
        <f t="shared" ref="JB12:JB85" si="184">IF(JH12="","",MID(JH12,FIND("(",JH12)+1,4))</f>
        <v/>
      </c>
      <c r="JC12" s="118" t="str">
        <f t="shared" ref="JC12:JC85" si="185">IF(ISNUMBER(SEARCH("*female*",JH12)),"female",IF(ISNUMBER(SEARCH("*male*",JH12)),"male",""))</f>
        <v/>
      </c>
      <c r="JD12" s="119" t="str">
        <f t="shared" ref="JD12:JD85" si="186">IF(JH12="","",IF(ISERROR(MID(JH12,FIND("male,",JH12)+6,(FIND(")",JH12)-(FIND("male,",JH12)+6))))=TRUE,"missing/error",MID(JH12,FIND("male,",JH12)+6,(FIND(")",JH12)-(FIND("male,",JH12)+6)))))</f>
        <v/>
      </c>
      <c r="JE12" s="120" t="str">
        <f t="shared" ref="JE12:JE85" si="187">IF(JA12="","",(MID(JA12,(SEARCH("^^",SUBSTITUTE(JA12," ","^^",LEN(JA12)-LEN(SUBSTITUTE(JA12," ","")))))+1,99)&amp;"_"&amp;LEFT(JA12,FIND(" ",JA12)-1)&amp;"_"&amp;JB12))</f>
        <v/>
      </c>
      <c r="JG12" s="112"/>
      <c r="JH12" s="112"/>
      <c r="JI12" s="113" t="str">
        <f t="shared" ref="JI12:JI85" si="188">IF(JM12="","",JI$3)</f>
        <v/>
      </c>
      <c r="JJ12" s="114" t="str">
        <f t="shared" ref="JJ12:JJ85" si="189">IF(JM12="","",JI$1)</f>
        <v/>
      </c>
      <c r="JK12" s="115" t="str">
        <f t="shared" ref="JK12:JK85" si="190">IF(JM12="","",JI$2)</f>
        <v/>
      </c>
      <c r="JL12" s="115" t="str">
        <f t="shared" ref="JL12:JL85" si="191">IF(JM12="","",JI$3)</f>
        <v/>
      </c>
      <c r="JM12" s="116" t="str">
        <f t="shared" ref="JM12:JM85" si="192">IF(JT12="","",IF(ISNUMBER(SEARCH(":",JT12)),MID(JT12,FIND(":",JT12)+2,FIND("(",JT12)-FIND(":",JT12)-3),LEFT(JT12,FIND("(",JT12)-2)))</f>
        <v/>
      </c>
      <c r="JN12" s="117" t="str">
        <f t="shared" ref="JN12:JN85" si="193">IF(JT12="","",MID(JT12,FIND("(",JT12)+1,4))</f>
        <v/>
      </c>
      <c r="JO12" s="118" t="str">
        <f t="shared" ref="JO12:JO85" si="194">IF(ISNUMBER(SEARCH("*female*",JT12)),"female",IF(ISNUMBER(SEARCH("*male*",JT12)),"male",""))</f>
        <v/>
      </c>
      <c r="JP12" s="119" t="str">
        <f t="shared" ref="JP12:JP85" si="195">IF(JT12="","",IF(ISERROR(MID(JT12,FIND("male,",JT12)+6,(FIND(")",JT12)-(FIND("male,",JT12)+6))))=TRUE,"missing/error",MID(JT12,FIND("male,",JT12)+6,(FIND(")",JT12)-(FIND("male,",JT12)+6)))))</f>
        <v/>
      </c>
      <c r="JQ12" s="120" t="str">
        <f t="shared" ref="JQ12:JQ85" si="196">IF(JM12="","",(MID(JM12,(SEARCH("^^",SUBSTITUTE(JM12," ","^^",LEN(JM12)-LEN(SUBSTITUTE(JM12," ","")))))+1,99)&amp;"_"&amp;LEFT(JM12,FIND(" ",JM12)-1)&amp;"_"&amp;JN12))</f>
        <v/>
      </c>
      <c r="JS12" s="112"/>
      <c r="JT12" s="112"/>
      <c r="JU12" s="113" t="str">
        <f t="shared" ref="JU12:JU85" si="197">IF(JY12="","",JU$3)</f>
        <v/>
      </c>
      <c r="JV12" s="114" t="str">
        <f t="shared" ref="JV12:JV85" si="198">IF(JY12="","",JU$1)</f>
        <v/>
      </c>
      <c r="JW12" s="115" t="str">
        <f t="shared" ref="JW12:JW85" si="199">IF(JY12="","",JU$2)</f>
        <v/>
      </c>
      <c r="JX12" s="115" t="str">
        <f t="shared" ref="JX12:JX85" si="200">IF(JY12="","",JU$3)</f>
        <v/>
      </c>
      <c r="JY12" s="116" t="str">
        <f t="shared" ref="JY12:JY85" si="201">IF(KF12="","",IF(ISNUMBER(SEARCH(":",KF12)),MID(KF12,FIND(":",KF12)+2,FIND("(",KF12)-FIND(":",KF12)-3),LEFT(KF12,FIND("(",KF12)-2)))</f>
        <v/>
      </c>
      <c r="JZ12" s="117" t="str">
        <f t="shared" ref="JZ12:JZ85" si="202">IF(KF12="","",MID(KF12,FIND("(",KF12)+1,4))</f>
        <v/>
      </c>
      <c r="KA12" s="118" t="str">
        <f t="shared" ref="KA12:KA85" si="203">IF(ISNUMBER(SEARCH("*female*",KF12)),"female",IF(ISNUMBER(SEARCH("*male*",KF12)),"male",""))</f>
        <v/>
      </c>
      <c r="KB12" s="119" t="str">
        <f t="shared" ref="KB12:KB85" si="204">IF(KF12="","",IF(ISERROR(MID(KF12,FIND("male,",KF12)+6,(FIND(")",KF12)-(FIND("male,",KF12)+6))))=TRUE,"missing/error",MID(KF12,FIND("male,",KF12)+6,(FIND(")",KF12)-(FIND("male,",KF12)+6)))))</f>
        <v/>
      </c>
      <c r="KC12" s="120" t="str">
        <f t="shared" ref="KC12:KC85" si="205">IF(JY12="","",(MID(JY12,(SEARCH("^^",SUBSTITUTE(JY12," ","^^",LEN(JY12)-LEN(SUBSTITUTE(JY12," ","")))))+1,99)&amp;"_"&amp;LEFT(JY12,FIND(" ",JY12)-1)&amp;"_"&amp;JZ12))</f>
        <v/>
      </c>
      <c r="KE12" s="112"/>
      <c r="KF12" s="112"/>
      <c r="KG12" s="113" t="str">
        <f t="shared" ref="KG12:KG85" si="206">IF(KK12="","",KG$3)</f>
        <v/>
      </c>
      <c r="KH12" s="114" t="str">
        <f t="shared" ref="KH12:KH85" si="207">IF(KK12="","",KG$1)</f>
        <v/>
      </c>
      <c r="KI12" s="115" t="str">
        <f t="shared" ref="KI12:KI85" si="208">IF(KK12="","",KG$2)</f>
        <v/>
      </c>
      <c r="KJ12" s="115" t="str">
        <f t="shared" ref="KJ12:KJ85" si="209">IF(KK12="","",KG$3)</f>
        <v/>
      </c>
      <c r="KK12" s="116" t="str">
        <f t="shared" ref="KK12:KK85" si="210">IF(KR12="","",IF(ISNUMBER(SEARCH(":",KR12)),MID(KR12,FIND(":",KR12)+2,FIND("(",KR12)-FIND(":",KR12)-3),LEFT(KR12,FIND("(",KR12)-2)))</f>
        <v/>
      </c>
      <c r="KL12" s="117" t="str">
        <f t="shared" ref="KL12:KL85" si="211">IF(KR12="","",MID(KR12,FIND("(",KR12)+1,4))</f>
        <v/>
      </c>
      <c r="KM12" s="118" t="str">
        <f t="shared" ref="KM12:KM85" si="212">IF(ISNUMBER(SEARCH("*female*",KR12)),"female",IF(ISNUMBER(SEARCH("*male*",KR12)),"male",""))</f>
        <v/>
      </c>
      <c r="KN12" s="119" t="str">
        <f t="shared" ref="KN12:KN85" si="213">IF(KR12="","",IF(ISERROR(MID(KR12,FIND("male,",KR12)+6,(FIND(")",KR12)-(FIND("male,",KR12)+6))))=TRUE,"missing/error",MID(KR12,FIND("male,",KR12)+6,(FIND(")",KR12)-(FIND("male,",KR12)+6)))))</f>
        <v/>
      </c>
      <c r="KO12" s="120" t="str">
        <f t="shared" ref="KO12:KO85" si="214">IF(KK12="","",(MID(KK12,(SEARCH("^^",SUBSTITUTE(KK12," ","^^",LEN(KK12)-LEN(SUBSTITUTE(KK12," ","")))))+1,99)&amp;"_"&amp;LEFT(KK12,FIND(" ",KK12)-1)&amp;"_"&amp;KL12))</f>
        <v/>
      </c>
      <c r="KQ12" s="112"/>
      <c r="KR12" s="112"/>
      <c r="KS12" s="113" t="str">
        <f t="shared" ref="KS12:KS85" si="215">IF(KW12="","",KS$3)</f>
        <v/>
      </c>
      <c r="KT12" s="114" t="str">
        <f t="shared" ref="KT12:KT85" si="216">IF(KW12="","",KS$1)</f>
        <v/>
      </c>
      <c r="KU12" s="115" t="str">
        <f t="shared" ref="KU12:KU85" si="217">IF(KW12="","",KS$2)</f>
        <v/>
      </c>
      <c r="KV12" s="115" t="str">
        <f t="shared" ref="KV12:KV85" si="218">IF(KW12="","",KS$3)</f>
        <v/>
      </c>
      <c r="KW12" s="116" t="str">
        <f t="shared" ref="KW12:KW85" si="219">IF(LD12="","",IF(ISNUMBER(SEARCH(":",LD12)),MID(LD12,FIND(":",LD12)+2,FIND("(",LD12)-FIND(":",LD12)-3),LEFT(LD12,FIND("(",LD12)-2)))</f>
        <v/>
      </c>
      <c r="KX12" s="117" t="str">
        <f t="shared" ref="KX12:KX85" si="220">IF(LD12="","",MID(LD12,FIND("(",LD12)+1,4))</f>
        <v/>
      </c>
      <c r="KY12" s="118" t="str">
        <f t="shared" ref="KY12:KY85" si="221">IF(ISNUMBER(SEARCH("*female*",LD12)),"female",IF(ISNUMBER(SEARCH("*male*",LD12)),"male",""))</f>
        <v/>
      </c>
      <c r="KZ12" s="119" t="str">
        <f t="shared" ref="KZ12:KZ85" si="222">IF(LD12="","",IF(ISERROR(MID(LD12,FIND("male,",LD12)+6,(FIND(")",LD12)-(FIND("male,",LD12)+6))))=TRUE,"missing/error",MID(LD12,FIND("male,",LD12)+6,(FIND(")",LD12)-(FIND("male,",LD12)+6)))))</f>
        <v/>
      </c>
      <c r="LA12" s="120" t="str">
        <f t="shared" ref="LA12:LA85" si="223">IF(KW12="","",(MID(KW12,(SEARCH("^^",SUBSTITUTE(KW12," ","^^",LEN(KW12)-LEN(SUBSTITUTE(KW12," ","")))))+1,99)&amp;"_"&amp;LEFT(KW12,FIND(" ",KW12)-1)&amp;"_"&amp;KX12))</f>
        <v/>
      </c>
      <c r="LC12" s="112"/>
      <c r="LD12" s="112"/>
      <c r="LE12" s="113" t="str">
        <f t="shared" ref="LE12:LE85" si="224">IF(LI12="","",LE$3)</f>
        <v/>
      </c>
      <c r="LF12" s="114" t="str">
        <f t="shared" ref="LF12:LF85" si="225">IF(LI12="","",LE$1)</f>
        <v/>
      </c>
      <c r="LG12" s="115" t="str">
        <f t="shared" ref="LG12:LG85" si="226">IF(LI12="","",LE$2)</f>
        <v/>
      </c>
      <c r="LH12" s="115" t="str">
        <f t="shared" ref="LH12:LH85" si="227">IF(LI12="","",LE$3)</f>
        <v/>
      </c>
      <c r="LI12" s="116" t="str">
        <f t="shared" ref="LI12:LI85" si="228">IF(LP12="","",IF(ISNUMBER(SEARCH(":",LP12)),MID(LP12,FIND(":",LP12)+2,FIND("(",LP12)-FIND(":",LP12)-3),LEFT(LP12,FIND("(",LP12)-2)))</f>
        <v/>
      </c>
      <c r="LJ12" s="117" t="str">
        <f t="shared" ref="LJ12:LJ85" si="229">IF(LP12="","",MID(LP12,FIND("(",LP12)+1,4))</f>
        <v/>
      </c>
      <c r="LK12" s="118" t="str">
        <f t="shared" ref="LK12:LK85" si="230">IF(ISNUMBER(SEARCH("*female*",LP12)),"female",IF(ISNUMBER(SEARCH("*male*",LP12)),"male",""))</f>
        <v/>
      </c>
      <c r="LL12" s="119" t="str">
        <f t="shared" ref="LL12:LL85" si="231">IF(LP12="","",IF(ISERROR(MID(LP12,FIND("male,",LP12)+6,(FIND(")",LP12)-(FIND("male,",LP12)+6))))=TRUE,"missing/error",MID(LP12,FIND("male,",LP12)+6,(FIND(")",LP12)-(FIND("male,",LP12)+6)))))</f>
        <v/>
      </c>
      <c r="LM12" s="120" t="str">
        <f t="shared" ref="LM12:LM85" si="232">IF(LI12="","",(MID(LI12,(SEARCH("^^",SUBSTITUTE(LI12," ","^^",LEN(LI12)-LEN(SUBSTITUTE(LI12," ","")))))+1,99)&amp;"_"&amp;LEFT(LI12,FIND(" ",LI12)-1)&amp;"_"&amp;LJ12))</f>
        <v/>
      </c>
      <c r="LO12" s="112"/>
      <c r="LP12" s="112"/>
      <c r="LQ12" s="113" t="str">
        <f t="shared" ref="LQ12:LQ85" si="233">IF(LU12="","",LQ$3)</f>
        <v/>
      </c>
      <c r="LR12" s="114" t="str">
        <f t="shared" ref="LR12:LR85" si="234">IF(LU12="","",LQ$1)</f>
        <v/>
      </c>
      <c r="LS12" s="115" t="str">
        <f t="shared" ref="LS12:LS85" si="235">IF(LU12="","",LQ$2)</f>
        <v/>
      </c>
      <c r="LT12" s="115" t="str">
        <f t="shared" ref="LT12:LT85" si="236">IF(LU12="","",LQ$3)</f>
        <v/>
      </c>
      <c r="LU12" s="116" t="str">
        <f t="shared" ref="LU12:LU85" si="237">IF(MB12="","",IF(ISNUMBER(SEARCH(":",MB12)),MID(MB12,FIND(":",MB12)+2,FIND("(",MB12)-FIND(":",MB12)-3),LEFT(MB12,FIND("(",MB12)-2)))</f>
        <v/>
      </c>
      <c r="LV12" s="117" t="str">
        <f t="shared" ref="LV12:LV85" si="238">IF(MB12="","",MID(MB12,FIND("(",MB12)+1,4))</f>
        <v/>
      </c>
      <c r="LW12" s="118" t="str">
        <f t="shared" ref="LW12:LW85" si="239">IF(ISNUMBER(SEARCH("*female*",MB12)),"female",IF(ISNUMBER(SEARCH("*male*",MB12)),"male",""))</f>
        <v/>
      </c>
      <c r="LX12" s="119" t="str">
        <f t="shared" ref="LX12:LX85" si="240">IF(MB12="","",IF(ISERROR(MID(MB12,FIND("male,",MB12)+6,(FIND(")",MB12)-(FIND("male,",MB12)+6))))=TRUE,"missing/error",MID(MB12,FIND("male,",MB12)+6,(FIND(")",MB12)-(FIND("male,",MB12)+6)))))</f>
        <v/>
      </c>
      <c r="LY12" s="120" t="str">
        <f t="shared" ref="LY12:LY85" si="241">IF(LU12="","",(MID(LU12,(SEARCH("^^",SUBSTITUTE(LU12," ","^^",LEN(LU12)-LEN(SUBSTITUTE(LU12," ","")))))+1,99)&amp;"_"&amp;LEFT(LU12,FIND(" ",LU12)-1)&amp;"_"&amp;LV12))</f>
        <v/>
      </c>
      <c r="MA12" s="112"/>
      <c r="MB12" s="112"/>
      <c r="MC12" s="113" t="str">
        <f t="shared" ref="MC12:MC85" si="242">IF(MG12="","",MC$3)</f>
        <v/>
      </c>
      <c r="MD12" s="114" t="str">
        <f t="shared" ref="MD12:MD85" si="243">IF(MG12="","",MC$1)</f>
        <v/>
      </c>
      <c r="ME12" s="115" t="str">
        <f t="shared" ref="ME12:ME85" si="244">IF(MG12="","",MC$2)</f>
        <v/>
      </c>
      <c r="MF12" s="115" t="str">
        <f t="shared" ref="MF12:MF85" si="245">IF(MG12="","",MC$3)</f>
        <v/>
      </c>
      <c r="MG12" s="116" t="str">
        <f t="shared" ref="MG12:MG85" si="246">IF(MN12="","",IF(ISNUMBER(SEARCH(":",MN12)),MID(MN12,FIND(":",MN12)+2,FIND("(",MN12)-FIND(":",MN12)-3),LEFT(MN12,FIND("(",MN12)-2)))</f>
        <v/>
      </c>
      <c r="MH12" s="117" t="str">
        <f t="shared" ref="MH12:MH85" si="247">IF(MN12="","",MID(MN12,FIND("(",MN12)+1,4))</f>
        <v/>
      </c>
      <c r="MI12" s="118" t="str">
        <f t="shared" ref="MI12:MI85" si="248">IF(ISNUMBER(SEARCH("*female*",MN12)),"female",IF(ISNUMBER(SEARCH("*male*",MN12)),"male",""))</f>
        <v/>
      </c>
      <c r="MJ12" s="119" t="str">
        <f t="shared" ref="MJ12:MJ85" si="249">IF(MN12="","",IF(ISERROR(MID(MN12,FIND("male,",MN12)+6,(FIND(")",MN12)-(FIND("male,",MN12)+6))))=TRUE,"missing/error",MID(MN12,FIND("male,",MN12)+6,(FIND(")",MN12)-(FIND("male,",MN12)+6)))))</f>
        <v/>
      </c>
      <c r="MK12" s="120" t="str">
        <f t="shared" ref="MK12:MK85" si="250">IF(MG12="","",(MID(MG12,(SEARCH("^^",SUBSTITUTE(MG12," ","^^",LEN(MG12)-LEN(SUBSTITUTE(MG12," ","")))))+1,99)&amp;"_"&amp;LEFT(MG12,FIND(" ",MG12)-1)&amp;"_"&amp;MH12))</f>
        <v/>
      </c>
      <c r="MM12" s="112"/>
      <c r="MN12" s="112"/>
      <c r="MO12" s="113" t="str">
        <f t="shared" ref="MO12:MO85" si="251">IF(MS12="","",MO$3)</f>
        <v/>
      </c>
      <c r="MP12" s="114" t="str">
        <f t="shared" ref="MP12:MP85" si="252">IF(MS12="","",MO$1)</f>
        <v/>
      </c>
      <c r="MQ12" s="115" t="str">
        <f t="shared" ref="MQ12:MQ85" si="253">IF(MS12="","",MO$2)</f>
        <v/>
      </c>
      <c r="MR12" s="115" t="str">
        <f t="shared" ref="MR12:MR85" si="254">IF(MS12="","",MO$3)</f>
        <v/>
      </c>
      <c r="MS12" s="116" t="str">
        <f t="shared" ref="MS12:MS85" si="255">IF(MZ12="","",IF(ISNUMBER(SEARCH(":",MZ12)),MID(MZ12,FIND(":",MZ12)+2,FIND("(",MZ12)-FIND(":",MZ12)-3),LEFT(MZ12,FIND("(",MZ12)-2)))</f>
        <v/>
      </c>
      <c r="MT12" s="117" t="str">
        <f t="shared" ref="MT12:MT85" si="256">IF(MZ12="","",MID(MZ12,FIND("(",MZ12)+1,4))</f>
        <v/>
      </c>
      <c r="MU12" s="118" t="str">
        <f t="shared" ref="MU12:MU85" si="257">IF(ISNUMBER(SEARCH("*female*",MZ12)),"female",IF(ISNUMBER(SEARCH("*male*",MZ12)),"male",""))</f>
        <v/>
      </c>
      <c r="MV12" s="119" t="str">
        <f t="shared" ref="MV12:MV85" si="258">IF(MZ12="","",IF(ISERROR(MID(MZ12,FIND("male,",MZ12)+6,(FIND(")",MZ12)-(FIND("male,",MZ12)+6))))=TRUE,"missing/error",MID(MZ12,FIND("male,",MZ12)+6,(FIND(")",MZ12)-(FIND("male,",MZ12)+6)))))</f>
        <v/>
      </c>
      <c r="MW12" s="120" t="str">
        <f t="shared" ref="MW12:MW85" si="259">IF(MS12="","",(MID(MS12,(SEARCH("^^",SUBSTITUTE(MS12," ","^^",LEN(MS12)-LEN(SUBSTITUTE(MS12," ","")))))+1,99)&amp;"_"&amp;LEFT(MS12,FIND(" ",MS12)-1)&amp;"_"&amp;MT12))</f>
        <v/>
      </c>
      <c r="MY12" s="112"/>
      <c r="MZ12" s="112"/>
      <c r="NA12" s="113" t="str">
        <f t="shared" ref="NA12:NA85" si="260">IF(NE12="","",NA$3)</f>
        <v/>
      </c>
      <c r="NB12" s="114" t="str">
        <f t="shared" ref="NB12:NB85" si="261">IF(NE12="","",NA$1)</f>
        <v/>
      </c>
      <c r="NC12" s="115" t="str">
        <f t="shared" ref="NC12:NC85" si="262">IF(NE12="","",NA$2)</f>
        <v/>
      </c>
      <c r="ND12" s="115" t="str">
        <f t="shared" ref="ND12:ND85" si="263">IF(NE12="","",NA$3)</f>
        <v/>
      </c>
      <c r="NE12" s="116" t="str">
        <f t="shared" ref="NE12:NE85" si="264">IF(NL12="","",IF(ISNUMBER(SEARCH(":",NL12)),MID(NL12,FIND(":",NL12)+2,FIND("(",NL12)-FIND(":",NL12)-3),LEFT(NL12,FIND("(",NL12)-2)))</f>
        <v/>
      </c>
      <c r="NF12" s="117" t="str">
        <f t="shared" ref="NF12:NF85" si="265">IF(NL12="","",MID(NL12,FIND("(",NL12)+1,4))</f>
        <v/>
      </c>
      <c r="NG12" s="118" t="str">
        <f t="shared" ref="NG12:NG85" si="266">IF(ISNUMBER(SEARCH("*female*",NL12)),"female",IF(ISNUMBER(SEARCH("*male*",NL12)),"male",""))</f>
        <v/>
      </c>
      <c r="NH12" s="119" t="str">
        <f t="shared" ref="NH12:NH85" si="267">IF(NL12="","",IF(ISERROR(MID(NL12,FIND("male,",NL12)+6,(FIND(")",NL12)-(FIND("male,",NL12)+6))))=TRUE,"missing/error",MID(NL12,FIND("male,",NL12)+6,(FIND(")",NL12)-(FIND("male,",NL12)+6)))))</f>
        <v/>
      </c>
      <c r="NI12" s="120" t="str">
        <f t="shared" ref="NI12:NI85" si="268">IF(NE12="","",(MID(NE12,(SEARCH("^^",SUBSTITUTE(NE12," ","^^",LEN(NE12)-LEN(SUBSTITUTE(NE12," ","")))))+1,99)&amp;"_"&amp;LEFT(NE12,FIND(" ",NE12)-1)&amp;"_"&amp;NF12))</f>
        <v/>
      </c>
      <c r="NK12" s="112"/>
      <c r="NL12" s="112"/>
      <c r="NM12" s="113" t="str">
        <f t="shared" ref="NM12:NM85" si="269">IF(NQ12="","",NM$3)</f>
        <v/>
      </c>
      <c r="NN12" s="114" t="str">
        <f t="shared" ref="NN12:NN85" si="270">IF(NQ12="","",NM$1)</f>
        <v/>
      </c>
      <c r="NO12" s="115" t="str">
        <f t="shared" ref="NO12:NO85" si="271">IF(NQ12="","",NM$2)</f>
        <v/>
      </c>
      <c r="NP12" s="115" t="str">
        <f t="shared" ref="NP12:NP85" si="272">IF(NQ12="","",NM$3)</f>
        <v/>
      </c>
      <c r="NQ12" s="116" t="str">
        <f t="shared" ref="NQ12:NQ85" si="273">IF(NX12="","",IF(ISNUMBER(SEARCH(":",NX12)),MID(NX12,FIND(":",NX12)+2,FIND("(",NX12)-FIND(":",NX12)-3),LEFT(NX12,FIND("(",NX12)-2)))</f>
        <v/>
      </c>
      <c r="NR12" s="117" t="str">
        <f t="shared" ref="NR12:NR85" si="274">IF(NX12="","",MID(NX12,FIND("(",NX12)+1,4))</f>
        <v/>
      </c>
      <c r="NS12" s="118" t="str">
        <f t="shared" ref="NS12:NS85" si="275">IF(ISNUMBER(SEARCH("*female*",NX12)),"female",IF(ISNUMBER(SEARCH("*male*",NX12)),"male",""))</f>
        <v/>
      </c>
      <c r="NT12" s="119" t="str">
        <f t="shared" ref="NT12:NT85" si="276">IF(NX12="","",IF(ISERROR(MID(NX12,FIND("male,",NX12)+6,(FIND(")",NX12)-(FIND("male,",NX12)+6))))=TRUE,"missing/error",MID(NX12,FIND("male,",NX12)+6,(FIND(")",NX12)-(FIND("male,",NX12)+6)))))</f>
        <v/>
      </c>
      <c r="NU12" s="120" t="str">
        <f t="shared" ref="NU12:NU85" si="277">IF(NQ12="","",(MID(NQ12,(SEARCH("^^",SUBSTITUTE(NQ12," ","^^",LEN(NQ12)-LEN(SUBSTITUTE(NQ12," ","")))))+1,99)&amp;"_"&amp;LEFT(NQ12,FIND(" ",NQ12)-1)&amp;"_"&amp;NR12))</f>
        <v/>
      </c>
      <c r="NW12" s="112"/>
      <c r="NX12" s="112"/>
      <c r="NY12" s="113" t="str">
        <f t="shared" ref="NY12:NY85" si="278">IF(OC12="","",NY$3)</f>
        <v/>
      </c>
      <c r="NZ12" s="114" t="str">
        <f t="shared" ref="NZ12:NZ85" si="279">IF(OC12="","",NY$1)</f>
        <v/>
      </c>
      <c r="OA12" s="115" t="str">
        <f t="shared" ref="OA12:OA85" si="280">IF(OC12="","",NY$2)</f>
        <v/>
      </c>
      <c r="OB12" s="115" t="str">
        <f t="shared" ref="OB12:OB85" si="281">IF(OC12="","",NY$3)</f>
        <v/>
      </c>
      <c r="OC12" s="116" t="str">
        <f t="shared" ref="OC12:OC85" si="282">IF(OJ12="","",IF(ISNUMBER(SEARCH(":",OJ12)),MID(OJ12,FIND(":",OJ12)+2,FIND("(",OJ12)-FIND(":",OJ12)-3),LEFT(OJ12,FIND("(",OJ12)-2)))</f>
        <v/>
      </c>
      <c r="OD12" s="117" t="str">
        <f t="shared" ref="OD12:OD85" si="283">IF(OJ12="","",MID(OJ12,FIND("(",OJ12)+1,4))</f>
        <v/>
      </c>
      <c r="OE12" s="118" t="str">
        <f t="shared" ref="OE12:OE85" si="284">IF(ISNUMBER(SEARCH("*female*",OJ12)),"female",IF(ISNUMBER(SEARCH("*male*",OJ12)),"male",""))</f>
        <v/>
      </c>
      <c r="OF12" s="119" t="str">
        <f t="shared" ref="OF12:OF85" si="285">IF(OJ12="","",IF(ISERROR(MID(OJ12,FIND("male,",OJ12)+6,(FIND(")",OJ12)-(FIND("male,",OJ12)+6))))=TRUE,"missing/error",MID(OJ12,FIND("male,",OJ12)+6,(FIND(")",OJ12)-(FIND("male,",OJ12)+6)))))</f>
        <v/>
      </c>
      <c r="OG12" s="120" t="str">
        <f t="shared" ref="OG12:OG85" si="286">IF(OC12="","",(MID(OC12,(SEARCH("^^",SUBSTITUTE(OC12," ","^^",LEN(OC12)-LEN(SUBSTITUTE(OC12," ","")))))+1,99)&amp;"_"&amp;LEFT(OC12,FIND(" ",OC12)-1)&amp;"_"&amp;OD12))</f>
        <v/>
      </c>
      <c r="OI12" s="112"/>
      <c r="OJ12" s="112"/>
      <c r="OK12" s="113" t="str">
        <f t="shared" ref="OK12:OK85" si="287">IF(OO12="","",OK$3)</f>
        <v/>
      </c>
      <c r="OL12" s="114" t="str">
        <f t="shared" ref="OL12:OL85" si="288">IF(OO12="","",OK$1)</f>
        <v/>
      </c>
      <c r="OM12" s="115" t="str">
        <f t="shared" ref="OM12:OM85" si="289">IF(OO12="","",OK$2)</f>
        <v/>
      </c>
      <c r="ON12" s="115" t="str">
        <f t="shared" ref="ON12:ON85" si="290">IF(OO12="","",OK$3)</f>
        <v/>
      </c>
      <c r="OO12" s="116" t="str">
        <f t="shared" ref="OO12:OO85" si="291">IF(OV12="","",IF(ISNUMBER(SEARCH(":",OV12)),MID(OV12,FIND(":",OV12)+2,FIND("(",OV12)-FIND(":",OV12)-3),LEFT(OV12,FIND("(",OV12)-2)))</f>
        <v/>
      </c>
      <c r="OP12" s="117" t="str">
        <f t="shared" ref="OP12:OP85" si="292">IF(OV12="","",MID(OV12,FIND("(",OV12)+1,4))</f>
        <v/>
      </c>
      <c r="OQ12" s="118" t="str">
        <f t="shared" ref="OQ12:OQ85" si="293">IF(ISNUMBER(SEARCH("*female*",OV12)),"female",IF(ISNUMBER(SEARCH("*male*",OV12)),"male",""))</f>
        <v/>
      </c>
      <c r="OR12" s="119" t="str">
        <f t="shared" ref="OR12:OR85" si="294">IF(OV12="","",IF(ISERROR(MID(OV12,FIND("male,",OV12)+6,(FIND(")",OV12)-(FIND("male,",OV12)+6))))=TRUE,"missing/error",MID(OV12,FIND("male,",OV12)+6,(FIND(")",OV12)-(FIND("male,",OV12)+6)))))</f>
        <v/>
      </c>
      <c r="OS12" s="120" t="str">
        <f t="shared" ref="OS12:OS85" si="295">IF(OO12="","",(MID(OO12,(SEARCH("^^",SUBSTITUTE(OO12," ","^^",LEN(OO12)-LEN(SUBSTITUTE(OO12," ","")))))+1,99)&amp;"_"&amp;LEFT(OO12,FIND(" ",OO12)-1)&amp;"_"&amp;OP12))</f>
        <v/>
      </c>
      <c r="OU12" s="112"/>
      <c r="OV12" s="112"/>
      <c r="OW12" s="113" t="str">
        <f t="shared" ref="OW12:OW85" si="296">IF(PA12="","",OW$3)</f>
        <v/>
      </c>
      <c r="OX12" s="114" t="str">
        <f t="shared" ref="OX12:OX85" si="297">IF(PA12="","",OW$1)</f>
        <v/>
      </c>
      <c r="OY12" s="115" t="str">
        <f t="shared" ref="OY12:OY85" si="298">IF(PA12="","",OW$2)</f>
        <v/>
      </c>
      <c r="OZ12" s="115" t="str">
        <f t="shared" ref="OZ12:OZ85" si="299">IF(PA12="","",OW$3)</f>
        <v/>
      </c>
      <c r="PA12" s="116" t="str">
        <f t="shared" ref="PA12:PA85" si="300">IF(PH12="","",IF(ISNUMBER(SEARCH(":",PH12)),MID(PH12,FIND(":",PH12)+2,FIND("(",PH12)-FIND(":",PH12)-3),LEFT(PH12,FIND("(",PH12)-2)))</f>
        <v/>
      </c>
      <c r="PB12" s="117" t="str">
        <f t="shared" ref="PB12:PB85" si="301">IF(PH12="","",MID(PH12,FIND("(",PH12)+1,4))</f>
        <v/>
      </c>
      <c r="PC12" s="118" t="str">
        <f t="shared" ref="PC12:PC85" si="302">IF(ISNUMBER(SEARCH("*female*",PH12)),"female",IF(ISNUMBER(SEARCH("*male*",PH12)),"male",""))</f>
        <v/>
      </c>
      <c r="PD12" s="119" t="str">
        <f t="shared" ref="PD12:PD85" si="303">IF(PH12="","",IF(ISERROR(MID(PH12,FIND("male,",PH12)+6,(FIND(")",PH12)-(FIND("male,",PH12)+6))))=TRUE,"missing/error",MID(PH12,FIND("male,",PH12)+6,(FIND(")",PH12)-(FIND("male,",PH12)+6)))))</f>
        <v/>
      </c>
      <c r="PE12" s="120" t="str">
        <f t="shared" ref="PE12:PE85" si="304">IF(PA12="","",(MID(PA12,(SEARCH("^^",SUBSTITUTE(PA12," ","^^",LEN(PA12)-LEN(SUBSTITUTE(PA12," ","")))))+1,99)&amp;"_"&amp;LEFT(PA12,FIND(" ",PA12)-1)&amp;"_"&amp;PB12))</f>
        <v/>
      </c>
      <c r="PG12" s="112"/>
      <c r="PH12" s="112"/>
      <c r="PI12" s="113" t="str">
        <f t="shared" ref="PI12:PI85" si="305">IF(PM12="","",PI$3)</f>
        <v/>
      </c>
      <c r="PJ12" s="114" t="str">
        <f t="shared" ref="PJ12:PJ85" si="306">IF(PM12="","",PI$1)</f>
        <v/>
      </c>
      <c r="PK12" s="115" t="str">
        <f t="shared" ref="PK12:PK85" si="307">IF(PM12="","",PI$2)</f>
        <v/>
      </c>
      <c r="PL12" s="115" t="str">
        <f t="shared" ref="PL12:PL85" si="308">IF(PM12="","",PI$3)</f>
        <v/>
      </c>
      <c r="PM12" s="116" t="str">
        <f t="shared" ref="PM12:PM85" si="309">IF(PT12="","",IF(ISNUMBER(SEARCH(":",PT12)),MID(PT12,FIND(":",PT12)+2,FIND("(",PT12)-FIND(":",PT12)-3),LEFT(PT12,FIND("(",PT12)-2)))</f>
        <v/>
      </c>
      <c r="PN12" s="117" t="str">
        <f t="shared" ref="PN12:PN85" si="310">IF(PT12="","",MID(PT12,FIND("(",PT12)+1,4))</f>
        <v/>
      </c>
      <c r="PO12" s="118" t="str">
        <f t="shared" ref="PO12:PO85" si="311">IF(ISNUMBER(SEARCH("*female*",PT12)),"female",IF(ISNUMBER(SEARCH("*male*",PT12)),"male",""))</f>
        <v/>
      </c>
      <c r="PP12" s="119" t="str">
        <f t="shared" ref="PP12:PP85" si="312">IF(PT12="","",IF(ISERROR(MID(PT12,FIND("male,",PT12)+6,(FIND(")",PT12)-(FIND("male,",PT12)+6))))=TRUE,"missing/error",MID(PT12,FIND("male,",PT12)+6,(FIND(")",PT12)-(FIND("male,",PT12)+6)))))</f>
        <v/>
      </c>
      <c r="PQ12" s="120" t="str">
        <f t="shared" ref="PQ12:PQ85" si="313">IF(PM12="","",(MID(PM12,(SEARCH("^^",SUBSTITUTE(PM12," ","^^",LEN(PM12)-LEN(SUBSTITUTE(PM12," ","")))))+1,99)&amp;"_"&amp;LEFT(PM12,FIND(" ",PM12)-1)&amp;"_"&amp;PN12))</f>
        <v/>
      </c>
      <c r="PS12" s="112"/>
      <c r="PT12" s="112"/>
      <c r="PU12" s="113" t="str">
        <f t="shared" ref="PU12:PU85" si="314">IF(PY12="","",PU$3)</f>
        <v/>
      </c>
      <c r="PV12" s="114" t="str">
        <f t="shared" ref="PV12:PV85" si="315">IF(PY12="","",PU$1)</f>
        <v/>
      </c>
      <c r="PW12" s="115" t="str">
        <f t="shared" ref="PW12:PW85" si="316">IF(PY12="","",PU$2)</f>
        <v/>
      </c>
      <c r="PX12" s="115" t="str">
        <f t="shared" ref="PX12:PX85" si="317">IF(PY12="","",PU$3)</f>
        <v/>
      </c>
      <c r="PY12" s="116" t="str">
        <f t="shared" ref="PY12:PY85" si="318">IF(QF12="","",IF(ISNUMBER(SEARCH(":",QF12)),MID(QF12,FIND(":",QF12)+2,FIND("(",QF12)-FIND(":",QF12)-3),LEFT(QF12,FIND("(",QF12)-2)))</f>
        <v/>
      </c>
      <c r="PZ12" s="117" t="str">
        <f t="shared" ref="PZ12:PZ85" si="319">IF(QF12="","",MID(QF12,FIND("(",QF12)+1,4))</f>
        <v/>
      </c>
      <c r="QA12" s="118" t="str">
        <f t="shared" ref="QA12:QA85" si="320">IF(ISNUMBER(SEARCH("*female*",QF12)),"female",IF(ISNUMBER(SEARCH("*male*",QF12)),"male",""))</f>
        <v/>
      </c>
      <c r="QB12" s="119" t="str">
        <f t="shared" ref="QB12:QB85" si="321">IF(QF12="","",IF(ISERROR(MID(QF12,FIND("male,",QF12)+6,(FIND(")",QF12)-(FIND("male,",QF12)+6))))=TRUE,"missing/error",MID(QF12,FIND("male,",QF12)+6,(FIND(")",QF12)-(FIND("male,",QF12)+6)))))</f>
        <v/>
      </c>
      <c r="QC12" s="120" t="str">
        <f t="shared" ref="QC12:QC85" si="322">IF(PY12="","",(MID(PY12,(SEARCH("^^",SUBSTITUTE(PY12," ","^^",LEN(PY12)-LEN(SUBSTITUTE(PY12," ","")))))+1,99)&amp;"_"&amp;LEFT(PY12,FIND(" ",PY12)-1)&amp;"_"&amp;PZ12))</f>
        <v/>
      </c>
      <c r="QE12" s="112"/>
      <c r="QF12" s="112"/>
      <c r="QG12" s="113" t="str">
        <f t="shared" ref="QG12:QG85" si="323">IF(QK12="","",QG$3)</f>
        <v/>
      </c>
      <c r="QH12" s="114" t="str">
        <f t="shared" ref="QH12:QH85" si="324">IF(QK12="","",QG$1)</f>
        <v/>
      </c>
      <c r="QI12" s="115" t="str">
        <f t="shared" ref="QI12:QI85" si="325">IF(QK12="","",QG$2)</f>
        <v/>
      </c>
      <c r="QJ12" s="115" t="str">
        <f t="shared" ref="QJ12:QJ85" si="326">IF(QK12="","",QG$3)</f>
        <v/>
      </c>
      <c r="QK12" s="116" t="str">
        <f t="shared" ref="QK12:QK85" si="327">IF(QR12="","",IF(ISNUMBER(SEARCH(":",QR12)),MID(QR12,FIND(":",QR12)+2,FIND("(",QR12)-FIND(":",QR12)-3),LEFT(QR12,FIND("(",QR12)-2)))</f>
        <v/>
      </c>
      <c r="QL12" s="117" t="str">
        <f t="shared" ref="QL12:QL85" si="328">IF(QR12="","",MID(QR12,FIND("(",QR12)+1,4))</f>
        <v/>
      </c>
      <c r="QM12" s="118" t="str">
        <f t="shared" ref="QM12:QM85" si="329">IF(ISNUMBER(SEARCH("*female*",QR12)),"female",IF(ISNUMBER(SEARCH("*male*",QR12)),"male",""))</f>
        <v/>
      </c>
      <c r="QN12" s="119" t="str">
        <f t="shared" ref="QN12:QN85" si="330">IF(QR12="","",IF(ISERROR(MID(QR12,FIND("male,",QR12)+6,(FIND(")",QR12)-(FIND("male,",QR12)+6))))=TRUE,"missing/error",MID(QR12,FIND("male,",QR12)+6,(FIND(")",QR12)-(FIND("male,",QR12)+6)))))</f>
        <v/>
      </c>
      <c r="QO12" s="120" t="str">
        <f t="shared" ref="QO12:QO85" si="331">IF(QK12="","",(MID(QK12,(SEARCH("^^",SUBSTITUTE(QK12," ","^^",LEN(QK12)-LEN(SUBSTITUTE(QK12," ","")))))+1,99)&amp;"_"&amp;LEFT(QK12,FIND(" ",QK12)-1)&amp;"_"&amp;QL12))</f>
        <v/>
      </c>
      <c r="QQ12" s="112"/>
      <c r="QR12" s="112"/>
      <c r="QS12" s="113" t="str">
        <f t="shared" ref="QS12:QS85" si="332">IF(QW12="","",QS$3)</f>
        <v/>
      </c>
      <c r="QT12" s="114" t="str">
        <f t="shared" ref="QT12:QT85" si="333">IF(QW12="","",QS$1)</f>
        <v/>
      </c>
      <c r="QU12" s="115" t="str">
        <f t="shared" ref="QU12:QU85" si="334">IF(QW12="","",QS$2)</f>
        <v/>
      </c>
      <c r="QV12" s="115" t="str">
        <f t="shared" ref="QV12:QV85" si="335">IF(QW12="","",QS$3)</f>
        <v/>
      </c>
      <c r="QW12" s="116" t="str">
        <f t="shared" ref="QW12:QW85" si="336">IF(RD12="","",IF(ISNUMBER(SEARCH(":",RD12)),MID(RD12,FIND(":",RD12)+2,FIND("(",RD12)-FIND(":",RD12)-3),LEFT(RD12,FIND("(",RD12)-2)))</f>
        <v/>
      </c>
      <c r="QX12" s="117" t="str">
        <f t="shared" ref="QX12:QX85" si="337">IF(RD12="","",MID(RD12,FIND("(",RD12)+1,4))</f>
        <v/>
      </c>
      <c r="QY12" s="118" t="str">
        <f t="shared" ref="QY12:QY85" si="338">IF(ISNUMBER(SEARCH("*female*",RD12)),"female",IF(ISNUMBER(SEARCH("*male*",RD12)),"male",""))</f>
        <v/>
      </c>
      <c r="QZ12" s="119" t="str">
        <f t="shared" ref="QZ12:QZ85" si="339">IF(RD12="","",IF(ISERROR(MID(RD12,FIND("male,",RD12)+6,(FIND(")",RD12)-(FIND("male,",RD12)+6))))=TRUE,"missing/error",MID(RD12,FIND("male,",RD12)+6,(FIND(")",RD12)-(FIND("male,",RD12)+6)))))</f>
        <v/>
      </c>
      <c r="RA12" s="120" t="str">
        <f t="shared" ref="RA12:RA85" si="340">IF(QW12="","",(MID(QW12,(SEARCH("^^",SUBSTITUTE(QW12," ","^^",LEN(QW12)-LEN(SUBSTITUTE(QW12," ","")))))+1,99)&amp;"_"&amp;LEFT(QW12,FIND(" ",QW12)-1)&amp;"_"&amp;QX12))</f>
        <v/>
      </c>
      <c r="RC12" s="112"/>
      <c r="RD12" s="112"/>
      <c r="RE12" s="113" t="str">
        <f t="shared" ref="RE12:RE85" si="341">IF(RI12="","",RE$3)</f>
        <v/>
      </c>
      <c r="RF12" s="114" t="str">
        <f t="shared" ref="RF12:RF85" si="342">IF(RI12="","",RE$1)</f>
        <v/>
      </c>
      <c r="RG12" s="115" t="str">
        <f t="shared" ref="RG12:RG85" si="343">IF(RI12="","",RE$2)</f>
        <v/>
      </c>
      <c r="RH12" s="115" t="str">
        <f t="shared" ref="RH12:RH85" si="344">IF(RI12="","",RE$3)</f>
        <v/>
      </c>
      <c r="RI12" s="116" t="str">
        <f t="shared" ref="RI12:RI85" si="345">IF(RP12="","",IF(ISNUMBER(SEARCH(":",RP12)),MID(RP12,FIND(":",RP12)+2,FIND("(",RP12)-FIND(":",RP12)-3),LEFT(RP12,FIND("(",RP12)-2)))</f>
        <v/>
      </c>
      <c r="RJ12" s="117" t="str">
        <f t="shared" ref="RJ12:RJ85" si="346">IF(RP12="","",MID(RP12,FIND("(",RP12)+1,4))</f>
        <v/>
      </c>
      <c r="RK12" s="118" t="str">
        <f t="shared" ref="RK12:RK85" si="347">IF(ISNUMBER(SEARCH("*female*",RP12)),"female",IF(ISNUMBER(SEARCH("*male*",RP12)),"male",""))</f>
        <v/>
      </c>
      <c r="RL12" s="119" t="str">
        <f t="shared" ref="RL12:RL85" si="348">IF(RP12="","",IF(ISERROR(MID(RP12,FIND("male,",RP12)+6,(FIND(")",RP12)-(FIND("male,",RP12)+6))))=TRUE,"missing/error",MID(RP12,FIND("male,",RP12)+6,(FIND(")",RP12)-(FIND("male,",RP12)+6)))))</f>
        <v/>
      </c>
      <c r="RM12" s="120" t="str">
        <f t="shared" ref="RM12:RM85" si="349">IF(RI12="","",(MID(RI12,(SEARCH("^^",SUBSTITUTE(RI12," ","^^",LEN(RI12)-LEN(SUBSTITUTE(RI12," ","")))))+1,99)&amp;"_"&amp;LEFT(RI12,FIND(" ",RI12)-1)&amp;"_"&amp;RJ12))</f>
        <v/>
      </c>
      <c r="RO12" s="112"/>
      <c r="RP12" s="112"/>
      <c r="RQ12" s="113" t="str">
        <f t="shared" ref="RQ12:RQ85" si="350">IF(RU12="","",RQ$3)</f>
        <v/>
      </c>
      <c r="RR12" s="114" t="str">
        <f t="shared" ref="RR12:RR85" si="351">IF(RU12="","",RQ$1)</f>
        <v/>
      </c>
      <c r="RS12" s="115" t="str">
        <f t="shared" ref="RS12:RS85" si="352">IF(RU12="","",RQ$2)</f>
        <v/>
      </c>
      <c r="RT12" s="115" t="str">
        <f t="shared" ref="RT12:RT85" si="353">IF(RU12="","",RQ$3)</f>
        <v/>
      </c>
      <c r="RU12" s="116" t="str">
        <f t="shared" ref="RU12:RU85" si="354">IF(SB12="","",IF(ISNUMBER(SEARCH(":",SB12)),MID(SB12,FIND(":",SB12)+2,FIND("(",SB12)-FIND(":",SB12)-3),LEFT(SB12,FIND("(",SB12)-2)))</f>
        <v/>
      </c>
      <c r="RV12" s="117" t="str">
        <f t="shared" ref="RV12:RV85" si="355">IF(SB12="","",MID(SB12,FIND("(",SB12)+1,4))</f>
        <v/>
      </c>
      <c r="RW12" s="118" t="str">
        <f t="shared" ref="RW12:RW85" si="356">IF(ISNUMBER(SEARCH("*female*",SB12)),"female",IF(ISNUMBER(SEARCH("*male*",SB12)),"male",""))</f>
        <v/>
      </c>
      <c r="RX12" s="119" t="str">
        <f t="shared" ref="RX12:RX85" si="357">IF(SB12="","",IF(ISERROR(MID(SB12,FIND("male,",SB12)+6,(FIND(")",SB12)-(FIND("male,",SB12)+6))))=TRUE,"missing/error",MID(SB12,FIND("male,",SB12)+6,(FIND(")",SB12)-(FIND("male,",SB12)+6)))))</f>
        <v/>
      </c>
      <c r="RY12" s="120" t="str">
        <f t="shared" ref="RY12:RY85" si="358">IF(RU12="","",(MID(RU12,(SEARCH("^^",SUBSTITUTE(RU12," ","^^",LEN(RU12)-LEN(SUBSTITUTE(RU12," ","")))))+1,99)&amp;"_"&amp;LEFT(RU12,FIND(" ",RU12)-1)&amp;"_"&amp;RV12))</f>
        <v/>
      </c>
      <c r="SA12" s="112"/>
      <c r="SB12" s="112"/>
    </row>
    <row r="13" spans="1:496" ht="13.5" customHeight="1">
      <c r="A13" s="121"/>
      <c r="B13" s="112" t="s">
        <v>829</v>
      </c>
      <c r="C13" s="2" t="s">
        <v>830</v>
      </c>
      <c r="D13" s="157"/>
      <c r="E13" s="113" t="str">
        <f t="shared" si="0"/>
        <v/>
      </c>
      <c r="F13" s="114" t="str">
        <f t="shared" si="1"/>
        <v/>
      </c>
      <c r="G13" s="115" t="str">
        <f t="shared" si="2"/>
        <v/>
      </c>
      <c r="H13" s="115" t="str">
        <f t="shared" si="3"/>
        <v/>
      </c>
      <c r="I13" s="116" t="str">
        <f t="shared" si="4"/>
        <v/>
      </c>
      <c r="J13" s="117" t="str">
        <f t="shared" si="5"/>
        <v/>
      </c>
      <c r="K13" s="118" t="str">
        <f t="shared" si="6"/>
        <v/>
      </c>
      <c r="L13" s="119" t="str">
        <f t="shared" si="7"/>
        <v/>
      </c>
      <c r="M13" s="120" t="str">
        <f t="shared" si="8"/>
        <v/>
      </c>
      <c r="O13" s="112"/>
      <c r="P13" s="167" t="s">
        <v>289</v>
      </c>
      <c r="Q13" s="113">
        <f>Q$3</f>
        <v>42391</v>
      </c>
      <c r="R13" s="114" t="s">
        <v>827</v>
      </c>
      <c r="S13" s="115">
        <v>41229</v>
      </c>
      <c r="T13" s="115">
        <f>Q$3</f>
        <v>42391</v>
      </c>
      <c r="U13" s="116" t="s">
        <v>1005</v>
      </c>
      <c r="V13" s="117" t="s">
        <v>1006</v>
      </c>
      <c r="W13" s="118" t="s">
        <v>1007</v>
      </c>
      <c r="X13" s="119" t="s">
        <v>424</v>
      </c>
      <c r="Y13" s="120" t="s">
        <v>1008</v>
      </c>
      <c r="AA13" s="112"/>
      <c r="AB13" s="112" t="s">
        <v>969</v>
      </c>
      <c r="AC13" s="113" t="str">
        <f t="shared" si="9"/>
        <v/>
      </c>
      <c r="AD13" s="114" t="str">
        <f t="shared" si="10"/>
        <v/>
      </c>
      <c r="AE13" s="115" t="str">
        <f t="shared" si="11"/>
        <v/>
      </c>
      <c r="AF13" s="115" t="str">
        <f t="shared" ref="AF13:AF85" si="359">IF(AG13="","",AC$3)</f>
        <v/>
      </c>
      <c r="AG13" s="116" t="str">
        <f t="shared" si="12"/>
        <v/>
      </c>
      <c r="AH13" s="117" t="str">
        <f t="shared" si="13"/>
        <v/>
      </c>
      <c r="AI13" s="118" t="str">
        <f t="shared" si="14"/>
        <v/>
      </c>
      <c r="AJ13" s="119" t="str">
        <f t="shared" si="15"/>
        <v/>
      </c>
      <c r="AK13" s="120" t="str">
        <f t="shared" si="16"/>
        <v/>
      </c>
      <c r="AM13" s="112"/>
      <c r="AN13" s="112"/>
      <c r="AO13" s="113" t="str">
        <f t="shared" si="17"/>
        <v/>
      </c>
      <c r="AP13" s="114" t="str">
        <f t="shared" si="18"/>
        <v/>
      </c>
      <c r="AQ13" s="115" t="str">
        <f t="shared" si="19"/>
        <v/>
      </c>
      <c r="AR13" s="115" t="str">
        <f t="shared" si="20"/>
        <v/>
      </c>
      <c r="AS13" s="116" t="str">
        <f t="shared" si="21"/>
        <v/>
      </c>
      <c r="AT13" s="117" t="str">
        <f t="shared" si="22"/>
        <v/>
      </c>
      <c r="AU13" s="118" t="str">
        <f t="shared" si="23"/>
        <v/>
      </c>
      <c r="AV13" s="119" t="str">
        <f t="shared" si="24"/>
        <v/>
      </c>
      <c r="AW13" s="120" t="str">
        <f t="shared" si="25"/>
        <v/>
      </c>
      <c r="AY13" s="112"/>
      <c r="AZ13" s="112"/>
      <c r="BA13" s="113" t="str">
        <f t="shared" ref="BA13:BA80" si="360">IF(BE13="","",BA$3)</f>
        <v/>
      </c>
      <c r="BB13" s="114" t="str">
        <f t="shared" ref="BB13:BB80" si="361">IF(BE13="","",BA$1)</f>
        <v/>
      </c>
      <c r="BC13" s="115" t="str">
        <f t="shared" ref="BC13:BC80" si="362">IF(BE13="","",BA$2)</f>
        <v/>
      </c>
      <c r="BD13" s="115" t="str">
        <f t="shared" ref="BD13:BD80" si="363">IF(BE13="","",BA$3)</f>
        <v/>
      </c>
      <c r="BE13" s="116" t="str">
        <f t="shared" ref="BE13:BE80" si="364">IF(BL13="","",IF(ISNUMBER(SEARCH(":",BL13)),MID(BL13,FIND(":",BL13)+2,FIND("(",BL13)-FIND(":",BL13)-3),LEFT(BL13,FIND("(",BL13)-2)))</f>
        <v/>
      </c>
      <c r="BF13" s="117" t="str">
        <f t="shared" ref="BF13:BF80" si="365">IF(BL13="","",MID(BL13,FIND("(",BL13)+1,4))</f>
        <v/>
      </c>
      <c r="BG13" s="118" t="str">
        <f t="shared" ref="BG13:BG80" si="366">IF(ISNUMBER(SEARCH("*female*",BL13)),"female",IF(ISNUMBER(SEARCH("*male*",BL13)),"male",""))</f>
        <v/>
      </c>
      <c r="BH13" s="119" t="str">
        <f t="shared" ref="BH13:BH80" si="367">IF(BL13="","",IF(ISERROR(MID(BL13,FIND("male,",BL13)+6,(FIND(")",BL13)-(FIND("male,",BL13)+6))))=TRUE,"missing/error",MID(BL13,FIND("male,",BL13)+6,(FIND(")",BL13)-(FIND("male,",BL13)+6)))))</f>
        <v/>
      </c>
      <c r="BI13" s="120" t="str">
        <f t="shared" ref="BI13:BI80" si="368">IF(BE13="","",(MID(BE13,(SEARCH("^^",SUBSTITUTE(BE13," ","^^",LEN(BE13)-LEN(SUBSTITUTE(BE13," ","")))))+1,99)&amp;"_"&amp;LEFT(BE13,FIND(" ",BE13)-1)&amp;"_"&amp;BF13))</f>
        <v/>
      </c>
      <c r="BK13" s="112"/>
      <c r="BL13" s="112"/>
      <c r="BM13" s="113" t="str">
        <f t="shared" si="35"/>
        <v/>
      </c>
      <c r="BN13" s="114" t="str">
        <f t="shared" si="36"/>
        <v/>
      </c>
      <c r="BO13" s="115" t="str">
        <f t="shared" si="37"/>
        <v/>
      </c>
      <c r="BP13" s="115" t="str">
        <f t="shared" si="38"/>
        <v/>
      </c>
      <c r="BQ13" s="116" t="str">
        <f t="shared" si="39"/>
        <v/>
      </c>
      <c r="BR13" s="117" t="str">
        <f t="shared" si="40"/>
        <v/>
      </c>
      <c r="BS13" s="118" t="str">
        <f t="shared" si="41"/>
        <v/>
      </c>
      <c r="BT13" s="119" t="str">
        <f t="shared" si="42"/>
        <v/>
      </c>
      <c r="BU13" s="120" t="str">
        <f t="shared" si="43"/>
        <v/>
      </c>
      <c r="BW13" s="112"/>
      <c r="BX13" s="112"/>
      <c r="BY13" s="113" t="str">
        <f t="shared" si="44"/>
        <v/>
      </c>
      <c r="BZ13" s="114" t="str">
        <f t="shared" si="45"/>
        <v/>
      </c>
      <c r="CA13" s="115" t="str">
        <f t="shared" si="46"/>
        <v/>
      </c>
      <c r="CB13" s="115" t="str">
        <f t="shared" si="47"/>
        <v/>
      </c>
      <c r="CC13" s="116" t="str">
        <f t="shared" si="48"/>
        <v/>
      </c>
      <c r="CD13" s="117" t="str">
        <f t="shared" si="49"/>
        <v/>
      </c>
      <c r="CE13" s="118" t="str">
        <f t="shared" si="50"/>
        <v/>
      </c>
      <c r="CF13" s="119" t="str">
        <f t="shared" si="51"/>
        <v/>
      </c>
      <c r="CG13" s="120" t="str">
        <f t="shared" si="52"/>
        <v/>
      </c>
      <c r="CI13" s="112"/>
      <c r="CJ13" s="112"/>
      <c r="CK13" s="113" t="str">
        <f t="shared" si="53"/>
        <v/>
      </c>
      <c r="CL13" s="114" t="str">
        <f t="shared" si="54"/>
        <v/>
      </c>
      <c r="CM13" s="115" t="str">
        <f t="shared" si="55"/>
        <v/>
      </c>
      <c r="CN13" s="115" t="str">
        <f t="shared" si="56"/>
        <v/>
      </c>
      <c r="CO13" s="116" t="str">
        <f t="shared" si="57"/>
        <v/>
      </c>
      <c r="CP13" s="117" t="str">
        <f t="shared" si="58"/>
        <v/>
      </c>
      <c r="CQ13" s="118" t="str">
        <f t="shared" si="59"/>
        <v/>
      </c>
      <c r="CR13" s="119" t="str">
        <f t="shared" si="60"/>
        <v/>
      </c>
      <c r="CS13" s="120" t="str">
        <f t="shared" si="61"/>
        <v/>
      </c>
      <c r="CU13" s="112"/>
      <c r="CV13" s="112"/>
      <c r="CW13" s="113" t="str">
        <f t="shared" si="62"/>
        <v/>
      </c>
      <c r="CX13" s="114" t="str">
        <f t="shared" si="63"/>
        <v/>
      </c>
      <c r="CY13" s="115" t="str">
        <f t="shared" si="64"/>
        <v/>
      </c>
      <c r="CZ13" s="115" t="str">
        <f t="shared" si="65"/>
        <v/>
      </c>
      <c r="DA13" s="116" t="str">
        <f t="shared" si="66"/>
        <v/>
      </c>
      <c r="DB13" s="117" t="str">
        <f t="shared" si="67"/>
        <v/>
      </c>
      <c r="DC13" s="118" t="str">
        <f t="shared" si="68"/>
        <v/>
      </c>
      <c r="DD13" s="119" t="str">
        <f t="shared" si="69"/>
        <v/>
      </c>
      <c r="DE13" s="120" t="str">
        <f t="shared" si="70"/>
        <v/>
      </c>
      <c r="DG13" s="112"/>
      <c r="DH13" s="112"/>
      <c r="DI13" s="113" t="str">
        <f t="shared" si="71"/>
        <v/>
      </c>
      <c r="DJ13" s="114" t="str">
        <f t="shared" si="72"/>
        <v/>
      </c>
      <c r="DK13" s="115" t="str">
        <f t="shared" si="73"/>
        <v/>
      </c>
      <c r="DL13" s="115" t="str">
        <f t="shared" si="74"/>
        <v/>
      </c>
      <c r="DM13" s="116" t="str">
        <f t="shared" si="75"/>
        <v/>
      </c>
      <c r="DN13" s="117" t="str">
        <f t="shared" si="76"/>
        <v/>
      </c>
      <c r="DO13" s="118" t="str">
        <f t="shared" si="77"/>
        <v/>
      </c>
      <c r="DP13" s="119" t="str">
        <f t="shared" si="78"/>
        <v/>
      </c>
      <c r="DQ13" s="120" t="str">
        <f t="shared" si="79"/>
        <v/>
      </c>
      <c r="DS13" s="112"/>
      <c r="DT13" s="112"/>
      <c r="DU13" s="113" t="str">
        <f t="shared" si="80"/>
        <v/>
      </c>
      <c r="DV13" s="114" t="str">
        <f t="shared" si="81"/>
        <v/>
      </c>
      <c r="DW13" s="115" t="str">
        <f t="shared" si="82"/>
        <v/>
      </c>
      <c r="DX13" s="115" t="str">
        <f t="shared" si="83"/>
        <v/>
      </c>
      <c r="DY13" s="116" t="str">
        <f t="shared" si="84"/>
        <v/>
      </c>
      <c r="DZ13" s="117" t="str">
        <f t="shared" si="85"/>
        <v/>
      </c>
      <c r="EA13" s="118" t="str">
        <f t="shared" si="86"/>
        <v/>
      </c>
      <c r="EB13" s="119" t="str">
        <f t="shared" si="87"/>
        <v/>
      </c>
      <c r="EC13" s="120" t="str">
        <f t="shared" si="88"/>
        <v/>
      </c>
      <c r="EE13" s="112"/>
      <c r="EF13" s="112"/>
      <c r="EG13" s="113" t="str">
        <f t="shared" si="89"/>
        <v/>
      </c>
      <c r="EH13" s="114" t="str">
        <f t="shared" si="90"/>
        <v/>
      </c>
      <c r="EI13" s="115" t="str">
        <f t="shared" si="91"/>
        <v/>
      </c>
      <c r="EJ13" s="115" t="str">
        <f t="shared" si="92"/>
        <v/>
      </c>
      <c r="EK13" s="116" t="str">
        <f t="shared" si="93"/>
        <v/>
      </c>
      <c r="EL13" s="117" t="str">
        <f t="shared" si="94"/>
        <v/>
      </c>
      <c r="EM13" s="118" t="str">
        <f t="shared" si="95"/>
        <v/>
      </c>
      <c r="EN13" s="119" t="str">
        <f t="shared" si="96"/>
        <v/>
      </c>
      <c r="EO13" s="120" t="str">
        <f t="shared" si="97"/>
        <v/>
      </c>
      <c r="EQ13" s="112"/>
      <c r="ER13" s="112"/>
      <c r="ES13" s="113" t="str">
        <f t="shared" si="98"/>
        <v/>
      </c>
      <c r="ET13" s="114" t="str">
        <f t="shared" si="99"/>
        <v/>
      </c>
      <c r="EU13" s="115" t="str">
        <f t="shared" si="100"/>
        <v/>
      </c>
      <c r="EV13" s="115" t="str">
        <f t="shared" si="101"/>
        <v/>
      </c>
      <c r="EW13" s="116" t="str">
        <f t="shared" si="102"/>
        <v/>
      </c>
      <c r="EX13" s="117" t="str">
        <f t="shared" si="103"/>
        <v/>
      </c>
      <c r="EY13" s="118" t="str">
        <f t="shared" si="104"/>
        <v/>
      </c>
      <c r="EZ13" s="119" t="str">
        <f t="shared" si="105"/>
        <v/>
      </c>
      <c r="FA13" s="120" t="str">
        <f t="shared" si="106"/>
        <v/>
      </c>
      <c r="FC13" s="112"/>
      <c r="FD13" s="112"/>
      <c r="FE13" s="113" t="str">
        <f t="shared" si="107"/>
        <v/>
      </c>
      <c r="FF13" s="114" t="str">
        <f t="shared" si="108"/>
        <v/>
      </c>
      <c r="FG13" s="115" t="str">
        <f t="shared" si="109"/>
        <v/>
      </c>
      <c r="FH13" s="115" t="str">
        <f t="shared" si="110"/>
        <v/>
      </c>
      <c r="FI13" s="116" t="str">
        <f t="shared" si="111"/>
        <v/>
      </c>
      <c r="FJ13" s="117" t="str">
        <f t="shared" si="112"/>
        <v/>
      </c>
      <c r="FK13" s="118" t="str">
        <f t="shared" si="113"/>
        <v/>
      </c>
      <c r="FL13" s="119" t="str">
        <f t="shared" si="114"/>
        <v/>
      </c>
      <c r="FM13" s="120" t="str">
        <f t="shared" si="115"/>
        <v/>
      </c>
      <c r="FO13" s="112"/>
      <c r="FP13" s="112"/>
      <c r="FQ13" s="113" t="str">
        <f t="shared" si="116"/>
        <v/>
      </c>
      <c r="FR13" s="114" t="str">
        <f t="shared" si="117"/>
        <v/>
      </c>
      <c r="FS13" s="115" t="str">
        <f t="shared" si="118"/>
        <v/>
      </c>
      <c r="FT13" s="115" t="str">
        <f t="shared" si="119"/>
        <v/>
      </c>
      <c r="FU13" s="116" t="str">
        <f t="shared" si="120"/>
        <v/>
      </c>
      <c r="FV13" s="117" t="str">
        <f t="shared" si="121"/>
        <v/>
      </c>
      <c r="FW13" s="118" t="str">
        <f t="shared" si="122"/>
        <v/>
      </c>
      <c r="FX13" s="119" t="str">
        <f t="shared" si="123"/>
        <v/>
      </c>
      <c r="FY13" s="120" t="str">
        <f t="shared" si="124"/>
        <v/>
      </c>
      <c r="GA13" s="112"/>
      <c r="GB13" s="112"/>
      <c r="GC13" s="113" t="str">
        <f t="shared" si="125"/>
        <v/>
      </c>
      <c r="GD13" s="114" t="str">
        <f t="shared" si="126"/>
        <v/>
      </c>
      <c r="GE13" s="115" t="str">
        <f t="shared" si="127"/>
        <v/>
      </c>
      <c r="GF13" s="115" t="str">
        <f t="shared" si="128"/>
        <v/>
      </c>
      <c r="GG13" s="116" t="str">
        <f t="shared" si="129"/>
        <v/>
      </c>
      <c r="GH13" s="117" t="str">
        <f t="shared" si="130"/>
        <v/>
      </c>
      <c r="GI13" s="118" t="str">
        <f t="shared" si="131"/>
        <v/>
      </c>
      <c r="GJ13" s="119" t="str">
        <f t="shared" si="132"/>
        <v/>
      </c>
      <c r="GK13" s="120" t="str">
        <f t="shared" si="133"/>
        <v/>
      </c>
      <c r="GM13" s="112"/>
      <c r="GN13" s="112"/>
      <c r="GO13" s="113" t="str">
        <f t="shared" si="134"/>
        <v/>
      </c>
      <c r="GP13" s="114" t="str">
        <f t="shared" si="135"/>
        <v/>
      </c>
      <c r="GQ13" s="115" t="str">
        <f t="shared" si="136"/>
        <v/>
      </c>
      <c r="GR13" s="115" t="str">
        <f t="shared" si="137"/>
        <v/>
      </c>
      <c r="GS13" s="116" t="str">
        <f t="shared" si="138"/>
        <v/>
      </c>
      <c r="GT13" s="117" t="str">
        <f t="shared" si="139"/>
        <v/>
      </c>
      <c r="GU13" s="118" t="str">
        <f t="shared" si="140"/>
        <v/>
      </c>
      <c r="GV13" s="119" t="str">
        <f t="shared" si="141"/>
        <v/>
      </c>
      <c r="GW13" s="120" t="str">
        <f t="shared" si="142"/>
        <v/>
      </c>
      <c r="GY13" s="112"/>
      <c r="GZ13" s="112"/>
      <c r="HA13" s="113" t="str">
        <f t="shared" si="143"/>
        <v/>
      </c>
      <c r="HB13" s="114" t="str">
        <f t="shared" si="144"/>
        <v/>
      </c>
      <c r="HC13" s="115" t="str">
        <f t="shared" si="145"/>
        <v/>
      </c>
      <c r="HD13" s="115" t="str">
        <f t="shared" si="146"/>
        <v/>
      </c>
      <c r="HE13" s="116" t="str">
        <f t="shared" si="147"/>
        <v/>
      </c>
      <c r="HF13" s="117" t="str">
        <f t="shared" si="148"/>
        <v/>
      </c>
      <c r="HG13" s="118" t="str">
        <f t="shared" si="149"/>
        <v/>
      </c>
      <c r="HH13" s="119" t="str">
        <f t="shared" si="150"/>
        <v/>
      </c>
      <c r="HI13" s="120" t="str">
        <f t="shared" si="151"/>
        <v/>
      </c>
      <c r="HK13" s="112"/>
      <c r="HL13" s="112"/>
      <c r="HM13" s="113" t="str">
        <f t="shared" si="152"/>
        <v/>
      </c>
      <c r="HN13" s="114" t="str">
        <f t="shared" si="153"/>
        <v/>
      </c>
      <c r="HO13" s="115" t="str">
        <f t="shared" si="154"/>
        <v/>
      </c>
      <c r="HP13" s="115" t="str">
        <f t="shared" si="155"/>
        <v/>
      </c>
      <c r="HQ13" s="116" t="str">
        <f t="shared" si="156"/>
        <v/>
      </c>
      <c r="HR13" s="117" t="str">
        <f t="shared" si="157"/>
        <v/>
      </c>
      <c r="HS13" s="118" t="str">
        <f t="shared" si="158"/>
        <v/>
      </c>
      <c r="HT13" s="119" t="str">
        <f t="shared" si="159"/>
        <v/>
      </c>
      <c r="HU13" s="120" t="str">
        <f t="shared" si="160"/>
        <v/>
      </c>
      <c r="HW13" s="112"/>
      <c r="HX13" s="112"/>
      <c r="HY13" s="113" t="str">
        <f t="shared" si="161"/>
        <v/>
      </c>
      <c r="HZ13" s="114" t="str">
        <f t="shared" si="162"/>
        <v/>
      </c>
      <c r="IA13" s="115" t="str">
        <f t="shared" si="163"/>
        <v/>
      </c>
      <c r="IB13" s="115" t="str">
        <f t="shared" si="164"/>
        <v/>
      </c>
      <c r="IC13" s="116" t="str">
        <f t="shared" si="165"/>
        <v/>
      </c>
      <c r="ID13" s="117" t="str">
        <f t="shared" si="166"/>
        <v/>
      </c>
      <c r="IE13" s="118" t="str">
        <f t="shared" si="167"/>
        <v/>
      </c>
      <c r="IF13" s="119" t="str">
        <f t="shared" si="168"/>
        <v/>
      </c>
      <c r="IG13" s="120" t="str">
        <f t="shared" si="169"/>
        <v/>
      </c>
      <c r="II13" s="112"/>
      <c r="IJ13" s="112"/>
      <c r="IK13" s="113" t="str">
        <f t="shared" si="170"/>
        <v/>
      </c>
      <c r="IL13" s="114" t="str">
        <f t="shared" si="171"/>
        <v/>
      </c>
      <c r="IM13" s="115" t="str">
        <f t="shared" si="172"/>
        <v/>
      </c>
      <c r="IN13" s="115" t="str">
        <f t="shared" si="173"/>
        <v/>
      </c>
      <c r="IO13" s="116" t="str">
        <f t="shared" si="174"/>
        <v/>
      </c>
      <c r="IP13" s="117" t="str">
        <f t="shared" si="175"/>
        <v/>
      </c>
      <c r="IQ13" s="118" t="str">
        <f t="shared" si="176"/>
        <v/>
      </c>
      <c r="IR13" s="119" t="str">
        <f t="shared" si="177"/>
        <v/>
      </c>
      <c r="IS13" s="120" t="str">
        <f t="shared" si="178"/>
        <v/>
      </c>
      <c r="IU13" s="112"/>
      <c r="IV13" s="112"/>
      <c r="IW13" s="113" t="str">
        <f t="shared" si="179"/>
        <v/>
      </c>
      <c r="IX13" s="114" t="str">
        <f t="shared" si="180"/>
        <v/>
      </c>
      <c r="IY13" s="115" t="str">
        <f t="shared" si="181"/>
        <v/>
      </c>
      <c r="IZ13" s="115" t="str">
        <f t="shared" si="182"/>
        <v/>
      </c>
      <c r="JA13" s="116" t="str">
        <f t="shared" si="183"/>
        <v/>
      </c>
      <c r="JB13" s="117" t="str">
        <f t="shared" si="184"/>
        <v/>
      </c>
      <c r="JC13" s="118" t="str">
        <f t="shared" si="185"/>
        <v/>
      </c>
      <c r="JD13" s="119" t="str">
        <f t="shared" si="186"/>
        <v/>
      </c>
      <c r="JE13" s="120" t="str">
        <f t="shared" si="187"/>
        <v/>
      </c>
      <c r="JG13" s="112"/>
      <c r="JH13" s="112"/>
      <c r="JI13" s="113" t="str">
        <f t="shared" si="188"/>
        <v/>
      </c>
      <c r="JJ13" s="114" t="str">
        <f t="shared" si="189"/>
        <v/>
      </c>
      <c r="JK13" s="115" t="str">
        <f t="shared" si="190"/>
        <v/>
      </c>
      <c r="JL13" s="115" t="str">
        <f t="shared" si="191"/>
        <v/>
      </c>
      <c r="JM13" s="116" t="str">
        <f t="shared" si="192"/>
        <v/>
      </c>
      <c r="JN13" s="117" t="str">
        <f t="shared" si="193"/>
        <v/>
      </c>
      <c r="JO13" s="118" t="str">
        <f t="shared" si="194"/>
        <v/>
      </c>
      <c r="JP13" s="119" t="str">
        <f t="shared" si="195"/>
        <v/>
      </c>
      <c r="JQ13" s="120" t="str">
        <f t="shared" si="196"/>
        <v/>
      </c>
      <c r="JS13" s="112"/>
      <c r="JT13" s="112"/>
      <c r="JU13" s="113" t="str">
        <f t="shared" si="197"/>
        <v/>
      </c>
      <c r="JV13" s="114" t="str">
        <f t="shared" si="198"/>
        <v/>
      </c>
      <c r="JW13" s="115" t="str">
        <f t="shared" si="199"/>
        <v/>
      </c>
      <c r="JX13" s="115" t="str">
        <f t="shared" si="200"/>
        <v/>
      </c>
      <c r="JY13" s="116" t="str">
        <f t="shared" si="201"/>
        <v/>
      </c>
      <c r="JZ13" s="117" t="str">
        <f t="shared" si="202"/>
        <v/>
      </c>
      <c r="KA13" s="118" t="str">
        <f t="shared" si="203"/>
        <v/>
      </c>
      <c r="KB13" s="119" t="str">
        <f t="shared" si="204"/>
        <v/>
      </c>
      <c r="KC13" s="120" t="str">
        <f t="shared" si="205"/>
        <v/>
      </c>
      <c r="KE13" s="112"/>
      <c r="KF13" s="112"/>
      <c r="KG13" s="113" t="str">
        <f t="shared" si="206"/>
        <v/>
      </c>
      <c r="KH13" s="114" t="str">
        <f t="shared" si="207"/>
        <v/>
      </c>
      <c r="KI13" s="115" t="str">
        <f t="shared" si="208"/>
        <v/>
      </c>
      <c r="KJ13" s="115" t="str">
        <f t="shared" si="209"/>
        <v/>
      </c>
      <c r="KK13" s="116" t="str">
        <f t="shared" si="210"/>
        <v/>
      </c>
      <c r="KL13" s="117" t="str">
        <f t="shared" si="211"/>
        <v/>
      </c>
      <c r="KM13" s="118" t="str">
        <f t="shared" si="212"/>
        <v/>
      </c>
      <c r="KN13" s="119" t="str">
        <f t="shared" si="213"/>
        <v/>
      </c>
      <c r="KO13" s="120" t="str">
        <f t="shared" si="214"/>
        <v/>
      </c>
      <c r="KQ13" s="112"/>
      <c r="KR13" s="112"/>
      <c r="KS13" s="113" t="str">
        <f t="shared" si="215"/>
        <v/>
      </c>
      <c r="KT13" s="114" t="str">
        <f t="shared" si="216"/>
        <v/>
      </c>
      <c r="KU13" s="115" t="str">
        <f t="shared" si="217"/>
        <v/>
      </c>
      <c r="KV13" s="115" t="str">
        <f t="shared" si="218"/>
        <v/>
      </c>
      <c r="KW13" s="116" t="str">
        <f t="shared" si="219"/>
        <v/>
      </c>
      <c r="KX13" s="117" t="str">
        <f t="shared" si="220"/>
        <v/>
      </c>
      <c r="KY13" s="118" t="str">
        <f t="shared" si="221"/>
        <v/>
      </c>
      <c r="KZ13" s="119" t="str">
        <f t="shared" si="222"/>
        <v/>
      </c>
      <c r="LA13" s="120" t="str">
        <f t="shared" si="223"/>
        <v/>
      </c>
      <c r="LC13" s="112"/>
      <c r="LD13" s="112"/>
      <c r="LE13" s="113" t="str">
        <f t="shared" si="224"/>
        <v/>
      </c>
      <c r="LF13" s="114" t="str">
        <f t="shared" si="225"/>
        <v/>
      </c>
      <c r="LG13" s="115" t="str">
        <f t="shared" si="226"/>
        <v/>
      </c>
      <c r="LH13" s="115" t="str">
        <f t="shared" si="227"/>
        <v/>
      </c>
      <c r="LI13" s="116" t="str">
        <f t="shared" si="228"/>
        <v/>
      </c>
      <c r="LJ13" s="117" t="str">
        <f t="shared" si="229"/>
        <v/>
      </c>
      <c r="LK13" s="118" t="str">
        <f t="shared" si="230"/>
        <v/>
      </c>
      <c r="LL13" s="119" t="str">
        <f t="shared" si="231"/>
        <v/>
      </c>
      <c r="LM13" s="120" t="str">
        <f t="shared" si="232"/>
        <v/>
      </c>
      <c r="LO13" s="112"/>
      <c r="LP13" s="112"/>
      <c r="LQ13" s="113" t="str">
        <f t="shared" si="233"/>
        <v/>
      </c>
      <c r="LR13" s="114" t="str">
        <f t="shared" si="234"/>
        <v/>
      </c>
      <c r="LS13" s="115" t="str">
        <f t="shared" si="235"/>
        <v/>
      </c>
      <c r="LT13" s="115" t="str">
        <f t="shared" si="236"/>
        <v/>
      </c>
      <c r="LU13" s="116" t="str">
        <f t="shared" si="237"/>
        <v/>
      </c>
      <c r="LV13" s="117" t="str">
        <f t="shared" si="238"/>
        <v/>
      </c>
      <c r="LW13" s="118" t="str">
        <f t="shared" si="239"/>
        <v/>
      </c>
      <c r="LX13" s="119" t="str">
        <f t="shared" si="240"/>
        <v/>
      </c>
      <c r="LY13" s="120" t="str">
        <f t="shared" si="241"/>
        <v/>
      </c>
      <c r="MA13" s="112"/>
      <c r="MB13" s="112"/>
      <c r="MC13" s="113" t="str">
        <f t="shared" si="242"/>
        <v/>
      </c>
      <c r="MD13" s="114" t="str">
        <f t="shared" si="243"/>
        <v/>
      </c>
      <c r="ME13" s="115" t="str">
        <f t="shared" si="244"/>
        <v/>
      </c>
      <c r="MF13" s="115" t="str">
        <f t="shared" si="245"/>
        <v/>
      </c>
      <c r="MG13" s="116" t="str">
        <f t="shared" si="246"/>
        <v/>
      </c>
      <c r="MH13" s="117" t="str">
        <f t="shared" si="247"/>
        <v/>
      </c>
      <c r="MI13" s="118" t="str">
        <f t="shared" si="248"/>
        <v/>
      </c>
      <c r="MJ13" s="119" t="str">
        <f t="shared" si="249"/>
        <v/>
      </c>
      <c r="MK13" s="120" t="str">
        <f t="shared" si="250"/>
        <v/>
      </c>
      <c r="MM13" s="112"/>
      <c r="MN13" s="112"/>
      <c r="MO13" s="113" t="str">
        <f t="shared" si="251"/>
        <v/>
      </c>
      <c r="MP13" s="114" t="str">
        <f t="shared" si="252"/>
        <v/>
      </c>
      <c r="MQ13" s="115" t="str">
        <f t="shared" si="253"/>
        <v/>
      </c>
      <c r="MR13" s="115" t="str">
        <f t="shared" si="254"/>
        <v/>
      </c>
      <c r="MS13" s="116" t="str">
        <f t="shared" si="255"/>
        <v/>
      </c>
      <c r="MT13" s="117" t="str">
        <f t="shared" si="256"/>
        <v/>
      </c>
      <c r="MU13" s="118" t="str">
        <f t="shared" si="257"/>
        <v/>
      </c>
      <c r="MV13" s="119" t="str">
        <f t="shared" si="258"/>
        <v/>
      </c>
      <c r="MW13" s="120" t="str">
        <f t="shared" si="259"/>
        <v/>
      </c>
      <c r="MY13" s="112"/>
      <c r="MZ13" s="112"/>
      <c r="NA13" s="113" t="str">
        <f t="shared" si="260"/>
        <v/>
      </c>
      <c r="NB13" s="114" t="str">
        <f t="shared" si="261"/>
        <v/>
      </c>
      <c r="NC13" s="115" t="str">
        <f t="shared" si="262"/>
        <v/>
      </c>
      <c r="ND13" s="115" t="str">
        <f t="shared" si="263"/>
        <v/>
      </c>
      <c r="NE13" s="116" t="str">
        <f t="shared" si="264"/>
        <v/>
      </c>
      <c r="NF13" s="117" t="str">
        <f t="shared" si="265"/>
        <v/>
      </c>
      <c r="NG13" s="118" t="str">
        <f t="shared" si="266"/>
        <v/>
      </c>
      <c r="NH13" s="119" t="str">
        <f t="shared" si="267"/>
        <v/>
      </c>
      <c r="NI13" s="120" t="str">
        <f t="shared" si="268"/>
        <v/>
      </c>
      <c r="NK13" s="112"/>
      <c r="NL13" s="112"/>
      <c r="NM13" s="113" t="str">
        <f t="shared" si="269"/>
        <v/>
      </c>
      <c r="NN13" s="114" t="str">
        <f t="shared" si="270"/>
        <v/>
      </c>
      <c r="NO13" s="115" t="str">
        <f t="shared" si="271"/>
        <v/>
      </c>
      <c r="NP13" s="115" t="str">
        <f t="shared" si="272"/>
        <v/>
      </c>
      <c r="NQ13" s="116" t="str">
        <f t="shared" si="273"/>
        <v/>
      </c>
      <c r="NR13" s="117" t="str">
        <f t="shared" si="274"/>
        <v/>
      </c>
      <c r="NS13" s="118" t="str">
        <f t="shared" si="275"/>
        <v/>
      </c>
      <c r="NT13" s="119" t="str">
        <f t="shared" si="276"/>
        <v/>
      </c>
      <c r="NU13" s="120" t="str">
        <f t="shared" si="277"/>
        <v/>
      </c>
      <c r="NW13" s="112"/>
      <c r="NX13" s="112"/>
      <c r="NY13" s="113" t="str">
        <f t="shared" si="278"/>
        <v/>
      </c>
      <c r="NZ13" s="114" t="str">
        <f t="shared" si="279"/>
        <v/>
      </c>
      <c r="OA13" s="115" t="str">
        <f t="shared" si="280"/>
        <v/>
      </c>
      <c r="OB13" s="115" t="str">
        <f t="shared" si="281"/>
        <v/>
      </c>
      <c r="OC13" s="116" t="str">
        <f t="shared" si="282"/>
        <v/>
      </c>
      <c r="OD13" s="117" t="str">
        <f t="shared" si="283"/>
        <v/>
      </c>
      <c r="OE13" s="118" t="str">
        <f t="shared" si="284"/>
        <v/>
      </c>
      <c r="OF13" s="119" t="str">
        <f t="shared" si="285"/>
        <v/>
      </c>
      <c r="OG13" s="120" t="str">
        <f t="shared" si="286"/>
        <v/>
      </c>
      <c r="OI13" s="112"/>
      <c r="OJ13" s="112"/>
      <c r="OK13" s="113" t="str">
        <f t="shared" si="287"/>
        <v/>
      </c>
      <c r="OL13" s="114" t="str">
        <f t="shared" si="288"/>
        <v/>
      </c>
      <c r="OM13" s="115" t="str">
        <f t="shared" si="289"/>
        <v/>
      </c>
      <c r="ON13" s="115" t="str">
        <f t="shared" si="290"/>
        <v/>
      </c>
      <c r="OO13" s="116" t="str">
        <f t="shared" si="291"/>
        <v/>
      </c>
      <c r="OP13" s="117" t="str">
        <f t="shared" si="292"/>
        <v/>
      </c>
      <c r="OQ13" s="118" t="str">
        <f t="shared" si="293"/>
        <v/>
      </c>
      <c r="OR13" s="119" t="str">
        <f t="shared" si="294"/>
        <v/>
      </c>
      <c r="OS13" s="120" t="str">
        <f t="shared" si="295"/>
        <v/>
      </c>
      <c r="OU13" s="112"/>
      <c r="OV13" s="112"/>
      <c r="OW13" s="113" t="str">
        <f t="shared" si="296"/>
        <v/>
      </c>
      <c r="OX13" s="114" t="str">
        <f t="shared" si="297"/>
        <v/>
      </c>
      <c r="OY13" s="115" t="str">
        <f t="shared" si="298"/>
        <v/>
      </c>
      <c r="OZ13" s="115" t="str">
        <f t="shared" si="299"/>
        <v/>
      </c>
      <c r="PA13" s="116" t="str">
        <f t="shared" si="300"/>
        <v/>
      </c>
      <c r="PB13" s="117" t="str">
        <f t="shared" si="301"/>
        <v/>
      </c>
      <c r="PC13" s="118" t="str">
        <f t="shared" si="302"/>
        <v/>
      </c>
      <c r="PD13" s="119" t="str">
        <f t="shared" si="303"/>
        <v/>
      </c>
      <c r="PE13" s="120" t="str">
        <f t="shared" si="304"/>
        <v/>
      </c>
      <c r="PG13" s="112"/>
      <c r="PH13" s="112"/>
      <c r="PI13" s="113" t="str">
        <f t="shared" si="305"/>
        <v/>
      </c>
      <c r="PJ13" s="114" t="str">
        <f t="shared" si="306"/>
        <v/>
      </c>
      <c r="PK13" s="115" t="str">
        <f t="shared" si="307"/>
        <v/>
      </c>
      <c r="PL13" s="115" t="str">
        <f t="shared" si="308"/>
        <v/>
      </c>
      <c r="PM13" s="116" t="str">
        <f t="shared" si="309"/>
        <v/>
      </c>
      <c r="PN13" s="117" t="str">
        <f t="shared" si="310"/>
        <v/>
      </c>
      <c r="PO13" s="118" t="str">
        <f t="shared" si="311"/>
        <v/>
      </c>
      <c r="PP13" s="119" t="str">
        <f t="shared" si="312"/>
        <v/>
      </c>
      <c r="PQ13" s="120" t="str">
        <f t="shared" si="313"/>
        <v/>
      </c>
      <c r="PS13" s="112"/>
      <c r="PT13" s="112"/>
      <c r="PU13" s="113" t="str">
        <f t="shared" si="314"/>
        <v/>
      </c>
      <c r="PV13" s="114" t="str">
        <f t="shared" si="315"/>
        <v/>
      </c>
      <c r="PW13" s="115" t="str">
        <f t="shared" si="316"/>
        <v/>
      </c>
      <c r="PX13" s="115" t="str">
        <f t="shared" si="317"/>
        <v/>
      </c>
      <c r="PY13" s="116" t="str">
        <f t="shared" si="318"/>
        <v/>
      </c>
      <c r="PZ13" s="117" t="str">
        <f t="shared" si="319"/>
        <v/>
      </c>
      <c r="QA13" s="118" t="str">
        <f t="shared" si="320"/>
        <v/>
      </c>
      <c r="QB13" s="119" t="str">
        <f t="shared" si="321"/>
        <v/>
      </c>
      <c r="QC13" s="120" t="str">
        <f t="shared" si="322"/>
        <v/>
      </c>
      <c r="QE13" s="112"/>
      <c r="QF13" s="112"/>
      <c r="QG13" s="113" t="str">
        <f t="shared" si="323"/>
        <v/>
      </c>
      <c r="QH13" s="114" t="str">
        <f t="shared" si="324"/>
        <v/>
      </c>
      <c r="QI13" s="115" t="str">
        <f t="shared" si="325"/>
        <v/>
      </c>
      <c r="QJ13" s="115" t="str">
        <f t="shared" si="326"/>
        <v/>
      </c>
      <c r="QK13" s="116" t="str">
        <f t="shared" si="327"/>
        <v/>
      </c>
      <c r="QL13" s="117" t="str">
        <f t="shared" si="328"/>
        <v/>
      </c>
      <c r="QM13" s="118" t="str">
        <f t="shared" si="329"/>
        <v/>
      </c>
      <c r="QN13" s="119" t="str">
        <f t="shared" si="330"/>
        <v/>
      </c>
      <c r="QO13" s="120" t="str">
        <f t="shared" si="331"/>
        <v/>
      </c>
      <c r="QQ13" s="112"/>
      <c r="QR13" s="112"/>
      <c r="QS13" s="113" t="str">
        <f t="shared" si="332"/>
        <v/>
      </c>
      <c r="QT13" s="114" t="str">
        <f t="shared" si="333"/>
        <v/>
      </c>
      <c r="QU13" s="115" t="str">
        <f t="shared" si="334"/>
        <v/>
      </c>
      <c r="QV13" s="115" t="str">
        <f t="shared" si="335"/>
        <v/>
      </c>
      <c r="QW13" s="116" t="str">
        <f t="shared" si="336"/>
        <v/>
      </c>
      <c r="QX13" s="117" t="str">
        <f t="shared" si="337"/>
        <v/>
      </c>
      <c r="QY13" s="118" t="str">
        <f t="shared" si="338"/>
        <v/>
      </c>
      <c r="QZ13" s="119" t="str">
        <f t="shared" si="339"/>
        <v/>
      </c>
      <c r="RA13" s="120" t="str">
        <f t="shared" si="340"/>
        <v/>
      </c>
      <c r="RC13" s="112"/>
      <c r="RD13" s="112"/>
      <c r="RE13" s="113" t="str">
        <f t="shared" si="341"/>
        <v/>
      </c>
      <c r="RF13" s="114" t="str">
        <f t="shared" si="342"/>
        <v/>
      </c>
      <c r="RG13" s="115" t="str">
        <f t="shared" si="343"/>
        <v/>
      </c>
      <c r="RH13" s="115" t="str">
        <f t="shared" si="344"/>
        <v/>
      </c>
      <c r="RI13" s="116" t="str">
        <f t="shared" si="345"/>
        <v/>
      </c>
      <c r="RJ13" s="117" t="str">
        <f t="shared" si="346"/>
        <v/>
      </c>
      <c r="RK13" s="118" t="str">
        <f t="shared" si="347"/>
        <v/>
      </c>
      <c r="RL13" s="119" t="str">
        <f t="shared" si="348"/>
        <v/>
      </c>
      <c r="RM13" s="120" t="str">
        <f t="shared" si="349"/>
        <v/>
      </c>
      <c r="RO13" s="112"/>
      <c r="RP13" s="112"/>
      <c r="RQ13" s="113" t="str">
        <f t="shared" si="350"/>
        <v/>
      </c>
      <c r="RR13" s="114" t="str">
        <f t="shared" si="351"/>
        <v/>
      </c>
      <c r="RS13" s="115" t="str">
        <f t="shared" si="352"/>
        <v/>
      </c>
      <c r="RT13" s="115" t="str">
        <f t="shared" si="353"/>
        <v/>
      </c>
      <c r="RU13" s="116" t="str">
        <f t="shared" si="354"/>
        <v/>
      </c>
      <c r="RV13" s="117" t="str">
        <f t="shared" si="355"/>
        <v/>
      </c>
      <c r="RW13" s="118" t="str">
        <f t="shared" si="356"/>
        <v/>
      </c>
      <c r="RX13" s="119" t="str">
        <f t="shared" si="357"/>
        <v/>
      </c>
      <c r="RY13" s="120" t="str">
        <f t="shared" si="358"/>
        <v/>
      </c>
      <c r="SA13" s="112"/>
      <c r="SB13" s="112"/>
    </row>
    <row r="14" spans="1:496" ht="13.5" customHeight="1">
      <c r="A14" s="20"/>
      <c r="B14" s="112" t="s">
        <v>831</v>
      </c>
      <c r="C14" s="2" t="s">
        <v>832</v>
      </c>
      <c r="D14" s="157"/>
      <c r="E14" s="113" t="str">
        <f t="shared" si="0"/>
        <v/>
      </c>
      <c r="F14" s="114" t="str">
        <f t="shared" si="1"/>
        <v/>
      </c>
      <c r="G14" s="115" t="str">
        <f t="shared" si="2"/>
        <v/>
      </c>
      <c r="H14" s="115" t="str">
        <f t="shared" si="3"/>
        <v/>
      </c>
      <c r="I14" s="116" t="str">
        <f t="shared" si="4"/>
        <v/>
      </c>
      <c r="J14" s="117" t="str">
        <f t="shared" si="5"/>
        <v/>
      </c>
      <c r="K14" s="118" t="str">
        <f t="shared" si="6"/>
        <v/>
      </c>
      <c r="L14" s="119" t="str">
        <f t="shared" si="7"/>
        <v/>
      </c>
      <c r="M14" s="120" t="str">
        <f t="shared" si="8"/>
        <v/>
      </c>
      <c r="O14" s="112"/>
      <c r="P14" s="167" t="s">
        <v>289</v>
      </c>
      <c r="Q14" s="113" t="s">
        <v>289</v>
      </c>
      <c r="R14" s="114" t="s">
        <v>289</v>
      </c>
      <c r="S14" s="115" t="s">
        <v>289</v>
      </c>
      <c r="T14" s="115" t="s">
        <v>289</v>
      </c>
      <c r="U14" s="116" t="s">
        <v>289</v>
      </c>
      <c r="V14" s="117" t="s">
        <v>289</v>
      </c>
      <c r="W14" s="118" t="s">
        <v>289</v>
      </c>
      <c r="X14" s="119" t="s">
        <v>289</v>
      </c>
      <c r="Y14" s="120" t="s">
        <v>289</v>
      </c>
      <c r="AA14" s="112"/>
      <c r="AB14" s="112"/>
      <c r="AC14" s="113" t="str">
        <f t="shared" si="9"/>
        <v/>
      </c>
      <c r="AD14" s="114" t="str">
        <f t="shared" si="10"/>
        <v/>
      </c>
      <c r="AE14" s="115" t="str">
        <f t="shared" si="11"/>
        <v/>
      </c>
      <c r="AF14" s="115" t="str">
        <f t="shared" si="359"/>
        <v/>
      </c>
      <c r="AG14" s="116" t="str">
        <f t="shared" si="12"/>
        <v/>
      </c>
      <c r="AH14" s="117" t="str">
        <f t="shared" si="13"/>
        <v/>
      </c>
      <c r="AI14" s="118" t="str">
        <f t="shared" si="14"/>
        <v/>
      </c>
      <c r="AJ14" s="119" t="str">
        <f t="shared" si="15"/>
        <v/>
      </c>
      <c r="AK14" s="120" t="str">
        <f t="shared" si="16"/>
        <v/>
      </c>
      <c r="AM14" s="112"/>
      <c r="AN14" s="112"/>
      <c r="AO14" s="113" t="str">
        <f t="shared" si="17"/>
        <v/>
      </c>
      <c r="AP14" s="114" t="str">
        <f t="shared" si="18"/>
        <v/>
      </c>
      <c r="AQ14" s="115" t="str">
        <f t="shared" si="19"/>
        <v/>
      </c>
      <c r="AR14" s="115" t="str">
        <f t="shared" si="20"/>
        <v/>
      </c>
      <c r="AS14" s="116" t="str">
        <f t="shared" si="21"/>
        <v/>
      </c>
      <c r="AT14" s="117" t="str">
        <f t="shared" si="22"/>
        <v/>
      </c>
      <c r="AU14" s="118" t="str">
        <f t="shared" si="23"/>
        <v/>
      </c>
      <c r="AV14" s="119" t="str">
        <f t="shared" si="24"/>
        <v/>
      </c>
      <c r="AW14" s="120" t="str">
        <f t="shared" si="25"/>
        <v/>
      </c>
      <c r="AY14" s="112"/>
      <c r="AZ14" s="112"/>
      <c r="BA14" s="113" t="str">
        <f t="shared" si="360"/>
        <v/>
      </c>
      <c r="BB14" s="114" t="str">
        <f t="shared" si="361"/>
        <v/>
      </c>
      <c r="BC14" s="115" t="str">
        <f t="shared" si="362"/>
        <v/>
      </c>
      <c r="BD14" s="115" t="str">
        <f t="shared" si="363"/>
        <v/>
      </c>
      <c r="BE14" s="116" t="str">
        <f t="shared" si="364"/>
        <v/>
      </c>
      <c r="BF14" s="117" t="str">
        <f t="shared" si="365"/>
        <v/>
      </c>
      <c r="BG14" s="118" t="str">
        <f t="shared" si="366"/>
        <v/>
      </c>
      <c r="BH14" s="119" t="str">
        <f t="shared" si="367"/>
        <v/>
      </c>
      <c r="BI14" s="120" t="str">
        <f t="shared" si="368"/>
        <v/>
      </c>
      <c r="BK14" s="112"/>
      <c r="BL14" s="112"/>
      <c r="BM14" s="113" t="str">
        <f t="shared" si="35"/>
        <v/>
      </c>
      <c r="BN14" s="114" t="str">
        <f t="shared" si="36"/>
        <v/>
      </c>
      <c r="BO14" s="115" t="str">
        <f t="shared" si="37"/>
        <v/>
      </c>
      <c r="BP14" s="115" t="str">
        <f t="shared" si="38"/>
        <v/>
      </c>
      <c r="BQ14" s="116" t="str">
        <f t="shared" si="39"/>
        <v/>
      </c>
      <c r="BR14" s="117" t="str">
        <f t="shared" si="40"/>
        <v/>
      </c>
      <c r="BS14" s="118" t="str">
        <f t="shared" si="41"/>
        <v/>
      </c>
      <c r="BT14" s="119" t="str">
        <f t="shared" si="42"/>
        <v/>
      </c>
      <c r="BU14" s="120" t="str">
        <f t="shared" si="43"/>
        <v/>
      </c>
      <c r="BW14" s="112"/>
      <c r="BX14" s="112"/>
      <c r="BY14" s="113" t="str">
        <f t="shared" si="44"/>
        <v/>
      </c>
      <c r="BZ14" s="114" t="str">
        <f t="shared" si="45"/>
        <v/>
      </c>
      <c r="CA14" s="115" t="str">
        <f t="shared" si="46"/>
        <v/>
      </c>
      <c r="CB14" s="115" t="str">
        <f t="shared" si="47"/>
        <v/>
      </c>
      <c r="CC14" s="116" t="str">
        <f t="shared" si="48"/>
        <v/>
      </c>
      <c r="CD14" s="117" t="str">
        <f t="shared" si="49"/>
        <v/>
      </c>
      <c r="CE14" s="118" t="str">
        <f t="shared" si="50"/>
        <v/>
      </c>
      <c r="CF14" s="119" t="str">
        <f t="shared" si="51"/>
        <v/>
      </c>
      <c r="CG14" s="120" t="str">
        <f t="shared" si="52"/>
        <v/>
      </c>
      <c r="CI14" s="112"/>
      <c r="CJ14" s="112"/>
      <c r="CK14" s="113" t="str">
        <f t="shared" si="53"/>
        <v/>
      </c>
      <c r="CL14" s="114" t="str">
        <f t="shared" si="54"/>
        <v/>
      </c>
      <c r="CM14" s="115" t="str">
        <f t="shared" si="55"/>
        <v/>
      </c>
      <c r="CN14" s="115" t="str">
        <f t="shared" si="56"/>
        <v/>
      </c>
      <c r="CO14" s="116" t="str">
        <f t="shared" si="57"/>
        <v/>
      </c>
      <c r="CP14" s="117" t="str">
        <f t="shared" si="58"/>
        <v/>
      </c>
      <c r="CQ14" s="118" t="str">
        <f t="shared" si="59"/>
        <v/>
      </c>
      <c r="CR14" s="119" t="str">
        <f t="shared" si="60"/>
        <v/>
      </c>
      <c r="CS14" s="120" t="str">
        <f t="shared" si="61"/>
        <v/>
      </c>
      <c r="CU14" s="112"/>
      <c r="CV14" s="112"/>
      <c r="CW14" s="113" t="str">
        <f t="shared" si="62"/>
        <v/>
      </c>
      <c r="CX14" s="114" t="str">
        <f t="shared" si="63"/>
        <v/>
      </c>
      <c r="CY14" s="115" t="str">
        <f t="shared" si="64"/>
        <v/>
      </c>
      <c r="CZ14" s="115" t="str">
        <f t="shared" si="65"/>
        <v/>
      </c>
      <c r="DA14" s="116" t="str">
        <f t="shared" si="66"/>
        <v/>
      </c>
      <c r="DB14" s="117" t="str">
        <f t="shared" si="67"/>
        <v/>
      </c>
      <c r="DC14" s="118" t="str">
        <f t="shared" si="68"/>
        <v/>
      </c>
      <c r="DD14" s="119" t="str">
        <f t="shared" si="69"/>
        <v/>
      </c>
      <c r="DE14" s="120" t="str">
        <f t="shared" si="70"/>
        <v/>
      </c>
      <c r="DG14" s="112"/>
      <c r="DH14" s="112"/>
      <c r="DI14" s="113" t="str">
        <f t="shared" si="71"/>
        <v/>
      </c>
      <c r="DJ14" s="114" t="str">
        <f t="shared" si="72"/>
        <v/>
      </c>
      <c r="DK14" s="115" t="str">
        <f t="shared" si="73"/>
        <v/>
      </c>
      <c r="DL14" s="115" t="str">
        <f t="shared" si="74"/>
        <v/>
      </c>
      <c r="DM14" s="116" t="str">
        <f t="shared" si="75"/>
        <v/>
      </c>
      <c r="DN14" s="117" t="str">
        <f t="shared" si="76"/>
        <v/>
      </c>
      <c r="DO14" s="118" t="str">
        <f t="shared" si="77"/>
        <v/>
      </c>
      <c r="DP14" s="119" t="str">
        <f t="shared" si="78"/>
        <v/>
      </c>
      <c r="DQ14" s="120" t="str">
        <f t="shared" si="79"/>
        <v/>
      </c>
      <c r="DS14" s="112"/>
      <c r="DT14" s="112"/>
      <c r="DU14" s="113" t="str">
        <f t="shared" si="80"/>
        <v/>
      </c>
      <c r="DV14" s="114" t="str">
        <f t="shared" si="81"/>
        <v/>
      </c>
      <c r="DW14" s="115" t="str">
        <f t="shared" si="82"/>
        <v/>
      </c>
      <c r="DX14" s="115" t="str">
        <f t="shared" si="83"/>
        <v/>
      </c>
      <c r="DY14" s="116" t="str">
        <f t="shared" si="84"/>
        <v/>
      </c>
      <c r="DZ14" s="117" t="str">
        <f t="shared" si="85"/>
        <v/>
      </c>
      <c r="EA14" s="118" t="str">
        <f t="shared" si="86"/>
        <v/>
      </c>
      <c r="EB14" s="119" t="str">
        <f t="shared" si="87"/>
        <v/>
      </c>
      <c r="EC14" s="120" t="str">
        <f t="shared" si="88"/>
        <v/>
      </c>
      <c r="EE14" s="112"/>
      <c r="EF14" s="112"/>
      <c r="EG14" s="113" t="str">
        <f t="shared" si="89"/>
        <v/>
      </c>
      <c r="EH14" s="114" t="str">
        <f t="shared" si="90"/>
        <v/>
      </c>
      <c r="EI14" s="115" t="str">
        <f t="shared" si="91"/>
        <v/>
      </c>
      <c r="EJ14" s="115" t="str">
        <f t="shared" si="92"/>
        <v/>
      </c>
      <c r="EK14" s="116" t="str">
        <f t="shared" si="93"/>
        <v/>
      </c>
      <c r="EL14" s="117" t="str">
        <f t="shared" si="94"/>
        <v/>
      </c>
      <c r="EM14" s="118" t="str">
        <f t="shared" si="95"/>
        <v/>
      </c>
      <c r="EN14" s="119" t="str">
        <f t="shared" si="96"/>
        <v/>
      </c>
      <c r="EO14" s="120" t="str">
        <f t="shared" si="97"/>
        <v/>
      </c>
      <c r="EQ14" s="112"/>
      <c r="ER14" s="112"/>
      <c r="ES14" s="113" t="str">
        <f t="shared" si="98"/>
        <v/>
      </c>
      <c r="ET14" s="114" t="str">
        <f t="shared" si="99"/>
        <v/>
      </c>
      <c r="EU14" s="115" t="str">
        <f t="shared" si="100"/>
        <v/>
      </c>
      <c r="EV14" s="115" t="str">
        <f t="shared" si="101"/>
        <v/>
      </c>
      <c r="EW14" s="116" t="str">
        <f t="shared" si="102"/>
        <v/>
      </c>
      <c r="EX14" s="117" t="str">
        <f t="shared" si="103"/>
        <v/>
      </c>
      <c r="EY14" s="118" t="str">
        <f t="shared" si="104"/>
        <v/>
      </c>
      <c r="EZ14" s="119" t="str">
        <f t="shared" si="105"/>
        <v/>
      </c>
      <c r="FA14" s="120" t="str">
        <f t="shared" si="106"/>
        <v/>
      </c>
      <c r="FC14" s="112"/>
      <c r="FD14" s="112"/>
      <c r="FE14" s="113" t="str">
        <f t="shared" si="107"/>
        <v/>
      </c>
      <c r="FF14" s="114" t="str">
        <f t="shared" si="108"/>
        <v/>
      </c>
      <c r="FG14" s="115" t="str">
        <f t="shared" si="109"/>
        <v/>
      </c>
      <c r="FH14" s="115" t="str">
        <f t="shared" si="110"/>
        <v/>
      </c>
      <c r="FI14" s="116" t="str">
        <f t="shared" si="111"/>
        <v/>
      </c>
      <c r="FJ14" s="117" t="str">
        <f t="shared" si="112"/>
        <v/>
      </c>
      <c r="FK14" s="118" t="str">
        <f t="shared" si="113"/>
        <v/>
      </c>
      <c r="FL14" s="119" t="str">
        <f t="shared" si="114"/>
        <v/>
      </c>
      <c r="FM14" s="120" t="str">
        <f t="shared" si="115"/>
        <v/>
      </c>
      <c r="FO14" s="112"/>
      <c r="FP14" s="112"/>
      <c r="FQ14" s="113" t="str">
        <f t="shared" si="116"/>
        <v/>
      </c>
      <c r="FR14" s="114" t="str">
        <f t="shared" si="117"/>
        <v/>
      </c>
      <c r="FS14" s="115" t="str">
        <f t="shared" si="118"/>
        <v/>
      </c>
      <c r="FT14" s="115" t="str">
        <f t="shared" si="119"/>
        <v/>
      </c>
      <c r="FU14" s="116" t="str">
        <f t="shared" si="120"/>
        <v/>
      </c>
      <c r="FV14" s="117" t="str">
        <f t="shared" si="121"/>
        <v/>
      </c>
      <c r="FW14" s="118" t="str">
        <f t="shared" si="122"/>
        <v/>
      </c>
      <c r="FX14" s="119" t="str">
        <f t="shared" si="123"/>
        <v/>
      </c>
      <c r="FY14" s="120" t="str">
        <f t="shared" si="124"/>
        <v/>
      </c>
      <c r="GA14" s="112"/>
      <c r="GB14" s="112"/>
      <c r="GC14" s="113" t="str">
        <f t="shared" si="125"/>
        <v/>
      </c>
      <c r="GD14" s="114" t="str">
        <f t="shared" si="126"/>
        <v/>
      </c>
      <c r="GE14" s="115" t="str">
        <f t="shared" si="127"/>
        <v/>
      </c>
      <c r="GF14" s="115" t="str">
        <f t="shared" si="128"/>
        <v/>
      </c>
      <c r="GG14" s="116" t="str">
        <f t="shared" si="129"/>
        <v/>
      </c>
      <c r="GH14" s="117" t="str">
        <f t="shared" si="130"/>
        <v/>
      </c>
      <c r="GI14" s="118" t="str">
        <f t="shared" si="131"/>
        <v/>
      </c>
      <c r="GJ14" s="119" t="str">
        <f t="shared" si="132"/>
        <v/>
      </c>
      <c r="GK14" s="120" t="str">
        <f t="shared" si="133"/>
        <v/>
      </c>
      <c r="GM14" s="112"/>
      <c r="GN14" s="112"/>
      <c r="GO14" s="113" t="str">
        <f t="shared" si="134"/>
        <v/>
      </c>
      <c r="GP14" s="114" t="str">
        <f t="shared" si="135"/>
        <v/>
      </c>
      <c r="GQ14" s="115" t="str">
        <f t="shared" si="136"/>
        <v/>
      </c>
      <c r="GR14" s="115" t="str">
        <f t="shared" si="137"/>
        <v/>
      </c>
      <c r="GS14" s="116" t="str">
        <f t="shared" si="138"/>
        <v/>
      </c>
      <c r="GT14" s="117" t="str">
        <f t="shared" si="139"/>
        <v/>
      </c>
      <c r="GU14" s="118" t="str">
        <f t="shared" si="140"/>
        <v/>
      </c>
      <c r="GV14" s="119" t="str">
        <f t="shared" si="141"/>
        <v/>
      </c>
      <c r="GW14" s="120" t="str">
        <f t="shared" si="142"/>
        <v/>
      </c>
      <c r="GY14" s="112"/>
      <c r="GZ14" s="112"/>
      <c r="HA14" s="113" t="str">
        <f t="shared" si="143"/>
        <v/>
      </c>
      <c r="HB14" s="114" t="str">
        <f t="shared" si="144"/>
        <v/>
      </c>
      <c r="HC14" s="115" t="str">
        <f t="shared" si="145"/>
        <v/>
      </c>
      <c r="HD14" s="115" t="str">
        <f t="shared" si="146"/>
        <v/>
      </c>
      <c r="HE14" s="116" t="str">
        <f t="shared" si="147"/>
        <v/>
      </c>
      <c r="HF14" s="117" t="str">
        <f t="shared" si="148"/>
        <v/>
      </c>
      <c r="HG14" s="118" t="str">
        <f t="shared" si="149"/>
        <v/>
      </c>
      <c r="HH14" s="119" t="str">
        <f t="shared" si="150"/>
        <v/>
      </c>
      <c r="HI14" s="120" t="str">
        <f t="shared" si="151"/>
        <v/>
      </c>
      <c r="HK14" s="112"/>
      <c r="HL14" s="112"/>
      <c r="HM14" s="113" t="str">
        <f t="shared" si="152"/>
        <v/>
      </c>
      <c r="HN14" s="114" t="str">
        <f t="shared" si="153"/>
        <v/>
      </c>
      <c r="HO14" s="115" t="str">
        <f t="shared" si="154"/>
        <v/>
      </c>
      <c r="HP14" s="115" t="str">
        <f t="shared" si="155"/>
        <v/>
      </c>
      <c r="HQ14" s="116" t="str">
        <f t="shared" si="156"/>
        <v/>
      </c>
      <c r="HR14" s="117" t="str">
        <f t="shared" si="157"/>
        <v/>
      </c>
      <c r="HS14" s="118" t="str">
        <f t="shared" si="158"/>
        <v/>
      </c>
      <c r="HT14" s="119" t="str">
        <f t="shared" si="159"/>
        <v/>
      </c>
      <c r="HU14" s="120" t="str">
        <f t="shared" si="160"/>
        <v/>
      </c>
      <c r="HW14" s="112"/>
      <c r="HX14" s="112"/>
      <c r="HY14" s="113" t="str">
        <f t="shared" si="161"/>
        <v/>
      </c>
      <c r="HZ14" s="114" t="str">
        <f t="shared" si="162"/>
        <v/>
      </c>
      <c r="IA14" s="115" t="str">
        <f t="shared" si="163"/>
        <v/>
      </c>
      <c r="IB14" s="115" t="str">
        <f t="shared" si="164"/>
        <v/>
      </c>
      <c r="IC14" s="116" t="str">
        <f t="shared" si="165"/>
        <v/>
      </c>
      <c r="ID14" s="117" t="str">
        <f t="shared" si="166"/>
        <v/>
      </c>
      <c r="IE14" s="118" t="str">
        <f t="shared" si="167"/>
        <v/>
      </c>
      <c r="IF14" s="119" t="str">
        <f t="shared" si="168"/>
        <v/>
      </c>
      <c r="IG14" s="120" t="str">
        <f t="shared" si="169"/>
        <v/>
      </c>
      <c r="II14" s="112"/>
      <c r="IJ14" s="112"/>
      <c r="IK14" s="113" t="str">
        <f t="shared" si="170"/>
        <v/>
      </c>
      <c r="IL14" s="114" t="str">
        <f t="shared" si="171"/>
        <v/>
      </c>
      <c r="IM14" s="115" t="str">
        <f t="shared" si="172"/>
        <v/>
      </c>
      <c r="IN14" s="115" t="str">
        <f t="shared" si="173"/>
        <v/>
      </c>
      <c r="IO14" s="116" t="str">
        <f t="shared" si="174"/>
        <v/>
      </c>
      <c r="IP14" s="117" t="str">
        <f t="shared" si="175"/>
        <v/>
      </c>
      <c r="IQ14" s="118" t="str">
        <f t="shared" si="176"/>
        <v/>
      </c>
      <c r="IR14" s="119" t="str">
        <f t="shared" si="177"/>
        <v/>
      </c>
      <c r="IS14" s="120" t="str">
        <f t="shared" si="178"/>
        <v/>
      </c>
      <c r="IU14" s="112"/>
      <c r="IV14" s="112"/>
      <c r="IW14" s="113" t="str">
        <f t="shared" si="179"/>
        <v/>
      </c>
      <c r="IX14" s="114" t="str">
        <f t="shared" si="180"/>
        <v/>
      </c>
      <c r="IY14" s="115" t="str">
        <f t="shared" si="181"/>
        <v/>
      </c>
      <c r="IZ14" s="115" t="str">
        <f t="shared" si="182"/>
        <v/>
      </c>
      <c r="JA14" s="116" t="str">
        <f t="shared" si="183"/>
        <v/>
      </c>
      <c r="JB14" s="117" t="str">
        <f t="shared" si="184"/>
        <v/>
      </c>
      <c r="JC14" s="118" t="str">
        <f t="shared" si="185"/>
        <v/>
      </c>
      <c r="JD14" s="119" t="str">
        <f t="shared" si="186"/>
        <v/>
      </c>
      <c r="JE14" s="120" t="str">
        <f t="shared" si="187"/>
        <v/>
      </c>
      <c r="JG14" s="112"/>
      <c r="JH14" s="112"/>
      <c r="JI14" s="113" t="str">
        <f t="shared" si="188"/>
        <v/>
      </c>
      <c r="JJ14" s="114" t="str">
        <f t="shared" si="189"/>
        <v/>
      </c>
      <c r="JK14" s="115" t="str">
        <f t="shared" si="190"/>
        <v/>
      </c>
      <c r="JL14" s="115" t="str">
        <f t="shared" si="191"/>
        <v/>
      </c>
      <c r="JM14" s="116" t="str">
        <f t="shared" si="192"/>
        <v/>
      </c>
      <c r="JN14" s="117" t="str">
        <f t="shared" si="193"/>
        <v/>
      </c>
      <c r="JO14" s="118" t="str">
        <f t="shared" si="194"/>
        <v/>
      </c>
      <c r="JP14" s="119" t="str">
        <f t="shared" si="195"/>
        <v/>
      </c>
      <c r="JQ14" s="120" t="str">
        <f t="shared" si="196"/>
        <v/>
      </c>
      <c r="JS14" s="112"/>
      <c r="JT14" s="112"/>
      <c r="JU14" s="113" t="str">
        <f t="shared" si="197"/>
        <v/>
      </c>
      <c r="JV14" s="114" t="str">
        <f t="shared" si="198"/>
        <v/>
      </c>
      <c r="JW14" s="115" t="str">
        <f t="shared" si="199"/>
        <v/>
      </c>
      <c r="JX14" s="115" t="str">
        <f t="shared" si="200"/>
        <v/>
      </c>
      <c r="JY14" s="116" t="str">
        <f t="shared" si="201"/>
        <v/>
      </c>
      <c r="JZ14" s="117" t="str">
        <f t="shared" si="202"/>
        <v/>
      </c>
      <c r="KA14" s="118" t="str">
        <f t="shared" si="203"/>
        <v/>
      </c>
      <c r="KB14" s="119" t="str">
        <f t="shared" si="204"/>
        <v/>
      </c>
      <c r="KC14" s="120" t="str">
        <f t="shared" si="205"/>
        <v/>
      </c>
      <c r="KE14" s="112"/>
      <c r="KF14" s="112"/>
      <c r="KG14" s="113" t="str">
        <f t="shared" si="206"/>
        <v/>
      </c>
      <c r="KH14" s="114" t="str">
        <f t="shared" si="207"/>
        <v/>
      </c>
      <c r="KI14" s="115" t="str">
        <f t="shared" si="208"/>
        <v/>
      </c>
      <c r="KJ14" s="115" t="str">
        <f t="shared" si="209"/>
        <v/>
      </c>
      <c r="KK14" s="116" t="str">
        <f t="shared" si="210"/>
        <v/>
      </c>
      <c r="KL14" s="117" t="str">
        <f t="shared" si="211"/>
        <v/>
      </c>
      <c r="KM14" s="118" t="str">
        <f t="shared" si="212"/>
        <v/>
      </c>
      <c r="KN14" s="119" t="str">
        <f t="shared" si="213"/>
        <v/>
      </c>
      <c r="KO14" s="120" t="str">
        <f t="shared" si="214"/>
        <v/>
      </c>
      <c r="KQ14" s="112"/>
      <c r="KR14" s="112"/>
      <c r="KS14" s="113" t="str">
        <f t="shared" si="215"/>
        <v/>
      </c>
      <c r="KT14" s="114" t="str">
        <f t="shared" si="216"/>
        <v/>
      </c>
      <c r="KU14" s="115" t="str">
        <f t="shared" si="217"/>
        <v/>
      </c>
      <c r="KV14" s="115" t="str">
        <f t="shared" si="218"/>
        <v/>
      </c>
      <c r="KW14" s="116" t="str">
        <f t="shared" si="219"/>
        <v/>
      </c>
      <c r="KX14" s="117" t="str">
        <f t="shared" si="220"/>
        <v/>
      </c>
      <c r="KY14" s="118" t="str">
        <f t="shared" si="221"/>
        <v/>
      </c>
      <c r="KZ14" s="119" t="str">
        <f t="shared" si="222"/>
        <v/>
      </c>
      <c r="LA14" s="120" t="str">
        <f t="shared" si="223"/>
        <v/>
      </c>
      <c r="LC14" s="112"/>
      <c r="LD14" s="112"/>
      <c r="LE14" s="113" t="str">
        <f t="shared" si="224"/>
        <v/>
      </c>
      <c r="LF14" s="114" t="str">
        <f t="shared" si="225"/>
        <v/>
      </c>
      <c r="LG14" s="115" t="str">
        <f t="shared" si="226"/>
        <v/>
      </c>
      <c r="LH14" s="115" t="str">
        <f t="shared" si="227"/>
        <v/>
      </c>
      <c r="LI14" s="116" t="str">
        <f t="shared" si="228"/>
        <v/>
      </c>
      <c r="LJ14" s="117" t="str">
        <f t="shared" si="229"/>
        <v/>
      </c>
      <c r="LK14" s="118" t="str">
        <f t="shared" si="230"/>
        <v/>
      </c>
      <c r="LL14" s="119" t="str">
        <f t="shared" si="231"/>
        <v/>
      </c>
      <c r="LM14" s="120" t="str">
        <f t="shared" si="232"/>
        <v/>
      </c>
      <c r="LO14" s="112"/>
      <c r="LP14" s="112"/>
      <c r="LQ14" s="113" t="str">
        <f t="shared" si="233"/>
        <v/>
      </c>
      <c r="LR14" s="114" t="str">
        <f t="shared" si="234"/>
        <v/>
      </c>
      <c r="LS14" s="115" t="str">
        <f t="shared" si="235"/>
        <v/>
      </c>
      <c r="LT14" s="115" t="str">
        <f t="shared" si="236"/>
        <v/>
      </c>
      <c r="LU14" s="116" t="str">
        <f t="shared" si="237"/>
        <v/>
      </c>
      <c r="LV14" s="117" t="str">
        <f t="shared" si="238"/>
        <v/>
      </c>
      <c r="LW14" s="118" t="str">
        <f t="shared" si="239"/>
        <v/>
      </c>
      <c r="LX14" s="119" t="str">
        <f t="shared" si="240"/>
        <v/>
      </c>
      <c r="LY14" s="120" t="str">
        <f t="shared" si="241"/>
        <v/>
      </c>
      <c r="MA14" s="112"/>
      <c r="MB14" s="112"/>
      <c r="MC14" s="113" t="str">
        <f t="shared" si="242"/>
        <v/>
      </c>
      <c r="MD14" s="114" t="str">
        <f t="shared" si="243"/>
        <v/>
      </c>
      <c r="ME14" s="115" t="str">
        <f t="shared" si="244"/>
        <v/>
      </c>
      <c r="MF14" s="115" t="str">
        <f t="shared" si="245"/>
        <v/>
      </c>
      <c r="MG14" s="116" t="str">
        <f t="shared" si="246"/>
        <v/>
      </c>
      <c r="MH14" s="117" t="str">
        <f t="shared" si="247"/>
        <v/>
      </c>
      <c r="MI14" s="118" t="str">
        <f t="shared" si="248"/>
        <v/>
      </c>
      <c r="MJ14" s="119" t="str">
        <f t="shared" si="249"/>
        <v/>
      </c>
      <c r="MK14" s="120" t="str">
        <f t="shared" si="250"/>
        <v/>
      </c>
      <c r="MM14" s="112"/>
      <c r="MN14" s="112"/>
      <c r="MO14" s="113" t="str">
        <f t="shared" si="251"/>
        <v/>
      </c>
      <c r="MP14" s="114" t="str">
        <f t="shared" si="252"/>
        <v/>
      </c>
      <c r="MQ14" s="115" t="str">
        <f t="shared" si="253"/>
        <v/>
      </c>
      <c r="MR14" s="115" t="str">
        <f t="shared" si="254"/>
        <v/>
      </c>
      <c r="MS14" s="116" t="str">
        <f t="shared" si="255"/>
        <v/>
      </c>
      <c r="MT14" s="117" t="str">
        <f t="shared" si="256"/>
        <v/>
      </c>
      <c r="MU14" s="118" t="str">
        <f t="shared" si="257"/>
        <v/>
      </c>
      <c r="MV14" s="119" t="str">
        <f t="shared" si="258"/>
        <v/>
      </c>
      <c r="MW14" s="120" t="str">
        <f t="shared" si="259"/>
        <v/>
      </c>
      <c r="MY14" s="112"/>
      <c r="MZ14" s="112"/>
      <c r="NA14" s="113" t="str">
        <f t="shared" si="260"/>
        <v/>
      </c>
      <c r="NB14" s="114" t="str">
        <f t="shared" si="261"/>
        <v/>
      </c>
      <c r="NC14" s="115" t="str">
        <f t="shared" si="262"/>
        <v/>
      </c>
      <c r="ND14" s="115" t="str">
        <f t="shared" si="263"/>
        <v/>
      </c>
      <c r="NE14" s="116" t="str">
        <f t="shared" si="264"/>
        <v/>
      </c>
      <c r="NF14" s="117" t="str">
        <f t="shared" si="265"/>
        <v/>
      </c>
      <c r="NG14" s="118" t="str">
        <f t="shared" si="266"/>
        <v/>
      </c>
      <c r="NH14" s="119" t="str">
        <f t="shared" si="267"/>
        <v/>
      </c>
      <c r="NI14" s="120" t="str">
        <f t="shared" si="268"/>
        <v/>
      </c>
      <c r="NK14" s="112"/>
      <c r="NL14" s="112"/>
      <c r="NM14" s="113" t="str">
        <f t="shared" si="269"/>
        <v/>
      </c>
      <c r="NN14" s="114" t="str">
        <f t="shared" si="270"/>
        <v/>
      </c>
      <c r="NO14" s="115" t="str">
        <f t="shared" si="271"/>
        <v/>
      </c>
      <c r="NP14" s="115" t="str">
        <f t="shared" si="272"/>
        <v/>
      </c>
      <c r="NQ14" s="116" t="str">
        <f t="shared" si="273"/>
        <v/>
      </c>
      <c r="NR14" s="117" t="str">
        <f t="shared" si="274"/>
        <v/>
      </c>
      <c r="NS14" s="118" t="str">
        <f t="shared" si="275"/>
        <v/>
      </c>
      <c r="NT14" s="119" t="str">
        <f t="shared" si="276"/>
        <v/>
      </c>
      <c r="NU14" s="120" t="str">
        <f t="shared" si="277"/>
        <v/>
      </c>
      <c r="NW14" s="112"/>
      <c r="NX14" s="112"/>
      <c r="NY14" s="113" t="str">
        <f t="shared" si="278"/>
        <v/>
      </c>
      <c r="NZ14" s="114" t="str">
        <f t="shared" si="279"/>
        <v/>
      </c>
      <c r="OA14" s="115" t="str">
        <f t="shared" si="280"/>
        <v/>
      </c>
      <c r="OB14" s="115" t="str">
        <f t="shared" si="281"/>
        <v/>
      </c>
      <c r="OC14" s="116" t="str">
        <f t="shared" si="282"/>
        <v/>
      </c>
      <c r="OD14" s="117" t="str">
        <f t="shared" si="283"/>
        <v/>
      </c>
      <c r="OE14" s="118" t="str">
        <f t="shared" si="284"/>
        <v/>
      </c>
      <c r="OF14" s="119" t="str">
        <f t="shared" si="285"/>
        <v/>
      </c>
      <c r="OG14" s="120" t="str">
        <f t="shared" si="286"/>
        <v/>
      </c>
      <c r="OI14" s="112"/>
      <c r="OJ14" s="112"/>
      <c r="OK14" s="113" t="str">
        <f t="shared" si="287"/>
        <v/>
      </c>
      <c r="OL14" s="114" t="str">
        <f t="shared" si="288"/>
        <v/>
      </c>
      <c r="OM14" s="115" t="str">
        <f t="shared" si="289"/>
        <v/>
      </c>
      <c r="ON14" s="115" t="str">
        <f t="shared" si="290"/>
        <v/>
      </c>
      <c r="OO14" s="116" t="str">
        <f t="shared" si="291"/>
        <v/>
      </c>
      <c r="OP14" s="117" t="str">
        <f t="shared" si="292"/>
        <v/>
      </c>
      <c r="OQ14" s="118" t="str">
        <f t="shared" si="293"/>
        <v/>
      </c>
      <c r="OR14" s="119" t="str">
        <f t="shared" si="294"/>
        <v/>
      </c>
      <c r="OS14" s="120" t="str">
        <f t="shared" si="295"/>
        <v/>
      </c>
      <c r="OU14" s="112"/>
      <c r="OV14" s="112"/>
      <c r="OW14" s="113" t="str">
        <f t="shared" si="296"/>
        <v/>
      </c>
      <c r="OX14" s="114" t="str">
        <f t="shared" si="297"/>
        <v/>
      </c>
      <c r="OY14" s="115" t="str">
        <f t="shared" si="298"/>
        <v/>
      </c>
      <c r="OZ14" s="115" t="str">
        <f t="shared" si="299"/>
        <v/>
      </c>
      <c r="PA14" s="116" t="str">
        <f t="shared" si="300"/>
        <v/>
      </c>
      <c r="PB14" s="117" t="str">
        <f t="shared" si="301"/>
        <v/>
      </c>
      <c r="PC14" s="118" t="str">
        <f t="shared" si="302"/>
        <v/>
      </c>
      <c r="PD14" s="119" t="str">
        <f t="shared" si="303"/>
        <v/>
      </c>
      <c r="PE14" s="120" t="str">
        <f t="shared" si="304"/>
        <v/>
      </c>
      <c r="PG14" s="112"/>
      <c r="PH14" s="112"/>
      <c r="PI14" s="113" t="str">
        <f t="shared" si="305"/>
        <v/>
      </c>
      <c r="PJ14" s="114" t="str">
        <f t="shared" si="306"/>
        <v/>
      </c>
      <c r="PK14" s="115" t="str">
        <f t="shared" si="307"/>
        <v/>
      </c>
      <c r="PL14" s="115" t="str">
        <f t="shared" si="308"/>
        <v/>
      </c>
      <c r="PM14" s="116" t="str">
        <f t="shared" si="309"/>
        <v/>
      </c>
      <c r="PN14" s="117" t="str">
        <f t="shared" si="310"/>
        <v/>
      </c>
      <c r="PO14" s="118" t="str">
        <f t="shared" si="311"/>
        <v/>
      </c>
      <c r="PP14" s="119" t="str">
        <f t="shared" si="312"/>
        <v/>
      </c>
      <c r="PQ14" s="120" t="str">
        <f t="shared" si="313"/>
        <v/>
      </c>
      <c r="PS14" s="112"/>
      <c r="PT14" s="112"/>
      <c r="PU14" s="113" t="str">
        <f t="shared" si="314"/>
        <v/>
      </c>
      <c r="PV14" s="114" t="str">
        <f t="shared" si="315"/>
        <v/>
      </c>
      <c r="PW14" s="115" t="str">
        <f t="shared" si="316"/>
        <v/>
      </c>
      <c r="PX14" s="115" t="str">
        <f t="shared" si="317"/>
        <v/>
      </c>
      <c r="PY14" s="116" t="str">
        <f t="shared" si="318"/>
        <v/>
      </c>
      <c r="PZ14" s="117" t="str">
        <f t="shared" si="319"/>
        <v/>
      </c>
      <c r="QA14" s="118" t="str">
        <f t="shared" si="320"/>
        <v/>
      </c>
      <c r="QB14" s="119" t="str">
        <f t="shared" si="321"/>
        <v/>
      </c>
      <c r="QC14" s="120" t="str">
        <f t="shared" si="322"/>
        <v/>
      </c>
      <c r="QE14" s="112"/>
      <c r="QF14" s="112"/>
      <c r="QG14" s="113" t="str">
        <f t="shared" si="323"/>
        <v/>
      </c>
      <c r="QH14" s="114" t="str">
        <f t="shared" si="324"/>
        <v/>
      </c>
      <c r="QI14" s="115" t="str">
        <f t="shared" si="325"/>
        <v/>
      </c>
      <c r="QJ14" s="115" t="str">
        <f t="shared" si="326"/>
        <v/>
      </c>
      <c r="QK14" s="116" t="str">
        <f t="shared" si="327"/>
        <v/>
      </c>
      <c r="QL14" s="117" t="str">
        <f t="shared" si="328"/>
        <v/>
      </c>
      <c r="QM14" s="118" t="str">
        <f t="shared" si="329"/>
        <v/>
      </c>
      <c r="QN14" s="119" t="str">
        <f t="shared" si="330"/>
        <v/>
      </c>
      <c r="QO14" s="120" t="str">
        <f t="shared" si="331"/>
        <v/>
      </c>
      <c r="QQ14" s="112"/>
      <c r="QR14" s="112"/>
      <c r="QS14" s="113" t="str">
        <f t="shared" si="332"/>
        <v/>
      </c>
      <c r="QT14" s="114" t="str">
        <f t="shared" si="333"/>
        <v/>
      </c>
      <c r="QU14" s="115" t="str">
        <f t="shared" si="334"/>
        <v/>
      </c>
      <c r="QV14" s="115" t="str">
        <f t="shared" si="335"/>
        <v/>
      </c>
      <c r="QW14" s="116" t="str">
        <f t="shared" si="336"/>
        <v/>
      </c>
      <c r="QX14" s="117" t="str">
        <f t="shared" si="337"/>
        <v/>
      </c>
      <c r="QY14" s="118" t="str">
        <f t="shared" si="338"/>
        <v/>
      </c>
      <c r="QZ14" s="119" t="str">
        <f t="shared" si="339"/>
        <v/>
      </c>
      <c r="RA14" s="120" t="str">
        <f t="shared" si="340"/>
        <v/>
      </c>
      <c r="RC14" s="112"/>
      <c r="RD14" s="112"/>
      <c r="RE14" s="113" t="str">
        <f t="shared" si="341"/>
        <v/>
      </c>
      <c r="RF14" s="114" t="str">
        <f t="shared" si="342"/>
        <v/>
      </c>
      <c r="RG14" s="115" t="str">
        <f t="shared" si="343"/>
        <v/>
      </c>
      <c r="RH14" s="115" t="str">
        <f t="shared" si="344"/>
        <v/>
      </c>
      <c r="RI14" s="116" t="str">
        <f t="shared" si="345"/>
        <v/>
      </c>
      <c r="RJ14" s="117" t="str">
        <f t="shared" si="346"/>
        <v/>
      </c>
      <c r="RK14" s="118" t="str">
        <f t="shared" si="347"/>
        <v/>
      </c>
      <c r="RL14" s="119" t="str">
        <f t="shared" si="348"/>
        <v/>
      </c>
      <c r="RM14" s="120" t="str">
        <f t="shared" si="349"/>
        <v/>
      </c>
      <c r="RO14" s="112"/>
      <c r="RP14" s="112"/>
      <c r="RQ14" s="113" t="str">
        <f t="shared" si="350"/>
        <v/>
      </c>
      <c r="RR14" s="114" t="str">
        <f t="shared" si="351"/>
        <v/>
      </c>
      <c r="RS14" s="115" t="str">
        <f t="shared" si="352"/>
        <v/>
      </c>
      <c r="RT14" s="115" t="str">
        <f t="shared" si="353"/>
        <v/>
      </c>
      <c r="RU14" s="116" t="str">
        <f t="shared" si="354"/>
        <v/>
      </c>
      <c r="RV14" s="117" t="str">
        <f t="shared" si="355"/>
        <v/>
      </c>
      <c r="RW14" s="118" t="str">
        <f t="shared" si="356"/>
        <v/>
      </c>
      <c r="RX14" s="119" t="str">
        <f t="shared" si="357"/>
        <v/>
      </c>
      <c r="RY14" s="120" t="str">
        <f t="shared" si="358"/>
        <v/>
      </c>
      <c r="SA14" s="112"/>
      <c r="SB14" s="112"/>
    </row>
    <row r="15" spans="1:496" ht="13.5" customHeight="1">
      <c r="A15" s="20"/>
      <c r="B15" s="112" t="s">
        <v>831</v>
      </c>
      <c r="C15" s="2" t="s">
        <v>832</v>
      </c>
      <c r="D15" s="157"/>
      <c r="E15" s="113" t="str">
        <f t="shared" si="0"/>
        <v/>
      </c>
      <c r="F15" s="114" t="str">
        <f t="shared" si="1"/>
        <v/>
      </c>
      <c r="G15" s="115" t="str">
        <f t="shared" si="2"/>
        <v/>
      </c>
      <c r="H15" s="115" t="str">
        <f t="shared" si="3"/>
        <v/>
      </c>
      <c r="I15" s="116" t="str">
        <f t="shared" si="4"/>
        <v/>
      </c>
      <c r="J15" s="117" t="str">
        <f t="shared" si="5"/>
        <v/>
      </c>
      <c r="K15" s="118" t="str">
        <f t="shared" si="6"/>
        <v/>
      </c>
      <c r="L15" s="119" t="str">
        <f t="shared" si="7"/>
        <v/>
      </c>
      <c r="M15" s="120" t="str">
        <f t="shared" si="8"/>
        <v/>
      </c>
      <c r="O15" s="112"/>
      <c r="P15" s="167" t="s">
        <v>289</v>
      </c>
      <c r="Q15" s="113" t="s">
        <v>289</v>
      </c>
      <c r="R15" s="114" t="s">
        <v>289</v>
      </c>
      <c r="S15" s="115" t="s">
        <v>289</v>
      </c>
      <c r="T15" s="115" t="s">
        <v>289</v>
      </c>
      <c r="U15" s="116" t="s">
        <v>289</v>
      </c>
      <c r="V15" s="117" t="s">
        <v>289</v>
      </c>
      <c r="W15" s="118" t="s">
        <v>289</v>
      </c>
      <c r="X15" s="119" t="s">
        <v>289</v>
      </c>
      <c r="Y15" s="120" t="s">
        <v>289</v>
      </c>
      <c r="AA15" s="112"/>
      <c r="AB15" s="112"/>
      <c r="AC15" s="113" t="str">
        <f t="shared" si="9"/>
        <v/>
      </c>
      <c r="AD15" s="114" t="str">
        <f t="shared" si="10"/>
        <v/>
      </c>
      <c r="AE15" s="115" t="str">
        <f t="shared" si="11"/>
        <v/>
      </c>
      <c r="AF15" s="115" t="str">
        <f t="shared" si="359"/>
        <v/>
      </c>
      <c r="AG15" s="116" t="str">
        <f t="shared" si="12"/>
        <v/>
      </c>
      <c r="AH15" s="117" t="str">
        <f t="shared" si="13"/>
        <v/>
      </c>
      <c r="AI15" s="118" t="str">
        <f t="shared" si="14"/>
        <v/>
      </c>
      <c r="AJ15" s="119" t="str">
        <f t="shared" si="15"/>
        <v/>
      </c>
      <c r="AK15" s="120" t="str">
        <f t="shared" si="16"/>
        <v/>
      </c>
      <c r="AM15" s="112"/>
      <c r="AN15" s="112"/>
      <c r="AO15" s="113" t="str">
        <f t="shared" si="17"/>
        <v/>
      </c>
      <c r="AP15" s="114" t="str">
        <f t="shared" si="18"/>
        <v/>
      </c>
      <c r="AQ15" s="115" t="str">
        <f t="shared" si="19"/>
        <v/>
      </c>
      <c r="AR15" s="115" t="str">
        <f t="shared" si="20"/>
        <v/>
      </c>
      <c r="AS15" s="116" t="str">
        <f t="shared" si="21"/>
        <v/>
      </c>
      <c r="AT15" s="117" t="str">
        <f t="shared" si="22"/>
        <v/>
      </c>
      <c r="AU15" s="118" t="str">
        <f t="shared" si="23"/>
        <v/>
      </c>
      <c r="AV15" s="119" t="str">
        <f t="shared" si="24"/>
        <v/>
      </c>
      <c r="AW15" s="120" t="str">
        <f t="shared" si="25"/>
        <v/>
      </c>
      <c r="AY15" s="112"/>
      <c r="AZ15" s="112"/>
      <c r="BA15" s="113" t="str">
        <f t="shared" si="360"/>
        <v/>
      </c>
      <c r="BB15" s="114" t="str">
        <f t="shared" si="361"/>
        <v/>
      </c>
      <c r="BC15" s="115" t="str">
        <f t="shared" si="362"/>
        <v/>
      </c>
      <c r="BD15" s="115" t="str">
        <f t="shared" si="363"/>
        <v/>
      </c>
      <c r="BE15" s="116" t="str">
        <f t="shared" si="364"/>
        <v/>
      </c>
      <c r="BF15" s="117" t="str">
        <f t="shared" si="365"/>
        <v/>
      </c>
      <c r="BG15" s="118" t="str">
        <f t="shared" si="366"/>
        <v/>
      </c>
      <c r="BH15" s="119" t="str">
        <f t="shared" si="367"/>
        <v/>
      </c>
      <c r="BI15" s="120" t="str">
        <f t="shared" si="368"/>
        <v/>
      </c>
      <c r="BK15" s="112"/>
      <c r="BL15" s="112"/>
      <c r="BM15" s="113" t="str">
        <f t="shared" si="35"/>
        <v/>
      </c>
      <c r="BN15" s="114" t="str">
        <f t="shared" si="36"/>
        <v/>
      </c>
      <c r="BO15" s="115" t="str">
        <f t="shared" si="37"/>
        <v/>
      </c>
      <c r="BP15" s="115" t="str">
        <f t="shared" si="38"/>
        <v/>
      </c>
      <c r="BQ15" s="116" t="str">
        <f t="shared" si="39"/>
        <v/>
      </c>
      <c r="BR15" s="117" t="str">
        <f t="shared" si="40"/>
        <v/>
      </c>
      <c r="BS15" s="118" t="str">
        <f t="shared" si="41"/>
        <v/>
      </c>
      <c r="BT15" s="119" t="str">
        <f t="shared" si="42"/>
        <v/>
      </c>
      <c r="BU15" s="120" t="str">
        <f t="shared" si="43"/>
        <v/>
      </c>
      <c r="BW15" s="112"/>
      <c r="BX15" s="112"/>
      <c r="BY15" s="113" t="str">
        <f t="shared" si="44"/>
        <v/>
      </c>
      <c r="BZ15" s="114" t="str">
        <f t="shared" si="45"/>
        <v/>
      </c>
      <c r="CA15" s="115" t="str">
        <f t="shared" si="46"/>
        <v/>
      </c>
      <c r="CB15" s="115" t="str">
        <f t="shared" si="47"/>
        <v/>
      </c>
      <c r="CC15" s="116" t="str">
        <f t="shared" si="48"/>
        <v/>
      </c>
      <c r="CD15" s="117" t="str">
        <f t="shared" si="49"/>
        <v/>
      </c>
      <c r="CE15" s="118" t="str">
        <f t="shared" si="50"/>
        <v/>
      </c>
      <c r="CF15" s="119" t="str">
        <f t="shared" si="51"/>
        <v/>
      </c>
      <c r="CG15" s="120" t="str">
        <f t="shared" si="52"/>
        <v/>
      </c>
      <c r="CI15" s="112"/>
      <c r="CJ15" s="112"/>
      <c r="CK15" s="113" t="str">
        <f t="shared" si="53"/>
        <v/>
      </c>
      <c r="CL15" s="114" t="str">
        <f t="shared" si="54"/>
        <v/>
      </c>
      <c r="CM15" s="115" t="str">
        <f t="shared" si="55"/>
        <v/>
      </c>
      <c r="CN15" s="115" t="str">
        <f t="shared" si="56"/>
        <v/>
      </c>
      <c r="CO15" s="116" t="str">
        <f t="shared" si="57"/>
        <v/>
      </c>
      <c r="CP15" s="117" t="str">
        <f t="shared" si="58"/>
        <v/>
      </c>
      <c r="CQ15" s="118" t="str">
        <f t="shared" si="59"/>
        <v/>
      </c>
      <c r="CR15" s="119" t="str">
        <f t="shared" si="60"/>
        <v/>
      </c>
      <c r="CS15" s="120" t="str">
        <f t="shared" si="61"/>
        <v/>
      </c>
      <c r="CU15" s="112"/>
      <c r="CV15" s="112"/>
      <c r="CW15" s="113" t="str">
        <f t="shared" si="62"/>
        <v/>
      </c>
      <c r="CX15" s="114" t="str">
        <f t="shared" si="63"/>
        <v/>
      </c>
      <c r="CY15" s="115" t="str">
        <f t="shared" si="64"/>
        <v/>
      </c>
      <c r="CZ15" s="115" t="str">
        <f t="shared" si="65"/>
        <v/>
      </c>
      <c r="DA15" s="116" t="str">
        <f t="shared" si="66"/>
        <v/>
      </c>
      <c r="DB15" s="117" t="str">
        <f t="shared" si="67"/>
        <v/>
      </c>
      <c r="DC15" s="118" t="str">
        <f t="shared" si="68"/>
        <v/>
      </c>
      <c r="DD15" s="119" t="str">
        <f t="shared" si="69"/>
        <v/>
      </c>
      <c r="DE15" s="120" t="str">
        <f t="shared" si="70"/>
        <v/>
      </c>
      <c r="DG15" s="112"/>
      <c r="DH15" s="112"/>
      <c r="DI15" s="113" t="str">
        <f t="shared" si="71"/>
        <v/>
      </c>
      <c r="DJ15" s="114" t="str">
        <f t="shared" si="72"/>
        <v/>
      </c>
      <c r="DK15" s="115" t="str">
        <f t="shared" si="73"/>
        <v/>
      </c>
      <c r="DL15" s="115" t="str">
        <f t="shared" si="74"/>
        <v/>
      </c>
      <c r="DM15" s="116" t="str">
        <f t="shared" si="75"/>
        <v/>
      </c>
      <c r="DN15" s="117" t="str">
        <f t="shared" si="76"/>
        <v/>
      </c>
      <c r="DO15" s="118" t="str">
        <f t="shared" si="77"/>
        <v/>
      </c>
      <c r="DP15" s="119" t="str">
        <f t="shared" si="78"/>
        <v/>
      </c>
      <c r="DQ15" s="120" t="str">
        <f t="shared" si="79"/>
        <v/>
      </c>
      <c r="DS15" s="112"/>
      <c r="DT15" s="112"/>
      <c r="DU15" s="113" t="str">
        <f t="shared" si="80"/>
        <v/>
      </c>
      <c r="DV15" s="114" t="str">
        <f t="shared" si="81"/>
        <v/>
      </c>
      <c r="DW15" s="115" t="str">
        <f t="shared" si="82"/>
        <v/>
      </c>
      <c r="DX15" s="115" t="str">
        <f t="shared" si="83"/>
        <v/>
      </c>
      <c r="DY15" s="116" t="str">
        <f t="shared" si="84"/>
        <v/>
      </c>
      <c r="DZ15" s="117" t="str">
        <f t="shared" si="85"/>
        <v/>
      </c>
      <c r="EA15" s="118" t="str">
        <f t="shared" si="86"/>
        <v/>
      </c>
      <c r="EB15" s="119" t="str">
        <f t="shared" si="87"/>
        <v/>
      </c>
      <c r="EC15" s="120" t="str">
        <f t="shared" si="88"/>
        <v/>
      </c>
      <c r="EE15" s="112"/>
      <c r="EF15" s="112"/>
      <c r="EG15" s="113" t="str">
        <f t="shared" si="89"/>
        <v/>
      </c>
      <c r="EH15" s="114" t="str">
        <f t="shared" si="90"/>
        <v/>
      </c>
      <c r="EI15" s="115" t="str">
        <f t="shared" si="91"/>
        <v/>
      </c>
      <c r="EJ15" s="115" t="str">
        <f t="shared" si="92"/>
        <v/>
      </c>
      <c r="EK15" s="116" t="str">
        <f t="shared" si="93"/>
        <v/>
      </c>
      <c r="EL15" s="117" t="str">
        <f t="shared" si="94"/>
        <v/>
      </c>
      <c r="EM15" s="118" t="str">
        <f t="shared" si="95"/>
        <v/>
      </c>
      <c r="EN15" s="119" t="str">
        <f t="shared" si="96"/>
        <v/>
      </c>
      <c r="EO15" s="120" t="str">
        <f t="shared" si="97"/>
        <v/>
      </c>
      <c r="EQ15" s="112"/>
      <c r="ER15" s="112"/>
      <c r="ES15" s="113" t="str">
        <f t="shared" si="98"/>
        <v/>
      </c>
      <c r="ET15" s="114" t="str">
        <f t="shared" si="99"/>
        <v/>
      </c>
      <c r="EU15" s="115" t="str">
        <f t="shared" si="100"/>
        <v/>
      </c>
      <c r="EV15" s="115" t="str">
        <f t="shared" si="101"/>
        <v/>
      </c>
      <c r="EW15" s="116" t="str">
        <f t="shared" si="102"/>
        <v/>
      </c>
      <c r="EX15" s="117" t="str">
        <f t="shared" si="103"/>
        <v/>
      </c>
      <c r="EY15" s="118" t="str">
        <f t="shared" si="104"/>
        <v/>
      </c>
      <c r="EZ15" s="119" t="str">
        <f t="shared" si="105"/>
        <v/>
      </c>
      <c r="FA15" s="120" t="str">
        <f t="shared" si="106"/>
        <v/>
      </c>
      <c r="FC15" s="112"/>
      <c r="FD15" s="112"/>
      <c r="FE15" s="113" t="str">
        <f t="shared" si="107"/>
        <v/>
      </c>
      <c r="FF15" s="114" t="str">
        <f t="shared" si="108"/>
        <v/>
      </c>
      <c r="FG15" s="115" t="str">
        <f t="shared" si="109"/>
        <v/>
      </c>
      <c r="FH15" s="115" t="str">
        <f t="shared" si="110"/>
        <v/>
      </c>
      <c r="FI15" s="116" t="str">
        <f t="shared" si="111"/>
        <v/>
      </c>
      <c r="FJ15" s="117" t="str">
        <f t="shared" si="112"/>
        <v/>
      </c>
      <c r="FK15" s="118" t="str">
        <f t="shared" si="113"/>
        <v/>
      </c>
      <c r="FL15" s="119" t="str">
        <f t="shared" si="114"/>
        <v/>
      </c>
      <c r="FM15" s="120" t="str">
        <f t="shared" si="115"/>
        <v/>
      </c>
      <c r="FO15" s="112"/>
      <c r="FP15" s="112"/>
      <c r="FQ15" s="113" t="str">
        <f t="shared" si="116"/>
        <v/>
      </c>
      <c r="FR15" s="114" t="str">
        <f t="shared" si="117"/>
        <v/>
      </c>
      <c r="FS15" s="115" t="str">
        <f t="shared" si="118"/>
        <v/>
      </c>
      <c r="FT15" s="115" t="str">
        <f t="shared" si="119"/>
        <v/>
      </c>
      <c r="FU15" s="116" t="str">
        <f t="shared" si="120"/>
        <v/>
      </c>
      <c r="FV15" s="117" t="str">
        <f t="shared" si="121"/>
        <v/>
      </c>
      <c r="FW15" s="118" t="str">
        <f t="shared" si="122"/>
        <v/>
      </c>
      <c r="FX15" s="119" t="str">
        <f t="shared" si="123"/>
        <v/>
      </c>
      <c r="FY15" s="120" t="str">
        <f t="shared" si="124"/>
        <v/>
      </c>
      <c r="GA15" s="112"/>
      <c r="GB15" s="112"/>
      <c r="GC15" s="113" t="str">
        <f t="shared" si="125"/>
        <v/>
      </c>
      <c r="GD15" s="114" t="str">
        <f t="shared" si="126"/>
        <v/>
      </c>
      <c r="GE15" s="115" t="str">
        <f t="shared" si="127"/>
        <v/>
      </c>
      <c r="GF15" s="115" t="str">
        <f t="shared" si="128"/>
        <v/>
      </c>
      <c r="GG15" s="116" t="str">
        <f t="shared" si="129"/>
        <v/>
      </c>
      <c r="GH15" s="117" t="str">
        <f t="shared" si="130"/>
        <v/>
      </c>
      <c r="GI15" s="118" t="str">
        <f t="shared" si="131"/>
        <v/>
      </c>
      <c r="GJ15" s="119" t="str">
        <f t="shared" si="132"/>
        <v/>
      </c>
      <c r="GK15" s="120" t="str">
        <f t="shared" si="133"/>
        <v/>
      </c>
      <c r="GM15" s="112"/>
      <c r="GN15" s="112"/>
      <c r="GO15" s="113" t="str">
        <f t="shared" si="134"/>
        <v/>
      </c>
      <c r="GP15" s="114" t="str">
        <f t="shared" si="135"/>
        <v/>
      </c>
      <c r="GQ15" s="115" t="str">
        <f t="shared" si="136"/>
        <v/>
      </c>
      <c r="GR15" s="115" t="str">
        <f t="shared" si="137"/>
        <v/>
      </c>
      <c r="GS15" s="116" t="str">
        <f t="shared" si="138"/>
        <v/>
      </c>
      <c r="GT15" s="117" t="str">
        <f t="shared" si="139"/>
        <v/>
      </c>
      <c r="GU15" s="118" t="str">
        <f t="shared" si="140"/>
        <v/>
      </c>
      <c r="GV15" s="119" t="str">
        <f t="shared" si="141"/>
        <v/>
      </c>
      <c r="GW15" s="120" t="str">
        <f t="shared" si="142"/>
        <v/>
      </c>
      <c r="GY15" s="112"/>
      <c r="GZ15" s="112"/>
      <c r="HA15" s="113" t="str">
        <f t="shared" si="143"/>
        <v/>
      </c>
      <c r="HB15" s="114" t="str">
        <f t="shared" si="144"/>
        <v/>
      </c>
      <c r="HC15" s="115" t="str">
        <f t="shared" si="145"/>
        <v/>
      </c>
      <c r="HD15" s="115" t="str">
        <f t="shared" si="146"/>
        <v/>
      </c>
      <c r="HE15" s="116" t="str">
        <f t="shared" si="147"/>
        <v/>
      </c>
      <c r="HF15" s="117" t="str">
        <f t="shared" si="148"/>
        <v/>
      </c>
      <c r="HG15" s="118" t="str">
        <f t="shared" si="149"/>
        <v/>
      </c>
      <c r="HH15" s="119" t="str">
        <f t="shared" si="150"/>
        <v/>
      </c>
      <c r="HI15" s="120" t="str">
        <f t="shared" si="151"/>
        <v/>
      </c>
      <c r="HK15" s="112"/>
      <c r="HL15" s="112"/>
      <c r="HM15" s="113" t="str">
        <f t="shared" si="152"/>
        <v/>
      </c>
      <c r="HN15" s="114" t="str">
        <f t="shared" si="153"/>
        <v/>
      </c>
      <c r="HO15" s="115" t="str">
        <f t="shared" si="154"/>
        <v/>
      </c>
      <c r="HP15" s="115" t="str">
        <f t="shared" si="155"/>
        <v/>
      </c>
      <c r="HQ15" s="116" t="str">
        <f t="shared" si="156"/>
        <v/>
      </c>
      <c r="HR15" s="117" t="str">
        <f t="shared" si="157"/>
        <v/>
      </c>
      <c r="HS15" s="118" t="str">
        <f t="shared" si="158"/>
        <v/>
      </c>
      <c r="HT15" s="119" t="str">
        <f t="shared" si="159"/>
        <v/>
      </c>
      <c r="HU15" s="120" t="str">
        <f t="shared" si="160"/>
        <v/>
      </c>
      <c r="HW15" s="112"/>
      <c r="HX15" s="112"/>
      <c r="HY15" s="113" t="str">
        <f t="shared" si="161"/>
        <v/>
      </c>
      <c r="HZ15" s="114" t="str">
        <f t="shared" si="162"/>
        <v/>
      </c>
      <c r="IA15" s="115" t="str">
        <f t="shared" si="163"/>
        <v/>
      </c>
      <c r="IB15" s="115" t="str">
        <f t="shared" si="164"/>
        <v/>
      </c>
      <c r="IC15" s="116" t="str">
        <f t="shared" si="165"/>
        <v/>
      </c>
      <c r="ID15" s="117" t="str">
        <f t="shared" si="166"/>
        <v/>
      </c>
      <c r="IE15" s="118" t="str">
        <f t="shared" si="167"/>
        <v/>
      </c>
      <c r="IF15" s="119" t="str">
        <f t="shared" si="168"/>
        <v/>
      </c>
      <c r="IG15" s="120" t="str">
        <f t="shared" si="169"/>
        <v/>
      </c>
      <c r="II15" s="112"/>
      <c r="IJ15" s="112"/>
      <c r="IK15" s="113" t="str">
        <f t="shared" si="170"/>
        <v/>
      </c>
      <c r="IL15" s="114" t="str">
        <f t="shared" si="171"/>
        <v/>
      </c>
      <c r="IM15" s="115" t="str">
        <f t="shared" si="172"/>
        <v/>
      </c>
      <c r="IN15" s="115" t="str">
        <f t="shared" si="173"/>
        <v/>
      </c>
      <c r="IO15" s="116" t="str">
        <f t="shared" si="174"/>
        <v/>
      </c>
      <c r="IP15" s="117" t="str">
        <f t="shared" si="175"/>
        <v/>
      </c>
      <c r="IQ15" s="118" t="str">
        <f t="shared" si="176"/>
        <v/>
      </c>
      <c r="IR15" s="119" t="str">
        <f t="shared" si="177"/>
        <v/>
      </c>
      <c r="IS15" s="120" t="str">
        <f t="shared" si="178"/>
        <v/>
      </c>
      <c r="IU15" s="112"/>
      <c r="IV15" s="112"/>
      <c r="IW15" s="113" t="str">
        <f t="shared" si="179"/>
        <v/>
      </c>
      <c r="IX15" s="114" t="str">
        <f t="shared" si="180"/>
        <v/>
      </c>
      <c r="IY15" s="115" t="str">
        <f t="shared" si="181"/>
        <v/>
      </c>
      <c r="IZ15" s="115" t="str">
        <f t="shared" si="182"/>
        <v/>
      </c>
      <c r="JA15" s="116" t="str">
        <f t="shared" si="183"/>
        <v/>
      </c>
      <c r="JB15" s="117" t="str">
        <f t="shared" si="184"/>
        <v/>
      </c>
      <c r="JC15" s="118" t="str">
        <f t="shared" si="185"/>
        <v/>
      </c>
      <c r="JD15" s="119" t="str">
        <f t="shared" si="186"/>
        <v/>
      </c>
      <c r="JE15" s="120" t="str">
        <f t="shared" si="187"/>
        <v/>
      </c>
      <c r="JG15" s="112"/>
      <c r="JH15" s="112"/>
      <c r="JI15" s="113" t="str">
        <f t="shared" si="188"/>
        <v/>
      </c>
      <c r="JJ15" s="114" t="str">
        <f t="shared" si="189"/>
        <v/>
      </c>
      <c r="JK15" s="115" t="str">
        <f t="shared" si="190"/>
        <v/>
      </c>
      <c r="JL15" s="115" t="str">
        <f t="shared" si="191"/>
        <v/>
      </c>
      <c r="JM15" s="116" t="str">
        <f t="shared" si="192"/>
        <v/>
      </c>
      <c r="JN15" s="117" t="str">
        <f t="shared" si="193"/>
        <v/>
      </c>
      <c r="JO15" s="118" t="str">
        <f t="shared" si="194"/>
        <v/>
      </c>
      <c r="JP15" s="119" t="str">
        <f t="shared" si="195"/>
        <v/>
      </c>
      <c r="JQ15" s="120" t="str">
        <f t="shared" si="196"/>
        <v/>
      </c>
      <c r="JS15" s="112"/>
      <c r="JT15" s="112"/>
      <c r="JU15" s="113" t="str">
        <f t="shared" si="197"/>
        <v/>
      </c>
      <c r="JV15" s="114" t="str">
        <f t="shared" si="198"/>
        <v/>
      </c>
      <c r="JW15" s="115" t="str">
        <f t="shared" si="199"/>
        <v/>
      </c>
      <c r="JX15" s="115" t="str">
        <f t="shared" si="200"/>
        <v/>
      </c>
      <c r="JY15" s="116" t="str">
        <f t="shared" si="201"/>
        <v/>
      </c>
      <c r="JZ15" s="117" t="str">
        <f t="shared" si="202"/>
        <v/>
      </c>
      <c r="KA15" s="118" t="str">
        <f t="shared" si="203"/>
        <v/>
      </c>
      <c r="KB15" s="119" t="str">
        <f t="shared" si="204"/>
        <v/>
      </c>
      <c r="KC15" s="120" t="str">
        <f t="shared" si="205"/>
        <v/>
      </c>
      <c r="KE15" s="112"/>
      <c r="KF15" s="112"/>
      <c r="KG15" s="113" t="str">
        <f t="shared" si="206"/>
        <v/>
      </c>
      <c r="KH15" s="114" t="str">
        <f t="shared" si="207"/>
        <v/>
      </c>
      <c r="KI15" s="115" t="str">
        <f t="shared" si="208"/>
        <v/>
      </c>
      <c r="KJ15" s="115" t="str">
        <f t="shared" si="209"/>
        <v/>
      </c>
      <c r="KK15" s="116" t="str">
        <f t="shared" si="210"/>
        <v/>
      </c>
      <c r="KL15" s="117" t="str">
        <f t="shared" si="211"/>
        <v/>
      </c>
      <c r="KM15" s="118" t="str">
        <f t="shared" si="212"/>
        <v/>
      </c>
      <c r="KN15" s="119" t="str">
        <f t="shared" si="213"/>
        <v/>
      </c>
      <c r="KO15" s="120" t="str">
        <f t="shared" si="214"/>
        <v/>
      </c>
      <c r="KQ15" s="112"/>
      <c r="KR15" s="112"/>
      <c r="KS15" s="113" t="str">
        <f t="shared" si="215"/>
        <v/>
      </c>
      <c r="KT15" s="114" t="str">
        <f t="shared" si="216"/>
        <v/>
      </c>
      <c r="KU15" s="115" t="str">
        <f t="shared" si="217"/>
        <v/>
      </c>
      <c r="KV15" s="115" t="str">
        <f t="shared" si="218"/>
        <v/>
      </c>
      <c r="KW15" s="116" t="str">
        <f t="shared" si="219"/>
        <v/>
      </c>
      <c r="KX15" s="117" t="str">
        <f t="shared" si="220"/>
        <v/>
      </c>
      <c r="KY15" s="118" t="str">
        <f t="shared" si="221"/>
        <v/>
      </c>
      <c r="KZ15" s="119" t="str">
        <f t="shared" si="222"/>
        <v/>
      </c>
      <c r="LA15" s="120" t="str">
        <f t="shared" si="223"/>
        <v/>
      </c>
      <c r="LC15" s="112"/>
      <c r="LD15" s="112"/>
      <c r="LE15" s="113" t="str">
        <f t="shared" si="224"/>
        <v/>
      </c>
      <c r="LF15" s="114" t="str">
        <f t="shared" si="225"/>
        <v/>
      </c>
      <c r="LG15" s="115" t="str">
        <f t="shared" si="226"/>
        <v/>
      </c>
      <c r="LH15" s="115" t="str">
        <f t="shared" si="227"/>
        <v/>
      </c>
      <c r="LI15" s="116" t="str">
        <f t="shared" si="228"/>
        <v/>
      </c>
      <c r="LJ15" s="117" t="str">
        <f t="shared" si="229"/>
        <v/>
      </c>
      <c r="LK15" s="118" t="str">
        <f t="shared" si="230"/>
        <v/>
      </c>
      <c r="LL15" s="119" t="str">
        <f t="shared" si="231"/>
        <v/>
      </c>
      <c r="LM15" s="120" t="str">
        <f t="shared" si="232"/>
        <v/>
      </c>
      <c r="LO15" s="112"/>
      <c r="LP15" s="112"/>
      <c r="LQ15" s="113" t="str">
        <f t="shared" si="233"/>
        <v/>
      </c>
      <c r="LR15" s="114" t="str">
        <f t="shared" si="234"/>
        <v/>
      </c>
      <c r="LS15" s="115" t="str">
        <f t="shared" si="235"/>
        <v/>
      </c>
      <c r="LT15" s="115" t="str">
        <f t="shared" si="236"/>
        <v/>
      </c>
      <c r="LU15" s="116" t="str">
        <f t="shared" si="237"/>
        <v/>
      </c>
      <c r="LV15" s="117" t="str">
        <f t="shared" si="238"/>
        <v/>
      </c>
      <c r="LW15" s="118" t="str">
        <f t="shared" si="239"/>
        <v/>
      </c>
      <c r="LX15" s="119" t="str">
        <f t="shared" si="240"/>
        <v/>
      </c>
      <c r="LY15" s="120" t="str">
        <f t="shared" si="241"/>
        <v/>
      </c>
      <c r="MA15" s="112"/>
      <c r="MB15" s="112"/>
      <c r="MC15" s="113" t="str">
        <f t="shared" si="242"/>
        <v/>
      </c>
      <c r="MD15" s="114" t="str">
        <f t="shared" si="243"/>
        <v/>
      </c>
      <c r="ME15" s="115" t="str">
        <f t="shared" si="244"/>
        <v/>
      </c>
      <c r="MF15" s="115" t="str">
        <f t="shared" si="245"/>
        <v/>
      </c>
      <c r="MG15" s="116" t="str">
        <f t="shared" si="246"/>
        <v/>
      </c>
      <c r="MH15" s="117" t="str">
        <f t="shared" si="247"/>
        <v/>
      </c>
      <c r="MI15" s="118" t="str">
        <f t="shared" si="248"/>
        <v/>
      </c>
      <c r="MJ15" s="119" t="str">
        <f t="shared" si="249"/>
        <v/>
      </c>
      <c r="MK15" s="120" t="str">
        <f t="shared" si="250"/>
        <v/>
      </c>
      <c r="MM15" s="112"/>
      <c r="MN15" s="112"/>
      <c r="MO15" s="113" t="str">
        <f t="shared" si="251"/>
        <v/>
      </c>
      <c r="MP15" s="114" t="str">
        <f t="shared" si="252"/>
        <v/>
      </c>
      <c r="MQ15" s="115" t="str">
        <f t="shared" si="253"/>
        <v/>
      </c>
      <c r="MR15" s="115" t="str">
        <f t="shared" si="254"/>
        <v/>
      </c>
      <c r="MS15" s="116" t="str">
        <f t="shared" si="255"/>
        <v/>
      </c>
      <c r="MT15" s="117" t="str">
        <f t="shared" si="256"/>
        <v/>
      </c>
      <c r="MU15" s="118" t="str">
        <f t="shared" si="257"/>
        <v/>
      </c>
      <c r="MV15" s="119" t="str">
        <f t="shared" si="258"/>
        <v/>
      </c>
      <c r="MW15" s="120" t="str">
        <f t="shared" si="259"/>
        <v/>
      </c>
      <c r="MY15" s="112"/>
      <c r="MZ15" s="112"/>
      <c r="NA15" s="113" t="str">
        <f t="shared" si="260"/>
        <v/>
      </c>
      <c r="NB15" s="114" t="str">
        <f t="shared" si="261"/>
        <v/>
      </c>
      <c r="NC15" s="115" t="str">
        <f t="shared" si="262"/>
        <v/>
      </c>
      <c r="ND15" s="115" t="str">
        <f t="shared" si="263"/>
        <v/>
      </c>
      <c r="NE15" s="116" t="str">
        <f t="shared" si="264"/>
        <v/>
      </c>
      <c r="NF15" s="117" t="str">
        <f t="shared" si="265"/>
        <v/>
      </c>
      <c r="NG15" s="118" t="str">
        <f t="shared" si="266"/>
        <v/>
      </c>
      <c r="NH15" s="119" t="str">
        <f t="shared" si="267"/>
        <v/>
      </c>
      <c r="NI15" s="120" t="str">
        <f t="shared" si="268"/>
        <v/>
      </c>
      <c r="NK15" s="112"/>
      <c r="NL15" s="112"/>
      <c r="NM15" s="113" t="str">
        <f t="shared" si="269"/>
        <v/>
      </c>
      <c r="NN15" s="114" t="str">
        <f t="shared" si="270"/>
        <v/>
      </c>
      <c r="NO15" s="115" t="str">
        <f t="shared" si="271"/>
        <v/>
      </c>
      <c r="NP15" s="115" t="str">
        <f t="shared" si="272"/>
        <v/>
      </c>
      <c r="NQ15" s="116" t="str">
        <f t="shared" si="273"/>
        <v/>
      </c>
      <c r="NR15" s="117" t="str">
        <f t="shared" si="274"/>
        <v/>
      </c>
      <c r="NS15" s="118" t="str">
        <f t="shared" si="275"/>
        <v/>
      </c>
      <c r="NT15" s="119" t="str">
        <f t="shared" si="276"/>
        <v/>
      </c>
      <c r="NU15" s="120" t="str">
        <f t="shared" si="277"/>
        <v/>
      </c>
      <c r="NW15" s="112"/>
      <c r="NX15" s="112"/>
      <c r="NY15" s="113" t="str">
        <f t="shared" si="278"/>
        <v/>
      </c>
      <c r="NZ15" s="114" t="str">
        <f t="shared" si="279"/>
        <v/>
      </c>
      <c r="OA15" s="115" t="str">
        <f t="shared" si="280"/>
        <v/>
      </c>
      <c r="OB15" s="115" t="str">
        <f t="shared" si="281"/>
        <v/>
      </c>
      <c r="OC15" s="116" t="str">
        <f t="shared" si="282"/>
        <v/>
      </c>
      <c r="OD15" s="117" t="str">
        <f t="shared" si="283"/>
        <v/>
      </c>
      <c r="OE15" s="118" t="str">
        <f t="shared" si="284"/>
        <v/>
      </c>
      <c r="OF15" s="119" t="str">
        <f t="shared" si="285"/>
        <v/>
      </c>
      <c r="OG15" s="120" t="str">
        <f t="shared" si="286"/>
        <v/>
      </c>
      <c r="OI15" s="112"/>
      <c r="OJ15" s="112"/>
      <c r="OK15" s="113" t="str">
        <f t="shared" si="287"/>
        <v/>
      </c>
      <c r="OL15" s="114" t="str">
        <f t="shared" si="288"/>
        <v/>
      </c>
      <c r="OM15" s="115" t="str">
        <f t="shared" si="289"/>
        <v/>
      </c>
      <c r="ON15" s="115" t="str">
        <f t="shared" si="290"/>
        <v/>
      </c>
      <c r="OO15" s="116" t="str">
        <f t="shared" si="291"/>
        <v/>
      </c>
      <c r="OP15" s="117" t="str">
        <f t="shared" si="292"/>
        <v/>
      </c>
      <c r="OQ15" s="118" t="str">
        <f t="shared" si="293"/>
        <v/>
      </c>
      <c r="OR15" s="119" t="str">
        <f t="shared" si="294"/>
        <v/>
      </c>
      <c r="OS15" s="120" t="str">
        <f t="shared" si="295"/>
        <v/>
      </c>
      <c r="OU15" s="112"/>
      <c r="OV15" s="112"/>
      <c r="OW15" s="113" t="str">
        <f t="shared" si="296"/>
        <v/>
      </c>
      <c r="OX15" s="114" t="str">
        <f t="shared" si="297"/>
        <v/>
      </c>
      <c r="OY15" s="115" t="str">
        <f t="shared" si="298"/>
        <v/>
      </c>
      <c r="OZ15" s="115" t="str">
        <f t="shared" si="299"/>
        <v/>
      </c>
      <c r="PA15" s="116" t="str">
        <f t="shared" si="300"/>
        <v/>
      </c>
      <c r="PB15" s="117" t="str">
        <f t="shared" si="301"/>
        <v/>
      </c>
      <c r="PC15" s="118" t="str">
        <f t="shared" si="302"/>
        <v/>
      </c>
      <c r="PD15" s="119" t="str">
        <f t="shared" si="303"/>
        <v/>
      </c>
      <c r="PE15" s="120" t="str">
        <f t="shared" si="304"/>
        <v/>
      </c>
      <c r="PG15" s="112"/>
      <c r="PH15" s="112"/>
      <c r="PI15" s="113" t="str">
        <f t="shared" si="305"/>
        <v/>
      </c>
      <c r="PJ15" s="114" t="str">
        <f t="shared" si="306"/>
        <v/>
      </c>
      <c r="PK15" s="115" t="str">
        <f t="shared" si="307"/>
        <v/>
      </c>
      <c r="PL15" s="115" t="str">
        <f t="shared" si="308"/>
        <v/>
      </c>
      <c r="PM15" s="116" t="str">
        <f t="shared" si="309"/>
        <v/>
      </c>
      <c r="PN15" s="117" t="str">
        <f t="shared" si="310"/>
        <v/>
      </c>
      <c r="PO15" s="118" t="str">
        <f t="shared" si="311"/>
        <v/>
      </c>
      <c r="PP15" s="119" t="str">
        <f t="shared" si="312"/>
        <v/>
      </c>
      <c r="PQ15" s="120" t="str">
        <f t="shared" si="313"/>
        <v/>
      </c>
      <c r="PS15" s="112"/>
      <c r="PT15" s="112"/>
      <c r="PU15" s="113" t="str">
        <f t="shared" si="314"/>
        <v/>
      </c>
      <c r="PV15" s="114" t="str">
        <f t="shared" si="315"/>
        <v/>
      </c>
      <c r="PW15" s="115" t="str">
        <f t="shared" si="316"/>
        <v/>
      </c>
      <c r="PX15" s="115" t="str">
        <f t="shared" si="317"/>
        <v/>
      </c>
      <c r="PY15" s="116" t="str">
        <f t="shared" si="318"/>
        <v/>
      </c>
      <c r="PZ15" s="117" t="str">
        <f t="shared" si="319"/>
        <v/>
      </c>
      <c r="QA15" s="118" t="str">
        <f t="shared" si="320"/>
        <v/>
      </c>
      <c r="QB15" s="119" t="str">
        <f t="shared" si="321"/>
        <v/>
      </c>
      <c r="QC15" s="120" t="str">
        <f t="shared" si="322"/>
        <v/>
      </c>
      <c r="QE15" s="112"/>
      <c r="QF15" s="112"/>
      <c r="QG15" s="113" t="str">
        <f t="shared" si="323"/>
        <v/>
      </c>
      <c r="QH15" s="114" t="str">
        <f t="shared" si="324"/>
        <v/>
      </c>
      <c r="QI15" s="115" t="str">
        <f t="shared" si="325"/>
        <v/>
      </c>
      <c r="QJ15" s="115" t="str">
        <f t="shared" si="326"/>
        <v/>
      </c>
      <c r="QK15" s="116" t="str">
        <f t="shared" si="327"/>
        <v/>
      </c>
      <c r="QL15" s="117" t="str">
        <f t="shared" si="328"/>
        <v/>
      </c>
      <c r="QM15" s="118" t="str">
        <f t="shared" si="329"/>
        <v/>
      </c>
      <c r="QN15" s="119" t="str">
        <f t="shared" si="330"/>
        <v/>
      </c>
      <c r="QO15" s="120" t="str">
        <f t="shared" si="331"/>
        <v/>
      </c>
      <c r="QQ15" s="112"/>
      <c r="QR15" s="112"/>
      <c r="QS15" s="113" t="str">
        <f t="shared" si="332"/>
        <v/>
      </c>
      <c r="QT15" s="114" t="str">
        <f t="shared" si="333"/>
        <v/>
      </c>
      <c r="QU15" s="115" t="str">
        <f t="shared" si="334"/>
        <v/>
      </c>
      <c r="QV15" s="115" t="str">
        <f t="shared" si="335"/>
        <v/>
      </c>
      <c r="QW15" s="116" t="str">
        <f t="shared" si="336"/>
        <v/>
      </c>
      <c r="QX15" s="117" t="str">
        <f t="shared" si="337"/>
        <v/>
      </c>
      <c r="QY15" s="118" t="str">
        <f t="shared" si="338"/>
        <v/>
      </c>
      <c r="QZ15" s="119" t="str">
        <f t="shared" si="339"/>
        <v/>
      </c>
      <c r="RA15" s="120" t="str">
        <f t="shared" si="340"/>
        <v/>
      </c>
      <c r="RC15" s="112"/>
      <c r="RD15" s="112"/>
      <c r="RE15" s="113" t="str">
        <f t="shared" si="341"/>
        <v/>
      </c>
      <c r="RF15" s="114" t="str">
        <f t="shared" si="342"/>
        <v/>
      </c>
      <c r="RG15" s="115" t="str">
        <f t="shared" si="343"/>
        <v/>
      </c>
      <c r="RH15" s="115" t="str">
        <f t="shared" si="344"/>
        <v/>
      </c>
      <c r="RI15" s="116" t="str">
        <f t="shared" si="345"/>
        <v/>
      </c>
      <c r="RJ15" s="117" t="str">
        <f t="shared" si="346"/>
        <v/>
      </c>
      <c r="RK15" s="118" t="str">
        <f t="shared" si="347"/>
        <v/>
      </c>
      <c r="RL15" s="119" t="str">
        <f t="shared" si="348"/>
        <v/>
      </c>
      <c r="RM15" s="120" t="str">
        <f t="shared" si="349"/>
        <v/>
      </c>
      <c r="RO15" s="112"/>
      <c r="RP15" s="112"/>
      <c r="RQ15" s="113" t="str">
        <f t="shared" si="350"/>
        <v/>
      </c>
      <c r="RR15" s="114" t="str">
        <f t="shared" si="351"/>
        <v/>
      </c>
      <c r="RS15" s="115" t="str">
        <f t="shared" si="352"/>
        <v/>
      </c>
      <c r="RT15" s="115" t="str">
        <f t="shared" si="353"/>
        <v/>
      </c>
      <c r="RU15" s="116" t="str">
        <f t="shared" si="354"/>
        <v/>
      </c>
      <c r="RV15" s="117" t="str">
        <f t="shared" si="355"/>
        <v/>
      </c>
      <c r="RW15" s="118" t="str">
        <f t="shared" si="356"/>
        <v/>
      </c>
      <c r="RX15" s="119" t="str">
        <f t="shared" si="357"/>
        <v/>
      </c>
      <c r="RY15" s="120" t="str">
        <f t="shared" si="358"/>
        <v/>
      </c>
      <c r="SA15" s="112"/>
      <c r="SB15" s="112"/>
    </row>
    <row r="16" spans="1:496" ht="13.5" customHeight="1">
      <c r="A16" s="20"/>
      <c r="B16" s="112" t="s">
        <v>799</v>
      </c>
      <c r="C16" s="2" t="s">
        <v>833</v>
      </c>
      <c r="D16" s="157"/>
      <c r="E16" s="113">
        <f t="shared" si="0"/>
        <v>40900</v>
      </c>
      <c r="F16" s="114" t="str">
        <f t="shared" si="1"/>
        <v>Kosor I</v>
      </c>
      <c r="G16" s="115">
        <v>40541</v>
      </c>
      <c r="H16" s="115">
        <f t="shared" si="3"/>
        <v>40900</v>
      </c>
      <c r="I16" s="116" t="str">
        <f t="shared" si="4"/>
        <v>Domagoj Ivan Milošević</v>
      </c>
      <c r="J16" s="117" t="str">
        <f t="shared" si="5"/>
        <v>1970</v>
      </c>
      <c r="K16" s="118" t="str">
        <f t="shared" si="6"/>
        <v>male</v>
      </c>
      <c r="L16" s="119" t="s">
        <v>423</v>
      </c>
      <c r="M16" s="120" t="str">
        <f t="shared" si="8"/>
        <v>Milošević_Domagoj_1970</v>
      </c>
      <c r="O16" s="112"/>
      <c r="P16" s="167" t="s">
        <v>1073</v>
      </c>
      <c r="Q16" s="113">
        <f>Q$3</f>
        <v>42391</v>
      </c>
      <c r="R16" s="114" t="s">
        <v>827</v>
      </c>
      <c r="S16" s="115">
        <v>40900</v>
      </c>
      <c r="T16" s="115">
        <f>Q$3</f>
        <v>42391</v>
      </c>
      <c r="U16" s="116" t="s">
        <v>1009</v>
      </c>
      <c r="V16" s="117" t="s">
        <v>1010</v>
      </c>
      <c r="W16" s="118" t="s">
        <v>1007</v>
      </c>
      <c r="X16" s="119" t="s">
        <v>445</v>
      </c>
      <c r="Y16" s="120" t="s">
        <v>1011</v>
      </c>
      <c r="AA16" s="112"/>
      <c r="AB16" s="112" t="s">
        <v>964</v>
      </c>
      <c r="AC16" s="113">
        <f t="shared" si="9"/>
        <v>42653</v>
      </c>
      <c r="AD16" s="114" t="str">
        <f t="shared" si="10"/>
        <v>Oreškovic I</v>
      </c>
      <c r="AE16" s="115">
        <f t="shared" si="11"/>
        <v>42391</v>
      </c>
      <c r="AF16" s="115">
        <f t="shared" si="359"/>
        <v>42653</v>
      </c>
      <c r="AG16" s="116" t="str">
        <f t="shared" si="12"/>
        <v>Božo Petrov</v>
      </c>
      <c r="AH16" s="117" t="str">
        <f t="shared" si="13"/>
        <v>1979</v>
      </c>
      <c r="AI16" s="118" t="str">
        <f t="shared" si="14"/>
        <v>male</v>
      </c>
      <c r="AJ16" s="119" t="str">
        <f t="shared" si="15"/>
        <v>hr_most01</v>
      </c>
      <c r="AK16" s="120" t="str">
        <f t="shared" si="16"/>
        <v>Petrov_Božo_1979</v>
      </c>
      <c r="AM16" s="112"/>
      <c r="AN16" s="112" t="s">
        <v>1241</v>
      </c>
      <c r="AO16" s="113">
        <f t="shared" si="17"/>
        <v>44035</v>
      </c>
      <c r="AP16" s="114" t="str">
        <f t="shared" si="18"/>
        <v>Plenkovic I</v>
      </c>
      <c r="AQ16" s="115">
        <f t="shared" si="19"/>
        <v>42662</v>
      </c>
      <c r="AR16" s="115">
        <v>43234</v>
      </c>
      <c r="AS16" s="116" t="str">
        <f t="shared" si="21"/>
        <v>Martina Dalic</v>
      </c>
      <c r="AT16" s="117" t="str">
        <f t="shared" si="22"/>
        <v>1967</v>
      </c>
      <c r="AU16" s="118" t="str">
        <f t="shared" si="23"/>
        <v>female</v>
      </c>
      <c r="AV16" s="119" t="str">
        <f t="shared" si="24"/>
        <v>hr_hdz01</v>
      </c>
      <c r="AW16" s="120" t="str">
        <f t="shared" si="25"/>
        <v>Dalic_Martina_1967</v>
      </c>
      <c r="AY16" s="112"/>
      <c r="AZ16" s="112" t="s">
        <v>1266</v>
      </c>
      <c r="BA16" s="113">
        <f t="shared" si="360"/>
        <v>44926</v>
      </c>
      <c r="BB16" s="114" t="str">
        <f t="shared" si="361"/>
        <v>Plenkovic II</v>
      </c>
      <c r="BC16" s="115">
        <f t="shared" si="362"/>
        <v>43853</v>
      </c>
      <c r="BD16" s="115">
        <f t="shared" si="363"/>
        <v>44926</v>
      </c>
      <c r="BE16" s="116" t="str">
        <f t="shared" si="364"/>
        <v>Tomo Medved</v>
      </c>
      <c r="BF16" s="117" t="str">
        <f t="shared" si="365"/>
        <v>1968</v>
      </c>
      <c r="BG16" s="118" t="str">
        <f t="shared" si="366"/>
        <v>male</v>
      </c>
      <c r="BH16" s="119" t="str">
        <f t="shared" si="367"/>
        <v>hr_hdz01</v>
      </c>
      <c r="BI16" s="120" t="str">
        <f t="shared" si="368"/>
        <v>Medved_Tomo_1968</v>
      </c>
      <c r="BK16" s="112"/>
      <c r="BL16" s="112" t="s">
        <v>1263</v>
      </c>
      <c r="BM16" s="113" t="str">
        <f t="shared" si="35"/>
        <v/>
      </c>
      <c r="BN16" s="114" t="str">
        <f t="shared" si="36"/>
        <v/>
      </c>
      <c r="BO16" s="115" t="str">
        <f t="shared" si="37"/>
        <v/>
      </c>
      <c r="BP16" s="115" t="str">
        <f t="shared" si="38"/>
        <v/>
      </c>
      <c r="BQ16" s="116" t="str">
        <f t="shared" si="39"/>
        <v/>
      </c>
      <c r="BR16" s="117" t="str">
        <f t="shared" si="40"/>
        <v/>
      </c>
      <c r="BS16" s="118" t="str">
        <f t="shared" si="41"/>
        <v/>
      </c>
      <c r="BT16" s="119" t="str">
        <f t="shared" si="42"/>
        <v/>
      </c>
      <c r="BU16" s="120" t="str">
        <f t="shared" si="43"/>
        <v/>
      </c>
      <c r="BW16" s="112"/>
      <c r="BX16" s="112"/>
      <c r="BY16" s="113" t="str">
        <f t="shared" si="44"/>
        <v/>
      </c>
      <c r="BZ16" s="114" t="str">
        <f t="shared" si="45"/>
        <v/>
      </c>
      <c r="CA16" s="115" t="str">
        <f t="shared" si="46"/>
        <v/>
      </c>
      <c r="CB16" s="115" t="str">
        <f t="shared" si="47"/>
        <v/>
      </c>
      <c r="CC16" s="116" t="str">
        <f t="shared" si="48"/>
        <v/>
      </c>
      <c r="CD16" s="117" t="str">
        <f t="shared" si="49"/>
        <v/>
      </c>
      <c r="CE16" s="118" t="str">
        <f t="shared" si="50"/>
        <v/>
      </c>
      <c r="CF16" s="119" t="str">
        <f t="shared" si="51"/>
        <v/>
      </c>
      <c r="CG16" s="120" t="str">
        <f t="shared" si="52"/>
        <v/>
      </c>
      <c r="CI16" s="112"/>
      <c r="CJ16" s="112"/>
      <c r="CK16" s="113" t="str">
        <f t="shared" si="53"/>
        <v/>
      </c>
      <c r="CL16" s="114" t="str">
        <f t="shared" si="54"/>
        <v/>
      </c>
      <c r="CM16" s="115" t="str">
        <f t="shared" si="55"/>
        <v/>
      </c>
      <c r="CN16" s="115" t="str">
        <f t="shared" si="56"/>
        <v/>
      </c>
      <c r="CO16" s="116" t="str">
        <f t="shared" si="57"/>
        <v/>
      </c>
      <c r="CP16" s="117" t="str">
        <f t="shared" si="58"/>
        <v/>
      </c>
      <c r="CQ16" s="118" t="str">
        <f t="shared" si="59"/>
        <v/>
      </c>
      <c r="CR16" s="119" t="str">
        <f t="shared" si="60"/>
        <v/>
      </c>
      <c r="CS16" s="120" t="str">
        <f t="shared" si="61"/>
        <v/>
      </c>
      <c r="CU16" s="112"/>
      <c r="CV16" s="112"/>
      <c r="CW16" s="113" t="str">
        <f t="shared" si="62"/>
        <v/>
      </c>
      <c r="CX16" s="114" t="str">
        <f t="shared" si="63"/>
        <v/>
      </c>
      <c r="CY16" s="115" t="str">
        <f t="shared" si="64"/>
        <v/>
      </c>
      <c r="CZ16" s="115" t="str">
        <f t="shared" si="65"/>
        <v/>
      </c>
      <c r="DA16" s="116" t="str">
        <f t="shared" si="66"/>
        <v/>
      </c>
      <c r="DB16" s="117" t="str">
        <f t="shared" si="67"/>
        <v/>
      </c>
      <c r="DC16" s="118" t="str">
        <f t="shared" si="68"/>
        <v/>
      </c>
      <c r="DD16" s="119" t="str">
        <f t="shared" si="69"/>
        <v/>
      </c>
      <c r="DE16" s="120" t="str">
        <f t="shared" si="70"/>
        <v/>
      </c>
      <c r="DG16" s="112"/>
      <c r="DH16" s="112"/>
      <c r="DI16" s="113" t="str">
        <f t="shared" si="71"/>
        <v/>
      </c>
      <c r="DJ16" s="114" t="str">
        <f t="shared" si="72"/>
        <v/>
      </c>
      <c r="DK16" s="115" t="str">
        <f t="shared" si="73"/>
        <v/>
      </c>
      <c r="DL16" s="115" t="str">
        <f t="shared" si="74"/>
        <v/>
      </c>
      <c r="DM16" s="116" t="str">
        <f t="shared" si="75"/>
        <v/>
      </c>
      <c r="DN16" s="117" t="str">
        <f t="shared" si="76"/>
        <v/>
      </c>
      <c r="DO16" s="118" t="str">
        <f t="shared" si="77"/>
        <v/>
      </c>
      <c r="DP16" s="119" t="str">
        <f t="shared" si="78"/>
        <v/>
      </c>
      <c r="DQ16" s="120" t="str">
        <f t="shared" si="79"/>
        <v/>
      </c>
      <c r="DS16" s="112"/>
      <c r="DT16" s="112"/>
      <c r="DU16" s="113" t="str">
        <f t="shared" si="80"/>
        <v/>
      </c>
      <c r="DV16" s="114" t="str">
        <f t="shared" si="81"/>
        <v/>
      </c>
      <c r="DW16" s="115" t="str">
        <f t="shared" si="82"/>
        <v/>
      </c>
      <c r="DX16" s="115" t="str">
        <f t="shared" si="83"/>
        <v/>
      </c>
      <c r="DY16" s="116" t="str">
        <f t="shared" si="84"/>
        <v/>
      </c>
      <c r="DZ16" s="117" t="str">
        <f t="shared" si="85"/>
        <v/>
      </c>
      <c r="EA16" s="118" t="str">
        <f t="shared" si="86"/>
        <v/>
      </c>
      <c r="EB16" s="119" t="str">
        <f t="shared" si="87"/>
        <v/>
      </c>
      <c r="EC16" s="120" t="str">
        <f t="shared" si="88"/>
        <v/>
      </c>
      <c r="EE16" s="112"/>
      <c r="EF16" s="112"/>
      <c r="EG16" s="113" t="str">
        <f t="shared" si="89"/>
        <v/>
      </c>
      <c r="EH16" s="114" t="str">
        <f t="shared" si="90"/>
        <v/>
      </c>
      <c r="EI16" s="115" t="str">
        <f t="shared" si="91"/>
        <v/>
      </c>
      <c r="EJ16" s="115" t="str">
        <f t="shared" si="92"/>
        <v/>
      </c>
      <c r="EK16" s="116" t="str">
        <f t="shared" si="93"/>
        <v/>
      </c>
      <c r="EL16" s="117" t="str">
        <f t="shared" si="94"/>
        <v/>
      </c>
      <c r="EM16" s="118" t="str">
        <f t="shared" si="95"/>
        <v/>
      </c>
      <c r="EN16" s="119" t="str">
        <f t="shared" si="96"/>
        <v/>
      </c>
      <c r="EO16" s="120" t="str">
        <f t="shared" si="97"/>
        <v/>
      </c>
      <c r="EQ16" s="112"/>
      <c r="ER16" s="112"/>
      <c r="ES16" s="113" t="str">
        <f t="shared" si="98"/>
        <v/>
      </c>
      <c r="ET16" s="114" t="str">
        <f t="shared" si="99"/>
        <v/>
      </c>
      <c r="EU16" s="115" t="str">
        <f t="shared" si="100"/>
        <v/>
      </c>
      <c r="EV16" s="115" t="str">
        <f t="shared" si="101"/>
        <v/>
      </c>
      <c r="EW16" s="116" t="str">
        <f t="shared" si="102"/>
        <v/>
      </c>
      <c r="EX16" s="117" t="str">
        <f t="shared" si="103"/>
        <v/>
      </c>
      <c r="EY16" s="118" t="str">
        <f t="shared" si="104"/>
        <v/>
      </c>
      <c r="EZ16" s="119" t="str">
        <f t="shared" si="105"/>
        <v/>
      </c>
      <c r="FA16" s="120" t="str">
        <f t="shared" si="106"/>
        <v/>
      </c>
      <c r="FC16" s="112"/>
      <c r="FD16" s="112"/>
      <c r="FE16" s="113" t="str">
        <f t="shared" si="107"/>
        <v/>
      </c>
      <c r="FF16" s="114" t="str">
        <f t="shared" si="108"/>
        <v/>
      </c>
      <c r="FG16" s="115" t="str">
        <f t="shared" si="109"/>
        <v/>
      </c>
      <c r="FH16" s="115" t="str">
        <f t="shared" si="110"/>
        <v/>
      </c>
      <c r="FI16" s="116" t="str">
        <f t="shared" si="111"/>
        <v/>
      </c>
      <c r="FJ16" s="117" t="str">
        <f t="shared" si="112"/>
        <v/>
      </c>
      <c r="FK16" s="118" t="str">
        <f t="shared" si="113"/>
        <v/>
      </c>
      <c r="FL16" s="119" t="str">
        <f t="shared" si="114"/>
        <v/>
      </c>
      <c r="FM16" s="120" t="str">
        <f t="shared" si="115"/>
        <v/>
      </c>
      <c r="FO16" s="112"/>
      <c r="FP16" s="112"/>
      <c r="FQ16" s="113" t="str">
        <f t="shared" si="116"/>
        <v/>
      </c>
      <c r="FR16" s="114" t="str">
        <f t="shared" si="117"/>
        <v/>
      </c>
      <c r="FS16" s="115" t="str">
        <f t="shared" si="118"/>
        <v/>
      </c>
      <c r="FT16" s="115" t="str">
        <f t="shared" si="119"/>
        <v/>
      </c>
      <c r="FU16" s="116" t="str">
        <f t="shared" si="120"/>
        <v/>
      </c>
      <c r="FV16" s="117" t="str">
        <f t="shared" si="121"/>
        <v/>
      </c>
      <c r="FW16" s="118" t="str">
        <f t="shared" si="122"/>
        <v/>
      </c>
      <c r="FX16" s="119" t="str">
        <f t="shared" si="123"/>
        <v/>
      </c>
      <c r="FY16" s="120" t="str">
        <f t="shared" si="124"/>
        <v/>
      </c>
      <c r="GA16" s="112"/>
      <c r="GB16" s="112"/>
      <c r="GC16" s="113" t="str">
        <f t="shared" si="125"/>
        <v/>
      </c>
      <c r="GD16" s="114" t="str">
        <f t="shared" si="126"/>
        <v/>
      </c>
      <c r="GE16" s="115" t="str">
        <f t="shared" si="127"/>
        <v/>
      </c>
      <c r="GF16" s="115" t="str">
        <f t="shared" si="128"/>
        <v/>
      </c>
      <c r="GG16" s="116" t="str">
        <f t="shared" si="129"/>
        <v/>
      </c>
      <c r="GH16" s="117" t="str">
        <f t="shared" si="130"/>
        <v/>
      </c>
      <c r="GI16" s="118" t="str">
        <f t="shared" si="131"/>
        <v/>
      </c>
      <c r="GJ16" s="119" t="str">
        <f t="shared" si="132"/>
        <v/>
      </c>
      <c r="GK16" s="120" t="str">
        <f t="shared" si="133"/>
        <v/>
      </c>
      <c r="GM16" s="112"/>
      <c r="GN16" s="112"/>
      <c r="GO16" s="113" t="str">
        <f t="shared" si="134"/>
        <v/>
      </c>
      <c r="GP16" s="114" t="str">
        <f t="shared" si="135"/>
        <v/>
      </c>
      <c r="GQ16" s="115" t="str">
        <f t="shared" si="136"/>
        <v/>
      </c>
      <c r="GR16" s="115" t="str">
        <f t="shared" si="137"/>
        <v/>
      </c>
      <c r="GS16" s="116" t="str">
        <f t="shared" si="138"/>
        <v/>
      </c>
      <c r="GT16" s="117" t="str">
        <f t="shared" si="139"/>
        <v/>
      </c>
      <c r="GU16" s="118" t="str">
        <f t="shared" si="140"/>
        <v/>
      </c>
      <c r="GV16" s="119" t="str">
        <f t="shared" si="141"/>
        <v/>
      </c>
      <c r="GW16" s="120" t="str">
        <f t="shared" si="142"/>
        <v/>
      </c>
      <c r="GY16" s="112"/>
      <c r="GZ16" s="112"/>
      <c r="HA16" s="113" t="str">
        <f t="shared" si="143"/>
        <v/>
      </c>
      <c r="HB16" s="114" t="str">
        <f t="shared" si="144"/>
        <v/>
      </c>
      <c r="HC16" s="115" t="str">
        <f t="shared" si="145"/>
        <v/>
      </c>
      <c r="HD16" s="115" t="str">
        <f t="shared" si="146"/>
        <v/>
      </c>
      <c r="HE16" s="116" t="str">
        <f t="shared" si="147"/>
        <v/>
      </c>
      <c r="HF16" s="117" t="str">
        <f t="shared" si="148"/>
        <v/>
      </c>
      <c r="HG16" s="118" t="str">
        <f t="shared" si="149"/>
        <v/>
      </c>
      <c r="HH16" s="119" t="str">
        <f t="shared" si="150"/>
        <v/>
      </c>
      <c r="HI16" s="120" t="str">
        <f t="shared" si="151"/>
        <v/>
      </c>
      <c r="HK16" s="112"/>
      <c r="HL16" s="112"/>
      <c r="HM16" s="113" t="str">
        <f t="shared" si="152"/>
        <v/>
      </c>
      <c r="HN16" s="114" t="str">
        <f t="shared" si="153"/>
        <v/>
      </c>
      <c r="HO16" s="115" t="str">
        <f t="shared" si="154"/>
        <v/>
      </c>
      <c r="HP16" s="115" t="str">
        <f t="shared" si="155"/>
        <v/>
      </c>
      <c r="HQ16" s="116" t="str">
        <f t="shared" si="156"/>
        <v/>
      </c>
      <c r="HR16" s="117" t="str">
        <f t="shared" si="157"/>
        <v/>
      </c>
      <c r="HS16" s="118" t="str">
        <f t="shared" si="158"/>
        <v/>
      </c>
      <c r="HT16" s="119" t="str">
        <f t="shared" si="159"/>
        <v/>
      </c>
      <c r="HU16" s="120" t="str">
        <f t="shared" si="160"/>
        <v/>
      </c>
      <c r="HW16" s="112"/>
      <c r="HX16" s="112"/>
      <c r="HY16" s="113" t="str">
        <f t="shared" si="161"/>
        <v/>
      </c>
      <c r="HZ16" s="114" t="str">
        <f t="shared" si="162"/>
        <v/>
      </c>
      <c r="IA16" s="115" t="str">
        <f t="shared" si="163"/>
        <v/>
      </c>
      <c r="IB16" s="115" t="str">
        <f t="shared" si="164"/>
        <v/>
      </c>
      <c r="IC16" s="116" t="str">
        <f t="shared" si="165"/>
        <v/>
      </c>
      <c r="ID16" s="117" t="str">
        <f t="shared" si="166"/>
        <v/>
      </c>
      <c r="IE16" s="118" t="str">
        <f t="shared" si="167"/>
        <v/>
      </c>
      <c r="IF16" s="119" t="str">
        <f t="shared" si="168"/>
        <v/>
      </c>
      <c r="IG16" s="120" t="str">
        <f t="shared" si="169"/>
        <v/>
      </c>
      <c r="II16" s="112"/>
      <c r="IJ16" s="112"/>
      <c r="IK16" s="113" t="str">
        <f t="shared" si="170"/>
        <v/>
      </c>
      <c r="IL16" s="114" t="str">
        <f t="shared" si="171"/>
        <v/>
      </c>
      <c r="IM16" s="115" t="str">
        <f t="shared" si="172"/>
        <v/>
      </c>
      <c r="IN16" s="115" t="str">
        <f t="shared" si="173"/>
        <v/>
      </c>
      <c r="IO16" s="116" t="str">
        <f t="shared" si="174"/>
        <v/>
      </c>
      <c r="IP16" s="117" t="str">
        <f t="shared" si="175"/>
        <v/>
      </c>
      <c r="IQ16" s="118" t="str">
        <f t="shared" si="176"/>
        <v/>
      </c>
      <c r="IR16" s="119" t="str">
        <f t="shared" si="177"/>
        <v/>
      </c>
      <c r="IS16" s="120" t="str">
        <f t="shared" si="178"/>
        <v/>
      </c>
      <c r="IU16" s="112"/>
      <c r="IV16" s="112"/>
      <c r="IW16" s="113" t="str">
        <f t="shared" si="179"/>
        <v/>
      </c>
      <c r="IX16" s="114" t="str">
        <f t="shared" si="180"/>
        <v/>
      </c>
      <c r="IY16" s="115" t="str">
        <f t="shared" si="181"/>
        <v/>
      </c>
      <c r="IZ16" s="115" t="str">
        <f t="shared" si="182"/>
        <v/>
      </c>
      <c r="JA16" s="116" t="str">
        <f t="shared" si="183"/>
        <v/>
      </c>
      <c r="JB16" s="117" t="str">
        <f t="shared" si="184"/>
        <v/>
      </c>
      <c r="JC16" s="118" t="str">
        <f t="shared" si="185"/>
        <v/>
      </c>
      <c r="JD16" s="119" t="str">
        <f t="shared" si="186"/>
        <v/>
      </c>
      <c r="JE16" s="120" t="str">
        <f t="shared" si="187"/>
        <v/>
      </c>
      <c r="JG16" s="112"/>
      <c r="JH16" s="112"/>
      <c r="JI16" s="113" t="str">
        <f t="shared" si="188"/>
        <v/>
      </c>
      <c r="JJ16" s="114" t="str">
        <f t="shared" si="189"/>
        <v/>
      </c>
      <c r="JK16" s="115" t="str">
        <f t="shared" si="190"/>
        <v/>
      </c>
      <c r="JL16" s="115" t="str">
        <f t="shared" si="191"/>
        <v/>
      </c>
      <c r="JM16" s="116" t="str">
        <f t="shared" si="192"/>
        <v/>
      </c>
      <c r="JN16" s="117" t="str">
        <f t="shared" si="193"/>
        <v/>
      </c>
      <c r="JO16" s="118" t="str">
        <f t="shared" si="194"/>
        <v/>
      </c>
      <c r="JP16" s="119" t="str">
        <f t="shared" si="195"/>
        <v/>
      </c>
      <c r="JQ16" s="120" t="str">
        <f t="shared" si="196"/>
        <v/>
      </c>
      <c r="JS16" s="112"/>
      <c r="JT16" s="112"/>
      <c r="JU16" s="113" t="str">
        <f t="shared" si="197"/>
        <v/>
      </c>
      <c r="JV16" s="114" t="str">
        <f t="shared" si="198"/>
        <v/>
      </c>
      <c r="JW16" s="115" t="str">
        <f t="shared" si="199"/>
        <v/>
      </c>
      <c r="JX16" s="115" t="str">
        <f t="shared" si="200"/>
        <v/>
      </c>
      <c r="JY16" s="116" t="str">
        <f t="shared" si="201"/>
        <v/>
      </c>
      <c r="JZ16" s="117" t="str">
        <f t="shared" si="202"/>
        <v/>
      </c>
      <c r="KA16" s="118" t="str">
        <f t="shared" si="203"/>
        <v/>
      </c>
      <c r="KB16" s="119" t="str">
        <f t="shared" si="204"/>
        <v/>
      </c>
      <c r="KC16" s="120" t="str">
        <f t="shared" si="205"/>
        <v/>
      </c>
      <c r="KE16" s="112"/>
      <c r="KF16" s="112"/>
      <c r="KG16" s="113" t="str">
        <f t="shared" si="206"/>
        <v/>
      </c>
      <c r="KH16" s="114" t="str">
        <f t="shared" si="207"/>
        <v/>
      </c>
      <c r="KI16" s="115" t="str">
        <f t="shared" si="208"/>
        <v/>
      </c>
      <c r="KJ16" s="115" t="str">
        <f t="shared" si="209"/>
        <v/>
      </c>
      <c r="KK16" s="116" t="str">
        <f t="shared" si="210"/>
        <v/>
      </c>
      <c r="KL16" s="117" t="str">
        <f t="shared" si="211"/>
        <v/>
      </c>
      <c r="KM16" s="118" t="str">
        <f t="shared" si="212"/>
        <v/>
      </c>
      <c r="KN16" s="119" t="str">
        <f t="shared" si="213"/>
        <v/>
      </c>
      <c r="KO16" s="120" t="str">
        <f t="shared" si="214"/>
        <v/>
      </c>
      <c r="KQ16" s="112"/>
      <c r="KR16" s="112"/>
      <c r="KS16" s="113" t="str">
        <f t="shared" si="215"/>
        <v/>
      </c>
      <c r="KT16" s="114" t="str">
        <f t="shared" si="216"/>
        <v/>
      </c>
      <c r="KU16" s="115" t="str">
        <f t="shared" si="217"/>
        <v/>
      </c>
      <c r="KV16" s="115" t="str">
        <f t="shared" si="218"/>
        <v/>
      </c>
      <c r="KW16" s="116" t="str">
        <f t="shared" si="219"/>
        <v/>
      </c>
      <c r="KX16" s="117" t="str">
        <f t="shared" si="220"/>
        <v/>
      </c>
      <c r="KY16" s="118" t="str">
        <f t="shared" si="221"/>
        <v/>
      </c>
      <c r="KZ16" s="119" t="str">
        <f t="shared" si="222"/>
        <v/>
      </c>
      <c r="LA16" s="120" t="str">
        <f t="shared" si="223"/>
        <v/>
      </c>
      <c r="LC16" s="112"/>
      <c r="LD16" s="112"/>
      <c r="LE16" s="113" t="str">
        <f t="shared" si="224"/>
        <v/>
      </c>
      <c r="LF16" s="114" t="str">
        <f t="shared" si="225"/>
        <v/>
      </c>
      <c r="LG16" s="115" t="str">
        <f t="shared" si="226"/>
        <v/>
      </c>
      <c r="LH16" s="115" t="str">
        <f t="shared" si="227"/>
        <v/>
      </c>
      <c r="LI16" s="116" t="str">
        <f t="shared" si="228"/>
        <v/>
      </c>
      <c r="LJ16" s="117" t="str">
        <f t="shared" si="229"/>
        <v/>
      </c>
      <c r="LK16" s="118" t="str">
        <f t="shared" si="230"/>
        <v/>
      </c>
      <c r="LL16" s="119" t="str">
        <f t="shared" si="231"/>
        <v/>
      </c>
      <c r="LM16" s="120" t="str">
        <f t="shared" si="232"/>
        <v/>
      </c>
      <c r="LO16" s="112"/>
      <c r="LP16" s="112"/>
      <c r="LQ16" s="113" t="str">
        <f t="shared" si="233"/>
        <v/>
      </c>
      <c r="LR16" s="114" t="str">
        <f t="shared" si="234"/>
        <v/>
      </c>
      <c r="LS16" s="115" t="str">
        <f t="shared" si="235"/>
        <v/>
      </c>
      <c r="LT16" s="115" t="str">
        <f t="shared" si="236"/>
        <v/>
      </c>
      <c r="LU16" s="116" t="str">
        <f t="shared" si="237"/>
        <v/>
      </c>
      <c r="LV16" s="117" t="str">
        <f t="shared" si="238"/>
        <v/>
      </c>
      <c r="LW16" s="118" t="str">
        <f t="shared" si="239"/>
        <v/>
      </c>
      <c r="LX16" s="119" t="str">
        <f t="shared" si="240"/>
        <v/>
      </c>
      <c r="LY16" s="120" t="str">
        <f t="shared" si="241"/>
        <v/>
      </c>
      <c r="MA16" s="112"/>
      <c r="MB16" s="112"/>
      <c r="MC16" s="113" t="str">
        <f t="shared" si="242"/>
        <v/>
      </c>
      <c r="MD16" s="114" t="str">
        <f t="shared" si="243"/>
        <v/>
      </c>
      <c r="ME16" s="115" t="str">
        <f t="shared" si="244"/>
        <v/>
      </c>
      <c r="MF16" s="115" t="str">
        <f t="shared" si="245"/>
        <v/>
      </c>
      <c r="MG16" s="116" t="str">
        <f t="shared" si="246"/>
        <v/>
      </c>
      <c r="MH16" s="117" t="str">
        <f t="shared" si="247"/>
        <v/>
      </c>
      <c r="MI16" s="118" t="str">
        <f t="shared" si="248"/>
        <v/>
      </c>
      <c r="MJ16" s="119" t="str">
        <f t="shared" si="249"/>
        <v/>
      </c>
      <c r="MK16" s="120" t="str">
        <f t="shared" si="250"/>
        <v/>
      </c>
      <c r="MM16" s="112"/>
      <c r="MN16" s="112"/>
      <c r="MO16" s="113" t="str">
        <f t="shared" si="251"/>
        <v/>
      </c>
      <c r="MP16" s="114" t="str">
        <f t="shared" si="252"/>
        <v/>
      </c>
      <c r="MQ16" s="115" t="str">
        <f t="shared" si="253"/>
        <v/>
      </c>
      <c r="MR16" s="115" t="str">
        <f t="shared" si="254"/>
        <v/>
      </c>
      <c r="MS16" s="116" t="str">
        <f t="shared" si="255"/>
        <v/>
      </c>
      <c r="MT16" s="117" t="str">
        <f t="shared" si="256"/>
        <v/>
      </c>
      <c r="MU16" s="118" t="str">
        <f t="shared" si="257"/>
        <v/>
      </c>
      <c r="MV16" s="119" t="str">
        <f t="shared" si="258"/>
        <v/>
      </c>
      <c r="MW16" s="120" t="str">
        <f t="shared" si="259"/>
        <v/>
      </c>
      <c r="MY16" s="112"/>
      <c r="MZ16" s="112"/>
      <c r="NA16" s="113" t="str">
        <f t="shared" si="260"/>
        <v/>
      </c>
      <c r="NB16" s="114" t="str">
        <f t="shared" si="261"/>
        <v/>
      </c>
      <c r="NC16" s="115" t="str">
        <f t="shared" si="262"/>
        <v/>
      </c>
      <c r="ND16" s="115" t="str">
        <f t="shared" si="263"/>
        <v/>
      </c>
      <c r="NE16" s="116" t="str">
        <f t="shared" si="264"/>
        <v/>
      </c>
      <c r="NF16" s="117" t="str">
        <f t="shared" si="265"/>
        <v/>
      </c>
      <c r="NG16" s="118" t="str">
        <f t="shared" si="266"/>
        <v/>
      </c>
      <c r="NH16" s="119" t="str">
        <f t="shared" si="267"/>
        <v/>
      </c>
      <c r="NI16" s="120" t="str">
        <f t="shared" si="268"/>
        <v/>
      </c>
      <c r="NK16" s="112"/>
      <c r="NL16" s="112"/>
      <c r="NM16" s="113" t="str">
        <f t="shared" si="269"/>
        <v/>
      </c>
      <c r="NN16" s="114" t="str">
        <f t="shared" si="270"/>
        <v/>
      </c>
      <c r="NO16" s="115" t="str">
        <f t="shared" si="271"/>
        <v/>
      </c>
      <c r="NP16" s="115" t="str">
        <f t="shared" si="272"/>
        <v/>
      </c>
      <c r="NQ16" s="116" t="str">
        <f t="shared" si="273"/>
        <v/>
      </c>
      <c r="NR16" s="117" t="str">
        <f t="shared" si="274"/>
        <v/>
      </c>
      <c r="NS16" s="118" t="str">
        <f t="shared" si="275"/>
        <v/>
      </c>
      <c r="NT16" s="119" t="str">
        <f t="shared" si="276"/>
        <v/>
      </c>
      <c r="NU16" s="120" t="str">
        <f t="shared" si="277"/>
        <v/>
      </c>
      <c r="NW16" s="112"/>
      <c r="NX16" s="112"/>
      <c r="NY16" s="113" t="str">
        <f t="shared" si="278"/>
        <v/>
      </c>
      <c r="NZ16" s="114" t="str">
        <f t="shared" si="279"/>
        <v/>
      </c>
      <c r="OA16" s="115" t="str">
        <f t="shared" si="280"/>
        <v/>
      </c>
      <c r="OB16" s="115" t="str">
        <f t="shared" si="281"/>
        <v/>
      </c>
      <c r="OC16" s="116" t="str">
        <f t="shared" si="282"/>
        <v/>
      </c>
      <c r="OD16" s="117" t="str">
        <f t="shared" si="283"/>
        <v/>
      </c>
      <c r="OE16" s="118" t="str">
        <f t="shared" si="284"/>
        <v/>
      </c>
      <c r="OF16" s="119" t="str">
        <f t="shared" si="285"/>
        <v/>
      </c>
      <c r="OG16" s="120" t="str">
        <f t="shared" si="286"/>
        <v/>
      </c>
      <c r="OI16" s="112"/>
      <c r="OJ16" s="112"/>
      <c r="OK16" s="113" t="str">
        <f t="shared" si="287"/>
        <v/>
      </c>
      <c r="OL16" s="114" t="str">
        <f t="shared" si="288"/>
        <v/>
      </c>
      <c r="OM16" s="115" t="str">
        <f t="shared" si="289"/>
        <v/>
      </c>
      <c r="ON16" s="115" t="str">
        <f t="shared" si="290"/>
        <v/>
      </c>
      <c r="OO16" s="116" t="str">
        <f t="shared" si="291"/>
        <v/>
      </c>
      <c r="OP16" s="117" t="str">
        <f t="shared" si="292"/>
        <v/>
      </c>
      <c r="OQ16" s="118" t="str">
        <f t="shared" si="293"/>
        <v/>
      </c>
      <c r="OR16" s="119" t="str">
        <f t="shared" si="294"/>
        <v/>
      </c>
      <c r="OS16" s="120" t="str">
        <f t="shared" si="295"/>
        <v/>
      </c>
      <c r="OU16" s="112"/>
      <c r="OV16" s="112"/>
      <c r="OW16" s="113" t="str">
        <f t="shared" si="296"/>
        <v/>
      </c>
      <c r="OX16" s="114" t="str">
        <f t="shared" si="297"/>
        <v/>
      </c>
      <c r="OY16" s="115" t="str">
        <f t="shared" si="298"/>
        <v/>
      </c>
      <c r="OZ16" s="115" t="str">
        <f t="shared" si="299"/>
        <v/>
      </c>
      <c r="PA16" s="116" t="str">
        <f t="shared" si="300"/>
        <v/>
      </c>
      <c r="PB16" s="117" t="str">
        <f t="shared" si="301"/>
        <v/>
      </c>
      <c r="PC16" s="118" t="str">
        <f t="shared" si="302"/>
        <v/>
      </c>
      <c r="PD16" s="119" t="str">
        <f t="shared" si="303"/>
        <v/>
      </c>
      <c r="PE16" s="120" t="str">
        <f t="shared" si="304"/>
        <v/>
      </c>
      <c r="PG16" s="112"/>
      <c r="PH16" s="112"/>
      <c r="PI16" s="113" t="str">
        <f t="shared" si="305"/>
        <v/>
      </c>
      <c r="PJ16" s="114" t="str">
        <f t="shared" si="306"/>
        <v/>
      </c>
      <c r="PK16" s="115" t="str">
        <f t="shared" si="307"/>
        <v/>
      </c>
      <c r="PL16" s="115" t="str">
        <f t="shared" si="308"/>
        <v/>
      </c>
      <c r="PM16" s="116" t="str">
        <f t="shared" si="309"/>
        <v/>
      </c>
      <c r="PN16" s="117" t="str">
        <f t="shared" si="310"/>
        <v/>
      </c>
      <c r="PO16" s="118" t="str">
        <f t="shared" si="311"/>
        <v/>
      </c>
      <c r="PP16" s="119" t="str">
        <f t="shared" si="312"/>
        <v/>
      </c>
      <c r="PQ16" s="120" t="str">
        <f t="shared" si="313"/>
        <v/>
      </c>
      <c r="PS16" s="112"/>
      <c r="PT16" s="112"/>
      <c r="PU16" s="113" t="str">
        <f t="shared" si="314"/>
        <v/>
      </c>
      <c r="PV16" s="114" t="str">
        <f t="shared" si="315"/>
        <v/>
      </c>
      <c r="PW16" s="115" t="str">
        <f t="shared" si="316"/>
        <v/>
      </c>
      <c r="PX16" s="115" t="str">
        <f t="shared" si="317"/>
        <v/>
      </c>
      <c r="PY16" s="116" t="str">
        <f t="shared" si="318"/>
        <v/>
      </c>
      <c r="PZ16" s="117" t="str">
        <f t="shared" si="319"/>
        <v/>
      </c>
      <c r="QA16" s="118" t="str">
        <f t="shared" si="320"/>
        <v/>
      </c>
      <c r="QB16" s="119" t="str">
        <f t="shared" si="321"/>
        <v/>
      </c>
      <c r="QC16" s="120" t="str">
        <f t="shared" si="322"/>
        <v/>
      </c>
      <c r="QE16" s="112"/>
      <c r="QF16" s="112"/>
      <c r="QG16" s="113" t="str">
        <f t="shared" si="323"/>
        <v/>
      </c>
      <c r="QH16" s="114" t="str">
        <f t="shared" si="324"/>
        <v/>
      </c>
      <c r="QI16" s="115" t="str">
        <f t="shared" si="325"/>
        <v/>
      </c>
      <c r="QJ16" s="115" t="str">
        <f t="shared" si="326"/>
        <v/>
      </c>
      <c r="QK16" s="116" t="str">
        <f t="shared" si="327"/>
        <v/>
      </c>
      <c r="QL16" s="117" t="str">
        <f t="shared" si="328"/>
        <v/>
      </c>
      <c r="QM16" s="118" t="str">
        <f t="shared" si="329"/>
        <v/>
      </c>
      <c r="QN16" s="119" t="str">
        <f t="shared" si="330"/>
        <v/>
      </c>
      <c r="QO16" s="120" t="str">
        <f t="shared" si="331"/>
        <v/>
      </c>
      <c r="QQ16" s="112"/>
      <c r="QR16" s="112"/>
      <c r="QS16" s="113" t="str">
        <f t="shared" si="332"/>
        <v/>
      </c>
      <c r="QT16" s="114" t="str">
        <f t="shared" si="333"/>
        <v/>
      </c>
      <c r="QU16" s="115" t="str">
        <f t="shared" si="334"/>
        <v/>
      </c>
      <c r="QV16" s="115" t="str">
        <f t="shared" si="335"/>
        <v/>
      </c>
      <c r="QW16" s="116" t="str">
        <f t="shared" si="336"/>
        <v/>
      </c>
      <c r="QX16" s="117" t="str">
        <f t="shared" si="337"/>
        <v/>
      </c>
      <c r="QY16" s="118" t="str">
        <f t="shared" si="338"/>
        <v/>
      </c>
      <c r="QZ16" s="119" t="str">
        <f t="shared" si="339"/>
        <v/>
      </c>
      <c r="RA16" s="120" t="str">
        <f t="shared" si="340"/>
        <v/>
      </c>
      <c r="RC16" s="112"/>
      <c r="RD16" s="112"/>
      <c r="RE16" s="113" t="str">
        <f t="shared" si="341"/>
        <v/>
      </c>
      <c r="RF16" s="114" t="str">
        <f t="shared" si="342"/>
        <v/>
      </c>
      <c r="RG16" s="115" t="str">
        <f t="shared" si="343"/>
        <v/>
      </c>
      <c r="RH16" s="115" t="str">
        <f t="shared" si="344"/>
        <v/>
      </c>
      <c r="RI16" s="116" t="str">
        <f t="shared" si="345"/>
        <v/>
      </c>
      <c r="RJ16" s="117" t="str">
        <f t="shared" si="346"/>
        <v/>
      </c>
      <c r="RK16" s="118" t="str">
        <f t="shared" si="347"/>
        <v/>
      </c>
      <c r="RL16" s="119" t="str">
        <f t="shared" si="348"/>
        <v/>
      </c>
      <c r="RM16" s="120" t="str">
        <f t="shared" si="349"/>
        <v/>
      </c>
      <c r="RO16" s="112"/>
      <c r="RP16" s="112"/>
      <c r="RQ16" s="113" t="str">
        <f t="shared" si="350"/>
        <v/>
      </c>
      <c r="RR16" s="114" t="str">
        <f t="shared" si="351"/>
        <v/>
      </c>
      <c r="RS16" s="115" t="str">
        <f t="shared" si="352"/>
        <v/>
      </c>
      <c r="RT16" s="115" t="str">
        <f t="shared" si="353"/>
        <v/>
      </c>
      <c r="RU16" s="116" t="str">
        <f t="shared" si="354"/>
        <v/>
      </c>
      <c r="RV16" s="117" t="str">
        <f t="shared" si="355"/>
        <v/>
      </c>
      <c r="RW16" s="118" t="str">
        <f t="shared" si="356"/>
        <v/>
      </c>
      <c r="RX16" s="119" t="str">
        <f t="shared" si="357"/>
        <v/>
      </c>
      <c r="RY16" s="120" t="str">
        <f t="shared" si="358"/>
        <v/>
      </c>
      <c r="SA16" s="112"/>
      <c r="SB16" s="112"/>
    </row>
    <row r="17" spans="1:496" ht="13.5" customHeight="1">
      <c r="A17" s="20"/>
      <c r="B17" s="112" t="s">
        <v>799</v>
      </c>
      <c r="C17" s="2" t="s">
        <v>833</v>
      </c>
      <c r="D17" s="157"/>
      <c r="E17" s="113"/>
      <c r="F17" s="114"/>
      <c r="G17" s="115"/>
      <c r="H17" s="115"/>
      <c r="I17" s="116"/>
      <c r="J17" s="117"/>
      <c r="K17" s="118"/>
      <c r="L17" s="119"/>
      <c r="M17" s="120"/>
      <c r="O17" s="112"/>
      <c r="P17" s="167"/>
      <c r="Q17" s="113"/>
      <c r="R17" s="114"/>
      <c r="S17" s="115"/>
      <c r="T17" s="115"/>
      <c r="U17" s="116"/>
      <c r="V17" s="117"/>
      <c r="W17" s="118"/>
      <c r="X17" s="119"/>
      <c r="Y17" s="120"/>
      <c r="AA17" s="112"/>
      <c r="AB17" s="112"/>
      <c r="AC17" s="113"/>
      <c r="AD17" s="114"/>
      <c r="AE17" s="115"/>
      <c r="AF17" s="115"/>
      <c r="AG17" s="116"/>
      <c r="AH17" s="117"/>
      <c r="AI17" s="118"/>
      <c r="AJ17" s="119"/>
      <c r="AK17" s="120"/>
      <c r="AM17" s="112"/>
      <c r="AN17" s="112"/>
      <c r="AO17" s="113">
        <f t="shared" ref="AO17" si="369">IF(AS17="","",AO$3)</f>
        <v>44035</v>
      </c>
      <c r="AP17" s="114" t="str">
        <f t="shared" ref="AP17" si="370">IF(AS17="","",AO$1)</f>
        <v>Plenkovic I</v>
      </c>
      <c r="AQ17" s="115">
        <v>43234</v>
      </c>
      <c r="AR17" s="115">
        <f t="shared" ref="AR17" si="371">IF(AS17="","",AO$3)</f>
        <v>44035</v>
      </c>
      <c r="AS17" s="116" t="str">
        <f t="shared" ref="AS17" si="372">IF(AZ17="","",IF(ISNUMBER(SEARCH(":",AZ17)),MID(AZ17,FIND(":",AZ17)+2,FIND("(",AZ17)-FIND(":",AZ17)-3),LEFT(AZ17,FIND("(",AZ17)-2)))</f>
        <v>Darko Horvat</v>
      </c>
      <c r="AT17" s="117" t="str">
        <f t="shared" ref="AT17" si="373">IF(AZ17="","",MID(AZ17,FIND("(",AZ17)+1,4))</f>
        <v>1970</v>
      </c>
      <c r="AU17" s="118" t="str">
        <f t="shared" ref="AU17" si="374">IF(ISNUMBER(SEARCH("*female*",AZ17)),"female",IF(ISNUMBER(SEARCH("*male*",AZ17)),"male",""))</f>
        <v>male</v>
      </c>
      <c r="AV17" s="119" t="str">
        <f t="shared" ref="AV17" si="375">IF(AZ17="","",IF(ISERROR(MID(AZ17,FIND("male,",AZ17)+6,(FIND(")",AZ17)-(FIND("male,",AZ17)+6))))=TRUE,"missing/error",MID(AZ17,FIND("male,",AZ17)+6,(FIND(")",AZ17)-(FIND("male,",AZ17)+6)))))</f>
        <v>hr_hdz01</v>
      </c>
      <c r="AW17" s="120" t="str">
        <f t="shared" ref="AW17" si="376">IF(AS17="","",(MID(AS17,(SEARCH("^^",SUBSTITUTE(AS17," ","^^",LEN(AS17)-LEN(SUBSTITUTE(AS17," ","")))))+1,99)&amp;"_"&amp;LEFT(AS17,FIND(" ",AS17)-1)&amp;"_"&amp;AT17))</f>
        <v>Horvat_Darko_1970</v>
      </c>
      <c r="AY17" s="112"/>
      <c r="AZ17" s="112" t="s">
        <v>1285</v>
      </c>
      <c r="BA17" s="113">
        <f t="shared" si="360"/>
        <v>44926</v>
      </c>
      <c r="BB17" s="114" t="str">
        <f t="shared" si="361"/>
        <v>Plenkovic II</v>
      </c>
      <c r="BC17" s="115">
        <f t="shared" si="362"/>
        <v>43853</v>
      </c>
      <c r="BD17" s="115">
        <f t="shared" si="363"/>
        <v>44926</v>
      </c>
      <c r="BE17" s="116" t="str">
        <f t="shared" si="364"/>
        <v>Davor Božinovic</v>
      </c>
      <c r="BF17" s="117" t="str">
        <f t="shared" si="365"/>
        <v>1961</v>
      </c>
      <c r="BG17" s="118" t="str">
        <f t="shared" si="366"/>
        <v>male</v>
      </c>
      <c r="BH17" s="119" t="str">
        <f t="shared" si="367"/>
        <v>hr_hdz01</v>
      </c>
      <c r="BI17" s="120" t="str">
        <f t="shared" si="368"/>
        <v>Božinovic_Davor_1961</v>
      </c>
      <c r="BK17" s="112"/>
      <c r="BL17" s="112" t="s">
        <v>1281</v>
      </c>
      <c r="BM17" s="113"/>
      <c r="BN17" s="114"/>
      <c r="BO17" s="115"/>
      <c r="BP17" s="115"/>
      <c r="BQ17" s="116"/>
      <c r="BR17" s="117"/>
      <c r="BS17" s="118"/>
      <c r="BT17" s="119"/>
      <c r="BU17" s="120"/>
      <c r="BW17" s="112"/>
      <c r="BX17" s="112"/>
      <c r="BY17" s="113"/>
      <c r="BZ17" s="114"/>
      <c r="CA17" s="115"/>
      <c r="CB17" s="115"/>
      <c r="CC17" s="116"/>
      <c r="CD17" s="117"/>
      <c r="CE17" s="118"/>
      <c r="CF17" s="119"/>
      <c r="CG17" s="120"/>
      <c r="CI17" s="112"/>
      <c r="CJ17" s="112"/>
      <c r="CK17" s="113"/>
      <c r="CL17" s="114"/>
      <c r="CM17" s="115"/>
      <c r="CN17" s="115"/>
      <c r="CO17" s="116"/>
      <c r="CP17" s="117"/>
      <c r="CQ17" s="118"/>
      <c r="CR17" s="119"/>
      <c r="CS17" s="120"/>
      <c r="CU17" s="112"/>
      <c r="CV17" s="112"/>
      <c r="CW17" s="113"/>
      <c r="CX17" s="114"/>
      <c r="CY17" s="115"/>
      <c r="CZ17" s="115"/>
      <c r="DA17" s="116"/>
      <c r="DB17" s="117"/>
      <c r="DC17" s="118"/>
      <c r="DD17" s="119"/>
      <c r="DE17" s="120"/>
      <c r="DG17" s="112"/>
      <c r="DH17" s="112"/>
      <c r="DI17" s="113"/>
      <c r="DJ17" s="114"/>
      <c r="DK17" s="115"/>
      <c r="DL17" s="115"/>
      <c r="DM17" s="116"/>
      <c r="DN17" s="117"/>
      <c r="DO17" s="118"/>
      <c r="DP17" s="119"/>
      <c r="DQ17" s="120"/>
      <c r="DS17" s="112"/>
      <c r="DT17" s="112"/>
      <c r="DU17" s="113"/>
      <c r="DV17" s="114"/>
      <c r="DW17" s="115"/>
      <c r="DX17" s="115"/>
      <c r="DY17" s="116"/>
      <c r="DZ17" s="117"/>
      <c r="EA17" s="118"/>
      <c r="EB17" s="119"/>
      <c r="EC17" s="120"/>
      <c r="EE17" s="112"/>
      <c r="EF17" s="112"/>
      <c r="EG17" s="113"/>
      <c r="EH17" s="114"/>
      <c r="EI17" s="115"/>
      <c r="EJ17" s="115"/>
      <c r="EK17" s="116"/>
      <c r="EL17" s="117"/>
      <c r="EM17" s="118"/>
      <c r="EN17" s="119"/>
      <c r="EO17" s="120"/>
      <c r="EQ17" s="112"/>
      <c r="ER17" s="112"/>
      <c r="ES17" s="113"/>
      <c r="ET17" s="114"/>
      <c r="EU17" s="115"/>
      <c r="EV17" s="115"/>
      <c r="EW17" s="116"/>
      <c r="EX17" s="117"/>
      <c r="EY17" s="118"/>
      <c r="EZ17" s="119"/>
      <c r="FA17" s="120"/>
      <c r="FC17" s="112"/>
      <c r="FD17" s="112"/>
      <c r="FE17" s="113"/>
      <c r="FF17" s="114"/>
      <c r="FG17" s="115"/>
      <c r="FH17" s="115"/>
      <c r="FI17" s="116"/>
      <c r="FJ17" s="117"/>
      <c r="FK17" s="118"/>
      <c r="FL17" s="119"/>
      <c r="FM17" s="120"/>
      <c r="FO17" s="112"/>
      <c r="FP17" s="112"/>
      <c r="FQ17" s="113"/>
      <c r="FR17" s="114"/>
      <c r="FS17" s="115"/>
      <c r="FT17" s="115"/>
      <c r="FU17" s="116"/>
      <c r="FV17" s="117"/>
      <c r="FW17" s="118"/>
      <c r="FX17" s="119"/>
      <c r="FY17" s="120"/>
      <c r="GA17" s="112"/>
      <c r="GB17" s="112"/>
      <c r="GC17" s="113"/>
      <c r="GD17" s="114"/>
      <c r="GE17" s="115"/>
      <c r="GF17" s="115"/>
      <c r="GG17" s="116"/>
      <c r="GH17" s="117"/>
      <c r="GI17" s="118"/>
      <c r="GJ17" s="119"/>
      <c r="GK17" s="120"/>
      <c r="GM17" s="112"/>
      <c r="GN17" s="112"/>
      <c r="GO17" s="113"/>
      <c r="GP17" s="114"/>
      <c r="GQ17" s="115"/>
      <c r="GR17" s="115"/>
      <c r="GS17" s="116"/>
      <c r="GT17" s="117"/>
      <c r="GU17" s="118"/>
      <c r="GV17" s="119"/>
      <c r="GW17" s="120"/>
      <c r="GY17" s="112"/>
      <c r="GZ17" s="112"/>
      <c r="HA17" s="113"/>
      <c r="HB17" s="114"/>
      <c r="HC17" s="115"/>
      <c r="HD17" s="115"/>
      <c r="HE17" s="116"/>
      <c r="HF17" s="117"/>
      <c r="HG17" s="118"/>
      <c r="HH17" s="119"/>
      <c r="HI17" s="120"/>
      <c r="HK17" s="112"/>
      <c r="HL17" s="112"/>
      <c r="HM17" s="113"/>
      <c r="HN17" s="114"/>
      <c r="HO17" s="115"/>
      <c r="HP17" s="115"/>
      <c r="HQ17" s="116"/>
      <c r="HR17" s="117"/>
      <c r="HS17" s="118"/>
      <c r="HT17" s="119"/>
      <c r="HU17" s="120"/>
      <c r="HW17" s="112"/>
      <c r="HX17" s="112"/>
      <c r="HY17" s="113"/>
      <c r="HZ17" s="114"/>
      <c r="IA17" s="115"/>
      <c r="IB17" s="115"/>
      <c r="IC17" s="116"/>
      <c r="ID17" s="117"/>
      <c r="IE17" s="118"/>
      <c r="IF17" s="119"/>
      <c r="IG17" s="120"/>
      <c r="II17" s="112"/>
      <c r="IJ17" s="112"/>
      <c r="IK17" s="113"/>
      <c r="IL17" s="114"/>
      <c r="IM17" s="115"/>
      <c r="IN17" s="115"/>
      <c r="IO17" s="116"/>
      <c r="IP17" s="117"/>
      <c r="IQ17" s="118"/>
      <c r="IR17" s="119"/>
      <c r="IS17" s="120"/>
      <c r="IU17" s="112"/>
      <c r="IV17" s="112"/>
      <c r="IW17" s="113"/>
      <c r="IX17" s="114"/>
      <c r="IY17" s="115"/>
      <c r="IZ17" s="115"/>
      <c r="JA17" s="116"/>
      <c r="JB17" s="117"/>
      <c r="JC17" s="118"/>
      <c r="JD17" s="119"/>
      <c r="JE17" s="120"/>
      <c r="JG17" s="112"/>
      <c r="JH17" s="112"/>
      <c r="JI17" s="113"/>
      <c r="JJ17" s="114"/>
      <c r="JK17" s="115"/>
      <c r="JL17" s="115"/>
      <c r="JM17" s="116"/>
      <c r="JN17" s="117"/>
      <c r="JO17" s="118"/>
      <c r="JP17" s="119"/>
      <c r="JQ17" s="120"/>
      <c r="JS17" s="112"/>
      <c r="JT17" s="112"/>
      <c r="JU17" s="113"/>
      <c r="JV17" s="114"/>
      <c r="JW17" s="115"/>
      <c r="JX17" s="115"/>
      <c r="JY17" s="116"/>
      <c r="JZ17" s="117"/>
      <c r="KA17" s="118"/>
      <c r="KB17" s="119"/>
      <c r="KC17" s="120"/>
      <c r="KE17" s="112"/>
      <c r="KF17" s="112"/>
      <c r="KG17" s="113"/>
      <c r="KH17" s="114"/>
      <c r="KI17" s="115"/>
      <c r="KJ17" s="115"/>
      <c r="KK17" s="116"/>
      <c r="KL17" s="117"/>
      <c r="KM17" s="118"/>
      <c r="KN17" s="119"/>
      <c r="KO17" s="120"/>
      <c r="KQ17" s="112"/>
      <c r="KR17" s="112"/>
      <c r="KS17" s="113"/>
      <c r="KT17" s="114"/>
      <c r="KU17" s="115"/>
      <c r="KV17" s="115"/>
      <c r="KW17" s="116"/>
      <c r="KX17" s="117"/>
      <c r="KY17" s="118"/>
      <c r="KZ17" s="119"/>
      <c r="LA17" s="120"/>
      <c r="LC17" s="112"/>
      <c r="LD17" s="112"/>
      <c r="LE17" s="113"/>
      <c r="LF17" s="114"/>
      <c r="LG17" s="115"/>
      <c r="LH17" s="115"/>
      <c r="LI17" s="116"/>
      <c r="LJ17" s="117"/>
      <c r="LK17" s="118"/>
      <c r="LL17" s="119"/>
      <c r="LM17" s="120"/>
      <c r="LO17" s="112"/>
      <c r="LP17" s="112"/>
      <c r="LQ17" s="113"/>
      <c r="LR17" s="114"/>
      <c r="LS17" s="115"/>
      <c r="LT17" s="115"/>
      <c r="LU17" s="116"/>
      <c r="LV17" s="117"/>
      <c r="LW17" s="118"/>
      <c r="LX17" s="119"/>
      <c r="LY17" s="120"/>
      <c r="MA17" s="112"/>
      <c r="MB17" s="112"/>
      <c r="MC17" s="113"/>
      <c r="MD17" s="114"/>
      <c r="ME17" s="115"/>
      <c r="MF17" s="115"/>
      <c r="MG17" s="116"/>
      <c r="MH17" s="117"/>
      <c r="MI17" s="118"/>
      <c r="MJ17" s="119"/>
      <c r="MK17" s="120"/>
      <c r="MM17" s="112"/>
      <c r="MN17" s="112"/>
      <c r="MO17" s="113"/>
      <c r="MP17" s="114"/>
      <c r="MQ17" s="115"/>
      <c r="MR17" s="115"/>
      <c r="MS17" s="116"/>
      <c r="MT17" s="117"/>
      <c r="MU17" s="118"/>
      <c r="MV17" s="119"/>
      <c r="MW17" s="120"/>
      <c r="MY17" s="112"/>
      <c r="MZ17" s="112"/>
      <c r="NA17" s="113"/>
      <c r="NB17" s="114"/>
      <c r="NC17" s="115"/>
      <c r="ND17" s="115"/>
      <c r="NE17" s="116"/>
      <c r="NF17" s="117"/>
      <c r="NG17" s="118"/>
      <c r="NH17" s="119"/>
      <c r="NI17" s="120"/>
      <c r="NK17" s="112"/>
      <c r="NL17" s="112"/>
      <c r="NM17" s="113"/>
      <c r="NN17" s="114"/>
      <c r="NO17" s="115"/>
      <c r="NP17" s="115"/>
      <c r="NQ17" s="116"/>
      <c r="NR17" s="117"/>
      <c r="NS17" s="118"/>
      <c r="NT17" s="119"/>
      <c r="NU17" s="120"/>
      <c r="NW17" s="112"/>
      <c r="NX17" s="112"/>
      <c r="NY17" s="113"/>
      <c r="NZ17" s="114"/>
      <c r="OA17" s="115"/>
      <c r="OB17" s="115"/>
      <c r="OC17" s="116"/>
      <c r="OD17" s="117"/>
      <c r="OE17" s="118"/>
      <c r="OF17" s="119"/>
      <c r="OG17" s="120"/>
      <c r="OI17" s="112"/>
      <c r="OJ17" s="112"/>
      <c r="OK17" s="113"/>
      <c r="OL17" s="114"/>
      <c r="OM17" s="115"/>
      <c r="ON17" s="115"/>
      <c r="OO17" s="116"/>
      <c r="OP17" s="117"/>
      <c r="OQ17" s="118"/>
      <c r="OR17" s="119"/>
      <c r="OS17" s="120"/>
      <c r="OU17" s="112"/>
      <c r="OV17" s="112"/>
      <c r="OW17" s="113"/>
      <c r="OX17" s="114"/>
      <c r="OY17" s="115"/>
      <c r="OZ17" s="115"/>
      <c r="PA17" s="116"/>
      <c r="PB17" s="117"/>
      <c r="PC17" s="118"/>
      <c r="PD17" s="119"/>
      <c r="PE17" s="120"/>
      <c r="PG17" s="112"/>
      <c r="PH17" s="112"/>
      <c r="PI17" s="113"/>
      <c r="PJ17" s="114"/>
      <c r="PK17" s="115"/>
      <c r="PL17" s="115"/>
      <c r="PM17" s="116"/>
      <c r="PN17" s="117"/>
      <c r="PO17" s="118"/>
      <c r="PP17" s="119"/>
      <c r="PQ17" s="120"/>
      <c r="PS17" s="112"/>
      <c r="PT17" s="112"/>
      <c r="PU17" s="113"/>
      <c r="PV17" s="114"/>
      <c r="PW17" s="115"/>
      <c r="PX17" s="115"/>
      <c r="PY17" s="116"/>
      <c r="PZ17" s="117"/>
      <c r="QA17" s="118"/>
      <c r="QB17" s="119"/>
      <c r="QC17" s="120"/>
      <c r="QE17" s="112"/>
      <c r="QF17" s="112"/>
      <c r="QG17" s="113"/>
      <c r="QH17" s="114"/>
      <c r="QI17" s="115"/>
      <c r="QJ17" s="115"/>
      <c r="QK17" s="116"/>
      <c r="QL17" s="117"/>
      <c r="QM17" s="118"/>
      <c r="QN17" s="119"/>
      <c r="QO17" s="120"/>
      <c r="QQ17" s="112"/>
      <c r="QR17" s="112"/>
      <c r="QS17" s="113"/>
      <c r="QT17" s="114"/>
      <c r="QU17" s="115"/>
      <c r="QV17" s="115"/>
      <c r="QW17" s="116"/>
      <c r="QX17" s="117"/>
      <c r="QY17" s="118"/>
      <c r="QZ17" s="119"/>
      <c r="RA17" s="120"/>
      <c r="RC17" s="112"/>
      <c r="RD17" s="112"/>
      <c r="RE17" s="113"/>
      <c r="RF17" s="114"/>
      <c r="RG17" s="115"/>
      <c r="RH17" s="115"/>
      <c r="RI17" s="116"/>
      <c r="RJ17" s="117"/>
      <c r="RK17" s="118"/>
      <c r="RL17" s="119"/>
      <c r="RM17" s="120"/>
      <c r="RO17" s="112"/>
      <c r="RP17" s="112"/>
      <c r="RQ17" s="113"/>
      <c r="RR17" s="114"/>
      <c r="RS17" s="115"/>
      <c r="RT17" s="115"/>
      <c r="RU17" s="116"/>
      <c r="RV17" s="117"/>
      <c r="RW17" s="118"/>
      <c r="RX17" s="119"/>
      <c r="RY17" s="120"/>
      <c r="SA17" s="112"/>
      <c r="SB17" s="112"/>
    </row>
    <row r="18" spans="1:496" ht="13.5" customHeight="1">
      <c r="A18" s="20"/>
      <c r="B18" s="112" t="s">
        <v>799</v>
      </c>
      <c r="C18" s="2" t="s">
        <v>834</v>
      </c>
      <c r="D18" s="157"/>
      <c r="E18" s="113">
        <f t="shared" si="0"/>
        <v>40900</v>
      </c>
      <c r="F18" s="114" t="str">
        <f t="shared" si="1"/>
        <v>Kosor I</v>
      </c>
      <c r="G18" s="115">
        <v>40541</v>
      </c>
      <c r="H18" s="115">
        <f t="shared" si="3"/>
        <v>40900</v>
      </c>
      <c r="I18" s="116" t="str">
        <f t="shared" si="4"/>
        <v>​Petar Čobanković</v>
      </c>
      <c r="J18" s="117" t="str">
        <f t="shared" si="5"/>
        <v>1957</v>
      </c>
      <c r="K18" s="118" t="str">
        <f t="shared" si="6"/>
        <v>male</v>
      </c>
      <c r="L18" s="119" t="s">
        <v>423</v>
      </c>
      <c r="M18" s="120" t="str">
        <f t="shared" si="8"/>
        <v>Čobanković_​Petar_1957</v>
      </c>
      <c r="O18" s="112"/>
      <c r="P18" s="169" t="s">
        <v>1074</v>
      </c>
      <c r="Q18" s="113"/>
      <c r="R18" s="114"/>
      <c r="S18" s="115"/>
      <c r="T18" s="115"/>
      <c r="U18" s="116"/>
      <c r="V18" s="117"/>
      <c r="W18" s="118"/>
      <c r="X18" s="119"/>
      <c r="Y18" s="120"/>
      <c r="AA18" s="112"/>
      <c r="AB18" s="112"/>
      <c r="AC18" s="113" t="str">
        <f t="shared" si="9"/>
        <v/>
      </c>
      <c r="AD18" s="114" t="str">
        <f t="shared" si="10"/>
        <v/>
      </c>
      <c r="AE18" s="115" t="str">
        <f t="shared" si="11"/>
        <v/>
      </c>
      <c r="AF18" s="115" t="str">
        <f t="shared" si="359"/>
        <v/>
      </c>
      <c r="AG18" s="116" t="str">
        <f t="shared" si="12"/>
        <v/>
      </c>
      <c r="AH18" s="117" t="str">
        <f t="shared" si="13"/>
        <v/>
      </c>
      <c r="AI18" s="118" t="str">
        <f t="shared" si="14"/>
        <v/>
      </c>
      <c r="AJ18" s="119" t="str">
        <f t="shared" si="15"/>
        <v/>
      </c>
      <c r="AK18" s="120" t="str">
        <f t="shared" si="16"/>
        <v/>
      </c>
      <c r="AM18" s="112"/>
      <c r="AN18" s="112"/>
      <c r="AO18" s="113">
        <f t="shared" si="17"/>
        <v>44035</v>
      </c>
      <c r="AP18" s="114" t="str">
        <f t="shared" si="18"/>
        <v>Plenkovic I</v>
      </c>
      <c r="AQ18" s="115">
        <f t="shared" si="19"/>
        <v>42662</v>
      </c>
      <c r="AR18" s="115">
        <v>42898</v>
      </c>
      <c r="AS18" s="116" t="str">
        <f t="shared" si="21"/>
        <v>Davor Ivo Stier</v>
      </c>
      <c r="AT18" s="117" t="str">
        <f t="shared" si="22"/>
        <v>1972</v>
      </c>
      <c r="AU18" s="118" t="str">
        <f t="shared" si="23"/>
        <v>male</v>
      </c>
      <c r="AV18" s="119" t="str">
        <f t="shared" si="24"/>
        <v>hr_hdz01</v>
      </c>
      <c r="AW18" s="120" t="str">
        <f t="shared" si="25"/>
        <v>Stier_Davor_1972</v>
      </c>
      <c r="AY18" s="112"/>
      <c r="AZ18" s="112" t="s">
        <v>1267</v>
      </c>
      <c r="BA18" s="113">
        <f t="shared" si="360"/>
        <v>44926</v>
      </c>
      <c r="BB18" s="114" t="str">
        <f t="shared" si="361"/>
        <v>Plenkovic II</v>
      </c>
      <c r="BC18" s="115">
        <f t="shared" si="362"/>
        <v>43853</v>
      </c>
      <c r="BD18" s="115">
        <v>44757</v>
      </c>
      <c r="BE18" s="116" t="str">
        <f t="shared" si="364"/>
        <v>Zdravko Maric</v>
      </c>
      <c r="BF18" s="117" t="str">
        <f t="shared" si="365"/>
        <v>1977</v>
      </c>
      <c r="BG18" s="118" t="str">
        <f t="shared" si="366"/>
        <v>male</v>
      </c>
      <c r="BH18" s="119" t="str">
        <f t="shared" si="367"/>
        <v>hr_independent01</v>
      </c>
      <c r="BI18" s="120" t="str">
        <f t="shared" si="368"/>
        <v>Maric_Zdravko_1977</v>
      </c>
      <c r="BK18" s="112" t="s">
        <v>1108</v>
      </c>
      <c r="BL18" s="112" t="s">
        <v>1245</v>
      </c>
      <c r="BM18" s="113" t="str">
        <f t="shared" si="35"/>
        <v/>
      </c>
      <c r="BN18" s="114" t="str">
        <f t="shared" si="36"/>
        <v/>
      </c>
      <c r="BO18" s="115" t="str">
        <f t="shared" si="37"/>
        <v/>
      </c>
      <c r="BP18" s="115" t="str">
        <f t="shared" si="38"/>
        <v/>
      </c>
      <c r="BQ18" s="116" t="str">
        <f t="shared" si="39"/>
        <v/>
      </c>
      <c r="BR18" s="117" t="str">
        <f t="shared" si="40"/>
        <v/>
      </c>
      <c r="BS18" s="118" t="str">
        <f t="shared" si="41"/>
        <v/>
      </c>
      <c r="BT18" s="119" t="str">
        <f t="shared" si="42"/>
        <v/>
      </c>
      <c r="BU18" s="120" t="str">
        <f t="shared" si="43"/>
        <v/>
      </c>
      <c r="BW18" s="112"/>
      <c r="BX18" s="112"/>
      <c r="BY18" s="113" t="str">
        <f t="shared" si="44"/>
        <v/>
      </c>
      <c r="BZ18" s="114" t="str">
        <f t="shared" si="45"/>
        <v/>
      </c>
      <c r="CA18" s="115" t="str">
        <f t="shared" si="46"/>
        <v/>
      </c>
      <c r="CB18" s="115" t="str">
        <f t="shared" si="47"/>
        <v/>
      </c>
      <c r="CC18" s="116" t="str">
        <f t="shared" si="48"/>
        <v/>
      </c>
      <c r="CD18" s="117" t="str">
        <f t="shared" si="49"/>
        <v/>
      </c>
      <c r="CE18" s="118" t="str">
        <f t="shared" si="50"/>
        <v/>
      </c>
      <c r="CF18" s="119" t="str">
        <f t="shared" si="51"/>
        <v/>
      </c>
      <c r="CG18" s="120" t="str">
        <f t="shared" si="52"/>
        <v/>
      </c>
      <c r="CI18" s="112"/>
      <c r="CJ18" s="112"/>
      <c r="CK18" s="113" t="str">
        <f t="shared" si="53"/>
        <v/>
      </c>
      <c r="CL18" s="114" t="str">
        <f t="shared" si="54"/>
        <v/>
      </c>
      <c r="CM18" s="115" t="str">
        <f t="shared" si="55"/>
        <v/>
      </c>
      <c r="CN18" s="115" t="str">
        <f t="shared" si="56"/>
        <v/>
      </c>
      <c r="CO18" s="116" t="str">
        <f t="shared" si="57"/>
        <v/>
      </c>
      <c r="CP18" s="117" t="str">
        <f t="shared" si="58"/>
        <v/>
      </c>
      <c r="CQ18" s="118" t="str">
        <f t="shared" si="59"/>
        <v/>
      </c>
      <c r="CR18" s="119" t="str">
        <f t="shared" si="60"/>
        <v/>
      </c>
      <c r="CS18" s="120" t="str">
        <f t="shared" si="61"/>
        <v/>
      </c>
      <c r="CU18" s="112"/>
      <c r="CV18" s="112"/>
      <c r="CW18" s="113" t="str">
        <f t="shared" si="62"/>
        <v/>
      </c>
      <c r="CX18" s="114" t="str">
        <f t="shared" si="63"/>
        <v/>
      </c>
      <c r="CY18" s="115" t="str">
        <f t="shared" si="64"/>
        <v/>
      </c>
      <c r="CZ18" s="115" t="str">
        <f t="shared" si="65"/>
        <v/>
      </c>
      <c r="DA18" s="116" t="str">
        <f t="shared" si="66"/>
        <v/>
      </c>
      <c r="DB18" s="117" t="str">
        <f t="shared" si="67"/>
        <v/>
      </c>
      <c r="DC18" s="118" t="str">
        <f t="shared" si="68"/>
        <v/>
      </c>
      <c r="DD18" s="119" t="str">
        <f t="shared" si="69"/>
        <v/>
      </c>
      <c r="DE18" s="120" t="str">
        <f t="shared" si="70"/>
        <v/>
      </c>
      <c r="DG18" s="112"/>
      <c r="DH18" s="112"/>
      <c r="DI18" s="113" t="str">
        <f t="shared" si="71"/>
        <v/>
      </c>
      <c r="DJ18" s="114" t="str">
        <f t="shared" si="72"/>
        <v/>
      </c>
      <c r="DK18" s="115" t="str">
        <f t="shared" si="73"/>
        <v/>
      </c>
      <c r="DL18" s="115" t="str">
        <f t="shared" si="74"/>
        <v/>
      </c>
      <c r="DM18" s="116" t="str">
        <f t="shared" si="75"/>
        <v/>
      </c>
      <c r="DN18" s="117" t="str">
        <f t="shared" si="76"/>
        <v/>
      </c>
      <c r="DO18" s="118" t="str">
        <f t="shared" si="77"/>
        <v/>
      </c>
      <c r="DP18" s="119" t="str">
        <f t="shared" si="78"/>
        <v/>
      </c>
      <c r="DQ18" s="120" t="str">
        <f t="shared" si="79"/>
        <v/>
      </c>
      <c r="DS18" s="112"/>
      <c r="DT18" s="112"/>
      <c r="DU18" s="113" t="str">
        <f t="shared" si="80"/>
        <v/>
      </c>
      <c r="DV18" s="114" t="str">
        <f t="shared" si="81"/>
        <v/>
      </c>
      <c r="DW18" s="115" t="str">
        <f t="shared" si="82"/>
        <v/>
      </c>
      <c r="DX18" s="115" t="str">
        <f t="shared" si="83"/>
        <v/>
      </c>
      <c r="DY18" s="116" t="str">
        <f t="shared" si="84"/>
        <v/>
      </c>
      <c r="DZ18" s="117" t="str">
        <f t="shared" si="85"/>
        <v/>
      </c>
      <c r="EA18" s="118" t="str">
        <f t="shared" si="86"/>
        <v/>
      </c>
      <c r="EB18" s="119" t="str">
        <f t="shared" si="87"/>
        <v/>
      </c>
      <c r="EC18" s="120" t="str">
        <f t="shared" si="88"/>
        <v/>
      </c>
      <c r="EE18" s="112"/>
      <c r="EF18" s="112"/>
      <c r="EG18" s="113" t="str">
        <f t="shared" si="89"/>
        <v/>
      </c>
      <c r="EH18" s="114" t="str">
        <f t="shared" si="90"/>
        <v/>
      </c>
      <c r="EI18" s="115" t="str">
        <f t="shared" si="91"/>
        <v/>
      </c>
      <c r="EJ18" s="115" t="str">
        <f t="shared" si="92"/>
        <v/>
      </c>
      <c r="EK18" s="116" t="str">
        <f t="shared" si="93"/>
        <v/>
      </c>
      <c r="EL18" s="117" t="str">
        <f t="shared" si="94"/>
        <v/>
      </c>
      <c r="EM18" s="118" t="str">
        <f t="shared" si="95"/>
        <v/>
      </c>
      <c r="EN18" s="119" t="str">
        <f t="shared" si="96"/>
        <v/>
      </c>
      <c r="EO18" s="120" t="str">
        <f t="shared" si="97"/>
        <v/>
      </c>
      <c r="EQ18" s="112"/>
      <c r="ER18" s="112"/>
      <c r="ES18" s="113" t="str">
        <f t="shared" si="98"/>
        <v/>
      </c>
      <c r="ET18" s="114" t="str">
        <f t="shared" si="99"/>
        <v/>
      </c>
      <c r="EU18" s="115" t="str">
        <f t="shared" si="100"/>
        <v/>
      </c>
      <c r="EV18" s="115" t="str">
        <f t="shared" si="101"/>
        <v/>
      </c>
      <c r="EW18" s="116" t="str">
        <f t="shared" si="102"/>
        <v/>
      </c>
      <c r="EX18" s="117" t="str">
        <f t="shared" si="103"/>
        <v/>
      </c>
      <c r="EY18" s="118" t="str">
        <f t="shared" si="104"/>
        <v/>
      </c>
      <c r="EZ18" s="119" t="str">
        <f t="shared" si="105"/>
        <v/>
      </c>
      <c r="FA18" s="120" t="str">
        <f t="shared" si="106"/>
        <v/>
      </c>
      <c r="FC18" s="112"/>
      <c r="FD18" s="112"/>
      <c r="FE18" s="113" t="str">
        <f t="shared" si="107"/>
        <v/>
      </c>
      <c r="FF18" s="114" t="str">
        <f t="shared" si="108"/>
        <v/>
      </c>
      <c r="FG18" s="115" t="str">
        <f t="shared" si="109"/>
        <v/>
      </c>
      <c r="FH18" s="115" t="str">
        <f t="shared" si="110"/>
        <v/>
      </c>
      <c r="FI18" s="116" t="str">
        <f t="shared" si="111"/>
        <v/>
      </c>
      <c r="FJ18" s="117" t="str">
        <f t="shared" si="112"/>
        <v/>
      </c>
      <c r="FK18" s="118" t="str">
        <f t="shared" si="113"/>
        <v/>
      </c>
      <c r="FL18" s="119" t="str">
        <f t="shared" si="114"/>
        <v/>
      </c>
      <c r="FM18" s="120" t="str">
        <f t="shared" si="115"/>
        <v/>
      </c>
      <c r="FO18" s="112"/>
      <c r="FP18" s="112"/>
      <c r="FQ18" s="113" t="str">
        <f t="shared" si="116"/>
        <v/>
      </c>
      <c r="FR18" s="114" t="str">
        <f t="shared" si="117"/>
        <v/>
      </c>
      <c r="FS18" s="115" t="str">
        <f t="shared" si="118"/>
        <v/>
      </c>
      <c r="FT18" s="115" t="str">
        <f t="shared" si="119"/>
        <v/>
      </c>
      <c r="FU18" s="116" t="str">
        <f t="shared" si="120"/>
        <v/>
      </c>
      <c r="FV18" s="117" t="str">
        <f t="shared" si="121"/>
        <v/>
      </c>
      <c r="FW18" s="118" t="str">
        <f t="shared" si="122"/>
        <v/>
      </c>
      <c r="FX18" s="119" t="str">
        <f t="shared" si="123"/>
        <v/>
      </c>
      <c r="FY18" s="120" t="str">
        <f t="shared" si="124"/>
        <v/>
      </c>
      <c r="GA18" s="112"/>
      <c r="GB18" s="112"/>
      <c r="GC18" s="113" t="str">
        <f t="shared" si="125"/>
        <v/>
      </c>
      <c r="GD18" s="114" t="str">
        <f t="shared" si="126"/>
        <v/>
      </c>
      <c r="GE18" s="115" t="str">
        <f t="shared" si="127"/>
        <v/>
      </c>
      <c r="GF18" s="115" t="str">
        <f t="shared" si="128"/>
        <v/>
      </c>
      <c r="GG18" s="116" t="str">
        <f t="shared" si="129"/>
        <v/>
      </c>
      <c r="GH18" s="117" t="str">
        <f t="shared" si="130"/>
        <v/>
      </c>
      <c r="GI18" s="118" t="str">
        <f t="shared" si="131"/>
        <v/>
      </c>
      <c r="GJ18" s="119" t="str">
        <f t="shared" si="132"/>
        <v/>
      </c>
      <c r="GK18" s="120" t="str">
        <f t="shared" si="133"/>
        <v/>
      </c>
      <c r="GM18" s="112"/>
      <c r="GN18" s="112"/>
      <c r="GO18" s="113" t="str">
        <f t="shared" si="134"/>
        <v/>
      </c>
      <c r="GP18" s="114" t="str">
        <f t="shared" si="135"/>
        <v/>
      </c>
      <c r="GQ18" s="115" t="str">
        <f t="shared" si="136"/>
        <v/>
      </c>
      <c r="GR18" s="115" t="str">
        <f t="shared" si="137"/>
        <v/>
      </c>
      <c r="GS18" s="116" t="str">
        <f t="shared" si="138"/>
        <v/>
      </c>
      <c r="GT18" s="117" t="str">
        <f t="shared" si="139"/>
        <v/>
      </c>
      <c r="GU18" s="118" t="str">
        <f t="shared" si="140"/>
        <v/>
      </c>
      <c r="GV18" s="119" t="str">
        <f t="shared" si="141"/>
        <v/>
      </c>
      <c r="GW18" s="120" t="str">
        <f t="shared" si="142"/>
        <v/>
      </c>
      <c r="GY18" s="112"/>
      <c r="GZ18" s="112"/>
      <c r="HA18" s="113" t="str">
        <f t="shared" si="143"/>
        <v/>
      </c>
      <c r="HB18" s="114" t="str">
        <f t="shared" si="144"/>
        <v/>
      </c>
      <c r="HC18" s="115" t="str">
        <f t="shared" si="145"/>
        <v/>
      </c>
      <c r="HD18" s="115" t="str">
        <f t="shared" si="146"/>
        <v/>
      </c>
      <c r="HE18" s="116" t="str">
        <f t="shared" si="147"/>
        <v/>
      </c>
      <c r="HF18" s="117" t="str">
        <f t="shared" si="148"/>
        <v/>
      </c>
      <c r="HG18" s="118" t="str">
        <f t="shared" si="149"/>
        <v/>
      </c>
      <c r="HH18" s="119" t="str">
        <f t="shared" si="150"/>
        <v/>
      </c>
      <c r="HI18" s="120" t="str">
        <f t="shared" si="151"/>
        <v/>
      </c>
      <c r="HK18" s="112"/>
      <c r="HL18" s="112"/>
      <c r="HM18" s="113" t="str">
        <f t="shared" si="152"/>
        <v/>
      </c>
      <c r="HN18" s="114" t="str">
        <f t="shared" si="153"/>
        <v/>
      </c>
      <c r="HO18" s="115" t="str">
        <f t="shared" si="154"/>
        <v/>
      </c>
      <c r="HP18" s="115" t="str">
        <f t="shared" si="155"/>
        <v/>
      </c>
      <c r="HQ18" s="116" t="str">
        <f t="shared" si="156"/>
        <v/>
      </c>
      <c r="HR18" s="117" t="str">
        <f t="shared" si="157"/>
        <v/>
      </c>
      <c r="HS18" s="118" t="str">
        <f t="shared" si="158"/>
        <v/>
      </c>
      <c r="HT18" s="119" t="str">
        <f t="shared" si="159"/>
        <v/>
      </c>
      <c r="HU18" s="120" t="str">
        <f t="shared" si="160"/>
        <v/>
      </c>
      <c r="HW18" s="112"/>
      <c r="HX18" s="112"/>
      <c r="HY18" s="113" t="str">
        <f t="shared" si="161"/>
        <v/>
      </c>
      <c r="HZ18" s="114" t="str">
        <f t="shared" si="162"/>
        <v/>
      </c>
      <c r="IA18" s="115" t="str">
        <f t="shared" si="163"/>
        <v/>
      </c>
      <c r="IB18" s="115" t="str">
        <f t="shared" si="164"/>
        <v/>
      </c>
      <c r="IC18" s="116" t="str">
        <f t="shared" si="165"/>
        <v/>
      </c>
      <c r="ID18" s="117" t="str">
        <f t="shared" si="166"/>
        <v/>
      </c>
      <c r="IE18" s="118" t="str">
        <f t="shared" si="167"/>
        <v/>
      </c>
      <c r="IF18" s="119" t="str">
        <f t="shared" si="168"/>
        <v/>
      </c>
      <c r="IG18" s="120" t="str">
        <f t="shared" si="169"/>
        <v/>
      </c>
      <c r="II18" s="112"/>
      <c r="IJ18" s="112"/>
      <c r="IK18" s="113" t="str">
        <f t="shared" si="170"/>
        <v/>
      </c>
      <c r="IL18" s="114" t="str">
        <f t="shared" si="171"/>
        <v/>
      </c>
      <c r="IM18" s="115" t="str">
        <f t="shared" si="172"/>
        <v/>
      </c>
      <c r="IN18" s="115" t="str">
        <f t="shared" si="173"/>
        <v/>
      </c>
      <c r="IO18" s="116" t="str">
        <f t="shared" si="174"/>
        <v/>
      </c>
      <c r="IP18" s="117" t="str">
        <f t="shared" si="175"/>
        <v/>
      </c>
      <c r="IQ18" s="118" t="str">
        <f t="shared" si="176"/>
        <v/>
      </c>
      <c r="IR18" s="119" t="str">
        <f t="shared" si="177"/>
        <v/>
      </c>
      <c r="IS18" s="120" t="str">
        <f t="shared" si="178"/>
        <v/>
      </c>
      <c r="IU18" s="112"/>
      <c r="IV18" s="112"/>
      <c r="IW18" s="113" t="str">
        <f t="shared" si="179"/>
        <v/>
      </c>
      <c r="IX18" s="114" t="str">
        <f t="shared" si="180"/>
        <v/>
      </c>
      <c r="IY18" s="115" t="str">
        <f t="shared" si="181"/>
        <v/>
      </c>
      <c r="IZ18" s="115" t="str">
        <f t="shared" si="182"/>
        <v/>
      </c>
      <c r="JA18" s="116" t="str">
        <f t="shared" si="183"/>
        <v/>
      </c>
      <c r="JB18" s="117" t="str">
        <f t="shared" si="184"/>
        <v/>
      </c>
      <c r="JC18" s="118" t="str">
        <f t="shared" si="185"/>
        <v/>
      </c>
      <c r="JD18" s="119" t="str">
        <f t="shared" si="186"/>
        <v/>
      </c>
      <c r="JE18" s="120" t="str">
        <f t="shared" si="187"/>
        <v/>
      </c>
      <c r="JG18" s="112"/>
      <c r="JH18" s="112"/>
      <c r="JI18" s="113" t="str">
        <f t="shared" si="188"/>
        <v/>
      </c>
      <c r="JJ18" s="114" t="str">
        <f t="shared" si="189"/>
        <v/>
      </c>
      <c r="JK18" s="115" t="str">
        <f t="shared" si="190"/>
        <v/>
      </c>
      <c r="JL18" s="115" t="str">
        <f t="shared" si="191"/>
        <v/>
      </c>
      <c r="JM18" s="116" t="str">
        <f t="shared" si="192"/>
        <v/>
      </c>
      <c r="JN18" s="117" t="str">
        <f t="shared" si="193"/>
        <v/>
      </c>
      <c r="JO18" s="118" t="str">
        <f t="shared" si="194"/>
        <v/>
      </c>
      <c r="JP18" s="119" t="str">
        <f t="shared" si="195"/>
        <v/>
      </c>
      <c r="JQ18" s="120" t="str">
        <f t="shared" si="196"/>
        <v/>
      </c>
      <c r="JS18" s="112"/>
      <c r="JT18" s="112"/>
      <c r="JU18" s="113" t="str">
        <f t="shared" si="197"/>
        <v/>
      </c>
      <c r="JV18" s="114" t="str">
        <f t="shared" si="198"/>
        <v/>
      </c>
      <c r="JW18" s="115" t="str">
        <f t="shared" si="199"/>
        <v/>
      </c>
      <c r="JX18" s="115" t="str">
        <f t="shared" si="200"/>
        <v/>
      </c>
      <c r="JY18" s="116" t="str">
        <f t="shared" si="201"/>
        <v/>
      </c>
      <c r="JZ18" s="117" t="str">
        <f t="shared" si="202"/>
        <v/>
      </c>
      <c r="KA18" s="118" t="str">
        <f t="shared" si="203"/>
        <v/>
      </c>
      <c r="KB18" s="119" t="str">
        <f t="shared" si="204"/>
        <v/>
      </c>
      <c r="KC18" s="120" t="str">
        <f t="shared" si="205"/>
        <v/>
      </c>
      <c r="KE18" s="112"/>
      <c r="KF18" s="112"/>
      <c r="KG18" s="113" t="str">
        <f t="shared" si="206"/>
        <v/>
      </c>
      <c r="KH18" s="114" t="str">
        <f t="shared" si="207"/>
        <v/>
      </c>
      <c r="KI18" s="115" t="str">
        <f t="shared" si="208"/>
        <v/>
      </c>
      <c r="KJ18" s="115" t="str">
        <f t="shared" si="209"/>
        <v/>
      </c>
      <c r="KK18" s="116" t="str">
        <f t="shared" si="210"/>
        <v/>
      </c>
      <c r="KL18" s="117" t="str">
        <f t="shared" si="211"/>
        <v/>
      </c>
      <c r="KM18" s="118" t="str">
        <f t="shared" si="212"/>
        <v/>
      </c>
      <c r="KN18" s="119" t="str">
        <f t="shared" si="213"/>
        <v/>
      </c>
      <c r="KO18" s="120" t="str">
        <f t="shared" si="214"/>
        <v/>
      </c>
      <c r="KQ18" s="112"/>
      <c r="KR18" s="112"/>
      <c r="KS18" s="113" t="str">
        <f t="shared" si="215"/>
        <v/>
      </c>
      <c r="KT18" s="114" t="str">
        <f t="shared" si="216"/>
        <v/>
      </c>
      <c r="KU18" s="115" t="str">
        <f t="shared" si="217"/>
        <v/>
      </c>
      <c r="KV18" s="115" t="str">
        <f t="shared" si="218"/>
        <v/>
      </c>
      <c r="KW18" s="116" t="str">
        <f t="shared" si="219"/>
        <v/>
      </c>
      <c r="KX18" s="117" t="str">
        <f t="shared" si="220"/>
        <v/>
      </c>
      <c r="KY18" s="118" t="str">
        <f t="shared" si="221"/>
        <v/>
      </c>
      <c r="KZ18" s="119" t="str">
        <f t="shared" si="222"/>
        <v/>
      </c>
      <c r="LA18" s="120" t="str">
        <f t="shared" si="223"/>
        <v/>
      </c>
      <c r="LC18" s="112"/>
      <c r="LD18" s="112"/>
      <c r="LE18" s="113" t="str">
        <f t="shared" si="224"/>
        <v/>
      </c>
      <c r="LF18" s="114" t="str">
        <f t="shared" si="225"/>
        <v/>
      </c>
      <c r="LG18" s="115" t="str">
        <f t="shared" si="226"/>
        <v/>
      </c>
      <c r="LH18" s="115" t="str">
        <f t="shared" si="227"/>
        <v/>
      </c>
      <c r="LI18" s="116" t="str">
        <f t="shared" si="228"/>
        <v/>
      </c>
      <c r="LJ18" s="117" t="str">
        <f t="shared" si="229"/>
        <v/>
      </c>
      <c r="LK18" s="118" t="str">
        <f t="shared" si="230"/>
        <v/>
      </c>
      <c r="LL18" s="119" t="str">
        <f t="shared" si="231"/>
        <v/>
      </c>
      <c r="LM18" s="120" t="str">
        <f t="shared" si="232"/>
        <v/>
      </c>
      <c r="LO18" s="112"/>
      <c r="LP18" s="112"/>
      <c r="LQ18" s="113" t="str">
        <f t="shared" si="233"/>
        <v/>
      </c>
      <c r="LR18" s="114" t="str">
        <f t="shared" si="234"/>
        <v/>
      </c>
      <c r="LS18" s="115" t="str">
        <f t="shared" si="235"/>
        <v/>
      </c>
      <c r="LT18" s="115" t="str">
        <f t="shared" si="236"/>
        <v/>
      </c>
      <c r="LU18" s="116" t="str">
        <f t="shared" si="237"/>
        <v/>
      </c>
      <c r="LV18" s="117" t="str">
        <f t="shared" si="238"/>
        <v/>
      </c>
      <c r="LW18" s="118" t="str">
        <f t="shared" si="239"/>
        <v/>
      </c>
      <c r="LX18" s="119" t="str">
        <f t="shared" si="240"/>
        <v/>
      </c>
      <c r="LY18" s="120" t="str">
        <f t="shared" si="241"/>
        <v/>
      </c>
      <c r="MA18" s="112"/>
      <c r="MB18" s="112"/>
      <c r="MC18" s="113" t="str">
        <f t="shared" si="242"/>
        <v/>
      </c>
      <c r="MD18" s="114" t="str">
        <f t="shared" si="243"/>
        <v/>
      </c>
      <c r="ME18" s="115" t="str">
        <f t="shared" si="244"/>
        <v/>
      </c>
      <c r="MF18" s="115" t="str">
        <f t="shared" si="245"/>
        <v/>
      </c>
      <c r="MG18" s="116" t="str">
        <f t="shared" si="246"/>
        <v/>
      </c>
      <c r="MH18" s="117" t="str">
        <f t="shared" si="247"/>
        <v/>
      </c>
      <c r="MI18" s="118" t="str">
        <f t="shared" si="248"/>
        <v/>
      </c>
      <c r="MJ18" s="119" t="str">
        <f t="shared" si="249"/>
        <v/>
      </c>
      <c r="MK18" s="120" t="str">
        <f t="shared" si="250"/>
        <v/>
      </c>
      <c r="MM18" s="112"/>
      <c r="MN18" s="112"/>
      <c r="MO18" s="113" t="str">
        <f t="shared" si="251"/>
        <v/>
      </c>
      <c r="MP18" s="114" t="str">
        <f t="shared" si="252"/>
        <v/>
      </c>
      <c r="MQ18" s="115" t="str">
        <f t="shared" si="253"/>
        <v/>
      </c>
      <c r="MR18" s="115" t="str">
        <f t="shared" si="254"/>
        <v/>
      </c>
      <c r="MS18" s="116" t="str">
        <f t="shared" si="255"/>
        <v/>
      </c>
      <c r="MT18" s="117" t="str">
        <f t="shared" si="256"/>
        <v/>
      </c>
      <c r="MU18" s="118" t="str">
        <f t="shared" si="257"/>
        <v/>
      </c>
      <c r="MV18" s="119" t="str">
        <f t="shared" si="258"/>
        <v/>
      </c>
      <c r="MW18" s="120" t="str">
        <f t="shared" si="259"/>
        <v/>
      </c>
      <c r="MY18" s="112"/>
      <c r="MZ18" s="112"/>
      <c r="NA18" s="113" t="str">
        <f t="shared" si="260"/>
        <v/>
      </c>
      <c r="NB18" s="114" t="str">
        <f t="shared" si="261"/>
        <v/>
      </c>
      <c r="NC18" s="115" t="str">
        <f t="shared" si="262"/>
        <v/>
      </c>
      <c r="ND18" s="115" t="str">
        <f t="shared" si="263"/>
        <v/>
      </c>
      <c r="NE18" s="116" t="str">
        <f t="shared" si="264"/>
        <v/>
      </c>
      <c r="NF18" s="117" t="str">
        <f t="shared" si="265"/>
        <v/>
      </c>
      <c r="NG18" s="118" t="str">
        <f t="shared" si="266"/>
        <v/>
      </c>
      <c r="NH18" s="119" t="str">
        <f t="shared" si="267"/>
        <v/>
      </c>
      <c r="NI18" s="120" t="str">
        <f t="shared" si="268"/>
        <v/>
      </c>
      <c r="NK18" s="112"/>
      <c r="NL18" s="112"/>
      <c r="NM18" s="113" t="str">
        <f t="shared" si="269"/>
        <v/>
      </c>
      <c r="NN18" s="114" t="str">
        <f t="shared" si="270"/>
        <v/>
      </c>
      <c r="NO18" s="115" t="str">
        <f t="shared" si="271"/>
        <v/>
      </c>
      <c r="NP18" s="115" t="str">
        <f t="shared" si="272"/>
        <v/>
      </c>
      <c r="NQ18" s="116" t="str">
        <f t="shared" si="273"/>
        <v/>
      </c>
      <c r="NR18" s="117" t="str">
        <f t="shared" si="274"/>
        <v/>
      </c>
      <c r="NS18" s="118" t="str">
        <f t="shared" si="275"/>
        <v/>
      </c>
      <c r="NT18" s="119" t="str">
        <f t="shared" si="276"/>
        <v/>
      </c>
      <c r="NU18" s="120" t="str">
        <f t="shared" si="277"/>
        <v/>
      </c>
      <c r="NW18" s="112"/>
      <c r="NX18" s="112"/>
      <c r="NY18" s="113" t="str">
        <f t="shared" si="278"/>
        <v/>
      </c>
      <c r="NZ18" s="114" t="str">
        <f t="shared" si="279"/>
        <v/>
      </c>
      <c r="OA18" s="115" t="str">
        <f t="shared" si="280"/>
        <v/>
      </c>
      <c r="OB18" s="115" t="str">
        <f t="shared" si="281"/>
        <v/>
      </c>
      <c r="OC18" s="116" t="str">
        <f t="shared" si="282"/>
        <v/>
      </c>
      <c r="OD18" s="117" t="str">
        <f t="shared" si="283"/>
        <v/>
      </c>
      <c r="OE18" s="118" t="str">
        <f t="shared" si="284"/>
        <v/>
      </c>
      <c r="OF18" s="119" t="str">
        <f t="shared" si="285"/>
        <v/>
      </c>
      <c r="OG18" s="120" t="str">
        <f t="shared" si="286"/>
        <v/>
      </c>
      <c r="OI18" s="112"/>
      <c r="OJ18" s="112"/>
      <c r="OK18" s="113" t="str">
        <f t="shared" si="287"/>
        <v/>
      </c>
      <c r="OL18" s="114" t="str">
        <f t="shared" si="288"/>
        <v/>
      </c>
      <c r="OM18" s="115" t="str">
        <f t="shared" si="289"/>
        <v/>
      </c>
      <c r="ON18" s="115" t="str">
        <f t="shared" si="290"/>
        <v/>
      </c>
      <c r="OO18" s="116" t="str">
        <f t="shared" si="291"/>
        <v/>
      </c>
      <c r="OP18" s="117" t="str">
        <f t="shared" si="292"/>
        <v/>
      </c>
      <c r="OQ18" s="118" t="str">
        <f t="shared" si="293"/>
        <v/>
      </c>
      <c r="OR18" s="119" t="str">
        <f t="shared" si="294"/>
        <v/>
      </c>
      <c r="OS18" s="120" t="str">
        <f t="shared" si="295"/>
        <v/>
      </c>
      <c r="OU18" s="112"/>
      <c r="OV18" s="112"/>
      <c r="OW18" s="113" t="str">
        <f t="shared" si="296"/>
        <v/>
      </c>
      <c r="OX18" s="114" t="str">
        <f t="shared" si="297"/>
        <v/>
      </c>
      <c r="OY18" s="115" t="str">
        <f t="shared" si="298"/>
        <v/>
      </c>
      <c r="OZ18" s="115" t="str">
        <f t="shared" si="299"/>
        <v/>
      </c>
      <c r="PA18" s="116" t="str">
        <f t="shared" si="300"/>
        <v/>
      </c>
      <c r="PB18" s="117" t="str">
        <f t="shared" si="301"/>
        <v/>
      </c>
      <c r="PC18" s="118" t="str">
        <f t="shared" si="302"/>
        <v/>
      </c>
      <c r="PD18" s="119" t="str">
        <f t="shared" si="303"/>
        <v/>
      </c>
      <c r="PE18" s="120" t="str">
        <f t="shared" si="304"/>
        <v/>
      </c>
      <c r="PG18" s="112"/>
      <c r="PH18" s="112"/>
      <c r="PI18" s="113" t="str">
        <f t="shared" si="305"/>
        <v/>
      </c>
      <c r="PJ18" s="114" t="str">
        <f t="shared" si="306"/>
        <v/>
      </c>
      <c r="PK18" s="115" t="str">
        <f t="shared" si="307"/>
        <v/>
      </c>
      <c r="PL18" s="115" t="str">
        <f t="shared" si="308"/>
        <v/>
      </c>
      <c r="PM18" s="116" t="str">
        <f t="shared" si="309"/>
        <v/>
      </c>
      <c r="PN18" s="117" t="str">
        <f t="shared" si="310"/>
        <v/>
      </c>
      <c r="PO18" s="118" t="str">
        <f t="shared" si="311"/>
        <v/>
      </c>
      <c r="PP18" s="119" t="str">
        <f t="shared" si="312"/>
        <v/>
      </c>
      <c r="PQ18" s="120" t="str">
        <f t="shared" si="313"/>
        <v/>
      </c>
      <c r="PS18" s="112"/>
      <c r="PT18" s="112"/>
      <c r="PU18" s="113" t="str">
        <f t="shared" si="314"/>
        <v/>
      </c>
      <c r="PV18" s="114" t="str">
        <f t="shared" si="315"/>
        <v/>
      </c>
      <c r="PW18" s="115" t="str">
        <f t="shared" si="316"/>
        <v/>
      </c>
      <c r="PX18" s="115" t="str">
        <f t="shared" si="317"/>
        <v/>
      </c>
      <c r="PY18" s="116" t="str">
        <f t="shared" si="318"/>
        <v/>
      </c>
      <c r="PZ18" s="117" t="str">
        <f t="shared" si="319"/>
        <v/>
      </c>
      <c r="QA18" s="118" t="str">
        <f t="shared" si="320"/>
        <v/>
      </c>
      <c r="QB18" s="119" t="str">
        <f t="shared" si="321"/>
        <v/>
      </c>
      <c r="QC18" s="120" t="str">
        <f t="shared" si="322"/>
        <v/>
      </c>
      <c r="QE18" s="112"/>
      <c r="QF18" s="112"/>
      <c r="QG18" s="113" t="str">
        <f t="shared" si="323"/>
        <v/>
      </c>
      <c r="QH18" s="114" t="str">
        <f t="shared" si="324"/>
        <v/>
      </c>
      <c r="QI18" s="115" t="str">
        <f t="shared" si="325"/>
        <v/>
      </c>
      <c r="QJ18" s="115" t="str">
        <f t="shared" si="326"/>
        <v/>
      </c>
      <c r="QK18" s="116" t="str">
        <f t="shared" si="327"/>
        <v/>
      </c>
      <c r="QL18" s="117" t="str">
        <f t="shared" si="328"/>
        <v/>
      </c>
      <c r="QM18" s="118" t="str">
        <f t="shared" si="329"/>
        <v/>
      </c>
      <c r="QN18" s="119" t="str">
        <f t="shared" si="330"/>
        <v/>
      </c>
      <c r="QO18" s="120" t="str">
        <f t="shared" si="331"/>
        <v/>
      </c>
      <c r="QQ18" s="112"/>
      <c r="QR18" s="112"/>
      <c r="QS18" s="113" t="str">
        <f t="shared" si="332"/>
        <v/>
      </c>
      <c r="QT18" s="114" t="str">
        <f t="shared" si="333"/>
        <v/>
      </c>
      <c r="QU18" s="115" t="str">
        <f t="shared" si="334"/>
        <v/>
      </c>
      <c r="QV18" s="115" t="str">
        <f t="shared" si="335"/>
        <v/>
      </c>
      <c r="QW18" s="116" t="str">
        <f t="shared" si="336"/>
        <v/>
      </c>
      <c r="QX18" s="117" t="str">
        <f t="shared" si="337"/>
        <v/>
      </c>
      <c r="QY18" s="118" t="str">
        <f t="shared" si="338"/>
        <v/>
      </c>
      <c r="QZ18" s="119" t="str">
        <f t="shared" si="339"/>
        <v/>
      </c>
      <c r="RA18" s="120" t="str">
        <f t="shared" si="340"/>
        <v/>
      </c>
      <c r="RC18" s="112"/>
      <c r="RD18" s="112"/>
      <c r="RE18" s="113" t="str">
        <f t="shared" si="341"/>
        <v/>
      </c>
      <c r="RF18" s="114" t="str">
        <f t="shared" si="342"/>
        <v/>
      </c>
      <c r="RG18" s="115" t="str">
        <f t="shared" si="343"/>
        <v/>
      </c>
      <c r="RH18" s="115" t="str">
        <f t="shared" si="344"/>
        <v/>
      </c>
      <c r="RI18" s="116" t="str">
        <f t="shared" si="345"/>
        <v/>
      </c>
      <c r="RJ18" s="117" t="str">
        <f t="shared" si="346"/>
        <v/>
      </c>
      <c r="RK18" s="118" t="str">
        <f t="shared" si="347"/>
        <v/>
      </c>
      <c r="RL18" s="119" t="str">
        <f t="shared" si="348"/>
        <v/>
      </c>
      <c r="RM18" s="120" t="str">
        <f t="shared" si="349"/>
        <v/>
      </c>
      <c r="RO18" s="112"/>
      <c r="RP18" s="112"/>
      <c r="RQ18" s="113" t="str">
        <f t="shared" si="350"/>
        <v/>
      </c>
      <c r="RR18" s="114" t="str">
        <f t="shared" si="351"/>
        <v/>
      </c>
      <c r="RS18" s="115" t="str">
        <f t="shared" si="352"/>
        <v/>
      </c>
      <c r="RT18" s="115" t="str">
        <f t="shared" si="353"/>
        <v/>
      </c>
      <c r="RU18" s="116" t="str">
        <f t="shared" si="354"/>
        <v/>
      </c>
      <c r="RV18" s="117" t="str">
        <f t="shared" si="355"/>
        <v/>
      </c>
      <c r="RW18" s="118" t="str">
        <f t="shared" si="356"/>
        <v/>
      </c>
      <c r="RX18" s="119" t="str">
        <f t="shared" si="357"/>
        <v/>
      </c>
      <c r="RY18" s="120" t="str">
        <f t="shared" si="358"/>
        <v/>
      </c>
      <c r="SA18" s="112"/>
      <c r="SB18" s="112"/>
    </row>
    <row r="19" spans="1:496" ht="13.5" customHeight="1">
      <c r="A19" s="20"/>
      <c r="B19" s="112" t="s">
        <v>799</v>
      </c>
      <c r="C19" s="2" t="s">
        <v>834</v>
      </c>
      <c r="D19" s="157"/>
      <c r="E19" s="113"/>
      <c r="F19" s="114"/>
      <c r="G19" s="115"/>
      <c r="H19" s="115"/>
      <c r="I19" s="116"/>
      <c r="J19" s="117"/>
      <c r="K19" s="118"/>
      <c r="L19" s="119"/>
      <c r="M19" s="120"/>
      <c r="O19" s="112"/>
      <c r="P19" s="169"/>
      <c r="Q19" s="113"/>
      <c r="R19" s="114"/>
      <c r="S19" s="115"/>
      <c r="T19" s="115"/>
      <c r="U19" s="116"/>
      <c r="V19" s="117"/>
      <c r="W19" s="118"/>
      <c r="X19" s="119"/>
      <c r="Y19" s="120"/>
      <c r="AA19" s="112"/>
      <c r="AB19" s="112"/>
      <c r="AC19" s="113"/>
      <c r="AD19" s="114"/>
      <c r="AE19" s="115"/>
      <c r="AF19" s="115"/>
      <c r="AG19" s="116"/>
      <c r="AH19" s="117"/>
      <c r="AI19" s="118"/>
      <c r="AJ19" s="119"/>
      <c r="AK19" s="120"/>
      <c r="AM19" s="112"/>
      <c r="AN19" s="112"/>
      <c r="AO19" s="113">
        <f t="shared" ref="AO19" si="377">IF(AS19="","",AO$3)</f>
        <v>44035</v>
      </c>
      <c r="AP19" s="114" t="str">
        <f t="shared" ref="AP19" si="378">IF(AS19="","",AO$1)</f>
        <v>Plenkovic I</v>
      </c>
      <c r="AQ19" s="115">
        <v>42898</v>
      </c>
      <c r="AR19" s="115">
        <v>43665</v>
      </c>
      <c r="AS19" s="116" t="str">
        <f t="shared" ref="AS19" si="379">IF(AZ19="","",IF(ISNUMBER(SEARCH(":",AZ19)),MID(AZ19,FIND(":",AZ19)+2,FIND("(",AZ19)-FIND(":",AZ19)-3),LEFT(AZ19,FIND("(",AZ19)-2)))</f>
        <v>Marija Pejcinovic Buric</v>
      </c>
      <c r="AT19" s="117" t="str">
        <f t="shared" ref="AT19" si="380">IF(AZ19="","",MID(AZ19,FIND("(",AZ19)+1,4))</f>
        <v>1963</v>
      </c>
      <c r="AU19" s="118" t="str">
        <f t="shared" ref="AU19" si="381">IF(ISNUMBER(SEARCH("*female*",AZ19)),"female",IF(ISNUMBER(SEARCH("*male*",AZ19)),"male",""))</f>
        <v>female</v>
      </c>
      <c r="AV19" s="119" t="str">
        <f t="shared" ref="AV19" si="382">IF(AZ19="","",IF(ISERROR(MID(AZ19,FIND("male,",AZ19)+6,(FIND(")",AZ19)-(FIND("male,",AZ19)+6))))=TRUE,"missing/error",MID(AZ19,FIND("male,",AZ19)+6,(FIND(")",AZ19)-(FIND("male,",AZ19)+6)))))</f>
        <v>hr_hdz01</v>
      </c>
      <c r="AW19" s="120" t="str">
        <f t="shared" ref="AW19" si="383">IF(AS19="","",(MID(AS19,(SEARCH("^^",SUBSTITUTE(AS19," ","^^",LEN(AS19)-LEN(SUBSTITUTE(AS19," ","")))))+1,99)&amp;"_"&amp;LEFT(AS19,FIND(" ",AS19)-1)&amp;"_"&amp;AT19))</f>
        <v>Buric_Marija_1963</v>
      </c>
      <c r="AY19" s="112"/>
      <c r="AZ19" s="112" t="s">
        <v>1314</v>
      </c>
      <c r="BA19" s="113">
        <f t="shared" ref="BA19:BA31" si="384">IF(BE19="","",BA$3)</f>
        <v>44926</v>
      </c>
      <c r="BB19" s="114" t="str">
        <f t="shared" ref="BB19:BB31" si="385">IF(BE19="","",BA$1)</f>
        <v>Plenkovic II</v>
      </c>
      <c r="BC19" s="115">
        <v>44757</v>
      </c>
      <c r="BD19" s="115">
        <f t="shared" ref="BD19:BD30" si="386">IF(BE19="","",BA$3)</f>
        <v>44926</v>
      </c>
      <c r="BE19" s="116" t="str">
        <f t="shared" ref="BE19:BE31" si="387">IF(BL19="","",IF(ISNUMBER(SEARCH(":",BL19)),MID(BL19,FIND(":",BL19)+2,FIND("(",BL19)-FIND(":",BL19)-3),LEFT(BL19,FIND("(",BL19)-2)))</f>
        <v>Marko Primorac</v>
      </c>
      <c r="BF19" s="117" t="str">
        <f t="shared" ref="BF19:BF31" si="388">IF(BL19="","",MID(BL19,FIND("(",BL19)+1,4))</f>
        <v>1984</v>
      </c>
      <c r="BG19" s="118" t="str">
        <f t="shared" ref="BG19:BG31" si="389">IF(ISNUMBER(SEARCH("*female*",BL19)),"female",IF(ISNUMBER(SEARCH("*male*",BL19)),"male",""))</f>
        <v>male</v>
      </c>
      <c r="BH19" s="119" t="str">
        <f t="shared" ref="BH19:BH31" si="390">IF(BL19="","",IF(ISERROR(MID(BL19,FIND("male,",BL19)+6,(FIND(")",BL19)-(FIND("male,",BL19)+6))))=TRUE,"missing/error",MID(BL19,FIND("male,",BL19)+6,(FIND(")",BL19)-(FIND("male,",BL19)+6)))))</f>
        <v>hr_independent01</v>
      </c>
      <c r="BI19" s="120" t="str">
        <f t="shared" ref="BI19:BI31" si="391">IF(BE19="","",(MID(BE19,(SEARCH("^^",SUBSTITUTE(BE19," ","^^",LEN(BE19)-LEN(SUBSTITUTE(BE19," ","")))))+1,99)&amp;"_"&amp;LEFT(BE19,FIND(" ",BE19)-1)&amp;"_"&amp;BF19))</f>
        <v>Primorac_Marko_1984</v>
      </c>
      <c r="BK19" s="112"/>
      <c r="BL19" s="2" t="s">
        <v>1364</v>
      </c>
      <c r="BM19" s="113"/>
      <c r="BN19" s="114"/>
      <c r="BO19" s="115"/>
      <c r="BP19" s="115"/>
      <c r="BQ19" s="116"/>
      <c r="BR19" s="117"/>
      <c r="BS19" s="118"/>
      <c r="BT19" s="119"/>
      <c r="BU19" s="120"/>
      <c r="BW19" s="112"/>
      <c r="BX19" s="112"/>
      <c r="BY19" s="113"/>
      <c r="BZ19" s="114"/>
      <c r="CA19" s="115"/>
      <c r="CB19" s="115"/>
      <c r="CC19" s="116"/>
      <c r="CD19" s="117"/>
      <c r="CE19" s="118"/>
      <c r="CF19" s="119"/>
      <c r="CG19" s="120"/>
      <c r="CI19" s="112"/>
      <c r="CJ19" s="112"/>
      <c r="CK19" s="113"/>
      <c r="CL19" s="114"/>
      <c r="CM19" s="115"/>
      <c r="CN19" s="115"/>
      <c r="CO19" s="116"/>
      <c r="CP19" s="117"/>
      <c r="CQ19" s="118"/>
      <c r="CR19" s="119"/>
      <c r="CS19" s="120"/>
      <c r="CU19" s="112"/>
      <c r="CV19" s="112"/>
      <c r="CW19" s="113"/>
      <c r="CX19" s="114"/>
      <c r="CY19" s="115"/>
      <c r="CZ19" s="115"/>
      <c r="DA19" s="116"/>
      <c r="DB19" s="117"/>
      <c r="DC19" s="118"/>
      <c r="DD19" s="119"/>
      <c r="DE19" s="120"/>
      <c r="DG19" s="112"/>
      <c r="DH19" s="112"/>
      <c r="DI19" s="113"/>
      <c r="DJ19" s="114"/>
      <c r="DK19" s="115"/>
      <c r="DL19" s="115"/>
      <c r="DM19" s="116"/>
      <c r="DN19" s="117"/>
      <c r="DO19" s="118"/>
      <c r="DP19" s="119"/>
      <c r="DQ19" s="120"/>
      <c r="DS19" s="112"/>
      <c r="DT19" s="112"/>
      <c r="DU19" s="113"/>
      <c r="DV19" s="114"/>
      <c r="DW19" s="115"/>
      <c r="DX19" s="115"/>
      <c r="DY19" s="116"/>
      <c r="DZ19" s="117"/>
      <c r="EA19" s="118"/>
      <c r="EB19" s="119"/>
      <c r="EC19" s="120"/>
      <c r="EE19" s="112"/>
      <c r="EF19" s="112"/>
      <c r="EG19" s="113"/>
      <c r="EH19" s="114"/>
      <c r="EI19" s="115"/>
      <c r="EJ19" s="115"/>
      <c r="EK19" s="116"/>
      <c r="EL19" s="117"/>
      <c r="EM19" s="118"/>
      <c r="EN19" s="119"/>
      <c r="EO19" s="120"/>
      <c r="EQ19" s="112"/>
      <c r="ER19" s="112"/>
      <c r="ES19" s="113"/>
      <c r="ET19" s="114"/>
      <c r="EU19" s="115"/>
      <c r="EV19" s="115"/>
      <c r="EW19" s="116"/>
      <c r="EX19" s="117"/>
      <c r="EY19" s="118"/>
      <c r="EZ19" s="119"/>
      <c r="FA19" s="120"/>
      <c r="FC19" s="112"/>
      <c r="FD19" s="112"/>
      <c r="FE19" s="113"/>
      <c r="FF19" s="114"/>
      <c r="FG19" s="115"/>
      <c r="FH19" s="115"/>
      <c r="FI19" s="116"/>
      <c r="FJ19" s="117"/>
      <c r="FK19" s="118"/>
      <c r="FL19" s="119"/>
      <c r="FM19" s="120"/>
      <c r="FO19" s="112"/>
      <c r="FP19" s="112"/>
      <c r="FQ19" s="113"/>
      <c r="FR19" s="114"/>
      <c r="FS19" s="115"/>
      <c r="FT19" s="115"/>
      <c r="FU19" s="116"/>
      <c r="FV19" s="117"/>
      <c r="FW19" s="118"/>
      <c r="FX19" s="119"/>
      <c r="FY19" s="120"/>
      <c r="GA19" s="112"/>
      <c r="GB19" s="112"/>
      <c r="GC19" s="113"/>
      <c r="GD19" s="114"/>
      <c r="GE19" s="115"/>
      <c r="GF19" s="115"/>
      <c r="GG19" s="116"/>
      <c r="GH19" s="117"/>
      <c r="GI19" s="118"/>
      <c r="GJ19" s="119"/>
      <c r="GK19" s="120"/>
      <c r="GM19" s="112"/>
      <c r="GN19" s="112"/>
      <c r="GO19" s="113"/>
      <c r="GP19" s="114"/>
      <c r="GQ19" s="115"/>
      <c r="GR19" s="115"/>
      <c r="GS19" s="116"/>
      <c r="GT19" s="117"/>
      <c r="GU19" s="118"/>
      <c r="GV19" s="119"/>
      <c r="GW19" s="120"/>
      <c r="GY19" s="112"/>
      <c r="GZ19" s="112"/>
      <c r="HA19" s="113"/>
      <c r="HB19" s="114"/>
      <c r="HC19" s="115"/>
      <c r="HD19" s="115"/>
      <c r="HE19" s="116"/>
      <c r="HF19" s="117"/>
      <c r="HG19" s="118"/>
      <c r="HH19" s="119"/>
      <c r="HI19" s="120"/>
      <c r="HK19" s="112"/>
      <c r="HL19" s="112"/>
      <c r="HM19" s="113"/>
      <c r="HN19" s="114"/>
      <c r="HO19" s="115"/>
      <c r="HP19" s="115"/>
      <c r="HQ19" s="116"/>
      <c r="HR19" s="117"/>
      <c r="HS19" s="118"/>
      <c r="HT19" s="119"/>
      <c r="HU19" s="120"/>
      <c r="HW19" s="112"/>
      <c r="HX19" s="112"/>
      <c r="HY19" s="113"/>
      <c r="HZ19" s="114"/>
      <c r="IA19" s="115"/>
      <c r="IB19" s="115"/>
      <c r="IC19" s="116"/>
      <c r="ID19" s="117"/>
      <c r="IE19" s="118"/>
      <c r="IF19" s="119"/>
      <c r="IG19" s="120"/>
      <c r="II19" s="112"/>
      <c r="IJ19" s="112"/>
      <c r="IK19" s="113"/>
      <c r="IL19" s="114"/>
      <c r="IM19" s="115"/>
      <c r="IN19" s="115"/>
      <c r="IO19" s="116"/>
      <c r="IP19" s="117"/>
      <c r="IQ19" s="118"/>
      <c r="IR19" s="119"/>
      <c r="IS19" s="120"/>
      <c r="IU19" s="112"/>
      <c r="IV19" s="112"/>
      <c r="IW19" s="113"/>
      <c r="IX19" s="114"/>
      <c r="IY19" s="115"/>
      <c r="IZ19" s="115"/>
      <c r="JA19" s="116"/>
      <c r="JB19" s="117"/>
      <c r="JC19" s="118"/>
      <c r="JD19" s="119"/>
      <c r="JE19" s="120"/>
      <c r="JG19" s="112"/>
      <c r="JH19" s="112"/>
      <c r="JI19" s="113"/>
      <c r="JJ19" s="114"/>
      <c r="JK19" s="115"/>
      <c r="JL19" s="115"/>
      <c r="JM19" s="116"/>
      <c r="JN19" s="117"/>
      <c r="JO19" s="118"/>
      <c r="JP19" s="119"/>
      <c r="JQ19" s="120"/>
      <c r="JS19" s="112"/>
      <c r="JT19" s="112"/>
      <c r="JU19" s="113"/>
      <c r="JV19" s="114"/>
      <c r="JW19" s="115"/>
      <c r="JX19" s="115"/>
      <c r="JY19" s="116"/>
      <c r="JZ19" s="117"/>
      <c r="KA19" s="118"/>
      <c r="KB19" s="119"/>
      <c r="KC19" s="120"/>
      <c r="KE19" s="112"/>
      <c r="KF19" s="112"/>
      <c r="KG19" s="113"/>
      <c r="KH19" s="114"/>
      <c r="KI19" s="115"/>
      <c r="KJ19" s="115"/>
      <c r="KK19" s="116"/>
      <c r="KL19" s="117"/>
      <c r="KM19" s="118"/>
      <c r="KN19" s="119"/>
      <c r="KO19" s="120"/>
      <c r="KQ19" s="112"/>
      <c r="KR19" s="112"/>
      <c r="KS19" s="113"/>
      <c r="KT19" s="114"/>
      <c r="KU19" s="115"/>
      <c r="KV19" s="115"/>
      <c r="KW19" s="116"/>
      <c r="KX19" s="117"/>
      <c r="KY19" s="118"/>
      <c r="KZ19" s="119"/>
      <c r="LA19" s="120"/>
      <c r="LC19" s="112"/>
      <c r="LD19" s="112"/>
      <c r="LE19" s="113"/>
      <c r="LF19" s="114"/>
      <c r="LG19" s="115"/>
      <c r="LH19" s="115"/>
      <c r="LI19" s="116"/>
      <c r="LJ19" s="117"/>
      <c r="LK19" s="118"/>
      <c r="LL19" s="119"/>
      <c r="LM19" s="120"/>
      <c r="LO19" s="112"/>
      <c r="LP19" s="112"/>
      <c r="LQ19" s="113"/>
      <c r="LR19" s="114"/>
      <c r="LS19" s="115"/>
      <c r="LT19" s="115"/>
      <c r="LU19" s="116"/>
      <c r="LV19" s="117"/>
      <c r="LW19" s="118"/>
      <c r="LX19" s="119"/>
      <c r="LY19" s="120"/>
      <c r="MA19" s="112"/>
      <c r="MB19" s="112"/>
      <c r="MC19" s="113"/>
      <c r="MD19" s="114"/>
      <c r="ME19" s="115"/>
      <c r="MF19" s="115"/>
      <c r="MG19" s="116"/>
      <c r="MH19" s="117"/>
      <c r="MI19" s="118"/>
      <c r="MJ19" s="119"/>
      <c r="MK19" s="120"/>
      <c r="MM19" s="112"/>
      <c r="MN19" s="112"/>
      <c r="MO19" s="113"/>
      <c r="MP19" s="114"/>
      <c r="MQ19" s="115"/>
      <c r="MR19" s="115"/>
      <c r="MS19" s="116"/>
      <c r="MT19" s="117"/>
      <c r="MU19" s="118"/>
      <c r="MV19" s="119"/>
      <c r="MW19" s="120"/>
      <c r="MY19" s="112"/>
      <c r="MZ19" s="112"/>
      <c r="NA19" s="113"/>
      <c r="NB19" s="114"/>
      <c r="NC19" s="115"/>
      <c r="ND19" s="115"/>
      <c r="NE19" s="116"/>
      <c r="NF19" s="117"/>
      <c r="NG19" s="118"/>
      <c r="NH19" s="119"/>
      <c r="NI19" s="120"/>
      <c r="NK19" s="112"/>
      <c r="NL19" s="112"/>
      <c r="NM19" s="113"/>
      <c r="NN19" s="114"/>
      <c r="NO19" s="115"/>
      <c r="NP19" s="115"/>
      <c r="NQ19" s="116"/>
      <c r="NR19" s="117"/>
      <c r="NS19" s="118"/>
      <c r="NT19" s="119"/>
      <c r="NU19" s="120"/>
      <c r="NW19" s="112"/>
      <c r="NX19" s="112"/>
      <c r="NY19" s="113"/>
      <c r="NZ19" s="114"/>
      <c r="OA19" s="115"/>
      <c r="OB19" s="115"/>
      <c r="OC19" s="116"/>
      <c r="OD19" s="117"/>
      <c r="OE19" s="118"/>
      <c r="OF19" s="119"/>
      <c r="OG19" s="120"/>
      <c r="OI19" s="112"/>
      <c r="OJ19" s="112"/>
      <c r="OK19" s="113"/>
      <c r="OL19" s="114"/>
      <c r="OM19" s="115"/>
      <c r="ON19" s="115"/>
      <c r="OO19" s="116"/>
      <c r="OP19" s="117"/>
      <c r="OQ19" s="118"/>
      <c r="OR19" s="119"/>
      <c r="OS19" s="120"/>
      <c r="OU19" s="112"/>
      <c r="OV19" s="112"/>
      <c r="OW19" s="113"/>
      <c r="OX19" s="114"/>
      <c r="OY19" s="115"/>
      <c r="OZ19" s="115"/>
      <c r="PA19" s="116"/>
      <c r="PB19" s="117"/>
      <c r="PC19" s="118"/>
      <c r="PD19" s="119"/>
      <c r="PE19" s="120"/>
      <c r="PG19" s="112"/>
      <c r="PH19" s="112"/>
      <c r="PI19" s="113"/>
      <c r="PJ19" s="114"/>
      <c r="PK19" s="115"/>
      <c r="PL19" s="115"/>
      <c r="PM19" s="116"/>
      <c r="PN19" s="117"/>
      <c r="PO19" s="118"/>
      <c r="PP19" s="119"/>
      <c r="PQ19" s="120"/>
      <c r="PS19" s="112"/>
      <c r="PT19" s="112"/>
      <c r="PU19" s="113"/>
      <c r="PV19" s="114"/>
      <c r="PW19" s="115"/>
      <c r="PX19" s="115"/>
      <c r="PY19" s="116"/>
      <c r="PZ19" s="117"/>
      <c r="QA19" s="118"/>
      <c r="QB19" s="119"/>
      <c r="QC19" s="120"/>
      <c r="QE19" s="112"/>
      <c r="QF19" s="112"/>
      <c r="QG19" s="113"/>
      <c r="QH19" s="114"/>
      <c r="QI19" s="115"/>
      <c r="QJ19" s="115"/>
      <c r="QK19" s="116"/>
      <c r="QL19" s="117"/>
      <c r="QM19" s="118"/>
      <c r="QN19" s="119"/>
      <c r="QO19" s="120"/>
      <c r="QQ19" s="112"/>
      <c r="QR19" s="112"/>
      <c r="QS19" s="113"/>
      <c r="QT19" s="114"/>
      <c r="QU19" s="115"/>
      <c r="QV19" s="115"/>
      <c r="QW19" s="116"/>
      <c r="QX19" s="117"/>
      <c r="QY19" s="118"/>
      <c r="QZ19" s="119"/>
      <c r="RA19" s="120"/>
      <c r="RC19" s="112"/>
      <c r="RD19" s="112"/>
      <c r="RE19" s="113"/>
      <c r="RF19" s="114"/>
      <c r="RG19" s="115"/>
      <c r="RH19" s="115"/>
      <c r="RI19" s="116"/>
      <c r="RJ19" s="117"/>
      <c r="RK19" s="118"/>
      <c r="RL19" s="119"/>
      <c r="RM19" s="120"/>
      <c r="RO19" s="112"/>
      <c r="RP19" s="112"/>
      <c r="RQ19" s="113"/>
      <c r="RR19" s="114"/>
      <c r="RS19" s="115"/>
      <c r="RT19" s="115"/>
      <c r="RU19" s="116"/>
      <c r="RV19" s="117"/>
      <c r="RW19" s="118"/>
      <c r="RX19" s="119"/>
      <c r="RY19" s="120"/>
      <c r="SA19" s="112"/>
      <c r="SB19" s="112"/>
    </row>
    <row r="20" spans="1:496" ht="13.5" customHeight="1">
      <c r="A20" s="20"/>
      <c r="B20" s="112" t="s">
        <v>799</v>
      </c>
      <c r="C20" s="2" t="s">
        <v>834</v>
      </c>
      <c r="D20" s="157"/>
      <c r="E20" s="113"/>
      <c r="F20" s="114"/>
      <c r="G20" s="115"/>
      <c r="H20" s="115"/>
      <c r="I20" s="116"/>
      <c r="J20" s="117"/>
      <c r="K20" s="118"/>
      <c r="L20" s="119"/>
      <c r="M20" s="120"/>
      <c r="O20" s="112"/>
      <c r="P20" s="169"/>
      <c r="Q20" s="113"/>
      <c r="R20" s="114"/>
      <c r="S20" s="115"/>
      <c r="T20" s="115"/>
      <c r="U20" s="116"/>
      <c r="V20" s="117"/>
      <c r="W20" s="118"/>
      <c r="X20" s="119"/>
      <c r="Y20" s="120"/>
      <c r="AA20" s="112"/>
      <c r="AB20" s="112"/>
      <c r="AC20" s="113"/>
      <c r="AD20" s="114"/>
      <c r="AE20" s="115"/>
      <c r="AF20" s="115"/>
      <c r="AG20" s="116"/>
      <c r="AH20" s="117"/>
      <c r="AI20" s="118"/>
      <c r="AJ20" s="119"/>
      <c r="AK20" s="120"/>
      <c r="AM20" s="112"/>
      <c r="AN20" s="112"/>
      <c r="AO20" s="113">
        <f t="shared" ref="AO20" si="392">IF(AS20="","",AO$3)</f>
        <v>44035</v>
      </c>
      <c r="AP20" s="114" t="str">
        <f t="shared" ref="AP20" si="393">IF(AS20="","",AO$1)</f>
        <v>Plenkovic I</v>
      </c>
      <c r="AQ20" s="115">
        <v>43665</v>
      </c>
      <c r="AR20" s="115">
        <f t="shared" ref="AR20" si="394">IF(AS20="","",AO$3)</f>
        <v>44035</v>
      </c>
      <c r="AS20" s="116" t="str">
        <f t="shared" ref="AS20" si="395">IF(AZ20="","",IF(ISNUMBER(SEARCH(":",AZ20)),MID(AZ20,FIND(":",AZ20)+2,FIND("(",AZ20)-FIND(":",AZ20)-3),LEFT(AZ20,FIND("(",AZ20)-2)))</f>
        <v>Gordan Grlic Radman</v>
      </c>
      <c r="AT20" s="117" t="str">
        <f t="shared" ref="AT20" si="396">IF(AZ20="","",MID(AZ20,FIND("(",AZ20)+1,4))</f>
        <v>1958</v>
      </c>
      <c r="AU20" s="118" t="str">
        <f t="shared" ref="AU20" si="397">IF(ISNUMBER(SEARCH("*female*",AZ20)),"female",IF(ISNUMBER(SEARCH("*male*",AZ20)),"male",""))</f>
        <v>male</v>
      </c>
      <c r="AV20" s="119" t="str">
        <f t="shared" ref="AV20" si="398">IF(AZ20="","",IF(ISERROR(MID(AZ20,FIND("male,",AZ20)+6,(FIND(")",AZ20)-(FIND("male,",AZ20)+6))))=TRUE,"missing/error",MID(AZ20,FIND("male,",AZ20)+6,(FIND(")",AZ20)-(FIND("male,",AZ20)+6)))))</f>
        <v>hr_hdz01</v>
      </c>
      <c r="AW20" s="120" t="str">
        <f t="shared" ref="AW20" si="399">IF(AS20="","",(MID(AS20,(SEARCH("^^",SUBSTITUTE(AS20," ","^^",LEN(AS20)-LEN(SUBSTITUTE(AS20," ","")))))+1,99)&amp;"_"&amp;LEFT(AS20,FIND(" ",AS20)-1)&amp;"_"&amp;AT20))</f>
        <v>Radman_Gordan_1958</v>
      </c>
      <c r="AY20" s="112"/>
      <c r="AZ20" s="112" t="s">
        <v>1315</v>
      </c>
      <c r="BA20" s="113" t="str">
        <f t="shared" si="384"/>
        <v/>
      </c>
      <c r="BB20" s="114" t="str">
        <f t="shared" si="385"/>
        <v/>
      </c>
      <c r="BC20" s="115" t="str">
        <f t="shared" ref="BC20:BC31" si="400">IF(BE20="","",BA$2)</f>
        <v/>
      </c>
      <c r="BD20" s="115" t="str">
        <f t="shared" si="386"/>
        <v/>
      </c>
      <c r="BE20" s="116" t="str">
        <f t="shared" si="387"/>
        <v/>
      </c>
      <c r="BF20" s="117" t="str">
        <f t="shared" si="388"/>
        <v/>
      </c>
      <c r="BG20" s="118" t="str">
        <f t="shared" si="389"/>
        <v/>
      </c>
      <c r="BH20" s="119" t="str">
        <f t="shared" si="390"/>
        <v/>
      </c>
      <c r="BI20" s="120" t="str">
        <f t="shared" si="391"/>
        <v/>
      </c>
      <c r="BK20" s="112"/>
      <c r="BL20" s="112"/>
      <c r="BM20" s="113"/>
      <c r="BN20" s="114"/>
      <c r="BO20" s="115"/>
      <c r="BP20" s="115"/>
      <c r="BQ20" s="116"/>
      <c r="BR20" s="117"/>
      <c r="BS20" s="118"/>
      <c r="BT20" s="119"/>
      <c r="BU20" s="120"/>
      <c r="BW20" s="112"/>
      <c r="BX20" s="112"/>
      <c r="BY20" s="113"/>
      <c r="BZ20" s="114"/>
      <c r="CA20" s="115"/>
      <c r="CB20" s="115"/>
      <c r="CC20" s="116"/>
      <c r="CD20" s="117"/>
      <c r="CE20" s="118"/>
      <c r="CF20" s="119"/>
      <c r="CG20" s="120"/>
      <c r="CI20" s="112"/>
      <c r="CJ20" s="112"/>
      <c r="CK20" s="113"/>
      <c r="CL20" s="114"/>
      <c r="CM20" s="115"/>
      <c r="CN20" s="115"/>
      <c r="CO20" s="116"/>
      <c r="CP20" s="117"/>
      <c r="CQ20" s="118"/>
      <c r="CR20" s="119"/>
      <c r="CS20" s="120"/>
      <c r="CU20" s="112"/>
      <c r="CV20" s="112"/>
      <c r="CW20" s="113"/>
      <c r="CX20" s="114"/>
      <c r="CY20" s="115"/>
      <c r="CZ20" s="115"/>
      <c r="DA20" s="116"/>
      <c r="DB20" s="117"/>
      <c r="DC20" s="118"/>
      <c r="DD20" s="119"/>
      <c r="DE20" s="120"/>
      <c r="DG20" s="112"/>
      <c r="DH20" s="112"/>
      <c r="DI20" s="113"/>
      <c r="DJ20" s="114"/>
      <c r="DK20" s="115"/>
      <c r="DL20" s="115"/>
      <c r="DM20" s="116"/>
      <c r="DN20" s="117"/>
      <c r="DO20" s="118"/>
      <c r="DP20" s="119"/>
      <c r="DQ20" s="120"/>
      <c r="DS20" s="112"/>
      <c r="DT20" s="112"/>
      <c r="DU20" s="113"/>
      <c r="DV20" s="114"/>
      <c r="DW20" s="115"/>
      <c r="DX20" s="115"/>
      <c r="DY20" s="116"/>
      <c r="DZ20" s="117"/>
      <c r="EA20" s="118"/>
      <c r="EB20" s="119"/>
      <c r="EC20" s="120"/>
      <c r="EE20" s="112"/>
      <c r="EF20" s="112"/>
      <c r="EG20" s="113"/>
      <c r="EH20" s="114"/>
      <c r="EI20" s="115"/>
      <c r="EJ20" s="115"/>
      <c r="EK20" s="116"/>
      <c r="EL20" s="117"/>
      <c r="EM20" s="118"/>
      <c r="EN20" s="119"/>
      <c r="EO20" s="120"/>
      <c r="EQ20" s="112"/>
      <c r="ER20" s="112"/>
      <c r="ES20" s="113"/>
      <c r="ET20" s="114"/>
      <c r="EU20" s="115"/>
      <c r="EV20" s="115"/>
      <c r="EW20" s="116"/>
      <c r="EX20" s="117"/>
      <c r="EY20" s="118"/>
      <c r="EZ20" s="119"/>
      <c r="FA20" s="120"/>
      <c r="FC20" s="112"/>
      <c r="FD20" s="112"/>
      <c r="FE20" s="113"/>
      <c r="FF20" s="114"/>
      <c r="FG20" s="115"/>
      <c r="FH20" s="115"/>
      <c r="FI20" s="116"/>
      <c r="FJ20" s="117"/>
      <c r="FK20" s="118"/>
      <c r="FL20" s="119"/>
      <c r="FM20" s="120"/>
      <c r="FO20" s="112"/>
      <c r="FP20" s="112"/>
      <c r="FQ20" s="113"/>
      <c r="FR20" s="114"/>
      <c r="FS20" s="115"/>
      <c r="FT20" s="115"/>
      <c r="FU20" s="116"/>
      <c r="FV20" s="117"/>
      <c r="FW20" s="118"/>
      <c r="FX20" s="119"/>
      <c r="FY20" s="120"/>
      <c r="GA20" s="112"/>
      <c r="GB20" s="112"/>
      <c r="GC20" s="113"/>
      <c r="GD20" s="114"/>
      <c r="GE20" s="115"/>
      <c r="GF20" s="115"/>
      <c r="GG20" s="116"/>
      <c r="GH20" s="117"/>
      <c r="GI20" s="118"/>
      <c r="GJ20" s="119"/>
      <c r="GK20" s="120"/>
      <c r="GM20" s="112"/>
      <c r="GN20" s="112"/>
      <c r="GO20" s="113"/>
      <c r="GP20" s="114"/>
      <c r="GQ20" s="115"/>
      <c r="GR20" s="115"/>
      <c r="GS20" s="116"/>
      <c r="GT20" s="117"/>
      <c r="GU20" s="118"/>
      <c r="GV20" s="119"/>
      <c r="GW20" s="120"/>
      <c r="GY20" s="112"/>
      <c r="GZ20" s="112"/>
      <c r="HA20" s="113"/>
      <c r="HB20" s="114"/>
      <c r="HC20" s="115"/>
      <c r="HD20" s="115"/>
      <c r="HE20" s="116"/>
      <c r="HF20" s="117"/>
      <c r="HG20" s="118"/>
      <c r="HH20" s="119"/>
      <c r="HI20" s="120"/>
      <c r="HK20" s="112"/>
      <c r="HL20" s="112"/>
      <c r="HM20" s="113"/>
      <c r="HN20" s="114"/>
      <c r="HO20" s="115"/>
      <c r="HP20" s="115"/>
      <c r="HQ20" s="116"/>
      <c r="HR20" s="117"/>
      <c r="HS20" s="118"/>
      <c r="HT20" s="119"/>
      <c r="HU20" s="120"/>
      <c r="HW20" s="112"/>
      <c r="HX20" s="112"/>
      <c r="HY20" s="113"/>
      <c r="HZ20" s="114"/>
      <c r="IA20" s="115"/>
      <c r="IB20" s="115"/>
      <c r="IC20" s="116"/>
      <c r="ID20" s="117"/>
      <c r="IE20" s="118"/>
      <c r="IF20" s="119"/>
      <c r="IG20" s="120"/>
      <c r="II20" s="112"/>
      <c r="IJ20" s="112"/>
      <c r="IK20" s="113"/>
      <c r="IL20" s="114"/>
      <c r="IM20" s="115"/>
      <c r="IN20" s="115"/>
      <c r="IO20" s="116"/>
      <c r="IP20" s="117"/>
      <c r="IQ20" s="118"/>
      <c r="IR20" s="119"/>
      <c r="IS20" s="120"/>
      <c r="IU20" s="112"/>
      <c r="IV20" s="112"/>
      <c r="IW20" s="113"/>
      <c r="IX20" s="114"/>
      <c r="IY20" s="115"/>
      <c r="IZ20" s="115"/>
      <c r="JA20" s="116"/>
      <c r="JB20" s="117"/>
      <c r="JC20" s="118"/>
      <c r="JD20" s="119"/>
      <c r="JE20" s="120"/>
      <c r="JG20" s="112"/>
      <c r="JH20" s="112"/>
      <c r="JI20" s="113"/>
      <c r="JJ20" s="114"/>
      <c r="JK20" s="115"/>
      <c r="JL20" s="115"/>
      <c r="JM20" s="116"/>
      <c r="JN20" s="117"/>
      <c r="JO20" s="118"/>
      <c r="JP20" s="119"/>
      <c r="JQ20" s="120"/>
      <c r="JS20" s="112"/>
      <c r="JT20" s="112"/>
      <c r="JU20" s="113"/>
      <c r="JV20" s="114"/>
      <c r="JW20" s="115"/>
      <c r="JX20" s="115"/>
      <c r="JY20" s="116"/>
      <c r="JZ20" s="117"/>
      <c r="KA20" s="118"/>
      <c r="KB20" s="119"/>
      <c r="KC20" s="120"/>
      <c r="KE20" s="112"/>
      <c r="KF20" s="112"/>
      <c r="KG20" s="113"/>
      <c r="KH20" s="114"/>
      <c r="KI20" s="115"/>
      <c r="KJ20" s="115"/>
      <c r="KK20" s="116"/>
      <c r="KL20" s="117"/>
      <c r="KM20" s="118"/>
      <c r="KN20" s="119"/>
      <c r="KO20" s="120"/>
      <c r="KQ20" s="112"/>
      <c r="KR20" s="112"/>
      <c r="KS20" s="113"/>
      <c r="KT20" s="114"/>
      <c r="KU20" s="115"/>
      <c r="KV20" s="115"/>
      <c r="KW20" s="116"/>
      <c r="KX20" s="117"/>
      <c r="KY20" s="118"/>
      <c r="KZ20" s="119"/>
      <c r="LA20" s="120"/>
      <c r="LC20" s="112"/>
      <c r="LD20" s="112"/>
      <c r="LE20" s="113"/>
      <c r="LF20" s="114"/>
      <c r="LG20" s="115"/>
      <c r="LH20" s="115"/>
      <c r="LI20" s="116"/>
      <c r="LJ20" s="117"/>
      <c r="LK20" s="118"/>
      <c r="LL20" s="119"/>
      <c r="LM20" s="120"/>
      <c r="LO20" s="112"/>
      <c r="LP20" s="112"/>
      <c r="LQ20" s="113"/>
      <c r="LR20" s="114"/>
      <c r="LS20" s="115"/>
      <c r="LT20" s="115"/>
      <c r="LU20" s="116"/>
      <c r="LV20" s="117"/>
      <c r="LW20" s="118"/>
      <c r="LX20" s="119"/>
      <c r="LY20" s="120"/>
      <c r="MA20" s="112"/>
      <c r="MB20" s="112"/>
      <c r="MC20" s="113"/>
      <c r="MD20" s="114"/>
      <c r="ME20" s="115"/>
      <c r="MF20" s="115"/>
      <c r="MG20" s="116"/>
      <c r="MH20" s="117"/>
      <c r="MI20" s="118"/>
      <c r="MJ20" s="119"/>
      <c r="MK20" s="120"/>
      <c r="MM20" s="112"/>
      <c r="MN20" s="112"/>
      <c r="MO20" s="113"/>
      <c r="MP20" s="114"/>
      <c r="MQ20" s="115"/>
      <c r="MR20" s="115"/>
      <c r="MS20" s="116"/>
      <c r="MT20" s="117"/>
      <c r="MU20" s="118"/>
      <c r="MV20" s="119"/>
      <c r="MW20" s="120"/>
      <c r="MY20" s="112"/>
      <c r="MZ20" s="112"/>
      <c r="NA20" s="113"/>
      <c r="NB20" s="114"/>
      <c r="NC20" s="115"/>
      <c r="ND20" s="115"/>
      <c r="NE20" s="116"/>
      <c r="NF20" s="117"/>
      <c r="NG20" s="118"/>
      <c r="NH20" s="119"/>
      <c r="NI20" s="120"/>
      <c r="NK20" s="112"/>
      <c r="NL20" s="112"/>
      <c r="NM20" s="113"/>
      <c r="NN20" s="114"/>
      <c r="NO20" s="115"/>
      <c r="NP20" s="115"/>
      <c r="NQ20" s="116"/>
      <c r="NR20" s="117"/>
      <c r="NS20" s="118"/>
      <c r="NT20" s="119"/>
      <c r="NU20" s="120"/>
      <c r="NW20" s="112"/>
      <c r="NX20" s="112"/>
      <c r="NY20" s="113"/>
      <c r="NZ20" s="114"/>
      <c r="OA20" s="115"/>
      <c r="OB20" s="115"/>
      <c r="OC20" s="116"/>
      <c r="OD20" s="117"/>
      <c r="OE20" s="118"/>
      <c r="OF20" s="119"/>
      <c r="OG20" s="120"/>
      <c r="OI20" s="112"/>
      <c r="OJ20" s="112"/>
      <c r="OK20" s="113"/>
      <c r="OL20" s="114"/>
      <c r="OM20" s="115"/>
      <c r="ON20" s="115"/>
      <c r="OO20" s="116"/>
      <c r="OP20" s="117"/>
      <c r="OQ20" s="118"/>
      <c r="OR20" s="119"/>
      <c r="OS20" s="120"/>
      <c r="OU20" s="112"/>
      <c r="OV20" s="112"/>
      <c r="OW20" s="113"/>
      <c r="OX20" s="114"/>
      <c r="OY20" s="115"/>
      <c r="OZ20" s="115"/>
      <c r="PA20" s="116"/>
      <c r="PB20" s="117"/>
      <c r="PC20" s="118"/>
      <c r="PD20" s="119"/>
      <c r="PE20" s="120"/>
      <c r="PG20" s="112"/>
      <c r="PH20" s="112"/>
      <c r="PI20" s="113"/>
      <c r="PJ20" s="114"/>
      <c r="PK20" s="115"/>
      <c r="PL20" s="115"/>
      <c r="PM20" s="116"/>
      <c r="PN20" s="117"/>
      <c r="PO20" s="118"/>
      <c r="PP20" s="119"/>
      <c r="PQ20" s="120"/>
      <c r="PS20" s="112"/>
      <c r="PT20" s="112"/>
      <c r="PU20" s="113"/>
      <c r="PV20" s="114"/>
      <c r="PW20" s="115"/>
      <c r="PX20" s="115"/>
      <c r="PY20" s="116"/>
      <c r="PZ20" s="117"/>
      <c r="QA20" s="118"/>
      <c r="QB20" s="119"/>
      <c r="QC20" s="120"/>
      <c r="QE20" s="112"/>
      <c r="QF20" s="112"/>
      <c r="QG20" s="113"/>
      <c r="QH20" s="114"/>
      <c r="QI20" s="115"/>
      <c r="QJ20" s="115"/>
      <c r="QK20" s="116"/>
      <c r="QL20" s="117"/>
      <c r="QM20" s="118"/>
      <c r="QN20" s="119"/>
      <c r="QO20" s="120"/>
      <c r="QQ20" s="112"/>
      <c r="QR20" s="112"/>
      <c r="QS20" s="113"/>
      <c r="QT20" s="114"/>
      <c r="QU20" s="115"/>
      <c r="QV20" s="115"/>
      <c r="QW20" s="116"/>
      <c r="QX20" s="117"/>
      <c r="QY20" s="118"/>
      <c r="QZ20" s="119"/>
      <c r="RA20" s="120"/>
      <c r="RC20" s="112"/>
      <c r="RD20" s="112"/>
      <c r="RE20" s="113"/>
      <c r="RF20" s="114"/>
      <c r="RG20" s="115"/>
      <c r="RH20" s="115"/>
      <c r="RI20" s="116"/>
      <c r="RJ20" s="117"/>
      <c r="RK20" s="118"/>
      <c r="RL20" s="119"/>
      <c r="RM20" s="120"/>
      <c r="RO20" s="112"/>
      <c r="RP20" s="112"/>
      <c r="RQ20" s="113"/>
      <c r="RR20" s="114"/>
      <c r="RS20" s="115"/>
      <c r="RT20" s="115"/>
      <c r="RU20" s="116"/>
      <c r="RV20" s="117"/>
      <c r="RW20" s="118"/>
      <c r="RX20" s="119"/>
      <c r="RY20" s="120"/>
      <c r="SA20" s="112"/>
      <c r="SB20" s="112"/>
    </row>
    <row r="21" spans="1:496" ht="13.5" customHeight="1">
      <c r="A21" s="20"/>
      <c r="B21" s="112" t="s">
        <v>799</v>
      </c>
      <c r="C21" s="2" t="s">
        <v>834</v>
      </c>
      <c r="D21" s="157"/>
      <c r="E21" s="113">
        <f t="shared" ref="E21" si="401">IF(I21="","",E$3)</f>
        <v>40900</v>
      </c>
      <c r="F21" s="114" t="str">
        <f t="shared" ref="F21" si="402">IF(I21="","",E$1)</f>
        <v>Kosor I</v>
      </c>
      <c r="G21" s="115">
        <f t="shared" ref="G21" si="403">IF(I21="","",E$2)</f>
        <v>39995</v>
      </c>
      <c r="H21" s="115">
        <f t="shared" ref="H21" si="404">IF(I21="","",E$3)</f>
        <v>40900</v>
      </c>
      <c r="I21" s="116" t="str">
        <f t="shared" ref="I21" si="405">IF(P21="","",IF(ISNUMBER(SEARCH(":",P21)),MID(P21,FIND(":",P21)+2,FIND("(",P21)-FIND(":",P21)-3),LEFT(P21,FIND("(",P21)-2)))</f>
        <v>Đurđa Adlešič</v>
      </c>
      <c r="J21" s="117" t="str">
        <f t="shared" ref="J21" si="406">IF(P21="","",MID(P21,FIND("(",P21)+1,4))</f>
        <v>1960</v>
      </c>
      <c r="K21" s="118" t="str">
        <f t="shared" ref="K21" si="407">IF(ISNUMBER(SEARCH("*female*",P21)),"female",IF(ISNUMBER(SEARCH("*male*",P21)),"male",""))</f>
        <v>female</v>
      </c>
      <c r="L21" s="119" t="s">
        <v>426</v>
      </c>
      <c r="M21" s="120" t="str">
        <f t="shared" ref="M21" si="408">IF(I21="","",(MID(I21,(SEARCH("^^",SUBSTITUTE(I21," ","^^",LEN(I21)-LEN(SUBSTITUTE(I21," ","")))))+1,99)&amp;"_"&amp;LEFT(I21,FIND(" ",I21)-1)&amp;"_"&amp;J21))</f>
        <v>Adlešič_Đurđa_1960</v>
      </c>
      <c r="O21" s="112"/>
      <c r="P21" s="169" t="s">
        <v>1091</v>
      </c>
      <c r="Q21" s="113"/>
      <c r="R21" s="114"/>
      <c r="S21" s="115"/>
      <c r="T21" s="115"/>
      <c r="U21" s="116"/>
      <c r="V21" s="117"/>
      <c r="W21" s="118"/>
      <c r="X21" s="119"/>
      <c r="Y21" s="120"/>
      <c r="AA21" s="112"/>
      <c r="AB21" s="112"/>
      <c r="AC21" s="113" t="str">
        <f t="shared" si="9"/>
        <v/>
      </c>
      <c r="AD21" s="114" t="str">
        <f t="shared" si="10"/>
        <v/>
      </c>
      <c r="AE21" s="115" t="str">
        <f t="shared" si="11"/>
        <v/>
      </c>
      <c r="AF21" s="115" t="str">
        <f t="shared" si="359"/>
        <v/>
      </c>
      <c r="AG21" s="116" t="str">
        <f t="shared" si="12"/>
        <v/>
      </c>
      <c r="AH21" s="117" t="str">
        <f t="shared" si="13"/>
        <v/>
      </c>
      <c r="AI21" s="118" t="str">
        <f t="shared" si="14"/>
        <v/>
      </c>
      <c r="AJ21" s="119" t="str">
        <f t="shared" si="15"/>
        <v/>
      </c>
      <c r="AK21" s="120" t="str">
        <f t="shared" si="16"/>
        <v/>
      </c>
      <c r="AM21" s="112"/>
      <c r="AN21" s="112"/>
      <c r="AO21" s="113">
        <f t="shared" si="17"/>
        <v>44035</v>
      </c>
      <c r="AP21" s="114" t="str">
        <f t="shared" si="18"/>
        <v>Plenkovic I</v>
      </c>
      <c r="AQ21" s="115">
        <f t="shared" si="19"/>
        <v>42662</v>
      </c>
      <c r="AR21" s="115">
        <f t="shared" si="20"/>
        <v>44035</v>
      </c>
      <c r="AS21" s="116" t="str">
        <f t="shared" si="21"/>
        <v>Damir Krsticevic</v>
      </c>
      <c r="AT21" s="117" t="str">
        <f t="shared" si="22"/>
        <v>1969</v>
      </c>
      <c r="AU21" s="118" t="str">
        <f t="shared" si="23"/>
        <v>male</v>
      </c>
      <c r="AV21" s="119" t="str">
        <f t="shared" si="24"/>
        <v>hr_hdz01</v>
      </c>
      <c r="AW21" s="120" t="str">
        <f t="shared" si="25"/>
        <v>Krsticevic_Damir_1969</v>
      </c>
      <c r="AY21" s="112"/>
      <c r="AZ21" s="112" t="s">
        <v>1268</v>
      </c>
      <c r="BA21" s="113" t="str">
        <f t="shared" si="384"/>
        <v/>
      </c>
      <c r="BB21" s="114" t="str">
        <f t="shared" si="385"/>
        <v/>
      </c>
      <c r="BC21" s="115" t="str">
        <f t="shared" si="400"/>
        <v/>
      </c>
      <c r="BD21" s="115" t="str">
        <f t="shared" si="386"/>
        <v/>
      </c>
      <c r="BE21" s="116" t="str">
        <f t="shared" si="387"/>
        <v/>
      </c>
      <c r="BF21" s="117" t="str">
        <f t="shared" si="388"/>
        <v/>
      </c>
      <c r="BG21" s="118" t="str">
        <f t="shared" si="389"/>
        <v/>
      </c>
      <c r="BH21" s="119" t="str">
        <f t="shared" si="390"/>
        <v/>
      </c>
      <c r="BI21" s="120" t="str">
        <f t="shared" si="391"/>
        <v/>
      </c>
      <c r="BK21" s="112"/>
      <c r="BL21" s="112"/>
      <c r="BM21" s="113" t="str">
        <f t="shared" si="35"/>
        <v/>
      </c>
      <c r="BN21" s="114" t="str">
        <f t="shared" si="36"/>
        <v/>
      </c>
      <c r="BO21" s="115" t="str">
        <f t="shared" si="37"/>
        <v/>
      </c>
      <c r="BP21" s="115" t="str">
        <f t="shared" si="38"/>
        <v/>
      </c>
      <c r="BQ21" s="116" t="str">
        <f t="shared" si="39"/>
        <v/>
      </c>
      <c r="BR21" s="117" t="str">
        <f t="shared" si="40"/>
        <v/>
      </c>
      <c r="BS21" s="118" t="str">
        <f t="shared" si="41"/>
        <v/>
      </c>
      <c r="BT21" s="119" t="str">
        <f t="shared" si="42"/>
        <v/>
      </c>
      <c r="BU21" s="120" t="str">
        <f t="shared" si="43"/>
        <v/>
      </c>
      <c r="BW21" s="112"/>
      <c r="BX21" s="112"/>
      <c r="BY21" s="113" t="str">
        <f t="shared" si="44"/>
        <v/>
      </c>
      <c r="BZ21" s="114" t="str">
        <f t="shared" si="45"/>
        <v/>
      </c>
      <c r="CA21" s="115" t="str">
        <f t="shared" si="46"/>
        <v/>
      </c>
      <c r="CB21" s="115" t="str">
        <f t="shared" si="47"/>
        <v/>
      </c>
      <c r="CC21" s="116" t="str">
        <f t="shared" si="48"/>
        <v/>
      </c>
      <c r="CD21" s="117" t="str">
        <f t="shared" si="49"/>
        <v/>
      </c>
      <c r="CE21" s="118" t="str">
        <f t="shared" si="50"/>
        <v/>
      </c>
      <c r="CF21" s="119" t="str">
        <f t="shared" si="51"/>
        <v/>
      </c>
      <c r="CG21" s="120" t="str">
        <f t="shared" si="52"/>
        <v/>
      </c>
      <c r="CI21" s="112"/>
      <c r="CJ21" s="112"/>
      <c r="CK21" s="113" t="str">
        <f t="shared" si="53"/>
        <v/>
      </c>
      <c r="CL21" s="114" t="str">
        <f t="shared" si="54"/>
        <v/>
      </c>
      <c r="CM21" s="115" t="str">
        <f t="shared" si="55"/>
        <v/>
      </c>
      <c r="CN21" s="115" t="str">
        <f t="shared" si="56"/>
        <v/>
      </c>
      <c r="CO21" s="116" t="str">
        <f t="shared" si="57"/>
        <v/>
      </c>
      <c r="CP21" s="117" t="str">
        <f t="shared" si="58"/>
        <v/>
      </c>
      <c r="CQ21" s="118" t="str">
        <f t="shared" si="59"/>
        <v/>
      </c>
      <c r="CR21" s="119" t="str">
        <f t="shared" si="60"/>
        <v/>
      </c>
      <c r="CS21" s="120" t="str">
        <f t="shared" si="61"/>
        <v/>
      </c>
      <c r="CU21" s="112"/>
      <c r="CV21" s="112"/>
      <c r="CW21" s="113" t="str">
        <f t="shared" si="62"/>
        <v/>
      </c>
      <c r="CX21" s="114" t="str">
        <f t="shared" si="63"/>
        <v/>
      </c>
      <c r="CY21" s="115" t="str">
        <f t="shared" si="64"/>
        <v/>
      </c>
      <c r="CZ21" s="115" t="str">
        <f t="shared" si="65"/>
        <v/>
      </c>
      <c r="DA21" s="116" t="str">
        <f t="shared" si="66"/>
        <v/>
      </c>
      <c r="DB21" s="117" t="str">
        <f t="shared" si="67"/>
        <v/>
      </c>
      <c r="DC21" s="118" t="str">
        <f t="shared" si="68"/>
        <v/>
      </c>
      <c r="DD21" s="119" t="str">
        <f t="shared" si="69"/>
        <v/>
      </c>
      <c r="DE21" s="120" t="str">
        <f t="shared" si="70"/>
        <v/>
      </c>
      <c r="DG21" s="112"/>
      <c r="DH21" s="112"/>
      <c r="DI21" s="113" t="str">
        <f t="shared" si="71"/>
        <v/>
      </c>
      <c r="DJ21" s="114" t="str">
        <f t="shared" si="72"/>
        <v/>
      </c>
      <c r="DK21" s="115" t="str">
        <f t="shared" si="73"/>
        <v/>
      </c>
      <c r="DL21" s="115" t="str">
        <f t="shared" si="74"/>
        <v/>
      </c>
      <c r="DM21" s="116" t="str">
        <f t="shared" si="75"/>
        <v/>
      </c>
      <c r="DN21" s="117" t="str">
        <f t="shared" si="76"/>
        <v/>
      </c>
      <c r="DO21" s="118" t="str">
        <f t="shared" si="77"/>
        <v/>
      </c>
      <c r="DP21" s="119" t="str">
        <f t="shared" si="78"/>
        <v/>
      </c>
      <c r="DQ21" s="120" t="str">
        <f t="shared" si="79"/>
        <v/>
      </c>
      <c r="DS21" s="112"/>
      <c r="DT21" s="112"/>
      <c r="DU21" s="113" t="str">
        <f t="shared" si="80"/>
        <v/>
      </c>
      <c r="DV21" s="114" t="str">
        <f t="shared" si="81"/>
        <v/>
      </c>
      <c r="DW21" s="115" t="str">
        <f t="shared" si="82"/>
        <v/>
      </c>
      <c r="DX21" s="115" t="str">
        <f t="shared" si="83"/>
        <v/>
      </c>
      <c r="DY21" s="116" t="str">
        <f t="shared" si="84"/>
        <v/>
      </c>
      <c r="DZ21" s="117" t="str">
        <f t="shared" si="85"/>
        <v/>
      </c>
      <c r="EA21" s="118" t="str">
        <f t="shared" si="86"/>
        <v/>
      </c>
      <c r="EB21" s="119" t="str">
        <f t="shared" si="87"/>
        <v/>
      </c>
      <c r="EC21" s="120" t="str">
        <f t="shared" si="88"/>
        <v/>
      </c>
      <c r="EE21" s="112"/>
      <c r="EF21" s="112"/>
      <c r="EG21" s="113" t="str">
        <f t="shared" si="89"/>
        <v/>
      </c>
      <c r="EH21" s="114" t="str">
        <f t="shared" si="90"/>
        <v/>
      </c>
      <c r="EI21" s="115" t="str">
        <f t="shared" si="91"/>
        <v/>
      </c>
      <c r="EJ21" s="115" t="str">
        <f t="shared" si="92"/>
        <v/>
      </c>
      <c r="EK21" s="116" t="str">
        <f t="shared" si="93"/>
        <v/>
      </c>
      <c r="EL21" s="117" t="str">
        <f t="shared" si="94"/>
        <v/>
      </c>
      <c r="EM21" s="118" t="str">
        <f t="shared" si="95"/>
        <v/>
      </c>
      <c r="EN21" s="119" t="str">
        <f t="shared" si="96"/>
        <v/>
      </c>
      <c r="EO21" s="120" t="str">
        <f t="shared" si="97"/>
        <v/>
      </c>
      <c r="EQ21" s="112"/>
      <c r="ER21" s="112"/>
      <c r="ES21" s="113" t="str">
        <f t="shared" si="98"/>
        <v/>
      </c>
      <c r="ET21" s="114" t="str">
        <f t="shared" si="99"/>
        <v/>
      </c>
      <c r="EU21" s="115" t="str">
        <f t="shared" si="100"/>
        <v/>
      </c>
      <c r="EV21" s="115" t="str">
        <f t="shared" si="101"/>
        <v/>
      </c>
      <c r="EW21" s="116" t="str">
        <f t="shared" si="102"/>
        <v/>
      </c>
      <c r="EX21" s="117" t="str">
        <f t="shared" si="103"/>
        <v/>
      </c>
      <c r="EY21" s="118" t="str">
        <f t="shared" si="104"/>
        <v/>
      </c>
      <c r="EZ21" s="119" t="str">
        <f t="shared" si="105"/>
        <v/>
      </c>
      <c r="FA21" s="120" t="str">
        <f t="shared" si="106"/>
        <v/>
      </c>
      <c r="FC21" s="112"/>
      <c r="FD21" s="112"/>
      <c r="FE21" s="113" t="str">
        <f t="shared" si="107"/>
        <v/>
      </c>
      <c r="FF21" s="114" t="str">
        <f t="shared" si="108"/>
        <v/>
      </c>
      <c r="FG21" s="115" t="str">
        <f t="shared" si="109"/>
        <v/>
      </c>
      <c r="FH21" s="115" t="str">
        <f t="shared" si="110"/>
        <v/>
      </c>
      <c r="FI21" s="116" t="str">
        <f t="shared" si="111"/>
        <v/>
      </c>
      <c r="FJ21" s="117" t="str">
        <f t="shared" si="112"/>
        <v/>
      </c>
      <c r="FK21" s="118" t="str">
        <f t="shared" si="113"/>
        <v/>
      </c>
      <c r="FL21" s="119" t="str">
        <f t="shared" si="114"/>
        <v/>
      </c>
      <c r="FM21" s="120" t="str">
        <f t="shared" si="115"/>
        <v/>
      </c>
      <c r="FO21" s="112"/>
      <c r="FP21" s="112"/>
      <c r="FQ21" s="113" t="str">
        <f t="shared" si="116"/>
        <v/>
      </c>
      <c r="FR21" s="114" t="str">
        <f t="shared" si="117"/>
        <v/>
      </c>
      <c r="FS21" s="115" t="str">
        <f t="shared" si="118"/>
        <v/>
      </c>
      <c r="FT21" s="115" t="str">
        <f t="shared" si="119"/>
        <v/>
      </c>
      <c r="FU21" s="116" t="str">
        <f t="shared" si="120"/>
        <v/>
      </c>
      <c r="FV21" s="117" t="str">
        <f t="shared" si="121"/>
        <v/>
      </c>
      <c r="FW21" s="118" t="str">
        <f t="shared" si="122"/>
        <v/>
      </c>
      <c r="FX21" s="119" t="str">
        <f t="shared" si="123"/>
        <v/>
      </c>
      <c r="FY21" s="120" t="str">
        <f t="shared" si="124"/>
        <v/>
      </c>
      <c r="GA21" s="112"/>
      <c r="GB21" s="112"/>
      <c r="GC21" s="113" t="str">
        <f t="shared" si="125"/>
        <v/>
      </c>
      <c r="GD21" s="114" t="str">
        <f t="shared" si="126"/>
        <v/>
      </c>
      <c r="GE21" s="115" t="str">
        <f t="shared" si="127"/>
        <v/>
      </c>
      <c r="GF21" s="115" t="str">
        <f t="shared" si="128"/>
        <v/>
      </c>
      <c r="GG21" s="116" t="str">
        <f t="shared" si="129"/>
        <v/>
      </c>
      <c r="GH21" s="117" t="str">
        <f t="shared" si="130"/>
        <v/>
      </c>
      <c r="GI21" s="118" t="str">
        <f t="shared" si="131"/>
        <v/>
      </c>
      <c r="GJ21" s="119" t="str">
        <f t="shared" si="132"/>
        <v/>
      </c>
      <c r="GK21" s="120" t="str">
        <f t="shared" si="133"/>
        <v/>
      </c>
      <c r="GM21" s="112"/>
      <c r="GN21" s="112"/>
      <c r="GO21" s="113" t="str">
        <f t="shared" si="134"/>
        <v/>
      </c>
      <c r="GP21" s="114" t="str">
        <f t="shared" si="135"/>
        <v/>
      </c>
      <c r="GQ21" s="115" t="str">
        <f t="shared" si="136"/>
        <v/>
      </c>
      <c r="GR21" s="115" t="str">
        <f t="shared" si="137"/>
        <v/>
      </c>
      <c r="GS21" s="116" t="str">
        <f t="shared" si="138"/>
        <v/>
      </c>
      <c r="GT21" s="117" t="str">
        <f t="shared" si="139"/>
        <v/>
      </c>
      <c r="GU21" s="118" t="str">
        <f t="shared" si="140"/>
        <v/>
      </c>
      <c r="GV21" s="119" t="str">
        <f t="shared" si="141"/>
        <v/>
      </c>
      <c r="GW21" s="120" t="str">
        <f t="shared" si="142"/>
        <v/>
      </c>
      <c r="GY21" s="112"/>
      <c r="GZ21" s="112"/>
      <c r="HA21" s="113" t="str">
        <f t="shared" si="143"/>
        <v/>
      </c>
      <c r="HB21" s="114" t="str">
        <f t="shared" si="144"/>
        <v/>
      </c>
      <c r="HC21" s="115" t="str">
        <f t="shared" si="145"/>
        <v/>
      </c>
      <c r="HD21" s="115" t="str">
        <f t="shared" si="146"/>
        <v/>
      </c>
      <c r="HE21" s="116" t="str">
        <f t="shared" si="147"/>
        <v/>
      </c>
      <c r="HF21" s="117" t="str">
        <f t="shared" si="148"/>
        <v/>
      </c>
      <c r="HG21" s="118" t="str">
        <f t="shared" si="149"/>
        <v/>
      </c>
      <c r="HH21" s="119" t="str">
        <f t="shared" si="150"/>
        <v/>
      </c>
      <c r="HI21" s="120" t="str">
        <f t="shared" si="151"/>
        <v/>
      </c>
      <c r="HK21" s="112"/>
      <c r="HL21" s="112"/>
      <c r="HM21" s="113" t="str">
        <f t="shared" si="152"/>
        <v/>
      </c>
      <c r="HN21" s="114" t="str">
        <f t="shared" si="153"/>
        <v/>
      </c>
      <c r="HO21" s="115" t="str">
        <f t="shared" si="154"/>
        <v/>
      </c>
      <c r="HP21" s="115" t="str">
        <f t="shared" si="155"/>
        <v/>
      </c>
      <c r="HQ21" s="116" t="str">
        <f t="shared" si="156"/>
        <v/>
      </c>
      <c r="HR21" s="117" t="str">
        <f t="shared" si="157"/>
        <v/>
      </c>
      <c r="HS21" s="118" t="str">
        <f t="shared" si="158"/>
        <v/>
      </c>
      <c r="HT21" s="119" t="str">
        <f t="shared" si="159"/>
        <v/>
      </c>
      <c r="HU21" s="120" t="str">
        <f t="shared" si="160"/>
        <v/>
      </c>
      <c r="HW21" s="112"/>
      <c r="HX21" s="112"/>
      <c r="HY21" s="113" t="str">
        <f t="shared" si="161"/>
        <v/>
      </c>
      <c r="HZ21" s="114" t="str">
        <f t="shared" si="162"/>
        <v/>
      </c>
      <c r="IA21" s="115" t="str">
        <f t="shared" si="163"/>
        <v/>
      </c>
      <c r="IB21" s="115" t="str">
        <f t="shared" si="164"/>
        <v/>
      </c>
      <c r="IC21" s="116" t="str">
        <f t="shared" si="165"/>
        <v/>
      </c>
      <c r="ID21" s="117" t="str">
        <f t="shared" si="166"/>
        <v/>
      </c>
      <c r="IE21" s="118" t="str">
        <f t="shared" si="167"/>
        <v/>
      </c>
      <c r="IF21" s="119" t="str">
        <f t="shared" si="168"/>
        <v/>
      </c>
      <c r="IG21" s="120" t="str">
        <f t="shared" si="169"/>
        <v/>
      </c>
      <c r="II21" s="112"/>
      <c r="IJ21" s="112"/>
      <c r="IK21" s="113" t="str">
        <f t="shared" si="170"/>
        <v/>
      </c>
      <c r="IL21" s="114" t="str">
        <f t="shared" si="171"/>
        <v/>
      </c>
      <c r="IM21" s="115" t="str">
        <f t="shared" si="172"/>
        <v/>
      </c>
      <c r="IN21" s="115" t="str">
        <f t="shared" si="173"/>
        <v/>
      </c>
      <c r="IO21" s="116" t="str">
        <f t="shared" si="174"/>
        <v/>
      </c>
      <c r="IP21" s="117" t="str">
        <f t="shared" si="175"/>
        <v/>
      </c>
      <c r="IQ21" s="118" t="str">
        <f t="shared" si="176"/>
        <v/>
      </c>
      <c r="IR21" s="119" t="str">
        <f t="shared" si="177"/>
        <v/>
      </c>
      <c r="IS21" s="120" t="str">
        <f t="shared" si="178"/>
        <v/>
      </c>
      <c r="IU21" s="112"/>
      <c r="IV21" s="112"/>
      <c r="IW21" s="113" t="str">
        <f t="shared" si="179"/>
        <v/>
      </c>
      <c r="IX21" s="114" t="str">
        <f t="shared" si="180"/>
        <v/>
      </c>
      <c r="IY21" s="115" t="str">
        <f t="shared" si="181"/>
        <v/>
      </c>
      <c r="IZ21" s="115" t="str">
        <f t="shared" si="182"/>
        <v/>
      </c>
      <c r="JA21" s="116" t="str">
        <f t="shared" si="183"/>
        <v/>
      </c>
      <c r="JB21" s="117" t="str">
        <f t="shared" si="184"/>
        <v/>
      </c>
      <c r="JC21" s="118" t="str">
        <f t="shared" si="185"/>
        <v/>
      </c>
      <c r="JD21" s="119" t="str">
        <f t="shared" si="186"/>
        <v/>
      </c>
      <c r="JE21" s="120" t="str">
        <f t="shared" si="187"/>
        <v/>
      </c>
      <c r="JG21" s="112"/>
      <c r="JH21" s="112"/>
      <c r="JI21" s="113" t="str">
        <f t="shared" si="188"/>
        <v/>
      </c>
      <c r="JJ21" s="114" t="str">
        <f t="shared" si="189"/>
        <v/>
      </c>
      <c r="JK21" s="115" t="str">
        <f t="shared" si="190"/>
        <v/>
      </c>
      <c r="JL21" s="115" t="str">
        <f t="shared" si="191"/>
        <v/>
      </c>
      <c r="JM21" s="116" t="str">
        <f t="shared" si="192"/>
        <v/>
      </c>
      <c r="JN21" s="117" t="str">
        <f t="shared" si="193"/>
        <v/>
      </c>
      <c r="JO21" s="118" t="str">
        <f t="shared" si="194"/>
        <v/>
      </c>
      <c r="JP21" s="119" t="str">
        <f t="shared" si="195"/>
        <v/>
      </c>
      <c r="JQ21" s="120" t="str">
        <f t="shared" si="196"/>
        <v/>
      </c>
      <c r="JS21" s="112"/>
      <c r="JT21" s="112"/>
      <c r="JU21" s="113" t="str">
        <f t="shared" si="197"/>
        <v/>
      </c>
      <c r="JV21" s="114" t="str">
        <f t="shared" si="198"/>
        <v/>
      </c>
      <c r="JW21" s="115" t="str">
        <f t="shared" si="199"/>
        <v/>
      </c>
      <c r="JX21" s="115" t="str">
        <f t="shared" si="200"/>
        <v/>
      </c>
      <c r="JY21" s="116" t="str">
        <f t="shared" si="201"/>
        <v/>
      </c>
      <c r="JZ21" s="117" t="str">
        <f t="shared" si="202"/>
        <v/>
      </c>
      <c r="KA21" s="118" t="str">
        <f t="shared" si="203"/>
        <v/>
      </c>
      <c r="KB21" s="119" t="str">
        <f t="shared" si="204"/>
        <v/>
      </c>
      <c r="KC21" s="120" t="str">
        <f t="shared" si="205"/>
        <v/>
      </c>
      <c r="KE21" s="112"/>
      <c r="KF21" s="112"/>
      <c r="KG21" s="113" t="str">
        <f t="shared" si="206"/>
        <v/>
      </c>
      <c r="KH21" s="114" t="str">
        <f t="shared" si="207"/>
        <v/>
      </c>
      <c r="KI21" s="115" t="str">
        <f t="shared" si="208"/>
        <v/>
      </c>
      <c r="KJ21" s="115" t="str">
        <f t="shared" si="209"/>
        <v/>
      </c>
      <c r="KK21" s="116" t="str">
        <f t="shared" si="210"/>
        <v/>
      </c>
      <c r="KL21" s="117" t="str">
        <f t="shared" si="211"/>
        <v/>
      </c>
      <c r="KM21" s="118" t="str">
        <f t="shared" si="212"/>
        <v/>
      </c>
      <c r="KN21" s="119" t="str">
        <f t="shared" si="213"/>
        <v/>
      </c>
      <c r="KO21" s="120" t="str">
        <f t="shared" si="214"/>
        <v/>
      </c>
      <c r="KQ21" s="112"/>
      <c r="KR21" s="112"/>
      <c r="KS21" s="113" t="str">
        <f t="shared" si="215"/>
        <v/>
      </c>
      <c r="KT21" s="114" t="str">
        <f t="shared" si="216"/>
        <v/>
      </c>
      <c r="KU21" s="115" t="str">
        <f t="shared" si="217"/>
        <v/>
      </c>
      <c r="KV21" s="115" t="str">
        <f t="shared" si="218"/>
        <v/>
      </c>
      <c r="KW21" s="116" t="str">
        <f t="shared" si="219"/>
        <v/>
      </c>
      <c r="KX21" s="117" t="str">
        <f t="shared" si="220"/>
        <v/>
      </c>
      <c r="KY21" s="118" t="str">
        <f t="shared" si="221"/>
        <v/>
      </c>
      <c r="KZ21" s="119" t="str">
        <f t="shared" si="222"/>
        <v/>
      </c>
      <c r="LA21" s="120" t="str">
        <f t="shared" si="223"/>
        <v/>
      </c>
      <c r="LC21" s="112"/>
      <c r="LD21" s="112"/>
      <c r="LE21" s="113" t="str">
        <f t="shared" si="224"/>
        <v/>
      </c>
      <c r="LF21" s="114" t="str">
        <f t="shared" si="225"/>
        <v/>
      </c>
      <c r="LG21" s="115" t="str">
        <f t="shared" si="226"/>
        <v/>
      </c>
      <c r="LH21" s="115" t="str">
        <f t="shared" si="227"/>
        <v/>
      </c>
      <c r="LI21" s="116" t="str">
        <f t="shared" si="228"/>
        <v/>
      </c>
      <c r="LJ21" s="117" t="str">
        <f t="shared" si="229"/>
        <v/>
      </c>
      <c r="LK21" s="118" t="str">
        <f t="shared" si="230"/>
        <v/>
      </c>
      <c r="LL21" s="119" t="str">
        <f t="shared" si="231"/>
        <v/>
      </c>
      <c r="LM21" s="120" t="str">
        <f t="shared" si="232"/>
        <v/>
      </c>
      <c r="LO21" s="112"/>
      <c r="LP21" s="112"/>
      <c r="LQ21" s="113" t="str">
        <f t="shared" si="233"/>
        <v/>
      </c>
      <c r="LR21" s="114" t="str">
        <f t="shared" si="234"/>
        <v/>
      </c>
      <c r="LS21" s="115" t="str">
        <f t="shared" si="235"/>
        <v/>
      </c>
      <c r="LT21" s="115" t="str">
        <f t="shared" si="236"/>
        <v/>
      </c>
      <c r="LU21" s="116" t="str">
        <f t="shared" si="237"/>
        <v/>
      </c>
      <c r="LV21" s="117" t="str">
        <f t="shared" si="238"/>
        <v/>
      </c>
      <c r="LW21" s="118" t="str">
        <f t="shared" si="239"/>
        <v/>
      </c>
      <c r="LX21" s="119" t="str">
        <f t="shared" si="240"/>
        <v/>
      </c>
      <c r="LY21" s="120" t="str">
        <f t="shared" si="241"/>
        <v/>
      </c>
      <c r="MA21" s="112"/>
      <c r="MB21" s="112"/>
      <c r="MC21" s="113" t="str">
        <f t="shared" si="242"/>
        <v/>
      </c>
      <c r="MD21" s="114" t="str">
        <f t="shared" si="243"/>
        <v/>
      </c>
      <c r="ME21" s="115" t="str">
        <f t="shared" si="244"/>
        <v/>
      </c>
      <c r="MF21" s="115" t="str">
        <f t="shared" si="245"/>
        <v/>
      </c>
      <c r="MG21" s="116" t="str">
        <f t="shared" si="246"/>
        <v/>
      </c>
      <c r="MH21" s="117" t="str">
        <f t="shared" si="247"/>
        <v/>
      </c>
      <c r="MI21" s="118" t="str">
        <f t="shared" si="248"/>
        <v/>
      </c>
      <c r="MJ21" s="119" t="str">
        <f t="shared" si="249"/>
        <v/>
      </c>
      <c r="MK21" s="120" t="str">
        <f t="shared" si="250"/>
        <v/>
      </c>
      <c r="MM21" s="112"/>
      <c r="MN21" s="112"/>
      <c r="MO21" s="113" t="str">
        <f t="shared" si="251"/>
        <v/>
      </c>
      <c r="MP21" s="114" t="str">
        <f t="shared" si="252"/>
        <v/>
      </c>
      <c r="MQ21" s="115" t="str">
        <f t="shared" si="253"/>
        <v/>
      </c>
      <c r="MR21" s="115" t="str">
        <f t="shared" si="254"/>
        <v/>
      </c>
      <c r="MS21" s="116" t="str">
        <f t="shared" si="255"/>
        <v/>
      </c>
      <c r="MT21" s="117" t="str">
        <f t="shared" si="256"/>
        <v/>
      </c>
      <c r="MU21" s="118" t="str">
        <f t="shared" si="257"/>
        <v/>
      </c>
      <c r="MV21" s="119" t="str">
        <f t="shared" si="258"/>
        <v/>
      </c>
      <c r="MW21" s="120" t="str">
        <f t="shared" si="259"/>
        <v/>
      </c>
      <c r="MY21" s="112"/>
      <c r="MZ21" s="112"/>
      <c r="NA21" s="113" t="str">
        <f t="shared" si="260"/>
        <v/>
      </c>
      <c r="NB21" s="114" t="str">
        <f t="shared" si="261"/>
        <v/>
      </c>
      <c r="NC21" s="115" t="str">
        <f t="shared" si="262"/>
        <v/>
      </c>
      <c r="ND21" s="115" t="str">
        <f t="shared" si="263"/>
        <v/>
      </c>
      <c r="NE21" s="116" t="str">
        <f t="shared" si="264"/>
        <v/>
      </c>
      <c r="NF21" s="117" t="str">
        <f t="shared" si="265"/>
        <v/>
      </c>
      <c r="NG21" s="118" t="str">
        <f t="shared" si="266"/>
        <v/>
      </c>
      <c r="NH21" s="119" t="str">
        <f t="shared" si="267"/>
        <v/>
      </c>
      <c r="NI21" s="120" t="str">
        <f t="shared" si="268"/>
        <v/>
      </c>
      <c r="NK21" s="112"/>
      <c r="NL21" s="112"/>
      <c r="NM21" s="113" t="str">
        <f t="shared" si="269"/>
        <v/>
      </c>
      <c r="NN21" s="114" t="str">
        <f t="shared" si="270"/>
        <v/>
      </c>
      <c r="NO21" s="115" t="str">
        <f t="shared" si="271"/>
        <v/>
      </c>
      <c r="NP21" s="115" t="str">
        <f t="shared" si="272"/>
        <v/>
      </c>
      <c r="NQ21" s="116" t="str">
        <f t="shared" si="273"/>
        <v/>
      </c>
      <c r="NR21" s="117" t="str">
        <f t="shared" si="274"/>
        <v/>
      </c>
      <c r="NS21" s="118" t="str">
        <f t="shared" si="275"/>
        <v/>
      </c>
      <c r="NT21" s="119" t="str">
        <f t="shared" si="276"/>
        <v/>
      </c>
      <c r="NU21" s="120" t="str">
        <f t="shared" si="277"/>
        <v/>
      </c>
      <c r="NW21" s="112"/>
      <c r="NX21" s="112"/>
      <c r="NY21" s="113" t="str">
        <f t="shared" si="278"/>
        <v/>
      </c>
      <c r="NZ21" s="114" t="str">
        <f t="shared" si="279"/>
        <v/>
      </c>
      <c r="OA21" s="115" t="str">
        <f t="shared" si="280"/>
        <v/>
      </c>
      <c r="OB21" s="115" t="str">
        <f t="shared" si="281"/>
        <v/>
      </c>
      <c r="OC21" s="116" t="str">
        <f t="shared" si="282"/>
        <v/>
      </c>
      <c r="OD21" s="117" t="str">
        <f t="shared" si="283"/>
        <v/>
      </c>
      <c r="OE21" s="118" t="str">
        <f t="shared" si="284"/>
        <v/>
      </c>
      <c r="OF21" s="119" t="str">
        <f t="shared" si="285"/>
        <v/>
      </c>
      <c r="OG21" s="120" t="str">
        <f t="shared" si="286"/>
        <v/>
      </c>
      <c r="OI21" s="112"/>
      <c r="OJ21" s="112"/>
      <c r="OK21" s="113" t="str">
        <f t="shared" si="287"/>
        <v/>
      </c>
      <c r="OL21" s="114" t="str">
        <f t="shared" si="288"/>
        <v/>
      </c>
      <c r="OM21" s="115" t="str">
        <f t="shared" si="289"/>
        <v/>
      </c>
      <c r="ON21" s="115" t="str">
        <f t="shared" si="290"/>
        <v/>
      </c>
      <c r="OO21" s="116" t="str">
        <f t="shared" si="291"/>
        <v/>
      </c>
      <c r="OP21" s="117" t="str">
        <f t="shared" si="292"/>
        <v/>
      </c>
      <c r="OQ21" s="118" t="str">
        <f t="shared" si="293"/>
        <v/>
      </c>
      <c r="OR21" s="119" t="str">
        <f t="shared" si="294"/>
        <v/>
      </c>
      <c r="OS21" s="120" t="str">
        <f t="shared" si="295"/>
        <v/>
      </c>
      <c r="OU21" s="112"/>
      <c r="OV21" s="112"/>
      <c r="OW21" s="113" t="str">
        <f t="shared" si="296"/>
        <v/>
      </c>
      <c r="OX21" s="114" t="str">
        <f t="shared" si="297"/>
        <v/>
      </c>
      <c r="OY21" s="115" t="str">
        <f t="shared" si="298"/>
        <v/>
      </c>
      <c r="OZ21" s="115" t="str">
        <f t="shared" si="299"/>
        <v/>
      </c>
      <c r="PA21" s="116" t="str">
        <f t="shared" si="300"/>
        <v/>
      </c>
      <c r="PB21" s="117" t="str">
        <f t="shared" si="301"/>
        <v/>
      </c>
      <c r="PC21" s="118" t="str">
        <f t="shared" si="302"/>
        <v/>
      </c>
      <c r="PD21" s="119" t="str">
        <f t="shared" si="303"/>
        <v/>
      </c>
      <c r="PE21" s="120" t="str">
        <f t="shared" si="304"/>
        <v/>
      </c>
      <c r="PG21" s="112"/>
      <c r="PH21" s="112"/>
      <c r="PI21" s="113" t="str">
        <f t="shared" si="305"/>
        <v/>
      </c>
      <c r="PJ21" s="114" t="str">
        <f t="shared" si="306"/>
        <v/>
      </c>
      <c r="PK21" s="115" t="str">
        <f t="shared" si="307"/>
        <v/>
      </c>
      <c r="PL21" s="115" t="str">
        <f t="shared" si="308"/>
        <v/>
      </c>
      <c r="PM21" s="116" t="str">
        <f t="shared" si="309"/>
        <v/>
      </c>
      <c r="PN21" s="117" t="str">
        <f t="shared" si="310"/>
        <v/>
      </c>
      <c r="PO21" s="118" t="str">
        <f t="shared" si="311"/>
        <v/>
      </c>
      <c r="PP21" s="119" t="str">
        <f t="shared" si="312"/>
        <v/>
      </c>
      <c r="PQ21" s="120" t="str">
        <f t="shared" si="313"/>
        <v/>
      </c>
      <c r="PS21" s="112"/>
      <c r="PT21" s="112"/>
      <c r="PU21" s="113" t="str">
        <f t="shared" si="314"/>
        <v/>
      </c>
      <c r="PV21" s="114" t="str">
        <f t="shared" si="315"/>
        <v/>
      </c>
      <c r="PW21" s="115" t="str">
        <f t="shared" si="316"/>
        <v/>
      </c>
      <c r="PX21" s="115" t="str">
        <f t="shared" si="317"/>
        <v/>
      </c>
      <c r="PY21" s="116" t="str">
        <f t="shared" si="318"/>
        <v/>
      </c>
      <c r="PZ21" s="117" t="str">
        <f t="shared" si="319"/>
        <v/>
      </c>
      <c r="QA21" s="118" t="str">
        <f t="shared" si="320"/>
        <v/>
      </c>
      <c r="QB21" s="119" t="str">
        <f t="shared" si="321"/>
        <v/>
      </c>
      <c r="QC21" s="120" t="str">
        <f t="shared" si="322"/>
        <v/>
      </c>
      <c r="QE21" s="112"/>
      <c r="QF21" s="112"/>
      <c r="QG21" s="113" t="str">
        <f t="shared" si="323"/>
        <v/>
      </c>
      <c r="QH21" s="114" t="str">
        <f t="shared" si="324"/>
        <v/>
      </c>
      <c r="QI21" s="115" t="str">
        <f t="shared" si="325"/>
        <v/>
      </c>
      <c r="QJ21" s="115" t="str">
        <f t="shared" si="326"/>
        <v/>
      </c>
      <c r="QK21" s="116" t="str">
        <f t="shared" si="327"/>
        <v/>
      </c>
      <c r="QL21" s="117" t="str">
        <f t="shared" si="328"/>
        <v/>
      </c>
      <c r="QM21" s="118" t="str">
        <f t="shared" si="329"/>
        <v/>
      </c>
      <c r="QN21" s="119" t="str">
        <f t="shared" si="330"/>
        <v/>
      </c>
      <c r="QO21" s="120" t="str">
        <f t="shared" si="331"/>
        <v/>
      </c>
      <c r="QQ21" s="112"/>
      <c r="QR21" s="112"/>
      <c r="QS21" s="113" t="str">
        <f t="shared" si="332"/>
        <v/>
      </c>
      <c r="QT21" s="114" t="str">
        <f t="shared" si="333"/>
        <v/>
      </c>
      <c r="QU21" s="115" t="str">
        <f t="shared" si="334"/>
        <v/>
      </c>
      <c r="QV21" s="115" t="str">
        <f t="shared" si="335"/>
        <v/>
      </c>
      <c r="QW21" s="116" t="str">
        <f t="shared" si="336"/>
        <v/>
      </c>
      <c r="QX21" s="117" t="str">
        <f t="shared" si="337"/>
        <v/>
      </c>
      <c r="QY21" s="118" t="str">
        <f t="shared" si="338"/>
        <v/>
      </c>
      <c r="QZ21" s="119" t="str">
        <f t="shared" si="339"/>
        <v/>
      </c>
      <c r="RA21" s="120" t="str">
        <f t="shared" si="340"/>
        <v/>
      </c>
      <c r="RC21" s="112"/>
      <c r="RD21" s="112"/>
      <c r="RE21" s="113" t="str">
        <f t="shared" si="341"/>
        <v/>
      </c>
      <c r="RF21" s="114" t="str">
        <f t="shared" si="342"/>
        <v/>
      </c>
      <c r="RG21" s="115" t="str">
        <f t="shared" si="343"/>
        <v/>
      </c>
      <c r="RH21" s="115" t="str">
        <f t="shared" si="344"/>
        <v/>
      </c>
      <c r="RI21" s="116" t="str">
        <f t="shared" si="345"/>
        <v/>
      </c>
      <c r="RJ21" s="117" t="str">
        <f t="shared" si="346"/>
        <v/>
      </c>
      <c r="RK21" s="118" t="str">
        <f t="shared" si="347"/>
        <v/>
      </c>
      <c r="RL21" s="119" t="str">
        <f t="shared" si="348"/>
        <v/>
      </c>
      <c r="RM21" s="120" t="str">
        <f t="shared" si="349"/>
        <v/>
      </c>
      <c r="RO21" s="112"/>
      <c r="RP21" s="112"/>
      <c r="RQ21" s="113" t="str">
        <f t="shared" si="350"/>
        <v/>
      </c>
      <c r="RR21" s="114" t="str">
        <f t="shared" si="351"/>
        <v/>
      </c>
      <c r="RS21" s="115" t="str">
        <f t="shared" si="352"/>
        <v/>
      </c>
      <c r="RT21" s="115" t="str">
        <f t="shared" si="353"/>
        <v/>
      </c>
      <c r="RU21" s="116" t="str">
        <f t="shared" si="354"/>
        <v/>
      </c>
      <c r="RV21" s="117" t="str">
        <f t="shared" si="355"/>
        <v/>
      </c>
      <c r="RW21" s="118" t="str">
        <f t="shared" si="356"/>
        <v/>
      </c>
      <c r="RX21" s="119" t="str">
        <f t="shared" si="357"/>
        <v/>
      </c>
      <c r="RY21" s="120" t="str">
        <f t="shared" si="358"/>
        <v/>
      </c>
      <c r="SA21" s="112"/>
      <c r="SB21" s="112"/>
    </row>
    <row r="22" spans="1:496" ht="13.5" customHeight="1">
      <c r="A22" s="20"/>
      <c r="B22" s="112" t="s">
        <v>799</v>
      </c>
      <c r="C22" s="2" t="s">
        <v>834</v>
      </c>
      <c r="D22" s="157"/>
      <c r="E22" s="113">
        <f t="shared" si="0"/>
        <v>40900</v>
      </c>
      <c r="F22" s="114" t="str">
        <f t="shared" si="1"/>
        <v>Kosor I</v>
      </c>
      <c r="G22" s="115">
        <v>40866</v>
      </c>
      <c r="H22" s="115">
        <f t="shared" si="3"/>
        <v>40900</v>
      </c>
      <c r="I22" s="116" t="str">
        <f t="shared" si="4"/>
        <v>Darko Milinović</v>
      </c>
      <c r="J22" s="117" t="str">
        <f t="shared" si="5"/>
        <v>1963</v>
      </c>
      <c r="K22" s="118" t="str">
        <f t="shared" si="6"/>
        <v>male</v>
      </c>
      <c r="L22" s="119" t="s">
        <v>423</v>
      </c>
      <c r="M22" s="120" t="str">
        <f t="shared" si="8"/>
        <v>Milinović_Darko_1963</v>
      </c>
      <c r="O22" s="112"/>
      <c r="P22" s="167" t="s">
        <v>1075</v>
      </c>
      <c r="Q22" s="113" t="s">
        <v>289</v>
      </c>
      <c r="R22" s="114" t="s">
        <v>289</v>
      </c>
      <c r="S22" s="115" t="s">
        <v>289</v>
      </c>
      <c r="T22" s="115" t="s">
        <v>289</v>
      </c>
      <c r="U22" s="116" t="s">
        <v>289</v>
      </c>
      <c r="V22" s="117" t="s">
        <v>289</v>
      </c>
      <c r="W22" s="118" t="s">
        <v>289</v>
      </c>
      <c r="X22" s="119" t="s">
        <v>289</v>
      </c>
      <c r="Y22" s="120" t="s">
        <v>289</v>
      </c>
      <c r="AA22" s="112"/>
      <c r="AB22" s="112"/>
      <c r="AC22" s="113" t="str">
        <f t="shared" si="9"/>
        <v/>
      </c>
      <c r="AD22" s="114" t="str">
        <f t="shared" si="10"/>
        <v/>
      </c>
      <c r="AE22" s="115" t="str">
        <f t="shared" si="11"/>
        <v/>
      </c>
      <c r="AF22" s="115" t="str">
        <f t="shared" si="359"/>
        <v/>
      </c>
      <c r="AG22" s="116" t="str">
        <f t="shared" si="12"/>
        <v/>
      </c>
      <c r="AH22" s="117" t="str">
        <f t="shared" si="13"/>
        <v/>
      </c>
      <c r="AI22" s="118" t="str">
        <f t="shared" si="14"/>
        <v/>
      </c>
      <c r="AJ22" s="119" t="str">
        <f t="shared" si="15"/>
        <v/>
      </c>
      <c r="AK22" s="120" t="str">
        <f t="shared" si="16"/>
        <v/>
      </c>
      <c r="AM22" s="112"/>
      <c r="AN22" s="112"/>
      <c r="AO22" s="113">
        <f t="shared" si="17"/>
        <v>44035</v>
      </c>
      <c r="AP22" s="114" t="str">
        <f t="shared" si="18"/>
        <v>Plenkovic I</v>
      </c>
      <c r="AQ22" s="115">
        <f t="shared" si="19"/>
        <v>42662</v>
      </c>
      <c r="AR22" s="115">
        <v>42853</v>
      </c>
      <c r="AS22" s="116" t="str">
        <f t="shared" si="21"/>
        <v>Ivan Kovacic</v>
      </c>
      <c r="AT22" s="117" t="str">
        <f t="shared" si="22"/>
        <v>1974</v>
      </c>
      <c r="AU22" s="118" t="str">
        <f t="shared" si="23"/>
        <v>male</v>
      </c>
      <c r="AV22" s="119" t="str">
        <f t="shared" si="24"/>
        <v>hr_most01</v>
      </c>
      <c r="AW22" s="120" t="str">
        <f t="shared" si="25"/>
        <v>Kovacic_Ivan_1974</v>
      </c>
      <c r="AY22" s="112"/>
      <c r="AZ22" s="112" t="s">
        <v>1269</v>
      </c>
      <c r="BA22" s="113" t="str">
        <f t="shared" si="384"/>
        <v/>
      </c>
      <c r="BB22" s="114" t="str">
        <f t="shared" si="385"/>
        <v/>
      </c>
      <c r="BC22" s="115" t="str">
        <f t="shared" si="400"/>
        <v/>
      </c>
      <c r="BD22" s="115" t="str">
        <f t="shared" si="386"/>
        <v/>
      </c>
      <c r="BE22" s="116" t="str">
        <f t="shared" si="387"/>
        <v/>
      </c>
      <c r="BF22" s="117" t="str">
        <f t="shared" si="388"/>
        <v/>
      </c>
      <c r="BG22" s="118" t="str">
        <f t="shared" si="389"/>
        <v/>
      </c>
      <c r="BH22" s="119" t="str">
        <f t="shared" si="390"/>
        <v/>
      </c>
      <c r="BI22" s="120" t="str">
        <f t="shared" si="391"/>
        <v/>
      </c>
      <c r="BK22" s="112"/>
      <c r="BL22" s="112"/>
      <c r="BM22" s="113" t="str">
        <f t="shared" si="35"/>
        <v/>
      </c>
      <c r="BN22" s="114" t="str">
        <f t="shared" si="36"/>
        <v/>
      </c>
      <c r="BO22" s="115" t="str">
        <f t="shared" si="37"/>
        <v/>
      </c>
      <c r="BP22" s="115" t="str">
        <f t="shared" si="38"/>
        <v/>
      </c>
      <c r="BQ22" s="116" t="str">
        <f t="shared" si="39"/>
        <v/>
      </c>
      <c r="BR22" s="117" t="str">
        <f t="shared" si="40"/>
        <v/>
      </c>
      <c r="BS22" s="118" t="str">
        <f t="shared" si="41"/>
        <v/>
      </c>
      <c r="BT22" s="119" t="str">
        <f t="shared" si="42"/>
        <v/>
      </c>
      <c r="BU22" s="120" t="str">
        <f t="shared" si="43"/>
        <v/>
      </c>
      <c r="BW22" s="112"/>
      <c r="BX22" s="112"/>
      <c r="BY22" s="113" t="str">
        <f t="shared" si="44"/>
        <v/>
      </c>
      <c r="BZ22" s="114" t="str">
        <f t="shared" si="45"/>
        <v/>
      </c>
      <c r="CA22" s="115" t="str">
        <f t="shared" si="46"/>
        <v/>
      </c>
      <c r="CB22" s="115" t="str">
        <f t="shared" si="47"/>
        <v/>
      </c>
      <c r="CC22" s="116" t="str">
        <f t="shared" si="48"/>
        <v/>
      </c>
      <c r="CD22" s="117" t="str">
        <f t="shared" si="49"/>
        <v/>
      </c>
      <c r="CE22" s="118" t="str">
        <f t="shared" si="50"/>
        <v/>
      </c>
      <c r="CF22" s="119" t="str">
        <f t="shared" si="51"/>
        <v/>
      </c>
      <c r="CG22" s="120" t="str">
        <f t="shared" si="52"/>
        <v/>
      </c>
      <c r="CI22" s="112"/>
      <c r="CJ22" s="112"/>
      <c r="CK22" s="113" t="str">
        <f t="shared" si="53"/>
        <v/>
      </c>
      <c r="CL22" s="114" t="str">
        <f t="shared" si="54"/>
        <v/>
      </c>
      <c r="CM22" s="115" t="str">
        <f t="shared" si="55"/>
        <v/>
      </c>
      <c r="CN22" s="115" t="str">
        <f t="shared" si="56"/>
        <v/>
      </c>
      <c r="CO22" s="116" t="str">
        <f t="shared" si="57"/>
        <v/>
      </c>
      <c r="CP22" s="117" t="str">
        <f t="shared" si="58"/>
        <v/>
      </c>
      <c r="CQ22" s="118" t="str">
        <f t="shared" si="59"/>
        <v/>
      </c>
      <c r="CR22" s="119" t="str">
        <f t="shared" si="60"/>
        <v/>
      </c>
      <c r="CS22" s="120" t="str">
        <f t="shared" si="61"/>
        <v/>
      </c>
      <c r="CU22" s="112"/>
      <c r="CV22" s="112"/>
      <c r="CW22" s="113" t="str">
        <f t="shared" si="62"/>
        <v/>
      </c>
      <c r="CX22" s="114" t="str">
        <f t="shared" si="63"/>
        <v/>
      </c>
      <c r="CY22" s="115" t="str">
        <f t="shared" si="64"/>
        <v/>
      </c>
      <c r="CZ22" s="115" t="str">
        <f t="shared" si="65"/>
        <v/>
      </c>
      <c r="DA22" s="116" t="str">
        <f t="shared" si="66"/>
        <v/>
      </c>
      <c r="DB22" s="117" t="str">
        <f t="shared" si="67"/>
        <v/>
      </c>
      <c r="DC22" s="118" t="str">
        <f t="shared" si="68"/>
        <v/>
      </c>
      <c r="DD22" s="119" t="str">
        <f t="shared" si="69"/>
        <v/>
      </c>
      <c r="DE22" s="120" t="str">
        <f t="shared" si="70"/>
        <v/>
      </c>
      <c r="DG22" s="112"/>
      <c r="DH22" s="112"/>
      <c r="DI22" s="113" t="str">
        <f t="shared" si="71"/>
        <v/>
      </c>
      <c r="DJ22" s="114" t="str">
        <f t="shared" si="72"/>
        <v/>
      </c>
      <c r="DK22" s="115" t="str">
        <f t="shared" si="73"/>
        <v/>
      </c>
      <c r="DL22" s="115" t="str">
        <f t="shared" si="74"/>
        <v/>
      </c>
      <c r="DM22" s="116" t="str">
        <f t="shared" si="75"/>
        <v/>
      </c>
      <c r="DN22" s="117" t="str">
        <f t="shared" si="76"/>
        <v/>
      </c>
      <c r="DO22" s="118" t="str">
        <f t="shared" si="77"/>
        <v/>
      </c>
      <c r="DP22" s="119" t="str">
        <f t="shared" si="78"/>
        <v/>
      </c>
      <c r="DQ22" s="120" t="str">
        <f t="shared" si="79"/>
        <v/>
      </c>
      <c r="DS22" s="112"/>
      <c r="DT22" s="112"/>
      <c r="DU22" s="113" t="str">
        <f t="shared" si="80"/>
        <v/>
      </c>
      <c r="DV22" s="114" t="str">
        <f t="shared" si="81"/>
        <v/>
      </c>
      <c r="DW22" s="115" t="str">
        <f t="shared" si="82"/>
        <v/>
      </c>
      <c r="DX22" s="115" t="str">
        <f t="shared" si="83"/>
        <v/>
      </c>
      <c r="DY22" s="116" t="str">
        <f t="shared" si="84"/>
        <v/>
      </c>
      <c r="DZ22" s="117" t="str">
        <f t="shared" si="85"/>
        <v/>
      </c>
      <c r="EA22" s="118" t="str">
        <f t="shared" si="86"/>
        <v/>
      </c>
      <c r="EB22" s="119" t="str">
        <f t="shared" si="87"/>
        <v/>
      </c>
      <c r="EC22" s="120" t="str">
        <f t="shared" si="88"/>
        <v/>
      </c>
      <c r="EE22" s="112"/>
      <c r="EF22" s="112"/>
      <c r="EG22" s="113" t="str">
        <f t="shared" si="89"/>
        <v/>
      </c>
      <c r="EH22" s="114" t="str">
        <f t="shared" si="90"/>
        <v/>
      </c>
      <c r="EI22" s="115" t="str">
        <f t="shared" si="91"/>
        <v/>
      </c>
      <c r="EJ22" s="115" t="str">
        <f t="shared" si="92"/>
        <v/>
      </c>
      <c r="EK22" s="116" t="str">
        <f t="shared" si="93"/>
        <v/>
      </c>
      <c r="EL22" s="117" t="str">
        <f t="shared" si="94"/>
        <v/>
      </c>
      <c r="EM22" s="118" t="str">
        <f t="shared" si="95"/>
        <v/>
      </c>
      <c r="EN22" s="119" t="str">
        <f t="shared" si="96"/>
        <v/>
      </c>
      <c r="EO22" s="120" t="str">
        <f t="shared" si="97"/>
        <v/>
      </c>
      <c r="EQ22" s="112"/>
      <c r="ER22" s="112"/>
      <c r="ES22" s="113" t="str">
        <f t="shared" si="98"/>
        <v/>
      </c>
      <c r="ET22" s="114" t="str">
        <f t="shared" si="99"/>
        <v/>
      </c>
      <c r="EU22" s="115" t="str">
        <f t="shared" si="100"/>
        <v/>
      </c>
      <c r="EV22" s="115" t="str">
        <f t="shared" si="101"/>
        <v/>
      </c>
      <c r="EW22" s="116" t="str">
        <f t="shared" si="102"/>
        <v/>
      </c>
      <c r="EX22" s="117" t="str">
        <f t="shared" si="103"/>
        <v/>
      </c>
      <c r="EY22" s="118" t="str">
        <f t="shared" si="104"/>
        <v/>
      </c>
      <c r="EZ22" s="119" t="str">
        <f t="shared" si="105"/>
        <v/>
      </c>
      <c r="FA22" s="120" t="str">
        <f t="shared" si="106"/>
        <v/>
      </c>
      <c r="FC22" s="112"/>
      <c r="FD22" s="112"/>
      <c r="FE22" s="113" t="str">
        <f t="shared" si="107"/>
        <v/>
      </c>
      <c r="FF22" s="114" t="str">
        <f t="shared" si="108"/>
        <v/>
      </c>
      <c r="FG22" s="115" t="str">
        <f t="shared" si="109"/>
        <v/>
      </c>
      <c r="FH22" s="115" t="str">
        <f t="shared" si="110"/>
        <v/>
      </c>
      <c r="FI22" s="116" t="str">
        <f t="shared" si="111"/>
        <v/>
      </c>
      <c r="FJ22" s="117" t="str">
        <f t="shared" si="112"/>
        <v/>
      </c>
      <c r="FK22" s="118" t="str">
        <f t="shared" si="113"/>
        <v/>
      </c>
      <c r="FL22" s="119" t="str">
        <f t="shared" si="114"/>
        <v/>
      </c>
      <c r="FM22" s="120" t="str">
        <f t="shared" si="115"/>
        <v/>
      </c>
      <c r="FO22" s="112"/>
      <c r="FP22" s="112"/>
      <c r="FQ22" s="113" t="str">
        <f t="shared" si="116"/>
        <v/>
      </c>
      <c r="FR22" s="114" t="str">
        <f t="shared" si="117"/>
        <v/>
      </c>
      <c r="FS22" s="115" t="str">
        <f t="shared" si="118"/>
        <v/>
      </c>
      <c r="FT22" s="115" t="str">
        <f t="shared" si="119"/>
        <v/>
      </c>
      <c r="FU22" s="116" t="str">
        <f t="shared" si="120"/>
        <v/>
      </c>
      <c r="FV22" s="117" t="str">
        <f t="shared" si="121"/>
        <v/>
      </c>
      <c r="FW22" s="118" t="str">
        <f t="shared" si="122"/>
        <v/>
      </c>
      <c r="FX22" s="119" t="str">
        <f t="shared" si="123"/>
        <v/>
      </c>
      <c r="FY22" s="120" t="str">
        <f t="shared" si="124"/>
        <v/>
      </c>
      <c r="GA22" s="112"/>
      <c r="GB22" s="112"/>
      <c r="GC22" s="113" t="str">
        <f t="shared" si="125"/>
        <v/>
      </c>
      <c r="GD22" s="114" t="str">
        <f t="shared" si="126"/>
        <v/>
      </c>
      <c r="GE22" s="115" t="str">
        <f t="shared" si="127"/>
        <v/>
      </c>
      <c r="GF22" s="115" t="str">
        <f t="shared" si="128"/>
        <v/>
      </c>
      <c r="GG22" s="116" t="str">
        <f t="shared" si="129"/>
        <v/>
      </c>
      <c r="GH22" s="117" t="str">
        <f t="shared" si="130"/>
        <v/>
      </c>
      <c r="GI22" s="118" t="str">
        <f t="shared" si="131"/>
        <v/>
      </c>
      <c r="GJ22" s="119" t="str">
        <f t="shared" si="132"/>
        <v/>
      </c>
      <c r="GK22" s="120" t="str">
        <f t="shared" si="133"/>
        <v/>
      </c>
      <c r="GM22" s="112"/>
      <c r="GN22" s="112"/>
      <c r="GO22" s="113" t="str">
        <f t="shared" si="134"/>
        <v/>
      </c>
      <c r="GP22" s="114" t="str">
        <f t="shared" si="135"/>
        <v/>
      </c>
      <c r="GQ22" s="115" t="str">
        <f t="shared" si="136"/>
        <v/>
      </c>
      <c r="GR22" s="115" t="str">
        <f t="shared" si="137"/>
        <v/>
      </c>
      <c r="GS22" s="116" t="str">
        <f t="shared" si="138"/>
        <v/>
      </c>
      <c r="GT22" s="117" t="str">
        <f t="shared" si="139"/>
        <v/>
      </c>
      <c r="GU22" s="118" t="str">
        <f t="shared" si="140"/>
        <v/>
      </c>
      <c r="GV22" s="119" t="str">
        <f t="shared" si="141"/>
        <v/>
      </c>
      <c r="GW22" s="120" t="str">
        <f t="shared" si="142"/>
        <v/>
      </c>
      <c r="GY22" s="112"/>
      <c r="GZ22" s="112"/>
      <c r="HA22" s="113" t="str">
        <f t="shared" si="143"/>
        <v/>
      </c>
      <c r="HB22" s="114" t="str">
        <f t="shared" si="144"/>
        <v/>
      </c>
      <c r="HC22" s="115" t="str">
        <f t="shared" si="145"/>
        <v/>
      </c>
      <c r="HD22" s="115" t="str">
        <f t="shared" si="146"/>
        <v/>
      </c>
      <c r="HE22" s="116" t="str">
        <f t="shared" si="147"/>
        <v/>
      </c>
      <c r="HF22" s="117" t="str">
        <f t="shared" si="148"/>
        <v/>
      </c>
      <c r="HG22" s="118" t="str">
        <f t="shared" si="149"/>
        <v/>
      </c>
      <c r="HH22" s="119" t="str">
        <f t="shared" si="150"/>
        <v/>
      </c>
      <c r="HI22" s="120" t="str">
        <f t="shared" si="151"/>
        <v/>
      </c>
      <c r="HK22" s="112"/>
      <c r="HL22" s="112"/>
      <c r="HM22" s="113" t="str">
        <f t="shared" si="152"/>
        <v/>
      </c>
      <c r="HN22" s="114" t="str">
        <f t="shared" si="153"/>
        <v/>
      </c>
      <c r="HO22" s="115" t="str">
        <f t="shared" si="154"/>
        <v/>
      </c>
      <c r="HP22" s="115" t="str">
        <f t="shared" si="155"/>
        <v/>
      </c>
      <c r="HQ22" s="116" t="str">
        <f t="shared" si="156"/>
        <v/>
      </c>
      <c r="HR22" s="117" t="str">
        <f t="shared" si="157"/>
        <v/>
      </c>
      <c r="HS22" s="118" t="str">
        <f t="shared" si="158"/>
        <v/>
      </c>
      <c r="HT22" s="119" t="str">
        <f t="shared" si="159"/>
        <v/>
      </c>
      <c r="HU22" s="120" t="str">
        <f t="shared" si="160"/>
        <v/>
      </c>
      <c r="HW22" s="112"/>
      <c r="HX22" s="112"/>
      <c r="HY22" s="113" t="str">
        <f t="shared" si="161"/>
        <v/>
      </c>
      <c r="HZ22" s="114" t="str">
        <f t="shared" si="162"/>
        <v/>
      </c>
      <c r="IA22" s="115" t="str">
        <f t="shared" si="163"/>
        <v/>
      </c>
      <c r="IB22" s="115" t="str">
        <f t="shared" si="164"/>
        <v/>
      </c>
      <c r="IC22" s="116" t="str">
        <f t="shared" si="165"/>
        <v/>
      </c>
      <c r="ID22" s="117" t="str">
        <f t="shared" si="166"/>
        <v/>
      </c>
      <c r="IE22" s="118" t="str">
        <f t="shared" si="167"/>
        <v/>
      </c>
      <c r="IF22" s="119" t="str">
        <f t="shared" si="168"/>
        <v/>
      </c>
      <c r="IG22" s="120" t="str">
        <f t="shared" si="169"/>
        <v/>
      </c>
      <c r="II22" s="112"/>
      <c r="IJ22" s="112"/>
      <c r="IK22" s="113" t="str">
        <f t="shared" si="170"/>
        <v/>
      </c>
      <c r="IL22" s="114" t="str">
        <f t="shared" si="171"/>
        <v/>
      </c>
      <c r="IM22" s="115" t="str">
        <f t="shared" si="172"/>
        <v/>
      </c>
      <c r="IN22" s="115" t="str">
        <f t="shared" si="173"/>
        <v/>
      </c>
      <c r="IO22" s="116" t="str">
        <f t="shared" si="174"/>
        <v/>
      </c>
      <c r="IP22" s="117" t="str">
        <f t="shared" si="175"/>
        <v/>
      </c>
      <c r="IQ22" s="118" t="str">
        <f t="shared" si="176"/>
        <v/>
      </c>
      <c r="IR22" s="119" t="str">
        <f t="shared" si="177"/>
        <v/>
      </c>
      <c r="IS22" s="120" t="str">
        <f t="shared" si="178"/>
        <v/>
      </c>
      <c r="IU22" s="112"/>
      <c r="IV22" s="112"/>
      <c r="IW22" s="113" t="str">
        <f t="shared" si="179"/>
        <v/>
      </c>
      <c r="IX22" s="114" t="str">
        <f t="shared" si="180"/>
        <v/>
      </c>
      <c r="IY22" s="115" t="str">
        <f t="shared" si="181"/>
        <v/>
      </c>
      <c r="IZ22" s="115" t="str">
        <f t="shared" si="182"/>
        <v/>
      </c>
      <c r="JA22" s="116" t="str">
        <f t="shared" si="183"/>
        <v/>
      </c>
      <c r="JB22" s="117" t="str">
        <f t="shared" si="184"/>
        <v/>
      </c>
      <c r="JC22" s="118" t="str">
        <f t="shared" si="185"/>
        <v/>
      </c>
      <c r="JD22" s="119" t="str">
        <f t="shared" si="186"/>
        <v/>
      </c>
      <c r="JE22" s="120" t="str">
        <f t="shared" si="187"/>
        <v/>
      </c>
      <c r="JG22" s="112"/>
      <c r="JH22" s="112"/>
      <c r="JI22" s="113" t="str">
        <f t="shared" si="188"/>
        <v/>
      </c>
      <c r="JJ22" s="114" t="str">
        <f t="shared" si="189"/>
        <v/>
      </c>
      <c r="JK22" s="115" t="str">
        <f t="shared" si="190"/>
        <v/>
      </c>
      <c r="JL22" s="115" t="str">
        <f t="shared" si="191"/>
        <v/>
      </c>
      <c r="JM22" s="116" t="str">
        <f t="shared" si="192"/>
        <v/>
      </c>
      <c r="JN22" s="117" t="str">
        <f t="shared" si="193"/>
        <v/>
      </c>
      <c r="JO22" s="118" t="str">
        <f t="shared" si="194"/>
        <v/>
      </c>
      <c r="JP22" s="119" t="str">
        <f t="shared" si="195"/>
        <v/>
      </c>
      <c r="JQ22" s="120" t="str">
        <f t="shared" si="196"/>
        <v/>
      </c>
      <c r="JS22" s="112"/>
      <c r="JT22" s="112"/>
      <c r="JU22" s="113" t="str">
        <f t="shared" si="197"/>
        <v/>
      </c>
      <c r="JV22" s="114" t="str">
        <f t="shared" si="198"/>
        <v/>
      </c>
      <c r="JW22" s="115" t="str">
        <f t="shared" si="199"/>
        <v/>
      </c>
      <c r="JX22" s="115" t="str">
        <f t="shared" si="200"/>
        <v/>
      </c>
      <c r="JY22" s="116" t="str">
        <f t="shared" si="201"/>
        <v/>
      </c>
      <c r="JZ22" s="117" t="str">
        <f t="shared" si="202"/>
        <v/>
      </c>
      <c r="KA22" s="118" t="str">
        <f t="shared" si="203"/>
        <v/>
      </c>
      <c r="KB22" s="119" t="str">
        <f t="shared" si="204"/>
        <v/>
      </c>
      <c r="KC22" s="120" t="str">
        <f t="shared" si="205"/>
        <v/>
      </c>
      <c r="KE22" s="112"/>
      <c r="KF22" s="112"/>
      <c r="KG22" s="113" t="str">
        <f t="shared" si="206"/>
        <v/>
      </c>
      <c r="KH22" s="114" t="str">
        <f t="shared" si="207"/>
        <v/>
      </c>
      <c r="KI22" s="115" t="str">
        <f t="shared" si="208"/>
        <v/>
      </c>
      <c r="KJ22" s="115" t="str">
        <f t="shared" si="209"/>
        <v/>
      </c>
      <c r="KK22" s="116" t="str">
        <f t="shared" si="210"/>
        <v/>
      </c>
      <c r="KL22" s="117" t="str">
        <f t="shared" si="211"/>
        <v/>
      </c>
      <c r="KM22" s="118" t="str">
        <f t="shared" si="212"/>
        <v/>
      </c>
      <c r="KN22" s="119" t="str">
        <f t="shared" si="213"/>
        <v/>
      </c>
      <c r="KO22" s="120" t="str">
        <f t="shared" si="214"/>
        <v/>
      </c>
      <c r="KQ22" s="112"/>
      <c r="KR22" s="112"/>
      <c r="KS22" s="113" t="str">
        <f t="shared" si="215"/>
        <v/>
      </c>
      <c r="KT22" s="114" t="str">
        <f t="shared" si="216"/>
        <v/>
      </c>
      <c r="KU22" s="115" t="str">
        <f t="shared" si="217"/>
        <v/>
      </c>
      <c r="KV22" s="115" t="str">
        <f t="shared" si="218"/>
        <v/>
      </c>
      <c r="KW22" s="116" t="str">
        <f t="shared" si="219"/>
        <v/>
      </c>
      <c r="KX22" s="117" t="str">
        <f t="shared" si="220"/>
        <v/>
      </c>
      <c r="KY22" s="118" t="str">
        <f t="shared" si="221"/>
        <v/>
      </c>
      <c r="KZ22" s="119" t="str">
        <f t="shared" si="222"/>
        <v/>
      </c>
      <c r="LA22" s="120" t="str">
        <f t="shared" si="223"/>
        <v/>
      </c>
      <c r="LC22" s="112"/>
      <c r="LD22" s="112"/>
      <c r="LE22" s="113" t="str">
        <f t="shared" si="224"/>
        <v/>
      </c>
      <c r="LF22" s="114" t="str">
        <f t="shared" si="225"/>
        <v/>
      </c>
      <c r="LG22" s="115" t="str">
        <f t="shared" si="226"/>
        <v/>
      </c>
      <c r="LH22" s="115" t="str">
        <f t="shared" si="227"/>
        <v/>
      </c>
      <c r="LI22" s="116" t="str">
        <f t="shared" si="228"/>
        <v/>
      </c>
      <c r="LJ22" s="117" t="str">
        <f t="shared" si="229"/>
        <v/>
      </c>
      <c r="LK22" s="118" t="str">
        <f t="shared" si="230"/>
        <v/>
      </c>
      <c r="LL22" s="119" t="str">
        <f t="shared" si="231"/>
        <v/>
      </c>
      <c r="LM22" s="120" t="str">
        <f t="shared" si="232"/>
        <v/>
      </c>
      <c r="LO22" s="112"/>
      <c r="LP22" s="112"/>
      <c r="LQ22" s="113" t="str">
        <f t="shared" si="233"/>
        <v/>
      </c>
      <c r="LR22" s="114" t="str">
        <f t="shared" si="234"/>
        <v/>
      </c>
      <c r="LS22" s="115" t="str">
        <f t="shared" si="235"/>
        <v/>
      </c>
      <c r="LT22" s="115" t="str">
        <f t="shared" si="236"/>
        <v/>
      </c>
      <c r="LU22" s="116" t="str">
        <f t="shared" si="237"/>
        <v/>
      </c>
      <c r="LV22" s="117" t="str">
        <f t="shared" si="238"/>
        <v/>
      </c>
      <c r="LW22" s="118" t="str">
        <f t="shared" si="239"/>
        <v/>
      </c>
      <c r="LX22" s="119" t="str">
        <f t="shared" si="240"/>
        <v/>
      </c>
      <c r="LY22" s="120" t="str">
        <f t="shared" si="241"/>
        <v/>
      </c>
      <c r="MA22" s="112"/>
      <c r="MB22" s="112"/>
      <c r="MC22" s="113" t="str">
        <f t="shared" si="242"/>
        <v/>
      </c>
      <c r="MD22" s="114" t="str">
        <f t="shared" si="243"/>
        <v/>
      </c>
      <c r="ME22" s="115" t="str">
        <f t="shared" si="244"/>
        <v/>
      </c>
      <c r="MF22" s="115" t="str">
        <f t="shared" si="245"/>
        <v/>
      </c>
      <c r="MG22" s="116" t="str">
        <f t="shared" si="246"/>
        <v/>
      </c>
      <c r="MH22" s="117" t="str">
        <f t="shared" si="247"/>
        <v/>
      </c>
      <c r="MI22" s="118" t="str">
        <f t="shared" si="248"/>
        <v/>
      </c>
      <c r="MJ22" s="119" t="str">
        <f t="shared" si="249"/>
        <v/>
      </c>
      <c r="MK22" s="120" t="str">
        <f t="shared" si="250"/>
        <v/>
      </c>
      <c r="MM22" s="112"/>
      <c r="MN22" s="112"/>
      <c r="MO22" s="113" t="str">
        <f t="shared" si="251"/>
        <v/>
      </c>
      <c r="MP22" s="114" t="str">
        <f t="shared" si="252"/>
        <v/>
      </c>
      <c r="MQ22" s="115" t="str">
        <f t="shared" si="253"/>
        <v/>
      </c>
      <c r="MR22" s="115" t="str">
        <f t="shared" si="254"/>
        <v/>
      </c>
      <c r="MS22" s="116" t="str">
        <f t="shared" si="255"/>
        <v/>
      </c>
      <c r="MT22" s="117" t="str">
        <f t="shared" si="256"/>
        <v/>
      </c>
      <c r="MU22" s="118" t="str">
        <f t="shared" si="257"/>
        <v/>
      </c>
      <c r="MV22" s="119" t="str">
        <f t="shared" si="258"/>
        <v/>
      </c>
      <c r="MW22" s="120" t="str">
        <f t="shared" si="259"/>
        <v/>
      </c>
      <c r="MY22" s="112"/>
      <c r="MZ22" s="112"/>
      <c r="NA22" s="113" t="str">
        <f t="shared" si="260"/>
        <v/>
      </c>
      <c r="NB22" s="114" t="str">
        <f t="shared" si="261"/>
        <v/>
      </c>
      <c r="NC22" s="115" t="str">
        <f t="shared" si="262"/>
        <v/>
      </c>
      <c r="ND22" s="115" t="str">
        <f t="shared" si="263"/>
        <v/>
      </c>
      <c r="NE22" s="116" t="str">
        <f t="shared" si="264"/>
        <v/>
      </c>
      <c r="NF22" s="117" t="str">
        <f t="shared" si="265"/>
        <v/>
      </c>
      <c r="NG22" s="118" t="str">
        <f t="shared" si="266"/>
        <v/>
      </c>
      <c r="NH22" s="119" t="str">
        <f t="shared" si="267"/>
        <v/>
      </c>
      <c r="NI22" s="120" t="str">
        <f t="shared" si="268"/>
        <v/>
      </c>
      <c r="NK22" s="112"/>
      <c r="NL22" s="112"/>
      <c r="NM22" s="113" t="str">
        <f t="shared" si="269"/>
        <v/>
      </c>
      <c r="NN22" s="114" t="str">
        <f t="shared" si="270"/>
        <v/>
      </c>
      <c r="NO22" s="115" t="str">
        <f t="shared" si="271"/>
        <v/>
      </c>
      <c r="NP22" s="115" t="str">
        <f t="shared" si="272"/>
        <v/>
      </c>
      <c r="NQ22" s="116" t="str">
        <f t="shared" si="273"/>
        <v/>
      </c>
      <c r="NR22" s="117" t="str">
        <f t="shared" si="274"/>
        <v/>
      </c>
      <c r="NS22" s="118" t="str">
        <f t="shared" si="275"/>
        <v/>
      </c>
      <c r="NT22" s="119" t="str">
        <f t="shared" si="276"/>
        <v/>
      </c>
      <c r="NU22" s="120" t="str">
        <f t="shared" si="277"/>
        <v/>
      </c>
      <c r="NW22" s="112"/>
      <c r="NX22" s="112"/>
      <c r="NY22" s="113" t="str">
        <f t="shared" si="278"/>
        <v/>
      </c>
      <c r="NZ22" s="114" t="str">
        <f t="shared" si="279"/>
        <v/>
      </c>
      <c r="OA22" s="115" t="str">
        <f t="shared" si="280"/>
        <v/>
      </c>
      <c r="OB22" s="115" t="str">
        <f t="shared" si="281"/>
        <v/>
      </c>
      <c r="OC22" s="116" t="str">
        <f t="shared" si="282"/>
        <v/>
      </c>
      <c r="OD22" s="117" t="str">
        <f t="shared" si="283"/>
        <v/>
      </c>
      <c r="OE22" s="118" t="str">
        <f t="shared" si="284"/>
        <v/>
      </c>
      <c r="OF22" s="119" t="str">
        <f t="shared" si="285"/>
        <v/>
      </c>
      <c r="OG22" s="120" t="str">
        <f t="shared" si="286"/>
        <v/>
      </c>
      <c r="OI22" s="112"/>
      <c r="OJ22" s="112"/>
      <c r="OK22" s="113" t="str">
        <f t="shared" si="287"/>
        <v/>
      </c>
      <c r="OL22" s="114" t="str">
        <f t="shared" si="288"/>
        <v/>
      </c>
      <c r="OM22" s="115" t="str">
        <f t="shared" si="289"/>
        <v/>
      </c>
      <c r="ON22" s="115" t="str">
        <f t="shared" si="290"/>
        <v/>
      </c>
      <c r="OO22" s="116" t="str">
        <f t="shared" si="291"/>
        <v/>
      </c>
      <c r="OP22" s="117" t="str">
        <f t="shared" si="292"/>
        <v/>
      </c>
      <c r="OQ22" s="118" t="str">
        <f t="shared" si="293"/>
        <v/>
      </c>
      <c r="OR22" s="119" t="str">
        <f t="shared" si="294"/>
        <v/>
      </c>
      <c r="OS22" s="120" t="str">
        <f t="shared" si="295"/>
        <v/>
      </c>
      <c r="OU22" s="112"/>
      <c r="OV22" s="112"/>
      <c r="OW22" s="113" t="str">
        <f t="shared" si="296"/>
        <v/>
      </c>
      <c r="OX22" s="114" t="str">
        <f t="shared" si="297"/>
        <v/>
      </c>
      <c r="OY22" s="115" t="str">
        <f t="shared" si="298"/>
        <v/>
      </c>
      <c r="OZ22" s="115" t="str">
        <f t="shared" si="299"/>
        <v/>
      </c>
      <c r="PA22" s="116" t="str">
        <f t="shared" si="300"/>
        <v/>
      </c>
      <c r="PB22" s="117" t="str">
        <f t="shared" si="301"/>
        <v/>
      </c>
      <c r="PC22" s="118" t="str">
        <f t="shared" si="302"/>
        <v/>
      </c>
      <c r="PD22" s="119" t="str">
        <f t="shared" si="303"/>
        <v/>
      </c>
      <c r="PE22" s="120" t="str">
        <f t="shared" si="304"/>
        <v/>
      </c>
      <c r="PG22" s="112"/>
      <c r="PH22" s="112"/>
      <c r="PI22" s="113" t="str">
        <f t="shared" si="305"/>
        <v/>
      </c>
      <c r="PJ22" s="114" t="str">
        <f t="shared" si="306"/>
        <v/>
      </c>
      <c r="PK22" s="115" t="str">
        <f t="shared" si="307"/>
        <v/>
      </c>
      <c r="PL22" s="115" t="str">
        <f t="shared" si="308"/>
        <v/>
      </c>
      <c r="PM22" s="116" t="str">
        <f t="shared" si="309"/>
        <v/>
      </c>
      <c r="PN22" s="117" t="str">
        <f t="shared" si="310"/>
        <v/>
      </c>
      <c r="PO22" s="118" t="str">
        <f t="shared" si="311"/>
        <v/>
      </c>
      <c r="PP22" s="119" t="str">
        <f t="shared" si="312"/>
        <v/>
      </c>
      <c r="PQ22" s="120" t="str">
        <f t="shared" si="313"/>
        <v/>
      </c>
      <c r="PS22" s="112"/>
      <c r="PT22" s="112"/>
      <c r="PU22" s="113" t="str">
        <f t="shared" si="314"/>
        <v/>
      </c>
      <c r="PV22" s="114" t="str">
        <f t="shared" si="315"/>
        <v/>
      </c>
      <c r="PW22" s="115" t="str">
        <f t="shared" si="316"/>
        <v/>
      </c>
      <c r="PX22" s="115" t="str">
        <f t="shared" si="317"/>
        <v/>
      </c>
      <c r="PY22" s="116" t="str">
        <f t="shared" si="318"/>
        <v/>
      </c>
      <c r="PZ22" s="117" t="str">
        <f t="shared" si="319"/>
        <v/>
      </c>
      <c r="QA22" s="118" t="str">
        <f t="shared" si="320"/>
        <v/>
      </c>
      <c r="QB22" s="119" t="str">
        <f t="shared" si="321"/>
        <v/>
      </c>
      <c r="QC22" s="120" t="str">
        <f t="shared" si="322"/>
        <v/>
      </c>
      <c r="QE22" s="112"/>
      <c r="QF22" s="112"/>
      <c r="QG22" s="113" t="str">
        <f t="shared" si="323"/>
        <v/>
      </c>
      <c r="QH22" s="114" t="str">
        <f t="shared" si="324"/>
        <v/>
      </c>
      <c r="QI22" s="115" t="str">
        <f t="shared" si="325"/>
        <v/>
      </c>
      <c r="QJ22" s="115" t="str">
        <f t="shared" si="326"/>
        <v/>
      </c>
      <c r="QK22" s="116" t="str">
        <f t="shared" si="327"/>
        <v/>
      </c>
      <c r="QL22" s="117" t="str">
        <f t="shared" si="328"/>
        <v/>
      </c>
      <c r="QM22" s="118" t="str">
        <f t="shared" si="329"/>
        <v/>
      </c>
      <c r="QN22" s="119" t="str">
        <f t="shared" si="330"/>
        <v/>
      </c>
      <c r="QO22" s="120" t="str">
        <f t="shared" si="331"/>
        <v/>
      </c>
      <c r="QQ22" s="112"/>
      <c r="QR22" s="112"/>
      <c r="QS22" s="113" t="str">
        <f t="shared" si="332"/>
        <v/>
      </c>
      <c r="QT22" s="114" t="str">
        <f t="shared" si="333"/>
        <v/>
      </c>
      <c r="QU22" s="115" t="str">
        <f t="shared" si="334"/>
        <v/>
      </c>
      <c r="QV22" s="115" t="str">
        <f t="shared" si="335"/>
        <v/>
      </c>
      <c r="QW22" s="116" t="str">
        <f t="shared" si="336"/>
        <v/>
      </c>
      <c r="QX22" s="117" t="str">
        <f t="shared" si="337"/>
        <v/>
      </c>
      <c r="QY22" s="118" t="str">
        <f t="shared" si="338"/>
        <v/>
      </c>
      <c r="QZ22" s="119" t="str">
        <f t="shared" si="339"/>
        <v/>
      </c>
      <c r="RA22" s="120" t="str">
        <f t="shared" si="340"/>
        <v/>
      </c>
      <c r="RC22" s="112"/>
      <c r="RD22" s="112"/>
      <c r="RE22" s="113" t="str">
        <f t="shared" si="341"/>
        <v/>
      </c>
      <c r="RF22" s="114" t="str">
        <f t="shared" si="342"/>
        <v/>
      </c>
      <c r="RG22" s="115" t="str">
        <f t="shared" si="343"/>
        <v/>
      </c>
      <c r="RH22" s="115" t="str">
        <f t="shared" si="344"/>
        <v/>
      </c>
      <c r="RI22" s="116" t="str">
        <f t="shared" si="345"/>
        <v/>
      </c>
      <c r="RJ22" s="117" t="str">
        <f t="shared" si="346"/>
        <v/>
      </c>
      <c r="RK22" s="118" t="str">
        <f t="shared" si="347"/>
        <v/>
      </c>
      <c r="RL22" s="119" t="str">
        <f t="shared" si="348"/>
        <v/>
      </c>
      <c r="RM22" s="120" t="str">
        <f t="shared" si="349"/>
        <v/>
      </c>
      <c r="RO22" s="112"/>
      <c r="RP22" s="112"/>
      <c r="RQ22" s="113" t="str">
        <f t="shared" si="350"/>
        <v/>
      </c>
      <c r="RR22" s="114" t="str">
        <f t="shared" si="351"/>
        <v/>
      </c>
      <c r="RS22" s="115" t="str">
        <f t="shared" si="352"/>
        <v/>
      </c>
      <c r="RT22" s="115" t="str">
        <f t="shared" si="353"/>
        <v/>
      </c>
      <c r="RU22" s="116" t="str">
        <f t="shared" si="354"/>
        <v/>
      </c>
      <c r="RV22" s="117" t="str">
        <f t="shared" si="355"/>
        <v/>
      </c>
      <c r="RW22" s="118" t="str">
        <f t="shared" si="356"/>
        <v/>
      </c>
      <c r="RX22" s="119" t="str">
        <f t="shared" si="357"/>
        <v/>
      </c>
      <c r="RY22" s="120" t="str">
        <f t="shared" si="358"/>
        <v/>
      </c>
      <c r="SA22" s="112"/>
      <c r="SB22" s="112"/>
    </row>
    <row r="23" spans="1:496" ht="13.5" customHeight="1">
      <c r="A23" s="20"/>
      <c r="B23" s="112" t="s">
        <v>799</v>
      </c>
      <c r="C23" s="2" t="s">
        <v>834</v>
      </c>
      <c r="D23" s="157"/>
      <c r="E23" s="113">
        <f t="shared" si="0"/>
        <v>40900</v>
      </c>
      <c r="F23" s="114" t="str">
        <f t="shared" si="1"/>
        <v>Kosor I</v>
      </c>
      <c r="G23" s="115">
        <f t="shared" si="2"/>
        <v>39995</v>
      </c>
      <c r="H23" s="115">
        <f t="shared" si="3"/>
        <v>40900</v>
      </c>
      <c r="I23" s="116" t="str">
        <f t="shared" si="4"/>
        <v>Božidar Pankretić</v>
      </c>
      <c r="J23" s="117" t="str">
        <f t="shared" si="5"/>
        <v>1964</v>
      </c>
      <c r="K23" s="118" t="str">
        <f t="shared" si="6"/>
        <v>male</v>
      </c>
      <c r="L23" s="119" t="s">
        <v>429</v>
      </c>
      <c r="M23" s="120" t="str">
        <f t="shared" si="8"/>
        <v>Pankretić_Božidar_1964</v>
      </c>
      <c r="O23" s="112"/>
      <c r="P23" s="167" t="s">
        <v>1076</v>
      </c>
      <c r="Q23" s="113" t="s">
        <v>289</v>
      </c>
      <c r="R23" s="114" t="s">
        <v>289</v>
      </c>
      <c r="S23" s="115" t="s">
        <v>289</v>
      </c>
      <c r="T23" s="115" t="s">
        <v>289</v>
      </c>
      <c r="U23" s="116" t="s">
        <v>289</v>
      </c>
      <c r="V23" s="117" t="s">
        <v>289</v>
      </c>
      <c r="W23" s="118" t="s">
        <v>289</v>
      </c>
      <c r="X23" s="119" t="s">
        <v>289</v>
      </c>
      <c r="Y23" s="120" t="s">
        <v>289</v>
      </c>
      <c r="AA23" s="112"/>
      <c r="AB23" s="112"/>
      <c r="AC23" s="113" t="str">
        <f t="shared" si="9"/>
        <v/>
      </c>
      <c r="AD23" s="114" t="str">
        <f t="shared" si="10"/>
        <v/>
      </c>
      <c r="AE23" s="115" t="str">
        <f t="shared" si="11"/>
        <v/>
      </c>
      <c r="AF23" s="115" t="str">
        <f t="shared" si="359"/>
        <v/>
      </c>
      <c r="AG23" s="116" t="str">
        <f t="shared" si="12"/>
        <v/>
      </c>
      <c r="AH23" s="117" t="str">
        <f t="shared" si="13"/>
        <v/>
      </c>
      <c r="AI23" s="118" t="str">
        <f t="shared" si="14"/>
        <v/>
      </c>
      <c r="AJ23" s="119" t="str">
        <f t="shared" si="15"/>
        <v/>
      </c>
      <c r="AK23" s="120" t="str">
        <f t="shared" si="16"/>
        <v/>
      </c>
      <c r="AM23" s="112"/>
      <c r="AN23" s="112"/>
      <c r="AO23" s="113">
        <f t="shared" si="17"/>
        <v>44035</v>
      </c>
      <c r="AP23" s="114" t="str">
        <f t="shared" si="18"/>
        <v>Plenkovic I</v>
      </c>
      <c r="AQ23" s="115">
        <v>42853</v>
      </c>
      <c r="AR23" s="115">
        <f t="shared" si="20"/>
        <v>44035</v>
      </c>
      <c r="AS23" s="116" t="str">
        <f t="shared" si="21"/>
        <v>Predrag Štromar</v>
      </c>
      <c r="AT23" s="117" t="str">
        <f t="shared" si="22"/>
        <v>1969</v>
      </c>
      <c r="AU23" s="118" t="str">
        <f t="shared" si="23"/>
        <v>male</v>
      </c>
      <c r="AV23" s="119" t="str">
        <f t="shared" si="24"/>
        <v>hr_hns01</v>
      </c>
      <c r="AW23" s="120" t="str">
        <f t="shared" si="25"/>
        <v>Štromar_Predrag_1969</v>
      </c>
      <c r="AY23" s="112"/>
      <c r="AZ23" s="112" t="s">
        <v>1280</v>
      </c>
      <c r="BA23" s="113" t="str">
        <f t="shared" si="384"/>
        <v/>
      </c>
      <c r="BB23" s="114" t="str">
        <f t="shared" si="385"/>
        <v/>
      </c>
      <c r="BC23" s="115" t="str">
        <f t="shared" si="400"/>
        <v/>
      </c>
      <c r="BD23" s="115" t="str">
        <f t="shared" si="386"/>
        <v/>
      </c>
      <c r="BE23" s="116" t="str">
        <f t="shared" si="387"/>
        <v/>
      </c>
      <c r="BF23" s="117" t="str">
        <f t="shared" si="388"/>
        <v/>
      </c>
      <c r="BG23" s="118" t="str">
        <f t="shared" si="389"/>
        <v/>
      </c>
      <c r="BH23" s="119" t="str">
        <f t="shared" si="390"/>
        <v/>
      </c>
      <c r="BI23" s="120" t="str">
        <f t="shared" si="391"/>
        <v/>
      </c>
      <c r="BK23" s="112"/>
      <c r="BL23" s="112"/>
      <c r="BM23" s="113" t="str">
        <f t="shared" si="35"/>
        <v/>
      </c>
      <c r="BN23" s="114" t="str">
        <f t="shared" si="36"/>
        <v/>
      </c>
      <c r="BO23" s="115" t="str">
        <f t="shared" si="37"/>
        <v/>
      </c>
      <c r="BP23" s="115" t="str">
        <f t="shared" si="38"/>
        <v/>
      </c>
      <c r="BQ23" s="116" t="str">
        <f t="shared" si="39"/>
        <v/>
      </c>
      <c r="BR23" s="117" t="str">
        <f t="shared" si="40"/>
        <v/>
      </c>
      <c r="BS23" s="118" t="str">
        <f t="shared" si="41"/>
        <v/>
      </c>
      <c r="BT23" s="119" t="str">
        <f t="shared" si="42"/>
        <v/>
      </c>
      <c r="BU23" s="120" t="str">
        <f t="shared" si="43"/>
        <v/>
      </c>
      <c r="BW23" s="112"/>
      <c r="BX23" s="112"/>
      <c r="BY23" s="113" t="str">
        <f t="shared" si="44"/>
        <v/>
      </c>
      <c r="BZ23" s="114" t="str">
        <f t="shared" si="45"/>
        <v/>
      </c>
      <c r="CA23" s="115" t="str">
        <f t="shared" si="46"/>
        <v/>
      </c>
      <c r="CB23" s="115" t="str">
        <f t="shared" si="47"/>
        <v/>
      </c>
      <c r="CC23" s="116" t="str">
        <f t="shared" si="48"/>
        <v/>
      </c>
      <c r="CD23" s="117" t="str">
        <f t="shared" si="49"/>
        <v/>
      </c>
      <c r="CE23" s="118" t="str">
        <f t="shared" si="50"/>
        <v/>
      </c>
      <c r="CF23" s="119" t="str">
        <f t="shared" si="51"/>
        <v/>
      </c>
      <c r="CG23" s="120" t="str">
        <f t="shared" si="52"/>
        <v/>
      </c>
      <c r="CI23" s="112"/>
      <c r="CJ23" s="112"/>
      <c r="CK23" s="113" t="str">
        <f t="shared" si="53"/>
        <v/>
      </c>
      <c r="CL23" s="114" t="str">
        <f t="shared" si="54"/>
        <v/>
      </c>
      <c r="CM23" s="115" t="str">
        <f t="shared" si="55"/>
        <v/>
      </c>
      <c r="CN23" s="115" t="str">
        <f t="shared" si="56"/>
        <v/>
      </c>
      <c r="CO23" s="116" t="str">
        <f t="shared" si="57"/>
        <v/>
      </c>
      <c r="CP23" s="117" t="str">
        <f t="shared" si="58"/>
        <v/>
      </c>
      <c r="CQ23" s="118" t="str">
        <f t="shared" si="59"/>
        <v/>
      </c>
      <c r="CR23" s="119" t="str">
        <f t="shared" si="60"/>
        <v/>
      </c>
      <c r="CS23" s="120" t="str">
        <f t="shared" si="61"/>
        <v/>
      </c>
      <c r="CU23" s="112"/>
      <c r="CV23" s="112"/>
      <c r="CW23" s="113" t="str">
        <f t="shared" si="62"/>
        <v/>
      </c>
      <c r="CX23" s="114" t="str">
        <f t="shared" si="63"/>
        <v/>
      </c>
      <c r="CY23" s="115" t="str">
        <f t="shared" si="64"/>
        <v/>
      </c>
      <c r="CZ23" s="115" t="str">
        <f t="shared" si="65"/>
        <v/>
      </c>
      <c r="DA23" s="116" t="str">
        <f t="shared" si="66"/>
        <v/>
      </c>
      <c r="DB23" s="117" t="str">
        <f t="shared" si="67"/>
        <v/>
      </c>
      <c r="DC23" s="118" t="str">
        <f t="shared" si="68"/>
        <v/>
      </c>
      <c r="DD23" s="119" t="str">
        <f t="shared" si="69"/>
        <v/>
      </c>
      <c r="DE23" s="120" t="str">
        <f t="shared" si="70"/>
        <v/>
      </c>
      <c r="DG23" s="112"/>
      <c r="DH23" s="112"/>
      <c r="DI23" s="113" t="str">
        <f t="shared" si="71"/>
        <v/>
      </c>
      <c r="DJ23" s="114" t="str">
        <f t="shared" si="72"/>
        <v/>
      </c>
      <c r="DK23" s="115" t="str">
        <f t="shared" si="73"/>
        <v/>
      </c>
      <c r="DL23" s="115" t="str">
        <f t="shared" si="74"/>
        <v/>
      </c>
      <c r="DM23" s="116" t="str">
        <f t="shared" si="75"/>
        <v/>
      </c>
      <c r="DN23" s="117" t="str">
        <f t="shared" si="76"/>
        <v/>
      </c>
      <c r="DO23" s="118" t="str">
        <f t="shared" si="77"/>
        <v/>
      </c>
      <c r="DP23" s="119" t="str">
        <f t="shared" si="78"/>
        <v/>
      </c>
      <c r="DQ23" s="120" t="str">
        <f t="shared" si="79"/>
        <v/>
      </c>
      <c r="DS23" s="112"/>
      <c r="DT23" s="112"/>
      <c r="DU23" s="113" t="str">
        <f t="shared" si="80"/>
        <v/>
      </c>
      <c r="DV23" s="114" t="str">
        <f t="shared" si="81"/>
        <v/>
      </c>
      <c r="DW23" s="115" t="str">
        <f t="shared" si="82"/>
        <v/>
      </c>
      <c r="DX23" s="115" t="str">
        <f t="shared" si="83"/>
        <v/>
      </c>
      <c r="DY23" s="116" t="str">
        <f t="shared" si="84"/>
        <v/>
      </c>
      <c r="DZ23" s="117" t="str">
        <f t="shared" si="85"/>
        <v/>
      </c>
      <c r="EA23" s="118" t="str">
        <f t="shared" si="86"/>
        <v/>
      </c>
      <c r="EB23" s="119" t="str">
        <f t="shared" si="87"/>
        <v/>
      </c>
      <c r="EC23" s="120" t="str">
        <f t="shared" si="88"/>
        <v/>
      </c>
      <c r="EE23" s="112"/>
      <c r="EF23" s="112"/>
      <c r="EG23" s="113" t="str">
        <f t="shared" si="89"/>
        <v/>
      </c>
      <c r="EH23" s="114" t="str">
        <f t="shared" si="90"/>
        <v/>
      </c>
      <c r="EI23" s="115" t="str">
        <f t="shared" si="91"/>
        <v/>
      </c>
      <c r="EJ23" s="115" t="str">
        <f t="shared" si="92"/>
        <v/>
      </c>
      <c r="EK23" s="116" t="str">
        <f t="shared" si="93"/>
        <v/>
      </c>
      <c r="EL23" s="117" t="str">
        <f t="shared" si="94"/>
        <v/>
      </c>
      <c r="EM23" s="118" t="str">
        <f t="shared" si="95"/>
        <v/>
      </c>
      <c r="EN23" s="119" t="str">
        <f t="shared" si="96"/>
        <v/>
      </c>
      <c r="EO23" s="120" t="str">
        <f t="shared" si="97"/>
        <v/>
      </c>
      <c r="EQ23" s="112"/>
      <c r="ER23" s="112"/>
      <c r="ES23" s="113" t="str">
        <f t="shared" si="98"/>
        <v/>
      </c>
      <c r="ET23" s="114" t="str">
        <f t="shared" si="99"/>
        <v/>
      </c>
      <c r="EU23" s="115" t="str">
        <f t="shared" si="100"/>
        <v/>
      </c>
      <c r="EV23" s="115" t="str">
        <f t="shared" si="101"/>
        <v/>
      </c>
      <c r="EW23" s="116" t="str">
        <f t="shared" si="102"/>
        <v/>
      </c>
      <c r="EX23" s="117" t="str">
        <f t="shared" si="103"/>
        <v/>
      </c>
      <c r="EY23" s="118" t="str">
        <f t="shared" si="104"/>
        <v/>
      </c>
      <c r="EZ23" s="119" t="str">
        <f t="shared" si="105"/>
        <v/>
      </c>
      <c r="FA23" s="120" t="str">
        <f t="shared" si="106"/>
        <v/>
      </c>
      <c r="FC23" s="112"/>
      <c r="FD23" s="112"/>
      <c r="FE23" s="113" t="str">
        <f t="shared" si="107"/>
        <v/>
      </c>
      <c r="FF23" s="114" t="str">
        <f t="shared" si="108"/>
        <v/>
      </c>
      <c r="FG23" s="115" t="str">
        <f t="shared" si="109"/>
        <v/>
      </c>
      <c r="FH23" s="115" t="str">
        <f t="shared" si="110"/>
        <v/>
      </c>
      <c r="FI23" s="116" t="str">
        <f t="shared" si="111"/>
        <v/>
      </c>
      <c r="FJ23" s="117" t="str">
        <f t="shared" si="112"/>
        <v/>
      </c>
      <c r="FK23" s="118" t="str">
        <f t="shared" si="113"/>
        <v/>
      </c>
      <c r="FL23" s="119" t="str">
        <f t="shared" si="114"/>
        <v/>
      </c>
      <c r="FM23" s="120" t="str">
        <f t="shared" si="115"/>
        <v/>
      </c>
      <c r="FO23" s="112"/>
      <c r="FP23" s="112"/>
      <c r="FQ23" s="113" t="str">
        <f t="shared" si="116"/>
        <v/>
      </c>
      <c r="FR23" s="114" t="str">
        <f t="shared" si="117"/>
        <v/>
      </c>
      <c r="FS23" s="115" t="str">
        <f t="shared" si="118"/>
        <v/>
      </c>
      <c r="FT23" s="115" t="str">
        <f t="shared" si="119"/>
        <v/>
      </c>
      <c r="FU23" s="116" t="str">
        <f t="shared" si="120"/>
        <v/>
      </c>
      <c r="FV23" s="117" t="str">
        <f t="shared" si="121"/>
        <v/>
      </c>
      <c r="FW23" s="118" t="str">
        <f t="shared" si="122"/>
        <v/>
      </c>
      <c r="FX23" s="119" t="str">
        <f t="shared" si="123"/>
        <v/>
      </c>
      <c r="FY23" s="120" t="str">
        <f t="shared" si="124"/>
        <v/>
      </c>
      <c r="GA23" s="112"/>
      <c r="GB23" s="112"/>
      <c r="GC23" s="113" t="str">
        <f t="shared" si="125"/>
        <v/>
      </c>
      <c r="GD23" s="114" t="str">
        <f t="shared" si="126"/>
        <v/>
      </c>
      <c r="GE23" s="115" t="str">
        <f t="shared" si="127"/>
        <v/>
      </c>
      <c r="GF23" s="115" t="str">
        <f t="shared" si="128"/>
        <v/>
      </c>
      <c r="GG23" s="116" t="str">
        <f t="shared" si="129"/>
        <v/>
      </c>
      <c r="GH23" s="117" t="str">
        <f t="shared" si="130"/>
        <v/>
      </c>
      <c r="GI23" s="118" t="str">
        <f t="shared" si="131"/>
        <v/>
      </c>
      <c r="GJ23" s="119" t="str">
        <f t="shared" si="132"/>
        <v/>
      </c>
      <c r="GK23" s="120" t="str">
        <f t="shared" si="133"/>
        <v/>
      </c>
      <c r="GM23" s="112"/>
      <c r="GN23" s="112"/>
      <c r="GO23" s="113" t="str">
        <f t="shared" si="134"/>
        <v/>
      </c>
      <c r="GP23" s="114" t="str">
        <f t="shared" si="135"/>
        <v/>
      </c>
      <c r="GQ23" s="115" t="str">
        <f t="shared" si="136"/>
        <v/>
      </c>
      <c r="GR23" s="115" t="str">
        <f t="shared" si="137"/>
        <v/>
      </c>
      <c r="GS23" s="116" t="str">
        <f t="shared" si="138"/>
        <v/>
      </c>
      <c r="GT23" s="117" t="str">
        <f t="shared" si="139"/>
        <v/>
      </c>
      <c r="GU23" s="118" t="str">
        <f t="shared" si="140"/>
        <v/>
      </c>
      <c r="GV23" s="119" t="str">
        <f t="shared" si="141"/>
        <v/>
      </c>
      <c r="GW23" s="120" t="str">
        <f t="shared" si="142"/>
        <v/>
      </c>
      <c r="GY23" s="112"/>
      <c r="GZ23" s="112"/>
      <c r="HA23" s="113" t="str">
        <f t="shared" si="143"/>
        <v/>
      </c>
      <c r="HB23" s="114" t="str">
        <f t="shared" si="144"/>
        <v/>
      </c>
      <c r="HC23" s="115" t="str">
        <f t="shared" si="145"/>
        <v/>
      </c>
      <c r="HD23" s="115" t="str">
        <f t="shared" si="146"/>
        <v/>
      </c>
      <c r="HE23" s="116" t="str">
        <f t="shared" si="147"/>
        <v/>
      </c>
      <c r="HF23" s="117" t="str">
        <f t="shared" si="148"/>
        <v/>
      </c>
      <c r="HG23" s="118" t="str">
        <f t="shared" si="149"/>
        <v/>
      </c>
      <c r="HH23" s="119" t="str">
        <f t="shared" si="150"/>
        <v/>
      </c>
      <c r="HI23" s="120" t="str">
        <f t="shared" si="151"/>
        <v/>
      </c>
      <c r="HK23" s="112"/>
      <c r="HL23" s="112"/>
      <c r="HM23" s="113" t="str">
        <f t="shared" si="152"/>
        <v/>
      </c>
      <c r="HN23" s="114" t="str">
        <f t="shared" si="153"/>
        <v/>
      </c>
      <c r="HO23" s="115" t="str">
        <f t="shared" si="154"/>
        <v/>
      </c>
      <c r="HP23" s="115" t="str">
        <f t="shared" si="155"/>
        <v/>
      </c>
      <c r="HQ23" s="116" t="str">
        <f t="shared" si="156"/>
        <v/>
      </c>
      <c r="HR23" s="117" t="str">
        <f t="shared" si="157"/>
        <v/>
      </c>
      <c r="HS23" s="118" t="str">
        <f t="shared" si="158"/>
        <v/>
      </c>
      <c r="HT23" s="119" t="str">
        <f t="shared" si="159"/>
        <v/>
      </c>
      <c r="HU23" s="120" t="str">
        <f t="shared" si="160"/>
        <v/>
      </c>
      <c r="HW23" s="112"/>
      <c r="HX23" s="112"/>
      <c r="HY23" s="113" t="str">
        <f t="shared" si="161"/>
        <v/>
      </c>
      <c r="HZ23" s="114" t="str">
        <f t="shared" si="162"/>
        <v/>
      </c>
      <c r="IA23" s="115" t="str">
        <f t="shared" si="163"/>
        <v/>
      </c>
      <c r="IB23" s="115" t="str">
        <f t="shared" si="164"/>
        <v/>
      </c>
      <c r="IC23" s="116" t="str">
        <f t="shared" si="165"/>
        <v/>
      </c>
      <c r="ID23" s="117" t="str">
        <f t="shared" si="166"/>
        <v/>
      </c>
      <c r="IE23" s="118" t="str">
        <f t="shared" si="167"/>
        <v/>
      </c>
      <c r="IF23" s="119" t="str">
        <f t="shared" si="168"/>
        <v/>
      </c>
      <c r="IG23" s="120" t="str">
        <f t="shared" si="169"/>
        <v/>
      </c>
      <c r="II23" s="112"/>
      <c r="IJ23" s="112"/>
      <c r="IK23" s="113" t="str">
        <f t="shared" si="170"/>
        <v/>
      </c>
      <c r="IL23" s="114" t="str">
        <f t="shared" si="171"/>
        <v/>
      </c>
      <c r="IM23" s="115" t="str">
        <f t="shared" si="172"/>
        <v/>
      </c>
      <c r="IN23" s="115" t="str">
        <f t="shared" si="173"/>
        <v/>
      </c>
      <c r="IO23" s="116" t="str">
        <f t="shared" si="174"/>
        <v/>
      </c>
      <c r="IP23" s="117" t="str">
        <f t="shared" si="175"/>
        <v/>
      </c>
      <c r="IQ23" s="118" t="str">
        <f t="shared" si="176"/>
        <v/>
      </c>
      <c r="IR23" s="119" t="str">
        <f t="shared" si="177"/>
        <v/>
      </c>
      <c r="IS23" s="120" t="str">
        <f t="shared" si="178"/>
        <v/>
      </c>
      <c r="IU23" s="112"/>
      <c r="IV23" s="112"/>
      <c r="IW23" s="113" t="str">
        <f t="shared" si="179"/>
        <v/>
      </c>
      <c r="IX23" s="114" t="str">
        <f t="shared" si="180"/>
        <v/>
      </c>
      <c r="IY23" s="115" t="str">
        <f t="shared" si="181"/>
        <v/>
      </c>
      <c r="IZ23" s="115" t="str">
        <f t="shared" si="182"/>
        <v/>
      </c>
      <c r="JA23" s="116" t="str">
        <f t="shared" si="183"/>
        <v/>
      </c>
      <c r="JB23" s="117" t="str">
        <f t="shared" si="184"/>
        <v/>
      </c>
      <c r="JC23" s="118" t="str">
        <f t="shared" si="185"/>
        <v/>
      </c>
      <c r="JD23" s="119" t="str">
        <f t="shared" si="186"/>
        <v/>
      </c>
      <c r="JE23" s="120" t="str">
        <f t="shared" si="187"/>
        <v/>
      </c>
      <c r="JG23" s="112"/>
      <c r="JH23" s="112"/>
      <c r="JI23" s="113" t="str">
        <f t="shared" si="188"/>
        <v/>
      </c>
      <c r="JJ23" s="114" t="str">
        <f t="shared" si="189"/>
        <v/>
      </c>
      <c r="JK23" s="115" t="str">
        <f t="shared" si="190"/>
        <v/>
      </c>
      <c r="JL23" s="115" t="str">
        <f t="shared" si="191"/>
        <v/>
      </c>
      <c r="JM23" s="116" t="str">
        <f t="shared" si="192"/>
        <v/>
      </c>
      <c r="JN23" s="117" t="str">
        <f t="shared" si="193"/>
        <v/>
      </c>
      <c r="JO23" s="118" t="str">
        <f t="shared" si="194"/>
        <v/>
      </c>
      <c r="JP23" s="119" t="str">
        <f t="shared" si="195"/>
        <v/>
      </c>
      <c r="JQ23" s="120" t="str">
        <f t="shared" si="196"/>
        <v/>
      </c>
      <c r="JS23" s="112"/>
      <c r="JT23" s="112"/>
      <c r="JU23" s="113" t="str">
        <f t="shared" si="197"/>
        <v/>
      </c>
      <c r="JV23" s="114" t="str">
        <f t="shared" si="198"/>
        <v/>
      </c>
      <c r="JW23" s="115" t="str">
        <f t="shared" si="199"/>
        <v/>
      </c>
      <c r="JX23" s="115" t="str">
        <f t="shared" si="200"/>
        <v/>
      </c>
      <c r="JY23" s="116" t="str">
        <f t="shared" si="201"/>
        <v/>
      </c>
      <c r="JZ23" s="117" t="str">
        <f t="shared" si="202"/>
        <v/>
      </c>
      <c r="KA23" s="118" t="str">
        <f t="shared" si="203"/>
        <v/>
      </c>
      <c r="KB23" s="119" t="str">
        <f t="shared" si="204"/>
        <v/>
      </c>
      <c r="KC23" s="120" t="str">
        <f t="shared" si="205"/>
        <v/>
      </c>
      <c r="KE23" s="112"/>
      <c r="KF23" s="112"/>
      <c r="KG23" s="113" t="str">
        <f t="shared" si="206"/>
        <v/>
      </c>
      <c r="KH23" s="114" t="str">
        <f t="shared" si="207"/>
        <v/>
      </c>
      <c r="KI23" s="115" t="str">
        <f t="shared" si="208"/>
        <v/>
      </c>
      <c r="KJ23" s="115" t="str">
        <f t="shared" si="209"/>
        <v/>
      </c>
      <c r="KK23" s="116" t="str">
        <f t="shared" si="210"/>
        <v/>
      </c>
      <c r="KL23" s="117" t="str">
        <f t="shared" si="211"/>
        <v/>
      </c>
      <c r="KM23" s="118" t="str">
        <f t="shared" si="212"/>
        <v/>
      </c>
      <c r="KN23" s="119" t="str">
        <f t="shared" si="213"/>
        <v/>
      </c>
      <c r="KO23" s="120" t="str">
        <f t="shared" si="214"/>
        <v/>
      </c>
      <c r="KQ23" s="112"/>
      <c r="KR23" s="112"/>
      <c r="KS23" s="113" t="str">
        <f t="shared" si="215"/>
        <v/>
      </c>
      <c r="KT23" s="114" t="str">
        <f t="shared" si="216"/>
        <v/>
      </c>
      <c r="KU23" s="115" t="str">
        <f t="shared" si="217"/>
        <v/>
      </c>
      <c r="KV23" s="115" t="str">
        <f t="shared" si="218"/>
        <v/>
      </c>
      <c r="KW23" s="116" t="str">
        <f t="shared" si="219"/>
        <v/>
      </c>
      <c r="KX23" s="117" t="str">
        <f t="shared" si="220"/>
        <v/>
      </c>
      <c r="KY23" s="118" t="str">
        <f t="shared" si="221"/>
        <v/>
      </c>
      <c r="KZ23" s="119" t="str">
        <f t="shared" si="222"/>
        <v/>
      </c>
      <c r="LA23" s="120" t="str">
        <f t="shared" si="223"/>
        <v/>
      </c>
      <c r="LC23" s="112"/>
      <c r="LD23" s="112"/>
      <c r="LE23" s="113" t="str">
        <f t="shared" si="224"/>
        <v/>
      </c>
      <c r="LF23" s="114" t="str">
        <f t="shared" si="225"/>
        <v/>
      </c>
      <c r="LG23" s="115" t="str">
        <f t="shared" si="226"/>
        <v/>
      </c>
      <c r="LH23" s="115" t="str">
        <f t="shared" si="227"/>
        <v/>
      </c>
      <c r="LI23" s="116" t="str">
        <f t="shared" si="228"/>
        <v/>
      </c>
      <c r="LJ23" s="117" t="str">
        <f t="shared" si="229"/>
        <v/>
      </c>
      <c r="LK23" s="118" t="str">
        <f t="shared" si="230"/>
        <v/>
      </c>
      <c r="LL23" s="119" t="str">
        <f t="shared" si="231"/>
        <v/>
      </c>
      <c r="LM23" s="120" t="str">
        <f t="shared" si="232"/>
        <v/>
      </c>
      <c r="LO23" s="112"/>
      <c r="LP23" s="112"/>
      <c r="LQ23" s="113" t="str">
        <f t="shared" si="233"/>
        <v/>
      </c>
      <c r="LR23" s="114" t="str">
        <f t="shared" si="234"/>
        <v/>
      </c>
      <c r="LS23" s="115" t="str">
        <f t="shared" si="235"/>
        <v/>
      </c>
      <c r="LT23" s="115" t="str">
        <f t="shared" si="236"/>
        <v/>
      </c>
      <c r="LU23" s="116" t="str">
        <f t="shared" si="237"/>
        <v/>
      </c>
      <c r="LV23" s="117" t="str">
        <f t="shared" si="238"/>
        <v/>
      </c>
      <c r="LW23" s="118" t="str">
        <f t="shared" si="239"/>
        <v/>
      </c>
      <c r="LX23" s="119" t="str">
        <f t="shared" si="240"/>
        <v/>
      </c>
      <c r="LY23" s="120" t="str">
        <f t="shared" si="241"/>
        <v/>
      </c>
      <c r="MA23" s="112"/>
      <c r="MB23" s="112"/>
      <c r="MC23" s="113" t="str">
        <f t="shared" si="242"/>
        <v/>
      </c>
      <c r="MD23" s="114" t="str">
        <f t="shared" si="243"/>
        <v/>
      </c>
      <c r="ME23" s="115" t="str">
        <f t="shared" si="244"/>
        <v/>
      </c>
      <c r="MF23" s="115" t="str">
        <f t="shared" si="245"/>
        <v/>
      </c>
      <c r="MG23" s="116" t="str">
        <f t="shared" si="246"/>
        <v/>
      </c>
      <c r="MH23" s="117" t="str">
        <f t="shared" si="247"/>
        <v/>
      </c>
      <c r="MI23" s="118" t="str">
        <f t="shared" si="248"/>
        <v/>
      </c>
      <c r="MJ23" s="119" t="str">
        <f t="shared" si="249"/>
        <v/>
      </c>
      <c r="MK23" s="120" t="str">
        <f t="shared" si="250"/>
        <v/>
      </c>
      <c r="MM23" s="112"/>
      <c r="MN23" s="112"/>
      <c r="MO23" s="113" t="str">
        <f t="shared" si="251"/>
        <v/>
      </c>
      <c r="MP23" s="114" t="str">
        <f t="shared" si="252"/>
        <v/>
      </c>
      <c r="MQ23" s="115" t="str">
        <f t="shared" si="253"/>
        <v/>
      </c>
      <c r="MR23" s="115" t="str">
        <f t="shared" si="254"/>
        <v/>
      </c>
      <c r="MS23" s="116" t="str">
        <f t="shared" si="255"/>
        <v/>
      </c>
      <c r="MT23" s="117" t="str">
        <f t="shared" si="256"/>
        <v/>
      </c>
      <c r="MU23" s="118" t="str">
        <f t="shared" si="257"/>
        <v/>
      </c>
      <c r="MV23" s="119" t="str">
        <f t="shared" si="258"/>
        <v/>
      </c>
      <c r="MW23" s="120" t="str">
        <f t="shared" si="259"/>
        <v/>
      </c>
      <c r="MY23" s="112"/>
      <c r="MZ23" s="112"/>
      <c r="NA23" s="113" t="str">
        <f t="shared" si="260"/>
        <v/>
      </c>
      <c r="NB23" s="114" t="str">
        <f t="shared" si="261"/>
        <v/>
      </c>
      <c r="NC23" s="115" t="str">
        <f t="shared" si="262"/>
        <v/>
      </c>
      <c r="ND23" s="115" t="str">
        <f t="shared" si="263"/>
        <v/>
      </c>
      <c r="NE23" s="116" t="str">
        <f t="shared" si="264"/>
        <v/>
      </c>
      <c r="NF23" s="117" t="str">
        <f t="shared" si="265"/>
        <v/>
      </c>
      <c r="NG23" s="118" t="str">
        <f t="shared" si="266"/>
        <v/>
      </c>
      <c r="NH23" s="119" t="str">
        <f t="shared" si="267"/>
        <v/>
      </c>
      <c r="NI23" s="120" t="str">
        <f t="shared" si="268"/>
        <v/>
      </c>
      <c r="NK23" s="112"/>
      <c r="NL23" s="112"/>
      <c r="NM23" s="113" t="str">
        <f t="shared" si="269"/>
        <v/>
      </c>
      <c r="NN23" s="114" t="str">
        <f t="shared" si="270"/>
        <v/>
      </c>
      <c r="NO23" s="115" t="str">
        <f t="shared" si="271"/>
        <v/>
      </c>
      <c r="NP23" s="115" t="str">
        <f t="shared" si="272"/>
        <v/>
      </c>
      <c r="NQ23" s="116" t="str">
        <f t="shared" si="273"/>
        <v/>
      </c>
      <c r="NR23" s="117" t="str">
        <f t="shared" si="274"/>
        <v/>
      </c>
      <c r="NS23" s="118" t="str">
        <f t="shared" si="275"/>
        <v/>
      </c>
      <c r="NT23" s="119" t="str">
        <f t="shared" si="276"/>
        <v/>
      </c>
      <c r="NU23" s="120" t="str">
        <f t="shared" si="277"/>
        <v/>
      </c>
      <c r="NW23" s="112"/>
      <c r="NX23" s="112"/>
      <c r="NY23" s="113" t="str">
        <f t="shared" si="278"/>
        <v/>
      </c>
      <c r="NZ23" s="114" t="str">
        <f t="shared" si="279"/>
        <v/>
      </c>
      <c r="OA23" s="115" t="str">
        <f t="shared" si="280"/>
        <v/>
      </c>
      <c r="OB23" s="115" t="str">
        <f t="shared" si="281"/>
        <v/>
      </c>
      <c r="OC23" s="116" t="str">
        <f t="shared" si="282"/>
        <v/>
      </c>
      <c r="OD23" s="117" t="str">
        <f t="shared" si="283"/>
        <v/>
      </c>
      <c r="OE23" s="118" t="str">
        <f t="shared" si="284"/>
        <v/>
      </c>
      <c r="OF23" s="119" t="str">
        <f t="shared" si="285"/>
        <v/>
      </c>
      <c r="OG23" s="120" t="str">
        <f t="shared" si="286"/>
        <v/>
      </c>
      <c r="OI23" s="112"/>
      <c r="OJ23" s="112"/>
      <c r="OK23" s="113" t="str">
        <f t="shared" si="287"/>
        <v/>
      </c>
      <c r="OL23" s="114" t="str">
        <f t="shared" si="288"/>
        <v/>
      </c>
      <c r="OM23" s="115" t="str">
        <f t="shared" si="289"/>
        <v/>
      </c>
      <c r="ON23" s="115" t="str">
        <f t="shared" si="290"/>
        <v/>
      </c>
      <c r="OO23" s="116" t="str">
        <f t="shared" si="291"/>
        <v/>
      </c>
      <c r="OP23" s="117" t="str">
        <f t="shared" si="292"/>
        <v/>
      </c>
      <c r="OQ23" s="118" t="str">
        <f t="shared" si="293"/>
        <v/>
      </c>
      <c r="OR23" s="119" t="str">
        <f t="shared" si="294"/>
        <v/>
      </c>
      <c r="OS23" s="120" t="str">
        <f t="shared" si="295"/>
        <v/>
      </c>
      <c r="OU23" s="112"/>
      <c r="OV23" s="112"/>
      <c r="OW23" s="113" t="str">
        <f t="shared" si="296"/>
        <v/>
      </c>
      <c r="OX23" s="114" t="str">
        <f t="shared" si="297"/>
        <v/>
      </c>
      <c r="OY23" s="115" t="str">
        <f t="shared" si="298"/>
        <v/>
      </c>
      <c r="OZ23" s="115" t="str">
        <f t="shared" si="299"/>
        <v/>
      </c>
      <c r="PA23" s="116" t="str">
        <f t="shared" si="300"/>
        <v/>
      </c>
      <c r="PB23" s="117" t="str">
        <f t="shared" si="301"/>
        <v/>
      </c>
      <c r="PC23" s="118" t="str">
        <f t="shared" si="302"/>
        <v/>
      </c>
      <c r="PD23" s="119" t="str">
        <f t="shared" si="303"/>
        <v/>
      </c>
      <c r="PE23" s="120" t="str">
        <f t="shared" si="304"/>
        <v/>
      </c>
      <c r="PG23" s="112"/>
      <c r="PH23" s="112"/>
      <c r="PI23" s="113" t="str">
        <f t="shared" si="305"/>
        <v/>
      </c>
      <c r="PJ23" s="114" t="str">
        <f t="shared" si="306"/>
        <v/>
      </c>
      <c r="PK23" s="115" t="str">
        <f t="shared" si="307"/>
        <v/>
      </c>
      <c r="PL23" s="115" t="str">
        <f t="shared" si="308"/>
        <v/>
      </c>
      <c r="PM23" s="116" t="str">
        <f t="shared" si="309"/>
        <v/>
      </c>
      <c r="PN23" s="117" t="str">
        <f t="shared" si="310"/>
        <v/>
      </c>
      <c r="PO23" s="118" t="str">
        <f t="shared" si="311"/>
        <v/>
      </c>
      <c r="PP23" s="119" t="str">
        <f t="shared" si="312"/>
        <v/>
      </c>
      <c r="PQ23" s="120" t="str">
        <f t="shared" si="313"/>
        <v/>
      </c>
      <c r="PS23" s="112"/>
      <c r="PT23" s="112"/>
      <c r="PU23" s="113" t="str">
        <f t="shared" si="314"/>
        <v/>
      </c>
      <c r="PV23" s="114" t="str">
        <f t="shared" si="315"/>
        <v/>
      </c>
      <c r="PW23" s="115" t="str">
        <f t="shared" si="316"/>
        <v/>
      </c>
      <c r="PX23" s="115" t="str">
        <f t="shared" si="317"/>
        <v/>
      </c>
      <c r="PY23" s="116" t="str">
        <f t="shared" si="318"/>
        <v/>
      </c>
      <c r="PZ23" s="117" t="str">
        <f t="shared" si="319"/>
        <v/>
      </c>
      <c r="QA23" s="118" t="str">
        <f t="shared" si="320"/>
        <v/>
      </c>
      <c r="QB23" s="119" t="str">
        <f t="shared" si="321"/>
        <v/>
      </c>
      <c r="QC23" s="120" t="str">
        <f t="shared" si="322"/>
        <v/>
      </c>
      <c r="QE23" s="112"/>
      <c r="QF23" s="112"/>
      <c r="QG23" s="113" t="str">
        <f t="shared" si="323"/>
        <v/>
      </c>
      <c r="QH23" s="114" t="str">
        <f t="shared" si="324"/>
        <v/>
      </c>
      <c r="QI23" s="115" t="str">
        <f t="shared" si="325"/>
        <v/>
      </c>
      <c r="QJ23" s="115" t="str">
        <f t="shared" si="326"/>
        <v/>
      </c>
      <c r="QK23" s="116" t="str">
        <f t="shared" si="327"/>
        <v/>
      </c>
      <c r="QL23" s="117" t="str">
        <f t="shared" si="328"/>
        <v/>
      </c>
      <c r="QM23" s="118" t="str">
        <f t="shared" si="329"/>
        <v/>
      </c>
      <c r="QN23" s="119" t="str">
        <f t="shared" si="330"/>
        <v/>
      </c>
      <c r="QO23" s="120" t="str">
        <f t="shared" si="331"/>
        <v/>
      </c>
      <c r="QQ23" s="112"/>
      <c r="QR23" s="112"/>
      <c r="QS23" s="113" t="str">
        <f t="shared" si="332"/>
        <v/>
      </c>
      <c r="QT23" s="114" t="str">
        <f t="shared" si="333"/>
        <v/>
      </c>
      <c r="QU23" s="115" t="str">
        <f t="shared" si="334"/>
        <v/>
      </c>
      <c r="QV23" s="115" t="str">
        <f t="shared" si="335"/>
        <v/>
      </c>
      <c r="QW23" s="116" t="str">
        <f t="shared" si="336"/>
        <v/>
      </c>
      <c r="QX23" s="117" t="str">
        <f t="shared" si="337"/>
        <v/>
      </c>
      <c r="QY23" s="118" t="str">
        <f t="shared" si="338"/>
        <v/>
      </c>
      <c r="QZ23" s="119" t="str">
        <f t="shared" si="339"/>
        <v/>
      </c>
      <c r="RA23" s="120" t="str">
        <f t="shared" si="340"/>
        <v/>
      </c>
      <c r="RC23" s="112"/>
      <c r="RD23" s="112"/>
      <c r="RE23" s="113" t="str">
        <f t="shared" si="341"/>
        <v/>
      </c>
      <c r="RF23" s="114" t="str">
        <f t="shared" si="342"/>
        <v/>
      </c>
      <c r="RG23" s="115" t="str">
        <f t="shared" si="343"/>
        <v/>
      </c>
      <c r="RH23" s="115" t="str">
        <f t="shared" si="344"/>
        <v/>
      </c>
      <c r="RI23" s="116" t="str">
        <f t="shared" si="345"/>
        <v/>
      </c>
      <c r="RJ23" s="117" t="str">
        <f t="shared" si="346"/>
        <v/>
      </c>
      <c r="RK23" s="118" t="str">
        <f t="shared" si="347"/>
        <v/>
      </c>
      <c r="RL23" s="119" t="str">
        <f t="shared" si="348"/>
        <v/>
      </c>
      <c r="RM23" s="120" t="str">
        <f t="shared" si="349"/>
        <v/>
      </c>
      <c r="RO23" s="112"/>
      <c r="RP23" s="112"/>
      <c r="RQ23" s="113" t="str">
        <f t="shared" si="350"/>
        <v/>
      </c>
      <c r="RR23" s="114" t="str">
        <f t="shared" si="351"/>
        <v/>
      </c>
      <c r="RS23" s="115" t="str">
        <f t="shared" si="352"/>
        <v/>
      </c>
      <c r="RT23" s="115" t="str">
        <f t="shared" si="353"/>
        <v/>
      </c>
      <c r="RU23" s="116" t="str">
        <f t="shared" si="354"/>
        <v/>
      </c>
      <c r="RV23" s="117" t="str">
        <f t="shared" si="355"/>
        <v/>
      </c>
      <c r="RW23" s="118" t="str">
        <f t="shared" si="356"/>
        <v/>
      </c>
      <c r="RX23" s="119" t="str">
        <f t="shared" si="357"/>
        <v/>
      </c>
      <c r="RY23" s="120" t="str">
        <f t="shared" si="358"/>
        <v/>
      </c>
      <c r="SA23" s="112"/>
      <c r="SB23" s="112"/>
    </row>
    <row r="24" spans="1:496" ht="13.5" customHeight="1">
      <c r="A24" s="20"/>
      <c r="B24" s="112" t="s">
        <v>799</v>
      </c>
      <c r="C24" s="2" t="s">
        <v>834</v>
      </c>
      <c r="D24" s="157"/>
      <c r="E24" s="113">
        <f t="shared" si="0"/>
        <v>40900</v>
      </c>
      <c r="F24" s="114" t="str">
        <f t="shared" si="1"/>
        <v>Kosor I</v>
      </c>
      <c r="G24" s="115">
        <f t="shared" ref="G24" si="409">IF(I24="","",E$2)</f>
        <v>39995</v>
      </c>
      <c r="H24" s="115">
        <v>40116</v>
      </c>
      <c r="I24" s="116" t="str">
        <f t="shared" si="4"/>
        <v>Damir Polančec</v>
      </c>
      <c r="J24" s="117" t="str">
        <f t="shared" si="5"/>
        <v>1967</v>
      </c>
      <c r="K24" s="118" t="str">
        <f t="shared" si="6"/>
        <v>male</v>
      </c>
      <c r="L24" s="119" t="s">
        <v>423</v>
      </c>
      <c r="M24" s="120" t="str">
        <f t="shared" si="8"/>
        <v>Polančec_Damir_1967</v>
      </c>
      <c r="O24" s="112"/>
      <c r="P24" s="167" t="s">
        <v>1089</v>
      </c>
      <c r="Q24" s="113" t="s">
        <v>289</v>
      </c>
      <c r="R24" s="114" t="s">
        <v>289</v>
      </c>
      <c r="S24" s="115" t="s">
        <v>289</v>
      </c>
      <c r="T24" s="115" t="s">
        <v>289</v>
      </c>
      <c r="U24" s="116" t="s">
        <v>289</v>
      </c>
      <c r="V24" s="117" t="s">
        <v>289</v>
      </c>
      <c r="W24" s="118" t="s">
        <v>289</v>
      </c>
      <c r="X24" s="119" t="s">
        <v>289</v>
      </c>
      <c r="Y24" s="120" t="s">
        <v>289</v>
      </c>
      <c r="AA24" s="112"/>
      <c r="AB24" s="112"/>
      <c r="AC24" s="113" t="str">
        <f t="shared" si="9"/>
        <v/>
      </c>
      <c r="AD24" s="114" t="str">
        <f t="shared" si="10"/>
        <v/>
      </c>
      <c r="AE24" s="115" t="str">
        <f t="shared" si="11"/>
        <v/>
      </c>
      <c r="AF24" s="115" t="str">
        <f t="shared" si="359"/>
        <v/>
      </c>
      <c r="AG24" s="116" t="str">
        <f t="shared" si="12"/>
        <v/>
      </c>
      <c r="AH24" s="117" t="str">
        <f t="shared" si="13"/>
        <v/>
      </c>
      <c r="AI24" s="118" t="str">
        <f t="shared" si="14"/>
        <v/>
      </c>
      <c r="AJ24" s="119" t="str">
        <f t="shared" si="15"/>
        <v/>
      </c>
      <c r="AK24" s="120" t="str">
        <f t="shared" si="16"/>
        <v/>
      </c>
      <c r="AM24" s="112"/>
      <c r="AN24" s="112"/>
      <c r="AO24" s="113" t="str">
        <f t="shared" si="17"/>
        <v/>
      </c>
      <c r="AP24" s="114" t="str">
        <f t="shared" si="18"/>
        <v/>
      </c>
      <c r="AQ24" s="115" t="str">
        <f t="shared" si="19"/>
        <v/>
      </c>
      <c r="AR24" s="115" t="str">
        <f t="shared" si="20"/>
        <v/>
      </c>
      <c r="AS24" s="116" t="str">
        <f t="shared" si="21"/>
        <v/>
      </c>
      <c r="AT24" s="117" t="str">
        <f t="shared" si="22"/>
        <v/>
      </c>
      <c r="AU24" s="118" t="str">
        <f t="shared" si="23"/>
        <v/>
      </c>
      <c r="AV24" s="119" t="str">
        <f t="shared" si="24"/>
        <v/>
      </c>
      <c r="AW24" s="120" t="str">
        <f t="shared" si="25"/>
        <v/>
      </c>
      <c r="AY24" s="112"/>
      <c r="AZ24" s="112"/>
      <c r="BA24" s="113" t="str">
        <f t="shared" si="384"/>
        <v/>
      </c>
      <c r="BB24" s="114" t="str">
        <f t="shared" si="385"/>
        <v/>
      </c>
      <c r="BC24" s="115" t="str">
        <f t="shared" si="400"/>
        <v/>
      </c>
      <c r="BD24" s="115" t="str">
        <f t="shared" si="386"/>
        <v/>
      </c>
      <c r="BE24" s="116" t="str">
        <f t="shared" si="387"/>
        <v/>
      </c>
      <c r="BF24" s="117" t="str">
        <f t="shared" si="388"/>
        <v/>
      </c>
      <c r="BG24" s="118" t="str">
        <f t="shared" si="389"/>
        <v/>
      </c>
      <c r="BH24" s="119" t="str">
        <f t="shared" si="390"/>
        <v/>
      </c>
      <c r="BI24" s="120" t="str">
        <f t="shared" si="391"/>
        <v/>
      </c>
      <c r="BK24" s="112"/>
      <c r="BL24" s="112"/>
      <c r="BM24" s="113" t="str">
        <f t="shared" si="35"/>
        <v/>
      </c>
      <c r="BN24" s="114" t="str">
        <f t="shared" si="36"/>
        <v/>
      </c>
      <c r="BO24" s="115" t="str">
        <f t="shared" si="37"/>
        <v/>
      </c>
      <c r="BP24" s="115" t="str">
        <f t="shared" si="38"/>
        <v/>
      </c>
      <c r="BQ24" s="116" t="str">
        <f t="shared" si="39"/>
        <v/>
      </c>
      <c r="BR24" s="117" t="str">
        <f t="shared" si="40"/>
        <v/>
      </c>
      <c r="BS24" s="118" t="str">
        <f t="shared" si="41"/>
        <v/>
      </c>
      <c r="BT24" s="119" t="str">
        <f t="shared" si="42"/>
        <v/>
      </c>
      <c r="BU24" s="120" t="str">
        <f t="shared" si="43"/>
        <v/>
      </c>
      <c r="BW24" s="112"/>
      <c r="BX24" s="112"/>
      <c r="BY24" s="113" t="str">
        <f t="shared" si="44"/>
        <v/>
      </c>
      <c r="BZ24" s="114" t="str">
        <f t="shared" si="45"/>
        <v/>
      </c>
      <c r="CA24" s="115" t="str">
        <f t="shared" si="46"/>
        <v/>
      </c>
      <c r="CB24" s="115" t="str">
        <f t="shared" si="47"/>
        <v/>
      </c>
      <c r="CC24" s="116" t="str">
        <f t="shared" si="48"/>
        <v/>
      </c>
      <c r="CD24" s="117" t="str">
        <f t="shared" si="49"/>
        <v/>
      </c>
      <c r="CE24" s="118" t="str">
        <f t="shared" si="50"/>
        <v/>
      </c>
      <c r="CF24" s="119" t="str">
        <f t="shared" si="51"/>
        <v/>
      </c>
      <c r="CG24" s="120" t="str">
        <f t="shared" si="52"/>
        <v/>
      </c>
      <c r="CI24" s="112"/>
      <c r="CJ24" s="112"/>
      <c r="CK24" s="113" t="str">
        <f t="shared" si="53"/>
        <v/>
      </c>
      <c r="CL24" s="114" t="str">
        <f t="shared" si="54"/>
        <v/>
      </c>
      <c r="CM24" s="115" t="str">
        <f t="shared" si="55"/>
        <v/>
      </c>
      <c r="CN24" s="115" t="str">
        <f t="shared" si="56"/>
        <v/>
      </c>
      <c r="CO24" s="116" t="str">
        <f t="shared" si="57"/>
        <v/>
      </c>
      <c r="CP24" s="117" t="str">
        <f t="shared" si="58"/>
        <v/>
      </c>
      <c r="CQ24" s="118" t="str">
        <f t="shared" si="59"/>
        <v/>
      </c>
      <c r="CR24" s="119" t="str">
        <f t="shared" si="60"/>
        <v/>
      </c>
      <c r="CS24" s="120" t="str">
        <f t="shared" si="61"/>
        <v/>
      </c>
      <c r="CU24" s="112"/>
      <c r="CV24" s="112"/>
      <c r="CW24" s="113" t="str">
        <f t="shared" si="62"/>
        <v/>
      </c>
      <c r="CX24" s="114" t="str">
        <f t="shared" si="63"/>
        <v/>
      </c>
      <c r="CY24" s="115" t="str">
        <f t="shared" si="64"/>
        <v/>
      </c>
      <c r="CZ24" s="115" t="str">
        <f t="shared" si="65"/>
        <v/>
      </c>
      <c r="DA24" s="116" t="str">
        <f t="shared" si="66"/>
        <v/>
      </c>
      <c r="DB24" s="117" t="str">
        <f t="shared" si="67"/>
        <v/>
      </c>
      <c r="DC24" s="118" t="str">
        <f t="shared" si="68"/>
        <v/>
      </c>
      <c r="DD24" s="119" t="str">
        <f t="shared" si="69"/>
        <v/>
      </c>
      <c r="DE24" s="120" t="str">
        <f t="shared" si="70"/>
        <v/>
      </c>
      <c r="DG24" s="112"/>
      <c r="DH24" s="112"/>
      <c r="DI24" s="113" t="str">
        <f t="shared" si="71"/>
        <v/>
      </c>
      <c r="DJ24" s="114" t="str">
        <f t="shared" si="72"/>
        <v/>
      </c>
      <c r="DK24" s="115" t="str">
        <f t="shared" si="73"/>
        <v/>
      </c>
      <c r="DL24" s="115" t="str">
        <f t="shared" si="74"/>
        <v/>
      </c>
      <c r="DM24" s="116" t="str">
        <f t="shared" si="75"/>
        <v/>
      </c>
      <c r="DN24" s="117" t="str">
        <f t="shared" si="76"/>
        <v/>
      </c>
      <c r="DO24" s="118" t="str">
        <f t="shared" si="77"/>
        <v/>
      </c>
      <c r="DP24" s="119" t="str">
        <f t="shared" si="78"/>
        <v/>
      </c>
      <c r="DQ24" s="120" t="str">
        <f t="shared" si="79"/>
        <v/>
      </c>
      <c r="DS24" s="112"/>
      <c r="DT24" s="112"/>
      <c r="DU24" s="113" t="str">
        <f t="shared" si="80"/>
        <v/>
      </c>
      <c r="DV24" s="114" t="str">
        <f t="shared" si="81"/>
        <v/>
      </c>
      <c r="DW24" s="115" t="str">
        <f t="shared" si="82"/>
        <v/>
      </c>
      <c r="DX24" s="115" t="str">
        <f t="shared" si="83"/>
        <v/>
      </c>
      <c r="DY24" s="116" t="str">
        <f t="shared" si="84"/>
        <v/>
      </c>
      <c r="DZ24" s="117" t="str">
        <f t="shared" si="85"/>
        <v/>
      </c>
      <c r="EA24" s="118" t="str">
        <f t="shared" si="86"/>
        <v/>
      </c>
      <c r="EB24" s="119" t="str">
        <f t="shared" si="87"/>
        <v/>
      </c>
      <c r="EC24" s="120" t="str">
        <f t="shared" si="88"/>
        <v/>
      </c>
      <c r="EE24" s="112"/>
      <c r="EF24" s="112"/>
      <c r="EG24" s="113" t="str">
        <f t="shared" si="89"/>
        <v/>
      </c>
      <c r="EH24" s="114" t="str">
        <f t="shared" si="90"/>
        <v/>
      </c>
      <c r="EI24" s="115" t="str">
        <f t="shared" si="91"/>
        <v/>
      </c>
      <c r="EJ24" s="115" t="str">
        <f t="shared" si="92"/>
        <v/>
      </c>
      <c r="EK24" s="116" t="str">
        <f t="shared" si="93"/>
        <v/>
      </c>
      <c r="EL24" s="117" t="str">
        <f t="shared" si="94"/>
        <v/>
      </c>
      <c r="EM24" s="118" t="str">
        <f t="shared" si="95"/>
        <v/>
      </c>
      <c r="EN24" s="119" t="str">
        <f t="shared" si="96"/>
        <v/>
      </c>
      <c r="EO24" s="120" t="str">
        <f t="shared" si="97"/>
        <v/>
      </c>
      <c r="EQ24" s="112"/>
      <c r="ER24" s="112"/>
      <c r="ES24" s="113" t="str">
        <f t="shared" si="98"/>
        <v/>
      </c>
      <c r="ET24" s="114" t="str">
        <f t="shared" si="99"/>
        <v/>
      </c>
      <c r="EU24" s="115" t="str">
        <f t="shared" si="100"/>
        <v/>
      </c>
      <c r="EV24" s="115" t="str">
        <f t="shared" si="101"/>
        <v/>
      </c>
      <c r="EW24" s="116" t="str">
        <f t="shared" si="102"/>
        <v/>
      </c>
      <c r="EX24" s="117" t="str">
        <f t="shared" si="103"/>
        <v/>
      </c>
      <c r="EY24" s="118" t="str">
        <f t="shared" si="104"/>
        <v/>
      </c>
      <c r="EZ24" s="119" t="str">
        <f t="shared" si="105"/>
        <v/>
      </c>
      <c r="FA24" s="120" t="str">
        <f t="shared" si="106"/>
        <v/>
      </c>
      <c r="FC24" s="112"/>
      <c r="FD24" s="112"/>
      <c r="FE24" s="113" t="str">
        <f t="shared" si="107"/>
        <v/>
      </c>
      <c r="FF24" s="114" t="str">
        <f t="shared" si="108"/>
        <v/>
      </c>
      <c r="FG24" s="115" t="str">
        <f t="shared" si="109"/>
        <v/>
      </c>
      <c r="FH24" s="115" t="str">
        <f t="shared" si="110"/>
        <v/>
      </c>
      <c r="FI24" s="116" t="str">
        <f t="shared" si="111"/>
        <v/>
      </c>
      <c r="FJ24" s="117" t="str">
        <f t="shared" si="112"/>
        <v/>
      </c>
      <c r="FK24" s="118" t="str">
        <f t="shared" si="113"/>
        <v/>
      </c>
      <c r="FL24" s="119" t="str">
        <f t="shared" si="114"/>
        <v/>
      </c>
      <c r="FM24" s="120" t="str">
        <f t="shared" si="115"/>
        <v/>
      </c>
      <c r="FO24" s="112"/>
      <c r="FP24" s="112"/>
      <c r="FQ24" s="113" t="str">
        <f t="shared" si="116"/>
        <v/>
      </c>
      <c r="FR24" s="114" t="str">
        <f t="shared" si="117"/>
        <v/>
      </c>
      <c r="FS24" s="115" t="str">
        <f t="shared" si="118"/>
        <v/>
      </c>
      <c r="FT24" s="115" t="str">
        <f t="shared" si="119"/>
        <v/>
      </c>
      <c r="FU24" s="116" t="str">
        <f t="shared" si="120"/>
        <v/>
      </c>
      <c r="FV24" s="117" t="str">
        <f t="shared" si="121"/>
        <v/>
      </c>
      <c r="FW24" s="118" t="str">
        <f t="shared" si="122"/>
        <v/>
      </c>
      <c r="FX24" s="119" t="str">
        <f t="shared" si="123"/>
        <v/>
      </c>
      <c r="FY24" s="120" t="str">
        <f t="shared" si="124"/>
        <v/>
      </c>
      <c r="GA24" s="112"/>
      <c r="GB24" s="112"/>
      <c r="GC24" s="113" t="str">
        <f t="shared" si="125"/>
        <v/>
      </c>
      <c r="GD24" s="114" t="str">
        <f t="shared" si="126"/>
        <v/>
      </c>
      <c r="GE24" s="115" t="str">
        <f t="shared" si="127"/>
        <v/>
      </c>
      <c r="GF24" s="115" t="str">
        <f t="shared" si="128"/>
        <v/>
      </c>
      <c r="GG24" s="116" t="str">
        <f t="shared" si="129"/>
        <v/>
      </c>
      <c r="GH24" s="117" t="str">
        <f t="shared" si="130"/>
        <v/>
      </c>
      <c r="GI24" s="118" t="str">
        <f t="shared" si="131"/>
        <v/>
      </c>
      <c r="GJ24" s="119" t="str">
        <f t="shared" si="132"/>
        <v/>
      </c>
      <c r="GK24" s="120" t="str">
        <f t="shared" si="133"/>
        <v/>
      </c>
      <c r="GM24" s="112"/>
      <c r="GN24" s="112"/>
      <c r="GO24" s="113" t="str">
        <f t="shared" si="134"/>
        <v/>
      </c>
      <c r="GP24" s="114" t="str">
        <f t="shared" si="135"/>
        <v/>
      </c>
      <c r="GQ24" s="115" t="str">
        <f t="shared" si="136"/>
        <v/>
      </c>
      <c r="GR24" s="115" t="str">
        <f t="shared" si="137"/>
        <v/>
      </c>
      <c r="GS24" s="116" t="str">
        <f t="shared" si="138"/>
        <v/>
      </c>
      <c r="GT24" s="117" t="str">
        <f t="shared" si="139"/>
        <v/>
      </c>
      <c r="GU24" s="118" t="str">
        <f t="shared" si="140"/>
        <v/>
      </c>
      <c r="GV24" s="119" t="str">
        <f t="shared" si="141"/>
        <v/>
      </c>
      <c r="GW24" s="120" t="str">
        <f t="shared" si="142"/>
        <v/>
      </c>
      <c r="GY24" s="112"/>
      <c r="GZ24" s="112"/>
      <c r="HA24" s="113" t="str">
        <f t="shared" si="143"/>
        <v/>
      </c>
      <c r="HB24" s="114" t="str">
        <f t="shared" si="144"/>
        <v/>
      </c>
      <c r="HC24" s="115" t="str">
        <f t="shared" si="145"/>
        <v/>
      </c>
      <c r="HD24" s="115" t="str">
        <f t="shared" si="146"/>
        <v/>
      </c>
      <c r="HE24" s="116" t="str">
        <f t="shared" si="147"/>
        <v/>
      </c>
      <c r="HF24" s="117" t="str">
        <f t="shared" si="148"/>
        <v/>
      </c>
      <c r="HG24" s="118" t="str">
        <f t="shared" si="149"/>
        <v/>
      </c>
      <c r="HH24" s="119" t="str">
        <f t="shared" si="150"/>
        <v/>
      </c>
      <c r="HI24" s="120" t="str">
        <f t="shared" si="151"/>
        <v/>
      </c>
      <c r="HK24" s="112"/>
      <c r="HL24" s="112"/>
      <c r="HM24" s="113" t="str">
        <f t="shared" si="152"/>
        <v/>
      </c>
      <c r="HN24" s="114" t="str">
        <f t="shared" si="153"/>
        <v/>
      </c>
      <c r="HO24" s="115" t="str">
        <f t="shared" si="154"/>
        <v/>
      </c>
      <c r="HP24" s="115" t="str">
        <f t="shared" si="155"/>
        <v/>
      </c>
      <c r="HQ24" s="116" t="str">
        <f t="shared" si="156"/>
        <v/>
      </c>
      <c r="HR24" s="117" t="str">
        <f t="shared" si="157"/>
        <v/>
      </c>
      <c r="HS24" s="118" t="str">
        <f t="shared" si="158"/>
        <v/>
      </c>
      <c r="HT24" s="119" t="str">
        <f t="shared" si="159"/>
        <v/>
      </c>
      <c r="HU24" s="120" t="str">
        <f t="shared" si="160"/>
        <v/>
      </c>
      <c r="HW24" s="112"/>
      <c r="HX24" s="112"/>
      <c r="HY24" s="113" t="str">
        <f t="shared" si="161"/>
        <v/>
      </c>
      <c r="HZ24" s="114" t="str">
        <f t="shared" si="162"/>
        <v/>
      </c>
      <c r="IA24" s="115" t="str">
        <f t="shared" si="163"/>
        <v/>
      </c>
      <c r="IB24" s="115" t="str">
        <f t="shared" si="164"/>
        <v/>
      </c>
      <c r="IC24" s="116" t="str">
        <f t="shared" si="165"/>
        <v/>
      </c>
      <c r="ID24" s="117" t="str">
        <f t="shared" si="166"/>
        <v/>
      </c>
      <c r="IE24" s="118" t="str">
        <f t="shared" si="167"/>
        <v/>
      </c>
      <c r="IF24" s="119" t="str">
        <f t="shared" si="168"/>
        <v/>
      </c>
      <c r="IG24" s="120" t="str">
        <f t="shared" si="169"/>
        <v/>
      </c>
      <c r="II24" s="112"/>
      <c r="IJ24" s="112"/>
      <c r="IK24" s="113" t="str">
        <f t="shared" si="170"/>
        <v/>
      </c>
      <c r="IL24" s="114" t="str">
        <f t="shared" si="171"/>
        <v/>
      </c>
      <c r="IM24" s="115" t="str">
        <f t="shared" si="172"/>
        <v/>
      </c>
      <c r="IN24" s="115" t="str">
        <f t="shared" si="173"/>
        <v/>
      </c>
      <c r="IO24" s="116" t="str">
        <f t="shared" si="174"/>
        <v/>
      </c>
      <c r="IP24" s="117" t="str">
        <f t="shared" si="175"/>
        <v/>
      </c>
      <c r="IQ24" s="118" t="str">
        <f t="shared" si="176"/>
        <v/>
      </c>
      <c r="IR24" s="119" t="str">
        <f t="shared" si="177"/>
        <v/>
      </c>
      <c r="IS24" s="120" t="str">
        <f t="shared" si="178"/>
        <v/>
      </c>
      <c r="IU24" s="112"/>
      <c r="IV24" s="112"/>
      <c r="IW24" s="113" t="str">
        <f t="shared" si="179"/>
        <v/>
      </c>
      <c r="IX24" s="114" t="str">
        <f t="shared" si="180"/>
        <v/>
      </c>
      <c r="IY24" s="115" t="str">
        <f t="shared" si="181"/>
        <v/>
      </c>
      <c r="IZ24" s="115" t="str">
        <f t="shared" si="182"/>
        <v/>
      </c>
      <c r="JA24" s="116" t="str">
        <f t="shared" si="183"/>
        <v/>
      </c>
      <c r="JB24" s="117" t="str">
        <f t="shared" si="184"/>
        <v/>
      </c>
      <c r="JC24" s="118" t="str">
        <f t="shared" si="185"/>
        <v/>
      </c>
      <c r="JD24" s="119" t="str">
        <f t="shared" si="186"/>
        <v/>
      </c>
      <c r="JE24" s="120" t="str">
        <f t="shared" si="187"/>
        <v/>
      </c>
      <c r="JG24" s="112"/>
      <c r="JH24" s="112"/>
      <c r="JI24" s="113" t="str">
        <f t="shared" si="188"/>
        <v/>
      </c>
      <c r="JJ24" s="114" t="str">
        <f t="shared" si="189"/>
        <v/>
      </c>
      <c r="JK24" s="115" t="str">
        <f t="shared" si="190"/>
        <v/>
      </c>
      <c r="JL24" s="115" t="str">
        <f t="shared" si="191"/>
        <v/>
      </c>
      <c r="JM24" s="116" t="str">
        <f t="shared" si="192"/>
        <v/>
      </c>
      <c r="JN24" s="117" t="str">
        <f t="shared" si="193"/>
        <v/>
      </c>
      <c r="JO24" s="118" t="str">
        <f t="shared" si="194"/>
        <v/>
      </c>
      <c r="JP24" s="119" t="str">
        <f t="shared" si="195"/>
        <v/>
      </c>
      <c r="JQ24" s="120" t="str">
        <f t="shared" si="196"/>
        <v/>
      </c>
      <c r="JS24" s="112"/>
      <c r="JT24" s="112"/>
      <c r="JU24" s="113" t="str">
        <f t="shared" si="197"/>
        <v/>
      </c>
      <c r="JV24" s="114" t="str">
        <f t="shared" si="198"/>
        <v/>
      </c>
      <c r="JW24" s="115" t="str">
        <f t="shared" si="199"/>
        <v/>
      </c>
      <c r="JX24" s="115" t="str">
        <f t="shared" si="200"/>
        <v/>
      </c>
      <c r="JY24" s="116" t="str">
        <f t="shared" si="201"/>
        <v/>
      </c>
      <c r="JZ24" s="117" t="str">
        <f t="shared" si="202"/>
        <v/>
      </c>
      <c r="KA24" s="118" t="str">
        <f t="shared" si="203"/>
        <v/>
      </c>
      <c r="KB24" s="119" t="str">
        <f t="shared" si="204"/>
        <v/>
      </c>
      <c r="KC24" s="120" t="str">
        <f t="shared" si="205"/>
        <v/>
      </c>
      <c r="KE24" s="112"/>
      <c r="KF24" s="112"/>
      <c r="KG24" s="113" t="str">
        <f t="shared" si="206"/>
        <v/>
      </c>
      <c r="KH24" s="114" t="str">
        <f t="shared" si="207"/>
        <v/>
      </c>
      <c r="KI24" s="115" t="str">
        <f t="shared" si="208"/>
        <v/>
      </c>
      <c r="KJ24" s="115" t="str">
        <f t="shared" si="209"/>
        <v/>
      </c>
      <c r="KK24" s="116" t="str">
        <f t="shared" si="210"/>
        <v/>
      </c>
      <c r="KL24" s="117" t="str">
        <f t="shared" si="211"/>
        <v/>
      </c>
      <c r="KM24" s="118" t="str">
        <f t="shared" si="212"/>
        <v/>
      </c>
      <c r="KN24" s="119" t="str">
        <f t="shared" si="213"/>
        <v/>
      </c>
      <c r="KO24" s="120" t="str">
        <f t="shared" si="214"/>
        <v/>
      </c>
      <c r="KQ24" s="112"/>
      <c r="KR24" s="112"/>
      <c r="KS24" s="113" t="str">
        <f t="shared" si="215"/>
        <v/>
      </c>
      <c r="KT24" s="114" t="str">
        <f t="shared" si="216"/>
        <v/>
      </c>
      <c r="KU24" s="115" t="str">
        <f t="shared" si="217"/>
        <v/>
      </c>
      <c r="KV24" s="115" t="str">
        <f t="shared" si="218"/>
        <v/>
      </c>
      <c r="KW24" s="116" t="str">
        <f t="shared" si="219"/>
        <v/>
      </c>
      <c r="KX24" s="117" t="str">
        <f t="shared" si="220"/>
        <v/>
      </c>
      <c r="KY24" s="118" t="str">
        <f t="shared" si="221"/>
        <v/>
      </c>
      <c r="KZ24" s="119" t="str">
        <f t="shared" si="222"/>
        <v/>
      </c>
      <c r="LA24" s="120" t="str">
        <f t="shared" si="223"/>
        <v/>
      </c>
      <c r="LC24" s="112"/>
      <c r="LD24" s="112"/>
      <c r="LE24" s="113" t="str">
        <f t="shared" si="224"/>
        <v/>
      </c>
      <c r="LF24" s="114" t="str">
        <f t="shared" si="225"/>
        <v/>
      </c>
      <c r="LG24" s="115" t="str">
        <f t="shared" si="226"/>
        <v/>
      </c>
      <c r="LH24" s="115" t="str">
        <f t="shared" si="227"/>
        <v/>
      </c>
      <c r="LI24" s="116" t="str">
        <f t="shared" si="228"/>
        <v/>
      </c>
      <c r="LJ24" s="117" t="str">
        <f t="shared" si="229"/>
        <v/>
      </c>
      <c r="LK24" s="118" t="str">
        <f t="shared" si="230"/>
        <v/>
      </c>
      <c r="LL24" s="119" t="str">
        <f t="shared" si="231"/>
        <v/>
      </c>
      <c r="LM24" s="120" t="str">
        <f t="shared" si="232"/>
        <v/>
      </c>
      <c r="LO24" s="112"/>
      <c r="LP24" s="112"/>
      <c r="LQ24" s="113" t="str">
        <f t="shared" si="233"/>
        <v/>
      </c>
      <c r="LR24" s="114" t="str">
        <f t="shared" si="234"/>
        <v/>
      </c>
      <c r="LS24" s="115" t="str">
        <f t="shared" si="235"/>
        <v/>
      </c>
      <c r="LT24" s="115" t="str">
        <f t="shared" si="236"/>
        <v/>
      </c>
      <c r="LU24" s="116" t="str">
        <f t="shared" si="237"/>
        <v/>
      </c>
      <c r="LV24" s="117" t="str">
        <f t="shared" si="238"/>
        <v/>
      </c>
      <c r="LW24" s="118" t="str">
        <f t="shared" si="239"/>
        <v/>
      </c>
      <c r="LX24" s="119" t="str">
        <f t="shared" si="240"/>
        <v/>
      </c>
      <c r="LY24" s="120" t="str">
        <f t="shared" si="241"/>
        <v/>
      </c>
      <c r="MA24" s="112"/>
      <c r="MB24" s="112"/>
      <c r="MC24" s="113" t="str">
        <f t="shared" si="242"/>
        <v/>
      </c>
      <c r="MD24" s="114" t="str">
        <f t="shared" si="243"/>
        <v/>
      </c>
      <c r="ME24" s="115" t="str">
        <f t="shared" si="244"/>
        <v/>
      </c>
      <c r="MF24" s="115" t="str">
        <f t="shared" si="245"/>
        <v/>
      </c>
      <c r="MG24" s="116" t="str">
        <f t="shared" si="246"/>
        <v/>
      </c>
      <c r="MH24" s="117" t="str">
        <f t="shared" si="247"/>
        <v/>
      </c>
      <c r="MI24" s="118" t="str">
        <f t="shared" si="248"/>
        <v/>
      </c>
      <c r="MJ24" s="119" t="str">
        <f t="shared" si="249"/>
        <v/>
      </c>
      <c r="MK24" s="120" t="str">
        <f t="shared" si="250"/>
        <v/>
      </c>
      <c r="MM24" s="112"/>
      <c r="MN24" s="112"/>
      <c r="MO24" s="113" t="str">
        <f t="shared" si="251"/>
        <v/>
      </c>
      <c r="MP24" s="114" t="str">
        <f t="shared" si="252"/>
        <v/>
      </c>
      <c r="MQ24" s="115" t="str">
        <f t="shared" si="253"/>
        <v/>
      </c>
      <c r="MR24" s="115" t="str">
        <f t="shared" si="254"/>
        <v/>
      </c>
      <c r="MS24" s="116" t="str">
        <f t="shared" si="255"/>
        <v/>
      </c>
      <c r="MT24" s="117" t="str">
        <f t="shared" si="256"/>
        <v/>
      </c>
      <c r="MU24" s="118" t="str">
        <f t="shared" si="257"/>
        <v/>
      </c>
      <c r="MV24" s="119" t="str">
        <f t="shared" si="258"/>
        <v/>
      </c>
      <c r="MW24" s="120" t="str">
        <f t="shared" si="259"/>
        <v/>
      </c>
      <c r="MY24" s="112"/>
      <c r="MZ24" s="112"/>
      <c r="NA24" s="113" t="str">
        <f t="shared" si="260"/>
        <v/>
      </c>
      <c r="NB24" s="114" t="str">
        <f t="shared" si="261"/>
        <v/>
      </c>
      <c r="NC24" s="115" t="str">
        <f t="shared" si="262"/>
        <v/>
      </c>
      <c r="ND24" s="115" t="str">
        <f t="shared" si="263"/>
        <v/>
      </c>
      <c r="NE24" s="116" t="str">
        <f t="shared" si="264"/>
        <v/>
      </c>
      <c r="NF24" s="117" t="str">
        <f t="shared" si="265"/>
        <v/>
      </c>
      <c r="NG24" s="118" t="str">
        <f t="shared" si="266"/>
        <v/>
      </c>
      <c r="NH24" s="119" t="str">
        <f t="shared" si="267"/>
        <v/>
      </c>
      <c r="NI24" s="120" t="str">
        <f t="shared" si="268"/>
        <v/>
      </c>
      <c r="NK24" s="112"/>
      <c r="NL24" s="112"/>
      <c r="NM24" s="113" t="str">
        <f t="shared" si="269"/>
        <v/>
      </c>
      <c r="NN24" s="114" t="str">
        <f t="shared" si="270"/>
        <v/>
      </c>
      <c r="NO24" s="115" t="str">
        <f t="shared" si="271"/>
        <v/>
      </c>
      <c r="NP24" s="115" t="str">
        <f t="shared" si="272"/>
        <v/>
      </c>
      <c r="NQ24" s="116" t="str">
        <f t="shared" si="273"/>
        <v/>
      </c>
      <c r="NR24" s="117" t="str">
        <f t="shared" si="274"/>
        <v/>
      </c>
      <c r="NS24" s="118" t="str">
        <f t="shared" si="275"/>
        <v/>
      </c>
      <c r="NT24" s="119" t="str">
        <f t="shared" si="276"/>
        <v/>
      </c>
      <c r="NU24" s="120" t="str">
        <f t="shared" si="277"/>
        <v/>
      </c>
      <c r="NW24" s="112"/>
      <c r="NX24" s="112"/>
      <c r="NY24" s="113" t="str">
        <f t="shared" si="278"/>
        <v/>
      </c>
      <c r="NZ24" s="114" t="str">
        <f t="shared" si="279"/>
        <v/>
      </c>
      <c r="OA24" s="115" t="str">
        <f t="shared" si="280"/>
        <v/>
      </c>
      <c r="OB24" s="115" t="str">
        <f t="shared" si="281"/>
        <v/>
      </c>
      <c r="OC24" s="116" t="str">
        <f t="shared" si="282"/>
        <v/>
      </c>
      <c r="OD24" s="117" t="str">
        <f t="shared" si="283"/>
        <v/>
      </c>
      <c r="OE24" s="118" t="str">
        <f t="shared" si="284"/>
        <v/>
      </c>
      <c r="OF24" s="119" t="str">
        <f t="shared" si="285"/>
        <v/>
      </c>
      <c r="OG24" s="120" t="str">
        <f t="shared" si="286"/>
        <v/>
      </c>
      <c r="OI24" s="112"/>
      <c r="OJ24" s="112"/>
      <c r="OK24" s="113" t="str">
        <f t="shared" si="287"/>
        <v/>
      </c>
      <c r="OL24" s="114" t="str">
        <f t="shared" si="288"/>
        <v/>
      </c>
      <c r="OM24" s="115" t="str">
        <f t="shared" si="289"/>
        <v/>
      </c>
      <c r="ON24" s="115" t="str">
        <f t="shared" si="290"/>
        <v/>
      </c>
      <c r="OO24" s="116" t="str">
        <f t="shared" si="291"/>
        <v/>
      </c>
      <c r="OP24" s="117" t="str">
        <f t="shared" si="292"/>
        <v/>
      </c>
      <c r="OQ24" s="118" t="str">
        <f t="shared" si="293"/>
        <v/>
      </c>
      <c r="OR24" s="119" t="str">
        <f t="shared" si="294"/>
        <v/>
      </c>
      <c r="OS24" s="120" t="str">
        <f t="shared" si="295"/>
        <v/>
      </c>
      <c r="OU24" s="112"/>
      <c r="OV24" s="112"/>
      <c r="OW24" s="113" t="str">
        <f t="shared" si="296"/>
        <v/>
      </c>
      <c r="OX24" s="114" t="str">
        <f t="shared" si="297"/>
        <v/>
      </c>
      <c r="OY24" s="115" t="str">
        <f t="shared" si="298"/>
        <v/>
      </c>
      <c r="OZ24" s="115" t="str">
        <f t="shared" si="299"/>
        <v/>
      </c>
      <c r="PA24" s="116" t="str">
        <f t="shared" si="300"/>
        <v/>
      </c>
      <c r="PB24" s="117" t="str">
        <f t="shared" si="301"/>
        <v/>
      </c>
      <c r="PC24" s="118" t="str">
        <f t="shared" si="302"/>
        <v/>
      </c>
      <c r="PD24" s="119" t="str">
        <f t="shared" si="303"/>
        <v/>
      </c>
      <c r="PE24" s="120" t="str">
        <f t="shared" si="304"/>
        <v/>
      </c>
      <c r="PG24" s="112"/>
      <c r="PH24" s="112"/>
      <c r="PI24" s="113" t="str">
        <f t="shared" si="305"/>
        <v/>
      </c>
      <c r="PJ24" s="114" t="str">
        <f t="shared" si="306"/>
        <v/>
      </c>
      <c r="PK24" s="115" t="str">
        <f t="shared" si="307"/>
        <v/>
      </c>
      <c r="PL24" s="115" t="str">
        <f t="shared" si="308"/>
        <v/>
      </c>
      <c r="PM24" s="116" t="str">
        <f t="shared" si="309"/>
        <v/>
      </c>
      <c r="PN24" s="117" t="str">
        <f t="shared" si="310"/>
        <v/>
      </c>
      <c r="PO24" s="118" t="str">
        <f t="shared" si="311"/>
        <v/>
      </c>
      <c r="PP24" s="119" t="str">
        <f t="shared" si="312"/>
        <v/>
      </c>
      <c r="PQ24" s="120" t="str">
        <f t="shared" si="313"/>
        <v/>
      </c>
      <c r="PS24" s="112"/>
      <c r="PT24" s="112"/>
      <c r="PU24" s="113" t="str">
        <f t="shared" si="314"/>
        <v/>
      </c>
      <c r="PV24" s="114" t="str">
        <f t="shared" si="315"/>
        <v/>
      </c>
      <c r="PW24" s="115" t="str">
        <f t="shared" si="316"/>
        <v/>
      </c>
      <c r="PX24" s="115" t="str">
        <f t="shared" si="317"/>
        <v/>
      </c>
      <c r="PY24" s="116" t="str">
        <f t="shared" si="318"/>
        <v/>
      </c>
      <c r="PZ24" s="117" t="str">
        <f t="shared" si="319"/>
        <v/>
      </c>
      <c r="QA24" s="118" t="str">
        <f t="shared" si="320"/>
        <v/>
      </c>
      <c r="QB24" s="119" t="str">
        <f t="shared" si="321"/>
        <v/>
      </c>
      <c r="QC24" s="120" t="str">
        <f t="shared" si="322"/>
        <v/>
      </c>
      <c r="QE24" s="112"/>
      <c r="QF24" s="112"/>
      <c r="QG24" s="113" t="str">
        <f t="shared" si="323"/>
        <v/>
      </c>
      <c r="QH24" s="114" t="str">
        <f t="shared" si="324"/>
        <v/>
      </c>
      <c r="QI24" s="115" t="str">
        <f t="shared" si="325"/>
        <v/>
      </c>
      <c r="QJ24" s="115" t="str">
        <f t="shared" si="326"/>
        <v/>
      </c>
      <c r="QK24" s="116" t="str">
        <f t="shared" si="327"/>
        <v/>
      </c>
      <c r="QL24" s="117" t="str">
        <f t="shared" si="328"/>
        <v/>
      </c>
      <c r="QM24" s="118" t="str">
        <f t="shared" si="329"/>
        <v/>
      </c>
      <c r="QN24" s="119" t="str">
        <f t="shared" si="330"/>
        <v/>
      </c>
      <c r="QO24" s="120" t="str">
        <f t="shared" si="331"/>
        <v/>
      </c>
      <c r="QQ24" s="112"/>
      <c r="QR24" s="112"/>
      <c r="QS24" s="113" t="str">
        <f t="shared" si="332"/>
        <v/>
      </c>
      <c r="QT24" s="114" t="str">
        <f t="shared" si="333"/>
        <v/>
      </c>
      <c r="QU24" s="115" t="str">
        <f t="shared" si="334"/>
        <v/>
      </c>
      <c r="QV24" s="115" t="str">
        <f t="shared" si="335"/>
        <v/>
      </c>
      <c r="QW24" s="116" t="str">
        <f t="shared" si="336"/>
        <v/>
      </c>
      <c r="QX24" s="117" t="str">
        <f t="shared" si="337"/>
        <v/>
      </c>
      <c r="QY24" s="118" t="str">
        <f t="shared" si="338"/>
        <v/>
      </c>
      <c r="QZ24" s="119" t="str">
        <f t="shared" si="339"/>
        <v/>
      </c>
      <c r="RA24" s="120" t="str">
        <f t="shared" si="340"/>
        <v/>
      </c>
      <c r="RC24" s="112"/>
      <c r="RD24" s="112"/>
      <c r="RE24" s="113" t="str">
        <f t="shared" si="341"/>
        <v/>
      </c>
      <c r="RF24" s="114" t="str">
        <f t="shared" si="342"/>
        <v/>
      </c>
      <c r="RG24" s="115" t="str">
        <f t="shared" si="343"/>
        <v/>
      </c>
      <c r="RH24" s="115" t="str">
        <f t="shared" si="344"/>
        <v/>
      </c>
      <c r="RI24" s="116" t="str">
        <f t="shared" si="345"/>
        <v/>
      </c>
      <c r="RJ24" s="117" t="str">
        <f t="shared" si="346"/>
        <v/>
      </c>
      <c r="RK24" s="118" t="str">
        <f t="shared" si="347"/>
        <v/>
      </c>
      <c r="RL24" s="119" t="str">
        <f t="shared" si="348"/>
        <v/>
      </c>
      <c r="RM24" s="120" t="str">
        <f t="shared" si="349"/>
        <v/>
      </c>
      <c r="RO24" s="112"/>
      <c r="RP24" s="112"/>
      <c r="RQ24" s="113" t="str">
        <f t="shared" si="350"/>
        <v/>
      </c>
      <c r="RR24" s="114" t="str">
        <f t="shared" si="351"/>
        <v/>
      </c>
      <c r="RS24" s="115" t="str">
        <f t="shared" si="352"/>
        <v/>
      </c>
      <c r="RT24" s="115" t="str">
        <f t="shared" si="353"/>
        <v/>
      </c>
      <c r="RU24" s="116" t="str">
        <f t="shared" si="354"/>
        <v/>
      </c>
      <c r="RV24" s="117" t="str">
        <f t="shared" si="355"/>
        <v/>
      </c>
      <c r="RW24" s="118" t="str">
        <f t="shared" si="356"/>
        <v/>
      </c>
      <c r="RX24" s="119" t="str">
        <f t="shared" si="357"/>
        <v/>
      </c>
      <c r="RY24" s="120" t="str">
        <f t="shared" si="358"/>
        <v/>
      </c>
      <c r="SA24" s="112"/>
      <c r="SB24" s="112"/>
    </row>
    <row r="25" spans="1:496" ht="13.5" customHeight="1">
      <c r="A25" s="20"/>
      <c r="B25" s="112" t="s">
        <v>799</v>
      </c>
      <c r="C25" s="2" t="s">
        <v>834</v>
      </c>
      <c r="D25" s="157"/>
      <c r="E25" s="113">
        <f t="shared" ref="E25" si="410">IF(I25="","",E$3)</f>
        <v>40900</v>
      </c>
      <c r="F25" s="114" t="str">
        <f t="shared" ref="F25" si="411">IF(I25="","",E$1)</f>
        <v>Kosor I</v>
      </c>
      <c r="G25" s="115">
        <v>40136</v>
      </c>
      <c r="H25" s="115">
        <v>40541</v>
      </c>
      <c r="I25" s="116" t="str">
        <f t="shared" ref="I25" si="412">IF(P25="","",IF(ISNUMBER(SEARCH(":",P25)),MID(P25,FIND(":",P25)+2,FIND("(",P25)-FIND(":",P25)-3),LEFT(P25,FIND("(",P25)-2)))</f>
        <v>Ivan Šuker</v>
      </c>
      <c r="J25" s="117" t="str">
        <f t="shared" ref="J25" si="413">IF(P25="","",MID(P25,FIND("(",P25)+1,4))</f>
        <v>1957</v>
      </c>
      <c r="K25" s="118" t="str">
        <f t="shared" ref="K25" si="414">IF(ISNUMBER(SEARCH("*female*",P25)),"female",IF(ISNUMBER(SEARCH("*male*",P25)),"male",""))</f>
        <v>male</v>
      </c>
      <c r="L25" s="119" t="s">
        <v>423</v>
      </c>
      <c r="M25" s="120" t="str">
        <f t="shared" ref="M25" si="415">IF(I25="","",(MID(I25,(SEARCH("^^",SUBSTITUTE(I25," ","^^",LEN(I25)-LEN(SUBSTITUTE(I25," ","")))))+1,99)&amp;"_"&amp;LEFT(I25,FIND(" ",I25)-1)&amp;"_"&amp;J25))</f>
        <v>Šuker_Ivan_1957</v>
      </c>
      <c r="O25" s="112"/>
      <c r="P25" s="167" t="s">
        <v>1090</v>
      </c>
      <c r="Q25" s="113"/>
      <c r="R25" s="114"/>
      <c r="S25" s="115"/>
      <c r="T25" s="115"/>
      <c r="U25" s="116"/>
      <c r="V25" s="117"/>
      <c r="W25" s="118"/>
      <c r="X25" s="119"/>
      <c r="Y25" s="120"/>
      <c r="AA25" s="112"/>
      <c r="AB25" s="112"/>
      <c r="AC25" s="113" t="str">
        <f t="shared" si="9"/>
        <v/>
      </c>
      <c r="AD25" s="114" t="str">
        <f t="shared" si="10"/>
        <v/>
      </c>
      <c r="AE25" s="115" t="str">
        <f t="shared" si="11"/>
        <v/>
      </c>
      <c r="AF25" s="115" t="str">
        <f t="shared" si="359"/>
        <v/>
      </c>
      <c r="AG25" s="116" t="str">
        <f t="shared" si="12"/>
        <v/>
      </c>
      <c r="AH25" s="117" t="str">
        <f t="shared" si="13"/>
        <v/>
      </c>
      <c r="AI25" s="118" t="str">
        <f t="shared" si="14"/>
        <v/>
      </c>
      <c r="AJ25" s="119" t="str">
        <f t="shared" si="15"/>
        <v/>
      </c>
      <c r="AK25" s="120" t="str">
        <f t="shared" si="16"/>
        <v/>
      </c>
      <c r="AM25" s="112"/>
      <c r="AN25" s="112"/>
      <c r="AO25" s="113" t="str">
        <f t="shared" si="17"/>
        <v/>
      </c>
      <c r="AP25" s="114" t="str">
        <f t="shared" si="18"/>
        <v/>
      </c>
      <c r="AQ25" s="115" t="str">
        <f t="shared" si="19"/>
        <v/>
      </c>
      <c r="AR25" s="115" t="str">
        <f t="shared" si="20"/>
        <v/>
      </c>
      <c r="AS25" s="116" t="str">
        <f t="shared" si="21"/>
        <v/>
      </c>
      <c r="AT25" s="117" t="str">
        <f t="shared" si="22"/>
        <v/>
      </c>
      <c r="AU25" s="118" t="str">
        <f t="shared" si="23"/>
        <v/>
      </c>
      <c r="AV25" s="119" t="str">
        <f t="shared" si="24"/>
        <v/>
      </c>
      <c r="AW25" s="120" t="str">
        <f t="shared" si="25"/>
        <v/>
      </c>
      <c r="AY25" s="112"/>
      <c r="AZ25" s="112"/>
      <c r="BA25" s="113" t="str">
        <f t="shared" si="384"/>
        <v/>
      </c>
      <c r="BB25" s="114" t="str">
        <f t="shared" si="385"/>
        <v/>
      </c>
      <c r="BC25" s="115" t="str">
        <f t="shared" si="400"/>
        <v/>
      </c>
      <c r="BD25" s="115" t="str">
        <f t="shared" si="386"/>
        <v/>
      </c>
      <c r="BE25" s="116" t="str">
        <f t="shared" si="387"/>
        <v/>
      </c>
      <c r="BF25" s="117" t="str">
        <f t="shared" si="388"/>
        <v/>
      </c>
      <c r="BG25" s="118" t="str">
        <f t="shared" si="389"/>
        <v/>
      </c>
      <c r="BH25" s="119" t="str">
        <f t="shared" si="390"/>
        <v/>
      </c>
      <c r="BI25" s="120" t="str">
        <f t="shared" si="391"/>
        <v/>
      </c>
      <c r="BK25" s="112"/>
      <c r="BL25" s="112"/>
      <c r="BM25" s="113" t="str">
        <f t="shared" si="35"/>
        <v/>
      </c>
      <c r="BN25" s="114" t="str">
        <f t="shared" si="36"/>
        <v/>
      </c>
      <c r="BO25" s="115" t="str">
        <f t="shared" si="37"/>
        <v/>
      </c>
      <c r="BP25" s="115" t="str">
        <f t="shared" si="38"/>
        <v/>
      </c>
      <c r="BQ25" s="116" t="str">
        <f t="shared" si="39"/>
        <v/>
      </c>
      <c r="BR25" s="117" t="str">
        <f t="shared" si="40"/>
        <v/>
      </c>
      <c r="BS25" s="118" t="str">
        <f t="shared" si="41"/>
        <v/>
      </c>
      <c r="BT25" s="119" t="str">
        <f t="shared" si="42"/>
        <v/>
      </c>
      <c r="BU25" s="120" t="str">
        <f t="shared" si="43"/>
        <v/>
      </c>
      <c r="BW25" s="112"/>
      <c r="BX25" s="112"/>
      <c r="BY25" s="113" t="str">
        <f t="shared" si="44"/>
        <v/>
      </c>
      <c r="BZ25" s="114" t="str">
        <f t="shared" si="45"/>
        <v/>
      </c>
      <c r="CA25" s="115" t="str">
        <f t="shared" si="46"/>
        <v/>
      </c>
      <c r="CB25" s="115" t="str">
        <f t="shared" si="47"/>
        <v/>
      </c>
      <c r="CC25" s="116" t="str">
        <f t="shared" si="48"/>
        <v/>
      </c>
      <c r="CD25" s="117" t="str">
        <f t="shared" si="49"/>
        <v/>
      </c>
      <c r="CE25" s="118" t="str">
        <f t="shared" si="50"/>
        <v/>
      </c>
      <c r="CF25" s="119" t="str">
        <f t="shared" si="51"/>
        <v/>
      </c>
      <c r="CG25" s="120" t="str">
        <f t="shared" si="52"/>
        <v/>
      </c>
      <c r="CI25" s="112"/>
      <c r="CJ25" s="112"/>
      <c r="CK25" s="113" t="str">
        <f t="shared" si="53"/>
        <v/>
      </c>
      <c r="CL25" s="114" t="str">
        <f t="shared" si="54"/>
        <v/>
      </c>
      <c r="CM25" s="115" t="str">
        <f t="shared" si="55"/>
        <v/>
      </c>
      <c r="CN25" s="115" t="str">
        <f t="shared" si="56"/>
        <v/>
      </c>
      <c r="CO25" s="116" t="str">
        <f t="shared" si="57"/>
        <v/>
      </c>
      <c r="CP25" s="117" t="str">
        <f t="shared" si="58"/>
        <v/>
      </c>
      <c r="CQ25" s="118" t="str">
        <f t="shared" si="59"/>
        <v/>
      </c>
      <c r="CR25" s="119" t="str">
        <f t="shared" si="60"/>
        <v/>
      </c>
      <c r="CS25" s="120" t="str">
        <f t="shared" si="61"/>
        <v/>
      </c>
      <c r="CU25" s="112"/>
      <c r="CV25" s="112"/>
      <c r="CW25" s="113" t="str">
        <f t="shared" si="62"/>
        <v/>
      </c>
      <c r="CX25" s="114" t="str">
        <f t="shared" si="63"/>
        <v/>
      </c>
      <c r="CY25" s="115" t="str">
        <f t="shared" si="64"/>
        <v/>
      </c>
      <c r="CZ25" s="115" t="str">
        <f t="shared" si="65"/>
        <v/>
      </c>
      <c r="DA25" s="116" t="str">
        <f t="shared" si="66"/>
        <v/>
      </c>
      <c r="DB25" s="117" t="str">
        <f t="shared" si="67"/>
        <v/>
      </c>
      <c r="DC25" s="118" t="str">
        <f t="shared" si="68"/>
        <v/>
      </c>
      <c r="DD25" s="119" t="str">
        <f t="shared" si="69"/>
        <v/>
      </c>
      <c r="DE25" s="120" t="str">
        <f t="shared" si="70"/>
        <v/>
      </c>
      <c r="DG25" s="112"/>
      <c r="DH25" s="112"/>
      <c r="DI25" s="113" t="str">
        <f t="shared" si="71"/>
        <v/>
      </c>
      <c r="DJ25" s="114" t="str">
        <f t="shared" si="72"/>
        <v/>
      </c>
      <c r="DK25" s="115" t="str">
        <f t="shared" si="73"/>
        <v/>
      </c>
      <c r="DL25" s="115" t="str">
        <f t="shared" si="74"/>
        <v/>
      </c>
      <c r="DM25" s="116" t="str">
        <f t="shared" si="75"/>
        <v/>
      </c>
      <c r="DN25" s="117" t="str">
        <f t="shared" si="76"/>
        <v/>
      </c>
      <c r="DO25" s="118" t="str">
        <f t="shared" si="77"/>
        <v/>
      </c>
      <c r="DP25" s="119" t="str">
        <f t="shared" si="78"/>
        <v/>
      </c>
      <c r="DQ25" s="120" t="str">
        <f t="shared" si="79"/>
        <v/>
      </c>
      <c r="DS25" s="112"/>
      <c r="DT25" s="112"/>
      <c r="DU25" s="113" t="str">
        <f t="shared" si="80"/>
        <v/>
      </c>
      <c r="DV25" s="114" t="str">
        <f t="shared" si="81"/>
        <v/>
      </c>
      <c r="DW25" s="115" t="str">
        <f t="shared" si="82"/>
        <v/>
      </c>
      <c r="DX25" s="115" t="str">
        <f t="shared" si="83"/>
        <v/>
      </c>
      <c r="DY25" s="116" t="str">
        <f t="shared" si="84"/>
        <v/>
      </c>
      <c r="DZ25" s="117" t="str">
        <f t="shared" si="85"/>
        <v/>
      </c>
      <c r="EA25" s="118" t="str">
        <f t="shared" si="86"/>
        <v/>
      </c>
      <c r="EB25" s="119" t="str">
        <f t="shared" si="87"/>
        <v/>
      </c>
      <c r="EC25" s="120" t="str">
        <f t="shared" si="88"/>
        <v/>
      </c>
      <c r="EE25" s="112"/>
      <c r="EF25" s="112"/>
      <c r="EG25" s="113" t="str">
        <f t="shared" si="89"/>
        <v/>
      </c>
      <c r="EH25" s="114" t="str">
        <f t="shared" si="90"/>
        <v/>
      </c>
      <c r="EI25" s="115" t="str">
        <f t="shared" si="91"/>
        <v/>
      </c>
      <c r="EJ25" s="115" t="str">
        <f t="shared" si="92"/>
        <v/>
      </c>
      <c r="EK25" s="116" t="str">
        <f t="shared" si="93"/>
        <v/>
      </c>
      <c r="EL25" s="117" t="str">
        <f t="shared" si="94"/>
        <v/>
      </c>
      <c r="EM25" s="118" t="str">
        <f t="shared" si="95"/>
        <v/>
      </c>
      <c r="EN25" s="119" t="str">
        <f t="shared" si="96"/>
        <v/>
      </c>
      <c r="EO25" s="120" t="str">
        <f t="shared" si="97"/>
        <v/>
      </c>
      <c r="EQ25" s="112"/>
      <c r="ER25" s="112"/>
      <c r="ES25" s="113" t="str">
        <f t="shared" si="98"/>
        <v/>
      </c>
      <c r="ET25" s="114" t="str">
        <f t="shared" si="99"/>
        <v/>
      </c>
      <c r="EU25" s="115" t="str">
        <f t="shared" si="100"/>
        <v/>
      </c>
      <c r="EV25" s="115" t="str">
        <f t="shared" si="101"/>
        <v/>
      </c>
      <c r="EW25" s="116" t="str">
        <f t="shared" si="102"/>
        <v/>
      </c>
      <c r="EX25" s="117" t="str">
        <f t="shared" si="103"/>
        <v/>
      </c>
      <c r="EY25" s="118" t="str">
        <f t="shared" si="104"/>
        <v/>
      </c>
      <c r="EZ25" s="119" t="str">
        <f t="shared" si="105"/>
        <v/>
      </c>
      <c r="FA25" s="120" t="str">
        <f t="shared" si="106"/>
        <v/>
      </c>
      <c r="FC25" s="112"/>
      <c r="FD25" s="112"/>
      <c r="FE25" s="113" t="str">
        <f t="shared" si="107"/>
        <v/>
      </c>
      <c r="FF25" s="114" t="str">
        <f t="shared" si="108"/>
        <v/>
      </c>
      <c r="FG25" s="115" t="str">
        <f t="shared" si="109"/>
        <v/>
      </c>
      <c r="FH25" s="115" t="str">
        <f t="shared" si="110"/>
        <v/>
      </c>
      <c r="FI25" s="116" t="str">
        <f t="shared" si="111"/>
        <v/>
      </c>
      <c r="FJ25" s="117" t="str">
        <f t="shared" si="112"/>
        <v/>
      </c>
      <c r="FK25" s="118" t="str">
        <f t="shared" si="113"/>
        <v/>
      </c>
      <c r="FL25" s="119" t="str">
        <f t="shared" si="114"/>
        <v/>
      </c>
      <c r="FM25" s="120" t="str">
        <f t="shared" si="115"/>
        <v/>
      </c>
      <c r="FO25" s="112"/>
      <c r="FP25" s="112"/>
      <c r="FQ25" s="113" t="str">
        <f t="shared" si="116"/>
        <v/>
      </c>
      <c r="FR25" s="114" t="str">
        <f t="shared" si="117"/>
        <v/>
      </c>
      <c r="FS25" s="115" t="str">
        <f t="shared" si="118"/>
        <v/>
      </c>
      <c r="FT25" s="115" t="str">
        <f t="shared" si="119"/>
        <v/>
      </c>
      <c r="FU25" s="116" t="str">
        <f t="shared" si="120"/>
        <v/>
      </c>
      <c r="FV25" s="117" t="str">
        <f t="shared" si="121"/>
        <v/>
      </c>
      <c r="FW25" s="118" t="str">
        <f t="shared" si="122"/>
        <v/>
      </c>
      <c r="FX25" s="119" t="str">
        <f t="shared" si="123"/>
        <v/>
      </c>
      <c r="FY25" s="120" t="str">
        <f t="shared" si="124"/>
        <v/>
      </c>
      <c r="GA25" s="112"/>
      <c r="GB25" s="112"/>
      <c r="GC25" s="113" t="str">
        <f t="shared" si="125"/>
        <v/>
      </c>
      <c r="GD25" s="114" t="str">
        <f t="shared" si="126"/>
        <v/>
      </c>
      <c r="GE25" s="115" t="str">
        <f t="shared" si="127"/>
        <v/>
      </c>
      <c r="GF25" s="115" t="str">
        <f t="shared" si="128"/>
        <v/>
      </c>
      <c r="GG25" s="116" t="str">
        <f t="shared" si="129"/>
        <v/>
      </c>
      <c r="GH25" s="117" t="str">
        <f t="shared" si="130"/>
        <v/>
      </c>
      <c r="GI25" s="118" t="str">
        <f t="shared" si="131"/>
        <v/>
      </c>
      <c r="GJ25" s="119" t="str">
        <f t="shared" si="132"/>
        <v/>
      </c>
      <c r="GK25" s="120" t="str">
        <f t="shared" si="133"/>
        <v/>
      </c>
      <c r="GM25" s="112"/>
      <c r="GN25" s="112"/>
      <c r="GO25" s="113" t="str">
        <f t="shared" si="134"/>
        <v/>
      </c>
      <c r="GP25" s="114" t="str">
        <f t="shared" si="135"/>
        <v/>
      </c>
      <c r="GQ25" s="115" t="str">
        <f t="shared" si="136"/>
        <v/>
      </c>
      <c r="GR25" s="115" t="str">
        <f t="shared" si="137"/>
        <v/>
      </c>
      <c r="GS25" s="116" t="str">
        <f t="shared" si="138"/>
        <v/>
      </c>
      <c r="GT25" s="117" t="str">
        <f t="shared" si="139"/>
        <v/>
      </c>
      <c r="GU25" s="118" t="str">
        <f t="shared" si="140"/>
        <v/>
      </c>
      <c r="GV25" s="119" t="str">
        <f t="shared" si="141"/>
        <v/>
      </c>
      <c r="GW25" s="120" t="str">
        <f t="shared" si="142"/>
        <v/>
      </c>
      <c r="GY25" s="112"/>
      <c r="GZ25" s="112"/>
      <c r="HA25" s="113" t="str">
        <f t="shared" si="143"/>
        <v/>
      </c>
      <c r="HB25" s="114" t="str">
        <f t="shared" si="144"/>
        <v/>
      </c>
      <c r="HC25" s="115" t="str">
        <f t="shared" si="145"/>
        <v/>
      </c>
      <c r="HD25" s="115" t="str">
        <f t="shared" si="146"/>
        <v/>
      </c>
      <c r="HE25" s="116" t="str">
        <f t="shared" si="147"/>
        <v/>
      </c>
      <c r="HF25" s="117" t="str">
        <f t="shared" si="148"/>
        <v/>
      </c>
      <c r="HG25" s="118" t="str">
        <f t="shared" si="149"/>
        <v/>
      </c>
      <c r="HH25" s="119" t="str">
        <f t="shared" si="150"/>
        <v/>
      </c>
      <c r="HI25" s="120" t="str">
        <f t="shared" si="151"/>
        <v/>
      </c>
      <c r="HK25" s="112"/>
      <c r="HL25" s="112"/>
      <c r="HM25" s="113" t="str">
        <f t="shared" si="152"/>
        <v/>
      </c>
      <c r="HN25" s="114" t="str">
        <f t="shared" si="153"/>
        <v/>
      </c>
      <c r="HO25" s="115" t="str">
        <f t="shared" si="154"/>
        <v/>
      </c>
      <c r="HP25" s="115" t="str">
        <f t="shared" si="155"/>
        <v/>
      </c>
      <c r="HQ25" s="116" t="str">
        <f t="shared" si="156"/>
        <v/>
      </c>
      <c r="HR25" s="117" t="str">
        <f t="shared" si="157"/>
        <v/>
      </c>
      <c r="HS25" s="118" t="str">
        <f t="shared" si="158"/>
        <v/>
      </c>
      <c r="HT25" s="119" t="str">
        <f t="shared" si="159"/>
        <v/>
      </c>
      <c r="HU25" s="120" t="str">
        <f t="shared" si="160"/>
        <v/>
      </c>
      <c r="HW25" s="112"/>
      <c r="HX25" s="112"/>
      <c r="HY25" s="113" t="str">
        <f t="shared" si="161"/>
        <v/>
      </c>
      <c r="HZ25" s="114" t="str">
        <f t="shared" si="162"/>
        <v/>
      </c>
      <c r="IA25" s="115" t="str">
        <f t="shared" si="163"/>
        <v/>
      </c>
      <c r="IB25" s="115" t="str">
        <f t="shared" si="164"/>
        <v/>
      </c>
      <c r="IC25" s="116" t="str">
        <f t="shared" si="165"/>
        <v/>
      </c>
      <c r="ID25" s="117" t="str">
        <f t="shared" si="166"/>
        <v/>
      </c>
      <c r="IE25" s="118" t="str">
        <f t="shared" si="167"/>
        <v/>
      </c>
      <c r="IF25" s="119" t="str">
        <f t="shared" si="168"/>
        <v/>
      </c>
      <c r="IG25" s="120" t="str">
        <f t="shared" si="169"/>
        <v/>
      </c>
      <c r="II25" s="112"/>
      <c r="IJ25" s="112"/>
      <c r="IK25" s="113" t="str">
        <f t="shared" si="170"/>
        <v/>
      </c>
      <c r="IL25" s="114" t="str">
        <f t="shared" si="171"/>
        <v/>
      </c>
      <c r="IM25" s="115" t="str">
        <f t="shared" si="172"/>
        <v/>
      </c>
      <c r="IN25" s="115" t="str">
        <f t="shared" si="173"/>
        <v/>
      </c>
      <c r="IO25" s="116" t="str">
        <f t="shared" si="174"/>
        <v/>
      </c>
      <c r="IP25" s="117" t="str">
        <f t="shared" si="175"/>
        <v/>
      </c>
      <c r="IQ25" s="118" t="str">
        <f t="shared" si="176"/>
        <v/>
      </c>
      <c r="IR25" s="119" t="str">
        <f t="shared" si="177"/>
        <v/>
      </c>
      <c r="IS25" s="120" t="str">
        <f t="shared" si="178"/>
        <v/>
      </c>
      <c r="IU25" s="112"/>
      <c r="IV25" s="112"/>
      <c r="IW25" s="113" t="str">
        <f t="shared" si="179"/>
        <v/>
      </c>
      <c r="IX25" s="114" t="str">
        <f t="shared" si="180"/>
        <v/>
      </c>
      <c r="IY25" s="115" t="str">
        <f t="shared" si="181"/>
        <v/>
      </c>
      <c r="IZ25" s="115" t="str">
        <f t="shared" si="182"/>
        <v/>
      </c>
      <c r="JA25" s="116" t="str">
        <f t="shared" si="183"/>
        <v/>
      </c>
      <c r="JB25" s="117" t="str">
        <f t="shared" si="184"/>
        <v/>
      </c>
      <c r="JC25" s="118" t="str">
        <f t="shared" si="185"/>
        <v/>
      </c>
      <c r="JD25" s="119" t="str">
        <f t="shared" si="186"/>
        <v/>
      </c>
      <c r="JE25" s="120" t="str">
        <f t="shared" si="187"/>
        <v/>
      </c>
      <c r="JG25" s="112"/>
      <c r="JH25" s="112"/>
      <c r="JI25" s="113" t="str">
        <f t="shared" si="188"/>
        <v/>
      </c>
      <c r="JJ25" s="114" t="str">
        <f t="shared" si="189"/>
        <v/>
      </c>
      <c r="JK25" s="115" t="str">
        <f t="shared" si="190"/>
        <v/>
      </c>
      <c r="JL25" s="115" t="str">
        <f t="shared" si="191"/>
        <v/>
      </c>
      <c r="JM25" s="116" t="str">
        <f t="shared" si="192"/>
        <v/>
      </c>
      <c r="JN25" s="117" t="str">
        <f t="shared" si="193"/>
        <v/>
      </c>
      <c r="JO25" s="118" t="str">
        <f t="shared" si="194"/>
        <v/>
      </c>
      <c r="JP25" s="119" t="str">
        <f t="shared" si="195"/>
        <v/>
      </c>
      <c r="JQ25" s="120" t="str">
        <f t="shared" si="196"/>
        <v/>
      </c>
      <c r="JS25" s="112"/>
      <c r="JT25" s="112"/>
      <c r="JU25" s="113" t="str">
        <f t="shared" si="197"/>
        <v/>
      </c>
      <c r="JV25" s="114" t="str">
        <f t="shared" si="198"/>
        <v/>
      </c>
      <c r="JW25" s="115" t="str">
        <f t="shared" si="199"/>
        <v/>
      </c>
      <c r="JX25" s="115" t="str">
        <f t="shared" si="200"/>
        <v/>
      </c>
      <c r="JY25" s="116" t="str">
        <f t="shared" si="201"/>
        <v/>
      </c>
      <c r="JZ25" s="117" t="str">
        <f t="shared" si="202"/>
        <v/>
      </c>
      <c r="KA25" s="118" t="str">
        <f t="shared" si="203"/>
        <v/>
      </c>
      <c r="KB25" s="119" t="str">
        <f t="shared" si="204"/>
        <v/>
      </c>
      <c r="KC25" s="120" t="str">
        <f t="shared" si="205"/>
        <v/>
      </c>
      <c r="KE25" s="112"/>
      <c r="KF25" s="112"/>
      <c r="KG25" s="113" t="str">
        <f t="shared" si="206"/>
        <v/>
      </c>
      <c r="KH25" s="114" t="str">
        <f t="shared" si="207"/>
        <v/>
      </c>
      <c r="KI25" s="115" t="str">
        <f t="shared" si="208"/>
        <v/>
      </c>
      <c r="KJ25" s="115" t="str">
        <f t="shared" si="209"/>
        <v/>
      </c>
      <c r="KK25" s="116" t="str">
        <f t="shared" si="210"/>
        <v/>
      </c>
      <c r="KL25" s="117" t="str">
        <f t="shared" si="211"/>
        <v/>
      </c>
      <c r="KM25" s="118" t="str">
        <f t="shared" si="212"/>
        <v/>
      </c>
      <c r="KN25" s="119" t="str">
        <f t="shared" si="213"/>
        <v/>
      </c>
      <c r="KO25" s="120" t="str">
        <f t="shared" si="214"/>
        <v/>
      </c>
      <c r="KQ25" s="112"/>
      <c r="KR25" s="112"/>
      <c r="KS25" s="113" t="str">
        <f t="shared" si="215"/>
        <v/>
      </c>
      <c r="KT25" s="114" t="str">
        <f t="shared" si="216"/>
        <v/>
      </c>
      <c r="KU25" s="115" t="str">
        <f t="shared" si="217"/>
        <v/>
      </c>
      <c r="KV25" s="115" t="str">
        <f t="shared" si="218"/>
        <v/>
      </c>
      <c r="KW25" s="116" t="str">
        <f t="shared" si="219"/>
        <v/>
      </c>
      <c r="KX25" s="117" t="str">
        <f t="shared" si="220"/>
        <v/>
      </c>
      <c r="KY25" s="118" t="str">
        <f t="shared" si="221"/>
        <v/>
      </c>
      <c r="KZ25" s="119" t="str">
        <f t="shared" si="222"/>
        <v/>
      </c>
      <c r="LA25" s="120" t="str">
        <f t="shared" si="223"/>
        <v/>
      </c>
      <c r="LC25" s="112"/>
      <c r="LD25" s="112"/>
      <c r="LE25" s="113" t="str">
        <f t="shared" si="224"/>
        <v/>
      </c>
      <c r="LF25" s="114" t="str">
        <f t="shared" si="225"/>
        <v/>
      </c>
      <c r="LG25" s="115" t="str">
        <f t="shared" si="226"/>
        <v/>
      </c>
      <c r="LH25" s="115" t="str">
        <f t="shared" si="227"/>
        <v/>
      </c>
      <c r="LI25" s="116" t="str">
        <f t="shared" si="228"/>
        <v/>
      </c>
      <c r="LJ25" s="117" t="str">
        <f t="shared" si="229"/>
        <v/>
      </c>
      <c r="LK25" s="118" t="str">
        <f t="shared" si="230"/>
        <v/>
      </c>
      <c r="LL25" s="119" t="str">
        <f t="shared" si="231"/>
        <v/>
      </c>
      <c r="LM25" s="120" t="str">
        <f t="shared" si="232"/>
        <v/>
      </c>
      <c r="LO25" s="112"/>
      <c r="LP25" s="112"/>
      <c r="LQ25" s="113" t="str">
        <f t="shared" si="233"/>
        <v/>
      </c>
      <c r="LR25" s="114" t="str">
        <f t="shared" si="234"/>
        <v/>
      </c>
      <c r="LS25" s="115" t="str">
        <f t="shared" si="235"/>
        <v/>
      </c>
      <c r="LT25" s="115" t="str">
        <f t="shared" si="236"/>
        <v/>
      </c>
      <c r="LU25" s="116" t="str">
        <f t="shared" si="237"/>
        <v/>
      </c>
      <c r="LV25" s="117" t="str">
        <f t="shared" si="238"/>
        <v/>
      </c>
      <c r="LW25" s="118" t="str">
        <f t="shared" si="239"/>
        <v/>
      </c>
      <c r="LX25" s="119" t="str">
        <f t="shared" si="240"/>
        <v/>
      </c>
      <c r="LY25" s="120" t="str">
        <f t="shared" si="241"/>
        <v/>
      </c>
      <c r="MA25" s="112"/>
      <c r="MB25" s="112"/>
      <c r="MC25" s="113" t="str">
        <f t="shared" si="242"/>
        <v/>
      </c>
      <c r="MD25" s="114" t="str">
        <f t="shared" si="243"/>
        <v/>
      </c>
      <c r="ME25" s="115" t="str">
        <f t="shared" si="244"/>
        <v/>
      </c>
      <c r="MF25" s="115" t="str">
        <f t="shared" si="245"/>
        <v/>
      </c>
      <c r="MG25" s="116" t="str">
        <f t="shared" si="246"/>
        <v/>
      </c>
      <c r="MH25" s="117" t="str">
        <f t="shared" si="247"/>
        <v/>
      </c>
      <c r="MI25" s="118" t="str">
        <f t="shared" si="248"/>
        <v/>
      </c>
      <c r="MJ25" s="119" t="str">
        <f t="shared" si="249"/>
        <v/>
      </c>
      <c r="MK25" s="120" t="str">
        <f t="shared" si="250"/>
        <v/>
      </c>
      <c r="MM25" s="112"/>
      <c r="MN25" s="112"/>
      <c r="MO25" s="113" t="str">
        <f t="shared" si="251"/>
        <v/>
      </c>
      <c r="MP25" s="114" t="str">
        <f t="shared" si="252"/>
        <v/>
      </c>
      <c r="MQ25" s="115" t="str">
        <f t="shared" si="253"/>
        <v/>
      </c>
      <c r="MR25" s="115" t="str">
        <f t="shared" si="254"/>
        <v/>
      </c>
      <c r="MS25" s="116" t="str">
        <f t="shared" si="255"/>
        <v/>
      </c>
      <c r="MT25" s="117" t="str">
        <f t="shared" si="256"/>
        <v/>
      </c>
      <c r="MU25" s="118" t="str">
        <f t="shared" si="257"/>
        <v/>
      </c>
      <c r="MV25" s="119" t="str">
        <f t="shared" si="258"/>
        <v/>
      </c>
      <c r="MW25" s="120" t="str">
        <f t="shared" si="259"/>
        <v/>
      </c>
      <c r="MY25" s="112"/>
      <c r="MZ25" s="112"/>
      <c r="NA25" s="113" t="str">
        <f t="shared" si="260"/>
        <v/>
      </c>
      <c r="NB25" s="114" t="str">
        <f t="shared" si="261"/>
        <v/>
      </c>
      <c r="NC25" s="115" t="str">
        <f t="shared" si="262"/>
        <v/>
      </c>
      <c r="ND25" s="115" t="str">
        <f t="shared" si="263"/>
        <v/>
      </c>
      <c r="NE25" s="116" t="str">
        <f t="shared" si="264"/>
        <v/>
      </c>
      <c r="NF25" s="117" t="str">
        <f t="shared" si="265"/>
        <v/>
      </c>
      <c r="NG25" s="118" t="str">
        <f t="shared" si="266"/>
        <v/>
      </c>
      <c r="NH25" s="119" t="str">
        <f t="shared" si="267"/>
        <v/>
      </c>
      <c r="NI25" s="120" t="str">
        <f t="shared" si="268"/>
        <v/>
      </c>
      <c r="NK25" s="112"/>
      <c r="NL25" s="112"/>
      <c r="NM25" s="113" t="str">
        <f t="shared" si="269"/>
        <v/>
      </c>
      <c r="NN25" s="114" t="str">
        <f t="shared" si="270"/>
        <v/>
      </c>
      <c r="NO25" s="115" t="str">
        <f t="shared" si="271"/>
        <v/>
      </c>
      <c r="NP25" s="115" t="str">
        <f t="shared" si="272"/>
        <v/>
      </c>
      <c r="NQ25" s="116" t="str">
        <f t="shared" si="273"/>
        <v/>
      </c>
      <c r="NR25" s="117" t="str">
        <f t="shared" si="274"/>
        <v/>
      </c>
      <c r="NS25" s="118" t="str">
        <f t="shared" si="275"/>
        <v/>
      </c>
      <c r="NT25" s="119" t="str">
        <f t="shared" si="276"/>
        <v/>
      </c>
      <c r="NU25" s="120" t="str">
        <f t="shared" si="277"/>
        <v/>
      </c>
      <c r="NW25" s="112"/>
      <c r="NX25" s="112"/>
      <c r="NY25" s="113" t="str">
        <f t="shared" si="278"/>
        <v/>
      </c>
      <c r="NZ25" s="114" t="str">
        <f t="shared" si="279"/>
        <v/>
      </c>
      <c r="OA25" s="115" t="str">
        <f t="shared" si="280"/>
        <v/>
      </c>
      <c r="OB25" s="115" t="str">
        <f t="shared" si="281"/>
        <v/>
      </c>
      <c r="OC25" s="116" t="str">
        <f t="shared" si="282"/>
        <v/>
      </c>
      <c r="OD25" s="117" t="str">
        <f t="shared" si="283"/>
        <v/>
      </c>
      <c r="OE25" s="118" t="str">
        <f t="shared" si="284"/>
        <v/>
      </c>
      <c r="OF25" s="119" t="str">
        <f t="shared" si="285"/>
        <v/>
      </c>
      <c r="OG25" s="120" t="str">
        <f t="shared" si="286"/>
        <v/>
      </c>
      <c r="OI25" s="112"/>
      <c r="OJ25" s="112"/>
      <c r="OK25" s="113" t="str">
        <f t="shared" si="287"/>
        <v/>
      </c>
      <c r="OL25" s="114" t="str">
        <f t="shared" si="288"/>
        <v/>
      </c>
      <c r="OM25" s="115" t="str">
        <f t="shared" si="289"/>
        <v/>
      </c>
      <c r="ON25" s="115" t="str">
        <f t="shared" si="290"/>
        <v/>
      </c>
      <c r="OO25" s="116" t="str">
        <f t="shared" si="291"/>
        <v/>
      </c>
      <c r="OP25" s="117" t="str">
        <f t="shared" si="292"/>
        <v/>
      </c>
      <c r="OQ25" s="118" t="str">
        <f t="shared" si="293"/>
        <v/>
      </c>
      <c r="OR25" s="119" t="str">
        <f t="shared" si="294"/>
        <v/>
      </c>
      <c r="OS25" s="120" t="str">
        <f t="shared" si="295"/>
        <v/>
      </c>
      <c r="OU25" s="112"/>
      <c r="OV25" s="112"/>
      <c r="OW25" s="113" t="str">
        <f t="shared" si="296"/>
        <v/>
      </c>
      <c r="OX25" s="114" t="str">
        <f t="shared" si="297"/>
        <v/>
      </c>
      <c r="OY25" s="115" t="str">
        <f t="shared" si="298"/>
        <v/>
      </c>
      <c r="OZ25" s="115" t="str">
        <f t="shared" si="299"/>
        <v/>
      </c>
      <c r="PA25" s="116" t="str">
        <f t="shared" si="300"/>
        <v/>
      </c>
      <c r="PB25" s="117" t="str">
        <f t="shared" si="301"/>
        <v/>
      </c>
      <c r="PC25" s="118" t="str">
        <f t="shared" si="302"/>
        <v/>
      </c>
      <c r="PD25" s="119" t="str">
        <f t="shared" si="303"/>
        <v/>
      </c>
      <c r="PE25" s="120" t="str">
        <f t="shared" si="304"/>
        <v/>
      </c>
      <c r="PG25" s="112"/>
      <c r="PH25" s="112"/>
      <c r="PI25" s="113" t="str">
        <f t="shared" si="305"/>
        <v/>
      </c>
      <c r="PJ25" s="114" t="str">
        <f t="shared" si="306"/>
        <v/>
      </c>
      <c r="PK25" s="115" t="str">
        <f t="shared" si="307"/>
        <v/>
      </c>
      <c r="PL25" s="115" t="str">
        <f t="shared" si="308"/>
        <v/>
      </c>
      <c r="PM25" s="116" t="str">
        <f t="shared" si="309"/>
        <v/>
      </c>
      <c r="PN25" s="117" t="str">
        <f t="shared" si="310"/>
        <v/>
      </c>
      <c r="PO25" s="118" t="str">
        <f t="shared" si="311"/>
        <v/>
      </c>
      <c r="PP25" s="119" t="str">
        <f t="shared" si="312"/>
        <v/>
      </c>
      <c r="PQ25" s="120" t="str">
        <f t="shared" si="313"/>
        <v/>
      </c>
      <c r="PS25" s="112"/>
      <c r="PT25" s="112"/>
      <c r="PU25" s="113" t="str">
        <f t="shared" si="314"/>
        <v/>
      </c>
      <c r="PV25" s="114" t="str">
        <f t="shared" si="315"/>
        <v/>
      </c>
      <c r="PW25" s="115" t="str">
        <f t="shared" si="316"/>
        <v/>
      </c>
      <c r="PX25" s="115" t="str">
        <f t="shared" si="317"/>
        <v/>
      </c>
      <c r="PY25" s="116" t="str">
        <f t="shared" si="318"/>
        <v/>
      </c>
      <c r="PZ25" s="117" t="str">
        <f t="shared" si="319"/>
        <v/>
      </c>
      <c r="QA25" s="118" t="str">
        <f t="shared" si="320"/>
        <v/>
      </c>
      <c r="QB25" s="119" t="str">
        <f t="shared" si="321"/>
        <v/>
      </c>
      <c r="QC25" s="120" t="str">
        <f t="shared" si="322"/>
        <v/>
      </c>
      <c r="QE25" s="112"/>
      <c r="QF25" s="112"/>
      <c r="QG25" s="113" t="str">
        <f t="shared" si="323"/>
        <v/>
      </c>
      <c r="QH25" s="114" t="str">
        <f t="shared" si="324"/>
        <v/>
      </c>
      <c r="QI25" s="115" t="str">
        <f t="shared" si="325"/>
        <v/>
      </c>
      <c r="QJ25" s="115" t="str">
        <f t="shared" si="326"/>
        <v/>
      </c>
      <c r="QK25" s="116" t="str">
        <f t="shared" si="327"/>
        <v/>
      </c>
      <c r="QL25" s="117" t="str">
        <f t="shared" si="328"/>
        <v/>
      </c>
      <c r="QM25" s="118" t="str">
        <f t="shared" si="329"/>
        <v/>
      </c>
      <c r="QN25" s="119" t="str">
        <f t="shared" si="330"/>
        <v/>
      </c>
      <c r="QO25" s="120" t="str">
        <f t="shared" si="331"/>
        <v/>
      </c>
      <c r="QQ25" s="112"/>
      <c r="QR25" s="112"/>
      <c r="QS25" s="113" t="str">
        <f t="shared" si="332"/>
        <v/>
      </c>
      <c r="QT25" s="114" t="str">
        <f t="shared" si="333"/>
        <v/>
      </c>
      <c r="QU25" s="115" t="str">
        <f t="shared" si="334"/>
        <v/>
      </c>
      <c r="QV25" s="115" t="str">
        <f t="shared" si="335"/>
        <v/>
      </c>
      <c r="QW25" s="116" t="str">
        <f t="shared" si="336"/>
        <v/>
      </c>
      <c r="QX25" s="117" t="str">
        <f t="shared" si="337"/>
        <v/>
      </c>
      <c r="QY25" s="118" t="str">
        <f t="shared" si="338"/>
        <v/>
      </c>
      <c r="QZ25" s="119" t="str">
        <f t="shared" si="339"/>
        <v/>
      </c>
      <c r="RA25" s="120" t="str">
        <f t="shared" si="340"/>
        <v/>
      </c>
      <c r="RC25" s="112"/>
      <c r="RD25" s="112"/>
      <c r="RE25" s="113" t="str">
        <f t="shared" si="341"/>
        <v/>
      </c>
      <c r="RF25" s="114" t="str">
        <f t="shared" si="342"/>
        <v/>
      </c>
      <c r="RG25" s="115" t="str">
        <f t="shared" si="343"/>
        <v/>
      </c>
      <c r="RH25" s="115" t="str">
        <f t="shared" si="344"/>
        <v/>
      </c>
      <c r="RI25" s="116" t="str">
        <f t="shared" si="345"/>
        <v/>
      </c>
      <c r="RJ25" s="117" t="str">
        <f t="shared" si="346"/>
        <v/>
      </c>
      <c r="RK25" s="118" t="str">
        <f t="shared" si="347"/>
        <v/>
      </c>
      <c r="RL25" s="119" t="str">
        <f t="shared" si="348"/>
        <v/>
      </c>
      <c r="RM25" s="120" t="str">
        <f t="shared" si="349"/>
        <v/>
      </c>
      <c r="RO25" s="112"/>
      <c r="RP25" s="112"/>
      <c r="RQ25" s="113" t="str">
        <f t="shared" si="350"/>
        <v/>
      </c>
      <c r="RR25" s="114" t="str">
        <f t="shared" si="351"/>
        <v/>
      </c>
      <c r="RS25" s="115" t="str">
        <f t="shared" si="352"/>
        <v/>
      </c>
      <c r="RT25" s="115" t="str">
        <f t="shared" si="353"/>
        <v/>
      </c>
      <c r="RU25" s="116" t="str">
        <f t="shared" si="354"/>
        <v/>
      </c>
      <c r="RV25" s="117" t="str">
        <f t="shared" si="355"/>
        <v/>
      </c>
      <c r="RW25" s="118" t="str">
        <f t="shared" si="356"/>
        <v/>
      </c>
      <c r="RX25" s="119" t="str">
        <f t="shared" si="357"/>
        <v/>
      </c>
      <c r="RY25" s="120" t="str">
        <f t="shared" si="358"/>
        <v/>
      </c>
      <c r="SA25" s="112"/>
      <c r="SB25" s="112"/>
    </row>
    <row r="26" spans="1:496" ht="13.5" customHeight="1">
      <c r="A26" s="20"/>
      <c r="B26" s="112" t="s">
        <v>799</v>
      </c>
      <c r="C26" s="2" t="s">
        <v>834</v>
      </c>
      <c r="D26" s="157"/>
      <c r="E26" s="113">
        <f>IF(I26="","",E$3)</f>
        <v>40900</v>
      </c>
      <c r="F26" s="114" t="str">
        <f>IF(I26="","",E$1)</f>
        <v>Kosor I</v>
      </c>
      <c r="G26" s="115">
        <v>40541</v>
      </c>
      <c r="H26" s="115">
        <f t="shared" ref="H26" si="416">IF(I26="","",E$3)</f>
        <v>40900</v>
      </c>
      <c r="I26" s="116" t="str">
        <f t="shared" si="4"/>
        <v>Gordan Jandroković</v>
      </c>
      <c r="J26" s="117" t="str">
        <f t="shared" si="5"/>
        <v>1967</v>
      </c>
      <c r="K26" s="118" t="str">
        <f t="shared" si="6"/>
        <v>male</v>
      </c>
      <c r="L26" s="119" t="s">
        <v>423</v>
      </c>
      <c r="M26" s="120" t="str">
        <f t="shared" si="8"/>
        <v>Jandroković_Gordan_1967</v>
      </c>
      <c r="O26" s="112"/>
      <c r="P26" s="167" t="s">
        <v>1077</v>
      </c>
      <c r="Q26" s="113" t="s">
        <v>289</v>
      </c>
      <c r="R26" s="114" t="s">
        <v>289</v>
      </c>
      <c r="S26" s="115" t="s">
        <v>289</v>
      </c>
      <c r="T26" s="115" t="s">
        <v>289</v>
      </c>
      <c r="U26" s="116" t="s">
        <v>289</v>
      </c>
      <c r="V26" s="117" t="s">
        <v>289</v>
      </c>
      <c r="W26" s="118" t="s">
        <v>289</v>
      </c>
      <c r="X26" s="119" t="s">
        <v>289</v>
      </c>
      <c r="Y26" s="120" t="s">
        <v>289</v>
      </c>
      <c r="AA26" s="112"/>
      <c r="AB26" s="112"/>
      <c r="AC26" s="113" t="str">
        <f t="shared" si="9"/>
        <v/>
      </c>
      <c r="AD26" s="114" t="str">
        <f t="shared" si="10"/>
        <v/>
      </c>
      <c r="AE26" s="115" t="str">
        <f t="shared" si="11"/>
        <v/>
      </c>
      <c r="AF26" s="115" t="str">
        <f t="shared" si="359"/>
        <v/>
      </c>
      <c r="AG26" s="116" t="str">
        <f t="shared" si="12"/>
        <v/>
      </c>
      <c r="AH26" s="117" t="str">
        <f t="shared" si="13"/>
        <v/>
      </c>
      <c r="AI26" s="118" t="str">
        <f t="shared" si="14"/>
        <v/>
      </c>
      <c r="AJ26" s="119" t="str">
        <f t="shared" si="15"/>
        <v/>
      </c>
      <c r="AK26" s="120" t="str">
        <f t="shared" si="16"/>
        <v/>
      </c>
      <c r="AM26" s="112"/>
      <c r="AN26" s="112"/>
      <c r="AO26" s="113" t="str">
        <f t="shared" si="17"/>
        <v/>
      </c>
      <c r="AP26" s="114" t="str">
        <f t="shared" si="18"/>
        <v/>
      </c>
      <c r="AQ26" s="115" t="str">
        <f t="shared" si="19"/>
        <v/>
      </c>
      <c r="AR26" s="115" t="str">
        <f t="shared" si="20"/>
        <v/>
      </c>
      <c r="AS26" s="116" t="str">
        <f t="shared" si="21"/>
        <v/>
      </c>
      <c r="AT26" s="117" t="str">
        <f t="shared" si="22"/>
        <v/>
      </c>
      <c r="AU26" s="118" t="str">
        <f t="shared" si="23"/>
        <v/>
      </c>
      <c r="AV26" s="119" t="str">
        <f t="shared" si="24"/>
        <v/>
      </c>
      <c r="AW26" s="120" t="str">
        <f t="shared" si="25"/>
        <v/>
      </c>
      <c r="AY26" s="112"/>
      <c r="AZ26" s="112"/>
      <c r="BA26" s="113" t="str">
        <f t="shared" si="384"/>
        <v/>
      </c>
      <c r="BB26" s="114" t="str">
        <f t="shared" si="385"/>
        <v/>
      </c>
      <c r="BC26" s="115" t="str">
        <f t="shared" si="400"/>
        <v/>
      </c>
      <c r="BD26" s="115" t="str">
        <f t="shared" si="386"/>
        <v/>
      </c>
      <c r="BE26" s="116" t="str">
        <f t="shared" si="387"/>
        <v/>
      </c>
      <c r="BF26" s="117" t="str">
        <f t="shared" si="388"/>
        <v/>
      </c>
      <c r="BG26" s="118" t="str">
        <f t="shared" si="389"/>
        <v/>
      </c>
      <c r="BH26" s="119" t="str">
        <f t="shared" si="390"/>
        <v/>
      </c>
      <c r="BI26" s="120" t="str">
        <f t="shared" si="391"/>
        <v/>
      </c>
      <c r="BK26" s="112"/>
      <c r="BL26" s="112"/>
      <c r="BM26" s="113" t="str">
        <f t="shared" si="35"/>
        <v/>
      </c>
      <c r="BN26" s="114" t="str">
        <f t="shared" si="36"/>
        <v/>
      </c>
      <c r="BO26" s="115" t="str">
        <f t="shared" si="37"/>
        <v/>
      </c>
      <c r="BP26" s="115" t="str">
        <f t="shared" si="38"/>
        <v/>
      </c>
      <c r="BQ26" s="116" t="str">
        <f t="shared" si="39"/>
        <v/>
      </c>
      <c r="BR26" s="117" t="str">
        <f t="shared" si="40"/>
        <v/>
      </c>
      <c r="BS26" s="118" t="str">
        <f t="shared" si="41"/>
        <v/>
      </c>
      <c r="BT26" s="119" t="str">
        <f t="shared" si="42"/>
        <v/>
      </c>
      <c r="BU26" s="120" t="str">
        <f t="shared" si="43"/>
        <v/>
      </c>
      <c r="BW26" s="112"/>
      <c r="BX26" s="112"/>
      <c r="BY26" s="113" t="str">
        <f t="shared" si="44"/>
        <v/>
      </c>
      <c r="BZ26" s="114" t="str">
        <f t="shared" si="45"/>
        <v/>
      </c>
      <c r="CA26" s="115" t="str">
        <f t="shared" si="46"/>
        <v/>
      </c>
      <c r="CB26" s="115" t="str">
        <f t="shared" si="47"/>
        <v/>
      </c>
      <c r="CC26" s="116" t="str">
        <f t="shared" si="48"/>
        <v/>
      </c>
      <c r="CD26" s="117" t="str">
        <f t="shared" si="49"/>
        <v/>
      </c>
      <c r="CE26" s="118" t="str">
        <f t="shared" si="50"/>
        <v/>
      </c>
      <c r="CF26" s="119" t="str">
        <f t="shared" si="51"/>
        <v/>
      </c>
      <c r="CG26" s="120" t="str">
        <f t="shared" si="52"/>
        <v/>
      </c>
      <c r="CI26" s="112"/>
      <c r="CJ26" s="112"/>
      <c r="CK26" s="113" t="str">
        <f t="shared" si="53"/>
        <v/>
      </c>
      <c r="CL26" s="114" t="str">
        <f t="shared" si="54"/>
        <v/>
      </c>
      <c r="CM26" s="115" t="str">
        <f t="shared" si="55"/>
        <v/>
      </c>
      <c r="CN26" s="115" t="str">
        <f t="shared" si="56"/>
        <v/>
      </c>
      <c r="CO26" s="116" t="str">
        <f t="shared" si="57"/>
        <v/>
      </c>
      <c r="CP26" s="117" t="str">
        <f t="shared" si="58"/>
        <v/>
      </c>
      <c r="CQ26" s="118" t="str">
        <f t="shared" si="59"/>
        <v/>
      </c>
      <c r="CR26" s="119" t="str">
        <f t="shared" si="60"/>
        <v/>
      </c>
      <c r="CS26" s="120" t="str">
        <f t="shared" si="61"/>
        <v/>
      </c>
      <c r="CU26" s="112"/>
      <c r="CV26" s="112"/>
      <c r="CW26" s="113" t="str">
        <f t="shared" si="62"/>
        <v/>
      </c>
      <c r="CX26" s="114" t="str">
        <f t="shared" si="63"/>
        <v/>
      </c>
      <c r="CY26" s="115" t="str">
        <f t="shared" si="64"/>
        <v/>
      </c>
      <c r="CZ26" s="115" t="str">
        <f t="shared" si="65"/>
        <v/>
      </c>
      <c r="DA26" s="116" t="str">
        <f t="shared" si="66"/>
        <v/>
      </c>
      <c r="DB26" s="117" t="str">
        <f t="shared" si="67"/>
        <v/>
      </c>
      <c r="DC26" s="118" t="str">
        <f t="shared" si="68"/>
        <v/>
      </c>
      <c r="DD26" s="119" t="str">
        <f t="shared" si="69"/>
        <v/>
      </c>
      <c r="DE26" s="120" t="str">
        <f t="shared" si="70"/>
        <v/>
      </c>
      <c r="DG26" s="112"/>
      <c r="DH26" s="112"/>
      <c r="DI26" s="113" t="str">
        <f t="shared" si="71"/>
        <v/>
      </c>
      <c r="DJ26" s="114" t="str">
        <f t="shared" si="72"/>
        <v/>
      </c>
      <c r="DK26" s="115" t="str">
        <f t="shared" si="73"/>
        <v/>
      </c>
      <c r="DL26" s="115" t="str">
        <f t="shared" si="74"/>
        <v/>
      </c>
      <c r="DM26" s="116" t="str">
        <f t="shared" si="75"/>
        <v/>
      </c>
      <c r="DN26" s="117" t="str">
        <f t="shared" si="76"/>
        <v/>
      </c>
      <c r="DO26" s="118" t="str">
        <f t="shared" si="77"/>
        <v/>
      </c>
      <c r="DP26" s="119" t="str">
        <f t="shared" si="78"/>
        <v/>
      </c>
      <c r="DQ26" s="120" t="str">
        <f t="shared" si="79"/>
        <v/>
      </c>
      <c r="DS26" s="112"/>
      <c r="DT26" s="112"/>
      <c r="DU26" s="113" t="str">
        <f t="shared" si="80"/>
        <v/>
      </c>
      <c r="DV26" s="114" t="str">
        <f t="shared" si="81"/>
        <v/>
      </c>
      <c r="DW26" s="115" t="str">
        <f t="shared" si="82"/>
        <v/>
      </c>
      <c r="DX26" s="115" t="str">
        <f t="shared" si="83"/>
        <v/>
      </c>
      <c r="DY26" s="116" t="str">
        <f t="shared" si="84"/>
        <v/>
      </c>
      <c r="DZ26" s="117" t="str">
        <f t="shared" si="85"/>
        <v/>
      </c>
      <c r="EA26" s="118" t="str">
        <f t="shared" si="86"/>
        <v/>
      </c>
      <c r="EB26" s="119" t="str">
        <f t="shared" si="87"/>
        <v/>
      </c>
      <c r="EC26" s="120" t="str">
        <f t="shared" si="88"/>
        <v/>
      </c>
      <c r="EE26" s="112"/>
      <c r="EF26" s="112"/>
      <c r="EG26" s="113" t="str">
        <f t="shared" si="89"/>
        <v/>
      </c>
      <c r="EH26" s="114" t="str">
        <f t="shared" si="90"/>
        <v/>
      </c>
      <c r="EI26" s="115" t="str">
        <f t="shared" si="91"/>
        <v/>
      </c>
      <c r="EJ26" s="115" t="str">
        <f t="shared" si="92"/>
        <v/>
      </c>
      <c r="EK26" s="116" t="str">
        <f t="shared" si="93"/>
        <v/>
      </c>
      <c r="EL26" s="117" t="str">
        <f t="shared" si="94"/>
        <v/>
      </c>
      <c r="EM26" s="118" t="str">
        <f t="shared" si="95"/>
        <v/>
      </c>
      <c r="EN26" s="119" t="str">
        <f t="shared" si="96"/>
        <v/>
      </c>
      <c r="EO26" s="120" t="str">
        <f t="shared" si="97"/>
        <v/>
      </c>
      <c r="EQ26" s="112"/>
      <c r="ER26" s="112"/>
      <c r="ES26" s="113" t="str">
        <f t="shared" si="98"/>
        <v/>
      </c>
      <c r="ET26" s="114" t="str">
        <f t="shared" si="99"/>
        <v/>
      </c>
      <c r="EU26" s="115" t="str">
        <f t="shared" si="100"/>
        <v/>
      </c>
      <c r="EV26" s="115" t="str">
        <f t="shared" si="101"/>
        <v/>
      </c>
      <c r="EW26" s="116" t="str">
        <f t="shared" si="102"/>
        <v/>
      </c>
      <c r="EX26" s="117" t="str">
        <f t="shared" si="103"/>
        <v/>
      </c>
      <c r="EY26" s="118" t="str">
        <f t="shared" si="104"/>
        <v/>
      </c>
      <c r="EZ26" s="119" t="str">
        <f t="shared" si="105"/>
        <v/>
      </c>
      <c r="FA26" s="120" t="str">
        <f t="shared" si="106"/>
        <v/>
      </c>
      <c r="FC26" s="112"/>
      <c r="FD26" s="112"/>
      <c r="FE26" s="113" t="str">
        <f t="shared" si="107"/>
        <v/>
      </c>
      <c r="FF26" s="114" t="str">
        <f t="shared" si="108"/>
        <v/>
      </c>
      <c r="FG26" s="115" t="str">
        <f t="shared" si="109"/>
        <v/>
      </c>
      <c r="FH26" s="115" t="str">
        <f t="shared" si="110"/>
        <v/>
      </c>
      <c r="FI26" s="116" t="str">
        <f t="shared" si="111"/>
        <v/>
      </c>
      <c r="FJ26" s="117" t="str">
        <f t="shared" si="112"/>
        <v/>
      </c>
      <c r="FK26" s="118" t="str">
        <f t="shared" si="113"/>
        <v/>
      </c>
      <c r="FL26" s="119" t="str">
        <f t="shared" si="114"/>
        <v/>
      </c>
      <c r="FM26" s="120" t="str">
        <f t="shared" si="115"/>
        <v/>
      </c>
      <c r="FO26" s="112"/>
      <c r="FP26" s="112"/>
      <c r="FQ26" s="113" t="str">
        <f t="shared" si="116"/>
        <v/>
      </c>
      <c r="FR26" s="114" t="str">
        <f t="shared" si="117"/>
        <v/>
      </c>
      <c r="FS26" s="115" t="str">
        <f t="shared" si="118"/>
        <v/>
      </c>
      <c r="FT26" s="115" t="str">
        <f t="shared" si="119"/>
        <v/>
      </c>
      <c r="FU26" s="116" t="str">
        <f t="shared" si="120"/>
        <v/>
      </c>
      <c r="FV26" s="117" t="str">
        <f t="shared" si="121"/>
        <v/>
      </c>
      <c r="FW26" s="118" t="str">
        <f t="shared" si="122"/>
        <v/>
      </c>
      <c r="FX26" s="119" t="str">
        <f t="shared" si="123"/>
        <v/>
      </c>
      <c r="FY26" s="120" t="str">
        <f t="shared" si="124"/>
        <v/>
      </c>
      <c r="GA26" s="112"/>
      <c r="GB26" s="112"/>
      <c r="GC26" s="113" t="str">
        <f t="shared" si="125"/>
        <v/>
      </c>
      <c r="GD26" s="114" t="str">
        <f t="shared" si="126"/>
        <v/>
      </c>
      <c r="GE26" s="115" t="str">
        <f t="shared" si="127"/>
        <v/>
      </c>
      <c r="GF26" s="115" t="str">
        <f t="shared" si="128"/>
        <v/>
      </c>
      <c r="GG26" s="116" t="str">
        <f t="shared" si="129"/>
        <v/>
      </c>
      <c r="GH26" s="117" t="str">
        <f t="shared" si="130"/>
        <v/>
      </c>
      <c r="GI26" s="118" t="str">
        <f t="shared" si="131"/>
        <v/>
      </c>
      <c r="GJ26" s="119" t="str">
        <f t="shared" si="132"/>
        <v/>
      </c>
      <c r="GK26" s="120" t="str">
        <f t="shared" si="133"/>
        <v/>
      </c>
      <c r="GM26" s="112"/>
      <c r="GN26" s="112"/>
      <c r="GO26" s="113" t="str">
        <f t="shared" si="134"/>
        <v/>
      </c>
      <c r="GP26" s="114" t="str">
        <f t="shared" si="135"/>
        <v/>
      </c>
      <c r="GQ26" s="115" t="str">
        <f t="shared" si="136"/>
        <v/>
      </c>
      <c r="GR26" s="115" t="str">
        <f t="shared" si="137"/>
        <v/>
      </c>
      <c r="GS26" s="116" t="str">
        <f t="shared" si="138"/>
        <v/>
      </c>
      <c r="GT26" s="117" t="str">
        <f t="shared" si="139"/>
        <v/>
      </c>
      <c r="GU26" s="118" t="str">
        <f t="shared" si="140"/>
        <v/>
      </c>
      <c r="GV26" s="119" t="str">
        <f t="shared" si="141"/>
        <v/>
      </c>
      <c r="GW26" s="120" t="str">
        <f t="shared" si="142"/>
        <v/>
      </c>
      <c r="GY26" s="112"/>
      <c r="GZ26" s="112"/>
      <c r="HA26" s="113" t="str">
        <f t="shared" si="143"/>
        <v/>
      </c>
      <c r="HB26" s="114" t="str">
        <f t="shared" si="144"/>
        <v/>
      </c>
      <c r="HC26" s="115" t="str">
        <f t="shared" si="145"/>
        <v/>
      </c>
      <c r="HD26" s="115" t="str">
        <f t="shared" si="146"/>
        <v/>
      </c>
      <c r="HE26" s="116" t="str">
        <f t="shared" si="147"/>
        <v/>
      </c>
      <c r="HF26" s="117" t="str">
        <f t="shared" si="148"/>
        <v/>
      </c>
      <c r="HG26" s="118" t="str">
        <f t="shared" si="149"/>
        <v/>
      </c>
      <c r="HH26" s="119" t="str">
        <f t="shared" si="150"/>
        <v/>
      </c>
      <c r="HI26" s="120" t="str">
        <f t="shared" si="151"/>
        <v/>
      </c>
      <c r="HK26" s="112"/>
      <c r="HL26" s="112"/>
      <c r="HM26" s="113" t="str">
        <f t="shared" si="152"/>
        <v/>
      </c>
      <c r="HN26" s="114" t="str">
        <f t="shared" si="153"/>
        <v/>
      </c>
      <c r="HO26" s="115" t="str">
        <f t="shared" si="154"/>
        <v/>
      </c>
      <c r="HP26" s="115" t="str">
        <f t="shared" si="155"/>
        <v/>
      </c>
      <c r="HQ26" s="116" t="str">
        <f t="shared" si="156"/>
        <v/>
      </c>
      <c r="HR26" s="117" t="str">
        <f t="shared" si="157"/>
        <v/>
      </c>
      <c r="HS26" s="118" t="str">
        <f t="shared" si="158"/>
        <v/>
      </c>
      <c r="HT26" s="119" t="str">
        <f t="shared" si="159"/>
        <v/>
      </c>
      <c r="HU26" s="120" t="str">
        <f t="shared" si="160"/>
        <v/>
      </c>
      <c r="HW26" s="112"/>
      <c r="HX26" s="112"/>
      <c r="HY26" s="113" t="str">
        <f t="shared" si="161"/>
        <v/>
      </c>
      <c r="HZ26" s="114" t="str">
        <f t="shared" si="162"/>
        <v/>
      </c>
      <c r="IA26" s="115" t="str">
        <f t="shared" si="163"/>
        <v/>
      </c>
      <c r="IB26" s="115" t="str">
        <f t="shared" si="164"/>
        <v/>
      </c>
      <c r="IC26" s="116" t="str">
        <f t="shared" si="165"/>
        <v/>
      </c>
      <c r="ID26" s="117" t="str">
        <f t="shared" si="166"/>
        <v/>
      </c>
      <c r="IE26" s="118" t="str">
        <f t="shared" si="167"/>
        <v/>
      </c>
      <c r="IF26" s="119" t="str">
        <f t="shared" si="168"/>
        <v/>
      </c>
      <c r="IG26" s="120" t="str">
        <f t="shared" si="169"/>
        <v/>
      </c>
      <c r="II26" s="112"/>
      <c r="IJ26" s="112"/>
      <c r="IK26" s="113" t="str">
        <f t="shared" si="170"/>
        <v/>
      </c>
      <c r="IL26" s="114" t="str">
        <f t="shared" si="171"/>
        <v/>
      </c>
      <c r="IM26" s="115" t="str">
        <f t="shared" si="172"/>
        <v/>
      </c>
      <c r="IN26" s="115" t="str">
        <f t="shared" si="173"/>
        <v/>
      </c>
      <c r="IO26" s="116" t="str">
        <f t="shared" si="174"/>
        <v/>
      </c>
      <c r="IP26" s="117" t="str">
        <f t="shared" si="175"/>
        <v/>
      </c>
      <c r="IQ26" s="118" t="str">
        <f t="shared" si="176"/>
        <v/>
      </c>
      <c r="IR26" s="119" t="str">
        <f t="shared" si="177"/>
        <v/>
      </c>
      <c r="IS26" s="120" t="str">
        <f t="shared" si="178"/>
        <v/>
      </c>
      <c r="IU26" s="112"/>
      <c r="IV26" s="112"/>
      <c r="IW26" s="113" t="str">
        <f t="shared" si="179"/>
        <v/>
      </c>
      <c r="IX26" s="114" t="str">
        <f t="shared" si="180"/>
        <v/>
      </c>
      <c r="IY26" s="115" t="str">
        <f t="shared" si="181"/>
        <v/>
      </c>
      <c r="IZ26" s="115" t="str">
        <f t="shared" si="182"/>
        <v/>
      </c>
      <c r="JA26" s="116" t="str">
        <f t="shared" si="183"/>
        <v/>
      </c>
      <c r="JB26" s="117" t="str">
        <f t="shared" si="184"/>
        <v/>
      </c>
      <c r="JC26" s="118" t="str">
        <f t="shared" si="185"/>
        <v/>
      </c>
      <c r="JD26" s="119" t="str">
        <f t="shared" si="186"/>
        <v/>
      </c>
      <c r="JE26" s="120" t="str">
        <f t="shared" si="187"/>
        <v/>
      </c>
      <c r="JG26" s="112"/>
      <c r="JH26" s="112"/>
      <c r="JI26" s="113" t="str">
        <f t="shared" si="188"/>
        <v/>
      </c>
      <c r="JJ26" s="114" t="str">
        <f t="shared" si="189"/>
        <v/>
      </c>
      <c r="JK26" s="115" t="str">
        <f t="shared" si="190"/>
        <v/>
      </c>
      <c r="JL26" s="115" t="str">
        <f t="shared" si="191"/>
        <v/>
      </c>
      <c r="JM26" s="116" t="str">
        <f t="shared" si="192"/>
        <v/>
      </c>
      <c r="JN26" s="117" t="str">
        <f t="shared" si="193"/>
        <v/>
      </c>
      <c r="JO26" s="118" t="str">
        <f t="shared" si="194"/>
        <v/>
      </c>
      <c r="JP26" s="119" t="str">
        <f t="shared" si="195"/>
        <v/>
      </c>
      <c r="JQ26" s="120" t="str">
        <f t="shared" si="196"/>
        <v/>
      </c>
      <c r="JS26" s="112"/>
      <c r="JT26" s="112"/>
      <c r="JU26" s="113" t="str">
        <f t="shared" si="197"/>
        <v/>
      </c>
      <c r="JV26" s="114" t="str">
        <f t="shared" si="198"/>
        <v/>
      </c>
      <c r="JW26" s="115" t="str">
        <f t="shared" si="199"/>
        <v/>
      </c>
      <c r="JX26" s="115" t="str">
        <f t="shared" si="200"/>
        <v/>
      </c>
      <c r="JY26" s="116" t="str">
        <f t="shared" si="201"/>
        <v/>
      </c>
      <c r="JZ26" s="117" t="str">
        <f t="shared" si="202"/>
        <v/>
      </c>
      <c r="KA26" s="118" t="str">
        <f t="shared" si="203"/>
        <v/>
      </c>
      <c r="KB26" s="119" t="str">
        <f t="shared" si="204"/>
        <v/>
      </c>
      <c r="KC26" s="120" t="str">
        <f t="shared" si="205"/>
        <v/>
      </c>
      <c r="KE26" s="112"/>
      <c r="KF26" s="112"/>
      <c r="KG26" s="113" t="str">
        <f t="shared" si="206"/>
        <v/>
      </c>
      <c r="KH26" s="114" t="str">
        <f t="shared" si="207"/>
        <v/>
      </c>
      <c r="KI26" s="115" t="str">
        <f t="shared" si="208"/>
        <v/>
      </c>
      <c r="KJ26" s="115" t="str">
        <f t="shared" si="209"/>
        <v/>
      </c>
      <c r="KK26" s="116" t="str">
        <f t="shared" si="210"/>
        <v/>
      </c>
      <c r="KL26" s="117" t="str">
        <f t="shared" si="211"/>
        <v/>
      </c>
      <c r="KM26" s="118" t="str">
        <f t="shared" si="212"/>
        <v/>
      </c>
      <c r="KN26" s="119" t="str">
        <f t="shared" si="213"/>
        <v/>
      </c>
      <c r="KO26" s="120" t="str">
        <f t="shared" si="214"/>
        <v/>
      </c>
      <c r="KQ26" s="112"/>
      <c r="KR26" s="112"/>
      <c r="KS26" s="113" t="str">
        <f t="shared" si="215"/>
        <v/>
      </c>
      <c r="KT26" s="114" t="str">
        <f t="shared" si="216"/>
        <v/>
      </c>
      <c r="KU26" s="115" t="str">
        <f t="shared" si="217"/>
        <v/>
      </c>
      <c r="KV26" s="115" t="str">
        <f t="shared" si="218"/>
        <v/>
      </c>
      <c r="KW26" s="116" t="str">
        <f t="shared" si="219"/>
        <v/>
      </c>
      <c r="KX26" s="117" t="str">
        <f t="shared" si="220"/>
        <v/>
      </c>
      <c r="KY26" s="118" t="str">
        <f t="shared" si="221"/>
        <v/>
      </c>
      <c r="KZ26" s="119" t="str">
        <f t="shared" si="222"/>
        <v/>
      </c>
      <c r="LA26" s="120" t="str">
        <f t="shared" si="223"/>
        <v/>
      </c>
      <c r="LC26" s="112"/>
      <c r="LD26" s="112"/>
      <c r="LE26" s="113" t="str">
        <f t="shared" si="224"/>
        <v/>
      </c>
      <c r="LF26" s="114" t="str">
        <f t="shared" si="225"/>
        <v/>
      </c>
      <c r="LG26" s="115" t="str">
        <f t="shared" si="226"/>
        <v/>
      </c>
      <c r="LH26" s="115" t="str">
        <f t="shared" si="227"/>
        <v/>
      </c>
      <c r="LI26" s="116" t="str">
        <f t="shared" si="228"/>
        <v/>
      </c>
      <c r="LJ26" s="117" t="str">
        <f t="shared" si="229"/>
        <v/>
      </c>
      <c r="LK26" s="118" t="str">
        <f t="shared" si="230"/>
        <v/>
      </c>
      <c r="LL26" s="119" t="str">
        <f t="shared" si="231"/>
        <v/>
      </c>
      <c r="LM26" s="120" t="str">
        <f t="shared" si="232"/>
        <v/>
      </c>
      <c r="LO26" s="112"/>
      <c r="LP26" s="112"/>
      <c r="LQ26" s="113" t="str">
        <f t="shared" si="233"/>
        <v/>
      </c>
      <c r="LR26" s="114" t="str">
        <f t="shared" si="234"/>
        <v/>
      </c>
      <c r="LS26" s="115" t="str">
        <f t="shared" si="235"/>
        <v/>
      </c>
      <c r="LT26" s="115" t="str">
        <f t="shared" si="236"/>
        <v/>
      </c>
      <c r="LU26" s="116" t="str">
        <f t="shared" si="237"/>
        <v/>
      </c>
      <c r="LV26" s="117" t="str">
        <f t="shared" si="238"/>
        <v/>
      </c>
      <c r="LW26" s="118" t="str">
        <f t="shared" si="239"/>
        <v/>
      </c>
      <c r="LX26" s="119" t="str">
        <f t="shared" si="240"/>
        <v/>
      </c>
      <c r="LY26" s="120" t="str">
        <f t="shared" si="241"/>
        <v/>
      </c>
      <c r="MA26" s="112"/>
      <c r="MB26" s="112"/>
      <c r="MC26" s="113" t="str">
        <f t="shared" si="242"/>
        <v/>
      </c>
      <c r="MD26" s="114" t="str">
        <f t="shared" si="243"/>
        <v/>
      </c>
      <c r="ME26" s="115" t="str">
        <f t="shared" si="244"/>
        <v/>
      </c>
      <c r="MF26" s="115" t="str">
        <f t="shared" si="245"/>
        <v/>
      </c>
      <c r="MG26" s="116" t="str">
        <f t="shared" si="246"/>
        <v/>
      </c>
      <c r="MH26" s="117" t="str">
        <f t="shared" si="247"/>
        <v/>
      </c>
      <c r="MI26" s="118" t="str">
        <f t="shared" si="248"/>
        <v/>
      </c>
      <c r="MJ26" s="119" t="str">
        <f t="shared" si="249"/>
        <v/>
      </c>
      <c r="MK26" s="120" t="str">
        <f t="shared" si="250"/>
        <v/>
      </c>
      <c r="MM26" s="112"/>
      <c r="MN26" s="112"/>
      <c r="MO26" s="113" t="str">
        <f t="shared" si="251"/>
        <v/>
      </c>
      <c r="MP26" s="114" t="str">
        <f t="shared" si="252"/>
        <v/>
      </c>
      <c r="MQ26" s="115" t="str">
        <f t="shared" si="253"/>
        <v/>
      </c>
      <c r="MR26" s="115" t="str">
        <f t="shared" si="254"/>
        <v/>
      </c>
      <c r="MS26" s="116" t="str">
        <f t="shared" si="255"/>
        <v/>
      </c>
      <c r="MT26" s="117" t="str">
        <f t="shared" si="256"/>
        <v/>
      </c>
      <c r="MU26" s="118" t="str">
        <f t="shared" si="257"/>
        <v/>
      </c>
      <c r="MV26" s="119" t="str">
        <f t="shared" si="258"/>
        <v/>
      </c>
      <c r="MW26" s="120" t="str">
        <f t="shared" si="259"/>
        <v/>
      </c>
      <c r="MY26" s="112"/>
      <c r="MZ26" s="112"/>
      <c r="NA26" s="113" t="str">
        <f t="shared" si="260"/>
        <v/>
      </c>
      <c r="NB26" s="114" t="str">
        <f t="shared" si="261"/>
        <v/>
      </c>
      <c r="NC26" s="115" t="str">
        <f t="shared" si="262"/>
        <v/>
      </c>
      <c r="ND26" s="115" t="str">
        <f t="shared" si="263"/>
        <v/>
      </c>
      <c r="NE26" s="116" t="str">
        <f t="shared" si="264"/>
        <v/>
      </c>
      <c r="NF26" s="117" t="str">
        <f t="shared" si="265"/>
        <v/>
      </c>
      <c r="NG26" s="118" t="str">
        <f t="shared" si="266"/>
        <v/>
      </c>
      <c r="NH26" s="119" t="str">
        <f t="shared" si="267"/>
        <v/>
      </c>
      <c r="NI26" s="120" t="str">
        <f t="shared" si="268"/>
        <v/>
      </c>
      <c r="NK26" s="112"/>
      <c r="NL26" s="112"/>
      <c r="NM26" s="113" t="str">
        <f t="shared" si="269"/>
        <v/>
      </c>
      <c r="NN26" s="114" t="str">
        <f t="shared" si="270"/>
        <v/>
      </c>
      <c r="NO26" s="115" t="str">
        <f t="shared" si="271"/>
        <v/>
      </c>
      <c r="NP26" s="115" t="str">
        <f t="shared" si="272"/>
        <v/>
      </c>
      <c r="NQ26" s="116" t="str">
        <f t="shared" si="273"/>
        <v/>
      </c>
      <c r="NR26" s="117" t="str">
        <f t="shared" si="274"/>
        <v/>
      </c>
      <c r="NS26" s="118" t="str">
        <f t="shared" si="275"/>
        <v/>
      </c>
      <c r="NT26" s="119" t="str">
        <f t="shared" si="276"/>
        <v/>
      </c>
      <c r="NU26" s="120" t="str">
        <f t="shared" si="277"/>
        <v/>
      </c>
      <c r="NW26" s="112"/>
      <c r="NX26" s="112"/>
      <c r="NY26" s="113" t="str">
        <f t="shared" si="278"/>
        <v/>
      </c>
      <c r="NZ26" s="114" t="str">
        <f t="shared" si="279"/>
        <v/>
      </c>
      <c r="OA26" s="115" t="str">
        <f t="shared" si="280"/>
        <v/>
      </c>
      <c r="OB26" s="115" t="str">
        <f t="shared" si="281"/>
        <v/>
      </c>
      <c r="OC26" s="116" t="str">
        <f t="shared" si="282"/>
        <v/>
      </c>
      <c r="OD26" s="117" t="str">
        <f t="shared" si="283"/>
        <v/>
      </c>
      <c r="OE26" s="118" t="str">
        <f t="shared" si="284"/>
        <v/>
      </c>
      <c r="OF26" s="119" t="str">
        <f t="shared" si="285"/>
        <v/>
      </c>
      <c r="OG26" s="120" t="str">
        <f t="shared" si="286"/>
        <v/>
      </c>
      <c r="OI26" s="112"/>
      <c r="OJ26" s="112"/>
      <c r="OK26" s="113" t="str">
        <f t="shared" si="287"/>
        <v/>
      </c>
      <c r="OL26" s="114" t="str">
        <f t="shared" si="288"/>
        <v/>
      </c>
      <c r="OM26" s="115" t="str">
        <f t="shared" si="289"/>
        <v/>
      </c>
      <c r="ON26" s="115" t="str">
        <f t="shared" si="290"/>
        <v/>
      </c>
      <c r="OO26" s="116" t="str">
        <f t="shared" si="291"/>
        <v/>
      </c>
      <c r="OP26" s="117" t="str">
        <f t="shared" si="292"/>
        <v/>
      </c>
      <c r="OQ26" s="118" t="str">
        <f t="shared" si="293"/>
        <v/>
      </c>
      <c r="OR26" s="119" t="str">
        <f t="shared" si="294"/>
        <v/>
      </c>
      <c r="OS26" s="120" t="str">
        <f t="shared" si="295"/>
        <v/>
      </c>
      <c r="OU26" s="112"/>
      <c r="OV26" s="112"/>
      <c r="OW26" s="113" t="str">
        <f t="shared" si="296"/>
        <v/>
      </c>
      <c r="OX26" s="114" t="str">
        <f t="shared" si="297"/>
        <v/>
      </c>
      <c r="OY26" s="115" t="str">
        <f t="shared" si="298"/>
        <v/>
      </c>
      <c r="OZ26" s="115" t="str">
        <f t="shared" si="299"/>
        <v/>
      </c>
      <c r="PA26" s="116" t="str">
        <f t="shared" si="300"/>
        <v/>
      </c>
      <c r="PB26" s="117" t="str">
        <f t="shared" si="301"/>
        <v/>
      </c>
      <c r="PC26" s="118" t="str">
        <f t="shared" si="302"/>
        <v/>
      </c>
      <c r="PD26" s="119" t="str">
        <f t="shared" si="303"/>
        <v/>
      </c>
      <c r="PE26" s="120" t="str">
        <f t="shared" si="304"/>
        <v/>
      </c>
      <c r="PG26" s="112"/>
      <c r="PH26" s="112"/>
      <c r="PI26" s="113" t="str">
        <f t="shared" si="305"/>
        <v/>
      </c>
      <c r="PJ26" s="114" t="str">
        <f t="shared" si="306"/>
        <v/>
      </c>
      <c r="PK26" s="115" t="str">
        <f t="shared" si="307"/>
        <v/>
      </c>
      <c r="PL26" s="115" t="str">
        <f t="shared" si="308"/>
        <v/>
      </c>
      <c r="PM26" s="116" t="str">
        <f t="shared" si="309"/>
        <v/>
      </c>
      <c r="PN26" s="117" t="str">
        <f t="shared" si="310"/>
        <v/>
      </c>
      <c r="PO26" s="118" t="str">
        <f t="shared" si="311"/>
        <v/>
      </c>
      <c r="PP26" s="119" t="str">
        <f t="shared" si="312"/>
        <v/>
      </c>
      <c r="PQ26" s="120" t="str">
        <f t="shared" si="313"/>
        <v/>
      </c>
      <c r="PS26" s="112"/>
      <c r="PT26" s="112"/>
      <c r="PU26" s="113" t="str">
        <f t="shared" si="314"/>
        <v/>
      </c>
      <c r="PV26" s="114" t="str">
        <f t="shared" si="315"/>
        <v/>
      </c>
      <c r="PW26" s="115" t="str">
        <f t="shared" si="316"/>
        <v/>
      </c>
      <c r="PX26" s="115" t="str">
        <f t="shared" si="317"/>
        <v/>
      </c>
      <c r="PY26" s="116" t="str">
        <f t="shared" si="318"/>
        <v/>
      </c>
      <c r="PZ26" s="117" t="str">
        <f t="shared" si="319"/>
        <v/>
      </c>
      <c r="QA26" s="118" t="str">
        <f t="shared" si="320"/>
        <v/>
      </c>
      <c r="QB26" s="119" t="str">
        <f t="shared" si="321"/>
        <v/>
      </c>
      <c r="QC26" s="120" t="str">
        <f t="shared" si="322"/>
        <v/>
      </c>
      <c r="QE26" s="112"/>
      <c r="QF26" s="112"/>
      <c r="QG26" s="113" t="str">
        <f t="shared" si="323"/>
        <v/>
      </c>
      <c r="QH26" s="114" t="str">
        <f t="shared" si="324"/>
        <v/>
      </c>
      <c r="QI26" s="115" t="str">
        <f t="shared" si="325"/>
        <v/>
      </c>
      <c r="QJ26" s="115" t="str">
        <f t="shared" si="326"/>
        <v/>
      </c>
      <c r="QK26" s="116" t="str">
        <f t="shared" si="327"/>
        <v/>
      </c>
      <c r="QL26" s="117" t="str">
        <f t="shared" si="328"/>
        <v/>
      </c>
      <c r="QM26" s="118" t="str">
        <f t="shared" si="329"/>
        <v/>
      </c>
      <c r="QN26" s="119" t="str">
        <f t="shared" si="330"/>
        <v/>
      </c>
      <c r="QO26" s="120" t="str">
        <f t="shared" si="331"/>
        <v/>
      </c>
      <c r="QQ26" s="112"/>
      <c r="QR26" s="112"/>
      <c r="QS26" s="113" t="str">
        <f t="shared" si="332"/>
        <v/>
      </c>
      <c r="QT26" s="114" t="str">
        <f t="shared" si="333"/>
        <v/>
      </c>
      <c r="QU26" s="115" t="str">
        <f t="shared" si="334"/>
        <v/>
      </c>
      <c r="QV26" s="115" t="str">
        <f t="shared" si="335"/>
        <v/>
      </c>
      <c r="QW26" s="116" t="str">
        <f t="shared" si="336"/>
        <v/>
      </c>
      <c r="QX26" s="117" t="str">
        <f t="shared" si="337"/>
        <v/>
      </c>
      <c r="QY26" s="118" t="str">
        <f t="shared" si="338"/>
        <v/>
      </c>
      <c r="QZ26" s="119" t="str">
        <f t="shared" si="339"/>
        <v/>
      </c>
      <c r="RA26" s="120" t="str">
        <f t="shared" si="340"/>
        <v/>
      </c>
      <c r="RC26" s="112"/>
      <c r="RD26" s="112"/>
      <c r="RE26" s="113" t="str">
        <f t="shared" si="341"/>
        <v/>
      </c>
      <c r="RF26" s="114" t="str">
        <f t="shared" si="342"/>
        <v/>
      </c>
      <c r="RG26" s="115" t="str">
        <f t="shared" si="343"/>
        <v/>
      </c>
      <c r="RH26" s="115" t="str">
        <f t="shared" si="344"/>
        <v/>
      </c>
      <c r="RI26" s="116" t="str">
        <f t="shared" si="345"/>
        <v/>
      </c>
      <c r="RJ26" s="117" t="str">
        <f t="shared" si="346"/>
        <v/>
      </c>
      <c r="RK26" s="118" t="str">
        <f t="shared" si="347"/>
        <v/>
      </c>
      <c r="RL26" s="119" t="str">
        <f t="shared" si="348"/>
        <v/>
      </c>
      <c r="RM26" s="120" t="str">
        <f t="shared" si="349"/>
        <v/>
      </c>
      <c r="RO26" s="112"/>
      <c r="RP26" s="112"/>
      <c r="RQ26" s="113" t="str">
        <f t="shared" si="350"/>
        <v/>
      </c>
      <c r="RR26" s="114" t="str">
        <f t="shared" si="351"/>
        <v/>
      </c>
      <c r="RS26" s="115" t="str">
        <f t="shared" si="352"/>
        <v/>
      </c>
      <c r="RT26" s="115" t="str">
        <f t="shared" si="353"/>
        <v/>
      </c>
      <c r="RU26" s="116" t="str">
        <f t="shared" si="354"/>
        <v/>
      </c>
      <c r="RV26" s="117" t="str">
        <f t="shared" si="355"/>
        <v/>
      </c>
      <c r="RW26" s="118" t="str">
        <f t="shared" si="356"/>
        <v/>
      </c>
      <c r="RX26" s="119" t="str">
        <f t="shared" si="357"/>
        <v/>
      </c>
      <c r="RY26" s="120" t="str">
        <f t="shared" si="358"/>
        <v/>
      </c>
      <c r="SA26" s="112"/>
      <c r="SB26" s="112"/>
    </row>
    <row r="27" spans="1:496" ht="13.5" customHeight="1">
      <c r="A27" s="20"/>
      <c r="B27" s="112" t="s">
        <v>966</v>
      </c>
      <c r="C27" s="2" t="s">
        <v>967</v>
      </c>
      <c r="D27" s="157"/>
      <c r="E27" s="113"/>
      <c r="F27" s="114"/>
      <c r="G27" s="115"/>
      <c r="H27" s="115"/>
      <c r="I27" s="116"/>
      <c r="J27" s="117"/>
      <c r="K27" s="118"/>
      <c r="L27" s="119"/>
      <c r="M27" s="120"/>
      <c r="O27" s="112"/>
      <c r="P27" s="167"/>
      <c r="Q27" s="113">
        <f>Q$3</f>
        <v>42391</v>
      </c>
      <c r="R27" s="114" t="s">
        <v>827</v>
      </c>
      <c r="S27" s="115">
        <v>40900</v>
      </c>
      <c r="T27" s="115">
        <v>41456</v>
      </c>
      <c r="U27" s="116" t="s">
        <v>1015</v>
      </c>
      <c r="V27" s="117" t="s">
        <v>1006</v>
      </c>
      <c r="W27" s="118" t="s">
        <v>1000</v>
      </c>
      <c r="X27" s="119" t="s">
        <v>445</v>
      </c>
      <c r="Y27" s="120" t="s">
        <v>1016</v>
      </c>
      <c r="AA27" s="112" t="s">
        <v>1106</v>
      </c>
      <c r="AB27" s="112" t="s">
        <v>994</v>
      </c>
      <c r="AC27" s="113" t="str">
        <f t="shared" si="9"/>
        <v/>
      </c>
      <c r="AD27" s="114" t="str">
        <f t="shared" si="10"/>
        <v/>
      </c>
      <c r="AE27" s="115" t="str">
        <f t="shared" si="11"/>
        <v/>
      </c>
      <c r="AF27" s="115" t="str">
        <f t="shared" si="359"/>
        <v/>
      </c>
      <c r="AG27" s="116" t="str">
        <f t="shared" si="12"/>
        <v/>
      </c>
      <c r="AH27" s="117" t="str">
        <f t="shared" si="13"/>
        <v/>
      </c>
      <c r="AI27" s="118" t="str">
        <f t="shared" si="14"/>
        <v/>
      </c>
      <c r="AJ27" s="119" t="str">
        <f t="shared" si="15"/>
        <v/>
      </c>
      <c r="AK27" s="120" t="str">
        <f t="shared" si="16"/>
        <v/>
      </c>
      <c r="AM27" s="112"/>
      <c r="AN27" s="112"/>
      <c r="AO27" s="113" t="str">
        <f t="shared" si="17"/>
        <v/>
      </c>
      <c r="AP27" s="114" t="str">
        <f t="shared" si="18"/>
        <v/>
      </c>
      <c r="AQ27" s="115" t="str">
        <f t="shared" si="19"/>
        <v/>
      </c>
      <c r="AR27" s="115" t="str">
        <f t="shared" si="20"/>
        <v/>
      </c>
      <c r="AS27" s="116" t="str">
        <f t="shared" si="21"/>
        <v/>
      </c>
      <c r="AT27" s="117" t="str">
        <f t="shared" si="22"/>
        <v/>
      </c>
      <c r="AU27" s="118" t="str">
        <f t="shared" si="23"/>
        <v/>
      </c>
      <c r="AV27" s="119" t="str">
        <f t="shared" si="24"/>
        <v/>
      </c>
      <c r="AW27" s="120" t="str">
        <f t="shared" si="25"/>
        <v/>
      </c>
      <c r="AY27" s="112"/>
      <c r="AZ27" s="112"/>
      <c r="BA27" s="113" t="str">
        <f t="shared" si="384"/>
        <v/>
      </c>
      <c r="BB27" s="114" t="str">
        <f t="shared" si="385"/>
        <v/>
      </c>
      <c r="BC27" s="115" t="str">
        <f t="shared" si="400"/>
        <v/>
      </c>
      <c r="BD27" s="115" t="str">
        <f t="shared" si="386"/>
        <v/>
      </c>
      <c r="BE27" s="116" t="str">
        <f t="shared" si="387"/>
        <v/>
      </c>
      <c r="BF27" s="117" t="str">
        <f t="shared" si="388"/>
        <v/>
      </c>
      <c r="BG27" s="118" t="str">
        <f t="shared" si="389"/>
        <v/>
      </c>
      <c r="BH27" s="119" t="str">
        <f t="shared" si="390"/>
        <v/>
      </c>
      <c r="BI27" s="120" t="str">
        <f t="shared" si="391"/>
        <v/>
      </c>
      <c r="BK27" s="112"/>
      <c r="BL27" s="112"/>
      <c r="BM27" s="113" t="str">
        <f t="shared" si="35"/>
        <v/>
      </c>
      <c r="BN27" s="114" t="str">
        <f t="shared" si="36"/>
        <v/>
      </c>
      <c r="BO27" s="115" t="str">
        <f t="shared" si="37"/>
        <v/>
      </c>
      <c r="BP27" s="115" t="str">
        <f t="shared" si="38"/>
        <v/>
      </c>
      <c r="BQ27" s="116" t="str">
        <f t="shared" si="39"/>
        <v/>
      </c>
      <c r="BR27" s="117" t="str">
        <f t="shared" si="40"/>
        <v/>
      </c>
      <c r="BS27" s="118" t="str">
        <f t="shared" si="41"/>
        <v/>
      </c>
      <c r="BT27" s="119" t="str">
        <f t="shared" si="42"/>
        <v/>
      </c>
      <c r="BU27" s="120" t="str">
        <f t="shared" si="43"/>
        <v/>
      </c>
      <c r="BW27" s="112"/>
      <c r="BX27" s="112"/>
      <c r="BY27" s="113" t="str">
        <f t="shared" si="44"/>
        <v/>
      </c>
      <c r="BZ27" s="114" t="str">
        <f t="shared" si="45"/>
        <v/>
      </c>
      <c r="CA27" s="115" t="str">
        <f t="shared" si="46"/>
        <v/>
      </c>
      <c r="CB27" s="115" t="str">
        <f t="shared" si="47"/>
        <v/>
      </c>
      <c r="CC27" s="116" t="str">
        <f t="shared" si="48"/>
        <v/>
      </c>
      <c r="CD27" s="117" t="str">
        <f t="shared" si="49"/>
        <v/>
      </c>
      <c r="CE27" s="118" t="str">
        <f t="shared" si="50"/>
        <v/>
      </c>
      <c r="CF27" s="119" t="str">
        <f t="shared" si="51"/>
        <v/>
      </c>
      <c r="CG27" s="120" t="str">
        <f t="shared" si="52"/>
        <v/>
      </c>
      <c r="CI27" s="112"/>
      <c r="CJ27" s="112"/>
      <c r="CK27" s="113" t="str">
        <f t="shared" si="53"/>
        <v/>
      </c>
      <c r="CL27" s="114" t="str">
        <f t="shared" si="54"/>
        <v/>
      </c>
      <c r="CM27" s="115" t="str">
        <f t="shared" si="55"/>
        <v/>
      </c>
      <c r="CN27" s="115" t="str">
        <f t="shared" si="56"/>
        <v/>
      </c>
      <c r="CO27" s="116" t="str">
        <f t="shared" si="57"/>
        <v/>
      </c>
      <c r="CP27" s="117" t="str">
        <f t="shared" si="58"/>
        <v/>
      </c>
      <c r="CQ27" s="118" t="str">
        <f t="shared" si="59"/>
        <v/>
      </c>
      <c r="CR27" s="119" t="str">
        <f t="shared" si="60"/>
        <v/>
      </c>
      <c r="CS27" s="120" t="str">
        <f t="shared" si="61"/>
        <v/>
      </c>
      <c r="CU27" s="112"/>
      <c r="CV27" s="112"/>
      <c r="CW27" s="113" t="str">
        <f t="shared" si="62"/>
        <v/>
      </c>
      <c r="CX27" s="114" t="str">
        <f t="shared" si="63"/>
        <v/>
      </c>
      <c r="CY27" s="115" t="str">
        <f t="shared" si="64"/>
        <v/>
      </c>
      <c r="CZ27" s="115" t="str">
        <f t="shared" si="65"/>
        <v/>
      </c>
      <c r="DA27" s="116" t="str">
        <f t="shared" si="66"/>
        <v/>
      </c>
      <c r="DB27" s="117" t="str">
        <f t="shared" si="67"/>
        <v/>
      </c>
      <c r="DC27" s="118" t="str">
        <f t="shared" si="68"/>
        <v/>
      </c>
      <c r="DD27" s="119" t="str">
        <f t="shared" si="69"/>
        <v/>
      </c>
      <c r="DE27" s="120" t="str">
        <f t="shared" si="70"/>
        <v/>
      </c>
      <c r="DG27" s="112"/>
      <c r="DH27" s="112"/>
      <c r="DI27" s="113" t="str">
        <f t="shared" si="71"/>
        <v/>
      </c>
      <c r="DJ27" s="114" t="str">
        <f t="shared" si="72"/>
        <v/>
      </c>
      <c r="DK27" s="115" t="str">
        <f t="shared" si="73"/>
        <v/>
      </c>
      <c r="DL27" s="115" t="str">
        <f t="shared" si="74"/>
        <v/>
      </c>
      <c r="DM27" s="116" t="str">
        <f t="shared" si="75"/>
        <v/>
      </c>
      <c r="DN27" s="117" t="str">
        <f t="shared" si="76"/>
        <v/>
      </c>
      <c r="DO27" s="118" t="str">
        <f t="shared" si="77"/>
        <v/>
      </c>
      <c r="DP27" s="119" t="str">
        <f t="shared" si="78"/>
        <v/>
      </c>
      <c r="DQ27" s="120" t="str">
        <f t="shared" si="79"/>
        <v/>
      </c>
      <c r="DS27" s="112"/>
      <c r="DT27" s="112"/>
      <c r="DU27" s="113" t="str">
        <f t="shared" si="80"/>
        <v/>
      </c>
      <c r="DV27" s="114" t="str">
        <f t="shared" si="81"/>
        <v/>
      </c>
      <c r="DW27" s="115" t="str">
        <f t="shared" si="82"/>
        <v/>
      </c>
      <c r="DX27" s="115" t="str">
        <f t="shared" si="83"/>
        <v/>
      </c>
      <c r="DY27" s="116" t="str">
        <f t="shared" si="84"/>
        <v/>
      </c>
      <c r="DZ27" s="117" t="str">
        <f t="shared" si="85"/>
        <v/>
      </c>
      <c r="EA27" s="118" t="str">
        <f t="shared" si="86"/>
        <v/>
      </c>
      <c r="EB27" s="119" t="str">
        <f t="shared" si="87"/>
        <v/>
      </c>
      <c r="EC27" s="120" t="str">
        <f t="shared" si="88"/>
        <v/>
      </c>
      <c r="EE27" s="112"/>
      <c r="EF27" s="112"/>
      <c r="EG27" s="113" t="str">
        <f t="shared" si="89"/>
        <v/>
      </c>
      <c r="EH27" s="114" t="str">
        <f t="shared" si="90"/>
        <v/>
      </c>
      <c r="EI27" s="115" t="str">
        <f t="shared" si="91"/>
        <v/>
      </c>
      <c r="EJ27" s="115" t="str">
        <f t="shared" si="92"/>
        <v/>
      </c>
      <c r="EK27" s="116" t="str">
        <f t="shared" si="93"/>
        <v/>
      </c>
      <c r="EL27" s="117" t="str">
        <f t="shared" si="94"/>
        <v/>
      </c>
      <c r="EM27" s="118" t="str">
        <f t="shared" si="95"/>
        <v/>
      </c>
      <c r="EN27" s="119" t="str">
        <f t="shared" si="96"/>
        <v/>
      </c>
      <c r="EO27" s="120" t="str">
        <f t="shared" si="97"/>
        <v/>
      </c>
      <c r="EQ27" s="112"/>
      <c r="ER27" s="112"/>
      <c r="ES27" s="113" t="str">
        <f t="shared" si="98"/>
        <v/>
      </c>
      <c r="ET27" s="114" t="str">
        <f t="shared" si="99"/>
        <v/>
      </c>
      <c r="EU27" s="115" t="str">
        <f t="shared" si="100"/>
        <v/>
      </c>
      <c r="EV27" s="115" t="str">
        <f t="shared" si="101"/>
        <v/>
      </c>
      <c r="EW27" s="116" t="str">
        <f t="shared" si="102"/>
        <v/>
      </c>
      <c r="EX27" s="117" t="str">
        <f t="shared" si="103"/>
        <v/>
      </c>
      <c r="EY27" s="118" t="str">
        <f t="shared" si="104"/>
        <v/>
      </c>
      <c r="EZ27" s="119" t="str">
        <f t="shared" si="105"/>
        <v/>
      </c>
      <c r="FA27" s="120" t="str">
        <f t="shared" si="106"/>
        <v/>
      </c>
      <c r="FC27" s="112"/>
      <c r="FD27" s="112"/>
      <c r="FE27" s="113" t="str">
        <f t="shared" si="107"/>
        <v/>
      </c>
      <c r="FF27" s="114" t="str">
        <f t="shared" si="108"/>
        <v/>
      </c>
      <c r="FG27" s="115" t="str">
        <f t="shared" si="109"/>
        <v/>
      </c>
      <c r="FH27" s="115" t="str">
        <f t="shared" si="110"/>
        <v/>
      </c>
      <c r="FI27" s="116" t="str">
        <f t="shared" si="111"/>
        <v/>
      </c>
      <c r="FJ27" s="117" t="str">
        <f t="shared" si="112"/>
        <v/>
      </c>
      <c r="FK27" s="118" t="str">
        <f t="shared" si="113"/>
        <v/>
      </c>
      <c r="FL27" s="119" t="str">
        <f t="shared" si="114"/>
        <v/>
      </c>
      <c r="FM27" s="120" t="str">
        <f t="shared" si="115"/>
        <v/>
      </c>
      <c r="FO27" s="112"/>
      <c r="FP27" s="112"/>
      <c r="FQ27" s="113" t="str">
        <f t="shared" si="116"/>
        <v/>
      </c>
      <c r="FR27" s="114" t="str">
        <f t="shared" si="117"/>
        <v/>
      </c>
      <c r="FS27" s="115" t="str">
        <f t="shared" si="118"/>
        <v/>
      </c>
      <c r="FT27" s="115" t="str">
        <f t="shared" si="119"/>
        <v/>
      </c>
      <c r="FU27" s="116" t="str">
        <f t="shared" si="120"/>
        <v/>
      </c>
      <c r="FV27" s="117" t="str">
        <f t="shared" si="121"/>
        <v/>
      </c>
      <c r="FW27" s="118" t="str">
        <f t="shared" si="122"/>
        <v/>
      </c>
      <c r="FX27" s="119" t="str">
        <f t="shared" si="123"/>
        <v/>
      </c>
      <c r="FY27" s="120" t="str">
        <f t="shared" si="124"/>
        <v/>
      </c>
      <c r="GA27" s="112"/>
      <c r="GB27" s="112"/>
      <c r="GC27" s="113" t="str">
        <f t="shared" si="125"/>
        <v/>
      </c>
      <c r="GD27" s="114" t="str">
        <f t="shared" si="126"/>
        <v/>
      </c>
      <c r="GE27" s="115" t="str">
        <f t="shared" si="127"/>
        <v/>
      </c>
      <c r="GF27" s="115" t="str">
        <f t="shared" si="128"/>
        <v/>
      </c>
      <c r="GG27" s="116" t="str">
        <f t="shared" si="129"/>
        <v/>
      </c>
      <c r="GH27" s="117" t="str">
        <f t="shared" si="130"/>
        <v/>
      </c>
      <c r="GI27" s="118" t="str">
        <f t="shared" si="131"/>
        <v/>
      </c>
      <c r="GJ27" s="119" t="str">
        <f t="shared" si="132"/>
        <v/>
      </c>
      <c r="GK27" s="120" t="str">
        <f t="shared" si="133"/>
        <v/>
      </c>
      <c r="GM27" s="112"/>
      <c r="GN27" s="112"/>
      <c r="GO27" s="113" t="str">
        <f t="shared" si="134"/>
        <v/>
      </c>
      <c r="GP27" s="114" t="str">
        <f t="shared" si="135"/>
        <v/>
      </c>
      <c r="GQ27" s="115" t="str">
        <f t="shared" si="136"/>
        <v/>
      </c>
      <c r="GR27" s="115" t="str">
        <f t="shared" si="137"/>
        <v/>
      </c>
      <c r="GS27" s="116" t="str">
        <f t="shared" si="138"/>
        <v/>
      </c>
      <c r="GT27" s="117" t="str">
        <f t="shared" si="139"/>
        <v/>
      </c>
      <c r="GU27" s="118" t="str">
        <f t="shared" si="140"/>
        <v/>
      </c>
      <c r="GV27" s="119" t="str">
        <f t="shared" si="141"/>
        <v/>
      </c>
      <c r="GW27" s="120" t="str">
        <f t="shared" si="142"/>
        <v/>
      </c>
      <c r="GY27" s="112"/>
      <c r="GZ27" s="112"/>
      <c r="HA27" s="113" t="str">
        <f t="shared" si="143"/>
        <v/>
      </c>
      <c r="HB27" s="114" t="str">
        <f t="shared" si="144"/>
        <v/>
      </c>
      <c r="HC27" s="115" t="str">
        <f t="shared" si="145"/>
        <v/>
      </c>
      <c r="HD27" s="115" t="str">
        <f t="shared" si="146"/>
        <v/>
      </c>
      <c r="HE27" s="116" t="str">
        <f t="shared" si="147"/>
        <v/>
      </c>
      <c r="HF27" s="117" t="str">
        <f t="shared" si="148"/>
        <v/>
      </c>
      <c r="HG27" s="118" t="str">
        <f t="shared" si="149"/>
        <v/>
      </c>
      <c r="HH27" s="119" t="str">
        <f t="shared" si="150"/>
        <v/>
      </c>
      <c r="HI27" s="120" t="str">
        <f t="shared" si="151"/>
        <v/>
      </c>
      <c r="HK27" s="112"/>
      <c r="HL27" s="112"/>
      <c r="HM27" s="113" t="str">
        <f t="shared" si="152"/>
        <v/>
      </c>
      <c r="HN27" s="114" t="str">
        <f t="shared" si="153"/>
        <v/>
      </c>
      <c r="HO27" s="115" t="str">
        <f t="shared" si="154"/>
        <v/>
      </c>
      <c r="HP27" s="115" t="str">
        <f t="shared" si="155"/>
        <v/>
      </c>
      <c r="HQ27" s="116" t="str">
        <f t="shared" si="156"/>
        <v/>
      </c>
      <c r="HR27" s="117" t="str">
        <f t="shared" si="157"/>
        <v/>
      </c>
      <c r="HS27" s="118" t="str">
        <f t="shared" si="158"/>
        <v/>
      </c>
      <c r="HT27" s="119" t="str">
        <f t="shared" si="159"/>
        <v/>
      </c>
      <c r="HU27" s="120" t="str">
        <f t="shared" si="160"/>
        <v/>
      </c>
      <c r="HW27" s="112"/>
      <c r="HX27" s="112"/>
      <c r="HY27" s="113" t="str">
        <f t="shared" si="161"/>
        <v/>
      </c>
      <c r="HZ27" s="114" t="str">
        <f t="shared" si="162"/>
        <v/>
      </c>
      <c r="IA27" s="115" t="str">
        <f t="shared" si="163"/>
        <v/>
      </c>
      <c r="IB27" s="115" t="str">
        <f t="shared" si="164"/>
        <v/>
      </c>
      <c r="IC27" s="116" t="str">
        <f t="shared" si="165"/>
        <v/>
      </c>
      <c r="ID27" s="117" t="str">
        <f t="shared" si="166"/>
        <v/>
      </c>
      <c r="IE27" s="118" t="str">
        <f t="shared" si="167"/>
        <v/>
      </c>
      <c r="IF27" s="119" t="str">
        <f t="shared" si="168"/>
        <v/>
      </c>
      <c r="IG27" s="120" t="str">
        <f t="shared" si="169"/>
        <v/>
      </c>
      <c r="II27" s="112"/>
      <c r="IJ27" s="112"/>
      <c r="IK27" s="113" t="str">
        <f t="shared" si="170"/>
        <v/>
      </c>
      <c r="IL27" s="114" t="str">
        <f t="shared" si="171"/>
        <v/>
      </c>
      <c r="IM27" s="115" t="str">
        <f t="shared" si="172"/>
        <v/>
      </c>
      <c r="IN27" s="115" t="str">
        <f t="shared" si="173"/>
        <v/>
      </c>
      <c r="IO27" s="116" t="str">
        <f t="shared" si="174"/>
        <v/>
      </c>
      <c r="IP27" s="117" t="str">
        <f t="shared" si="175"/>
        <v/>
      </c>
      <c r="IQ27" s="118" t="str">
        <f t="shared" si="176"/>
        <v/>
      </c>
      <c r="IR27" s="119" t="str">
        <f t="shared" si="177"/>
        <v/>
      </c>
      <c r="IS27" s="120" t="str">
        <f t="shared" si="178"/>
        <v/>
      </c>
      <c r="IU27" s="112"/>
      <c r="IV27" s="112"/>
      <c r="IW27" s="113" t="str">
        <f t="shared" si="179"/>
        <v/>
      </c>
      <c r="IX27" s="114" t="str">
        <f t="shared" si="180"/>
        <v/>
      </c>
      <c r="IY27" s="115" t="str">
        <f t="shared" si="181"/>
        <v/>
      </c>
      <c r="IZ27" s="115" t="str">
        <f t="shared" si="182"/>
        <v/>
      </c>
      <c r="JA27" s="116" t="str">
        <f t="shared" si="183"/>
        <v/>
      </c>
      <c r="JB27" s="117" t="str">
        <f t="shared" si="184"/>
        <v/>
      </c>
      <c r="JC27" s="118" t="str">
        <f t="shared" si="185"/>
        <v/>
      </c>
      <c r="JD27" s="119" t="str">
        <f t="shared" si="186"/>
        <v/>
      </c>
      <c r="JE27" s="120" t="str">
        <f t="shared" si="187"/>
        <v/>
      </c>
      <c r="JG27" s="112"/>
      <c r="JH27" s="112"/>
      <c r="JI27" s="113" t="str">
        <f t="shared" si="188"/>
        <v/>
      </c>
      <c r="JJ27" s="114" t="str">
        <f t="shared" si="189"/>
        <v/>
      </c>
      <c r="JK27" s="115" t="str">
        <f t="shared" si="190"/>
        <v/>
      </c>
      <c r="JL27" s="115" t="str">
        <f t="shared" si="191"/>
        <v/>
      </c>
      <c r="JM27" s="116" t="str">
        <f t="shared" si="192"/>
        <v/>
      </c>
      <c r="JN27" s="117" t="str">
        <f t="shared" si="193"/>
        <v/>
      </c>
      <c r="JO27" s="118" t="str">
        <f t="shared" si="194"/>
        <v/>
      </c>
      <c r="JP27" s="119" t="str">
        <f t="shared" si="195"/>
        <v/>
      </c>
      <c r="JQ27" s="120" t="str">
        <f t="shared" si="196"/>
        <v/>
      </c>
      <c r="JS27" s="112"/>
      <c r="JT27" s="112"/>
      <c r="JU27" s="113" t="str">
        <f t="shared" si="197"/>
        <v/>
      </c>
      <c r="JV27" s="114" t="str">
        <f t="shared" si="198"/>
        <v/>
      </c>
      <c r="JW27" s="115" t="str">
        <f t="shared" si="199"/>
        <v/>
      </c>
      <c r="JX27" s="115" t="str">
        <f t="shared" si="200"/>
        <v/>
      </c>
      <c r="JY27" s="116" t="str">
        <f t="shared" si="201"/>
        <v/>
      </c>
      <c r="JZ27" s="117" t="str">
        <f t="shared" si="202"/>
        <v/>
      </c>
      <c r="KA27" s="118" t="str">
        <f t="shared" si="203"/>
        <v/>
      </c>
      <c r="KB27" s="119" t="str">
        <f t="shared" si="204"/>
        <v/>
      </c>
      <c r="KC27" s="120" t="str">
        <f t="shared" si="205"/>
        <v/>
      </c>
      <c r="KE27" s="112"/>
      <c r="KF27" s="112"/>
      <c r="KG27" s="113" t="str">
        <f t="shared" si="206"/>
        <v/>
      </c>
      <c r="KH27" s="114" t="str">
        <f t="shared" si="207"/>
        <v/>
      </c>
      <c r="KI27" s="115" t="str">
        <f t="shared" si="208"/>
        <v/>
      </c>
      <c r="KJ27" s="115" t="str">
        <f t="shared" si="209"/>
        <v/>
      </c>
      <c r="KK27" s="116" t="str">
        <f t="shared" si="210"/>
        <v/>
      </c>
      <c r="KL27" s="117" t="str">
        <f t="shared" si="211"/>
        <v/>
      </c>
      <c r="KM27" s="118" t="str">
        <f t="shared" si="212"/>
        <v/>
      </c>
      <c r="KN27" s="119" t="str">
        <f t="shared" si="213"/>
        <v/>
      </c>
      <c r="KO27" s="120" t="str">
        <f t="shared" si="214"/>
        <v/>
      </c>
      <c r="KQ27" s="112"/>
      <c r="KR27" s="112"/>
      <c r="KS27" s="113" t="str">
        <f t="shared" si="215"/>
        <v/>
      </c>
      <c r="KT27" s="114" t="str">
        <f t="shared" si="216"/>
        <v/>
      </c>
      <c r="KU27" s="115" t="str">
        <f t="shared" si="217"/>
        <v/>
      </c>
      <c r="KV27" s="115" t="str">
        <f t="shared" si="218"/>
        <v/>
      </c>
      <c r="KW27" s="116" t="str">
        <f t="shared" si="219"/>
        <v/>
      </c>
      <c r="KX27" s="117" t="str">
        <f t="shared" si="220"/>
        <v/>
      </c>
      <c r="KY27" s="118" t="str">
        <f t="shared" si="221"/>
        <v/>
      </c>
      <c r="KZ27" s="119" t="str">
        <f t="shared" si="222"/>
        <v/>
      </c>
      <c r="LA27" s="120" t="str">
        <f t="shared" si="223"/>
        <v/>
      </c>
      <c r="LC27" s="112"/>
      <c r="LD27" s="112"/>
      <c r="LE27" s="113" t="str">
        <f t="shared" si="224"/>
        <v/>
      </c>
      <c r="LF27" s="114" t="str">
        <f t="shared" si="225"/>
        <v/>
      </c>
      <c r="LG27" s="115" t="str">
        <f t="shared" si="226"/>
        <v/>
      </c>
      <c r="LH27" s="115" t="str">
        <f t="shared" si="227"/>
        <v/>
      </c>
      <c r="LI27" s="116" t="str">
        <f t="shared" si="228"/>
        <v/>
      </c>
      <c r="LJ27" s="117" t="str">
        <f t="shared" si="229"/>
        <v/>
      </c>
      <c r="LK27" s="118" t="str">
        <f t="shared" si="230"/>
        <v/>
      </c>
      <c r="LL27" s="119" t="str">
        <f t="shared" si="231"/>
        <v/>
      </c>
      <c r="LM27" s="120" t="str">
        <f t="shared" si="232"/>
        <v/>
      </c>
      <c r="LO27" s="112"/>
      <c r="LP27" s="112"/>
      <c r="LQ27" s="113" t="str">
        <f t="shared" si="233"/>
        <v/>
      </c>
      <c r="LR27" s="114" t="str">
        <f t="shared" si="234"/>
        <v/>
      </c>
      <c r="LS27" s="115" t="str">
        <f t="shared" si="235"/>
        <v/>
      </c>
      <c r="LT27" s="115" t="str">
        <f t="shared" si="236"/>
        <v/>
      </c>
      <c r="LU27" s="116" t="str">
        <f t="shared" si="237"/>
        <v/>
      </c>
      <c r="LV27" s="117" t="str">
        <f t="shared" si="238"/>
        <v/>
      </c>
      <c r="LW27" s="118" t="str">
        <f t="shared" si="239"/>
        <v/>
      </c>
      <c r="LX27" s="119" t="str">
        <f t="shared" si="240"/>
        <v/>
      </c>
      <c r="LY27" s="120" t="str">
        <f t="shared" si="241"/>
        <v/>
      </c>
      <c r="MA27" s="112"/>
      <c r="MB27" s="112"/>
      <c r="MC27" s="113" t="str">
        <f t="shared" si="242"/>
        <v/>
      </c>
      <c r="MD27" s="114" t="str">
        <f t="shared" si="243"/>
        <v/>
      </c>
      <c r="ME27" s="115" t="str">
        <f t="shared" si="244"/>
        <v/>
      </c>
      <c r="MF27" s="115" t="str">
        <f t="shared" si="245"/>
        <v/>
      </c>
      <c r="MG27" s="116" t="str">
        <f t="shared" si="246"/>
        <v/>
      </c>
      <c r="MH27" s="117" t="str">
        <f t="shared" si="247"/>
        <v/>
      </c>
      <c r="MI27" s="118" t="str">
        <f t="shared" si="248"/>
        <v/>
      </c>
      <c r="MJ27" s="119" t="str">
        <f t="shared" si="249"/>
        <v/>
      </c>
      <c r="MK27" s="120" t="str">
        <f t="shared" si="250"/>
        <v/>
      </c>
      <c r="MM27" s="112"/>
      <c r="MN27" s="112"/>
      <c r="MO27" s="113" t="str">
        <f t="shared" si="251"/>
        <v/>
      </c>
      <c r="MP27" s="114" t="str">
        <f t="shared" si="252"/>
        <v/>
      </c>
      <c r="MQ27" s="115" t="str">
        <f t="shared" si="253"/>
        <v/>
      </c>
      <c r="MR27" s="115" t="str">
        <f t="shared" si="254"/>
        <v/>
      </c>
      <c r="MS27" s="116" t="str">
        <f t="shared" si="255"/>
        <v/>
      </c>
      <c r="MT27" s="117" t="str">
        <f t="shared" si="256"/>
        <v/>
      </c>
      <c r="MU27" s="118" t="str">
        <f t="shared" si="257"/>
        <v/>
      </c>
      <c r="MV27" s="119" t="str">
        <f t="shared" si="258"/>
        <v/>
      </c>
      <c r="MW27" s="120" t="str">
        <f t="shared" si="259"/>
        <v/>
      </c>
      <c r="MY27" s="112"/>
      <c r="MZ27" s="112"/>
      <c r="NA27" s="113" t="str">
        <f t="shared" si="260"/>
        <v/>
      </c>
      <c r="NB27" s="114" t="str">
        <f t="shared" si="261"/>
        <v/>
      </c>
      <c r="NC27" s="115" t="str">
        <f t="shared" si="262"/>
        <v/>
      </c>
      <c r="ND27" s="115" t="str">
        <f t="shared" si="263"/>
        <v/>
      </c>
      <c r="NE27" s="116" t="str">
        <f t="shared" si="264"/>
        <v/>
      </c>
      <c r="NF27" s="117" t="str">
        <f t="shared" si="265"/>
        <v/>
      </c>
      <c r="NG27" s="118" t="str">
        <f t="shared" si="266"/>
        <v/>
      </c>
      <c r="NH27" s="119" t="str">
        <f t="shared" si="267"/>
        <v/>
      </c>
      <c r="NI27" s="120" t="str">
        <f t="shared" si="268"/>
        <v/>
      </c>
      <c r="NK27" s="112"/>
      <c r="NL27" s="112"/>
      <c r="NM27" s="113" t="str">
        <f t="shared" si="269"/>
        <v/>
      </c>
      <c r="NN27" s="114" t="str">
        <f t="shared" si="270"/>
        <v/>
      </c>
      <c r="NO27" s="115" t="str">
        <f t="shared" si="271"/>
        <v/>
      </c>
      <c r="NP27" s="115" t="str">
        <f t="shared" si="272"/>
        <v/>
      </c>
      <c r="NQ27" s="116" t="str">
        <f t="shared" si="273"/>
        <v/>
      </c>
      <c r="NR27" s="117" t="str">
        <f t="shared" si="274"/>
        <v/>
      </c>
      <c r="NS27" s="118" t="str">
        <f t="shared" si="275"/>
        <v/>
      </c>
      <c r="NT27" s="119" t="str">
        <f t="shared" si="276"/>
        <v/>
      </c>
      <c r="NU27" s="120" t="str">
        <f t="shared" si="277"/>
        <v/>
      </c>
      <c r="NW27" s="112"/>
      <c r="NX27" s="112"/>
      <c r="NY27" s="113" t="str">
        <f t="shared" si="278"/>
        <v/>
      </c>
      <c r="NZ27" s="114" t="str">
        <f t="shared" si="279"/>
        <v/>
      </c>
      <c r="OA27" s="115" t="str">
        <f t="shared" si="280"/>
        <v/>
      </c>
      <c r="OB27" s="115" t="str">
        <f t="shared" si="281"/>
        <v/>
      </c>
      <c r="OC27" s="116" t="str">
        <f t="shared" si="282"/>
        <v/>
      </c>
      <c r="OD27" s="117" t="str">
        <f t="shared" si="283"/>
        <v/>
      </c>
      <c r="OE27" s="118" t="str">
        <f t="shared" si="284"/>
        <v/>
      </c>
      <c r="OF27" s="119" t="str">
        <f t="shared" si="285"/>
        <v/>
      </c>
      <c r="OG27" s="120" t="str">
        <f t="shared" si="286"/>
        <v/>
      </c>
      <c r="OI27" s="112"/>
      <c r="OJ27" s="112"/>
      <c r="OK27" s="113" t="str">
        <f t="shared" si="287"/>
        <v/>
      </c>
      <c r="OL27" s="114" t="str">
        <f t="shared" si="288"/>
        <v/>
      </c>
      <c r="OM27" s="115" t="str">
        <f t="shared" si="289"/>
        <v/>
      </c>
      <c r="ON27" s="115" t="str">
        <f t="shared" si="290"/>
        <v/>
      </c>
      <c r="OO27" s="116" t="str">
        <f t="shared" si="291"/>
        <v/>
      </c>
      <c r="OP27" s="117" t="str">
        <f t="shared" si="292"/>
        <v/>
      </c>
      <c r="OQ27" s="118" t="str">
        <f t="shared" si="293"/>
        <v/>
      </c>
      <c r="OR27" s="119" t="str">
        <f t="shared" si="294"/>
        <v/>
      </c>
      <c r="OS27" s="120" t="str">
        <f t="shared" si="295"/>
        <v/>
      </c>
      <c r="OU27" s="112"/>
      <c r="OV27" s="112"/>
      <c r="OW27" s="113" t="str">
        <f t="shared" si="296"/>
        <v/>
      </c>
      <c r="OX27" s="114" t="str">
        <f t="shared" si="297"/>
        <v/>
      </c>
      <c r="OY27" s="115" t="str">
        <f t="shared" si="298"/>
        <v/>
      </c>
      <c r="OZ27" s="115" t="str">
        <f t="shared" si="299"/>
        <v/>
      </c>
      <c r="PA27" s="116" t="str">
        <f t="shared" si="300"/>
        <v/>
      </c>
      <c r="PB27" s="117" t="str">
        <f t="shared" si="301"/>
        <v/>
      </c>
      <c r="PC27" s="118" t="str">
        <f t="shared" si="302"/>
        <v/>
      </c>
      <c r="PD27" s="119" t="str">
        <f t="shared" si="303"/>
        <v/>
      </c>
      <c r="PE27" s="120" t="str">
        <f t="shared" si="304"/>
        <v/>
      </c>
      <c r="PG27" s="112"/>
      <c r="PH27" s="112"/>
      <c r="PI27" s="113" t="str">
        <f t="shared" si="305"/>
        <v/>
      </c>
      <c r="PJ27" s="114" t="str">
        <f t="shared" si="306"/>
        <v/>
      </c>
      <c r="PK27" s="115" t="str">
        <f t="shared" si="307"/>
        <v/>
      </c>
      <c r="PL27" s="115" t="str">
        <f t="shared" si="308"/>
        <v/>
      </c>
      <c r="PM27" s="116" t="str">
        <f t="shared" si="309"/>
        <v/>
      </c>
      <c r="PN27" s="117" t="str">
        <f t="shared" si="310"/>
        <v/>
      </c>
      <c r="PO27" s="118" t="str">
        <f t="shared" si="311"/>
        <v/>
      </c>
      <c r="PP27" s="119" t="str">
        <f t="shared" si="312"/>
        <v/>
      </c>
      <c r="PQ27" s="120" t="str">
        <f t="shared" si="313"/>
        <v/>
      </c>
      <c r="PS27" s="112"/>
      <c r="PT27" s="112"/>
      <c r="PU27" s="113" t="str">
        <f t="shared" si="314"/>
        <v/>
      </c>
      <c r="PV27" s="114" t="str">
        <f t="shared" si="315"/>
        <v/>
      </c>
      <c r="PW27" s="115" t="str">
        <f t="shared" si="316"/>
        <v/>
      </c>
      <c r="PX27" s="115" t="str">
        <f t="shared" si="317"/>
        <v/>
      </c>
      <c r="PY27" s="116" t="str">
        <f t="shared" si="318"/>
        <v/>
      </c>
      <c r="PZ27" s="117" t="str">
        <f t="shared" si="319"/>
        <v/>
      </c>
      <c r="QA27" s="118" t="str">
        <f t="shared" si="320"/>
        <v/>
      </c>
      <c r="QB27" s="119" t="str">
        <f t="shared" si="321"/>
        <v/>
      </c>
      <c r="QC27" s="120" t="str">
        <f t="shared" si="322"/>
        <v/>
      </c>
      <c r="QE27" s="112"/>
      <c r="QF27" s="112"/>
      <c r="QG27" s="113" t="str">
        <f t="shared" si="323"/>
        <v/>
      </c>
      <c r="QH27" s="114" t="str">
        <f t="shared" si="324"/>
        <v/>
      </c>
      <c r="QI27" s="115" t="str">
        <f t="shared" si="325"/>
        <v/>
      </c>
      <c r="QJ27" s="115" t="str">
        <f t="shared" si="326"/>
        <v/>
      </c>
      <c r="QK27" s="116" t="str">
        <f t="shared" si="327"/>
        <v/>
      </c>
      <c r="QL27" s="117" t="str">
        <f t="shared" si="328"/>
        <v/>
      </c>
      <c r="QM27" s="118" t="str">
        <f t="shared" si="329"/>
        <v/>
      </c>
      <c r="QN27" s="119" t="str">
        <f t="shared" si="330"/>
        <v/>
      </c>
      <c r="QO27" s="120" t="str">
        <f t="shared" si="331"/>
        <v/>
      </c>
      <c r="QQ27" s="112"/>
      <c r="QR27" s="112"/>
      <c r="QS27" s="113" t="str">
        <f t="shared" si="332"/>
        <v/>
      </c>
      <c r="QT27" s="114" t="str">
        <f t="shared" si="333"/>
        <v/>
      </c>
      <c r="QU27" s="115" t="str">
        <f t="shared" si="334"/>
        <v/>
      </c>
      <c r="QV27" s="115" t="str">
        <f t="shared" si="335"/>
        <v/>
      </c>
      <c r="QW27" s="116" t="str">
        <f t="shared" si="336"/>
        <v/>
      </c>
      <c r="QX27" s="117" t="str">
        <f t="shared" si="337"/>
        <v/>
      </c>
      <c r="QY27" s="118" t="str">
        <f t="shared" si="338"/>
        <v/>
      </c>
      <c r="QZ27" s="119" t="str">
        <f t="shared" si="339"/>
        <v/>
      </c>
      <c r="RA27" s="120" t="str">
        <f t="shared" si="340"/>
        <v/>
      </c>
      <c r="RC27" s="112"/>
      <c r="RD27" s="112"/>
      <c r="RE27" s="113" t="str">
        <f t="shared" si="341"/>
        <v/>
      </c>
      <c r="RF27" s="114" t="str">
        <f t="shared" si="342"/>
        <v/>
      </c>
      <c r="RG27" s="115" t="str">
        <f t="shared" si="343"/>
        <v/>
      </c>
      <c r="RH27" s="115" t="str">
        <f t="shared" si="344"/>
        <v/>
      </c>
      <c r="RI27" s="116" t="str">
        <f t="shared" si="345"/>
        <v/>
      </c>
      <c r="RJ27" s="117" t="str">
        <f t="shared" si="346"/>
        <v/>
      </c>
      <c r="RK27" s="118" t="str">
        <f t="shared" si="347"/>
        <v/>
      </c>
      <c r="RL27" s="119" t="str">
        <f t="shared" si="348"/>
        <v/>
      </c>
      <c r="RM27" s="120" t="str">
        <f t="shared" si="349"/>
        <v/>
      </c>
      <c r="RO27" s="112"/>
      <c r="RP27" s="112"/>
      <c r="RQ27" s="113" t="str">
        <f t="shared" si="350"/>
        <v/>
      </c>
      <c r="RR27" s="114" t="str">
        <f t="shared" si="351"/>
        <v/>
      </c>
      <c r="RS27" s="115" t="str">
        <f t="shared" si="352"/>
        <v/>
      </c>
      <c r="RT27" s="115" t="str">
        <f t="shared" si="353"/>
        <v/>
      </c>
      <c r="RU27" s="116" t="str">
        <f t="shared" si="354"/>
        <v/>
      </c>
      <c r="RV27" s="117" t="str">
        <f t="shared" si="355"/>
        <v/>
      </c>
      <c r="RW27" s="118" t="str">
        <f t="shared" si="356"/>
        <v/>
      </c>
      <c r="RX27" s="119" t="str">
        <f t="shared" si="357"/>
        <v/>
      </c>
      <c r="RY27" s="120" t="str">
        <f t="shared" si="358"/>
        <v/>
      </c>
      <c r="SA27" s="112"/>
      <c r="SB27" s="112"/>
    </row>
    <row r="28" spans="1:496" ht="13.5" customHeight="1">
      <c r="A28" s="20"/>
      <c r="B28" s="112" t="s">
        <v>800</v>
      </c>
      <c r="C28" s="2" t="s">
        <v>837</v>
      </c>
      <c r="D28" s="157"/>
      <c r="E28" s="113" t="str">
        <f>IF(I28="","",E$3)</f>
        <v/>
      </c>
      <c r="F28" s="114" t="str">
        <f>IF(I28="","",E$1)</f>
        <v/>
      </c>
      <c r="G28" s="115" t="str">
        <f>IF(I28="","",E$2)</f>
        <v/>
      </c>
      <c r="H28" s="115" t="str">
        <f>IF(I28="","",E$3)</f>
        <v/>
      </c>
      <c r="I28" s="116" t="str">
        <f>IF(P28="","",IF(ISNUMBER(SEARCH(":",P28)),MID(P28,FIND(":",P28)+2,FIND("(",P28)-FIND(":",P28)-3),LEFT(P28,FIND("(",P28)-2)))</f>
        <v/>
      </c>
      <c r="J28" s="117" t="str">
        <f>IF(P28="","",MID(P28,FIND("(",P28)+1,4))</f>
        <v/>
      </c>
      <c r="K28" s="118" t="str">
        <f>IF(ISNUMBER(SEARCH("*female*",P28)),"female",IF(ISNUMBER(SEARCH("*male*",P28)),"male",""))</f>
        <v/>
      </c>
      <c r="L28" s="119" t="str">
        <f>IF(P28="","",IF(ISERROR(MID(P28,FIND("male,",P28)+6,(FIND(")",P28)-(FIND("male,",P28)+6))))=TRUE,"missing/error",MID(P28,FIND("male,",P28)+6,(FIND(")",P28)-(FIND("male,",P28)+6)))))</f>
        <v/>
      </c>
      <c r="M28" s="120" t="str">
        <f>IF(I28="","",(MID(I28,(SEARCH("^^",SUBSTITUTE(I28," ","^^",LEN(I28)-LEN(SUBSTITUTE(I28," ","")))))+1,99)&amp;"_"&amp;LEFT(I28,FIND(" ",I28)-1)&amp;"_"&amp;J28))</f>
        <v/>
      </c>
      <c r="O28" s="112"/>
      <c r="P28" s="167" t="s">
        <v>289</v>
      </c>
      <c r="Q28" s="113">
        <f>Q$3</f>
        <v>42391</v>
      </c>
      <c r="R28" s="114" t="s">
        <v>827</v>
      </c>
      <c r="S28" s="115">
        <v>41470</v>
      </c>
      <c r="T28" s="115">
        <f>Q$3</f>
        <v>42391</v>
      </c>
      <c r="U28" s="116" t="s">
        <v>1012</v>
      </c>
      <c r="V28" s="117" t="s">
        <v>1013</v>
      </c>
      <c r="W28" s="118" t="s">
        <v>1000</v>
      </c>
      <c r="X28" s="119" t="s">
        <v>445</v>
      </c>
      <c r="Y28" s="120" t="s">
        <v>1014</v>
      </c>
      <c r="AA28" s="112"/>
      <c r="AB28" s="112" t="s">
        <v>965</v>
      </c>
      <c r="AC28" s="113" t="str">
        <f t="shared" si="9"/>
        <v/>
      </c>
      <c r="AD28" s="114" t="str">
        <f t="shared" si="10"/>
        <v/>
      </c>
      <c r="AE28" s="115" t="str">
        <f t="shared" si="11"/>
        <v/>
      </c>
      <c r="AF28" s="115" t="str">
        <f t="shared" si="359"/>
        <v/>
      </c>
      <c r="AG28" s="116" t="str">
        <f t="shared" si="12"/>
        <v/>
      </c>
      <c r="AH28" s="117" t="str">
        <f t="shared" si="13"/>
        <v/>
      </c>
      <c r="AI28" s="118" t="str">
        <f t="shared" si="14"/>
        <v/>
      </c>
      <c r="AJ28" s="119" t="str">
        <f t="shared" si="15"/>
        <v/>
      </c>
      <c r="AK28" s="120" t="str">
        <f t="shared" si="16"/>
        <v/>
      </c>
      <c r="AM28" s="112"/>
      <c r="AN28" s="112"/>
      <c r="AO28" s="113" t="str">
        <f t="shared" si="17"/>
        <v/>
      </c>
      <c r="AP28" s="114" t="str">
        <f t="shared" si="18"/>
        <v/>
      </c>
      <c r="AQ28" s="115" t="str">
        <f t="shared" si="19"/>
        <v/>
      </c>
      <c r="AR28" s="115" t="str">
        <f t="shared" si="20"/>
        <v/>
      </c>
      <c r="AS28" s="116" t="str">
        <f t="shared" si="21"/>
        <v/>
      </c>
      <c r="AT28" s="117" t="str">
        <f t="shared" si="22"/>
        <v/>
      </c>
      <c r="AU28" s="118" t="str">
        <f t="shared" si="23"/>
        <v/>
      </c>
      <c r="AV28" s="119" t="str">
        <f t="shared" si="24"/>
        <v/>
      </c>
      <c r="AW28" s="120" t="str">
        <f t="shared" si="25"/>
        <v/>
      </c>
      <c r="AY28" s="112"/>
      <c r="AZ28" s="112"/>
      <c r="BA28" s="113" t="str">
        <f t="shared" si="384"/>
        <v/>
      </c>
      <c r="BB28" s="114" t="str">
        <f t="shared" si="385"/>
        <v/>
      </c>
      <c r="BC28" s="115" t="str">
        <f t="shared" si="400"/>
        <v/>
      </c>
      <c r="BD28" s="115" t="str">
        <f t="shared" si="386"/>
        <v/>
      </c>
      <c r="BE28" s="116" t="str">
        <f t="shared" si="387"/>
        <v/>
      </c>
      <c r="BF28" s="117" t="str">
        <f t="shared" si="388"/>
        <v/>
      </c>
      <c r="BG28" s="118" t="str">
        <f t="shared" si="389"/>
        <v/>
      </c>
      <c r="BH28" s="119" t="str">
        <f t="shared" si="390"/>
        <v/>
      </c>
      <c r="BI28" s="120" t="str">
        <f t="shared" si="391"/>
        <v/>
      </c>
      <c r="BK28" s="112"/>
      <c r="BL28" s="112"/>
      <c r="BM28" s="113" t="str">
        <f t="shared" si="35"/>
        <v/>
      </c>
      <c r="BN28" s="114" t="str">
        <f t="shared" si="36"/>
        <v/>
      </c>
      <c r="BO28" s="115" t="str">
        <f t="shared" si="37"/>
        <v/>
      </c>
      <c r="BP28" s="115" t="str">
        <f t="shared" si="38"/>
        <v/>
      </c>
      <c r="BQ28" s="116" t="str">
        <f t="shared" si="39"/>
        <v/>
      </c>
      <c r="BR28" s="117" t="str">
        <f t="shared" si="40"/>
        <v/>
      </c>
      <c r="BS28" s="118" t="str">
        <f t="shared" si="41"/>
        <v/>
      </c>
      <c r="BT28" s="119" t="str">
        <f t="shared" si="42"/>
        <v/>
      </c>
      <c r="BU28" s="120" t="str">
        <f t="shared" si="43"/>
        <v/>
      </c>
      <c r="BW28" s="112"/>
      <c r="BX28" s="112"/>
      <c r="BY28" s="113" t="str">
        <f t="shared" si="44"/>
        <v/>
      </c>
      <c r="BZ28" s="114" t="str">
        <f t="shared" si="45"/>
        <v/>
      </c>
      <c r="CA28" s="115" t="str">
        <f t="shared" si="46"/>
        <v/>
      </c>
      <c r="CB28" s="115" t="str">
        <f t="shared" si="47"/>
        <v/>
      </c>
      <c r="CC28" s="116" t="str">
        <f t="shared" si="48"/>
        <v/>
      </c>
      <c r="CD28" s="117" t="str">
        <f t="shared" si="49"/>
        <v/>
      </c>
      <c r="CE28" s="118" t="str">
        <f t="shared" si="50"/>
        <v/>
      </c>
      <c r="CF28" s="119" t="str">
        <f t="shared" si="51"/>
        <v/>
      </c>
      <c r="CG28" s="120" t="str">
        <f t="shared" si="52"/>
        <v/>
      </c>
      <c r="CI28" s="112"/>
      <c r="CJ28" s="112"/>
      <c r="CK28" s="113" t="str">
        <f t="shared" si="53"/>
        <v/>
      </c>
      <c r="CL28" s="114" t="str">
        <f t="shared" si="54"/>
        <v/>
      </c>
      <c r="CM28" s="115" t="str">
        <f t="shared" si="55"/>
        <v/>
      </c>
      <c r="CN28" s="115" t="str">
        <f t="shared" si="56"/>
        <v/>
      </c>
      <c r="CO28" s="116" t="str">
        <f t="shared" si="57"/>
        <v/>
      </c>
      <c r="CP28" s="117" t="str">
        <f t="shared" si="58"/>
        <v/>
      </c>
      <c r="CQ28" s="118" t="str">
        <f t="shared" si="59"/>
        <v/>
      </c>
      <c r="CR28" s="119" t="str">
        <f t="shared" si="60"/>
        <v/>
      </c>
      <c r="CS28" s="120" t="str">
        <f t="shared" si="61"/>
        <v/>
      </c>
      <c r="CU28" s="112"/>
      <c r="CV28" s="112"/>
      <c r="CW28" s="113" t="str">
        <f t="shared" si="62"/>
        <v/>
      </c>
      <c r="CX28" s="114" t="str">
        <f t="shared" si="63"/>
        <v/>
      </c>
      <c r="CY28" s="115" t="str">
        <f t="shared" si="64"/>
        <v/>
      </c>
      <c r="CZ28" s="115" t="str">
        <f t="shared" si="65"/>
        <v/>
      </c>
      <c r="DA28" s="116" t="str">
        <f t="shared" si="66"/>
        <v/>
      </c>
      <c r="DB28" s="117" t="str">
        <f t="shared" si="67"/>
        <v/>
      </c>
      <c r="DC28" s="118" t="str">
        <f t="shared" si="68"/>
        <v/>
      </c>
      <c r="DD28" s="119" t="str">
        <f t="shared" si="69"/>
        <v/>
      </c>
      <c r="DE28" s="120" t="str">
        <f t="shared" si="70"/>
        <v/>
      </c>
      <c r="DG28" s="112"/>
      <c r="DH28" s="112"/>
      <c r="DI28" s="113" t="str">
        <f t="shared" si="71"/>
        <v/>
      </c>
      <c r="DJ28" s="114" t="str">
        <f t="shared" si="72"/>
        <v/>
      </c>
      <c r="DK28" s="115" t="str">
        <f t="shared" si="73"/>
        <v/>
      </c>
      <c r="DL28" s="115" t="str">
        <f t="shared" si="74"/>
        <v/>
      </c>
      <c r="DM28" s="116" t="str">
        <f t="shared" si="75"/>
        <v/>
      </c>
      <c r="DN28" s="117" t="str">
        <f t="shared" si="76"/>
        <v/>
      </c>
      <c r="DO28" s="118" t="str">
        <f t="shared" si="77"/>
        <v/>
      </c>
      <c r="DP28" s="119" t="str">
        <f t="shared" si="78"/>
        <v/>
      </c>
      <c r="DQ28" s="120" t="str">
        <f t="shared" si="79"/>
        <v/>
      </c>
      <c r="DS28" s="112"/>
      <c r="DT28" s="112"/>
      <c r="DU28" s="113" t="str">
        <f t="shared" si="80"/>
        <v/>
      </c>
      <c r="DV28" s="114" t="str">
        <f t="shared" si="81"/>
        <v/>
      </c>
      <c r="DW28" s="115" t="str">
        <f t="shared" si="82"/>
        <v/>
      </c>
      <c r="DX28" s="115" t="str">
        <f t="shared" si="83"/>
        <v/>
      </c>
      <c r="DY28" s="116" t="str">
        <f t="shared" si="84"/>
        <v/>
      </c>
      <c r="DZ28" s="117" t="str">
        <f t="shared" si="85"/>
        <v/>
      </c>
      <c r="EA28" s="118" t="str">
        <f t="shared" si="86"/>
        <v/>
      </c>
      <c r="EB28" s="119" t="str">
        <f t="shared" si="87"/>
        <v/>
      </c>
      <c r="EC28" s="120" t="str">
        <f t="shared" si="88"/>
        <v/>
      </c>
      <c r="EE28" s="112"/>
      <c r="EF28" s="112"/>
      <c r="EG28" s="113" t="str">
        <f t="shared" si="89"/>
        <v/>
      </c>
      <c r="EH28" s="114" t="str">
        <f t="shared" si="90"/>
        <v/>
      </c>
      <c r="EI28" s="115" t="str">
        <f t="shared" si="91"/>
        <v/>
      </c>
      <c r="EJ28" s="115" t="str">
        <f t="shared" si="92"/>
        <v/>
      </c>
      <c r="EK28" s="116" t="str">
        <f t="shared" si="93"/>
        <v/>
      </c>
      <c r="EL28" s="117" t="str">
        <f t="shared" si="94"/>
        <v/>
      </c>
      <c r="EM28" s="118" t="str">
        <f t="shared" si="95"/>
        <v/>
      </c>
      <c r="EN28" s="119" t="str">
        <f t="shared" si="96"/>
        <v/>
      </c>
      <c r="EO28" s="120" t="str">
        <f t="shared" si="97"/>
        <v/>
      </c>
      <c r="EQ28" s="112"/>
      <c r="ER28" s="112"/>
      <c r="ES28" s="113" t="str">
        <f t="shared" si="98"/>
        <v/>
      </c>
      <c r="ET28" s="114" t="str">
        <f t="shared" si="99"/>
        <v/>
      </c>
      <c r="EU28" s="115" t="str">
        <f t="shared" si="100"/>
        <v/>
      </c>
      <c r="EV28" s="115" t="str">
        <f t="shared" si="101"/>
        <v/>
      </c>
      <c r="EW28" s="116" t="str">
        <f t="shared" si="102"/>
        <v/>
      </c>
      <c r="EX28" s="117" t="str">
        <f t="shared" si="103"/>
        <v/>
      </c>
      <c r="EY28" s="118" t="str">
        <f t="shared" si="104"/>
        <v/>
      </c>
      <c r="EZ28" s="119" t="str">
        <f t="shared" si="105"/>
        <v/>
      </c>
      <c r="FA28" s="120" t="str">
        <f t="shared" si="106"/>
        <v/>
      </c>
      <c r="FC28" s="112"/>
      <c r="FD28" s="112"/>
      <c r="FE28" s="113" t="str">
        <f t="shared" si="107"/>
        <v/>
      </c>
      <c r="FF28" s="114" t="str">
        <f t="shared" si="108"/>
        <v/>
      </c>
      <c r="FG28" s="115" t="str">
        <f t="shared" si="109"/>
        <v/>
      </c>
      <c r="FH28" s="115" t="str">
        <f t="shared" si="110"/>
        <v/>
      </c>
      <c r="FI28" s="116" t="str">
        <f t="shared" si="111"/>
        <v/>
      </c>
      <c r="FJ28" s="117" t="str">
        <f t="shared" si="112"/>
        <v/>
      </c>
      <c r="FK28" s="118" t="str">
        <f t="shared" si="113"/>
        <v/>
      </c>
      <c r="FL28" s="119" t="str">
        <f t="shared" si="114"/>
        <v/>
      </c>
      <c r="FM28" s="120" t="str">
        <f t="shared" si="115"/>
        <v/>
      </c>
      <c r="FO28" s="112"/>
      <c r="FP28" s="112"/>
      <c r="FQ28" s="113" t="str">
        <f t="shared" si="116"/>
        <v/>
      </c>
      <c r="FR28" s="114" t="str">
        <f t="shared" si="117"/>
        <v/>
      </c>
      <c r="FS28" s="115" t="str">
        <f t="shared" si="118"/>
        <v/>
      </c>
      <c r="FT28" s="115" t="str">
        <f t="shared" si="119"/>
        <v/>
      </c>
      <c r="FU28" s="116" t="str">
        <f t="shared" si="120"/>
        <v/>
      </c>
      <c r="FV28" s="117" t="str">
        <f t="shared" si="121"/>
        <v/>
      </c>
      <c r="FW28" s="118" t="str">
        <f t="shared" si="122"/>
        <v/>
      </c>
      <c r="FX28" s="119" t="str">
        <f t="shared" si="123"/>
        <v/>
      </c>
      <c r="FY28" s="120" t="str">
        <f t="shared" si="124"/>
        <v/>
      </c>
      <c r="GA28" s="112"/>
      <c r="GB28" s="112"/>
      <c r="GC28" s="113" t="str">
        <f t="shared" si="125"/>
        <v/>
      </c>
      <c r="GD28" s="114" t="str">
        <f t="shared" si="126"/>
        <v/>
      </c>
      <c r="GE28" s="115" t="str">
        <f t="shared" si="127"/>
        <v/>
      </c>
      <c r="GF28" s="115" t="str">
        <f t="shared" si="128"/>
        <v/>
      </c>
      <c r="GG28" s="116" t="str">
        <f t="shared" si="129"/>
        <v/>
      </c>
      <c r="GH28" s="117" t="str">
        <f t="shared" si="130"/>
        <v/>
      </c>
      <c r="GI28" s="118" t="str">
        <f t="shared" si="131"/>
        <v/>
      </c>
      <c r="GJ28" s="119" t="str">
        <f t="shared" si="132"/>
        <v/>
      </c>
      <c r="GK28" s="120" t="str">
        <f t="shared" si="133"/>
        <v/>
      </c>
      <c r="GM28" s="112"/>
      <c r="GN28" s="112"/>
      <c r="GO28" s="113" t="str">
        <f t="shared" si="134"/>
        <v/>
      </c>
      <c r="GP28" s="114" t="str">
        <f t="shared" si="135"/>
        <v/>
      </c>
      <c r="GQ28" s="115" t="str">
        <f t="shared" si="136"/>
        <v/>
      </c>
      <c r="GR28" s="115" t="str">
        <f t="shared" si="137"/>
        <v/>
      </c>
      <c r="GS28" s="116" t="str">
        <f t="shared" si="138"/>
        <v/>
      </c>
      <c r="GT28" s="117" t="str">
        <f t="shared" si="139"/>
        <v/>
      </c>
      <c r="GU28" s="118" t="str">
        <f t="shared" si="140"/>
        <v/>
      </c>
      <c r="GV28" s="119" t="str">
        <f t="shared" si="141"/>
        <v/>
      </c>
      <c r="GW28" s="120" t="str">
        <f t="shared" si="142"/>
        <v/>
      </c>
      <c r="GY28" s="112"/>
      <c r="GZ28" s="112"/>
      <c r="HA28" s="113" t="str">
        <f t="shared" si="143"/>
        <v/>
      </c>
      <c r="HB28" s="114" t="str">
        <f t="shared" si="144"/>
        <v/>
      </c>
      <c r="HC28" s="115" t="str">
        <f t="shared" si="145"/>
        <v/>
      </c>
      <c r="HD28" s="115" t="str">
        <f t="shared" si="146"/>
        <v/>
      </c>
      <c r="HE28" s="116" t="str">
        <f t="shared" si="147"/>
        <v/>
      </c>
      <c r="HF28" s="117" t="str">
        <f t="shared" si="148"/>
        <v/>
      </c>
      <c r="HG28" s="118" t="str">
        <f t="shared" si="149"/>
        <v/>
      </c>
      <c r="HH28" s="119" t="str">
        <f t="shared" si="150"/>
        <v/>
      </c>
      <c r="HI28" s="120" t="str">
        <f t="shared" si="151"/>
        <v/>
      </c>
      <c r="HK28" s="112"/>
      <c r="HL28" s="112"/>
      <c r="HM28" s="113" t="str">
        <f t="shared" si="152"/>
        <v/>
      </c>
      <c r="HN28" s="114" t="str">
        <f t="shared" si="153"/>
        <v/>
      </c>
      <c r="HO28" s="115" t="str">
        <f t="shared" si="154"/>
        <v/>
      </c>
      <c r="HP28" s="115" t="str">
        <f t="shared" si="155"/>
        <v/>
      </c>
      <c r="HQ28" s="116" t="str">
        <f t="shared" si="156"/>
        <v/>
      </c>
      <c r="HR28" s="117" t="str">
        <f t="shared" si="157"/>
        <v/>
      </c>
      <c r="HS28" s="118" t="str">
        <f t="shared" si="158"/>
        <v/>
      </c>
      <c r="HT28" s="119" t="str">
        <f t="shared" si="159"/>
        <v/>
      </c>
      <c r="HU28" s="120" t="str">
        <f t="shared" si="160"/>
        <v/>
      </c>
      <c r="HW28" s="112"/>
      <c r="HX28" s="112"/>
      <c r="HY28" s="113" t="str">
        <f t="shared" si="161"/>
        <v/>
      </c>
      <c r="HZ28" s="114" t="str">
        <f t="shared" si="162"/>
        <v/>
      </c>
      <c r="IA28" s="115" t="str">
        <f t="shared" si="163"/>
        <v/>
      </c>
      <c r="IB28" s="115" t="str">
        <f t="shared" si="164"/>
        <v/>
      </c>
      <c r="IC28" s="116" t="str">
        <f t="shared" si="165"/>
        <v/>
      </c>
      <c r="ID28" s="117" t="str">
        <f t="shared" si="166"/>
        <v/>
      </c>
      <c r="IE28" s="118" t="str">
        <f t="shared" si="167"/>
        <v/>
      </c>
      <c r="IF28" s="119" t="str">
        <f t="shared" si="168"/>
        <v/>
      </c>
      <c r="IG28" s="120" t="str">
        <f t="shared" si="169"/>
        <v/>
      </c>
      <c r="II28" s="112"/>
      <c r="IJ28" s="112"/>
      <c r="IK28" s="113" t="str">
        <f t="shared" si="170"/>
        <v/>
      </c>
      <c r="IL28" s="114" t="str">
        <f t="shared" si="171"/>
        <v/>
      </c>
      <c r="IM28" s="115" t="str">
        <f t="shared" si="172"/>
        <v/>
      </c>
      <c r="IN28" s="115" t="str">
        <f t="shared" si="173"/>
        <v/>
      </c>
      <c r="IO28" s="116" t="str">
        <f t="shared" si="174"/>
        <v/>
      </c>
      <c r="IP28" s="117" t="str">
        <f t="shared" si="175"/>
        <v/>
      </c>
      <c r="IQ28" s="118" t="str">
        <f t="shared" si="176"/>
        <v/>
      </c>
      <c r="IR28" s="119" t="str">
        <f t="shared" si="177"/>
        <v/>
      </c>
      <c r="IS28" s="120" t="str">
        <f t="shared" si="178"/>
        <v/>
      </c>
      <c r="IU28" s="112"/>
      <c r="IV28" s="112"/>
      <c r="IW28" s="113" t="str">
        <f t="shared" si="179"/>
        <v/>
      </c>
      <c r="IX28" s="114" t="str">
        <f t="shared" si="180"/>
        <v/>
      </c>
      <c r="IY28" s="115" t="str">
        <f t="shared" si="181"/>
        <v/>
      </c>
      <c r="IZ28" s="115" t="str">
        <f t="shared" si="182"/>
        <v/>
      </c>
      <c r="JA28" s="116" t="str">
        <f t="shared" si="183"/>
        <v/>
      </c>
      <c r="JB28" s="117" t="str">
        <f t="shared" si="184"/>
        <v/>
      </c>
      <c r="JC28" s="118" t="str">
        <f t="shared" si="185"/>
        <v/>
      </c>
      <c r="JD28" s="119" t="str">
        <f t="shared" si="186"/>
        <v/>
      </c>
      <c r="JE28" s="120" t="str">
        <f t="shared" si="187"/>
        <v/>
      </c>
      <c r="JG28" s="112"/>
      <c r="JH28" s="112"/>
      <c r="JI28" s="113" t="str">
        <f t="shared" si="188"/>
        <v/>
      </c>
      <c r="JJ28" s="114" t="str">
        <f t="shared" si="189"/>
        <v/>
      </c>
      <c r="JK28" s="115" t="str">
        <f t="shared" si="190"/>
        <v/>
      </c>
      <c r="JL28" s="115" t="str">
        <f t="shared" si="191"/>
        <v/>
      </c>
      <c r="JM28" s="116" t="str">
        <f t="shared" si="192"/>
        <v/>
      </c>
      <c r="JN28" s="117" t="str">
        <f t="shared" si="193"/>
        <v/>
      </c>
      <c r="JO28" s="118" t="str">
        <f t="shared" si="194"/>
        <v/>
      </c>
      <c r="JP28" s="119" t="str">
        <f t="shared" si="195"/>
        <v/>
      </c>
      <c r="JQ28" s="120" t="str">
        <f t="shared" si="196"/>
        <v/>
      </c>
      <c r="JS28" s="112"/>
      <c r="JT28" s="112"/>
      <c r="JU28" s="113" t="str">
        <f t="shared" si="197"/>
        <v/>
      </c>
      <c r="JV28" s="114" t="str">
        <f t="shared" si="198"/>
        <v/>
      </c>
      <c r="JW28" s="115" t="str">
        <f t="shared" si="199"/>
        <v/>
      </c>
      <c r="JX28" s="115" t="str">
        <f t="shared" si="200"/>
        <v/>
      </c>
      <c r="JY28" s="116" t="str">
        <f t="shared" si="201"/>
        <v/>
      </c>
      <c r="JZ28" s="117" t="str">
        <f t="shared" si="202"/>
        <v/>
      </c>
      <c r="KA28" s="118" t="str">
        <f t="shared" si="203"/>
        <v/>
      </c>
      <c r="KB28" s="119" t="str">
        <f t="shared" si="204"/>
        <v/>
      </c>
      <c r="KC28" s="120" t="str">
        <f t="shared" si="205"/>
        <v/>
      </c>
      <c r="KE28" s="112"/>
      <c r="KF28" s="112"/>
      <c r="KG28" s="113" t="str">
        <f t="shared" si="206"/>
        <v/>
      </c>
      <c r="KH28" s="114" t="str">
        <f t="shared" si="207"/>
        <v/>
      </c>
      <c r="KI28" s="115" t="str">
        <f t="shared" si="208"/>
        <v/>
      </c>
      <c r="KJ28" s="115" t="str">
        <f t="shared" si="209"/>
        <v/>
      </c>
      <c r="KK28" s="116" t="str">
        <f t="shared" si="210"/>
        <v/>
      </c>
      <c r="KL28" s="117" t="str">
        <f t="shared" si="211"/>
        <v/>
      </c>
      <c r="KM28" s="118" t="str">
        <f t="shared" si="212"/>
        <v/>
      </c>
      <c r="KN28" s="119" t="str">
        <f t="shared" si="213"/>
        <v/>
      </c>
      <c r="KO28" s="120" t="str">
        <f t="shared" si="214"/>
        <v/>
      </c>
      <c r="KQ28" s="112"/>
      <c r="KR28" s="112"/>
      <c r="KS28" s="113" t="str">
        <f t="shared" si="215"/>
        <v/>
      </c>
      <c r="KT28" s="114" t="str">
        <f t="shared" si="216"/>
        <v/>
      </c>
      <c r="KU28" s="115" t="str">
        <f t="shared" si="217"/>
        <v/>
      </c>
      <c r="KV28" s="115" t="str">
        <f t="shared" si="218"/>
        <v/>
      </c>
      <c r="KW28" s="116" t="str">
        <f t="shared" si="219"/>
        <v/>
      </c>
      <c r="KX28" s="117" t="str">
        <f t="shared" si="220"/>
        <v/>
      </c>
      <c r="KY28" s="118" t="str">
        <f t="shared" si="221"/>
        <v/>
      </c>
      <c r="KZ28" s="119" t="str">
        <f t="shared" si="222"/>
        <v/>
      </c>
      <c r="LA28" s="120" t="str">
        <f t="shared" si="223"/>
        <v/>
      </c>
      <c r="LC28" s="112"/>
      <c r="LD28" s="112"/>
      <c r="LE28" s="113" t="str">
        <f t="shared" si="224"/>
        <v/>
      </c>
      <c r="LF28" s="114" t="str">
        <f t="shared" si="225"/>
        <v/>
      </c>
      <c r="LG28" s="115" t="str">
        <f t="shared" si="226"/>
        <v/>
      </c>
      <c r="LH28" s="115" t="str">
        <f t="shared" si="227"/>
        <v/>
      </c>
      <c r="LI28" s="116" t="str">
        <f t="shared" si="228"/>
        <v/>
      </c>
      <c r="LJ28" s="117" t="str">
        <f t="shared" si="229"/>
        <v/>
      </c>
      <c r="LK28" s="118" t="str">
        <f t="shared" si="230"/>
        <v/>
      </c>
      <c r="LL28" s="119" t="str">
        <f t="shared" si="231"/>
        <v/>
      </c>
      <c r="LM28" s="120" t="str">
        <f t="shared" si="232"/>
        <v/>
      </c>
      <c r="LO28" s="112"/>
      <c r="LP28" s="112"/>
      <c r="LQ28" s="113" t="str">
        <f t="shared" si="233"/>
        <v/>
      </c>
      <c r="LR28" s="114" t="str">
        <f t="shared" si="234"/>
        <v/>
      </c>
      <c r="LS28" s="115" t="str">
        <f t="shared" si="235"/>
        <v/>
      </c>
      <c r="LT28" s="115" t="str">
        <f t="shared" si="236"/>
        <v/>
      </c>
      <c r="LU28" s="116" t="str">
        <f t="shared" si="237"/>
        <v/>
      </c>
      <c r="LV28" s="117" t="str">
        <f t="shared" si="238"/>
        <v/>
      </c>
      <c r="LW28" s="118" t="str">
        <f t="shared" si="239"/>
        <v/>
      </c>
      <c r="LX28" s="119" t="str">
        <f t="shared" si="240"/>
        <v/>
      </c>
      <c r="LY28" s="120" t="str">
        <f t="shared" si="241"/>
        <v/>
      </c>
      <c r="MA28" s="112"/>
      <c r="MB28" s="112"/>
      <c r="MC28" s="113" t="str">
        <f t="shared" si="242"/>
        <v/>
      </c>
      <c r="MD28" s="114" t="str">
        <f t="shared" si="243"/>
        <v/>
      </c>
      <c r="ME28" s="115" t="str">
        <f t="shared" si="244"/>
        <v/>
      </c>
      <c r="MF28" s="115" t="str">
        <f t="shared" si="245"/>
        <v/>
      </c>
      <c r="MG28" s="116" t="str">
        <f t="shared" si="246"/>
        <v/>
      </c>
      <c r="MH28" s="117" t="str">
        <f t="shared" si="247"/>
        <v/>
      </c>
      <c r="MI28" s="118" t="str">
        <f t="shared" si="248"/>
        <v/>
      </c>
      <c r="MJ28" s="119" t="str">
        <f t="shared" si="249"/>
        <v/>
      </c>
      <c r="MK28" s="120" t="str">
        <f t="shared" si="250"/>
        <v/>
      </c>
      <c r="MM28" s="112"/>
      <c r="MN28" s="112"/>
      <c r="MO28" s="113" t="str">
        <f t="shared" si="251"/>
        <v/>
      </c>
      <c r="MP28" s="114" t="str">
        <f t="shared" si="252"/>
        <v/>
      </c>
      <c r="MQ28" s="115" t="str">
        <f t="shared" si="253"/>
        <v/>
      </c>
      <c r="MR28" s="115" t="str">
        <f t="shared" si="254"/>
        <v/>
      </c>
      <c r="MS28" s="116" t="str">
        <f t="shared" si="255"/>
        <v/>
      </c>
      <c r="MT28" s="117" t="str">
        <f t="shared" si="256"/>
        <v/>
      </c>
      <c r="MU28" s="118" t="str">
        <f t="shared" si="257"/>
        <v/>
      </c>
      <c r="MV28" s="119" t="str">
        <f t="shared" si="258"/>
        <v/>
      </c>
      <c r="MW28" s="120" t="str">
        <f t="shared" si="259"/>
        <v/>
      </c>
      <c r="MY28" s="112"/>
      <c r="MZ28" s="112"/>
      <c r="NA28" s="113" t="str">
        <f t="shared" si="260"/>
        <v/>
      </c>
      <c r="NB28" s="114" t="str">
        <f t="shared" si="261"/>
        <v/>
      </c>
      <c r="NC28" s="115" t="str">
        <f t="shared" si="262"/>
        <v/>
      </c>
      <c r="ND28" s="115" t="str">
        <f t="shared" si="263"/>
        <v/>
      </c>
      <c r="NE28" s="116" t="str">
        <f t="shared" si="264"/>
        <v/>
      </c>
      <c r="NF28" s="117" t="str">
        <f t="shared" si="265"/>
        <v/>
      </c>
      <c r="NG28" s="118" t="str">
        <f t="shared" si="266"/>
        <v/>
      </c>
      <c r="NH28" s="119" t="str">
        <f t="shared" si="267"/>
        <v/>
      </c>
      <c r="NI28" s="120" t="str">
        <f t="shared" si="268"/>
        <v/>
      </c>
      <c r="NK28" s="112"/>
      <c r="NL28" s="112"/>
      <c r="NM28" s="113" t="str">
        <f t="shared" si="269"/>
        <v/>
      </c>
      <c r="NN28" s="114" t="str">
        <f t="shared" si="270"/>
        <v/>
      </c>
      <c r="NO28" s="115" t="str">
        <f t="shared" si="271"/>
        <v/>
      </c>
      <c r="NP28" s="115" t="str">
        <f t="shared" si="272"/>
        <v/>
      </c>
      <c r="NQ28" s="116" t="str">
        <f t="shared" si="273"/>
        <v/>
      </c>
      <c r="NR28" s="117" t="str">
        <f t="shared" si="274"/>
        <v/>
      </c>
      <c r="NS28" s="118" t="str">
        <f t="shared" si="275"/>
        <v/>
      </c>
      <c r="NT28" s="119" t="str">
        <f t="shared" si="276"/>
        <v/>
      </c>
      <c r="NU28" s="120" t="str">
        <f t="shared" si="277"/>
        <v/>
      </c>
      <c r="NW28" s="112"/>
      <c r="NX28" s="112"/>
      <c r="NY28" s="113" t="str">
        <f t="shared" si="278"/>
        <v/>
      </c>
      <c r="NZ28" s="114" t="str">
        <f t="shared" si="279"/>
        <v/>
      </c>
      <c r="OA28" s="115" t="str">
        <f t="shared" si="280"/>
        <v/>
      </c>
      <c r="OB28" s="115" t="str">
        <f t="shared" si="281"/>
        <v/>
      </c>
      <c r="OC28" s="116" t="str">
        <f t="shared" si="282"/>
        <v/>
      </c>
      <c r="OD28" s="117" t="str">
        <f t="shared" si="283"/>
        <v/>
      </c>
      <c r="OE28" s="118" t="str">
        <f t="shared" si="284"/>
        <v/>
      </c>
      <c r="OF28" s="119" t="str">
        <f t="shared" si="285"/>
        <v/>
      </c>
      <c r="OG28" s="120" t="str">
        <f t="shared" si="286"/>
        <v/>
      </c>
      <c r="OI28" s="112"/>
      <c r="OJ28" s="112"/>
      <c r="OK28" s="113" t="str">
        <f t="shared" si="287"/>
        <v/>
      </c>
      <c r="OL28" s="114" t="str">
        <f t="shared" si="288"/>
        <v/>
      </c>
      <c r="OM28" s="115" t="str">
        <f t="shared" si="289"/>
        <v/>
      </c>
      <c r="ON28" s="115" t="str">
        <f t="shared" si="290"/>
        <v/>
      </c>
      <c r="OO28" s="116" t="str">
        <f t="shared" si="291"/>
        <v/>
      </c>
      <c r="OP28" s="117" t="str">
        <f t="shared" si="292"/>
        <v/>
      </c>
      <c r="OQ28" s="118" t="str">
        <f t="shared" si="293"/>
        <v/>
      </c>
      <c r="OR28" s="119" t="str">
        <f t="shared" si="294"/>
        <v/>
      </c>
      <c r="OS28" s="120" t="str">
        <f t="shared" si="295"/>
        <v/>
      </c>
      <c r="OU28" s="112"/>
      <c r="OV28" s="112"/>
      <c r="OW28" s="113" t="str">
        <f t="shared" si="296"/>
        <v/>
      </c>
      <c r="OX28" s="114" t="str">
        <f t="shared" si="297"/>
        <v/>
      </c>
      <c r="OY28" s="115" t="str">
        <f t="shared" si="298"/>
        <v/>
      </c>
      <c r="OZ28" s="115" t="str">
        <f t="shared" si="299"/>
        <v/>
      </c>
      <c r="PA28" s="116" t="str">
        <f t="shared" si="300"/>
        <v/>
      </c>
      <c r="PB28" s="117" t="str">
        <f t="shared" si="301"/>
        <v/>
      </c>
      <c r="PC28" s="118" t="str">
        <f t="shared" si="302"/>
        <v/>
      </c>
      <c r="PD28" s="119" t="str">
        <f t="shared" si="303"/>
        <v/>
      </c>
      <c r="PE28" s="120" t="str">
        <f t="shared" si="304"/>
        <v/>
      </c>
      <c r="PG28" s="112"/>
      <c r="PH28" s="112"/>
      <c r="PI28" s="113" t="str">
        <f t="shared" si="305"/>
        <v/>
      </c>
      <c r="PJ28" s="114" t="str">
        <f t="shared" si="306"/>
        <v/>
      </c>
      <c r="PK28" s="115" t="str">
        <f t="shared" si="307"/>
        <v/>
      </c>
      <c r="PL28" s="115" t="str">
        <f t="shared" si="308"/>
        <v/>
      </c>
      <c r="PM28" s="116" t="str">
        <f t="shared" si="309"/>
        <v/>
      </c>
      <c r="PN28" s="117" t="str">
        <f t="shared" si="310"/>
        <v/>
      </c>
      <c r="PO28" s="118" t="str">
        <f t="shared" si="311"/>
        <v/>
      </c>
      <c r="PP28" s="119" t="str">
        <f t="shared" si="312"/>
        <v/>
      </c>
      <c r="PQ28" s="120" t="str">
        <f t="shared" si="313"/>
        <v/>
      </c>
      <c r="PS28" s="112"/>
      <c r="PT28" s="112"/>
      <c r="PU28" s="113" t="str">
        <f t="shared" si="314"/>
        <v/>
      </c>
      <c r="PV28" s="114" t="str">
        <f t="shared" si="315"/>
        <v/>
      </c>
      <c r="PW28" s="115" t="str">
        <f t="shared" si="316"/>
        <v/>
      </c>
      <c r="PX28" s="115" t="str">
        <f t="shared" si="317"/>
        <v/>
      </c>
      <c r="PY28" s="116" t="str">
        <f t="shared" si="318"/>
        <v/>
      </c>
      <c r="PZ28" s="117" t="str">
        <f t="shared" si="319"/>
        <v/>
      </c>
      <c r="QA28" s="118" t="str">
        <f t="shared" si="320"/>
        <v/>
      </c>
      <c r="QB28" s="119" t="str">
        <f t="shared" si="321"/>
        <v/>
      </c>
      <c r="QC28" s="120" t="str">
        <f t="shared" si="322"/>
        <v/>
      </c>
      <c r="QE28" s="112"/>
      <c r="QF28" s="112"/>
      <c r="QG28" s="113" t="str">
        <f t="shared" si="323"/>
        <v/>
      </c>
      <c r="QH28" s="114" t="str">
        <f t="shared" si="324"/>
        <v/>
      </c>
      <c r="QI28" s="115" t="str">
        <f t="shared" si="325"/>
        <v/>
      </c>
      <c r="QJ28" s="115" t="str">
        <f t="shared" si="326"/>
        <v/>
      </c>
      <c r="QK28" s="116" t="str">
        <f t="shared" si="327"/>
        <v/>
      </c>
      <c r="QL28" s="117" t="str">
        <f t="shared" si="328"/>
        <v/>
      </c>
      <c r="QM28" s="118" t="str">
        <f t="shared" si="329"/>
        <v/>
      </c>
      <c r="QN28" s="119" t="str">
        <f t="shared" si="330"/>
        <v/>
      </c>
      <c r="QO28" s="120" t="str">
        <f t="shared" si="331"/>
        <v/>
      </c>
      <c r="QQ28" s="112"/>
      <c r="QR28" s="112"/>
      <c r="QS28" s="113" t="str">
        <f t="shared" si="332"/>
        <v/>
      </c>
      <c r="QT28" s="114" t="str">
        <f t="shared" si="333"/>
        <v/>
      </c>
      <c r="QU28" s="115" t="str">
        <f t="shared" si="334"/>
        <v/>
      </c>
      <c r="QV28" s="115" t="str">
        <f t="shared" si="335"/>
        <v/>
      </c>
      <c r="QW28" s="116" t="str">
        <f t="shared" si="336"/>
        <v/>
      </c>
      <c r="QX28" s="117" t="str">
        <f t="shared" si="337"/>
        <v/>
      </c>
      <c r="QY28" s="118" t="str">
        <f t="shared" si="338"/>
        <v/>
      </c>
      <c r="QZ28" s="119" t="str">
        <f t="shared" si="339"/>
        <v/>
      </c>
      <c r="RA28" s="120" t="str">
        <f t="shared" si="340"/>
        <v/>
      </c>
      <c r="RC28" s="112"/>
      <c r="RD28" s="112"/>
      <c r="RE28" s="113" t="str">
        <f t="shared" si="341"/>
        <v/>
      </c>
      <c r="RF28" s="114" t="str">
        <f t="shared" si="342"/>
        <v/>
      </c>
      <c r="RG28" s="115" t="str">
        <f t="shared" si="343"/>
        <v/>
      </c>
      <c r="RH28" s="115" t="str">
        <f t="shared" si="344"/>
        <v/>
      </c>
      <c r="RI28" s="116" t="str">
        <f t="shared" si="345"/>
        <v/>
      </c>
      <c r="RJ28" s="117" t="str">
        <f t="shared" si="346"/>
        <v/>
      </c>
      <c r="RK28" s="118" t="str">
        <f t="shared" si="347"/>
        <v/>
      </c>
      <c r="RL28" s="119" t="str">
        <f t="shared" si="348"/>
        <v/>
      </c>
      <c r="RM28" s="120" t="str">
        <f t="shared" si="349"/>
        <v/>
      </c>
      <c r="RO28" s="112"/>
      <c r="RP28" s="112"/>
      <c r="RQ28" s="113" t="str">
        <f t="shared" si="350"/>
        <v/>
      </c>
      <c r="RR28" s="114" t="str">
        <f t="shared" si="351"/>
        <v/>
      </c>
      <c r="RS28" s="115" t="str">
        <f t="shared" si="352"/>
        <v/>
      </c>
      <c r="RT28" s="115" t="str">
        <f t="shared" si="353"/>
        <v/>
      </c>
      <c r="RU28" s="116" t="str">
        <f t="shared" si="354"/>
        <v/>
      </c>
      <c r="RV28" s="117" t="str">
        <f t="shared" si="355"/>
        <v/>
      </c>
      <c r="RW28" s="118" t="str">
        <f t="shared" si="356"/>
        <v/>
      </c>
      <c r="RX28" s="119" t="str">
        <f t="shared" si="357"/>
        <v/>
      </c>
      <c r="RY28" s="120" t="str">
        <f t="shared" si="358"/>
        <v/>
      </c>
      <c r="SA28" s="112"/>
      <c r="SB28" s="112"/>
    </row>
    <row r="29" spans="1:496" ht="13.5" customHeight="1">
      <c r="A29" s="20"/>
      <c r="B29" s="112" t="s">
        <v>835</v>
      </c>
      <c r="C29" s="2" t="s">
        <v>836</v>
      </c>
      <c r="D29" s="157"/>
      <c r="E29" s="113" t="str">
        <f t="shared" si="0"/>
        <v/>
      </c>
      <c r="F29" s="114" t="str">
        <f t="shared" si="1"/>
        <v/>
      </c>
      <c r="G29" s="115" t="str">
        <f t="shared" si="2"/>
        <v/>
      </c>
      <c r="H29" s="115" t="str">
        <f t="shared" si="3"/>
        <v/>
      </c>
      <c r="I29" s="116" t="str">
        <f t="shared" si="4"/>
        <v/>
      </c>
      <c r="J29" s="117" t="str">
        <f t="shared" si="5"/>
        <v/>
      </c>
      <c r="K29" s="118" t="str">
        <f t="shared" si="6"/>
        <v/>
      </c>
      <c r="L29" s="119" t="str">
        <f t="shared" si="7"/>
        <v/>
      </c>
      <c r="M29" s="120" t="str">
        <f t="shared" si="8"/>
        <v/>
      </c>
      <c r="O29" s="112"/>
      <c r="P29" s="167" t="s">
        <v>289</v>
      </c>
      <c r="Q29" s="113">
        <f>Q$3</f>
        <v>42391</v>
      </c>
      <c r="R29" s="114" t="s">
        <v>827</v>
      </c>
      <c r="S29" s="115">
        <v>40900</v>
      </c>
      <c r="T29" s="115">
        <f>Q$3</f>
        <v>42391</v>
      </c>
      <c r="U29" s="116" t="s">
        <v>1017</v>
      </c>
      <c r="V29" s="117" t="s">
        <v>1018</v>
      </c>
      <c r="W29" s="118" t="s">
        <v>1000</v>
      </c>
      <c r="X29" s="119" t="s">
        <v>445</v>
      </c>
      <c r="Y29" s="120" t="s">
        <v>1019</v>
      </c>
      <c r="AA29" s="112"/>
      <c r="AB29" s="112" t="s">
        <v>970</v>
      </c>
      <c r="AC29" s="113" t="str">
        <f t="shared" si="9"/>
        <v/>
      </c>
      <c r="AD29" s="114" t="str">
        <f t="shared" si="10"/>
        <v/>
      </c>
      <c r="AE29" s="115" t="str">
        <f t="shared" si="11"/>
        <v/>
      </c>
      <c r="AF29" s="115" t="str">
        <f t="shared" si="359"/>
        <v/>
      </c>
      <c r="AG29" s="116" t="str">
        <f t="shared" si="12"/>
        <v/>
      </c>
      <c r="AH29" s="117" t="str">
        <f t="shared" si="13"/>
        <v/>
      </c>
      <c r="AI29" s="118" t="str">
        <f t="shared" si="14"/>
        <v/>
      </c>
      <c r="AJ29" s="119" t="str">
        <f t="shared" si="15"/>
        <v/>
      </c>
      <c r="AK29" s="120" t="str">
        <f t="shared" si="16"/>
        <v/>
      </c>
      <c r="AM29" s="112"/>
      <c r="AN29" s="112"/>
      <c r="AO29" s="113" t="str">
        <f t="shared" si="17"/>
        <v/>
      </c>
      <c r="AP29" s="114" t="str">
        <f t="shared" si="18"/>
        <v/>
      </c>
      <c r="AQ29" s="115" t="str">
        <f t="shared" si="19"/>
        <v/>
      </c>
      <c r="AR29" s="115" t="str">
        <f t="shared" si="20"/>
        <v/>
      </c>
      <c r="AS29" s="116" t="str">
        <f t="shared" si="21"/>
        <v/>
      </c>
      <c r="AT29" s="117" t="str">
        <f t="shared" si="22"/>
        <v/>
      </c>
      <c r="AU29" s="118" t="str">
        <f t="shared" si="23"/>
        <v/>
      </c>
      <c r="AV29" s="119" t="str">
        <f t="shared" si="24"/>
        <v/>
      </c>
      <c r="AW29" s="120" t="str">
        <f t="shared" si="25"/>
        <v/>
      </c>
      <c r="AY29" s="112"/>
      <c r="AZ29" s="112"/>
      <c r="BA29" s="113" t="str">
        <f t="shared" si="384"/>
        <v/>
      </c>
      <c r="BB29" s="114" t="str">
        <f t="shared" si="385"/>
        <v/>
      </c>
      <c r="BC29" s="115" t="str">
        <f t="shared" si="400"/>
        <v/>
      </c>
      <c r="BD29" s="115" t="str">
        <f t="shared" si="386"/>
        <v/>
      </c>
      <c r="BE29" s="116" t="str">
        <f t="shared" si="387"/>
        <v/>
      </c>
      <c r="BF29" s="117" t="str">
        <f t="shared" si="388"/>
        <v/>
      </c>
      <c r="BG29" s="118" t="str">
        <f t="shared" si="389"/>
        <v/>
      </c>
      <c r="BH29" s="119" t="str">
        <f t="shared" si="390"/>
        <v/>
      </c>
      <c r="BI29" s="120" t="str">
        <f t="shared" si="391"/>
        <v/>
      </c>
      <c r="BK29" s="112"/>
      <c r="BL29" s="112"/>
      <c r="BM29" s="113" t="str">
        <f t="shared" si="35"/>
        <v/>
      </c>
      <c r="BN29" s="114" t="str">
        <f t="shared" si="36"/>
        <v/>
      </c>
      <c r="BO29" s="115" t="str">
        <f t="shared" si="37"/>
        <v/>
      </c>
      <c r="BP29" s="115" t="str">
        <f t="shared" si="38"/>
        <v/>
      </c>
      <c r="BQ29" s="116" t="str">
        <f t="shared" si="39"/>
        <v/>
      </c>
      <c r="BR29" s="117" t="str">
        <f t="shared" si="40"/>
        <v/>
      </c>
      <c r="BS29" s="118" t="str">
        <f t="shared" si="41"/>
        <v/>
      </c>
      <c r="BT29" s="119" t="str">
        <f t="shared" si="42"/>
        <v/>
      </c>
      <c r="BU29" s="120" t="str">
        <f t="shared" si="43"/>
        <v/>
      </c>
      <c r="BW29" s="112"/>
      <c r="BX29" s="112"/>
      <c r="BY29" s="113" t="str">
        <f t="shared" si="44"/>
        <v/>
      </c>
      <c r="BZ29" s="114" t="str">
        <f t="shared" si="45"/>
        <v/>
      </c>
      <c r="CA29" s="115" t="str">
        <f t="shared" si="46"/>
        <v/>
      </c>
      <c r="CB29" s="115" t="str">
        <f t="shared" si="47"/>
        <v/>
      </c>
      <c r="CC29" s="116" t="str">
        <f t="shared" si="48"/>
        <v/>
      </c>
      <c r="CD29" s="117" t="str">
        <f t="shared" si="49"/>
        <v/>
      </c>
      <c r="CE29" s="118" t="str">
        <f t="shared" si="50"/>
        <v/>
      </c>
      <c r="CF29" s="119" t="str">
        <f t="shared" si="51"/>
        <v/>
      </c>
      <c r="CG29" s="120" t="str">
        <f t="shared" si="52"/>
        <v/>
      </c>
      <c r="CI29" s="112"/>
      <c r="CJ29" s="112"/>
      <c r="CK29" s="113" t="str">
        <f t="shared" si="53"/>
        <v/>
      </c>
      <c r="CL29" s="114" t="str">
        <f t="shared" si="54"/>
        <v/>
      </c>
      <c r="CM29" s="115" t="str">
        <f t="shared" si="55"/>
        <v/>
      </c>
      <c r="CN29" s="115" t="str">
        <f t="shared" si="56"/>
        <v/>
      </c>
      <c r="CO29" s="116" t="str">
        <f t="shared" si="57"/>
        <v/>
      </c>
      <c r="CP29" s="117" t="str">
        <f t="shared" si="58"/>
        <v/>
      </c>
      <c r="CQ29" s="118" t="str">
        <f t="shared" si="59"/>
        <v/>
      </c>
      <c r="CR29" s="119" t="str">
        <f t="shared" si="60"/>
        <v/>
      </c>
      <c r="CS29" s="120" t="str">
        <f t="shared" si="61"/>
        <v/>
      </c>
      <c r="CU29" s="112"/>
      <c r="CV29" s="112"/>
      <c r="CW29" s="113" t="str">
        <f t="shared" si="62"/>
        <v/>
      </c>
      <c r="CX29" s="114" t="str">
        <f t="shared" si="63"/>
        <v/>
      </c>
      <c r="CY29" s="115" t="str">
        <f t="shared" si="64"/>
        <v/>
      </c>
      <c r="CZ29" s="115" t="str">
        <f t="shared" si="65"/>
        <v/>
      </c>
      <c r="DA29" s="116" t="str">
        <f t="shared" si="66"/>
        <v/>
      </c>
      <c r="DB29" s="117" t="str">
        <f t="shared" si="67"/>
        <v/>
      </c>
      <c r="DC29" s="118" t="str">
        <f t="shared" si="68"/>
        <v/>
      </c>
      <c r="DD29" s="119" t="str">
        <f t="shared" si="69"/>
        <v/>
      </c>
      <c r="DE29" s="120" t="str">
        <f t="shared" si="70"/>
        <v/>
      </c>
      <c r="DG29" s="112"/>
      <c r="DH29" s="112"/>
      <c r="DI29" s="113" t="str">
        <f t="shared" si="71"/>
        <v/>
      </c>
      <c r="DJ29" s="114" t="str">
        <f t="shared" si="72"/>
        <v/>
      </c>
      <c r="DK29" s="115" t="str">
        <f t="shared" si="73"/>
        <v/>
      </c>
      <c r="DL29" s="115" t="str">
        <f t="shared" si="74"/>
        <v/>
      </c>
      <c r="DM29" s="116" t="str">
        <f t="shared" si="75"/>
        <v/>
      </c>
      <c r="DN29" s="117" t="str">
        <f t="shared" si="76"/>
        <v/>
      </c>
      <c r="DO29" s="118" t="str">
        <f t="shared" si="77"/>
        <v/>
      </c>
      <c r="DP29" s="119" t="str">
        <f t="shared" si="78"/>
        <v/>
      </c>
      <c r="DQ29" s="120" t="str">
        <f t="shared" si="79"/>
        <v/>
      </c>
      <c r="DS29" s="112"/>
      <c r="DT29" s="112"/>
      <c r="DU29" s="113" t="str">
        <f t="shared" si="80"/>
        <v/>
      </c>
      <c r="DV29" s="114" t="str">
        <f t="shared" si="81"/>
        <v/>
      </c>
      <c r="DW29" s="115" t="str">
        <f t="shared" si="82"/>
        <v/>
      </c>
      <c r="DX29" s="115" t="str">
        <f t="shared" si="83"/>
        <v/>
      </c>
      <c r="DY29" s="116" t="str">
        <f t="shared" si="84"/>
        <v/>
      </c>
      <c r="DZ29" s="117" t="str">
        <f t="shared" si="85"/>
        <v/>
      </c>
      <c r="EA29" s="118" t="str">
        <f t="shared" si="86"/>
        <v/>
      </c>
      <c r="EB29" s="119" t="str">
        <f t="shared" si="87"/>
        <v/>
      </c>
      <c r="EC29" s="120" t="str">
        <f t="shared" si="88"/>
        <v/>
      </c>
      <c r="EE29" s="112"/>
      <c r="EF29" s="112"/>
      <c r="EG29" s="113" t="str">
        <f t="shared" si="89"/>
        <v/>
      </c>
      <c r="EH29" s="114" t="str">
        <f t="shared" si="90"/>
        <v/>
      </c>
      <c r="EI29" s="115" t="str">
        <f t="shared" si="91"/>
        <v/>
      </c>
      <c r="EJ29" s="115" t="str">
        <f t="shared" si="92"/>
        <v/>
      </c>
      <c r="EK29" s="116" t="str">
        <f t="shared" si="93"/>
        <v/>
      </c>
      <c r="EL29" s="117" t="str">
        <f t="shared" si="94"/>
        <v/>
      </c>
      <c r="EM29" s="118" t="str">
        <f t="shared" si="95"/>
        <v/>
      </c>
      <c r="EN29" s="119" t="str">
        <f t="shared" si="96"/>
        <v/>
      </c>
      <c r="EO29" s="120" t="str">
        <f t="shared" si="97"/>
        <v/>
      </c>
      <c r="EQ29" s="112"/>
      <c r="ER29" s="112"/>
      <c r="ES29" s="113" t="str">
        <f t="shared" si="98"/>
        <v/>
      </c>
      <c r="ET29" s="114" t="str">
        <f t="shared" si="99"/>
        <v/>
      </c>
      <c r="EU29" s="115" t="str">
        <f t="shared" si="100"/>
        <v/>
      </c>
      <c r="EV29" s="115" t="str">
        <f t="shared" si="101"/>
        <v/>
      </c>
      <c r="EW29" s="116" t="str">
        <f t="shared" si="102"/>
        <v/>
      </c>
      <c r="EX29" s="117" t="str">
        <f t="shared" si="103"/>
        <v/>
      </c>
      <c r="EY29" s="118" t="str">
        <f t="shared" si="104"/>
        <v/>
      </c>
      <c r="EZ29" s="119" t="str">
        <f t="shared" si="105"/>
        <v/>
      </c>
      <c r="FA29" s="120" t="str">
        <f t="shared" si="106"/>
        <v/>
      </c>
      <c r="FC29" s="112"/>
      <c r="FD29" s="112"/>
      <c r="FE29" s="113" t="str">
        <f t="shared" si="107"/>
        <v/>
      </c>
      <c r="FF29" s="114" t="str">
        <f t="shared" si="108"/>
        <v/>
      </c>
      <c r="FG29" s="115" t="str">
        <f t="shared" si="109"/>
        <v/>
      </c>
      <c r="FH29" s="115" t="str">
        <f t="shared" si="110"/>
        <v/>
      </c>
      <c r="FI29" s="116" t="str">
        <f t="shared" si="111"/>
        <v/>
      </c>
      <c r="FJ29" s="117" t="str">
        <f t="shared" si="112"/>
        <v/>
      </c>
      <c r="FK29" s="118" t="str">
        <f t="shared" si="113"/>
        <v/>
      </c>
      <c r="FL29" s="119" t="str">
        <f t="shared" si="114"/>
        <v/>
      </c>
      <c r="FM29" s="120" t="str">
        <f t="shared" si="115"/>
        <v/>
      </c>
      <c r="FO29" s="112"/>
      <c r="FP29" s="112"/>
      <c r="FQ29" s="113" t="str">
        <f t="shared" si="116"/>
        <v/>
      </c>
      <c r="FR29" s="114" t="str">
        <f t="shared" si="117"/>
        <v/>
      </c>
      <c r="FS29" s="115" t="str">
        <f t="shared" si="118"/>
        <v/>
      </c>
      <c r="FT29" s="115" t="str">
        <f t="shared" si="119"/>
        <v/>
      </c>
      <c r="FU29" s="116" t="str">
        <f t="shared" si="120"/>
        <v/>
      </c>
      <c r="FV29" s="117" t="str">
        <f t="shared" si="121"/>
        <v/>
      </c>
      <c r="FW29" s="118" t="str">
        <f t="shared" si="122"/>
        <v/>
      </c>
      <c r="FX29" s="119" t="str">
        <f t="shared" si="123"/>
        <v/>
      </c>
      <c r="FY29" s="120" t="str">
        <f t="shared" si="124"/>
        <v/>
      </c>
      <c r="GA29" s="112"/>
      <c r="GB29" s="112"/>
      <c r="GC29" s="113" t="str">
        <f t="shared" si="125"/>
        <v/>
      </c>
      <c r="GD29" s="114" t="str">
        <f t="shared" si="126"/>
        <v/>
      </c>
      <c r="GE29" s="115" t="str">
        <f t="shared" si="127"/>
        <v/>
      </c>
      <c r="GF29" s="115" t="str">
        <f t="shared" si="128"/>
        <v/>
      </c>
      <c r="GG29" s="116" t="str">
        <f t="shared" si="129"/>
        <v/>
      </c>
      <c r="GH29" s="117" t="str">
        <f t="shared" si="130"/>
        <v/>
      </c>
      <c r="GI29" s="118" t="str">
        <f t="shared" si="131"/>
        <v/>
      </c>
      <c r="GJ29" s="119" t="str">
        <f t="shared" si="132"/>
        <v/>
      </c>
      <c r="GK29" s="120" t="str">
        <f t="shared" si="133"/>
        <v/>
      </c>
      <c r="GM29" s="112"/>
      <c r="GN29" s="112"/>
      <c r="GO29" s="113" t="str">
        <f t="shared" si="134"/>
        <v/>
      </c>
      <c r="GP29" s="114" t="str">
        <f t="shared" si="135"/>
        <v/>
      </c>
      <c r="GQ29" s="115" t="str">
        <f t="shared" si="136"/>
        <v/>
      </c>
      <c r="GR29" s="115" t="str">
        <f t="shared" si="137"/>
        <v/>
      </c>
      <c r="GS29" s="116" t="str">
        <f t="shared" si="138"/>
        <v/>
      </c>
      <c r="GT29" s="117" t="str">
        <f t="shared" si="139"/>
        <v/>
      </c>
      <c r="GU29" s="118" t="str">
        <f t="shared" si="140"/>
        <v/>
      </c>
      <c r="GV29" s="119" t="str">
        <f t="shared" si="141"/>
        <v/>
      </c>
      <c r="GW29" s="120" t="str">
        <f t="shared" si="142"/>
        <v/>
      </c>
      <c r="GY29" s="112"/>
      <c r="GZ29" s="112"/>
      <c r="HA29" s="113" t="str">
        <f t="shared" si="143"/>
        <v/>
      </c>
      <c r="HB29" s="114" t="str">
        <f t="shared" si="144"/>
        <v/>
      </c>
      <c r="HC29" s="115" t="str">
        <f t="shared" si="145"/>
        <v/>
      </c>
      <c r="HD29" s="115" t="str">
        <f t="shared" si="146"/>
        <v/>
      </c>
      <c r="HE29" s="116" t="str">
        <f t="shared" si="147"/>
        <v/>
      </c>
      <c r="HF29" s="117" t="str">
        <f t="shared" si="148"/>
        <v/>
      </c>
      <c r="HG29" s="118" t="str">
        <f t="shared" si="149"/>
        <v/>
      </c>
      <c r="HH29" s="119" t="str">
        <f t="shared" si="150"/>
        <v/>
      </c>
      <c r="HI29" s="120" t="str">
        <f t="shared" si="151"/>
        <v/>
      </c>
      <c r="HK29" s="112"/>
      <c r="HL29" s="112"/>
      <c r="HM29" s="113" t="str">
        <f t="shared" si="152"/>
        <v/>
      </c>
      <c r="HN29" s="114" t="str">
        <f t="shared" si="153"/>
        <v/>
      </c>
      <c r="HO29" s="115" t="str">
        <f t="shared" si="154"/>
        <v/>
      </c>
      <c r="HP29" s="115" t="str">
        <f t="shared" si="155"/>
        <v/>
      </c>
      <c r="HQ29" s="116" t="str">
        <f t="shared" si="156"/>
        <v/>
      </c>
      <c r="HR29" s="117" t="str">
        <f t="shared" si="157"/>
        <v/>
      </c>
      <c r="HS29" s="118" t="str">
        <f t="shared" si="158"/>
        <v/>
      </c>
      <c r="HT29" s="119" t="str">
        <f t="shared" si="159"/>
        <v/>
      </c>
      <c r="HU29" s="120" t="str">
        <f t="shared" si="160"/>
        <v/>
      </c>
      <c r="HW29" s="112"/>
      <c r="HX29" s="112"/>
      <c r="HY29" s="113" t="str">
        <f t="shared" si="161"/>
        <v/>
      </c>
      <c r="HZ29" s="114" t="str">
        <f t="shared" si="162"/>
        <v/>
      </c>
      <c r="IA29" s="115" t="str">
        <f t="shared" si="163"/>
        <v/>
      </c>
      <c r="IB29" s="115" t="str">
        <f t="shared" si="164"/>
        <v/>
      </c>
      <c r="IC29" s="116" t="str">
        <f t="shared" si="165"/>
        <v/>
      </c>
      <c r="ID29" s="117" t="str">
        <f t="shared" si="166"/>
        <v/>
      </c>
      <c r="IE29" s="118" t="str">
        <f t="shared" si="167"/>
        <v/>
      </c>
      <c r="IF29" s="119" t="str">
        <f t="shared" si="168"/>
        <v/>
      </c>
      <c r="IG29" s="120" t="str">
        <f t="shared" si="169"/>
        <v/>
      </c>
      <c r="II29" s="112"/>
      <c r="IJ29" s="112"/>
      <c r="IK29" s="113" t="str">
        <f t="shared" si="170"/>
        <v/>
      </c>
      <c r="IL29" s="114" t="str">
        <f t="shared" si="171"/>
        <v/>
      </c>
      <c r="IM29" s="115" t="str">
        <f t="shared" si="172"/>
        <v/>
      </c>
      <c r="IN29" s="115" t="str">
        <f t="shared" si="173"/>
        <v/>
      </c>
      <c r="IO29" s="116" t="str">
        <f t="shared" si="174"/>
        <v/>
      </c>
      <c r="IP29" s="117" t="str">
        <f t="shared" si="175"/>
        <v/>
      </c>
      <c r="IQ29" s="118" t="str">
        <f t="shared" si="176"/>
        <v/>
      </c>
      <c r="IR29" s="119" t="str">
        <f t="shared" si="177"/>
        <v/>
      </c>
      <c r="IS29" s="120" t="str">
        <f t="shared" si="178"/>
        <v/>
      </c>
      <c r="IU29" s="112"/>
      <c r="IV29" s="112"/>
      <c r="IW29" s="113" t="str">
        <f t="shared" si="179"/>
        <v/>
      </c>
      <c r="IX29" s="114" t="str">
        <f t="shared" si="180"/>
        <v/>
      </c>
      <c r="IY29" s="115" t="str">
        <f t="shared" si="181"/>
        <v/>
      </c>
      <c r="IZ29" s="115" t="str">
        <f t="shared" si="182"/>
        <v/>
      </c>
      <c r="JA29" s="116" t="str">
        <f t="shared" si="183"/>
        <v/>
      </c>
      <c r="JB29" s="117" t="str">
        <f t="shared" si="184"/>
        <v/>
      </c>
      <c r="JC29" s="118" t="str">
        <f t="shared" si="185"/>
        <v/>
      </c>
      <c r="JD29" s="119" t="str">
        <f t="shared" si="186"/>
        <v/>
      </c>
      <c r="JE29" s="120" t="str">
        <f t="shared" si="187"/>
        <v/>
      </c>
      <c r="JG29" s="112"/>
      <c r="JH29" s="112"/>
      <c r="JI29" s="113" t="str">
        <f t="shared" si="188"/>
        <v/>
      </c>
      <c r="JJ29" s="114" t="str">
        <f t="shared" si="189"/>
        <v/>
      </c>
      <c r="JK29" s="115" t="str">
        <f t="shared" si="190"/>
        <v/>
      </c>
      <c r="JL29" s="115" t="str">
        <f t="shared" si="191"/>
        <v/>
      </c>
      <c r="JM29" s="116" t="str">
        <f t="shared" si="192"/>
        <v/>
      </c>
      <c r="JN29" s="117" t="str">
        <f t="shared" si="193"/>
        <v/>
      </c>
      <c r="JO29" s="118" t="str">
        <f t="shared" si="194"/>
        <v/>
      </c>
      <c r="JP29" s="119" t="str">
        <f t="shared" si="195"/>
        <v/>
      </c>
      <c r="JQ29" s="120" t="str">
        <f t="shared" si="196"/>
        <v/>
      </c>
      <c r="JS29" s="112"/>
      <c r="JT29" s="112"/>
      <c r="JU29" s="113" t="str">
        <f t="shared" si="197"/>
        <v/>
      </c>
      <c r="JV29" s="114" t="str">
        <f t="shared" si="198"/>
        <v/>
      </c>
      <c r="JW29" s="115" t="str">
        <f t="shared" si="199"/>
        <v/>
      </c>
      <c r="JX29" s="115" t="str">
        <f t="shared" si="200"/>
        <v/>
      </c>
      <c r="JY29" s="116" t="str">
        <f t="shared" si="201"/>
        <v/>
      </c>
      <c r="JZ29" s="117" t="str">
        <f t="shared" si="202"/>
        <v/>
      </c>
      <c r="KA29" s="118" t="str">
        <f t="shared" si="203"/>
        <v/>
      </c>
      <c r="KB29" s="119" t="str">
        <f t="shared" si="204"/>
        <v/>
      </c>
      <c r="KC29" s="120" t="str">
        <f t="shared" si="205"/>
        <v/>
      </c>
      <c r="KE29" s="112"/>
      <c r="KF29" s="112"/>
      <c r="KG29" s="113" t="str">
        <f t="shared" si="206"/>
        <v/>
      </c>
      <c r="KH29" s="114" t="str">
        <f t="shared" si="207"/>
        <v/>
      </c>
      <c r="KI29" s="115" t="str">
        <f t="shared" si="208"/>
        <v/>
      </c>
      <c r="KJ29" s="115" t="str">
        <f t="shared" si="209"/>
        <v/>
      </c>
      <c r="KK29" s="116" t="str">
        <f t="shared" si="210"/>
        <v/>
      </c>
      <c r="KL29" s="117" t="str">
        <f t="shared" si="211"/>
        <v/>
      </c>
      <c r="KM29" s="118" t="str">
        <f t="shared" si="212"/>
        <v/>
      </c>
      <c r="KN29" s="119" t="str">
        <f t="shared" si="213"/>
        <v/>
      </c>
      <c r="KO29" s="120" t="str">
        <f t="shared" si="214"/>
        <v/>
      </c>
      <c r="KQ29" s="112"/>
      <c r="KR29" s="112"/>
      <c r="KS29" s="113" t="str">
        <f t="shared" si="215"/>
        <v/>
      </c>
      <c r="KT29" s="114" t="str">
        <f t="shared" si="216"/>
        <v/>
      </c>
      <c r="KU29" s="115" t="str">
        <f t="shared" si="217"/>
        <v/>
      </c>
      <c r="KV29" s="115" t="str">
        <f t="shared" si="218"/>
        <v/>
      </c>
      <c r="KW29" s="116" t="str">
        <f t="shared" si="219"/>
        <v/>
      </c>
      <c r="KX29" s="117" t="str">
        <f t="shared" si="220"/>
        <v/>
      </c>
      <c r="KY29" s="118" t="str">
        <f t="shared" si="221"/>
        <v/>
      </c>
      <c r="KZ29" s="119" t="str">
        <f t="shared" si="222"/>
        <v/>
      </c>
      <c r="LA29" s="120" t="str">
        <f t="shared" si="223"/>
        <v/>
      </c>
      <c r="LC29" s="112"/>
      <c r="LD29" s="112"/>
      <c r="LE29" s="113" t="str">
        <f t="shared" si="224"/>
        <v/>
      </c>
      <c r="LF29" s="114" t="str">
        <f t="shared" si="225"/>
        <v/>
      </c>
      <c r="LG29" s="115" t="str">
        <f t="shared" si="226"/>
        <v/>
      </c>
      <c r="LH29" s="115" t="str">
        <f t="shared" si="227"/>
        <v/>
      </c>
      <c r="LI29" s="116" t="str">
        <f t="shared" si="228"/>
        <v/>
      </c>
      <c r="LJ29" s="117" t="str">
        <f t="shared" si="229"/>
        <v/>
      </c>
      <c r="LK29" s="118" t="str">
        <f t="shared" si="230"/>
        <v/>
      </c>
      <c r="LL29" s="119" t="str">
        <f t="shared" si="231"/>
        <v/>
      </c>
      <c r="LM29" s="120" t="str">
        <f t="shared" si="232"/>
        <v/>
      </c>
      <c r="LO29" s="112"/>
      <c r="LP29" s="112"/>
      <c r="LQ29" s="113" t="str">
        <f t="shared" si="233"/>
        <v/>
      </c>
      <c r="LR29" s="114" t="str">
        <f t="shared" si="234"/>
        <v/>
      </c>
      <c r="LS29" s="115" t="str">
        <f t="shared" si="235"/>
        <v/>
      </c>
      <c r="LT29" s="115" t="str">
        <f t="shared" si="236"/>
        <v/>
      </c>
      <c r="LU29" s="116" t="str">
        <f t="shared" si="237"/>
        <v/>
      </c>
      <c r="LV29" s="117" t="str">
        <f t="shared" si="238"/>
        <v/>
      </c>
      <c r="LW29" s="118" t="str">
        <f t="shared" si="239"/>
        <v/>
      </c>
      <c r="LX29" s="119" t="str">
        <f t="shared" si="240"/>
        <v/>
      </c>
      <c r="LY29" s="120" t="str">
        <f t="shared" si="241"/>
        <v/>
      </c>
      <c r="MA29" s="112"/>
      <c r="MB29" s="112"/>
      <c r="MC29" s="113" t="str">
        <f t="shared" si="242"/>
        <v/>
      </c>
      <c r="MD29" s="114" t="str">
        <f t="shared" si="243"/>
        <v/>
      </c>
      <c r="ME29" s="115" t="str">
        <f t="shared" si="244"/>
        <v/>
      </c>
      <c r="MF29" s="115" t="str">
        <f t="shared" si="245"/>
        <v/>
      </c>
      <c r="MG29" s="116" t="str">
        <f t="shared" si="246"/>
        <v/>
      </c>
      <c r="MH29" s="117" t="str">
        <f t="shared" si="247"/>
        <v/>
      </c>
      <c r="MI29" s="118" t="str">
        <f t="shared" si="248"/>
        <v/>
      </c>
      <c r="MJ29" s="119" t="str">
        <f t="shared" si="249"/>
        <v/>
      </c>
      <c r="MK29" s="120" t="str">
        <f t="shared" si="250"/>
        <v/>
      </c>
      <c r="MM29" s="112"/>
      <c r="MN29" s="112"/>
      <c r="MO29" s="113" t="str">
        <f t="shared" si="251"/>
        <v/>
      </c>
      <c r="MP29" s="114" t="str">
        <f t="shared" si="252"/>
        <v/>
      </c>
      <c r="MQ29" s="115" t="str">
        <f t="shared" si="253"/>
        <v/>
      </c>
      <c r="MR29" s="115" t="str">
        <f t="shared" si="254"/>
        <v/>
      </c>
      <c r="MS29" s="116" t="str">
        <f t="shared" si="255"/>
        <v/>
      </c>
      <c r="MT29" s="117" t="str">
        <f t="shared" si="256"/>
        <v/>
      </c>
      <c r="MU29" s="118" t="str">
        <f t="shared" si="257"/>
        <v/>
      </c>
      <c r="MV29" s="119" t="str">
        <f t="shared" si="258"/>
        <v/>
      </c>
      <c r="MW29" s="120" t="str">
        <f t="shared" si="259"/>
        <v/>
      </c>
      <c r="MY29" s="112"/>
      <c r="MZ29" s="112"/>
      <c r="NA29" s="113" t="str">
        <f t="shared" si="260"/>
        <v/>
      </c>
      <c r="NB29" s="114" t="str">
        <f t="shared" si="261"/>
        <v/>
      </c>
      <c r="NC29" s="115" t="str">
        <f t="shared" si="262"/>
        <v/>
      </c>
      <c r="ND29" s="115" t="str">
        <f t="shared" si="263"/>
        <v/>
      </c>
      <c r="NE29" s="116" t="str">
        <f t="shared" si="264"/>
        <v/>
      </c>
      <c r="NF29" s="117" t="str">
        <f t="shared" si="265"/>
        <v/>
      </c>
      <c r="NG29" s="118" t="str">
        <f t="shared" si="266"/>
        <v/>
      </c>
      <c r="NH29" s="119" t="str">
        <f t="shared" si="267"/>
        <v/>
      </c>
      <c r="NI29" s="120" t="str">
        <f t="shared" si="268"/>
        <v/>
      </c>
      <c r="NK29" s="112"/>
      <c r="NL29" s="112"/>
      <c r="NM29" s="113" t="str">
        <f t="shared" si="269"/>
        <v/>
      </c>
      <c r="NN29" s="114" t="str">
        <f t="shared" si="270"/>
        <v/>
      </c>
      <c r="NO29" s="115" t="str">
        <f t="shared" si="271"/>
        <v/>
      </c>
      <c r="NP29" s="115" t="str">
        <f t="shared" si="272"/>
        <v/>
      </c>
      <c r="NQ29" s="116" t="str">
        <f t="shared" si="273"/>
        <v/>
      </c>
      <c r="NR29" s="117" t="str">
        <f t="shared" si="274"/>
        <v/>
      </c>
      <c r="NS29" s="118" t="str">
        <f t="shared" si="275"/>
        <v/>
      </c>
      <c r="NT29" s="119" t="str">
        <f t="shared" si="276"/>
        <v/>
      </c>
      <c r="NU29" s="120" t="str">
        <f t="shared" si="277"/>
        <v/>
      </c>
      <c r="NW29" s="112"/>
      <c r="NX29" s="112"/>
      <c r="NY29" s="113" t="str">
        <f t="shared" si="278"/>
        <v/>
      </c>
      <c r="NZ29" s="114" t="str">
        <f t="shared" si="279"/>
        <v/>
      </c>
      <c r="OA29" s="115" t="str">
        <f t="shared" si="280"/>
        <v/>
      </c>
      <c r="OB29" s="115" t="str">
        <f t="shared" si="281"/>
        <v/>
      </c>
      <c r="OC29" s="116" t="str">
        <f t="shared" si="282"/>
        <v/>
      </c>
      <c r="OD29" s="117" t="str">
        <f t="shared" si="283"/>
        <v/>
      </c>
      <c r="OE29" s="118" t="str">
        <f t="shared" si="284"/>
        <v/>
      </c>
      <c r="OF29" s="119" t="str">
        <f t="shared" si="285"/>
        <v/>
      </c>
      <c r="OG29" s="120" t="str">
        <f t="shared" si="286"/>
        <v/>
      </c>
      <c r="OI29" s="112"/>
      <c r="OJ29" s="112"/>
      <c r="OK29" s="113" t="str">
        <f t="shared" si="287"/>
        <v/>
      </c>
      <c r="OL29" s="114" t="str">
        <f t="shared" si="288"/>
        <v/>
      </c>
      <c r="OM29" s="115" t="str">
        <f t="shared" si="289"/>
        <v/>
      </c>
      <c r="ON29" s="115" t="str">
        <f t="shared" si="290"/>
        <v/>
      </c>
      <c r="OO29" s="116" t="str">
        <f t="shared" si="291"/>
        <v/>
      </c>
      <c r="OP29" s="117" t="str">
        <f t="shared" si="292"/>
        <v/>
      </c>
      <c r="OQ29" s="118" t="str">
        <f t="shared" si="293"/>
        <v/>
      </c>
      <c r="OR29" s="119" t="str">
        <f t="shared" si="294"/>
        <v/>
      </c>
      <c r="OS29" s="120" t="str">
        <f t="shared" si="295"/>
        <v/>
      </c>
      <c r="OU29" s="112"/>
      <c r="OV29" s="112"/>
      <c r="OW29" s="113" t="str">
        <f t="shared" si="296"/>
        <v/>
      </c>
      <c r="OX29" s="114" t="str">
        <f t="shared" si="297"/>
        <v/>
      </c>
      <c r="OY29" s="115" t="str">
        <f t="shared" si="298"/>
        <v/>
      </c>
      <c r="OZ29" s="115" t="str">
        <f t="shared" si="299"/>
        <v/>
      </c>
      <c r="PA29" s="116" t="str">
        <f t="shared" si="300"/>
        <v/>
      </c>
      <c r="PB29" s="117" t="str">
        <f t="shared" si="301"/>
        <v/>
      </c>
      <c r="PC29" s="118" t="str">
        <f t="shared" si="302"/>
        <v/>
      </c>
      <c r="PD29" s="119" t="str">
        <f t="shared" si="303"/>
        <v/>
      </c>
      <c r="PE29" s="120" t="str">
        <f t="shared" si="304"/>
        <v/>
      </c>
      <c r="PG29" s="112"/>
      <c r="PH29" s="112"/>
      <c r="PI29" s="113" t="str">
        <f t="shared" si="305"/>
        <v/>
      </c>
      <c r="PJ29" s="114" t="str">
        <f t="shared" si="306"/>
        <v/>
      </c>
      <c r="PK29" s="115" t="str">
        <f t="shared" si="307"/>
        <v/>
      </c>
      <c r="PL29" s="115" t="str">
        <f t="shared" si="308"/>
        <v/>
      </c>
      <c r="PM29" s="116" t="str">
        <f t="shared" si="309"/>
        <v/>
      </c>
      <c r="PN29" s="117" t="str">
        <f t="shared" si="310"/>
        <v/>
      </c>
      <c r="PO29" s="118" t="str">
        <f t="shared" si="311"/>
        <v/>
      </c>
      <c r="PP29" s="119" t="str">
        <f t="shared" si="312"/>
        <v/>
      </c>
      <c r="PQ29" s="120" t="str">
        <f t="shared" si="313"/>
        <v/>
      </c>
      <c r="PS29" s="112"/>
      <c r="PT29" s="112"/>
      <c r="PU29" s="113" t="str">
        <f t="shared" si="314"/>
        <v/>
      </c>
      <c r="PV29" s="114" t="str">
        <f t="shared" si="315"/>
        <v/>
      </c>
      <c r="PW29" s="115" t="str">
        <f t="shared" si="316"/>
        <v/>
      </c>
      <c r="PX29" s="115" t="str">
        <f t="shared" si="317"/>
        <v/>
      </c>
      <c r="PY29" s="116" t="str">
        <f t="shared" si="318"/>
        <v/>
      </c>
      <c r="PZ29" s="117" t="str">
        <f t="shared" si="319"/>
        <v/>
      </c>
      <c r="QA29" s="118" t="str">
        <f t="shared" si="320"/>
        <v/>
      </c>
      <c r="QB29" s="119" t="str">
        <f t="shared" si="321"/>
        <v/>
      </c>
      <c r="QC29" s="120" t="str">
        <f t="shared" si="322"/>
        <v/>
      </c>
      <c r="QE29" s="112"/>
      <c r="QF29" s="112"/>
      <c r="QG29" s="113" t="str">
        <f t="shared" si="323"/>
        <v/>
      </c>
      <c r="QH29" s="114" t="str">
        <f t="shared" si="324"/>
        <v/>
      </c>
      <c r="QI29" s="115" t="str">
        <f t="shared" si="325"/>
        <v/>
      </c>
      <c r="QJ29" s="115" t="str">
        <f t="shared" si="326"/>
        <v/>
      </c>
      <c r="QK29" s="116" t="str">
        <f t="shared" si="327"/>
        <v/>
      </c>
      <c r="QL29" s="117" t="str">
        <f t="shared" si="328"/>
        <v/>
      </c>
      <c r="QM29" s="118" t="str">
        <f t="shared" si="329"/>
        <v/>
      </c>
      <c r="QN29" s="119" t="str">
        <f t="shared" si="330"/>
        <v/>
      </c>
      <c r="QO29" s="120" t="str">
        <f t="shared" si="331"/>
        <v/>
      </c>
      <c r="QQ29" s="112"/>
      <c r="QR29" s="112"/>
      <c r="QS29" s="113" t="str">
        <f t="shared" si="332"/>
        <v/>
      </c>
      <c r="QT29" s="114" t="str">
        <f t="shared" si="333"/>
        <v/>
      </c>
      <c r="QU29" s="115" t="str">
        <f t="shared" si="334"/>
        <v/>
      </c>
      <c r="QV29" s="115" t="str">
        <f t="shared" si="335"/>
        <v/>
      </c>
      <c r="QW29" s="116" t="str">
        <f t="shared" si="336"/>
        <v/>
      </c>
      <c r="QX29" s="117" t="str">
        <f t="shared" si="337"/>
        <v/>
      </c>
      <c r="QY29" s="118" t="str">
        <f t="shared" si="338"/>
        <v/>
      </c>
      <c r="QZ29" s="119" t="str">
        <f t="shared" si="339"/>
        <v/>
      </c>
      <c r="RA29" s="120" t="str">
        <f t="shared" si="340"/>
        <v/>
      </c>
      <c r="RC29" s="112"/>
      <c r="RD29" s="112"/>
      <c r="RE29" s="113" t="str">
        <f t="shared" si="341"/>
        <v/>
      </c>
      <c r="RF29" s="114" t="str">
        <f t="shared" si="342"/>
        <v/>
      </c>
      <c r="RG29" s="115" t="str">
        <f t="shared" si="343"/>
        <v/>
      </c>
      <c r="RH29" s="115" t="str">
        <f t="shared" si="344"/>
        <v/>
      </c>
      <c r="RI29" s="116" t="str">
        <f t="shared" si="345"/>
        <v/>
      </c>
      <c r="RJ29" s="117" t="str">
        <f t="shared" si="346"/>
        <v/>
      </c>
      <c r="RK29" s="118" t="str">
        <f t="shared" si="347"/>
        <v/>
      </c>
      <c r="RL29" s="119" t="str">
        <f t="shared" si="348"/>
        <v/>
      </c>
      <c r="RM29" s="120" t="str">
        <f t="shared" si="349"/>
        <v/>
      </c>
      <c r="RO29" s="112"/>
      <c r="RP29" s="112"/>
      <c r="RQ29" s="113" t="str">
        <f t="shared" si="350"/>
        <v/>
      </c>
      <c r="RR29" s="114" t="str">
        <f t="shared" si="351"/>
        <v/>
      </c>
      <c r="RS29" s="115" t="str">
        <f t="shared" si="352"/>
        <v/>
      </c>
      <c r="RT29" s="115" t="str">
        <f t="shared" si="353"/>
        <v/>
      </c>
      <c r="RU29" s="116" t="str">
        <f t="shared" si="354"/>
        <v/>
      </c>
      <c r="RV29" s="117" t="str">
        <f t="shared" si="355"/>
        <v/>
      </c>
      <c r="RW29" s="118" t="str">
        <f t="shared" si="356"/>
        <v/>
      </c>
      <c r="RX29" s="119" t="str">
        <f t="shared" si="357"/>
        <v/>
      </c>
      <c r="RY29" s="120" t="str">
        <f t="shared" si="358"/>
        <v/>
      </c>
      <c r="SA29" s="112"/>
      <c r="SB29" s="112"/>
    </row>
    <row r="30" spans="1:496" ht="13.5" customHeight="1">
      <c r="A30" s="20"/>
      <c r="B30" s="112" t="s">
        <v>838</v>
      </c>
      <c r="C30" s="2" t="s">
        <v>839</v>
      </c>
      <c r="D30" s="157"/>
      <c r="E30" s="113" t="str">
        <f t="shared" si="0"/>
        <v/>
      </c>
      <c r="F30" s="114" t="str">
        <f t="shared" si="1"/>
        <v/>
      </c>
      <c r="G30" s="115" t="str">
        <f t="shared" si="2"/>
        <v/>
      </c>
      <c r="H30" s="115" t="str">
        <f t="shared" si="3"/>
        <v/>
      </c>
      <c r="I30" s="116" t="str">
        <f t="shared" si="4"/>
        <v/>
      </c>
      <c r="J30" s="117" t="str">
        <f t="shared" si="5"/>
        <v/>
      </c>
      <c r="K30" s="118" t="str">
        <f t="shared" si="6"/>
        <v/>
      </c>
      <c r="L30" s="119" t="str">
        <f t="shared" si="7"/>
        <v/>
      </c>
      <c r="M30" s="120" t="str">
        <f t="shared" si="8"/>
        <v/>
      </c>
      <c r="O30" s="112"/>
      <c r="P30" s="167" t="s">
        <v>289</v>
      </c>
      <c r="Q30" s="113" t="s">
        <v>289</v>
      </c>
      <c r="R30" s="114" t="s">
        <v>289</v>
      </c>
      <c r="S30" s="115" t="s">
        <v>289</v>
      </c>
      <c r="T30" s="115" t="s">
        <v>289</v>
      </c>
      <c r="U30" s="116" t="s">
        <v>289</v>
      </c>
      <c r="V30" s="117" t="s">
        <v>289</v>
      </c>
      <c r="W30" s="118" t="s">
        <v>289</v>
      </c>
      <c r="X30" s="119" t="s">
        <v>289</v>
      </c>
      <c r="Y30" s="120" t="s">
        <v>289</v>
      </c>
      <c r="AA30" s="112"/>
      <c r="AB30" s="112"/>
      <c r="AC30" s="113" t="str">
        <f t="shared" si="9"/>
        <v/>
      </c>
      <c r="AD30" s="114" t="str">
        <f t="shared" si="10"/>
        <v/>
      </c>
      <c r="AE30" s="115" t="str">
        <f t="shared" si="11"/>
        <v/>
      </c>
      <c r="AF30" s="115" t="str">
        <f t="shared" si="359"/>
        <v/>
      </c>
      <c r="AG30" s="116" t="str">
        <f t="shared" si="12"/>
        <v/>
      </c>
      <c r="AH30" s="117" t="str">
        <f t="shared" si="13"/>
        <v/>
      </c>
      <c r="AI30" s="118" t="str">
        <f t="shared" si="14"/>
        <v/>
      </c>
      <c r="AJ30" s="119" t="str">
        <f t="shared" si="15"/>
        <v/>
      </c>
      <c r="AK30" s="120" t="str">
        <f t="shared" si="16"/>
        <v/>
      </c>
      <c r="AM30" s="112"/>
      <c r="AN30" s="112"/>
      <c r="AO30" s="113" t="str">
        <f t="shared" si="17"/>
        <v/>
      </c>
      <c r="AP30" s="114" t="str">
        <f t="shared" si="18"/>
        <v/>
      </c>
      <c r="AQ30" s="115" t="str">
        <f t="shared" si="19"/>
        <v/>
      </c>
      <c r="AR30" s="115" t="str">
        <f t="shared" si="20"/>
        <v/>
      </c>
      <c r="AS30" s="116" t="str">
        <f t="shared" si="21"/>
        <v/>
      </c>
      <c r="AT30" s="117" t="str">
        <f t="shared" si="22"/>
        <v/>
      </c>
      <c r="AU30" s="118" t="str">
        <f t="shared" si="23"/>
        <v/>
      </c>
      <c r="AV30" s="119" t="str">
        <f t="shared" si="24"/>
        <v/>
      </c>
      <c r="AW30" s="120" t="str">
        <f t="shared" si="25"/>
        <v/>
      </c>
      <c r="AY30" s="112"/>
      <c r="AZ30" s="112"/>
      <c r="BA30" s="113" t="str">
        <f t="shared" si="384"/>
        <v/>
      </c>
      <c r="BB30" s="114" t="str">
        <f t="shared" si="385"/>
        <v/>
      </c>
      <c r="BC30" s="115" t="str">
        <f t="shared" si="400"/>
        <v/>
      </c>
      <c r="BD30" s="115" t="str">
        <f t="shared" si="386"/>
        <v/>
      </c>
      <c r="BE30" s="116" t="str">
        <f t="shared" si="387"/>
        <v/>
      </c>
      <c r="BF30" s="117" t="str">
        <f t="shared" si="388"/>
        <v/>
      </c>
      <c r="BG30" s="118" t="str">
        <f t="shared" si="389"/>
        <v/>
      </c>
      <c r="BH30" s="119" t="str">
        <f t="shared" si="390"/>
        <v/>
      </c>
      <c r="BI30" s="120" t="str">
        <f t="shared" si="391"/>
        <v/>
      </c>
      <c r="BK30" s="112"/>
      <c r="BL30" s="112"/>
      <c r="BM30" s="113" t="str">
        <f t="shared" si="35"/>
        <v/>
      </c>
      <c r="BN30" s="114" t="str">
        <f t="shared" si="36"/>
        <v/>
      </c>
      <c r="BO30" s="115" t="str">
        <f t="shared" si="37"/>
        <v/>
      </c>
      <c r="BP30" s="115" t="str">
        <f t="shared" si="38"/>
        <v/>
      </c>
      <c r="BQ30" s="116" t="str">
        <f t="shared" si="39"/>
        <v/>
      </c>
      <c r="BR30" s="117" t="str">
        <f t="shared" si="40"/>
        <v/>
      </c>
      <c r="BS30" s="118" t="str">
        <f t="shared" si="41"/>
        <v/>
      </c>
      <c r="BT30" s="119" t="str">
        <f t="shared" si="42"/>
        <v/>
      </c>
      <c r="BU30" s="120" t="str">
        <f t="shared" si="43"/>
        <v/>
      </c>
      <c r="BW30" s="112"/>
      <c r="BX30" s="112"/>
      <c r="BY30" s="113" t="str">
        <f t="shared" si="44"/>
        <v/>
      </c>
      <c r="BZ30" s="114" t="str">
        <f t="shared" si="45"/>
        <v/>
      </c>
      <c r="CA30" s="115" t="str">
        <f t="shared" si="46"/>
        <v/>
      </c>
      <c r="CB30" s="115" t="str">
        <f t="shared" si="47"/>
        <v/>
      </c>
      <c r="CC30" s="116" t="str">
        <f t="shared" si="48"/>
        <v/>
      </c>
      <c r="CD30" s="117" t="str">
        <f t="shared" si="49"/>
        <v/>
      </c>
      <c r="CE30" s="118" t="str">
        <f t="shared" si="50"/>
        <v/>
      </c>
      <c r="CF30" s="119" t="str">
        <f t="shared" si="51"/>
        <v/>
      </c>
      <c r="CG30" s="120" t="str">
        <f t="shared" si="52"/>
        <v/>
      </c>
      <c r="CI30" s="112"/>
      <c r="CJ30" s="112"/>
      <c r="CK30" s="113" t="str">
        <f t="shared" si="53"/>
        <v/>
      </c>
      <c r="CL30" s="114" t="str">
        <f t="shared" si="54"/>
        <v/>
      </c>
      <c r="CM30" s="115" t="str">
        <f t="shared" si="55"/>
        <v/>
      </c>
      <c r="CN30" s="115" t="str">
        <f t="shared" si="56"/>
        <v/>
      </c>
      <c r="CO30" s="116" t="str">
        <f t="shared" si="57"/>
        <v/>
      </c>
      <c r="CP30" s="117" t="str">
        <f t="shared" si="58"/>
        <v/>
      </c>
      <c r="CQ30" s="118" t="str">
        <f t="shared" si="59"/>
        <v/>
      </c>
      <c r="CR30" s="119" t="str">
        <f t="shared" si="60"/>
        <v/>
      </c>
      <c r="CS30" s="120" t="str">
        <f t="shared" si="61"/>
        <v/>
      </c>
      <c r="CU30" s="112"/>
      <c r="CV30" s="112"/>
      <c r="CW30" s="113" t="str">
        <f t="shared" si="62"/>
        <v/>
      </c>
      <c r="CX30" s="114" t="str">
        <f t="shared" si="63"/>
        <v/>
      </c>
      <c r="CY30" s="115" t="str">
        <f t="shared" si="64"/>
        <v/>
      </c>
      <c r="CZ30" s="115" t="str">
        <f t="shared" si="65"/>
        <v/>
      </c>
      <c r="DA30" s="116" t="str">
        <f t="shared" si="66"/>
        <v/>
      </c>
      <c r="DB30" s="117" t="str">
        <f t="shared" si="67"/>
        <v/>
      </c>
      <c r="DC30" s="118" t="str">
        <f t="shared" si="68"/>
        <v/>
      </c>
      <c r="DD30" s="119" t="str">
        <f t="shared" si="69"/>
        <v/>
      </c>
      <c r="DE30" s="120" t="str">
        <f t="shared" si="70"/>
        <v/>
      </c>
      <c r="DG30" s="112"/>
      <c r="DH30" s="112"/>
      <c r="DI30" s="113" t="str">
        <f t="shared" si="71"/>
        <v/>
      </c>
      <c r="DJ30" s="114" t="str">
        <f t="shared" si="72"/>
        <v/>
      </c>
      <c r="DK30" s="115" t="str">
        <f t="shared" si="73"/>
        <v/>
      </c>
      <c r="DL30" s="115" t="str">
        <f t="shared" si="74"/>
        <v/>
      </c>
      <c r="DM30" s="116" t="str">
        <f t="shared" si="75"/>
        <v/>
      </c>
      <c r="DN30" s="117" t="str">
        <f t="shared" si="76"/>
        <v/>
      </c>
      <c r="DO30" s="118" t="str">
        <f t="shared" si="77"/>
        <v/>
      </c>
      <c r="DP30" s="119" t="str">
        <f t="shared" si="78"/>
        <v/>
      </c>
      <c r="DQ30" s="120" t="str">
        <f t="shared" si="79"/>
        <v/>
      </c>
      <c r="DS30" s="112"/>
      <c r="DT30" s="112"/>
      <c r="DU30" s="113" t="str">
        <f t="shared" si="80"/>
        <v/>
      </c>
      <c r="DV30" s="114" t="str">
        <f t="shared" si="81"/>
        <v/>
      </c>
      <c r="DW30" s="115" t="str">
        <f t="shared" si="82"/>
        <v/>
      </c>
      <c r="DX30" s="115" t="str">
        <f t="shared" si="83"/>
        <v/>
      </c>
      <c r="DY30" s="116" t="str">
        <f t="shared" si="84"/>
        <v/>
      </c>
      <c r="DZ30" s="117" t="str">
        <f t="shared" si="85"/>
        <v/>
      </c>
      <c r="EA30" s="118" t="str">
        <f t="shared" si="86"/>
        <v/>
      </c>
      <c r="EB30" s="119" t="str">
        <f t="shared" si="87"/>
        <v/>
      </c>
      <c r="EC30" s="120" t="str">
        <f t="shared" si="88"/>
        <v/>
      </c>
      <c r="EE30" s="112"/>
      <c r="EF30" s="112"/>
      <c r="EG30" s="113" t="str">
        <f t="shared" si="89"/>
        <v/>
      </c>
      <c r="EH30" s="114" t="str">
        <f t="shared" si="90"/>
        <v/>
      </c>
      <c r="EI30" s="115" t="str">
        <f t="shared" si="91"/>
        <v/>
      </c>
      <c r="EJ30" s="115" t="str">
        <f t="shared" si="92"/>
        <v/>
      </c>
      <c r="EK30" s="116" t="str">
        <f t="shared" si="93"/>
        <v/>
      </c>
      <c r="EL30" s="117" t="str">
        <f t="shared" si="94"/>
        <v/>
      </c>
      <c r="EM30" s="118" t="str">
        <f t="shared" si="95"/>
        <v/>
      </c>
      <c r="EN30" s="119" t="str">
        <f t="shared" si="96"/>
        <v/>
      </c>
      <c r="EO30" s="120" t="str">
        <f t="shared" si="97"/>
        <v/>
      </c>
      <c r="EQ30" s="112"/>
      <c r="ER30" s="112"/>
      <c r="ES30" s="113" t="str">
        <f t="shared" si="98"/>
        <v/>
      </c>
      <c r="ET30" s="114" t="str">
        <f t="shared" si="99"/>
        <v/>
      </c>
      <c r="EU30" s="115" t="str">
        <f t="shared" si="100"/>
        <v/>
      </c>
      <c r="EV30" s="115" t="str">
        <f t="shared" si="101"/>
        <v/>
      </c>
      <c r="EW30" s="116" t="str">
        <f t="shared" si="102"/>
        <v/>
      </c>
      <c r="EX30" s="117" t="str">
        <f t="shared" si="103"/>
        <v/>
      </c>
      <c r="EY30" s="118" t="str">
        <f t="shared" si="104"/>
        <v/>
      </c>
      <c r="EZ30" s="119" t="str">
        <f t="shared" si="105"/>
        <v/>
      </c>
      <c r="FA30" s="120" t="str">
        <f t="shared" si="106"/>
        <v/>
      </c>
      <c r="FC30" s="112"/>
      <c r="FD30" s="112"/>
      <c r="FE30" s="113" t="str">
        <f t="shared" si="107"/>
        <v/>
      </c>
      <c r="FF30" s="114" t="str">
        <f t="shared" si="108"/>
        <v/>
      </c>
      <c r="FG30" s="115" t="str">
        <f t="shared" si="109"/>
        <v/>
      </c>
      <c r="FH30" s="115" t="str">
        <f t="shared" si="110"/>
        <v/>
      </c>
      <c r="FI30" s="116" t="str">
        <f t="shared" si="111"/>
        <v/>
      </c>
      <c r="FJ30" s="117" t="str">
        <f t="shared" si="112"/>
        <v/>
      </c>
      <c r="FK30" s="118" t="str">
        <f t="shared" si="113"/>
        <v/>
      </c>
      <c r="FL30" s="119" t="str">
        <f t="shared" si="114"/>
        <v/>
      </c>
      <c r="FM30" s="120" t="str">
        <f t="shared" si="115"/>
        <v/>
      </c>
      <c r="FO30" s="112"/>
      <c r="FP30" s="112"/>
      <c r="FQ30" s="113" t="str">
        <f t="shared" si="116"/>
        <v/>
      </c>
      <c r="FR30" s="114" t="str">
        <f t="shared" si="117"/>
        <v/>
      </c>
      <c r="FS30" s="115" t="str">
        <f t="shared" si="118"/>
        <v/>
      </c>
      <c r="FT30" s="115" t="str">
        <f t="shared" si="119"/>
        <v/>
      </c>
      <c r="FU30" s="116" t="str">
        <f t="shared" si="120"/>
        <v/>
      </c>
      <c r="FV30" s="117" t="str">
        <f t="shared" si="121"/>
        <v/>
      </c>
      <c r="FW30" s="118" t="str">
        <f t="shared" si="122"/>
        <v/>
      </c>
      <c r="FX30" s="119" t="str">
        <f t="shared" si="123"/>
        <v/>
      </c>
      <c r="FY30" s="120" t="str">
        <f t="shared" si="124"/>
        <v/>
      </c>
      <c r="GA30" s="112"/>
      <c r="GB30" s="112"/>
      <c r="GC30" s="113" t="str">
        <f t="shared" si="125"/>
        <v/>
      </c>
      <c r="GD30" s="114" t="str">
        <f t="shared" si="126"/>
        <v/>
      </c>
      <c r="GE30" s="115" t="str">
        <f t="shared" si="127"/>
        <v/>
      </c>
      <c r="GF30" s="115" t="str">
        <f t="shared" si="128"/>
        <v/>
      </c>
      <c r="GG30" s="116" t="str">
        <f t="shared" si="129"/>
        <v/>
      </c>
      <c r="GH30" s="117" t="str">
        <f t="shared" si="130"/>
        <v/>
      </c>
      <c r="GI30" s="118" t="str">
        <f t="shared" si="131"/>
        <v/>
      </c>
      <c r="GJ30" s="119" t="str">
        <f t="shared" si="132"/>
        <v/>
      </c>
      <c r="GK30" s="120" t="str">
        <f t="shared" si="133"/>
        <v/>
      </c>
      <c r="GM30" s="112"/>
      <c r="GN30" s="112"/>
      <c r="GO30" s="113" t="str">
        <f t="shared" si="134"/>
        <v/>
      </c>
      <c r="GP30" s="114" t="str">
        <f t="shared" si="135"/>
        <v/>
      </c>
      <c r="GQ30" s="115" t="str">
        <f t="shared" si="136"/>
        <v/>
      </c>
      <c r="GR30" s="115" t="str">
        <f t="shared" si="137"/>
        <v/>
      </c>
      <c r="GS30" s="116" t="str">
        <f t="shared" si="138"/>
        <v/>
      </c>
      <c r="GT30" s="117" t="str">
        <f t="shared" si="139"/>
        <v/>
      </c>
      <c r="GU30" s="118" t="str">
        <f t="shared" si="140"/>
        <v/>
      </c>
      <c r="GV30" s="119" t="str">
        <f t="shared" si="141"/>
        <v/>
      </c>
      <c r="GW30" s="120" t="str">
        <f t="shared" si="142"/>
        <v/>
      </c>
      <c r="GY30" s="112"/>
      <c r="GZ30" s="112"/>
      <c r="HA30" s="113" t="str">
        <f t="shared" si="143"/>
        <v/>
      </c>
      <c r="HB30" s="114" t="str">
        <f t="shared" si="144"/>
        <v/>
      </c>
      <c r="HC30" s="115" t="str">
        <f t="shared" si="145"/>
        <v/>
      </c>
      <c r="HD30" s="115" t="str">
        <f t="shared" si="146"/>
        <v/>
      </c>
      <c r="HE30" s="116" t="str">
        <f t="shared" si="147"/>
        <v/>
      </c>
      <c r="HF30" s="117" t="str">
        <f t="shared" si="148"/>
        <v/>
      </c>
      <c r="HG30" s="118" t="str">
        <f t="shared" si="149"/>
        <v/>
      </c>
      <c r="HH30" s="119" t="str">
        <f t="shared" si="150"/>
        <v/>
      </c>
      <c r="HI30" s="120" t="str">
        <f t="shared" si="151"/>
        <v/>
      </c>
      <c r="HK30" s="112"/>
      <c r="HL30" s="112"/>
      <c r="HM30" s="113" t="str">
        <f t="shared" si="152"/>
        <v/>
      </c>
      <c r="HN30" s="114" t="str">
        <f t="shared" si="153"/>
        <v/>
      </c>
      <c r="HO30" s="115" t="str">
        <f t="shared" si="154"/>
        <v/>
      </c>
      <c r="HP30" s="115" t="str">
        <f t="shared" si="155"/>
        <v/>
      </c>
      <c r="HQ30" s="116" t="str">
        <f t="shared" si="156"/>
        <v/>
      </c>
      <c r="HR30" s="117" t="str">
        <f t="shared" si="157"/>
        <v/>
      </c>
      <c r="HS30" s="118" t="str">
        <f t="shared" si="158"/>
        <v/>
      </c>
      <c r="HT30" s="119" t="str">
        <f t="shared" si="159"/>
        <v/>
      </c>
      <c r="HU30" s="120" t="str">
        <f t="shared" si="160"/>
        <v/>
      </c>
      <c r="HW30" s="112"/>
      <c r="HX30" s="112"/>
      <c r="HY30" s="113" t="str">
        <f t="shared" si="161"/>
        <v/>
      </c>
      <c r="HZ30" s="114" t="str">
        <f t="shared" si="162"/>
        <v/>
      </c>
      <c r="IA30" s="115" t="str">
        <f t="shared" si="163"/>
        <v/>
      </c>
      <c r="IB30" s="115" t="str">
        <f t="shared" si="164"/>
        <v/>
      </c>
      <c r="IC30" s="116" t="str">
        <f t="shared" si="165"/>
        <v/>
      </c>
      <c r="ID30" s="117" t="str">
        <f t="shared" si="166"/>
        <v/>
      </c>
      <c r="IE30" s="118" t="str">
        <f t="shared" si="167"/>
        <v/>
      </c>
      <c r="IF30" s="119" t="str">
        <f t="shared" si="168"/>
        <v/>
      </c>
      <c r="IG30" s="120" t="str">
        <f t="shared" si="169"/>
        <v/>
      </c>
      <c r="II30" s="112"/>
      <c r="IJ30" s="112"/>
      <c r="IK30" s="113" t="str">
        <f t="shared" si="170"/>
        <v/>
      </c>
      <c r="IL30" s="114" t="str">
        <f t="shared" si="171"/>
        <v/>
      </c>
      <c r="IM30" s="115" t="str">
        <f t="shared" si="172"/>
        <v/>
      </c>
      <c r="IN30" s="115" t="str">
        <f t="shared" si="173"/>
        <v/>
      </c>
      <c r="IO30" s="116" t="str">
        <f t="shared" si="174"/>
        <v/>
      </c>
      <c r="IP30" s="117" t="str">
        <f t="shared" si="175"/>
        <v/>
      </c>
      <c r="IQ30" s="118" t="str">
        <f t="shared" si="176"/>
        <v/>
      </c>
      <c r="IR30" s="119" t="str">
        <f t="shared" si="177"/>
        <v/>
      </c>
      <c r="IS30" s="120" t="str">
        <f t="shared" si="178"/>
        <v/>
      </c>
      <c r="IU30" s="112"/>
      <c r="IV30" s="112"/>
      <c r="IW30" s="113" t="str">
        <f t="shared" si="179"/>
        <v/>
      </c>
      <c r="IX30" s="114" t="str">
        <f t="shared" si="180"/>
        <v/>
      </c>
      <c r="IY30" s="115" t="str">
        <f t="shared" si="181"/>
        <v/>
      </c>
      <c r="IZ30" s="115" t="str">
        <f t="shared" si="182"/>
        <v/>
      </c>
      <c r="JA30" s="116" t="str">
        <f t="shared" si="183"/>
        <v/>
      </c>
      <c r="JB30" s="117" t="str">
        <f t="shared" si="184"/>
        <v/>
      </c>
      <c r="JC30" s="118" t="str">
        <f t="shared" si="185"/>
        <v/>
      </c>
      <c r="JD30" s="119" t="str">
        <f t="shared" si="186"/>
        <v/>
      </c>
      <c r="JE30" s="120" t="str">
        <f t="shared" si="187"/>
        <v/>
      </c>
      <c r="JG30" s="112"/>
      <c r="JH30" s="112"/>
      <c r="JI30" s="113" t="str">
        <f t="shared" si="188"/>
        <v/>
      </c>
      <c r="JJ30" s="114" t="str">
        <f t="shared" si="189"/>
        <v/>
      </c>
      <c r="JK30" s="115" t="str">
        <f t="shared" si="190"/>
        <v/>
      </c>
      <c r="JL30" s="115" t="str">
        <f t="shared" si="191"/>
        <v/>
      </c>
      <c r="JM30" s="116" t="str">
        <f t="shared" si="192"/>
        <v/>
      </c>
      <c r="JN30" s="117" t="str">
        <f t="shared" si="193"/>
        <v/>
      </c>
      <c r="JO30" s="118" t="str">
        <f t="shared" si="194"/>
        <v/>
      </c>
      <c r="JP30" s="119" t="str">
        <f t="shared" si="195"/>
        <v/>
      </c>
      <c r="JQ30" s="120" t="str">
        <f t="shared" si="196"/>
        <v/>
      </c>
      <c r="JS30" s="112"/>
      <c r="JT30" s="112"/>
      <c r="JU30" s="113" t="str">
        <f t="shared" si="197"/>
        <v/>
      </c>
      <c r="JV30" s="114" t="str">
        <f t="shared" si="198"/>
        <v/>
      </c>
      <c r="JW30" s="115" t="str">
        <f t="shared" si="199"/>
        <v/>
      </c>
      <c r="JX30" s="115" t="str">
        <f t="shared" si="200"/>
        <v/>
      </c>
      <c r="JY30" s="116" t="str">
        <f t="shared" si="201"/>
        <v/>
      </c>
      <c r="JZ30" s="117" t="str">
        <f t="shared" si="202"/>
        <v/>
      </c>
      <c r="KA30" s="118" t="str">
        <f t="shared" si="203"/>
        <v/>
      </c>
      <c r="KB30" s="119" t="str">
        <f t="shared" si="204"/>
        <v/>
      </c>
      <c r="KC30" s="120" t="str">
        <f t="shared" si="205"/>
        <v/>
      </c>
      <c r="KE30" s="112"/>
      <c r="KF30" s="112"/>
      <c r="KG30" s="113" t="str">
        <f t="shared" si="206"/>
        <v/>
      </c>
      <c r="KH30" s="114" t="str">
        <f t="shared" si="207"/>
        <v/>
      </c>
      <c r="KI30" s="115" t="str">
        <f t="shared" si="208"/>
        <v/>
      </c>
      <c r="KJ30" s="115" t="str">
        <f t="shared" si="209"/>
        <v/>
      </c>
      <c r="KK30" s="116" t="str">
        <f t="shared" si="210"/>
        <v/>
      </c>
      <c r="KL30" s="117" t="str">
        <f t="shared" si="211"/>
        <v/>
      </c>
      <c r="KM30" s="118" t="str">
        <f t="shared" si="212"/>
        <v/>
      </c>
      <c r="KN30" s="119" t="str">
        <f t="shared" si="213"/>
        <v/>
      </c>
      <c r="KO30" s="120" t="str">
        <f t="shared" si="214"/>
        <v/>
      </c>
      <c r="KQ30" s="112"/>
      <c r="KR30" s="112"/>
      <c r="KS30" s="113" t="str">
        <f t="shared" si="215"/>
        <v/>
      </c>
      <c r="KT30" s="114" t="str">
        <f t="shared" si="216"/>
        <v/>
      </c>
      <c r="KU30" s="115" t="str">
        <f t="shared" si="217"/>
        <v/>
      </c>
      <c r="KV30" s="115" t="str">
        <f t="shared" si="218"/>
        <v/>
      </c>
      <c r="KW30" s="116" t="str">
        <f t="shared" si="219"/>
        <v/>
      </c>
      <c r="KX30" s="117" t="str">
        <f t="shared" si="220"/>
        <v/>
      </c>
      <c r="KY30" s="118" t="str">
        <f t="shared" si="221"/>
        <v/>
      </c>
      <c r="KZ30" s="119" t="str">
        <f t="shared" si="222"/>
        <v/>
      </c>
      <c r="LA30" s="120" t="str">
        <f t="shared" si="223"/>
        <v/>
      </c>
      <c r="LC30" s="112"/>
      <c r="LD30" s="112"/>
      <c r="LE30" s="113" t="str">
        <f t="shared" si="224"/>
        <v/>
      </c>
      <c r="LF30" s="114" t="str">
        <f t="shared" si="225"/>
        <v/>
      </c>
      <c r="LG30" s="115" t="str">
        <f t="shared" si="226"/>
        <v/>
      </c>
      <c r="LH30" s="115" t="str">
        <f t="shared" si="227"/>
        <v/>
      </c>
      <c r="LI30" s="116" t="str">
        <f t="shared" si="228"/>
        <v/>
      </c>
      <c r="LJ30" s="117" t="str">
        <f t="shared" si="229"/>
        <v/>
      </c>
      <c r="LK30" s="118" t="str">
        <f t="shared" si="230"/>
        <v/>
      </c>
      <c r="LL30" s="119" t="str">
        <f t="shared" si="231"/>
        <v/>
      </c>
      <c r="LM30" s="120" t="str">
        <f t="shared" si="232"/>
        <v/>
      </c>
      <c r="LO30" s="112"/>
      <c r="LP30" s="112"/>
      <c r="LQ30" s="113" t="str">
        <f t="shared" si="233"/>
        <v/>
      </c>
      <c r="LR30" s="114" t="str">
        <f t="shared" si="234"/>
        <v/>
      </c>
      <c r="LS30" s="115" t="str">
        <f t="shared" si="235"/>
        <v/>
      </c>
      <c r="LT30" s="115" t="str">
        <f t="shared" si="236"/>
        <v/>
      </c>
      <c r="LU30" s="116" t="str">
        <f t="shared" si="237"/>
        <v/>
      </c>
      <c r="LV30" s="117" t="str">
        <f t="shared" si="238"/>
        <v/>
      </c>
      <c r="LW30" s="118" t="str">
        <f t="shared" si="239"/>
        <v/>
      </c>
      <c r="LX30" s="119" t="str">
        <f t="shared" si="240"/>
        <v/>
      </c>
      <c r="LY30" s="120" t="str">
        <f t="shared" si="241"/>
        <v/>
      </c>
      <c r="MA30" s="112"/>
      <c r="MB30" s="112"/>
      <c r="MC30" s="113" t="str">
        <f t="shared" si="242"/>
        <v/>
      </c>
      <c r="MD30" s="114" t="str">
        <f t="shared" si="243"/>
        <v/>
      </c>
      <c r="ME30" s="115" t="str">
        <f t="shared" si="244"/>
        <v/>
      </c>
      <c r="MF30" s="115" t="str">
        <f t="shared" si="245"/>
        <v/>
      </c>
      <c r="MG30" s="116" t="str">
        <f t="shared" si="246"/>
        <v/>
      </c>
      <c r="MH30" s="117" t="str">
        <f t="shared" si="247"/>
        <v/>
      </c>
      <c r="MI30" s="118" t="str">
        <f t="shared" si="248"/>
        <v/>
      </c>
      <c r="MJ30" s="119" t="str">
        <f t="shared" si="249"/>
        <v/>
      </c>
      <c r="MK30" s="120" t="str">
        <f t="shared" si="250"/>
        <v/>
      </c>
      <c r="MM30" s="112"/>
      <c r="MN30" s="112"/>
      <c r="MO30" s="113" t="str">
        <f t="shared" si="251"/>
        <v/>
      </c>
      <c r="MP30" s="114" t="str">
        <f t="shared" si="252"/>
        <v/>
      </c>
      <c r="MQ30" s="115" t="str">
        <f t="shared" si="253"/>
        <v/>
      </c>
      <c r="MR30" s="115" t="str">
        <f t="shared" si="254"/>
        <v/>
      </c>
      <c r="MS30" s="116" t="str">
        <f t="shared" si="255"/>
        <v/>
      </c>
      <c r="MT30" s="117" t="str">
        <f t="shared" si="256"/>
        <v/>
      </c>
      <c r="MU30" s="118" t="str">
        <f t="shared" si="257"/>
        <v/>
      </c>
      <c r="MV30" s="119" t="str">
        <f t="shared" si="258"/>
        <v/>
      </c>
      <c r="MW30" s="120" t="str">
        <f t="shared" si="259"/>
        <v/>
      </c>
      <c r="MY30" s="112"/>
      <c r="MZ30" s="112"/>
      <c r="NA30" s="113" t="str">
        <f t="shared" si="260"/>
        <v/>
      </c>
      <c r="NB30" s="114" t="str">
        <f t="shared" si="261"/>
        <v/>
      </c>
      <c r="NC30" s="115" t="str">
        <f t="shared" si="262"/>
        <v/>
      </c>
      <c r="ND30" s="115" t="str">
        <f t="shared" si="263"/>
        <v/>
      </c>
      <c r="NE30" s="116" t="str">
        <f t="shared" si="264"/>
        <v/>
      </c>
      <c r="NF30" s="117" t="str">
        <f t="shared" si="265"/>
        <v/>
      </c>
      <c r="NG30" s="118" t="str">
        <f t="shared" si="266"/>
        <v/>
      </c>
      <c r="NH30" s="119" t="str">
        <f t="shared" si="267"/>
        <v/>
      </c>
      <c r="NI30" s="120" t="str">
        <f t="shared" si="268"/>
        <v/>
      </c>
      <c r="NK30" s="112"/>
      <c r="NL30" s="112"/>
      <c r="NM30" s="113" t="str">
        <f t="shared" si="269"/>
        <v/>
      </c>
      <c r="NN30" s="114" t="str">
        <f t="shared" si="270"/>
        <v/>
      </c>
      <c r="NO30" s="115" t="str">
        <f t="shared" si="271"/>
        <v/>
      </c>
      <c r="NP30" s="115" t="str">
        <f t="shared" si="272"/>
        <v/>
      </c>
      <c r="NQ30" s="116" t="str">
        <f t="shared" si="273"/>
        <v/>
      </c>
      <c r="NR30" s="117" t="str">
        <f t="shared" si="274"/>
        <v/>
      </c>
      <c r="NS30" s="118" t="str">
        <f t="shared" si="275"/>
        <v/>
      </c>
      <c r="NT30" s="119" t="str">
        <f t="shared" si="276"/>
        <v/>
      </c>
      <c r="NU30" s="120" t="str">
        <f t="shared" si="277"/>
        <v/>
      </c>
      <c r="NW30" s="112"/>
      <c r="NX30" s="112"/>
      <c r="NY30" s="113" t="str">
        <f t="shared" si="278"/>
        <v/>
      </c>
      <c r="NZ30" s="114" t="str">
        <f t="shared" si="279"/>
        <v/>
      </c>
      <c r="OA30" s="115" t="str">
        <f t="shared" si="280"/>
        <v/>
      </c>
      <c r="OB30" s="115" t="str">
        <f t="shared" si="281"/>
        <v/>
      </c>
      <c r="OC30" s="116" t="str">
        <f t="shared" si="282"/>
        <v/>
      </c>
      <c r="OD30" s="117" t="str">
        <f t="shared" si="283"/>
        <v/>
      </c>
      <c r="OE30" s="118" t="str">
        <f t="shared" si="284"/>
        <v/>
      </c>
      <c r="OF30" s="119" t="str">
        <f t="shared" si="285"/>
        <v/>
      </c>
      <c r="OG30" s="120" t="str">
        <f t="shared" si="286"/>
        <v/>
      </c>
      <c r="OI30" s="112"/>
      <c r="OJ30" s="112"/>
      <c r="OK30" s="113" t="str">
        <f t="shared" si="287"/>
        <v/>
      </c>
      <c r="OL30" s="114" t="str">
        <f t="shared" si="288"/>
        <v/>
      </c>
      <c r="OM30" s="115" t="str">
        <f t="shared" si="289"/>
        <v/>
      </c>
      <c r="ON30" s="115" t="str">
        <f t="shared" si="290"/>
        <v/>
      </c>
      <c r="OO30" s="116" t="str">
        <f t="shared" si="291"/>
        <v/>
      </c>
      <c r="OP30" s="117" t="str">
        <f t="shared" si="292"/>
        <v/>
      </c>
      <c r="OQ30" s="118" t="str">
        <f t="shared" si="293"/>
        <v/>
      </c>
      <c r="OR30" s="119" t="str">
        <f t="shared" si="294"/>
        <v/>
      </c>
      <c r="OS30" s="120" t="str">
        <f t="shared" si="295"/>
        <v/>
      </c>
      <c r="OU30" s="112"/>
      <c r="OV30" s="112"/>
      <c r="OW30" s="113" t="str">
        <f t="shared" si="296"/>
        <v/>
      </c>
      <c r="OX30" s="114" t="str">
        <f t="shared" si="297"/>
        <v/>
      </c>
      <c r="OY30" s="115" t="str">
        <f t="shared" si="298"/>
        <v/>
      </c>
      <c r="OZ30" s="115" t="str">
        <f t="shared" si="299"/>
        <v/>
      </c>
      <c r="PA30" s="116" t="str">
        <f t="shared" si="300"/>
        <v/>
      </c>
      <c r="PB30" s="117" t="str">
        <f t="shared" si="301"/>
        <v/>
      </c>
      <c r="PC30" s="118" t="str">
        <f t="shared" si="302"/>
        <v/>
      </c>
      <c r="PD30" s="119" t="str">
        <f t="shared" si="303"/>
        <v/>
      </c>
      <c r="PE30" s="120" t="str">
        <f t="shared" si="304"/>
        <v/>
      </c>
      <c r="PG30" s="112"/>
      <c r="PH30" s="112"/>
      <c r="PI30" s="113" t="str">
        <f t="shared" si="305"/>
        <v/>
      </c>
      <c r="PJ30" s="114" t="str">
        <f t="shared" si="306"/>
        <v/>
      </c>
      <c r="PK30" s="115" t="str">
        <f t="shared" si="307"/>
        <v/>
      </c>
      <c r="PL30" s="115" t="str">
        <f t="shared" si="308"/>
        <v/>
      </c>
      <c r="PM30" s="116" t="str">
        <f t="shared" si="309"/>
        <v/>
      </c>
      <c r="PN30" s="117" t="str">
        <f t="shared" si="310"/>
        <v/>
      </c>
      <c r="PO30" s="118" t="str">
        <f t="shared" si="311"/>
        <v/>
      </c>
      <c r="PP30" s="119" t="str">
        <f t="shared" si="312"/>
        <v/>
      </c>
      <c r="PQ30" s="120" t="str">
        <f t="shared" si="313"/>
        <v/>
      </c>
      <c r="PS30" s="112"/>
      <c r="PT30" s="112"/>
      <c r="PU30" s="113" t="str">
        <f t="shared" si="314"/>
        <v/>
      </c>
      <c r="PV30" s="114" t="str">
        <f t="shared" si="315"/>
        <v/>
      </c>
      <c r="PW30" s="115" t="str">
        <f t="shared" si="316"/>
        <v/>
      </c>
      <c r="PX30" s="115" t="str">
        <f t="shared" si="317"/>
        <v/>
      </c>
      <c r="PY30" s="116" t="str">
        <f t="shared" si="318"/>
        <v/>
      </c>
      <c r="PZ30" s="117" t="str">
        <f t="shared" si="319"/>
        <v/>
      </c>
      <c r="QA30" s="118" t="str">
        <f t="shared" si="320"/>
        <v/>
      </c>
      <c r="QB30" s="119" t="str">
        <f t="shared" si="321"/>
        <v/>
      </c>
      <c r="QC30" s="120" t="str">
        <f t="shared" si="322"/>
        <v/>
      </c>
      <c r="QE30" s="112"/>
      <c r="QF30" s="112"/>
      <c r="QG30" s="113" t="str">
        <f t="shared" si="323"/>
        <v/>
      </c>
      <c r="QH30" s="114" t="str">
        <f t="shared" si="324"/>
        <v/>
      </c>
      <c r="QI30" s="115" t="str">
        <f t="shared" si="325"/>
        <v/>
      </c>
      <c r="QJ30" s="115" t="str">
        <f t="shared" si="326"/>
        <v/>
      </c>
      <c r="QK30" s="116" t="str">
        <f t="shared" si="327"/>
        <v/>
      </c>
      <c r="QL30" s="117" t="str">
        <f t="shared" si="328"/>
        <v/>
      </c>
      <c r="QM30" s="118" t="str">
        <f t="shared" si="329"/>
        <v/>
      </c>
      <c r="QN30" s="119" t="str">
        <f t="shared" si="330"/>
        <v/>
      </c>
      <c r="QO30" s="120" t="str">
        <f t="shared" si="331"/>
        <v/>
      </c>
      <c r="QQ30" s="112"/>
      <c r="QR30" s="112"/>
      <c r="QS30" s="113" t="str">
        <f t="shared" si="332"/>
        <v/>
      </c>
      <c r="QT30" s="114" t="str">
        <f t="shared" si="333"/>
        <v/>
      </c>
      <c r="QU30" s="115" t="str">
        <f t="shared" si="334"/>
        <v/>
      </c>
      <c r="QV30" s="115" t="str">
        <f t="shared" si="335"/>
        <v/>
      </c>
      <c r="QW30" s="116" t="str">
        <f t="shared" si="336"/>
        <v/>
      </c>
      <c r="QX30" s="117" t="str">
        <f t="shared" si="337"/>
        <v/>
      </c>
      <c r="QY30" s="118" t="str">
        <f t="shared" si="338"/>
        <v/>
      </c>
      <c r="QZ30" s="119" t="str">
        <f t="shared" si="339"/>
        <v/>
      </c>
      <c r="RA30" s="120" t="str">
        <f t="shared" si="340"/>
        <v/>
      </c>
      <c r="RC30" s="112"/>
      <c r="RD30" s="112"/>
      <c r="RE30" s="113" t="str">
        <f t="shared" si="341"/>
        <v/>
      </c>
      <c r="RF30" s="114" t="str">
        <f t="shared" si="342"/>
        <v/>
      </c>
      <c r="RG30" s="115" t="str">
        <f t="shared" si="343"/>
        <v/>
      </c>
      <c r="RH30" s="115" t="str">
        <f t="shared" si="344"/>
        <v/>
      </c>
      <c r="RI30" s="116" t="str">
        <f t="shared" si="345"/>
        <v/>
      </c>
      <c r="RJ30" s="117" t="str">
        <f t="shared" si="346"/>
        <v/>
      </c>
      <c r="RK30" s="118" t="str">
        <f t="shared" si="347"/>
        <v/>
      </c>
      <c r="RL30" s="119" t="str">
        <f t="shared" si="348"/>
        <v/>
      </c>
      <c r="RM30" s="120" t="str">
        <f t="shared" si="349"/>
        <v/>
      </c>
      <c r="RO30" s="112"/>
      <c r="RP30" s="112"/>
      <c r="RQ30" s="113" t="str">
        <f t="shared" si="350"/>
        <v/>
      </c>
      <c r="RR30" s="114" t="str">
        <f t="shared" si="351"/>
        <v/>
      </c>
      <c r="RS30" s="115" t="str">
        <f t="shared" si="352"/>
        <v/>
      </c>
      <c r="RT30" s="115" t="str">
        <f t="shared" si="353"/>
        <v/>
      </c>
      <c r="RU30" s="116" t="str">
        <f t="shared" si="354"/>
        <v/>
      </c>
      <c r="RV30" s="117" t="str">
        <f t="shared" si="355"/>
        <v/>
      </c>
      <c r="RW30" s="118" t="str">
        <f t="shared" si="356"/>
        <v/>
      </c>
      <c r="RX30" s="119" t="str">
        <f t="shared" si="357"/>
        <v/>
      </c>
      <c r="RY30" s="120" t="str">
        <f t="shared" si="358"/>
        <v/>
      </c>
      <c r="SA30" s="112"/>
      <c r="SB30" s="112"/>
    </row>
    <row r="31" spans="1:496" ht="13.5" customHeight="1">
      <c r="A31" s="20"/>
      <c r="B31" s="112" t="s">
        <v>840</v>
      </c>
      <c r="C31" s="2" t="s">
        <v>841</v>
      </c>
      <c r="D31" s="157"/>
      <c r="E31" s="113">
        <f t="shared" ref="E31:E127" si="417">IF(I31="","",E$3)</f>
        <v>40900</v>
      </c>
      <c r="F31" s="114" t="str">
        <f t="shared" ref="F31:F127" si="418">IF(I31="","",E$1)</f>
        <v>Kosor I</v>
      </c>
      <c r="G31" s="115">
        <f t="shared" si="2"/>
        <v>39995</v>
      </c>
      <c r="H31" s="115">
        <f t="shared" si="3"/>
        <v>40900</v>
      </c>
      <c r="I31" s="116" t="str">
        <f t="shared" ref="I31:I127" si="419">IF(P31="","",IF(ISNUMBER(SEARCH(":",P31)),MID(P31,FIND(":",P31)+2,FIND("(",P31)-FIND(":",P31)-3),LEFT(P31,FIND("(",P31)-2)))</f>
        <v>Slobodan Uzelac</v>
      </c>
      <c r="J31" s="117" t="str">
        <f t="shared" ref="J31:J127" si="420">IF(P31="","",MID(P31,FIND("(",P31)+1,4))</f>
        <v>1947</v>
      </c>
      <c r="K31" s="118" t="str">
        <f t="shared" ref="K31:K127" si="421">IF(ISNUMBER(SEARCH("*female*",P31)),"female",IF(ISNUMBER(SEARCH("*male*",P31)),"male",""))</f>
        <v>male</v>
      </c>
      <c r="L31" s="119" t="s">
        <v>1099</v>
      </c>
      <c r="M31" s="120" t="str">
        <f t="shared" ref="M31:M127" si="422">IF(I31="","",(MID(I31,(SEARCH("^^",SUBSTITUTE(I31," ","^^",LEN(I31)-LEN(SUBSTITUTE(I31," ","")))))+1,99)&amp;"_"&amp;LEFT(I31,FIND(" ",I31)-1)&amp;"_"&amp;J31))</f>
        <v>Uzelac_Slobodan_1947</v>
      </c>
      <c r="O31" s="112"/>
      <c r="P31" s="168" t="s">
        <v>1097</v>
      </c>
      <c r="Q31" s="113" t="s">
        <v>289</v>
      </c>
      <c r="R31" s="114" t="s">
        <v>289</v>
      </c>
      <c r="S31" s="115" t="s">
        <v>289</v>
      </c>
      <c r="T31" s="115" t="s">
        <v>289</v>
      </c>
      <c r="U31" s="116" t="s">
        <v>289</v>
      </c>
      <c r="V31" s="117" t="s">
        <v>289</v>
      </c>
      <c r="W31" s="118" t="s">
        <v>289</v>
      </c>
      <c r="X31" s="119" t="s">
        <v>289</v>
      </c>
      <c r="Y31" s="120" t="s">
        <v>289</v>
      </c>
      <c r="AA31" s="112"/>
      <c r="AB31" s="112"/>
      <c r="AC31" s="113" t="str">
        <f t="shared" si="9"/>
        <v/>
      </c>
      <c r="AD31" s="114" t="str">
        <f t="shared" si="10"/>
        <v/>
      </c>
      <c r="AE31" s="115" t="str">
        <f t="shared" si="11"/>
        <v/>
      </c>
      <c r="AF31" s="115" t="str">
        <f t="shared" si="359"/>
        <v/>
      </c>
      <c r="AG31" s="116" t="str">
        <f t="shared" si="12"/>
        <v/>
      </c>
      <c r="AH31" s="117" t="str">
        <f t="shared" si="13"/>
        <v/>
      </c>
      <c r="AI31" s="118" t="str">
        <f t="shared" si="14"/>
        <v/>
      </c>
      <c r="AJ31" s="119" t="str">
        <f t="shared" si="15"/>
        <v/>
      </c>
      <c r="AK31" s="120" t="str">
        <f t="shared" si="16"/>
        <v/>
      </c>
      <c r="AM31" s="112"/>
      <c r="AN31" s="112"/>
      <c r="AO31" s="113" t="str">
        <f t="shared" si="17"/>
        <v/>
      </c>
      <c r="AP31" s="114" t="str">
        <f t="shared" si="18"/>
        <v/>
      </c>
      <c r="AQ31" s="115" t="str">
        <f t="shared" si="19"/>
        <v/>
      </c>
      <c r="AR31" s="115" t="str">
        <f t="shared" si="20"/>
        <v/>
      </c>
      <c r="AS31" s="116" t="str">
        <f t="shared" si="21"/>
        <v/>
      </c>
      <c r="AT31" s="117" t="str">
        <f t="shared" si="22"/>
        <v/>
      </c>
      <c r="AU31" s="118" t="str">
        <f t="shared" si="23"/>
        <v/>
      </c>
      <c r="AV31" s="119" t="str">
        <f t="shared" si="24"/>
        <v/>
      </c>
      <c r="AW31" s="120" t="str">
        <f t="shared" si="25"/>
        <v/>
      </c>
      <c r="AY31" s="112"/>
      <c r="AZ31" s="112"/>
      <c r="BA31" s="113">
        <f t="shared" si="384"/>
        <v>44926</v>
      </c>
      <c r="BB31" s="114" t="str">
        <f t="shared" si="385"/>
        <v>Plenkovic II</v>
      </c>
      <c r="BC31" s="115">
        <f t="shared" si="400"/>
        <v>43853</v>
      </c>
      <c r="BD31" s="115">
        <v>44680</v>
      </c>
      <c r="BE31" s="116" t="str">
        <f t="shared" si="387"/>
        <v>Boris Miloševic</v>
      </c>
      <c r="BF31" s="117" t="str">
        <f t="shared" si="388"/>
        <v>1974</v>
      </c>
      <c r="BG31" s="118" t="str">
        <f t="shared" si="389"/>
        <v>male</v>
      </c>
      <c r="BH31" s="119" t="str">
        <f t="shared" si="390"/>
        <v>hr_sdss01</v>
      </c>
      <c r="BI31" s="120" t="str">
        <f t="shared" si="391"/>
        <v>Miloševic_Boris_1974</v>
      </c>
      <c r="BK31" s="112" t="s">
        <v>1359</v>
      </c>
      <c r="BL31" s="112" t="s">
        <v>1342</v>
      </c>
      <c r="BM31" s="113" t="str">
        <f t="shared" si="35"/>
        <v/>
      </c>
      <c r="BN31" s="114" t="str">
        <f t="shared" si="36"/>
        <v/>
      </c>
      <c r="BO31" s="115" t="str">
        <f t="shared" si="37"/>
        <v/>
      </c>
      <c r="BP31" s="115" t="str">
        <f t="shared" si="38"/>
        <v/>
      </c>
      <c r="BQ31" s="116" t="str">
        <f t="shared" si="39"/>
        <v/>
      </c>
      <c r="BR31" s="117" t="str">
        <f t="shared" si="40"/>
        <v/>
      </c>
      <c r="BS31" s="118" t="str">
        <f t="shared" si="41"/>
        <v/>
      </c>
      <c r="BT31" s="119" t="str">
        <f t="shared" si="42"/>
        <v/>
      </c>
      <c r="BU31" s="120" t="str">
        <f t="shared" si="43"/>
        <v/>
      </c>
      <c r="BW31" s="112"/>
      <c r="BX31" s="112"/>
      <c r="BY31" s="113" t="str">
        <f t="shared" si="44"/>
        <v/>
      </c>
      <c r="BZ31" s="114" t="str">
        <f t="shared" si="45"/>
        <v/>
      </c>
      <c r="CA31" s="115" t="str">
        <f t="shared" si="46"/>
        <v/>
      </c>
      <c r="CB31" s="115" t="str">
        <f t="shared" si="47"/>
        <v/>
      </c>
      <c r="CC31" s="116" t="str">
        <f t="shared" si="48"/>
        <v/>
      </c>
      <c r="CD31" s="117" t="str">
        <f t="shared" si="49"/>
        <v/>
      </c>
      <c r="CE31" s="118" t="str">
        <f t="shared" si="50"/>
        <v/>
      </c>
      <c r="CF31" s="119" t="str">
        <f t="shared" si="51"/>
        <v/>
      </c>
      <c r="CG31" s="120" t="str">
        <f t="shared" si="52"/>
        <v/>
      </c>
      <c r="CI31" s="112"/>
      <c r="CJ31" s="112"/>
      <c r="CK31" s="113" t="str">
        <f t="shared" si="53"/>
        <v/>
      </c>
      <c r="CL31" s="114" t="str">
        <f t="shared" si="54"/>
        <v/>
      </c>
      <c r="CM31" s="115" t="str">
        <f t="shared" si="55"/>
        <v/>
      </c>
      <c r="CN31" s="115" t="str">
        <f t="shared" si="56"/>
        <v/>
      </c>
      <c r="CO31" s="116" t="str">
        <f t="shared" si="57"/>
        <v/>
      </c>
      <c r="CP31" s="117" t="str">
        <f t="shared" si="58"/>
        <v/>
      </c>
      <c r="CQ31" s="118" t="str">
        <f t="shared" si="59"/>
        <v/>
      </c>
      <c r="CR31" s="119" t="str">
        <f t="shared" si="60"/>
        <v/>
      </c>
      <c r="CS31" s="120" t="str">
        <f t="shared" si="61"/>
        <v/>
      </c>
      <c r="CU31" s="112"/>
      <c r="CV31" s="112"/>
      <c r="CW31" s="113" t="str">
        <f t="shared" si="62"/>
        <v/>
      </c>
      <c r="CX31" s="114" t="str">
        <f t="shared" si="63"/>
        <v/>
      </c>
      <c r="CY31" s="115" t="str">
        <f t="shared" si="64"/>
        <v/>
      </c>
      <c r="CZ31" s="115" t="str">
        <f t="shared" si="65"/>
        <v/>
      </c>
      <c r="DA31" s="116" t="str">
        <f t="shared" si="66"/>
        <v/>
      </c>
      <c r="DB31" s="117" t="str">
        <f t="shared" si="67"/>
        <v/>
      </c>
      <c r="DC31" s="118" t="str">
        <f t="shared" si="68"/>
        <v/>
      </c>
      <c r="DD31" s="119" t="str">
        <f t="shared" si="69"/>
        <v/>
      </c>
      <c r="DE31" s="120" t="str">
        <f t="shared" si="70"/>
        <v/>
      </c>
      <c r="DG31" s="112"/>
      <c r="DH31" s="112"/>
      <c r="DI31" s="113" t="str">
        <f t="shared" si="71"/>
        <v/>
      </c>
      <c r="DJ31" s="114" t="str">
        <f t="shared" si="72"/>
        <v/>
      </c>
      <c r="DK31" s="115" t="str">
        <f t="shared" si="73"/>
        <v/>
      </c>
      <c r="DL31" s="115" t="str">
        <f t="shared" si="74"/>
        <v/>
      </c>
      <c r="DM31" s="116" t="str">
        <f t="shared" si="75"/>
        <v/>
      </c>
      <c r="DN31" s="117" t="str">
        <f t="shared" si="76"/>
        <v/>
      </c>
      <c r="DO31" s="118" t="str">
        <f t="shared" si="77"/>
        <v/>
      </c>
      <c r="DP31" s="119" t="str">
        <f t="shared" si="78"/>
        <v/>
      </c>
      <c r="DQ31" s="120" t="str">
        <f t="shared" si="79"/>
        <v/>
      </c>
      <c r="DS31" s="112"/>
      <c r="DT31" s="112"/>
      <c r="DU31" s="113" t="str">
        <f t="shared" si="80"/>
        <v/>
      </c>
      <c r="DV31" s="114" t="str">
        <f t="shared" si="81"/>
        <v/>
      </c>
      <c r="DW31" s="115" t="str">
        <f t="shared" si="82"/>
        <v/>
      </c>
      <c r="DX31" s="115" t="str">
        <f t="shared" si="83"/>
        <v/>
      </c>
      <c r="DY31" s="116" t="str">
        <f t="shared" si="84"/>
        <v/>
      </c>
      <c r="DZ31" s="117" t="str">
        <f t="shared" si="85"/>
        <v/>
      </c>
      <c r="EA31" s="118" t="str">
        <f t="shared" si="86"/>
        <v/>
      </c>
      <c r="EB31" s="119" t="str">
        <f t="shared" si="87"/>
        <v/>
      </c>
      <c r="EC31" s="120" t="str">
        <f t="shared" si="88"/>
        <v/>
      </c>
      <c r="EE31" s="112"/>
      <c r="EF31" s="112"/>
      <c r="EG31" s="113" t="str">
        <f t="shared" si="89"/>
        <v/>
      </c>
      <c r="EH31" s="114" t="str">
        <f t="shared" si="90"/>
        <v/>
      </c>
      <c r="EI31" s="115" t="str">
        <f t="shared" si="91"/>
        <v/>
      </c>
      <c r="EJ31" s="115" t="str">
        <f t="shared" si="92"/>
        <v/>
      </c>
      <c r="EK31" s="116" t="str">
        <f t="shared" si="93"/>
        <v/>
      </c>
      <c r="EL31" s="117" t="str">
        <f t="shared" si="94"/>
        <v/>
      </c>
      <c r="EM31" s="118" t="str">
        <f t="shared" si="95"/>
        <v/>
      </c>
      <c r="EN31" s="119" t="str">
        <f t="shared" si="96"/>
        <v/>
      </c>
      <c r="EO31" s="120" t="str">
        <f t="shared" si="97"/>
        <v/>
      </c>
      <c r="EQ31" s="112"/>
      <c r="ER31" s="112"/>
      <c r="ES31" s="113" t="str">
        <f t="shared" si="98"/>
        <v/>
      </c>
      <c r="ET31" s="114" t="str">
        <f t="shared" si="99"/>
        <v/>
      </c>
      <c r="EU31" s="115" t="str">
        <f t="shared" si="100"/>
        <v/>
      </c>
      <c r="EV31" s="115" t="str">
        <f t="shared" si="101"/>
        <v/>
      </c>
      <c r="EW31" s="116" t="str">
        <f t="shared" si="102"/>
        <v/>
      </c>
      <c r="EX31" s="117" t="str">
        <f t="shared" si="103"/>
        <v/>
      </c>
      <c r="EY31" s="118" t="str">
        <f t="shared" si="104"/>
        <v/>
      </c>
      <c r="EZ31" s="119" t="str">
        <f t="shared" si="105"/>
        <v/>
      </c>
      <c r="FA31" s="120" t="str">
        <f t="shared" si="106"/>
        <v/>
      </c>
      <c r="FC31" s="112"/>
      <c r="FD31" s="112"/>
      <c r="FE31" s="113" t="str">
        <f t="shared" si="107"/>
        <v/>
      </c>
      <c r="FF31" s="114" t="str">
        <f t="shared" si="108"/>
        <v/>
      </c>
      <c r="FG31" s="115" t="str">
        <f t="shared" si="109"/>
        <v/>
      </c>
      <c r="FH31" s="115" t="str">
        <f t="shared" si="110"/>
        <v/>
      </c>
      <c r="FI31" s="116" t="str">
        <f t="shared" si="111"/>
        <v/>
      </c>
      <c r="FJ31" s="117" t="str">
        <f t="shared" si="112"/>
        <v/>
      </c>
      <c r="FK31" s="118" t="str">
        <f t="shared" si="113"/>
        <v/>
      </c>
      <c r="FL31" s="119" t="str">
        <f t="shared" si="114"/>
        <v/>
      </c>
      <c r="FM31" s="120" t="str">
        <f t="shared" si="115"/>
        <v/>
      </c>
      <c r="FO31" s="112"/>
      <c r="FP31" s="112"/>
      <c r="FQ31" s="113" t="str">
        <f t="shared" si="116"/>
        <v/>
      </c>
      <c r="FR31" s="114" t="str">
        <f t="shared" si="117"/>
        <v/>
      </c>
      <c r="FS31" s="115" t="str">
        <f t="shared" si="118"/>
        <v/>
      </c>
      <c r="FT31" s="115" t="str">
        <f t="shared" si="119"/>
        <v/>
      </c>
      <c r="FU31" s="116" t="str">
        <f t="shared" si="120"/>
        <v/>
      </c>
      <c r="FV31" s="117" t="str">
        <f t="shared" si="121"/>
        <v/>
      </c>
      <c r="FW31" s="118" t="str">
        <f t="shared" si="122"/>
        <v/>
      </c>
      <c r="FX31" s="119" t="str">
        <f t="shared" si="123"/>
        <v/>
      </c>
      <c r="FY31" s="120" t="str">
        <f t="shared" si="124"/>
        <v/>
      </c>
      <c r="GA31" s="112"/>
      <c r="GB31" s="112"/>
      <c r="GC31" s="113" t="str">
        <f t="shared" si="125"/>
        <v/>
      </c>
      <c r="GD31" s="114" t="str">
        <f t="shared" si="126"/>
        <v/>
      </c>
      <c r="GE31" s="115" t="str">
        <f t="shared" si="127"/>
        <v/>
      </c>
      <c r="GF31" s="115" t="str">
        <f t="shared" si="128"/>
        <v/>
      </c>
      <c r="GG31" s="116" t="str">
        <f t="shared" si="129"/>
        <v/>
      </c>
      <c r="GH31" s="117" t="str">
        <f t="shared" si="130"/>
        <v/>
      </c>
      <c r="GI31" s="118" t="str">
        <f t="shared" si="131"/>
        <v/>
      </c>
      <c r="GJ31" s="119" t="str">
        <f t="shared" si="132"/>
        <v/>
      </c>
      <c r="GK31" s="120" t="str">
        <f t="shared" si="133"/>
        <v/>
      </c>
      <c r="GM31" s="112"/>
      <c r="GN31" s="112"/>
      <c r="GO31" s="113" t="str">
        <f t="shared" si="134"/>
        <v/>
      </c>
      <c r="GP31" s="114" t="str">
        <f t="shared" si="135"/>
        <v/>
      </c>
      <c r="GQ31" s="115" t="str">
        <f t="shared" si="136"/>
        <v/>
      </c>
      <c r="GR31" s="115" t="str">
        <f t="shared" si="137"/>
        <v/>
      </c>
      <c r="GS31" s="116" t="str">
        <f t="shared" si="138"/>
        <v/>
      </c>
      <c r="GT31" s="117" t="str">
        <f t="shared" si="139"/>
        <v/>
      </c>
      <c r="GU31" s="118" t="str">
        <f t="shared" si="140"/>
        <v/>
      </c>
      <c r="GV31" s="119" t="str">
        <f t="shared" si="141"/>
        <v/>
      </c>
      <c r="GW31" s="120" t="str">
        <f t="shared" si="142"/>
        <v/>
      </c>
      <c r="GY31" s="112"/>
      <c r="GZ31" s="112"/>
      <c r="HA31" s="113" t="str">
        <f t="shared" si="143"/>
        <v/>
      </c>
      <c r="HB31" s="114" t="str">
        <f t="shared" si="144"/>
        <v/>
      </c>
      <c r="HC31" s="115" t="str">
        <f t="shared" si="145"/>
        <v/>
      </c>
      <c r="HD31" s="115" t="str">
        <f t="shared" si="146"/>
        <v/>
      </c>
      <c r="HE31" s="116" t="str">
        <f t="shared" si="147"/>
        <v/>
      </c>
      <c r="HF31" s="117" t="str">
        <f t="shared" si="148"/>
        <v/>
      </c>
      <c r="HG31" s="118" t="str">
        <f t="shared" si="149"/>
        <v/>
      </c>
      <c r="HH31" s="119" t="str">
        <f t="shared" si="150"/>
        <v/>
      </c>
      <c r="HI31" s="120" t="str">
        <f t="shared" si="151"/>
        <v/>
      </c>
      <c r="HK31" s="112"/>
      <c r="HL31" s="112"/>
      <c r="HM31" s="113" t="str">
        <f t="shared" si="152"/>
        <v/>
      </c>
      <c r="HN31" s="114" t="str">
        <f t="shared" si="153"/>
        <v/>
      </c>
      <c r="HO31" s="115" t="str">
        <f t="shared" si="154"/>
        <v/>
      </c>
      <c r="HP31" s="115" t="str">
        <f t="shared" si="155"/>
        <v/>
      </c>
      <c r="HQ31" s="116" t="str">
        <f t="shared" si="156"/>
        <v/>
      </c>
      <c r="HR31" s="117" t="str">
        <f t="shared" si="157"/>
        <v/>
      </c>
      <c r="HS31" s="118" t="str">
        <f t="shared" si="158"/>
        <v/>
      </c>
      <c r="HT31" s="119" t="str">
        <f t="shared" si="159"/>
        <v/>
      </c>
      <c r="HU31" s="120" t="str">
        <f t="shared" si="160"/>
        <v/>
      </c>
      <c r="HW31" s="112"/>
      <c r="HX31" s="112"/>
      <c r="HY31" s="113" t="str">
        <f t="shared" si="161"/>
        <v/>
      </c>
      <c r="HZ31" s="114" t="str">
        <f t="shared" si="162"/>
        <v/>
      </c>
      <c r="IA31" s="115" t="str">
        <f t="shared" si="163"/>
        <v/>
      </c>
      <c r="IB31" s="115" t="str">
        <f t="shared" si="164"/>
        <v/>
      </c>
      <c r="IC31" s="116" t="str">
        <f t="shared" si="165"/>
        <v/>
      </c>
      <c r="ID31" s="117" t="str">
        <f t="shared" si="166"/>
        <v/>
      </c>
      <c r="IE31" s="118" t="str">
        <f t="shared" si="167"/>
        <v/>
      </c>
      <c r="IF31" s="119" t="str">
        <f t="shared" si="168"/>
        <v/>
      </c>
      <c r="IG31" s="120" t="str">
        <f t="shared" si="169"/>
        <v/>
      </c>
      <c r="II31" s="112"/>
      <c r="IJ31" s="112"/>
      <c r="IK31" s="113" t="str">
        <f t="shared" si="170"/>
        <v/>
      </c>
      <c r="IL31" s="114" t="str">
        <f t="shared" si="171"/>
        <v/>
      </c>
      <c r="IM31" s="115" t="str">
        <f t="shared" si="172"/>
        <v/>
      </c>
      <c r="IN31" s="115" t="str">
        <f t="shared" si="173"/>
        <v/>
      </c>
      <c r="IO31" s="116" t="str">
        <f t="shared" si="174"/>
        <v/>
      </c>
      <c r="IP31" s="117" t="str">
        <f t="shared" si="175"/>
        <v/>
      </c>
      <c r="IQ31" s="118" t="str">
        <f t="shared" si="176"/>
        <v/>
      </c>
      <c r="IR31" s="119" t="str">
        <f t="shared" si="177"/>
        <v/>
      </c>
      <c r="IS31" s="120" t="str">
        <f t="shared" si="178"/>
        <v/>
      </c>
      <c r="IU31" s="112"/>
      <c r="IV31" s="112"/>
      <c r="IW31" s="113" t="str">
        <f t="shared" si="179"/>
        <v/>
      </c>
      <c r="IX31" s="114" t="str">
        <f t="shared" si="180"/>
        <v/>
      </c>
      <c r="IY31" s="115" t="str">
        <f t="shared" si="181"/>
        <v/>
      </c>
      <c r="IZ31" s="115" t="str">
        <f t="shared" si="182"/>
        <v/>
      </c>
      <c r="JA31" s="116" t="str">
        <f t="shared" si="183"/>
        <v/>
      </c>
      <c r="JB31" s="117" t="str">
        <f t="shared" si="184"/>
        <v/>
      </c>
      <c r="JC31" s="118" t="str">
        <f t="shared" si="185"/>
        <v/>
      </c>
      <c r="JD31" s="119" t="str">
        <f t="shared" si="186"/>
        <v/>
      </c>
      <c r="JE31" s="120" t="str">
        <f t="shared" si="187"/>
        <v/>
      </c>
      <c r="JG31" s="112"/>
      <c r="JH31" s="112"/>
      <c r="JI31" s="113" t="str">
        <f t="shared" si="188"/>
        <v/>
      </c>
      <c r="JJ31" s="114" t="str">
        <f t="shared" si="189"/>
        <v/>
      </c>
      <c r="JK31" s="115" t="str">
        <f t="shared" si="190"/>
        <v/>
      </c>
      <c r="JL31" s="115" t="str">
        <f t="shared" si="191"/>
        <v/>
      </c>
      <c r="JM31" s="116" t="str">
        <f t="shared" si="192"/>
        <v/>
      </c>
      <c r="JN31" s="117" t="str">
        <f t="shared" si="193"/>
        <v/>
      </c>
      <c r="JO31" s="118" t="str">
        <f t="shared" si="194"/>
        <v/>
      </c>
      <c r="JP31" s="119" t="str">
        <f t="shared" si="195"/>
        <v/>
      </c>
      <c r="JQ31" s="120" t="str">
        <f t="shared" si="196"/>
        <v/>
      </c>
      <c r="JS31" s="112"/>
      <c r="JT31" s="112"/>
      <c r="JU31" s="113" t="str">
        <f t="shared" si="197"/>
        <v/>
      </c>
      <c r="JV31" s="114" t="str">
        <f t="shared" si="198"/>
        <v/>
      </c>
      <c r="JW31" s="115" t="str">
        <f t="shared" si="199"/>
        <v/>
      </c>
      <c r="JX31" s="115" t="str">
        <f t="shared" si="200"/>
        <v/>
      </c>
      <c r="JY31" s="116" t="str">
        <f t="shared" si="201"/>
        <v/>
      </c>
      <c r="JZ31" s="117" t="str">
        <f t="shared" si="202"/>
        <v/>
      </c>
      <c r="KA31" s="118" t="str">
        <f t="shared" si="203"/>
        <v/>
      </c>
      <c r="KB31" s="119" t="str">
        <f t="shared" si="204"/>
        <v/>
      </c>
      <c r="KC31" s="120" t="str">
        <f t="shared" si="205"/>
        <v/>
      </c>
      <c r="KE31" s="112"/>
      <c r="KF31" s="112"/>
      <c r="KG31" s="113" t="str">
        <f t="shared" si="206"/>
        <v/>
      </c>
      <c r="KH31" s="114" t="str">
        <f t="shared" si="207"/>
        <v/>
      </c>
      <c r="KI31" s="115" t="str">
        <f t="shared" si="208"/>
        <v/>
      </c>
      <c r="KJ31" s="115" t="str">
        <f t="shared" si="209"/>
        <v/>
      </c>
      <c r="KK31" s="116" t="str">
        <f t="shared" si="210"/>
        <v/>
      </c>
      <c r="KL31" s="117" t="str">
        <f t="shared" si="211"/>
        <v/>
      </c>
      <c r="KM31" s="118" t="str">
        <f t="shared" si="212"/>
        <v/>
      </c>
      <c r="KN31" s="119" t="str">
        <f t="shared" si="213"/>
        <v/>
      </c>
      <c r="KO31" s="120" t="str">
        <f t="shared" si="214"/>
        <v/>
      </c>
      <c r="KQ31" s="112"/>
      <c r="KR31" s="112"/>
      <c r="KS31" s="113" t="str">
        <f t="shared" si="215"/>
        <v/>
      </c>
      <c r="KT31" s="114" t="str">
        <f t="shared" si="216"/>
        <v/>
      </c>
      <c r="KU31" s="115" t="str">
        <f t="shared" si="217"/>
        <v/>
      </c>
      <c r="KV31" s="115" t="str">
        <f t="shared" si="218"/>
        <v/>
      </c>
      <c r="KW31" s="116" t="str">
        <f t="shared" si="219"/>
        <v/>
      </c>
      <c r="KX31" s="117" t="str">
        <f t="shared" si="220"/>
        <v/>
      </c>
      <c r="KY31" s="118" t="str">
        <f t="shared" si="221"/>
        <v/>
      </c>
      <c r="KZ31" s="119" t="str">
        <f t="shared" si="222"/>
        <v/>
      </c>
      <c r="LA31" s="120" t="str">
        <f t="shared" si="223"/>
        <v/>
      </c>
      <c r="LC31" s="112"/>
      <c r="LD31" s="112"/>
      <c r="LE31" s="113" t="str">
        <f t="shared" si="224"/>
        <v/>
      </c>
      <c r="LF31" s="114" t="str">
        <f t="shared" si="225"/>
        <v/>
      </c>
      <c r="LG31" s="115" t="str">
        <f t="shared" si="226"/>
        <v/>
      </c>
      <c r="LH31" s="115" t="str">
        <f t="shared" si="227"/>
        <v/>
      </c>
      <c r="LI31" s="116" t="str">
        <f t="shared" si="228"/>
        <v/>
      </c>
      <c r="LJ31" s="117" t="str">
        <f t="shared" si="229"/>
        <v/>
      </c>
      <c r="LK31" s="118" t="str">
        <f t="shared" si="230"/>
        <v/>
      </c>
      <c r="LL31" s="119" t="str">
        <f t="shared" si="231"/>
        <v/>
      </c>
      <c r="LM31" s="120" t="str">
        <f t="shared" si="232"/>
        <v/>
      </c>
      <c r="LO31" s="112"/>
      <c r="LP31" s="112"/>
      <c r="LQ31" s="113" t="str">
        <f t="shared" si="233"/>
        <v/>
      </c>
      <c r="LR31" s="114" t="str">
        <f t="shared" si="234"/>
        <v/>
      </c>
      <c r="LS31" s="115" t="str">
        <f t="shared" si="235"/>
        <v/>
      </c>
      <c r="LT31" s="115" t="str">
        <f t="shared" si="236"/>
        <v/>
      </c>
      <c r="LU31" s="116" t="str">
        <f t="shared" si="237"/>
        <v/>
      </c>
      <c r="LV31" s="117" t="str">
        <f t="shared" si="238"/>
        <v/>
      </c>
      <c r="LW31" s="118" t="str">
        <f t="shared" si="239"/>
        <v/>
      </c>
      <c r="LX31" s="119" t="str">
        <f t="shared" si="240"/>
        <v/>
      </c>
      <c r="LY31" s="120" t="str">
        <f t="shared" si="241"/>
        <v/>
      </c>
      <c r="MA31" s="112"/>
      <c r="MB31" s="112"/>
      <c r="MC31" s="113" t="str">
        <f t="shared" si="242"/>
        <v/>
      </c>
      <c r="MD31" s="114" t="str">
        <f t="shared" si="243"/>
        <v/>
      </c>
      <c r="ME31" s="115" t="str">
        <f t="shared" si="244"/>
        <v/>
      </c>
      <c r="MF31" s="115" t="str">
        <f t="shared" si="245"/>
        <v/>
      </c>
      <c r="MG31" s="116" t="str">
        <f t="shared" si="246"/>
        <v/>
      </c>
      <c r="MH31" s="117" t="str">
        <f t="shared" si="247"/>
        <v/>
      </c>
      <c r="MI31" s="118" t="str">
        <f t="shared" si="248"/>
        <v/>
      </c>
      <c r="MJ31" s="119" t="str">
        <f t="shared" si="249"/>
        <v/>
      </c>
      <c r="MK31" s="120" t="str">
        <f t="shared" si="250"/>
        <v/>
      </c>
      <c r="MM31" s="112"/>
      <c r="MN31" s="112"/>
      <c r="MO31" s="113" t="str">
        <f t="shared" si="251"/>
        <v/>
      </c>
      <c r="MP31" s="114" t="str">
        <f t="shared" si="252"/>
        <v/>
      </c>
      <c r="MQ31" s="115" t="str">
        <f t="shared" si="253"/>
        <v/>
      </c>
      <c r="MR31" s="115" t="str">
        <f t="shared" si="254"/>
        <v/>
      </c>
      <c r="MS31" s="116" t="str">
        <f t="shared" si="255"/>
        <v/>
      </c>
      <c r="MT31" s="117" t="str">
        <f t="shared" si="256"/>
        <v/>
      </c>
      <c r="MU31" s="118" t="str">
        <f t="shared" si="257"/>
        <v/>
      </c>
      <c r="MV31" s="119" t="str">
        <f t="shared" si="258"/>
        <v/>
      </c>
      <c r="MW31" s="120" t="str">
        <f t="shared" si="259"/>
        <v/>
      </c>
      <c r="MY31" s="112"/>
      <c r="MZ31" s="112"/>
      <c r="NA31" s="113" t="str">
        <f t="shared" si="260"/>
        <v/>
      </c>
      <c r="NB31" s="114" t="str">
        <f t="shared" si="261"/>
        <v/>
      </c>
      <c r="NC31" s="115" t="str">
        <f t="shared" si="262"/>
        <v/>
      </c>
      <c r="ND31" s="115" t="str">
        <f t="shared" si="263"/>
        <v/>
      </c>
      <c r="NE31" s="116" t="str">
        <f t="shared" si="264"/>
        <v/>
      </c>
      <c r="NF31" s="117" t="str">
        <f t="shared" si="265"/>
        <v/>
      </c>
      <c r="NG31" s="118" t="str">
        <f t="shared" si="266"/>
        <v/>
      </c>
      <c r="NH31" s="119" t="str">
        <f t="shared" si="267"/>
        <v/>
      </c>
      <c r="NI31" s="120" t="str">
        <f t="shared" si="268"/>
        <v/>
      </c>
      <c r="NK31" s="112"/>
      <c r="NL31" s="112"/>
      <c r="NM31" s="113" t="str">
        <f t="shared" si="269"/>
        <v/>
      </c>
      <c r="NN31" s="114" t="str">
        <f t="shared" si="270"/>
        <v/>
      </c>
      <c r="NO31" s="115" t="str">
        <f t="shared" si="271"/>
        <v/>
      </c>
      <c r="NP31" s="115" t="str">
        <f t="shared" si="272"/>
        <v/>
      </c>
      <c r="NQ31" s="116" t="str">
        <f t="shared" si="273"/>
        <v/>
      </c>
      <c r="NR31" s="117" t="str">
        <f t="shared" si="274"/>
        <v/>
      </c>
      <c r="NS31" s="118" t="str">
        <f t="shared" si="275"/>
        <v/>
      </c>
      <c r="NT31" s="119" t="str">
        <f t="shared" si="276"/>
        <v/>
      </c>
      <c r="NU31" s="120" t="str">
        <f t="shared" si="277"/>
        <v/>
      </c>
      <c r="NW31" s="112"/>
      <c r="NX31" s="112"/>
      <c r="NY31" s="113" t="str">
        <f t="shared" si="278"/>
        <v/>
      </c>
      <c r="NZ31" s="114" t="str">
        <f t="shared" si="279"/>
        <v/>
      </c>
      <c r="OA31" s="115" t="str">
        <f t="shared" si="280"/>
        <v/>
      </c>
      <c r="OB31" s="115" t="str">
        <f t="shared" si="281"/>
        <v/>
      </c>
      <c r="OC31" s="116" t="str">
        <f t="shared" si="282"/>
        <v/>
      </c>
      <c r="OD31" s="117" t="str">
        <f t="shared" si="283"/>
        <v/>
      </c>
      <c r="OE31" s="118" t="str">
        <f t="shared" si="284"/>
        <v/>
      </c>
      <c r="OF31" s="119" t="str">
        <f t="shared" si="285"/>
        <v/>
      </c>
      <c r="OG31" s="120" t="str">
        <f t="shared" si="286"/>
        <v/>
      </c>
      <c r="OI31" s="112"/>
      <c r="OJ31" s="112"/>
      <c r="OK31" s="113" t="str">
        <f t="shared" si="287"/>
        <v/>
      </c>
      <c r="OL31" s="114" t="str">
        <f t="shared" si="288"/>
        <v/>
      </c>
      <c r="OM31" s="115" t="str">
        <f t="shared" si="289"/>
        <v/>
      </c>
      <c r="ON31" s="115" t="str">
        <f t="shared" si="290"/>
        <v/>
      </c>
      <c r="OO31" s="116" t="str">
        <f t="shared" si="291"/>
        <v/>
      </c>
      <c r="OP31" s="117" t="str">
        <f t="shared" si="292"/>
        <v/>
      </c>
      <c r="OQ31" s="118" t="str">
        <f t="shared" si="293"/>
        <v/>
      </c>
      <c r="OR31" s="119" t="str">
        <f t="shared" si="294"/>
        <v/>
      </c>
      <c r="OS31" s="120" t="str">
        <f t="shared" si="295"/>
        <v/>
      </c>
      <c r="OU31" s="112"/>
      <c r="OV31" s="112"/>
      <c r="OW31" s="113" t="str">
        <f t="shared" si="296"/>
        <v/>
      </c>
      <c r="OX31" s="114" t="str">
        <f t="shared" si="297"/>
        <v/>
      </c>
      <c r="OY31" s="115" t="str">
        <f t="shared" si="298"/>
        <v/>
      </c>
      <c r="OZ31" s="115" t="str">
        <f t="shared" si="299"/>
        <v/>
      </c>
      <c r="PA31" s="116" t="str">
        <f t="shared" si="300"/>
        <v/>
      </c>
      <c r="PB31" s="117" t="str">
        <f t="shared" si="301"/>
        <v/>
      </c>
      <c r="PC31" s="118" t="str">
        <f t="shared" si="302"/>
        <v/>
      </c>
      <c r="PD31" s="119" t="str">
        <f t="shared" si="303"/>
        <v/>
      </c>
      <c r="PE31" s="120" t="str">
        <f t="shared" si="304"/>
        <v/>
      </c>
      <c r="PG31" s="112"/>
      <c r="PH31" s="112"/>
      <c r="PI31" s="113" t="str">
        <f t="shared" si="305"/>
        <v/>
      </c>
      <c r="PJ31" s="114" t="str">
        <f t="shared" si="306"/>
        <v/>
      </c>
      <c r="PK31" s="115" t="str">
        <f t="shared" si="307"/>
        <v/>
      </c>
      <c r="PL31" s="115" t="str">
        <f t="shared" si="308"/>
        <v/>
      </c>
      <c r="PM31" s="116" t="str">
        <f t="shared" si="309"/>
        <v/>
      </c>
      <c r="PN31" s="117" t="str">
        <f t="shared" si="310"/>
        <v/>
      </c>
      <c r="PO31" s="118" t="str">
        <f t="shared" si="311"/>
        <v/>
      </c>
      <c r="PP31" s="119" t="str">
        <f t="shared" si="312"/>
        <v/>
      </c>
      <c r="PQ31" s="120" t="str">
        <f t="shared" si="313"/>
        <v/>
      </c>
      <c r="PS31" s="112"/>
      <c r="PT31" s="112"/>
      <c r="PU31" s="113" t="str">
        <f t="shared" si="314"/>
        <v/>
      </c>
      <c r="PV31" s="114" t="str">
        <f t="shared" si="315"/>
        <v/>
      </c>
      <c r="PW31" s="115" t="str">
        <f t="shared" si="316"/>
        <v/>
      </c>
      <c r="PX31" s="115" t="str">
        <f t="shared" si="317"/>
        <v/>
      </c>
      <c r="PY31" s="116" t="str">
        <f t="shared" si="318"/>
        <v/>
      </c>
      <c r="PZ31" s="117" t="str">
        <f t="shared" si="319"/>
        <v/>
      </c>
      <c r="QA31" s="118" t="str">
        <f t="shared" si="320"/>
        <v/>
      </c>
      <c r="QB31" s="119" t="str">
        <f t="shared" si="321"/>
        <v/>
      </c>
      <c r="QC31" s="120" t="str">
        <f t="shared" si="322"/>
        <v/>
      </c>
      <c r="QE31" s="112"/>
      <c r="QF31" s="112"/>
      <c r="QG31" s="113" t="str">
        <f t="shared" si="323"/>
        <v/>
      </c>
      <c r="QH31" s="114" t="str">
        <f t="shared" si="324"/>
        <v/>
      </c>
      <c r="QI31" s="115" t="str">
        <f t="shared" si="325"/>
        <v/>
      </c>
      <c r="QJ31" s="115" t="str">
        <f t="shared" si="326"/>
        <v/>
      </c>
      <c r="QK31" s="116" t="str">
        <f t="shared" si="327"/>
        <v/>
      </c>
      <c r="QL31" s="117" t="str">
        <f t="shared" si="328"/>
        <v/>
      </c>
      <c r="QM31" s="118" t="str">
        <f t="shared" si="329"/>
        <v/>
      </c>
      <c r="QN31" s="119" t="str">
        <f t="shared" si="330"/>
        <v/>
      </c>
      <c r="QO31" s="120" t="str">
        <f t="shared" si="331"/>
        <v/>
      </c>
      <c r="QQ31" s="112"/>
      <c r="QR31" s="112"/>
      <c r="QS31" s="113" t="str">
        <f t="shared" si="332"/>
        <v/>
      </c>
      <c r="QT31" s="114" t="str">
        <f t="shared" si="333"/>
        <v/>
      </c>
      <c r="QU31" s="115" t="str">
        <f t="shared" si="334"/>
        <v/>
      </c>
      <c r="QV31" s="115" t="str">
        <f t="shared" si="335"/>
        <v/>
      </c>
      <c r="QW31" s="116" t="str">
        <f t="shared" si="336"/>
        <v/>
      </c>
      <c r="QX31" s="117" t="str">
        <f t="shared" si="337"/>
        <v/>
      </c>
      <c r="QY31" s="118" t="str">
        <f t="shared" si="338"/>
        <v/>
      </c>
      <c r="QZ31" s="119" t="str">
        <f t="shared" si="339"/>
        <v/>
      </c>
      <c r="RA31" s="120" t="str">
        <f t="shared" si="340"/>
        <v/>
      </c>
      <c r="RC31" s="112"/>
      <c r="RD31" s="112"/>
      <c r="RE31" s="113" t="str">
        <f t="shared" si="341"/>
        <v/>
      </c>
      <c r="RF31" s="114" t="str">
        <f t="shared" si="342"/>
        <v/>
      </c>
      <c r="RG31" s="115" t="str">
        <f t="shared" si="343"/>
        <v/>
      </c>
      <c r="RH31" s="115" t="str">
        <f t="shared" si="344"/>
        <v/>
      </c>
      <c r="RI31" s="116" t="str">
        <f t="shared" si="345"/>
        <v/>
      </c>
      <c r="RJ31" s="117" t="str">
        <f t="shared" si="346"/>
        <v/>
      </c>
      <c r="RK31" s="118" t="str">
        <f t="shared" si="347"/>
        <v/>
      </c>
      <c r="RL31" s="119" t="str">
        <f t="shared" si="348"/>
        <v/>
      </c>
      <c r="RM31" s="120" t="str">
        <f t="shared" si="349"/>
        <v/>
      </c>
      <c r="RO31" s="112"/>
      <c r="RP31" s="112"/>
      <c r="RQ31" s="113" t="str">
        <f t="shared" si="350"/>
        <v/>
      </c>
      <c r="RR31" s="114" t="str">
        <f t="shared" si="351"/>
        <v/>
      </c>
      <c r="RS31" s="115" t="str">
        <f t="shared" si="352"/>
        <v/>
      </c>
      <c r="RT31" s="115" t="str">
        <f t="shared" si="353"/>
        <v/>
      </c>
      <c r="RU31" s="116" t="str">
        <f t="shared" si="354"/>
        <v/>
      </c>
      <c r="RV31" s="117" t="str">
        <f t="shared" si="355"/>
        <v/>
      </c>
      <c r="RW31" s="118" t="str">
        <f t="shared" si="356"/>
        <v/>
      </c>
      <c r="RX31" s="119" t="str">
        <f t="shared" si="357"/>
        <v/>
      </c>
      <c r="RY31" s="120" t="str">
        <f t="shared" si="358"/>
        <v/>
      </c>
      <c r="SA31" s="112"/>
      <c r="SB31" s="112"/>
    </row>
    <row r="32" spans="1:496" ht="13.5" customHeight="1">
      <c r="A32" s="20"/>
      <c r="B32" s="112" t="s">
        <v>840</v>
      </c>
      <c r="C32" s="2" t="s">
        <v>841</v>
      </c>
      <c r="D32" s="157"/>
      <c r="E32" s="113"/>
      <c r="F32" s="114"/>
      <c r="G32" s="115"/>
      <c r="H32" s="115"/>
      <c r="I32" s="116"/>
      <c r="J32" s="117"/>
      <c r="K32" s="118"/>
      <c r="L32" s="119"/>
      <c r="M32" s="120"/>
      <c r="O32" s="112"/>
      <c r="P32" s="168"/>
      <c r="Q32" s="113"/>
      <c r="R32" s="114"/>
      <c r="S32" s="115"/>
      <c r="T32" s="115"/>
      <c r="U32" s="116"/>
      <c r="V32" s="117"/>
      <c r="W32" s="118"/>
      <c r="X32" s="119"/>
      <c r="Y32" s="120"/>
      <c r="AA32" s="112"/>
      <c r="AB32" s="112"/>
      <c r="AC32" s="113"/>
      <c r="AD32" s="114"/>
      <c r="AE32" s="115"/>
      <c r="AF32" s="115"/>
      <c r="AG32" s="116"/>
      <c r="AH32" s="117"/>
      <c r="AI32" s="118"/>
      <c r="AJ32" s="119"/>
      <c r="AK32" s="120"/>
      <c r="AM32" s="112"/>
      <c r="AN32" s="112"/>
      <c r="AO32" s="113"/>
      <c r="AP32" s="114"/>
      <c r="AQ32" s="115"/>
      <c r="AR32" s="115"/>
      <c r="AS32" s="116"/>
      <c r="AT32" s="117"/>
      <c r="AU32" s="118"/>
      <c r="AV32" s="119"/>
      <c r="AW32" s="120"/>
      <c r="AY32" s="112"/>
      <c r="AZ32" s="112"/>
      <c r="BA32" s="113">
        <f t="shared" ref="BA32" si="423">IF(BE32="","",BA$3)</f>
        <v>44926</v>
      </c>
      <c r="BB32" s="114" t="str">
        <f t="shared" ref="BB32" si="424">IF(BE32="","",BA$1)</f>
        <v>Plenkovic II</v>
      </c>
      <c r="BC32" s="115">
        <v>44680</v>
      </c>
      <c r="BD32" s="115">
        <f t="shared" ref="BD32" si="425">IF(BE32="","",BA$3)</f>
        <v>44926</v>
      </c>
      <c r="BE32" s="116" t="str">
        <f t="shared" ref="BE32" si="426">IF(BL32="","",IF(ISNUMBER(SEARCH(":",BL32)),MID(BL32,FIND(":",BL32)+2,FIND("(",BL32)-FIND(":",BL32)-3),LEFT(BL32,FIND("(",BL32)-2)))</f>
        <v>Anja Šimpraga</v>
      </c>
      <c r="BF32" s="117" t="str">
        <f t="shared" ref="BF32" si="427">IF(BL32="","",MID(BL32,FIND("(",BL32)+1,4))</f>
        <v>1987</v>
      </c>
      <c r="BG32" s="118" t="str">
        <f t="shared" ref="BG32" si="428">IF(ISNUMBER(SEARCH("*female*",BL32)),"female",IF(ISNUMBER(SEARCH("*male*",BL32)),"male",""))</f>
        <v>female</v>
      </c>
      <c r="BH32" s="119" t="str">
        <f t="shared" ref="BH32" si="429">IF(BL32="","",IF(ISERROR(MID(BL32,FIND("male,",BL32)+6,(FIND(")",BL32)-(FIND("male,",BL32)+6))))=TRUE,"missing/error",MID(BL32,FIND("male,",BL32)+6,(FIND(")",BL32)-(FIND("male,",BL32)+6)))))</f>
        <v>hr_sdss01</v>
      </c>
      <c r="BI32" s="120" t="str">
        <f t="shared" ref="BI32" si="430">IF(BE32="","",(MID(BE32,(SEARCH("^^",SUBSTITUTE(BE32," ","^^",LEN(BE32)-LEN(SUBSTITUTE(BE32," ","")))))+1,99)&amp;"_"&amp;LEFT(BE32,FIND(" ",BE32)-1)&amp;"_"&amp;BF32))</f>
        <v>Šimpraga_Anja_1987</v>
      </c>
      <c r="BK32" s="112"/>
      <c r="BL32" s="112" t="s">
        <v>1358</v>
      </c>
      <c r="BM32" s="113"/>
      <c r="BN32" s="114"/>
      <c r="BO32" s="115"/>
      <c r="BP32" s="115"/>
      <c r="BQ32" s="116"/>
      <c r="BR32" s="117"/>
      <c r="BS32" s="118"/>
      <c r="BT32" s="119"/>
      <c r="BU32" s="120"/>
      <c r="BW32" s="112"/>
      <c r="BX32" s="112"/>
      <c r="BY32" s="113"/>
      <c r="BZ32" s="114"/>
      <c r="CA32" s="115"/>
      <c r="CB32" s="115"/>
      <c r="CC32" s="116"/>
      <c r="CD32" s="117"/>
      <c r="CE32" s="118"/>
      <c r="CF32" s="119"/>
      <c r="CG32" s="120"/>
      <c r="CI32" s="112"/>
      <c r="CJ32" s="112"/>
      <c r="CK32" s="113"/>
      <c r="CL32" s="114"/>
      <c r="CM32" s="115"/>
      <c r="CN32" s="115"/>
      <c r="CO32" s="116"/>
      <c r="CP32" s="117"/>
      <c r="CQ32" s="118"/>
      <c r="CR32" s="119"/>
      <c r="CS32" s="120"/>
      <c r="CU32" s="112"/>
      <c r="CV32" s="112"/>
      <c r="CW32" s="113"/>
      <c r="CX32" s="114"/>
      <c r="CY32" s="115"/>
      <c r="CZ32" s="115"/>
      <c r="DA32" s="116"/>
      <c r="DB32" s="117"/>
      <c r="DC32" s="118"/>
      <c r="DD32" s="119"/>
      <c r="DE32" s="120"/>
      <c r="DG32" s="112"/>
      <c r="DH32" s="112"/>
      <c r="DI32" s="113"/>
      <c r="DJ32" s="114"/>
      <c r="DK32" s="115"/>
      <c r="DL32" s="115"/>
      <c r="DM32" s="116"/>
      <c r="DN32" s="117"/>
      <c r="DO32" s="118"/>
      <c r="DP32" s="119"/>
      <c r="DQ32" s="120"/>
      <c r="DS32" s="112"/>
      <c r="DT32" s="112"/>
      <c r="DU32" s="113"/>
      <c r="DV32" s="114"/>
      <c r="DW32" s="115"/>
      <c r="DX32" s="115"/>
      <c r="DY32" s="116"/>
      <c r="DZ32" s="117"/>
      <c r="EA32" s="118"/>
      <c r="EB32" s="119"/>
      <c r="EC32" s="120"/>
      <c r="EE32" s="112"/>
      <c r="EF32" s="112"/>
      <c r="EG32" s="113"/>
      <c r="EH32" s="114"/>
      <c r="EI32" s="115"/>
      <c r="EJ32" s="115"/>
      <c r="EK32" s="116"/>
      <c r="EL32" s="117"/>
      <c r="EM32" s="118"/>
      <c r="EN32" s="119"/>
      <c r="EO32" s="120"/>
      <c r="EQ32" s="112"/>
      <c r="ER32" s="112"/>
      <c r="ES32" s="113"/>
      <c r="ET32" s="114"/>
      <c r="EU32" s="115"/>
      <c r="EV32" s="115"/>
      <c r="EW32" s="116"/>
      <c r="EX32" s="117"/>
      <c r="EY32" s="118"/>
      <c r="EZ32" s="119"/>
      <c r="FA32" s="120"/>
      <c r="FC32" s="112"/>
      <c r="FD32" s="112"/>
      <c r="FE32" s="113"/>
      <c r="FF32" s="114"/>
      <c r="FG32" s="115"/>
      <c r="FH32" s="115"/>
      <c r="FI32" s="116"/>
      <c r="FJ32" s="117"/>
      <c r="FK32" s="118"/>
      <c r="FL32" s="119"/>
      <c r="FM32" s="120"/>
      <c r="FO32" s="112"/>
      <c r="FP32" s="112"/>
      <c r="FQ32" s="113"/>
      <c r="FR32" s="114"/>
      <c r="FS32" s="115"/>
      <c r="FT32" s="115"/>
      <c r="FU32" s="116"/>
      <c r="FV32" s="117"/>
      <c r="FW32" s="118"/>
      <c r="FX32" s="119"/>
      <c r="FY32" s="120"/>
      <c r="GA32" s="112"/>
      <c r="GB32" s="112"/>
      <c r="GC32" s="113"/>
      <c r="GD32" s="114"/>
      <c r="GE32" s="115"/>
      <c r="GF32" s="115"/>
      <c r="GG32" s="116"/>
      <c r="GH32" s="117"/>
      <c r="GI32" s="118"/>
      <c r="GJ32" s="119"/>
      <c r="GK32" s="120"/>
      <c r="GM32" s="112"/>
      <c r="GN32" s="112"/>
      <c r="GO32" s="113"/>
      <c r="GP32" s="114"/>
      <c r="GQ32" s="115"/>
      <c r="GR32" s="115"/>
      <c r="GS32" s="116"/>
      <c r="GT32" s="117"/>
      <c r="GU32" s="118"/>
      <c r="GV32" s="119"/>
      <c r="GW32" s="120"/>
      <c r="GY32" s="112"/>
      <c r="GZ32" s="112"/>
      <c r="HA32" s="113"/>
      <c r="HB32" s="114"/>
      <c r="HC32" s="115"/>
      <c r="HD32" s="115"/>
      <c r="HE32" s="116"/>
      <c r="HF32" s="117"/>
      <c r="HG32" s="118"/>
      <c r="HH32" s="119"/>
      <c r="HI32" s="120"/>
      <c r="HK32" s="112"/>
      <c r="HL32" s="112"/>
      <c r="HM32" s="113"/>
      <c r="HN32" s="114"/>
      <c r="HO32" s="115"/>
      <c r="HP32" s="115"/>
      <c r="HQ32" s="116"/>
      <c r="HR32" s="117"/>
      <c r="HS32" s="118"/>
      <c r="HT32" s="119"/>
      <c r="HU32" s="120"/>
      <c r="HW32" s="112"/>
      <c r="HX32" s="112"/>
      <c r="HY32" s="113"/>
      <c r="HZ32" s="114"/>
      <c r="IA32" s="115"/>
      <c r="IB32" s="115"/>
      <c r="IC32" s="116"/>
      <c r="ID32" s="117"/>
      <c r="IE32" s="118"/>
      <c r="IF32" s="119"/>
      <c r="IG32" s="120"/>
      <c r="II32" s="112"/>
      <c r="IJ32" s="112"/>
      <c r="IK32" s="113"/>
      <c r="IL32" s="114"/>
      <c r="IM32" s="115"/>
      <c r="IN32" s="115"/>
      <c r="IO32" s="116"/>
      <c r="IP32" s="117"/>
      <c r="IQ32" s="118"/>
      <c r="IR32" s="119"/>
      <c r="IS32" s="120"/>
      <c r="IU32" s="112"/>
      <c r="IV32" s="112"/>
      <c r="IW32" s="113"/>
      <c r="IX32" s="114"/>
      <c r="IY32" s="115"/>
      <c r="IZ32" s="115"/>
      <c r="JA32" s="116"/>
      <c r="JB32" s="117"/>
      <c r="JC32" s="118"/>
      <c r="JD32" s="119"/>
      <c r="JE32" s="120"/>
      <c r="JG32" s="112"/>
      <c r="JH32" s="112"/>
      <c r="JI32" s="113"/>
      <c r="JJ32" s="114"/>
      <c r="JK32" s="115"/>
      <c r="JL32" s="115"/>
      <c r="JM32" s="116"/>
      <c r="JN32" s="117"/>
      <c r="JO32" s="118"/>
      <c r="JP32" s="119"/>
      <c r="JQ32" s="120"/>
      <c r="JS32" s="112"/>
      <c r="JT32" s="112"/>
      <c r="JU32" s="113"/>
      <c r="JV32" s="114"/>
      <c r="JW32" s="115"/>
      <c r="JX32" s="115"/>
      <c r="JY32" s="116"/>
      <c r="JZ32" s="117"/>
      <c r="KA32" s="118"/>
      <c r="KB32" s="119"/>
      <c r="KC32" s="120"/>
      <c r="KE32" s="112"/>
      <c r="KF32" s="112"/>
      <c r="KG32" s="113"/>
      <c r="KH32" s="114"/>
      <c r="KI32" s="115"/>
      <c r="KJ32" s="115"/>
      <c r="KK32" s="116"/>
      <c r="KL32" s="117"/>
      <c r="KM32" s="118"/>
      <c r="KN32" s="119"/>
      <c r="KO32" s="120"/>
      <c r="KQ32" s="112"/>
      <c r="KR32" s="112"/>
      <c r="KS32" s="113"/>
      <c r="KT32" s="114"/>
      <c r="KU32" s="115"/>
      <c r="KV32" s="115"/>
      <c r="KW32" s="116"/>
      <c r="KX32" s="117"/>
      <c r="KY32" s="118"/>
      <c r="KZ32" s="119"/>
      <c r="LA32" s="120"/>
      <c r="LC32" s="112"/>
      <c r="LD32" s="112"/>
      <c r="LE32" s="113"/>
      <c r="LF32" s="114"/>
      <c r="LG32" s="115"/>
      <c r="LH32" s="115"/>
      <c r="LI32" s="116"/>
      <c r="LJ32" s="117"/>
      <c r="LK32" s="118"/>
      <c r="LL32" s="119"/>
      <c r="LM32" s="120"/>
      <c r="LO32" s="112"/>
      <c r="LP32" s="112"/>
      <c r="LQ32" s="113"/>
      <c r="LR32" s="114"/>
      <c r="LS32" s="115"/>
      <c r="LT32" s="115"/>
      <c r="LU32" s="116"/>
      <c r="LV32" s="117"/>
      <c r="LW32" s="118"/>
      <c r="LX32" s="119"/>
      <c r="LY32" s="120"/>
      <c r="MA32" s="112"/>
      <c r="MB32" s="112"/>
      <c r="MC32" s="113"/>
      <c r="MD32" s="114"/>
      <c r="ME32" s="115"/>
      <c r="MF32" s="115"/>
      <c r="MG32" s="116"/>
      <c r="MH32" s="117"/>
      <c r="MI32" s="118"/>
      <c r="MJ32" s="119"/>
      <c r="MK32" s="120"/>
      <c r="MM32" s="112"/>
      <c r="MN32" s="112"/>
      <c r="MO32" s="113"/>
      <c r="MP32" s="114"/>
      <c r="MQ32" s="115"/>
      <c r="MR32" s="115"/>
      <c r="MS32" s="116"/>
      <c r="MT32" s="117"/>
      <c r="MU32" s="118"/>
      <c r="MV32" s="119"/>
      <c r="MW32" s="120"/>
      <c r="MY32" s="112"/>
      <c r="MZ32" s="112"/>
      <c r="NA32" s="113"/>
      <c r="NB32" s="114"/>
      <c r="NC32" s="115"/>
      <c r="ND32" s="115"/>
      <c r="NE32" s="116"/>
      <c r="NF32" s="117"/>
      <c r="NG32" s="118"/>
      <c r="NH32" s="119"/>
      <c r="NI32" s="120"/>
      <c r="NK32" s="112"/>
      <c r="NL32" s="112"/>
      <c r="NM32" s="113"/>
      <c r="NN32" s="114"/>
      <c r="NO32" s="115"/>
      <c r="NP32" s="115"/>
      <c r="NQ32" s="116"/>
      <c r="NR32" s="117"/>
      <c r="NS32" s="118"/>
      <c r="NT32" s="119"/>
      <c r="NU32" s="120"/>
      <c r="NW32" s="112"/>
      <c r="NX32" s="112"/>
      <c r="NY32" s="113"/>
      <c r="NZ32" s="114"/>
      <c r="OA32" s="115"/>
      <c r="OB32" s="115"/>
      <c r="OC32" s="116"/>
      <c r="OD32" s="117"/>
      <c r="OE32" s="118"/>
      <c r="OF32" s="119"/>
      <c r="OG32" s="120"/>
      <c r="OI32" s="112"/>
      <c r="OJ32" s="112"/>
      <c r="OK32" s="113"/>
      <c r="OL32" s="114"/>
      <c r="OM32" s="115"/>
      <c r="ON32" s="115"/>
      <c r="OO32" s="116"/>
      <c r="OP32" s="117"/>
      <c r="OQ32" s="118"/>
      <c r="OR32" s="119"/>
      <c r="OS32" s="120"/>
      <c r="OU32" s="112"/>
      <c r="OV32" s="112"/>
      <c r="OW32" s="113"/>
      <c r="OX32" s="114"/>
      <c r="OY32" s="115"/>
      <c r="OZ32" s="115"/>
      <c r="PA32" s="116"/>
      <c r="PB32" s="117"/>
      <c r="PC32" s="118"/>
      <c r="PD32" s="119"/>
      <c r="PE32" s="120"/>
      <c r="PG32" s="112"/>
      <c r="PH32" s="112"/>
      <c r="PI32" s="113"/>
      <c r="PJ32" s="114"/>
      <c r="PK32" s="115"/>
      <c r="PL32" s="115"/>
      <c r="PM32" s="116"/>
      <c r="PN32" s="117"/>
      <c r="PO32" s="118"/>
      <c r="PP32" s="119"/>
      <c r="PQ32" s="120"/>
      <c r="PS32" s="112"/>
      <c r="PT32" s="112"/>
      <c r="PU32" s="113"/>
      <c r="PV32" s="114"/>
      <c r="PW32" s="115"/>
      <c r="PX32" s="115"/>
      <c r="PY32" s="116"/>
      <c r="PZ32" s="117"/>
      <c r="QA32" s="118"/>
      <c r="QB32" s="119"/>
      <c r="QC32" s="120"/>
      <c r="QE32" s="112"/>
      <c r="QF32" s="112"/>
      <c r="QG32" s="113"/>
      <c r="QH32" s="114"/>
      <c r="QI32" s="115"/>
      <c r="QJ32" s="115"/>
      <c r="QK32" s="116"/>
      <c r="QL32" s="117"/>
      <c r="QM32" s="118"/>
      <c r="QN32" s="119"/>
      <c r="QO32" s="120"/>
      <c r="QQ32" s="112"/>
      <c r="QR32" s="112"/>
      <c r="QS32" s="113"/>
      <c r="QT32" s="114"/>
      <c r="QU32" s="115"/>
      <c r="QV32" s="115"/>
      <c r="QW32" s="116"/>
      <c r="QX32" s="117"/>
      <c r="QY32" s="118"/>
      <c r="QZ32" s="119"/>
      <c r="RA32" s="120"/>
      <c r="RC32" s="112"/>
      <c r="RD32" s="112"/>
      <c r="RE32" s="113"/>
      <c r="RF32" s="114"/>
      <c r="RG32" s="115"/>
      <c r="RH32" s="115"/>
      <c r="RI32" s="116"/>
      <c r="RJ32" s="117"/>
      <c r="RK32" s="118"/>
      <c r="RL32" s="119"/>
      <c r="RM32" s="120"/>
      <c r="RO32" s="112"/>
      <c r="RP32" s="112"/>
      <c r="RQ32" s="113"/>
      <c r="RR32" s="114"/>
      <c r="RS32" s="115"/>
      <c r="RT32" s="115"/>
      <c r="RU32" s="116"/>
      <c r="RV32" s="117"/>
      <c r="RW32" s="118"/>
      <c r="RX32" s="119"/>
      <c r="RY32" s="120"/>
      <c r="SA32" s="112"/>
      <c r="SB32" s="112"/>
    </row>
    <row r="33" spans="1:496" ht="13.5" customHeight="1">
      <c r="A33" s="20"/>
      <c r="B33" s="112" t="s">
        <v>842</v>
      </c>
      <c r="C33" s="2" t="s">
        <v>843</v>
      </c>
      <c r="D33" s="157"/>
      <c r="E33" s="113">
        <f t="shared" si="417"/>
        <v>40900</v>
      </c>
      <c r="F33" s="114" t="str">
        <f t="shared" si="418"/>
        <v>Kosor I</v>
      </c>
      <c r="G33" s="115">
        <f t="shared" si="2"/>
        <v>39995</v>
      </c>
      <c r="H33" s="115">
        <f t="shared" si="3"/>
        <v>40900</v>
      </c>
      <c r="I33" s="116" t="str">
        <f t="shared" si="419"/>
        <v>Jagoda Premužić</v>
      </c>
      <c r="J33" s="117" t="str">
        <f t="shared" si="420"/>
        <v>1954</v>
      </c>
      <c r="K33" s="118" t="str">
        <f t="shared" si="421"/>
        <v>female</v>
      </c>
      <c r="L33" s="119" t="s">
        <v>995</v>
      </c>
      <c r="M33" s="120" t="str">
        <f t="shared" si="422"/>
        <v>Premužić_Jagoda_1954</v>
      </c>
      <c r="O33" s="112"/>
      <c r="P33" s="167" t="s">
        <v>1088</v>
      </c>
      <c r="Q33" s="113" t="s">
        <v>289</v>
      </c>
      <c r="R33" s="114" t="s">
        <v>289</v>
      </c>
      <c r="S33" s="115" t="s">
        <v>289</v>
      </c>
      <c r="T33" s="115" t="s">
        <v>289</v>
      </c>
      <c r="U33" s="116" t="s">
        <v>289</v>
      </c>
      <c r="V33" s="117" t="s">
        <v>289</v>
      </c>
      <c r="W33" s="118" t="s">
        <v>289</v>
      </c>
      <c r="X33" s="119" t="s">
        <v>289</v>
      </c>
      <c r="Y33" s="120" t="s">
        <v>289</v>
      </c>
      <c r="AA33" s="112"/>
      <c r="AB33" s="112"/>
      <c r="AC33" s="113" t="str">
        <f t="shared" si="9"/>
        <v/>
      </c>
      <c r="AD33" s="114" t="str">
        <f t="shared" si="10"/>
        <v/>
      </c>
      <c r="AE33" s="115" t="str">
        <f t="shared" si="11"/>
        <v/>
      </c>
      <c r="AF33" s="115" t="str">
        <f t="shared" si="359"/>
        <v/>
      </c>
      <c r="AG33" s="116" t="str">
        <f t="shared" si="12"/>
        <v/>
      </c>
      <c r="AH33" s="117" t="str">
        <f t="shared" si="13"/>
        <v/>
      </c>
      <c r="AI33" s="118" t="str">
        <f t="shared" si="14"/>
        <v/>
      </c>
      <c r="AJ33" s="119" t="str">
        <f t="shared" si="15"/>
        <v/>
      </c>
      <c r="AK33" s="120" t="str">
        <f t="shared" si="16"/>
        <v/>
      </c>
      <c r="AM33" s="112"/>
      <c r="AN33" s="112"/>
      <c r="AO33" s="113" t="str">
        <f t="shared" si="17"/>
        <v/>
      </c>
      <c r="AP33" s="114" t="str">
        <f t="shared" si="18"/>
        <v/>
      </c>
      <c r="AQ33" s="115" t="str">
        <f t="shared" si="19"/>
        <v/>
      </c>
      <c r="AR33" s="115" t="str">
        <f t="shared" si="20"/>
        <v/>
      </c>
      <c r="AS33" s="116" t="str">
        <f t="shared" si="21"/>
        <v/>
      </c>
      <c r="AT33" s="117" t="str">
        <f t="shared" si="22"/>
        <v/>
      </c>
      <c r="AU33" s="118" t="str">
        <f t="shared" si="23"/>
        <v/>
      </c>
      <c r="AV33" s="119" t="str">
        <f t="shared" si="24"/>
        <v/>
      </c>
      <c r="AW33" s="120" t="str">
        <f t="shared" si="25"/>
        <v/>
      </c>
      <c r="AY33" s="112"/>
      <c r="AZ33" s="112"/>
      <c r="BA33" s="113" t="str">
        <f t="shared" si="360"/>
        <v/>
      </c>
      <c r="BB33" s="114" t="str">
        <f t="shared" si="361"/>
        <v/>
      </c>
      <c r="BC33" s="115" t="str">
        <f t="shared" si="362"/>
        <v/>
      </c>
      <c r="BD33" s="115" t="str">
        <f t="shared" si="363"/>
        <v/>
      </c>
      <c r="BE33" s="116" t="str">
        <f t="shared" si="364"/>
        <v/>
      </c>
      <c r="BF33" s="117" t="str">
        <f t="shared" si="365"/>
        <v/>
      </c>
      <c r="BG33" s="118" t="str">
        <f t="shared" si="366"/>
        <v/>
      </c>
      <c r="BH33" s="119" t="str">
        <f t="shared" si="367"/>
        <v/>
      </c>
      <c r="BI33" s="120" t="str">
        <f t="shared" si="368"/>
        <v/>
      </c>
      <c r="BK33" s="112"/>
      <c r="BL33" s="112"/>
      <c r="BM33" s="113" t="str">
        <f t="shared" si="35"/>
        <v/>
      </c>
      <c r="BN33" s="114" t="str">
        <f t="shared" si="36"/>
        <v/>
      </c>
      <c r="BO33" s="115" t="str">
        <f t="shared" si="37"/>
        <v/>
      </c>
      <c r="BP33" s="115" t="str">
        <f t="shared" si="38"/>
        <v/>
      </c>
      <c r="BQ33" s="116" t="str">
        <f t="shared" si="39"/>
        <v/>
      </c>
      <c r="BR33" s="117" t="str">
        <f t="shared" si="40"/>
        <v/>
      </c>
      <c r="BS33" s="118" t="str">
        <f t="shared" si="41"/>
        <v/>
      </c>
      <c r="BT33" s="119" t="str">
        <f t="shared" si="42"/>
        <v/>
      </c>
      <c r="BU33" s="120" t="str">
        <f t="shared" si="43"/>
        <v/>
      </c>
      <c r="BW33" s="112"/>
      <c r="BX33" s="112"/>
      <c r="BY33" s="113" t="str">
        <f t="shared" si="44"/>
        <v/>
      </c>
      <c r="BZ33" s="114" t="str">
        <f t="shared" si="45"/>
        <v/>
      </c>
      <c r="CA33" s="115" t="str">
        <f t="shared" si="46"/>
        <v/>
      </c>
      <c r="CB33" s="115" t="str">
        <f t="shared" si="47"/>
        <v/>
      </c>
      <c r="CC33" s="116" t="str">
        <f t="shared" si="48"/>
        <v/>
      </c>
      <c r="CD33" s="117" t="str">
        <f t="shared" si="49"/>
        <v/>
      </c>
      <c r="CE33" s="118" t="str">
        <f t="shared" si="50"/>
        <v/>
      </c>
      <c r="CF33" s="119" t="str">
        <f t="shared" si="51"/>
        <v/>
      </c>
      <c r="CG33" s="120" t="str">
        <f t="shared" si="52"/>
        <v/>
      </c>
      <c r="CI33" s="112"/>
      <c r="CJ33" s="112"/>
      <c r="CK33" s="113" t="str">
        <f t="shared" si="53"/>
        <v/>
      </c>
      <c r="CL33" s="114" t="str">
        <f t="shared" si="54"/>
        <v/>
      </c>
      <c r="CM33" s="115" t="str">
        <f t="shared" si="55"/>
        <v/>
      </c>
      <c r="CN33" s="115" t="str">
        <f t="shared" si="56"/>
        <v/>
      </c>
      <c r="CO33" s="116" t="str">
        <f t="shared" si="57"/>
        <v/>
      </c>
      <c r="CP33" s="117" t="str">
        <f t="shared" si="58"/>
        <v/>
      </c>
      <c r="CQ33" s="118" t="str">
        <f t="shared" si="59"/>
        <v/>
      </c>
      <c r="CR33" s="119" t="str">
        <f t="shared" si="60"/>
        <v/>
      </c>
      <c r="CS33" s="120" t="str">
        <f t="shared" si="61"/>
        <v/>
      </c>
      <c r="CU33" s="112"/>
      <c r="CV33" s="112"/>
      <c r="CW33" s="113" t="str">
        <f t="shared" si="62"/>
        <v/>
      </c>
      <c r="CX33" s="114" t="str">
        <f t="shared" si="63"/>
        <v/>
      </c>
      <c r="CY33" s="115" t="str">
        <f t="shared" si="64"/>
        <v/>
      </c>
      <c r="CZ33" s="115" t="str">
        <f t="shared" si="65"/>
        <v/>
      </c>
      <c r="DA33" s="116" t="str">
        <f t="shared" si="66"/>
        <v/>
      </c>
      <c r="DB33" s="117" t="str">
        <f t="shared" si="67"/>
        <v/>
      </c>
      <c r="DC33" s="118" t="str">
        <f t="shared" si="68"/>
        <v/>
      </c>
      <c r="DD33" s="119" t="str">
        <f t="shared" si="69"/>
        <v/>
      </c>
      <c r="DE33" s="120" t="str">
        <f t="shared" si="70"/>
        <v/>
      </c>
      <c r="DG33" s="112"/>
      <c r="DH33" s="112"/>
      <c r="DI33" s="113" t="str">
        <f t="shared" si="71"/>
        <v/>
      </c>
      <c r="DJ33" s="114" t="str">
        <f t="shared" si="72"/>
        <v/>
      </c>
      <c r="DK33" s="115" t="str">
        <f t="shared" si="73"/>
        <v/>
      </c>
      <c r="DL33" s="115" t="str">
        <f t="shared" si="74"/>
        <v/>
      </c>
      <c r="DM33" s="116" t="str">
        <f t="shared" si="75"/>
        <v/>
      </c>
      <c r="DN33" s="117" t="str">
        <f t="shared" si="76"/>
        <v/>
      </c>
      <c r="DO33" s="118" t="str">
        <f t="shared" si="77"/>
        <v/>
      </c>
      <c r="DP33" s="119" t="str">
        <f t="shared" si="78"/>
        <v/>
      </c>
      <c r="DQ33" s="120" t="str">
        <f t="shared" si="79"/>
        <v/>
      </c>
      <c r="DS33" s="112"/>
      <c r="DT33" s="112"/>
      <c r="DU33" s="113" t="str">
        <f t="shared" si="80"/>
        <v/>
      </c>
      <c r="DV33" s="114" t="str">
        <f t="shared" si="81"/>
        <v/>
      </c>
      <c r="DW33" s="115" t="str">
        <f t="shared" si="82"/>
        <v/>
      </c>
      <c r="DX33" s="115" t="str">
        <f t="shared" si="83"/>
        <v/>
      </c>
      <c r="DY33" s="116" t="str">
        <f t="shared" si="84"/>
        <v/>
      </c>
      <c r="DZ33" s="117" t="str">
        <f t="shared" si="85"/>
        <v/>
      </c>
      <c r="EA33" s="118" t="str">
        <f t="shared" si="86"/>
        <v/>
      </c>
      <c r="EB33" s="119" t="str">
        <f t="shared" si="87"/>
        <v/>
      </c>
      <c r="EC33" s="120" t="str">
        <f t="shared" si="88"/>
        <v/>
      </c>
      <c r="EE33" s="112"/>
      <c r="EF33" s="112"/>
      <c r="EG33" s="113" t="str">
        <f t="shared" si="89"/>
        <v/>
      </c>
      <c r="EH33" s="114" t="str">
        <f t="shared" si="90"/>
        <v/>
      </c>
      <c r="EI33" s="115" t="str">
        <f t="shared" si="91"/>
        <v/>
      </c>
      <c r="EJ33" s="115" t="str">
        <f t="shared" si="92"/>
        <v/>
      </c>
      <c r="EK33" s="116" t="str">
        <f t="shared" si="93"/>
        <v/>
      </c>
      <c r="EL33" s="117" t="str">
        <f t="shared" si="94"/>
        <v/>
      </c>
      <c r="EM33" s="118" t="str">
        <f t="shared" si="95"/>
        <v/>
      </c>
      <c r="EN33" s="119" t="str">
        <f t="shared" si="96"/>
        <v/>
      </c>
      <c r="EO33" s="120" t="str">
        <f t="shared" si="97"/>
        <v/>
      </c>
      <c r="EQ33" s="112"/>
      <c r="ER33" s="112"/>
      <c r="ES33" s="113" t="str">
        <f t="shared" si="98"/>
        <v/>
      </c>
      <c r="ET33" s="114" t="str">
        <f t="shared" si="99"/>
        <v/>
      </c>
      <c r="EU33" s="115" t="str">
        <f t="shared" si="100"/>
        <v/>
      </c>
      <c r="EV33" s="115" t="str">
        <f t="shared" si="101"/>
        <v/>
      </c>
      <c r="EW33" s="116" t="str">
        <f t="shared" si="102"/>
        <v/>
      </c>
      <c r="EX33" s="117" t="str">
        <f t="shared" si="103"/>
        <v/>
      </c>
      <c r="EY33" s="118" t="str">
        <f t="shared" si="104"/>
        <v/>
      </c>
      <c r="EZ33" s="119" t="str">
        <f t="shared" si="105"/>
        <v/>
      </c>
      <c r="FA33" s="120" t="str">
        <f t="shared" si="106"/>
        <v/>
      </c>
      <c r="FC33" s="112"/>
      <c r="FD33" s="112"/>
      <c r="FE33" s="113" t="str">
        <f t="shared" si="107"/>
        <v/>
      </c>
      <c r="FF33" s="114" t="str">
        <f t="shared" si="108"/>
        <v/>
      </c>
      <c r="FG33" s="115" t="str">
        <f t="shared" si="109"/>
        <v/>
      </c>
      <c r="FH33" s="115" t="str">
        <f t="shared" si="110"/>
        <v/>
      </c>
      <c r="FI33" s="116" t="str">
        <f t="shared" si="111"/>
        <v/>
      </c>
      <c r="FJ33" s="117" t="str">
        <f t="shared" si="112"/>
        <v/>
      </c>
      <c r="FK33" s="118" t="str">
        <f t="shared" si="113"/>
        <v/>
      </c>
      <c r="FL33" s="119" t="str">
        <f t="shared" si="114"/>
        <v/>
      </c>
      <c r="FM33" s="120" t="str">
        <f t="shared" si="115"/>
        <v/>
      </c>
      <c r="FO33" s="112"/>
      <c r="FP33" s="112"/>
      <c r="FQ33" s="113" t="str">
        <f t="shared" si="116"/>
        <v/>
      </c>
      <c r="FR33" s="114" t="str">
        <f t="shared" si="117"/>
        <v/>
      </c>
      <c r="FS33" s="115" t="str">
        <f t="shared" si="118"/>
        <v/>
      </c>
      <c r="FT33" s="115" t="str">
        <f t="shared" si="119"/>
        <v/>
      </c>
      <c r="FU33" s="116" t="str">
        <f t="shared" si="120"/>
        <v/>
      </c>
      <c r="FV33" s="117" t="str">
        <f t="shared" si="121"/>
        <v/>
      </c>
      <c r="FW33" s="118" t="str">
        <f t="shared" si="122"/>
        <v/>
      </c>
      <c r="FX33" s="119" t="str">
        <f t="shared" si="123"/>
        <v/>
      </c>
      <c r="FY33" s="120" t="str">
        <f t="shared" si="124"/>
        <v/>
      </c>
      <c r="GA33" s="112"/>
      <c r="GB33" s="112"/>
      <c r="GC33" s="113" t="str">
        <f t="shared" si="125"/>
        <v/>
      </c>
      <c r="GD33" s="114" t="str">
        <f t="shared" si="126"/>
        <v/>
      </c>
      <c r="GE33" s="115" t="str">
        <f t="shared" si="127"/>
        <v/>
      </c>
      <c r="GF33" s="115" t="str">
        <f t="shared" si="128"/>
        <v/>
      </c>
      <c r="GG33" s="116" t="str">
        <f t="shared" si="129"/>
        <v/>
      </c>
      <c r="GH33" s="117" t="str">
        <f t="shared" si="130"/>
        <v/>
      </c>
      <c r="GI33" s="118" t="str">
        <f t="shared" si="131"/>
        <v/>
      </c>
      <c r="GJ33" s="119" t="str">
        <f t="shared" si="132"/>
        <v/>
      </c>
      <c r="GK33" s="120" t="str">
        <f t="shared" si="133"/>
        <v/>
      </c>
      <c r="GM33" s="112"/>
      <c r="GN33" s="112"/>
      <c r="GO33" s="113" t="str">
        <f t="shared" si="134"/>
        <v/>
      </c>
      <c r="GP33" s="114" t="str">
        <f t="shared" si="135"/>
        <v/>
      </c>
      <c r="GQ33" s="115" t="str">
        <f t="shared" si="136"/>
        <v/>
      </c>
      <c r="GR33" s="115" t="str">
        <f t="shared" si="137"/>
        <v/>
      </c>
      <c r="GS33" s="116" t="str">
        <f t="shared" si="138"/>
        <v/>
      </c>
      <c r="GT33" s="117" t="str">
        <f t="shared" si="139"/>
        <v/>
      </c>
      <c r="GU33" s="118" t="str">
        <f t="shared" si="140"/>
        <v/>
      </c>
      <c r="GV33" s="119" t="str">
        <f t="shared" si="141"/>
        <v/>
      </c>
      <c r="GW33" s="120" t="str">
        <f t="shared" si="142"/>
        <v/>
      </c>
      <c r="GY33" s="112"/>
      <c r="GZ33" s="112"/>
      <c r="HA33" s="113" t="str">
        <f t="shared" si="143"/>
        <v/>
      </c>
      <c r="HB33" s="114" t="str">
        <f t="shared" si="144"/>
        <v/>
      </c>
      <c r="HC33" s="115" t="str">
        <f t="shared" si="145"/>
        <v/>
      </c>
      <c r="HD33" s="115" t="str">
        <f t="shared" si="146"/>
        <v/>
      </c>
      <c r="HE33" s="116" t="str">
        <f t="shared" si="147"/>
        <v/>
      </c>
      <c r="HF33" s="117" t="str">
        <f t="shared" si="148"/>
        <v/>
      </c>
      <c r="HG33" s="118" t="str">
        <f t="shared" si="149"/>
        <v/>
      </c>
      <c r="HH33" s="119" t="str">
        <f t="shared" si="150"/>
        <v/>
      </c>
      <c r="HI33" s="120" t="str">
        <f t="shared" si="151"/>
        <v/>
      </c>
      <c r="HK33" s="112"/>
      <c r="HL33" s="112"/>
      <c r="HM33" s="113" t="str">
        <f t="shared" si="152"/>
        <v/>
      </c>
      <c r="HN33" s="114" t="str">
        <f t="shared" si="153"/>
        <v/>
      </c>
      <c r="HO33" s="115" t="str">
        <f t="shared" si="154"/>
        <v/>
      </c>
      <c r="HP33" s="115" t="str">
        <f t="shared" si="155"/>
        <v/>
      </c>
      <c r="HQ33" s="116" t="str">
        <f t="shared" si="156"/>
        <v/>
      </c>
      <c r="HR33" s="117" t="str">
        <f t="shared" si="157"/>
        <v/>
      </c>
      <c r="HS33" s="118" t="str">
        <f t="shared" si="158"/>
        <v/>
      </c>
      <c r="HT33" s="119" t="str">
        <f t="shared" si="159"/>
        <v/>
      </c>
      <c r="HU33" s="120" t="str">
        <f t="shared" si="160"/>
        <v/>
      </c>
      <c r="HW33" s="112"/>
      <c r="HX33" s="112"/>
      <c r="HY33" s="113" t="str">
        <f t="shared" si="161"/>
        <v/>
      </c>
      <c r="HZ33" s="114" t="str">
        <f t="shared" si="162"/>
        <v/>
      </c>
      <c r="IA33" s="115" t="str">
        <f t="shared" si="163"/>
        <v/>
      </c>
      <c r="IB33" s="115" t="str">
        <f t="shared" si="164"/>
        <v/>
      </c>
      <c r="IC33" s="116" t="str">
        <f t="shared" si="165"/>
        <v/>
      </c>
      <c r="ID33" s="117" t="str">
        <f t="shared" si="166"/>
        <v/>
      </c>
      <c r="IE33" s="118" t="str">
        <f t="shared" si="167"/>
        <v/>
      </c>
      <c r="IF33" s="119" t="str">
        <f t="shared" si="168"/>
        <v/>
      </c>
      <c r="IG33" s="120" t="str">
        <f t="shared" si="169"/>
        <v/>
      </c>
      <c r="II33" s="112"/>
      <c r="IJ33" s="112"/>
      <c r="IK33" s="113" t="str">
        <f t="shared" si="170"/>
        <v/>
      </c>
      <c r="IL33" s="114" t="str">
        <f t="shared" si="171"/>
        <v/>
      </c>
      <c r="IM33" s="115" t="str">
        <f t="shared" si="172"/>
        <v/>
      </c>
      <c r="IN33" s="115" t="str">
        <f t="shared" si="173"/>
        <v/>
      </c>
      <c r="IO33" s="116" t="str">
        <f t="shared" si="174"/>
        <v/>
      </c>
      <c r="IP33" s="117" t="str">
        <f t="shared" si="175"/>
        <v/>
      </c>
      <c r="IQ33" s="118" t="str">
        <f t="shared" si="176"/>
        <v/>
      </c>
      <c r="IR33" s="119" t="str">
        <f t="shared" si="177"/>
        <v/>
      </c>
      <c r="IS33" s="120" t="str">
        <f t="shared" si="178"/>
        <v/>
      </c>
      <c r="IU33" s="112"/>
      <c r="IV33" s="112"/>
      <c r="IW33" s="113" t="str">
        <f t="shared" si="179"/>
        <v/>
      </c>
      <c r="IX33" s="114" t="str">
        <f t="shared" si="180"/>
        <v/>
      </c>
      <c r="IY33" s="115" t="str">
        <f t="shared" si="181"/>
        <v/>
      </c>
      <c r="IZ33" s="115" t="str">
        <f t="shared" si="182"/>
        <v/>
      </c>
      <c r="JA33" s="116" t="str">
        <f t="shared" si="183"/>
        <v/>
      </c>
      <c r="JB33" s="117" t="str">
        <f t="shared" si="184"/>
        <v/>
      </c>
      <c r="JC33" s="118" t="str">
        <f t="shared" si="185"/>
        <v/>
      </c>
      <c r="JD33" s="119" t="str">
        <f t="shared" si="186"/>
        <v/>
      </c>
      <c r="JE33" s="120" t="str">
        <f t="shared" si="187"/>
        <v/>
      </c>
      <c r="JG33" s="112"/>
      <c r="JH33" s="112"/>
      <c r="JI33" s="113" t="str">
        <f t="shared" si="188"/>
        <v/>
      </c>
      <c r="JJ33" s="114" t="str">
        <f t="shared" si="189"/>
        <v/>
      </c>
      <c r="JK33" s="115" t="str">
        <f t="shared" si="190"/>
        <v/>
      </c>
      <c r="JL33" s="115" t="str">
        <f t="shared" si="191"/>
        <v/>
      </c>
      <c r="JM33" s="116" t="str">
        <f t="shared" si="192"/>
        <v/>
      </c>
      <c r="JN33" s="117" t="str">
        <f t="shared" si="193"/>
        <v/>
      </c>
      <c r="JO33" s="118" t="str">
        <f t="shared" si="194"/>
        <v/>
      </c>
      <c r="JP33" s="119" t="str">
        <f t="shared" si="195"/>
        <v/>
      </c>
      <c r="JQ33" s="120" t="str">
        <f t="shared" si="196"/>
        <v/>
      </c>
      <c r="JS33" s="112"/>
      <c r="JT33" s="112"/>
      <c r="JU33" s="113" t="str">
        <f t="shared" si="197"/>
        <v/>
      </c>
      <c r="JV33" s="114" t="str">
        <f t="shared" si="198"/>
        <v/>
      </c>
      <c r="JW33" s="115" t="str">
        <f t="shared" si="199"/>
        <v/>
      </c>
      <c r="JX33" s="115" t="str">
        <f t="shared" si="200"/>
        <v/>
      </c>
      <c r="JY33" s="116" t="str">
        <f t="shared" si="201"/>
        <v/>
      </c>
      <c r="JZ33" s="117" t="str">
        <f t="shared" si="202"/>
        <v/>
      </c>
      <c r="KA33" s="118" t="str">
        <f t="shared" si="203"/>
        <v/>
      </c>
      <c r="KB33" s="119" t="str">
        <f t="shared" si="204"/>
        <v/>
      </c>
      <c r="KC33" s="120" t="str">
        <f t="shared" si="205"/>
        <v/>
      </c>
      <c r="KE33" s="112"/>
      <c r="KF33" s="112"/>
      <c r="KG33" s="113" t="str">
        <f t="shared" si="206"/>
        <v/>
      </c>
      <c r="KH33" s="114" t="str">
        <f t="shared" si="207"/>
        <v/>
      </c>
      <c r="KI33" s="115" t="str">
        <f t="shared" si="208"/>
        <v/>
      </c>
      <c r="KJ33" s="115" t="str">
        <f t="shared" si="209"/>
        <v/>
      </c>
      <c r="KK33" s="116" t="str">
        <f t="shared" si="210"/>
        <v/>
      </c>
      <c r="KL33" s="117" t="str">
        <f t="shared" si="211"/>
        <v/>
      </c>
      <c r="KM33" s="118" t="str">
        <f t="shared" si="212"/>
        <v/>
      </c>
      <c r="KN33" s="119" t="str">
        <f t="shared" si="213"/>
        <v/>
      </c>
      <c r="KO33" s="120" t="str">
        <f t="shared" si="214"/>
        <v/>
      </c>
      <c r="KQ33" s="112"/>
      <c r="KR33" s="112"/>
      <c r="KS33" s="113" t="str">
        <f t="shared" si="215"/>
        <v/>
      </c>
      <c r="KT33" s="114" t="str">
        <f t="shared" si="216"/>
        <v/>
      </c>
      <c r="KU33" s="115" t="str">
        <f t="shared" si="217"/>
        <v/>
      </c>
      <c r="KV33" s="115" t="str">
        <f t="shared" si="218"/>
        <v/>
      </c>
      <c r="KW33" s="116" t="str">
        <f t="shared" si="219"/>
        <v/>
      </c>
      <c r="KX33" s="117" t="str">
        <f t="shared" si="220"/>
        <v/>
      </c>
      <c r="KY33" s="118" t="str">
        <f t="shared" si="221"/>
        <v/>
      </c>
      <c r="KZ33" s="119" t="str">
        <f t="shared" si="222"/>
        <v/>
      </c>
      <c r="LA33" s="120" t="str">
        <f t="shared" si="223"/>
        <v/>
      </c>
      <c r="LC33" s="112"/>
      <c r="LD33" s="112"/>
      <c r="LE33" s="113" t="str">
        <f t="shared" si="224"/>
        <v/>
      </c>
      <c r="LF33" s="114" t="str">
        <f t="shared" si="225"/>
        <v/>
      </c>
      <c r="LG33" s="115" t="str">
        <f t="shared" si="226"/>
        <v/>
      </c>
      <c r="LH33" s="115" t="str">
        <f t="shared" si="227"/>
        <v/>
      </c>
      <c r="LI33" s="116" t="str">
        <f t="shared" si="228"/>
        <v/>
      </c>
      <c r="LJ33" s="117" t="str">
        <f t="shared" si="229"/>
        <v/>
      </c>
      <c r="LK33" s="118" t="str">
        <f t="shared" si="230"/>
        <v/>
      </c>
      <c r="LL33" s="119" t="str">
        <f t="shared" si="231"/>
        <v/>
      </c>
      <c r="LM33" s="120" t="str">
        <f t="shared" si="232"/>
        <v/>
      </c>
      <c r="LO33" s="112"/>
      <c r="LP33" s="112"/>
      <c r="LQ33" s="113" t="str">
        <f t="shared" si="233"/>
        <v/>
      </c>
      <c r="LR33" s="114" t="str">
        <f t="shared" si="234"/>
        <v/>
      </c>
      <c r="LS33" s="115" t="str">
        <f t="shared" si="235"/>
        <v/>
      </c>
      <c r="LT33" s="115" t="str">
        <f t="shared" si="236"/>
        <v/>
      </c>
      <c r="LU33" s="116" t="str">
        <f t="shared" si="237"/>
        <v/>
      </c>
      <c r="LV33" s="117" t="str">
        <f t="shared" si="238"/>
        <v/>
      </c>
      <c r="LW33" s="118" t="str">
        <f t="shared" si="239"/>
        <v/>
      </c>
      <c r="LX33" s="119" t="str">
        <f t="shared" si="240"/>
        <v/>
      </c>
      <c r="LY33" s="120" t="str">
        <f t="shared" si="241"/>
        <v/>
      </c>
      <c r="MA33" s="112"/>
      <c r="MB33" s="112"/>
      <c r="MC33" s="113" t="str">
        <f t="shared" si="242"/>
        <v/>
      </c>
      <c r="MD33" s="114" t="str">
        <f t="shared" si="243"/>
        <v/>
      </c>
      <c r="ME33" s="115" t="str">
        <f t="shared" si="244"/>
        <v/>
      </c>
      <c r="MF33" s="115" t="str">
        <f t="shared" si="245"/>
        <v/>
      </c>
      <c r="MG33" s="116" t="str">
        <f t="shared" si="246"/>
        <v/>
      </c>
      <c r="MH33" s="117" t="str">
        <f t="shared" si="247"/>
        <v/>
      </c>
      <c r="MI33" s="118" t="str">
        <f t="shared" si="248"/>
        <v/>
      </c>
      <c r="MJ33" s="119" t="str">
        <f t="shared" si="249"/>
        <v/>
      </c>
      <c r="MK33" s="120" t="str">
        <f t="shared" si="250"/>
        <v/>
      </c>
      <c r="MM33" s="112"/>
      <c r="MN33" s="112"/>
      <c r="MO33" s="113" t="str">
        <f t="shared" si="251"/>
        <v/>
      </c>
      <c r="MP33" s="114" t="str">
        <f t="shared" si="252"/>
        <v/>
      </c>
      <c r="MQ33" s="115" t="str">
        <f t="shared" si="253"/>
        <v/>
      </c>
      <c r="MR33" s="115" t="str">
        <f t="shared" si="254"/>
        <v/>
      </c>
      <c r="MS33" s="116" t="str">
        <f t="shared" si="255"/>
        <v/>
      </c>
      <c r="MT33" s="117" t="str">
        <f t="shared" si="256"/>
        <v/>
      </c>
      <c r="MU33" s="118" t="str">
        <f t="shared" si="257"/>
        <v/>
      </c>
      <c r="MV33" s="119" t="str">
        <f t="shared" si="258"/>
        <v/>
      </c>
      <c r="MW33" s="120" t="str">
        <f t="shared" si="259"/>
        <v/>
      </c>
      <c r="MY33" s="112"/>
      <c r="MZ33" s="112"/>
      <c r="NA33" s="113" t="str">
        <f t="shared" si="260"/>
        <v/>
      </c>
      <c r="NB33" s="114" t="str">
        <f t="shared" si="261"/>
        <v/>
      </c>
      <c r="NC33" s="115" t="str">
        <f t="shared" si="262"/>
        <v/>
      </c>
      <c r="ND33" s="115" t="str">
        <f t="shared" si="263"/>
        <v/>
      </c>
      <c r="NE33" s="116" t="str">
        <f t="shared" si="264"/>
        <v/>
      </c>
      <c r="NF33" s="117" t="str">
        <f t="shared" si="265"/>
        <v/>
      </c>
      <c r="NG33" s="118" t="str">
        <f t="shared" si="266"/>
        <v/>
      </c>
      <c r="NH33" s="119" t="str">
        <f t="shared" si="267"/>
        <v/>
      </c>
      <c r="NI33" s="120" t="str">
        <f t="shared" si="268"/>
        <v/>
      </c>
      <c r="NK33" s="112"/>
      <c r="NL33" s="112"/>
      <c r="NM33" s="113" t="str">
        <f t="shared" si="269"/>
        <v/>
      </c>
      <c r="NN33" s="114" t="str">
        <f t="shared" si="270"/>
        <v/>
      </c>
      <c r="NO33" s="115" t="str">
        <f t="shared" si="271"/>
        <v/>
      </c>
      <c r="NP33" s="115" t="str">
        <f t="shared" si="272"/>
        <v/>
      </c>
      <c r="NQ33" s="116" t="str">
        <f t="shared" si="273"/>
        <v/>
      </c>
      <c r="NR33" s="117" t="str">
        <f t="shared" si="274"/>
        <v/>
      </c>
      <c r="NS33" s="118" t="str">
        <f t="shared" si="275"/>
        <v/>
      </c>
      <c r="NT33" s="119" t="str">
        <f t="shared" si="276"/>
        <v/>
      </c>
      <c r="NU33" s="120" t="str">
        <f t="shared" si="277"/>
        <v/>
      </c>
      <c r="NW33" s="112"/>
      <c r="NX33" s="112"/>
      <c r="NY33" s="113" t="str">
        <f t="shared" si="278"/>
        <v/>
      </c>
      <c r="NZ33" s="114" t="str">
        <f t="shared" si="279"/>
        <v/>
      </c>
      <c r="OA33" s="115" t="str">
        <f t="shared" si="280"/>
        <v/>
      </c>
      <c r="OB33" s="115" t="str">
        <f t="shared" si="281"/>
        <v/>
      </c>
      <c r="OC33" s="116" t="str">
        <f t="shared" si="282"/>
        <v/>
      </c>
      <c r="OD33" s="117" t="str">
        <f t="shared" si="283"/>
        <v/>
      </c>
      <c r="OE33" s="118" t="str">
        <f t="shared" si="284"/>
        <v/>
      </c>
      <c r="OF33" s="119" t="str">
        <f t="shared" si="285"/>
        <v/>
      </c>
      <c r="OG33" s="120" t="str">
        <f t="shared" si="286"/>
        <v/>
      </c>
      <c r="OI33" s="112"/>
      <c r="OJ33" s="112"/>
      <c r="OK33" s="113" t="str">
        <f t="shared" si="287"/>
        <v/>
      </c>
      <c r="OL33" s="114" t="str">
        <f t="shared" si="288"/>
        <v/>
      </c>
      <c r="OM33" s="115" t="str">
        <f t="shared" si="289"/>
        <v/>
      </c>
      <c r="ON33" s="115" t="str">
        <f t="shared" si="290"/>
        <v/>
      </c>
      <c r="OO33" s="116" t="str">
        <f t="shared" si="291"/>
        <v/>
      </c>
      <c r="OP33" s="117" t="str">
        <f t="shared" si="292"/>
        <v/>
      </c>
      <c r="OQ33" s="118" t="str">
        <f t="shared" si="293"/>
        <v/>
      </c>
      <c r="OR33" s="119" t="str">
        <f t="shared" si="294"/>
        <v/>
      </c>
      <c r="OS33" s="120" t="str">
        <f t="shared" si="295"/>
        <v/>
      </c>
      <c r="OU33" s="112"/>
      <c r="OV33" s="112"/>
      <c r="OW33" s="113" t="str">
        <f t="shared" si="296"/>
        <v/>
      </c>
      <c r="OX33" s="114" t="str">
        <f t="shared" si="297"/>
        <v/>
      </c>
      <c r="OY33" s="115" t="str">
        <f t="shared" si="298"/>
        <v/>
      </c>
      <c r="OZ33" s="115" t="str">
        <f t="shared" si="299"/>
        <v/>
      </c>
      <c r="PA33" s="116" t="str">
        <f t="shared" si="300"/>
        <v/>
      </c>
      <c r="PB33" s="117" t="str">
        <f t="shared" si="301"/>
        <v/>
      </c>
      <c r="PC33" s="118" t="str">
        <f t="shared" si="302"/>
        <v/>
      </c>
      <c r="PD33" s="119" t="str">
        <f t="shared" si="303"/>
        <v/>
      </c>
      <c r="PE33" s="120" t="str">
        <f t="shared" si="304"/>
        <v/>
      </c>
      <c r="PG33" s="112"/>
      <c r="PH33" s="112"/>
      <c r="PI33" s="113" t="str">
        <f t="shared" si="305"/>
        <v/>
      </c>
      <c r="PJ33" s="114" t="str">
        <f t="shared" si="306"/>
        <v/>
      </c>
      <c r="PK33" s="115" t="str">
        <f t="shared" si="307"/>
        <v/>
      </c>
      <c r="PL33" s="115" t="str">
        <f t="shared" si="308"/>
        <v/>
      </c>
      <c r="PM33" s="116" t="str">
        <f t="shared" si="309"/>
        <v/>
      </c>
      <c r="PN33" s="117" t="str">
        <f t="shared" si="310"/>
        <v/>
      </c>
      <c r="PO33" s="118" t="str">
        <f t="shared" si="311"/>
        <v/>
      </c>
      <c r="PP33" s="119" t="str">
        <f t="shared" si="312"/>
        <v/>
      </c>
      <c r="PQ33" s="120" t="str">
        <f t="shared" si="313"/>
        <v/>
      </c>
      <c r="PS33" s="112"/>
      <c r="PT33" s="112"/>
      <c r="PU33" s="113" t="str">
        <f t="shared" si="314"/>
        <v/>
      </c>
      <c r="PV33" s="114" t="str">
        <f t="shared" si="315"/>
        <v/>
      </c>
      <c r="PW33" s="115" t="str">
        <f t="shared" si="316"/>
        <v/>
      </c>
      <c r="PX33" s="115" t="str">
        <f t="shared" si="317"/>
        <v/>
      </c>
      <c r="PY33" s="116" t="str">
        <f t="shared" si="318"/>
        <v/>
      </c>
      <c r="PZ33" s="117" t="str">
        <f t="shared" si="319"/>
        <v/>
      </c>
      <c r="QA33" s="118" t="str">
        <f t="shared" si="320"/>
        <v/>
      </c>
      <c r="QB33" s="119" t="str">
        <f t="shared" si="321"/>
        <v/>
      </c>
      <c r="QC33" s="120" t="str">
        <f t="shared" si="322"/>
        <v/>
      </c>
      <c r="QE33" s="112"/>
      <c r="QF33" s="112"/>
      <c r="QG33" s="113" t="str">
        <f t="shared" si="323"/>
        <v/>
      </c>
      <c r="QH33" s="114" t="str">
        <f t="shared" si="324"/>
        <v/>
      </c>
      <c r="QI33" s="115" t="str">
        <f t="shared" si="325"/>
        <v/>
      </c>
      <c r="QJ33" s="115" t="str">
        <f t="shared" si="326"/>
        <v/>
      </c>
      <c r="QK33" s="116" t="str">
        <f t="shared" si="327"/>
        <v/>
      </c>
      <c r="QL33" s="117" t="str">
        <f t="shared" si="328"/>
        <v/>
      </c>
      <c r="QM33" s="118" t="str">
        <f t="shared" si="329"/>
        <v/>
      </c>
      <c r="QN33" s="119" t="str">
        <f t="shared" si="330"/>
        <v/>
      </c>
      <c r="QO33" s="120" t="str">
        <f t="shared" si="331"/>
        <v/>
      </c>
      <c r="QQ33" s="112"/>
      <c r="QR33" s="112"/>
      <c r="QS33" s="113" t="str">
        <f t="shared" si="332"/>
        <v/>
      </c>
      <c r="QT33" s="114" t="str">
        <f t="shared" si="333"/>
        <v/>
      </c>
      <c r="QU33" s="115" t="str">
        <f t="shared" si="334"/>
        <v/>
      </c>
      <c r="QV33" s="115" t="str">
        <f t="shared" si="335"/>
        <v/>
      </c>
      <c r="QW33" s="116" t="str">
        <f t="shared" si="336"/>
        <v/>
      </c>
      <c r="QX33" s="117" t="str">
        <f t="shared" si="337"/>
        <v/>
      </c>
      <c r="QY33" s="118" t="str">
        <f t="shared" si="338"/>
        <v/>
      </c>
      <c r="QZ33" s="119" t="str">
        <f t="shared" si="339"/>
        <v/>
      </c>
      <c r="RA33" s="120" t="str">
        <f t="shared" si="340"/>
        <v/>
      </c>
      <c r="RC33" s="112"/>
      <c r="RD33" s="112"/>
      <c r="RE33" s="113" t="str">
        <f t="shared" si="341"/>
        <v/>
      </c>
      <c r="RF33" s="114" t="str">
        <f t="shared" si="342"/>
        <v/>
      </c>
      <c r="RG33" s="115" t="str">
        <f t="shared" si="343"/>
        <v/>
      </c>
      <c r="RH33" s="115" t="str">
        <f t="shared" si="344"/>
        <v/>
      </c>
      <c r="RI33" s="116" t="str">
        <f t="shared" si="345"/>
        <v/>
      </c>
      <c r="RJ33" s="117" t="str">
        <f t="shared" si="346"/>
        <v/>
      </c>
      <c r="RK33" s="118" t="str">
        <f t="shared" si="347"/>
        <v/>
      </c>
      <c r="RL33" s="119" t="str">
        <f t="shared" si="348"/>
        <v/>
      </c>
      <c r="RM33" s="120" t="str">
        <f t="shared" si="349"/>
        <v/>
      </c>
      <c r="RO33" s="112"/>
      <c r="RP33" s="112"/>
      <c r="RQ33" s="113" t="str">
        <f t="shared" si="350"/>
        <v/>
      </c>
      <c r="RR33" s="114" t="str">
        <f t="shared" si="351"/>
        <v/>
      </c>
      <c r="RS33" s="115" t="str">
        <f t="shared" si="352"/>
        <v/>
      </c>
      <c r="RT33" s="115" t="str">
        <f t="shared" si="353"/>
        <v/>
      </c>
      <c r="RU33" s="116" t="str">
        <f t="shared" si="354"/>
        <v/>
      </c>
      <c r="RV33" s="117" t="str">
        <f t="shared" si="355"/>
        <v/>
      </c>
      <c r="RW33" s="118" t="str">
        <f t="shared" si="356"/>
        <v/>
      </c>
      <c r="RX33" s="119" t="str">
        <f t="shared" si="357"/>
        <v/>
      </c>
      <c r="RY33" s="120" t="str">
        <f t="shared" si="358"/>
        <v/>
      </c>
      <c r="SA33" s="112"/>
      <c r="SB33" s="112"/>
    </row>
    <row r="34" spans="1:496" ht="13.5" customHeight="1">
      <c r="A34" s="20"/>
      <c r="B34" s="112" t="s">
        <v>842</v>
      </c>
      <c r="C34" s="2" t="s">
        <v>843</v>
      </c>
      <c r="D34" s="157"/>
      <c r="E34" s="113" t="str">
        <f t="shared" si="417"/>
        <v/>
      </c>
      <c r="F34" s="114" t="str">
        <f t="shared" si="418"/>
        <v/>
      </c>
      <c r="G34" s="115" t="str">
        <f t="shared" si="2"/>
        <v/>
      </c>
      <c r="H34" s="115" t="str">
        <f t="shared" si="3"/>
        <v/>
      </c>
      <c r="I34" s="116" t="str">
        <f t="shared" si="419"/>
        <v/>
      </c>
      <c r="J34" s="117" t="str">
        <f t="shared" si="420"/>
        <v/>
      </c>
      <c r="K34" s="118" t="str">
        <f t="shared" si="421"/>
        <v/>
      </c>
      <c r="L34" s="119" t="str">
        <f t="shared" si="7"/>
        <v/>
      </c>
      <c r="M34" s="120" t="str">
        <f t="shared" si="422"/>
        <v/>
      </c>
      <c r="O34" s="112"/>
      <c r="P34" s="167" t="s">
        <v>289</v>
      </c>
      <c r="Q34" s="113" t="s">
        <v>289</v>
      </c>
      <c r="R34" s="114" t="s">
        <v>289</v>
      </c>
      <c r="S34" s="115" t="s">
        <v>289</v>
      </c>
      <c r="T34" s="115" t="s">
        <v>289</v>
      </c>
      <c r="U34" s="116" t="s">
        <v>289</v>
      </c>
      <c r="V34" s="117" t="s">
        <v>289</v>
      </c>
      <c r="W34" s="118" t="s">
        <v>289</v>
      </c>
      <c r="X34" s="119" t="s">
        <v>289</v>
      </c>
      <c r="Y34" s="120" t="s">
        <v>289</v>
      </c>
      <c r="AA34" s="112"/>
      <c r="AB34" s="112"/>
      <c r="AC34" s="113" t="str">
        <f t="shared" si="9"/>
        <v/>
      </c>
      <c r="AD34" s="114" t="str">
        <f t="shared" si="10"/>
        <v/>
      </c>
      <c r="AE34" s="115" t="str">
        <f t="shared" si="11"/>
        <v/>
      </c>
      <c r="AF34" s="115" t="str">
        <f t="shared" si="359"/>
        <v/>
      </c>
      <c r="AG34" s="116" t="str">
        <f t="shared" si="12"/>
        <v/>
      </c>
      <c r="AH34" s="117" t="str">
        <f t="shared" si="13"/>
        <v/>
      </c>
      <c r="AI34" s="118" t="str">
        <f t="shared" si="14"/>
        <v/>
      </c>
      <c r="AJ34" s="119" t="str">
        <f t="shared" si="15"/>
        <v/>
      </c>
      <c r="AK34" s="120" t="str">
        <f t="shared" si="16"/>
        <v/>
      </c>
      <c r="AM34" s="112"/>
      <c r="AN34" s="112"/>
      <c r="AO34" s="113" t="str">
        <f t="shared" si="17"/>
        <v/>
      </c>
      <c r="AP34" s="114" t="str">
        <f t="shared" si="18"/>
        <v/>
      </c>
      <c r="AQ34" s="115" t="str">
        <f t="shared" si="19"/>
        <v/>
      </c>
      <c r="AR34" s="115" t="str">
        <f t="shared" si="20"/>
        <v/>
      </c>
      <c r="AS34" s="116" t="str">
        <f t="shared" si="21"/>
        <v/>
      </c>
      <c r="AT34" s="117" t="str">
        <f t="shared" si="22"/>
        <v/>
      </c>
      <c r="AU34" s="118" t="str">
        <f t="shared" si="23"/>
        <v/>
      </c>
      <c r="AV34" s="119" t="str">
        <f t="shared" si="24"/>
        <v/>
      </c>
      <c r="AW34" s="120" t="str">
        <f t="shared" si="25"/>
        <v/>
      </c>
      <c r="AY34" s="112"/>
      <c r="AZ34" s="112"/>
      <c r="BA34" s="113" t="str">
        <f t="shared" si="360"/>
        <v/>
      </c>
      <c r="BB34" s="114" t="str">
        <f t="shared" si="361"/>
        <v/>
      </c>
      <c r="BC34" s="115" t="str">
        <f t="shared" si="362"/>
        <v/>
      </c>
      <c r="BD34" s="115" t="str">
        <f t="shared" si="363"/>
        <v/>
      </c>
      <c r="BE34" s="116" t="str">
        <f t="shared" si="364"/>
        <v/>
      </c>
      <c r="BF34" s="117" t="str">
        <f t="shared" si="365"/>
        <v/>
      </c>
      <c r="BG34" s="118" t="str">
        <f t="shared" si="366"/>
        <v/>
      </c>
      <c r="BH34" s="119" t="str">
        <f t="shared" si="367"/>
        <v/>
      </c>
      <c r="BI34" s="120" t="str">
        <f t="shared" si="368"/>
        <v/>
      </c>
      <c r="BK34" s="112"/>
      <c r="BL34" s="112"/>
      <c r="BM34" s="113" t="str">
        <f t="shared" si="35"/>
        <v/>
      </c>
      <c r="BN34" s="114" t="str">
        <f t="shared" si="36"/>
        <v/>
      </c>
      <c r="BO34" s="115" t="str">
        <f t="shared" si="37"/>
        <v/>
      </c>
      <c r="BP34" s="115" t="str">
        <f t="shared" si="38"/>
        <v/>
      </c>
      <c r="BQ34" s="116" t="str">
        <f t="shared" si="39"/>
        <v/>
      </c>
      <c r="BR34" s="117" t="str">
        <f t="shared" si="40"/>
        <v/>
      </c>
      <c r="BS34" s="118" t="str">
        <f t="shared" si="41"/>
        <v/>
      </c>
      <c r="BT34" s="119" t="str">
        <f t="shared" si="42"/>
        <v/>
      </c>
      <c r="BU34" s="120" t="str">
        <f t="shared" si="43"/>
        <v/>
      </c>
      <c r="BW34" s="112"/>
      <c r="BX34" s="112"/>
      <c r="BY34" s="113" t="str">
        <f t="shared" si="44"/>
        <v/>
      </c>
      <c r="BZ34" s="114" t="str">
        <f t="shared" si="45"/>
        <v/>
      </c>
      <c r="CA34" s="115" t="str">
        <f t="shared" si="46"/>
        <v/>
      </c>
      <c r="CB34" s="115" t="str">
        <f t="shared" si="47"/>
        <v/>
      </c>
      <c r="CC34" s="116" t="str">
        <f t="shared" si="48"/>
        <v/>
      </c>
      <c r="CD34" s="117" t="str">
        <f t="shared" si="49"/>
        <v/>
      </c>
      <c r="CE34" s="118" t="str">
        <f t="shared" si="50"/>
        <v/>
      </c>
      <c r="CF34" s="119" t="str">
        <f t="shared" si="51"/>
        <v/>
      </c>
      <c r="CG34" s="120" t="str">
        <f t="shared" si="52"/>
        <v/>
      </c>
      <c r="CI34" s="112"/>
      <c r="CJ34" s="112"/>
      <c r="CK34" s="113" t="str">
        <f t="shared" si="53"/>
        <v/>
      </c>
      <c r="CL34" s="114" t="str">
        <f t="shared" si="54"/>
        <v/>
      </c>
      <c r="CM34" s="115" t="str">
        <f t="shared" si="55"/>
        <v/>
      </c>
      <c r="CN34" s="115" t="str">
        <f t="shared" si="56"/>
        <v/>
      </c>
      <c r="CO34" s="116" t="str">
        <f t="shared" si="57"/>
        <v/>
      </c>
      <c r="CP34" s="117" t="str">
        <f t="shared" si="58"/>
        <v/>
      </c>
      <c r="CQ34" s="118" t="str">
        <f t="shared" si="59"/>
        <v/>
      </c>
      <c r="CR34" s="119" t="str">
        <f t="shared" si="60"/>
        <v/>
      </c>
      <c r="CS34" s="120" t="str">
        <f t="shared" si="61"/>
        <v/>
      </c>
      <c r="CU34" s="112"/>
      <c r="CV34" s="112"/>
      <c r="CW34" s="113" t="str">
        <f t="shared" si="62"/>
        <v/>
      </c>
      <c r="CX34" s="114" t="str">
        <f t="shared" si="63"/>
        <v/>
      </c>
      <c r="CY34" s="115" t="str">
        <f t="shared" si="64"/>
        <v/>
      </c>
      <c r="CZ34" s="115" t="str">
        <f t="shared" si="65"/>
        <v/>
      </c>
      <c r="DA34" s="116" t="str">
        <f t="shared" si="66"/>
        <v/>
      </c>
      <c r="DB34" s="117" t="str">
        <f t="shared" si="67"/>
        <v/>
      </c>
      <c r="DC34" s="118" t="str">
        <f t="shared" si="68"/>
        <v/>
      </c>
      <c r="DD34" s="119" t="str">
        <f t="shared" si="69"/>
        <v/>
      </c>
      <c r="DE34" s="120" t="str">
        <f t="shared" si="70"/>
        <v/>
      </c>
      <c r="DG34" s="112"/>
      <c r="DH34" s="112"/>
      <c r="DI34" s="113" t="str">
        <f t="shared" si="71"/>
        <v/>
      </c>
      <c r="DJ34" s="114" t="str">
        <f t="shared" si="72"/>
        <v/>
      </c>
      <c r="DK34" s="115" t="str">
        <f t="shared" si="73"/>
        <v/>
      </c>
      <c r="DL34" s="115" t="str">
        <f t="shared" si="74"/>
        <v/>
      </c>
      <c r="DM34" s="116" t="str">
        <f t="shared" si="75"/>
        <v/>
      </c>
      <c r="DN34" s="117" t="str">
        <f t="shared" si="76"/>
        <v/>
      </c>
      <c r="DO34" s="118" t="str">
        <f t="shared" si="77"/>
        <v/>
      </c>
      <c r="DP34" s="119" t="str">
        <f t="shared" si="78"/>
        <v/>
      </c>
      <c r="DQ34" s="120" t="str">
        <f t="shared" si="79"/>
        <v/>
      </c>
      <c r="DS34" s="112"/>
      <c r="DT34" s="112"/>
      <c r="DU34" s="113" t="str">
        <f t="shared" si="80"/>
        <v/>
      </c>
      <c r="DV34" s="114" t="str">
        <f t="shared" si="81"/>
        <v/>
      </c>
      <c r="DW34" s="115" t="str">
        <f t="shared" si="82"/>
        <v/>
      </c>
      <c r="DX34" s="115" t="str">
        <f t="shared" si="83"/>
        <v/>
      </c>
      <c r="DY34" s="116" t="str">
        <f t="shared" si="84"/>
        <v/>
      </c>
      <c r="DZ34" s="117" t="str">
        <f t="shared" si="85"/>
        <v/>
      </c>
      <c r="EA34" s="118" t="str">
        <f t="shared" si="86"/>
        <v/>
      </c>
      <c r="EB34" s="119" t="str">
        <f t="shared" si="87"/>
        <v/>
      </c>
      <c r="EC34" s="120" t="str">
        <f t="shared" si="88"/>
        <v/>
      </c>
      <c r="EE34" s="112"/>
      <c r="EF34" s="112"/>
      <c r="EG34" s="113" t="str">
        <f t="shared" si="89"/>
        <v/>
      </c>
      <c r="EH34" s="114" t="str">
        <f t="shared" si="90"/>
        <v/>
      </c>
      <c r="EI34" s="115" t="str">
        <f t="shared" si="91"/>
        <v/>
      </c>
      <c r="EJ34" s="115" t="str">
        <f t="shared" si="92"/>
        <v/>
      </c>
      <c r="EK34" s="116" t="str">
        <f t="shared" si="93"/>
        <v/>
      </c>
      <c r="EL34" s="117" t="str">
        <f t="shared" si="94"/>
        <v/>
      </c>
      <c r="EM34" s="118" t="str">
        <f t="shared" si="95"/>
        <v/>
      </c>
      <c r="EN34" s="119" t="str">
        <f t="shared" si="96"/>
        <v/>
      </c>
      <c r="EO34" s="120" t="str">
        <f t="shared" si="97"/>
        <v/>
      </c>
      <c r="EQ34" s="112"/>
      <c r="ER34" s="112"/>
      <c r="ES34" s="113" t="str">
        <f t="shared" si="98"/>
        <v/>
      </c>
      <c r="ET34" s="114" t="str">
        <f t="shared" si="99"/>
        <v/>
      </c>
      <c r="EU34" s="115" t="str">
        <f t="shared" si="100"/>
        <v/>
      </c>
      <c r="EV34" s="115" t="str">
        <f t="shared" si="101"/>
        <v/>
      </c>
      <c r="EW34" s="116" t="str">
        <f t="shared" si="102"/>
        <v/>
      </c>
      <c r="EX34" s="117" t="str">
        <f t="shared" si="103"/>
        <v/>
      </c>
      <c r="EY34" s="118" t="str">
        <f t="shared" si="104"/>
        <v/>
      </c>
      <c r="EZ34" s="119" t="str">
        <f t="shared" si="105"/>
        <v/>
      </c>
      <c r="FA34" s="120" t="str">
        <f t="shared" si="106"/>
        <v/>
      </c>
      <c r="FC34" s="112"/>
      <c r="FD34" s="112"/>
      <c r="FE34" s="113" t="str">
        <f t="shared" si="107"/>
        <v/>
      </c>
      <c r="FF34" s="114" t="str">
        <f t="shared" si="108"/>
        <v/>
      </c>
      <c r="FG34" s="115" t="str">
        <f t="shared" si="109"/>
        <v/>
      </c>
      <c r="FH34" s="115" t="str">
        <f t="shared" si="110"/>
        <v/>
      </c>
      <c r="FI34" s="116" t="str">
        <f t="shared" si="111"/>
        <v/>
      </c>
      <c r="FJ34" s="117" t="str">
        <f t="shared" si="112"/>
        <v/>
      </c>
      <c r="FK34" s="118" t="str">
        <f t="shared" si="113"/>
        <v/>
      </c>
      <c r="FL34" s="119" t="str">
        <f t="shared" si="114"/>
        <v/>
      </c>
      <c r="FM34" s="120" t="str">
        <f t="shared" si="115"/>
        <v/>
      </c>
      <c r="FO34" s="112"/>
      <c r="FP34" s="112"/>
      <c r="FQ34" s="113" t="str">
        <f t="shared" si="116"/>
        <v/>
      </c>
      <c r="FR34" s="114" t="str">
        <f t="shared" si="117"/>
        <v/>
      </c>
      <c r="FS34" s="115" t="str">
        <f t="shared" si="118"/>
        <v/>
      </c>
      <c r="FT34" s="115" t="str">
        <f t="shared" si="119"/>
        <v/>
      </c>
      <c r="FU34" s="116" t="str">
        <f t="shared" si="120"/>
        <v/>
      </c>
      <c r="FV34" s="117" t="str">
        <f t="shared" si="121"/>
        <v/>
      </c>
      <c r="FW34" s="118" t="str">
        <f t="shared" si="122"/>
        <v/>
      </c>
      <c r="FX34" s="119" t="str">
        <f t="shared" si="123"/>
        <v/>
      </c>
      <c r="FY34" s="120" t="str">
        <f t="shared" si="124"/>
        <v/>
      </c>
      <c r="GA34" s="112"/>
      <c r="GB34" s="112"/>
      <c r="GC34" s="113" t="str">
        <f t="shared" si="125"/>
        <v/>
      </c>
      <c r="GD34" s="114" t="str">
        <f t="shared" si="126"/>
        <v/>
      </c>
      <c r="GE34" s="115" t="str">
        <f t="shared" si="127"/>
        <v/>
      </c>
      <c r="GF34" s="115" t="str">
        <f t="shared" si="128"/>
        <v/>
      </c>
      <c r="GG34" s="116" t="str">
        <f t="shared" si="129"/>
        <v/>
      </c>
      <c r="GH34" s="117" t="str">
        <f t="shared" si="130"/>
        <v/>
      </c>
      <c r="GI34" s="118" t="str">
        <f t="shared" si="131"/>
        <v/>
      </c>
      <c r="GJ34" s="119" t="str">
        <f t="shared" si="132"/>
        <v/>
      </c>
      <c r="GK34" s="120" t="str">
        <f t="shared" si="133"/>
        <v/>
      </c>
      <c r="GM34" s="112"/>
      <c r="GN34" s="112"/>
      <c r="GO34" s="113" t="str">
        <f t="shared" si="134"/>
        <v/>
      </c>
      <c r="GP34" s="114" t="str">
        <f t="shared" si="135"/>
        <v/>
      </c>
      <c r="GQ34" s="115" t="str">
        <f t="shared" si="136"/>
        <v/>
      </c>
      <c r="GR34" s="115" t="str">
        <f t="shared" si="137"/>
        <v/>
      </c>
      <c r="GS34" s="116" t="str">
        <f t="shared" si="138"/>
        <v/>
      </c>
      <c r="GT34" s="117" t="str">
        <f t="shared" si="139"/>
        <v/>
      </c>
      <c r="GU34" s="118" t="str">
        <f t="shared" si="140"/>
        <v/>
      </c>
      <c r="GV34" s="119" t="str">
        <f t="shared" si="141"/>
        <v/>
      </c>
      <c r="GW34" s="120" t="str">
        <f t="shared" si="142"/>
        <v/>
      </c>
      <c r="GY34" s="112"/>
      <c r="GZ34" s="112"/>
      <c r="HA34" s="113" t="str">
        <f t="shared" si="143"/>
        <v/>
      </c>
      <c r="HB34" s="114" t="str">
        <f t="shared" si="144"/>
        <v/>
      </c>
      <c r="HC34" s="115" t="str">
        <f t="shared" si="145"/>
        <v/>
      </c>
      <c r="HD34" s="115" t="str">
        <f t="shared" si="146"/>
        <v/>
      </c>
      <c r="HE34" s="116" t="str">
        <f t="shared" si="147"/>
        <v/>
      </c>
      <c r="HF34" s="117" t="str">
        <f t="shared" si="148"/>
        <v/>
      </c>
      <c r="HG34" s="118" t="str">
        <f t="shared" si="149"/>
        <v/>
      </c>
      <c r="HH34" s="119" t="str">
        <f t="shared" si="150"/>
        <v/>
      </c>
      <c r="HI34" s="120" t="str">
        <f t="shared" si="151"/>
        <v/>
      </c>
      <c r="HK34" s="112"/>
      <c r="HL34" s="112"/>
      <c r="HM34" s="113" t="str">
        <f t="shared" si="152"/>
        <v/>
      </c>
      <c r="HN34" s="114" t="str">
        <f t="shared" si="153"/>
        <v/>
      </c>
      <c r="HO34" s="115" t="str">
        <f t="shared" si="154"/>
        <v/>
      </c>
      <c r="HP34" s="115" t="str">
        <f t="shared" si="155"/>
        <v/>
      </c>
      <c r="HQ34" s="116" t="str">
        <f t="shared" si="156"/>
        <v/>
      </c>
      <c r="HR34" s="117" t="str">
        <f t="shared" si="157"/>
        <v/>
      </c>
      <c r="HS34" s="118" t="str">
        <f t="shared" si="158"/>
        <v/>
      </c>
      <c r="HT34" s="119" t="str">
        <f t="shared" si="159"/>
        <v/>
      </c>
      <c r="HU34" s="120" t="str">
        <f t="shared" si="160"/>
        <v/>
      </c>
      <c r="HW34" s="112"/>
      <c r="HX34" s="112"/>
      <c r="HY34" s="113" t="str">
        <f t="shared" si="161"/>
        <v/>
      </c>
      <c r="HZ34" s="114" t="str">
        <f t="shared" si="162"/>
        <v/>
      </c>
      <c r="IA34" s="115" t="str">
        <f t="shared" si="163"/>
        <v/>
      </c>
      <c r="IB34" s="115" t="str">
        <f t="shared" si="164"/>
        <v/>
      </c>
      <c r="IC34" s="116" t="str">
        <f t="shared" si="165"/>
        <v/>
      </c>
      <c r="ID34" s="117" t="str">
        <f t="shared" si="166"/>
        <v/>
      </c>
      <c r="IE34" s="118" t="str">
        <f t="shared" si="167"/>
        <v/>
      </c>
      <c r="IF34" s="119" t="str">
        <f t="shared" si="168"/>
        <v/>
      </c>
      <c r="IG34" s="120" t="str">
        <f t="shared" si="169"/>
        <v/>
      </c>
      <c r="II34" s="112"/>
      <c r="IJ34" s="112"/>
      <c r="IK34" s="113" t="str">
        <f t="shared" si="170"/>
        <v/>
      </c>
      <c r="IL34" s="114" t="str">
        <f t="shared" si="171"/>
        <v/>
      </c>
      <c r="IM34" s="115" t="str">
        <f t="shared" si="172"/>
        <v/>
      </c>
      <c r="IN34" s="115" t="str">
        <f t="shared" si="173"/>
        <v/>
      </c>
      <c r="IO34" s="116" t="str">
        <f t="shared" si="174"/>
        <v/>
      </c>
      <c r="IP34" s="117" t="str">
        <f t="shared" si="175"/>
        <v/>
      </c>
      <c r="IQ34" s="118" t="str">
        <f t="shared" si="176"/>
        <v/>
      </c>
      <c r="IR34" s="119" t="str">
        <f t="shared" si="177"/>
        <v/>
      </c>
      <c r="IS34" s="120" t="str">
        <f t="shared" si="178"/>
        <v/>
      </c>
      <c r="IU34" s="112"/>
      <c r="IV34" s="112"/>
      <c r="IW34" s="113" t="str">
        <f t="shared" si="179"/>
        <v/>
      </c>
      <c r="IX34" s="114" t="str">
        <f t="shared" si="180"/>
        <v/>
      </c>
      <c r="IY34" s="115" t="str">
        <f t="shared" si="181"/>
        <v/>
      </c>
      <c r="IZ34" s="115" t="str">
        <f t="shared" si="182"/>
        <v/>
      </c>
      <c r="JA34" s="116" t="str">
        <f t="shared" si="183"/>
        <v/>
      </c>
      <c r="JB34" s="117" t="str">
        <f t="shared" si="184"/>
        <v/>
      </c>
      <c r="JC34" s="118" t="str">
        <f t="shared" si="185"/>
        <v/>
      </c>
      <c r="JD34" s="119" t="str">
        <f t="shared" si="186"/>
        <v/>
      </c>
      <c r="JE34" s="120" t="str">
        <f t="shared" si="187"/>
        <v/>
      </c>
      <c r="JG34" s="112"/>
      <c r="JH34" s="112"/>
      <c r="JI34" s="113" t="str">
        <f t="shared" si="188"/>
        <v/>
      </c>
      <c r="JJ34" s="114" t="str">
        <f t="shared" si="189"/>
        <v/>
      </c>
      <c r="JK34" s="115" t="str">
        <f t="shared" si="190"/>
        <v/>
      </c>
      <c r="JL34" s="115" t="str">
        <f t="shared" si="191"/>
        <v/>
      </c>
      <c r="JM34" s="116" t="str">
        <f t="shared" si="192"/>
        <v/>
      </c>
      <c r="JN34" s="117" t="str">
        <f t="shared" si="193"/>
        <v/>
      </c>
      <c r="JO34" s="118" t="str">
        <f t="shared" si="194"/>
        <v/>
      </c>
      <c r="JP34" s="119" t="str">
        <f t="shared" si="195"/>
        <v/>
      </c>
      <c r="JQ34" s="120" t="str">
        <f t="shared" si="196"/>
        <v/>
      </c>
      <c r="JS34" s="112"/>
      <c r="JT34" s="112"/>
      <c r="JU34" s="113" t="str">
        <f t="shared" si="197"/>
        <v/>
      </c>
      <c r="JV34" s="114" t="str">
        <f t="shared" si="198"/>
        <v/>
      </c>
      <c r="JW34" s="115" t="str">
        <f t="shared" si="199"/>
        <v/>
      </c>
      <c r="JX34" s="115" t="str">
        <f t="shared" si="200"/>
        <v/>
      </c>
      <c r="JY34" s="116" t="str">
        <f t="shared" si="201"/>
        <v/>
      </c>
      <c r="JZ34" s="117" t="str">
        <f t="shared" si="202"/>
        <v/>
      </c>
      <c r="KA34" s="118" t="str">
        <f t="shared" si="203"/>
        <v/>
      </c>
      <c r="KB34" s="119" t="str">
        <f t="shared" si="204"/>
        <v/>
      </c>
      <c r="KC34" s="120" t="str">
        <f t="shared" si="205"/>
        <v/>
      </c>
      <c r="KE34" s="112"/>
      <c r="KF34" s="112"/>
      <c r="KG34" s="113" t="str">
        <f t="shared" si="206"/>
        <v/>
      </c>
      <c r="KH34" s="114" t="str">
        <f t="shared" si="207"/>
        <v/>
      </c>
      <c r="KI34" s="115" t="str">
        <f t="shared" si="208"/>
        <v/>
      </c>
      <c r="KJ34" s="115" t="str">
        <f t="shared" si="209"/>
        <v/>
      </c>
      <c r="KK34" s="116" t="str">
        <f t="shared" si="210"/>
        <v/>
      </c>
      <c r="KL34" s="117" t="str">
        <f t="shared" si="211"/>
        <v/>
      </c>
      <c r="KM34" s="118" t="str">
        <f t="shared" si="212"/>
        <v/>
      </c>
      <c r="KN34" s="119" t="str">
        <f t="shared" si="213"/>
        <v/>
      </c>
      <c r="KO34" s="120" t="str">
        <f t="shared" si="214"/>
        <v/>
      </c>
      <c r="KQ34" s="112"/>
      <c r="KR34" s="112"/>
      <c r="KS34" s="113" t="str">
        <f t="shared" si="215"/>
        <v/>
      </c>
      <c r="KT34" s="114" t="str">
        <f t="shared" si="216"/>
        <v/>
      </c>
      <c r="KU34" s="115" t="str">
        <f t="shared" si="217"/>
        <v/>
      </c>
      <c r="KV34" s="115" t="str">
        <f t="shared" si="218"/>
        <v/>
      </c>
      <c r="KW34" s="116" t="str">
        <f t="shared" si="219"/>
        <v/>
      </c>
      <c r="KX34" s="117" t="str">
        <f t="shared" si="220"/>
        <v/>
      </c>
      <c r="KY34" s="118" t="str">
        <f t="shared" si="221"/>
        <v/>
      </c>
      <c r="KZ34" s="119" t="str">
        <f t="shared" si="222"/>
        <v/>
      </c>
      <c r="LA34" s="120" t="str">
        <f t="shared" si="223"/>
        <v/>
      </c>
      <c r="LC34" s="112"/>
      <c r="LD34" s="112"/>
      <c r="LE34" s="113" t="str">
        <f t="shared" si="224"/>
        <v/>
      </c>
      <c r="LF34" s="114" t="str">
        <f t="shared" si="225"/>
        <v/>
      </c>
      <c r="LG34" s="115" t="str">
        <f t="shared" si="226"/>
        <v/>
      </c>
      <c r="LH34" s="115" t="str">
        <f t="shared" si="227"/>
        <v/>
      </c>
      <c r="LI34" s="116" t="str">
        <f t="shared" si="228"/>
        <v/>
      </c>
      <c r="LJ34" s="117" t="str">
        <f t="shared" si="229"/>
        <v/>
      </c>
      <c r="LK34" s="118" t="str">
        <f t="shared" si="230"/>
        <v/>
      </c>
      <c r="LL34" s="119" t="str">
        <f t="shared" si="231"/>
        <v/>
      </c>
      <c r="LM34" s="120" t="str">
        <f t="shared" si="232"/>
        <v/>
      </c>
      <c r="LO34" s="112"/>
      <c r="LP34" s="112"/>
      <c r="LQ34" s="113" t="str">
        <f t="shared" si="233"/>
        <v/>
      </c>
      <c r="LR34" s="114" t="str">
        <f t="shared" si="234"/>
        <v/>
      </c>
      <c r="LS34" s="115" t="str">
        <f t="shared" si="235"/>
        <v/>
      </c>
      <c r="LT34" s="115" t="str">
        <f t="shared" si="236"/>
        <v/>
      </c>
      <c r="LU34" s="116" t="str">
        <f t="shared" si="237"/>
        <v/>
      </c>
      <c r="LV34" s="117" t="str">
        <f t="shared" si="238"/>
        <v/>
      </c>
      <c r="LW34" s="118" t="str">
        <f t="shared" si="239"/>
        <v/>
      </c>
      <c r="LX34" s="119" t="str">
        <f t="shared" si="240"/>
        <v/>
      </c>
      <c r="LY34" s="120" t="str">
        <f t="shared" si="241"/>
        <v/>
      </c>
      <c r="MA34" s="112"/>
      <c r="MB34" s="112"/>
      <c r="MC34" s="113" t="str">
        <f t="shared" si="242"/>
        <v/>
      </c>
      <c r="MD34" s="114" t="str">
        <f t="shared" si="243"/>
        <v/>
      </c>
      <c r="ME34" s="115" t="str">
        <f t="shared" si="244"/>
        <v/>
      </c>
      <c r="MF34" s="115" t="str">
        <f t="shared" si="245"/>
        <v/>
      </c>
      <c r="MG34" s="116" t="str">
        <f t="shared" si="246"/>
        <v/>
      </c>
      <c r="MH34" s="117" t="str">
        <f t="shared" si="247"/>
        <v/>
      </c>
      <c r="MI34" s="118" t="str">
        <f t="shared" si="248"/>
        <v/>
      </c>
      <c r="MJ34" s="119" t="str">
        <f t="shared" si="249"/>
        <v/>
      </c>
      <c r="MK34" s="120" t="str">
        <f t="shared" si="250"/>
        <v/>
      </c>
      <c r="MM34" s="112"/>
      <c r="MN34" s="112"/>
      <c r="MO34" s="113" t="str">
        <f t="shared" si="251"/>
        <v/>
      </c>
      <c r="MP34" s="114" t="str">
        <f t="shared" si="252"/>
        <v/>
      </c>
      <c r="MQ34" s="115" t="str">
        <f t="shared" si="253"/>
        <v/>
      </c>
      <c r="MR34" s="115" t="str">
        <f t="shared" si="254"/>
        <v/>
      </c>
      <c r="MS34" s="116" t="str">
        <f t="shared" si="255"/>
        <v/>
      </c>
      <c r="MT34" s="117" t="str">
        <f t="shared" si="256"/>
        <v/>
      </c>
      <c r="MU34" s="118" t="str">
        <f t="shared" si="257"/>
        <v/>
      </c>
      <c r="MV34" s="119" t="str">
        <f t="shared" si="258"/>
        <v/>
      </c>
      <c r="MW34" s="120" t="str">
        <f t="shared" si="259"/>
        <v/>
      </c>
      <c r="MY34" s="112"/>
      <c r="MZ34" s="112"/>
      <c r="NA34" s="113" t="str">
        <f t="shared" si="260"/>
        <v/>
      </c>
      <c r="NB34" s="114" t="str">
        <f t="shared" si="261"/>
        <v/>
      </c>
      <c r="NC34" s="115" t="str">
        <f t="shared" si="262"/>
        <v/>
      </c>
      <c r="ND34" s="115" t="str">
        <f t="shared" si="263"/>
        <v/>
      </c>
      <c r="NE34" s="116" t="str">
        <f t="shared" si="264"/>
        <v/>
      </c>
      <c r="NF34" s="117" t="str">
        <f t="shared" si="265"/>
        <v/>
      </c>
      <c r="NG34" s="118" t="str">
        <f t="shared" si="266"/>
        <v/>
      </c>
      <c r="NH34" s="119" t="str">
        <f t="shared" si="267"/>
        <v/>
      </c>
      <c r="NI34" s="120" t="str">
        <f t="shared" si="268"/>
        <v/>
      </c>
      <c r="NK34" s="112"/>
      <c r="NL34" s="112"/>
      <c r="NM34" s="113" t="str">
        <f t="shared" si="269"/>
        <v/>
      </c>
      <c r="NN34" s="114" t="str">
        <f t="shared" si="270"/>
        <v/>
      </c>
      <c r="NO34" s="115" t="str">
        <f t="shared" si="271"/>
        <v/>
      </c>
      <c r="NP34" s="115" t="str">
        <f t="shared" si="272"/>
        <v/>
      </c>
      <c r="NQ34" s="116" t="str">
        <f t="shared" si="273"/>
        <v/>
      </c>
      <c r="NR34" s="117" t="str">
        <f t="shared" si="274"/>
        <v/>
      </c>
      <c r="NS34" s="118" t="str">
        <f t="shared" si="275"/>
        <v/>
      </c>
      <c r="NT34" s="119" t="str">
        <f t="shared" si="276"/>
        <v/>
      </c>
      <c r="NU34" s="120" t="str">
        <f t="shared" si="277"/>
        <v/>
      </c>
      <c r="NW34" s="112"/>
      <c r="NX34" s="112"/>
      <c r="NY34" s="113" t="str">
        <f t="shared" si="278"/>
        <v/>
      </c>
      <c r="NZ34" s="114" t="str">
        <f t="shared" si="279"/>
        <v/>
      </c>
      <c r="OA34" s="115" t="str">
        <f t="shared" si="280"/>
        <v/>
      </c>
      <c r="OB34" s="115" t="str">
        <f t="shared" si="281"/>
        <v/>
      </c>
      <c r="OC34" s="116" t="str">
        <f t="shared" si="282"/>
        <v/>
      </c>
      <c r="OD34" s="117" t="str">
        <f t="shared" si="283"/>
        <v/>
      </c>
      <c r="OE34" s="118" t="str">
        <f t="shared" si="284"/>
        <v/>
      </c>
      <c r="OF34" s="119" t="str">
        <f t="shared" si="285"/>
        <v/>
      </c>
      <c r="OG34" s="120" t="str">
        <f t="shared" si="286"/>
        <v/>
      </c>
      <c r="OI34" s="112"/>
      <c r="OJ34" s="112"/>
      <c r="OK34" s="113" t="str">
        <f t="shared" si="287"/>
        <v/>
      </c>
      <c r="OL34" s="114" t="str">
        <f t="shared" si="288"/>
        <v/>
      </c>
      <c r="OM34" s="115" t="str">
        <f t="shared" si="289"/>
        <v/>
      </c>
      <c r="ON34" s="115" t="str">
        <f t="shared" si="290"/>
        <v/>
      </c>
      <c r="OO34" s="116" t="str">
        <f t="shared" si="291"/>
        <v/>
      </c>
      <c r="OP34" s="117" t="str">
        <f t="shared" si="292"/>
        <v/>
      </c>
      <c r="OQ34" s="118" t="str">
        <f t="shared" si="293"/>
        <v/>
      </c>
      <c r="OR34" s="119" t="str">
        <f t="shared" si="294"/>
        <v/>
      </c>
      <c r="OS34" s="120" t="str">
        <f t="shared" si="295"/>
        <v/>
      </c>
      <c r="OU34" s="112"/>
      <c r="OV34" s="112"/>
      <c r="OW34" s="113" t="str">
        <f t="shared" si="296"/>
        <v/>
      </c>
      <c r="OX34" s="114" t="str">
        <f t="shared" si="297"/>
        <v/>
      </c>
      <c r="OY34" s="115" t="str">
        <f t="shared" si="298"/>
        <v/>
      </c>
      <c r="OZ34" s="115" t="str">
        <f t="shared" si="299"/>
        <v/>
      </c>
      <c r="PA34" s="116" t="str">
        <f t="shared" si="300"/>
        <v/>
      </c>
      <c r="PB34" s="117" t="str">
        <f t="shared" si="301"/>
        <v/>
      </c>
      <c r="PC34" s="118" t="str">
        <f t="shared" si="302"/>
        <v/>
      </c>
      <c r="PD34" s="119" t="str">
        <f t="shared" si="303"/>
        <v/>
      </c>
      <c r="PE34" s="120" t="str">
        <f t="shared" si="304"/>
        <v/>
      </c>
      <c r="PG34" s="112"/>
      <c r="PH34" s="112"/>
      <c r="PI34" s="113" t="str">
        <f t="shared" si="305"/>
        <v/>
      </c>
      <c r="PJ34" s="114" t="str">
        <f t="shared" si="306"/>
        <v/>
      </c>
      <c r="PK34" s="115" t="str">
        <f t="shared" si="307"/>
        <v/>
      </c>
      <c r="PL34" s="115" t="str">
        <f t="shared" si="308"/>
        <v/>
      </c>
      <c r="PM34" s="116" t="str">
        <f t="shared" si="309"/>
        <v/>
      </c>
      <c r="PN34" s="117" t="str">
        <f t="shared" si="310"/>
        <v/>
      </c>
      <c r="PO34" s="118" t="str">
        <f t="shared" si="311"/>
        <v/>
      </c>
      <c r="PP34" s="119" t="str">
        <f t="shared" si="312"/>
        <v/>
      </c>
      <c r="PQ34" s="120" t="str">
        <f t="shared" si="313"/>
        <v/>
      </c>
      <c r="PS34" s="112"/>
      <c r="PT34" s="112"/>
      <c r="PU34" s="113" t="str">
        <f t="shared" si="314"/>
        <v/>
      </c>
      <c r="PV34" s="114" t="str">
        <f t="shared" si="315"/>
        <v/>
      </c>
      <c r="PW34" s="115" t="str">
        <f t="shared" si="316"/>
        <v/>
      </c>
      <c r="PX34" s="115" t="str">
        <f t="shared" si="317"/>
        <v/>
      </c>
      <c r="PY34" s="116" t="str">
        <f t="shared" si="318"/>
        <v/>
      </c>
      <c r="PZ34" s="117" t="str">
        <f t="shared" si="319"/>
        <v/>
      </c>
      <c r="QA34" s="118" t="str">
        <f t="shared" si="320"/>
        <v/>
      </c>
      <c r="QB34" s="119" t="str">
        <f t="shared" si="321"/>
        <v/>
      </c>
      <c r="QC34" s="120" t="str">
        <f t="shared" si="322"/>
        <v/>
      </c>
      <c r="QE34" s="112"/>
      <c r="QF34" s="112"/>
      <c r="QG34" s="113" t="str">
        <f t="shared" si="323"/>
        <v/>
      </c>
      <c r="QH34" s="114" t="str">
        <f t="shared" si="324"/>
        <v/>
      </c>
      <c r="QI34" s="115" t="str">
        <f t="shared" si="325"/>
        <v/>
      </c>
      <c r="QJ34" s="115" t="str">
        <f t="shared" si="326"/>
        <v/>
      </c>
      <c r="QK34" s="116" t="str">
        <f t="shared" si="327"/>
        <v/>
      </c>
      <c r="QL34" s="117" t="str">
        <f t="shared" si="328"/>
        <v/>
      </c>
      <c r="QM34" s="118" t="str">
        <f t="shared" si="329"/>
        <v/>
      </c>
      <c r="QN34" s="119" t="str">
        <f t="shared" si="330"/>
        <v/>
      </c>
      <c r="QO34" s="120" t="str">
        <f t="shared" si="331"/>
        <v/>
      </c>
      <c r="QQ34" s="112"/>
      <c r="QR34" s="112"/>
      <c r="QS34" s="113" t="str">
        <f t="shared" si="332"/>
        <v/>
      </c>
      <c r="QT34" s="114" t="str">
        <f t="shared" si="333"/>
        <v/>
      </c>
      <c r="QU34" s="115" t="str">
        <f t="shared" si="334"/>
        <v/>
      </c>
      <c r="QV34" s="115" t="str">
        <f t="shared" si="335"/>
        <v/>
      </c>
      <c r="QW34" s="116" t="str">
        <f t="shared" si="336"/>
        <v/>
      </c>
      <c r="QX34" s="117" t="str">
        <f t="shared" si="337"/>
        <v/>
      </c>
      <c r="QY34" s="118" t="str">
        <f t="shared" si="338"/>
        <v/>
      </c>
      <c r="QZ34" s="119" t="str">
        <f t="shared" si="339"/>
        <v/>
      </c>
      <c r="RA34" s="120" t="str">
        <f t="shared" si="340"/>
        <v/>
      </c>
      <c r="RC34" s="112"/>
      <c r="RD34" s="112"/>
      <c r="RE34" s="113" t="str">
        <f t="shared" si="341"/>
        <v/>
      </c>
      <c r="RF34" s="114" t="str">
        <f t="shared" si="342"/>
        <v/>
      </c>
      <c r="RG34" s="115" t="str">
        <f t="shared" si="343"/>
        <v/>
      </c>
      <c r="RH34" s="115" t="str">
        <f t="shared" si="344"/>
        <v/>
      </c>
      <c r="RI34" s="116" t="str">
        <f t="shared" si="345"/>
        <v/>
      </c>
      <c r="RJ34" s="117" t="str">
        <f t="shared" si="346"/>
        <v/>
      </c>
      <c r="RK34" s="118" t="str">
        <f t="shared" si="347"/>
        <v/>
      </c>
      <c r="RL34" s="119" t="str">
        <f t="shared" si="348"/>
        <v/>
      </c>
      <c r="RM34" s="120" t="str">
        <f t="shared" si="349"/>
        <v/>
      </c>
      <c r="RO34" s="112"/>
      <c r="RP34" s="112"/>
      <c r="RQ34" s="113" t="str">
        <f t="shared" si="350"/>
        <v/>
      </c>
      <c r="RR34" s="114" t="str">
        <f t="shared" si="351"/>
        <v/>
      </c>
      <c r="RS34" s="115" t="str">
        <f t="shared" si="352"/>
        <v/>
      </c>
      <c r="RT34" s="115" t="str">
        <f t="shared" si="353"/>
        <v/>
      </c>
      <c r="RU34" s="116" t="str">
        <f t="shared" si="354"/>
        <v/>
      </c>
      <c r="RV34" s="117" t="str">
        <f t="shared" si="355"/>
        <v/>
      </c>
      <c r="RW34" s="118" t="str">
        <f t="shared" si="356"/>
        <v/>
      </c>
      <c r="RX34" s="119" t="str">
        <f t="shared" si="357"/>
        <v/>
      </c>
      <c r="RY34" s="120" t="str">
        <f t="shared" si="358"/>
        <v/>
      </c>
      <c r="SA34" s="112"/>
      <c r="SB34" s="112"/>
    </row>
    <row r="35" spans="1:496" ht="13.5" customHeight="1">
      <c r="A35" s="20"/>
      <c r="B35" s="112" t="s">
        <v>844</v>
      </c>
      <c r="C35" s="2" t="s">
        <v>845</v>
      </c>
      <c r="D35" s="157"/>
      <c r="E35" s="113" t="str">
        <f t="shared" si="417"/>
        <v/>
      </c>
      <c r="F35" s="114" t="str">
        <f t="shared" si="418"/>
        <v/>
      </c>
      <c r="G35" s="115" t="str">
        <f t="shared" si="2"/>
        <v/>
      </c>
      <c r="H35" s="115" t="str">
        <f t="shared" si="3"/>
        <v/>
      </c>
      <c r="I35" s="116" t="str">
        <f t="shared" si="419"/>
        <v/>
      </c>
      <c r="J35" s="117" t="str">
        <f t="shared" si="420"/>
        <v/>
      </c>
      <c r="K35" s="118" t="str">
        <f t="shared" si="421"/>
        <v/>
      </c>
      <c r="L35" s="119" t="str">
        <f t="shared" si="7"/>
        <v/>
      </c>
      <c r="M35" s="120" t="str">
        <f t="shared" si="422"/>
        <v/>
      </c>
      <c r="O35" s="112"/>
      <c r="P35" s="167" t="s">
        <v>289</v>
      </c>
      <c r="Q35" s="113" t="s">
        <v>289</v>
      </c>
      <c r="R35" s="114" t="s">
        <v>289</v>
      </c>
      <c r="S35" s="115" t="s">
        <v>289</v>
      </c>
      <c r="T35" s="115" t="s">
        <v>289</v>
      </c>
      <c r="U35" s="116" t="s">
        <v>289</v>
      </c>
      <c r="V35" s="117" t="s">
        <v>289</v>
      </c>
      <c r="W35" s="118" t="s">
        <v>289</v>
      </c>
      <c r="X35" s="119" t="s">
        <v>289</v>
      </c>
      <c r="Y35" s="120" t="s">
        <v>289</v>
      </c>
      <c r="AA35" s="112"/>
      <c r="AB35" s="112"/>
      <c r="AC35" s="113" t="str">
        <f t="shared" si="9"/>
        <v/>
      </c>
      <c r="AD35" s="114" t="str">
        <f t="shared" si="10"/>
        <v/>
      </c>
      <c r="AE35" s="115" t="str">
        <f t="shared" si="11"/>
        <v/>
      </c>
      <c r="AF35" s="115" t="str">
        <f t="shared" si="359"/>
        <v/>
      </c>
      <c r="AG35" s="116" t="str">
        <f t="shared" si="12"/>
        <v/>
      </c>
      <c r="AH35" s="117" t="str">
        <f t="shared" si="13"/>
        <v/>
      </c>
      <c r="AI35" s="118" t="str">
        <f t="shared" si="14"/>
        <v/>
      </c>
      <c r="AJ35" s="119" t="str">
        <f t="shared" si="15"/>
        <v/>
      </c>
      <c r="AK35" s="120" t="str">
        <f t="shared" si="16"/>
        <v/>
      </c>
      <c r="AM35" s="112"/>
      <c r="AN35" s="112"/>
      <c r="AO35" s="113" t="str">
        <f t="shared" si="17"/>
        <v/>
      </c>
      <c r="AP35" s="114" t="str">
        <f t="shared" si="18"/>
        <v/>
      </c>
      <c r="AQ35" s="115" t="str">
        <f t="shared" si="19"/>
        <v/>
      </c>
      <c r="AR35" s="115" t="str">
        <f t="shared" si="20"/>
        <v/>
      </c>
      <c r="AS35" s="116" t="str">
        <f t="shared" si="21"/>
        <v/>
      </c>
      <c r="AT35" s="117" t="str">
        <f t="shared" si="22"/>
        <v/>
      </c>
      <c r="AU35" s="118" t="str">
        <f t="shared" si="23"/>
        <v/>
      </c>
      <c r="AV35" s="119" t="str">
        <f t="shared" si="24"/>
        <v/>
      </c>
      <c r="AW35" s="120" t="str">
        <f t="shared" si="25"/>
        <v/>
      </c>
      <c r="AY35" s="112"/>
      <c r="AZ35" s="112"/>
      <c r="BA35" s="113" t="str">
        <f t="shared" si="360"/>
        <v/>
      </c>
      <c r="BB35" s="114" t="str">
        <f t="shared" si="361"/>
        <v/>
      </c>
      <c r="BC35" s="115" t="str">
        <f t="shared" si="362"/>
        <v/>
      </c>
      <c r="BD35" s="115" t="str">
        <f t="shared" si="363"/>
        <v/>
      </c>
      <c r="BE35" s="116" t="str">
        <f t="shared" si="364"/>
        <v/>
      </c>
      <c r="BF35" s="117" t="str">
        <f t="shared" si="365"/>
        <v/>
      </c>
      <c r="BG35" s="118" t="str">
        <f t="shared" si="366"/>
        <v/>
      </c>
      <c r="BH35" s="119" t="str">
        <f t="shared" si="367"/>
        <v/>
      </c>
      <c r="BI35" s="120" t="str">
        <f t="shared" si="368"/>
        <v/>
      </c>
      <c r="BK35" s="112"/>
      <c r="BL35" s="112"/>
      <c r="BM35" s="113" t="str">
        <f t="shared" si="35"/>
        <v/>
      </c>
      <c r="BN35" s="114" t="str">
        <f t="shared" si="36"/>
        <v/>
      </c>
      <c r="BO35" s="115" t="str">
        <f t="shared" si="37"/>
        <v/>
      </c>
      <c r="BP35" s="115" t="str">
        <f t="shared" si="38"/>
        <v/>
      </c>
      <c r="BQ35" s="116" t="str">
        <f t="shared" si="39"/>
        <v/>
      </c>
      <c r="BR35" s="117" t="str">
        <f t="shared" si="40"/>
        <v/>
      </c>
      <c r="BS35" s="118" t="str">
        <f t="shared" si="41"/>
        <v/>
      </c>
      <c r="BT35" s="119" t="str">
        <f t="shared" si="42"/>
        <v/>
      </c>
      <c r="BU35" s="120" t="str">
        <f t="shared" si="43"/>
        <v/>
      </c>
      <c r="BW35" s="112"/>
      <c r="BX35" s="112"/>
      <c r="BY35" s="113" t="str">
        <f t="shared" si="44"/>
        <v/>
      </c>
      <c r="BZ35" s="114" t="str">
        <f t="shared" si="45"/>
        <v/>
      </c>
      <c r="CA35" s="115" t="str">
        <f t="shared" si="46"/>
        <v/>
      </c>
      <c r="CB35" s="115" t="str">
        <f t="shared" si="47"/>
        <v/>
      </c>
      <c r="CC35" s="116" t="str">
        <f t="shared" si="48"/>
        <v/>
      </c>
      <c r="CD35" s="117" t="str">
        <f t="shared" si="49"/>
        <v/>
      </c>
      <c r="CE35" s="118" t="str">
        <f t="shared" si="50"/>
        <v/>
      </c>
      <c r="CF35" s="119" t="str">
        <f t="shared" si="51"/>
        <v/>
      </c>
      <c r="CG35" s="120" t="str">
        <f t="shared" si="52"/>
        <v/>
      </c>
      <c r="CI35" s="112"/>
      <c r="CJ35" s="112"/>
      <c r="CK35" s="113" t="str">
        <f t="shared" si="53"/>
        <v/>
      </c>
      <c r="CL35" s="114" t="str">
        <f t="shared" si="54"/>
        <v/>
      </c>
      <c r="CM35" s="115" t="str">
        <f t="shared" si="55"/>
        <v/>
      </c>
      <c r="CN35" s="115" t="str">
        <f t="shared" si="56"/>
        <v/>
      </c>
      <c r="CO35" s="116" t="str">
        <f t="shared" si="57"/>
        <v/>
      </c>
      <c r="CP35" s="117" t="str">
        <f t="shared" si="58"/>
        <v/>
      </c>
      <c r="CQ35" s="118" t="str">
        <f t="shared" si="59"/>
        <v/>
      </c>
      <c r="CR35" s="119" t="str">
        <f t="shared" si="60"/>
        <v/>
      </c>
      <c r="CS35" s="120" t="str">
        <f t="shared" si="61"/>
        <v/>
      </c>
      <c r="CU35" s="112"/>
      <c r="CV35" s="112"/>
      <c r="CW35" s="113" t="str">
        <f t="shared" si="62"/>
        <v/>
      </c>
      <c r="CX35" s="114" t="str">
        <f t="shared" si="63"/>
        <v/>
      </c>
      <c r="CY35" s="115" t="str">
        <f t="shared" si="64"/>
        <v/>
      </c>
      <c r="CZ35" s="115" t="str">
        <f t="shared" si="65"/>
        <v/>
      </c>
      <c r="DA35" s="116" t="str">
        <f t="shared" si="66"/>
        <v/>
      </c>
      <c r="DB35" s="117" t="str">
        <f t="shared" si="67"/>
        <v/>
      </c>
      <c r="DC35" s="118" t="str">
        <f t="shared" si="68"/>
        <v/>
      </c>
      <c r="DD35" s="119" t="str">
        <f t="shared" si="69"/>
        <v/>
      </c>
      <c r="DE35" s="120" t="str">
        <f t="shared" si="70"/>
        <v/>
      </c>
      <c r="DG35" s="112"/>
      <c r="DH35" s="112"/>
      <c r="DI35" s="113" t="str">
        <f t="shared" si="71"/>
        <v/>
      </c>
      <c r="DJ35" s="114" t="str">
        <f t="shared" si="72"/>
        <v/>
      </c>
      <c r="DK35" s="115" t="str">
        <f t="shared" si="73"/>
        <v/>
      </c>
      <c r="DL35" s="115" t="str">
        <f t="shared" si="74"/>
        <v/>
      </c>
      <c r="DM35" s="116" t="str">
        <f t="shared" si="75"/>
        <v/>
      </c>
      <c r="DN35" s="117" t="str">
        <f t="shared" si="76"/>
        <v/>
      </c>
      <c r="DO35" s="118" t="str">
        <f t="shared" si="77"/>
        <v/>
      </c>
      <c r="DP35" s="119" t="str">
        <f t="shared" si="78"/>
        <v/>
      </c>
      <c r="DQ35" s="120" t="str">
        <f t="shared" si="79"/>
        <v/>
      </c>
      <c r="DS35" s="112"/>
      <c r="DT35" s="112"/>
      <c r="DU35" s="113" t="str">
        <f t="shared" si="80"/>
        <v/>
      </c>
      <c r="DV35" s="114" t="str">
        <f t="shared" si="81"/>
        <v/>
      </c>
      <c r="DW35" s="115" t="str">
        <f t="shared" si="82"/>
        <v/>
      </c>
      <c r="DX35" s="115" t="str">
        <f t="shared" si="83"/>
        <v/>
      </c>
      <c r="DY35" s="116" t="str">
        <f t="shared" si="84"/>
        <v/>
      </c>
      <c r="DZ35" s="117" t="str">
        <f t="shared" si="85"/>
        <v/>
      </c>
      <c r="EA35" s="118" t="str">
        <f t="shared" si="86"/>
        <v/>
      </c>
      <c r="EB35" s="119" t="str">
        <f t="shared" si="87"/>
        <v/>
      </c>
      <c r="EC35" s="120" t="str">
        <f t="shared" si="88"/>
        <v/>
      </c>
      <c r="EE35" s="112"/>
      <c r="EF35" s="112"/>
      <c r="EG35" s="113" t="str">
        <f t="shared" si="89"/>
        <v/>
      </c>
      <c r="EH35" s="114" t="str">
        <f t="shared" si="90"/>
        <v/>
      </c>
      <c r="EI35" s="115" t="str">
        <f t="shared" si="91"/>
        <v/>
      </c>
      <c r="EJ35" s="115" t="str">
        <f t="shared" si="92"/>
        <v/>
      </c>
      <c r="EK35" s="116" t="str">
        <f t="shared" si="93"/>
        <v/>
      </c>
      <c r="EL35" s="117" t="str">
        <f t="shared" si="94"/>
        <v/>
      </c>
      <c r="EM35" s="118" t="str">
        <f t="shared" si="95"/>
        <v/>
      </c>
      <c r="EN35" s="119" t="str">
        <f t="shared" si="96"/>
        <v/>
      </c>
      <c r="EO35" s="120" t="str">
        <f t="shared" si="97"/>
        <v/>
      </c>
      <c r="EQ35" s="112"/>
      <c r="ER35" s="112"/>
      <c r="ES35" s="113" t="str">
        <f t="shared" si="98"/>
        <v/>
      </c>
      <c r="ET35" s="114" t="str">
        <f t="shared" si="99"/>
        <v/>
      </c>
      <c r="EU35" s="115" t="str">
        <f t="shared" si="100"/>
        <v/>
      </c>
      <c r="EV35" s="115" t="str">
        <f t="shared" si="101"/>
        <v/>
      </c>
      <c r="EW35" s="116" t="str">
        <f t="shared" si="102"/>
        <v/>
      </c>
      <c r="EX35" s="117" t="str">
        <f t="shared" si="103"/>
        <v/>
      </c>
      <c r="EY35" s="118" t="str">
        <f t="shared" si="104"/>
        <v/>
      </c>
      <c r="EZ35" s="119" t="str">
        <f t="shared" si="105"/>
        <v/>
      </c>
      <c r="FA35" s="120" t="str">
        <f t="shared" si="106"/>
        <v/>
      </c>
      <c r="FC35" s="112"/>
      <c r="FD35" s="112"/>
      <c r="FE35" s="113" t="str">
        <f t="shared" si="107"/>
        <v/>
      </c>
      <c r="FF35" s="114" t="str">
        <f t="shared" si="108"/>
        <v/>
      </c>
      <c r="FG35" s="115" t="str">
        <f t="shared" si="109"/>
        <v/>
      </c>
      <c r="FH35" s="115" t="str">
        <f t="shared" si="110"/>
        <v/>
      </c>
      <c r="FI35" s="116" t="str">
        <f t="shared" si="111"/>
        <v/>
      </c>
      <c r="FJ35" s="117" t="str">
        <f t="shared" si="112"/>
        <v/>
      </c>
      <c r="FK35" s="118" t="str">
        <f t="shared" si="113"/>
        <v/>
      </c>
      <c r="FL35" s="119" t="str">
        <f t="shared" si="114"/>
        <v/>
      </c>
      <c r="FM35" s="120" t="str">
        <f t="shared" si="115"/>
        <v/>
      </c>
      <c r="FO35" s="112"/>
      <c r="FP35" s="112"/>
      <c r="FQ35" s="113" t="str">
        <f t="shared" si="116"/>
        <v/>
      </c>
      <c r="FR35" s="114" t="str">
        <f t="shared" si="117"/>
        <v/>
      </c>
      <c r="FS35" s="115" t="str">
        <f t="shared" si="118"/>
        <v/>
      </c>
      <c r="FT35" s="115" t="str">
        <f t="shared" si="119"/>
        <v/>
      </c>
      <c r="FU35" s="116" t="str">
        <f t="shared" si="120"/>
        <v/>
      </c>
      <c r="FV35" s="117" t="str">
        <f t="shared" si="121"/>
        <v/>
      </c>
      <c r="FW35" s="118" t="str">
        <f t="shared" si="122"/>
        <v/>
      </c>
      <c r="FX35" s="119" t="str">
        <f t="shared" si="123"/>
        <v/>
      </c>
      <c r="FY35" s="120" t="str">
        <f t="shared" si="124"/>
        <v/>
      </c>
      <c r="GA35" s="112"/>
      <c r="GB35" s="112"/>
      <c r="GC35" s="113" t="str">
        <f t="shared" si="125"/>
        <v/>
      </c>
      <c r="GD35" s="114" t="str">
        <f t="shared" si="126"/>
        <v/>
      </c>
      <c r="GE35" s="115" t="str">
        <f t="shared" si="127"/>
        <v/>
      </c>
      <c r="GF35" s="115" t="str">
        <f t="shared" si="128"/>
        <v/>
      </c>
      <c r="GG35" s="116" t="str">
        <f t="shared" si="129"/>
        <v/>
      </c>
      <c r="GH35" s="117" t="str">
        <f t="shared" si="130"/>
        <v/>
      </c>
      <c r="GI35" s="118" t="str">
        <f t="shared" si="131"/>
        <v/>
      </c>
      <c r="GJ35" s="119" t="str">
        <f t="shared" si="132"/>
        <v/>
      </c>
      <c r="GK35" s="120" t="str">
        <f t="shared" si="133"/>
        <v/>
      </c>
      <c r="GM35" s="112"/>
      <c r="GN35" s="112"/>
      <c r="GO35" s="113" t="str">
        <f t="shared" si="134"/>
        <v/>
      </c>
      <c r="GP35" s="114" t="str">
        <f t="shared" si="135"/>
        <v/>
      </c>
      <c r="GQ35" s="115" t="str">
        <f t="shared" si="136"/>
        <v/>
      </c>
      <c r="GR35" s="115" t="str">
        <f t="shared" si="137"/>
        <v/>
      </c>
      <c r="GS35" s="116" t="str">
        <f t="shared" si="138"/>
        <v/>
      </c>
      <c r="GT35" s="117" t="str">
        <f t="shared" si="139"/>
        <v/>
      </c>
      <c r="GU35" s="118" t="str">
        <f t="shared" si="140"/>
        <v/>
      </c>
      <c r="GV35" s="119" t="str">
        <f t="shared" si="141"/>
        <v/>
      </c>
      <c r="GW35" s="120" t="str">
        <f t="shared" si="142"/>
        <v/>
      </c>
      <c r="GY35" s="112"/>
      <c r="GZ35" s="112"/>
      <c r="HA35" s="113" t="str">
        <f t="shared" si="143"/>
        <v/>
      </c>
      <c r="HB35" s="114" t="str">
        <f t="shared" si="144"/>
        <v/>
      </c>
      <c r="HC35" s="115" t="str">
        <f t="shared" si="145"/>
        <v/>
      </c>
      <c r="HD35" s="115" t="str">
        <f t="shared" si="146"/>
        <v/>
      </c>
      <c r="HE35" s="116" t="str">
        <f t="shared" si="147"/>
        <v/>
      </c>
      <c r="HF35" s="117" t="str">
        <f t="shared" si="148"/>
        <v/>
      </c>
      <c r="HG35" s="118" t="str">
        <f t="shared" si="149"/>
        <v/>
      </c>
      <c r="HH35" s="119" t="str">
        <f t="shared" si="150"/>
        <v/>
      </c>
      <c r="HI35" s="120" t="str">
        <f t="shared" si="151"/>
        <v/>
      </c>
      <c r="HK35" s="112"/>
      <c r="HL35" s="112"/>
      <c r="HM35" s="113" t="str">
        <f t="shared" si="152"/>
        <v/>
      </c>
      <c r="HN35" s="114" t="str">
        <f t="shared" si="153"/>
        <v/>
      </c>
      <c r="HO35" s="115" t="str">
        <f t="shared" si="154"/>
        <v/>
      </c>
      <c r="HP35" s="115" t="str">
        <f t="shared" si="155"/>
        <v/>
      </c>
      <c r="HQ35" s="116" t="str">
        <f t="shared" si="156"/>
        <v/>
      </c>
      <c r="HR35" s="117" t="str">
        <f t="shared" si="157"/>
        <v/>
      </c>
      <c r="HS35" s="118" t="str">
        <f t="shared" si="158"/>
        <v/>
      </c>
      <c r="HT35" s="119" t="str">
        <f t="shared" si="159"/>
        <v/>
      </c>
      <c r="HU35" s="120" t="str">
        <f t="shared" si="160"/>
        <v/>
      </c>
      <c r="HW35" s="112"/>
      <c r="HX35" s="112"/>
      <c r="HY35" s="113" t="str">
        <f t="shared" si="161"/>
        <v/>
      </c>
      <c r="HZ35" s="114" t="str">
        <f t="shared" si="162"/>
        <v/>
      </c>
      <c r="IA35" s="115" t="str">
        <f t="shared" si="163"/>
        <v/>
      </c>
      <c r="IB35" s="115" t="str">
        <f t="shared" si="164"/>
        <v/>
      </c>
      <c r="IC35" s="116" t="str">
        <f t="shared" si="165"/>
        <v/>
      </c>
      <c r="ID35" s="117" t="str">
        <f t="shared" si="166"/>
        <v/>
      </c>
      <c r="IE35" s="118" t="str">
        <f t="shared" si="167"/>
        <v/>
      </c>
      <c r="IF35" s="119" t="str">
        <f t="shared" si="168"/>
        <v/>
      </c>
      <c r="IG35" s="120" t="str">
        <f t="shared" si="169"/>
        <v/>
      </c>
      <c r="II35" s="112"/>
      <c r="IJ35" s="112"/>
      <c r="IK35" s="113" t="str">
        <f t="shared" si="170"/>
        <v/>
      </c>
      <c r="IL35" s="114" t="str">
        <f t="shared" si="171"/>
        <v/>
      </c>
      <c r="IM35" s="115" t="str">
        <f t="shared" si="172"/>
        <v/>
      </c>
      <c r="IN35" s="115" t="str">
        <f t="shared" si="173"/>
        <v/>
      </c>
      <c r="IO35" s="116" t="str">
        <f t="shared" si="174"/>
        <v/>
      </c>
      <c r="IP35" s="117" t="str">
        <f t="shared" si="175"/>
        <v/>
      </c>
      <c r="IQ35" s="118" t="str">
        <f t="shared" si="176"/>
        <v/>
      </c>
      <c r="IR35" s="119" t="str">
        <f t="shared" si="177"/>
        <v/>
      </c>
      <c r="IS35" s="120" t="str">
        <f t="shared" si="178"/>
        <v/>
      </c>
      <c r="IU35" s="112"/>
      <c r="IV35" s="112"/>
      <c r="IW35" s="113" t="str">
        <f t="shared" si="179"/>
        <v/>
      </c>
      <c r="IX35" s="114" t="str">
        <f t="shared" si="180"/>
        <v/>
      </c>
      <c r="IY35" s="115" t="str">
        <f t="shared" si="181"/>
        <v/>
      </c>
      <c r="IZ35" s="115" t="str">
        <f t="shared" si="182"/>
        <v/>
      </c>
      <c r="JA35" s="116" t="str">
        <f t="shared" si="183"/>
        <v/>
      </c>
      <c r="JB35" s="117" t="str">
        <f t="shared" si="184"/>
        <v/>
      </c>
      <c r="JC35" s="118" t="str">
        <f t="shared" si="185"/>
        <v/>
      </c>
      <c r="JD35" s="119" t="str">
        <f t="shared" si="186"/>
        <v/>
      </c>
      <c r="JE35" s="120" t="str">
        <f t="shared" si="187"/>
        <v/>
      </c>
      <c r="JG35" s="112"/>
      <c r="JH35" s="112"/>
      <c r="JI35" s="113" t="str">
        <f t="shared" si="188"/>
        <v/>
      </c>
      <c r="JJ35" s="114" t="str">
        <f t="shared" si="189"/>
        <v/>
      </c>
      <c r="JK35" s="115" t="str">
        <f t="shared" si="190"/>
        <v/>
      </c>
      <c r="JL35" s="115" t="str">
        <f t="shared" si="191"/>
        <v/>
      </c>
      <c r="JM35" s="116" t="str">
        <f t="shared" si="192"/>
        <v/>
      </c>
      <c r="JN35" s="117" t="str">
        <f t="shared" si="193"/>
        <v/>
      </c>
      <c r="JO35" s="118" t="str">
        <f t="shared" si="194"/>
        <v/>
      </c>
      <c r="JP35" s="119" t="str">
        <f t="shared" si="195"/>
        <v/>
      </c>
      <c r="JQ35" s="120" t="str">
        <f t="shared" si="196"/>
        <v/>
      </c>
      <c r="JS35" s="112"/>
      <c r="JT35" s="112"/>
      <c r="JU35" s="113" t="str">
        <f t="shared" si="197"/>
        <v/>
      </c>
      <c r="JV35" s="114" t="str">
        <f t="shared" si="198"/>
        <v/>
      </c>
      <c r="JW35" s="115" t="str">
        <f t="shared" si="199"/>
        <v/>
      </c>
      <c r="JX35" s="115" t="str">
        <f t="shared" si="200"/>
        <v/>
      </c>
      <c r="JY35" s="116" t="str">
        <f t="shared" si="201"/>
        <v/>
      </c>
      <c r="JZ35" s="117" t="str">
        <f t="shared" si="202"/>
        <v/>
      </c>
      <c r="KA35" s="118" t="str">
        <f t="shared" si="203"/>
        <v/>
      </c>
      <c r="KB35" s="119" t="str">
        <f t="shared" si="204"/>
        <v/>
      </c>
      <c r="KC35" s="120" t="str">
        <f t="shared" si="205"/>
        <v/>
      </c>
      <c r="KE35" s="112"/>
      <c r="KF35" s="112"/>
      <c r="KG35" s="113" t="str">
        <f t="shared" si="206"/>
        <v/>
      </c>
      <c r="KH35" s="114" t="str">
        <f t="shared" si="207"/>
        <v/>
      </c>
      <c r="KI35" s="115" t="str">
        <f t="shared" si="208"/>
        <v/>
      </c>
      <c r="KJ35" s="115" t="str">
        <f t="shared" si="209"/>
        <v/>
      </c>
      <c r="KK35" s="116" t="str">
        <f t="shared" si="210"/>
        <v/>
      </c>
      <c r="KL35" s="117" t="str">
        <f t="shared" si="211"/>
        <v/>
      </c>
      <c r="KM35" s="118" t="str">
        <f t="shared" si="212"/>
        <v/>
      </c>
      <c r="KN35" s="119" t="str">
        <f t="shared" si="213"/>
        <v/>
      </c>
      <c r="KO35" s="120" t="str">
        <f t="shared" si="214"/>
        <v/>
      </c>
      <c r="KQ35" s="112"/>
      <c r="KR35" s="112"/>
      <c r="KS35" s="113" t="str">
        <f t="shared" si="215"/>
        <v/>
      </c>
      <c r="KT35" s="114" t="str">
        <f t="shared" si="216"/>
        <v/>
      </c>
      <c r="KU35" s="115" t="str">
        <f t="shared" si="217"/>
        <v/>
      </c>
      <c r="KV35" s="115" t="str">
        <f t="shared" si="218"/>
        <v/>
      </c>
      <c r="KW35" s="116" t="str">
        <f t="shared" si="219"/>
        <v/>
      </c>
      <c r="KX35" s="117" t="str">
        <f t="shared" si="220"/>
        <v/>
      </c>
      <c r="KY35" s="118" t="str">
        <f t="shared" si="221"/>
        <v/>
      </c>
      <c r="KZ35" s="119" t="str">
        <f t="shared" si="222"/>
        <v/>
      </c>
      <c r="LA35" s="120" t="str">
        <f t="shared" si="223"/>
        <v/>
      </c>
      <c r="LC35" s="112"/>
      <c r="LD35" s="112"/>
      <c r="LE35" s="113" t="str">
        <f t="shared" si="224"/>
        <v/>
      </c>
      <c r="LF35" s="114" t="str">
        <f t="shared" si="225"/>
        <v/>
      </c>
      <c r="LG35" s="115" t="str">
        <f t="shared" si="226"/>
        <v/>
      </c>
      <c r="LH35" s="115" t="str">
        <f t="shared" si="227"/>
        <v/>
      </c>
      <c r="LI35" s="116" t="str">
        <f t="shared" si="228"/>
        <v/>
      </c>
      <c r="LJ35" s="117" t="str">
        <f t="shared" si="229"/>
        <v/>
      </c>
      <c r="LK35" s="118" t="str">
        <f t="shared" si="230"/>
        <v/>
      </c>
      <c r="LL35" s="119" t="str">
        <f t="shared" si="231"/>
        <v/>
      </c>
      <c r="LM35" s="120" t="str">
        <f t="shared" si="232"/>
        <v/>
      </c>
      <c r="LO35" s="112"/>
      <c r="LP35" s="112"/>
      <c r="LQ35" s="113" t="str">
        <f t="shared" si="233"/>
        <v/>
      </c>
      <c r="LR35" s="114" t="str">
        <f t="shared" si="234"/>
        <v/>
      </c>
      <c r="LS35" s="115" t="str">
        <f t="shared" si="235"/>
        <v/>
      </c>
      <c r="LT35" s="115" t="str">
        <f t="shared" si="236"/>
        <v/>
      </c>
      <c r="LU35" s="116" t="str">
        <f t="shared" si="237"/>
        <v/>
      </c>
      <c r="LV35" s="117" t="str">
        <f t="shared" si="238"/>
        <v/>
      </c>
      <c r="LW35" s="118" t="str">
        <f t="shared" si="239"/>
        <v/>
      </c>
      <c r="LX35" s="119" t="str">
        <f t="shared" si="240"/>
        <v/>
      </c>
      <c r="LY35" s="120" t="str">
        <f t="shared" si="241"/>
        <v/>
      </c>
      <c r="MA35" s="112"/>
      <c r="MB35" s="112"/>
      <c r="MC35" s="113" t="str">
        <f t="shared" si="242"/>
        <v/>
      </c>
      <c r="MD35" s="114" t="str">
        <f t="shared" si="243"/>
        <v/>
      </c>
      <c r="ME35" s="115" t="str">
        <f t="shared" si="244"/>
        <v/>
      </c>
      <c r="MF35" s="115" t="str">
        <f t="shared" si="245"/>
        <v/>
      </c>
      <c r="MG35" s="116" t="str">
        <f t="shared" si="246"/>
        <v/>
      </c>
      <c r="MH35" s="117" t="str">
        <f t="shared" si="247"/>
        <v/>
      </c>
      <c r="MI35" s="118" t="str">
        <f t="shared" si="248"/>
        <v/>
      </c>
      <c r="MJ35" s="119" t="str">
        <f t="shared" si="249"/>
        <v/>
      </c>
      <c r="MK35" s="120" t="str">
        <f t="shared" si="250"/>
        <v/>
      </c>
      <c r="MM35" s="112"/>
      <c r="MN35" s="112"/>
      <c r="MO35" s="113" t="str">
        <f t="shared" si="251"/>
        <v/>
      </c>
      <c r="MP35" s="114" t="str">
        <f t="shared" si="252"/>
        <v/>
      </c>
      <c r="MQ35" s="115" t="str">
        <f t="shared" si="253"/>
        <v/>
      </c>
      <c r="MR35" s="115" t="str">
        <f t="shared" si="254"/>
        <v/>
      </c>
      <c r="MS35" s="116" t="str">
        <f t="shared" si="255"/>
        <v/>
      </c>
      <c r="MT35" s="117" t="str">
        <f t="shared" si="256"/>
        <v/>
      </c>
      <c r="MU35" s="118" t="str">
        <f t="shared" si="257"/>
        <v/>
      </c>
      <c r="MV35" s="119" t="str">
        <f t="shared" si="258"/>
        <v/>
      </c>
      <c r="MW35" s="120" t="str">
        <f t="shared" si="259"/>
        <v/>
      </c>
      <c r="MY35" s="112"/>
      <c r="MZ35" s="112"/>
      <c r="NA35" s="113" t="str">
        <f t="shared" si="260"/>
        <v/>
      </c>
      <c r="NB35" s="114" t="str">
        <f t="shared" si="261"/>
        <v/>
      </c>
      <c r="NC35" s="115" t="str">
        <f t="shared" si="262"/>
        <v/>
      </c>
      <c r="ND35" s="115" t="str">
        <f t="shared" si="263"/>
        <v/>
      </c>
      <c r="NE35" s="116" t="str">
        <f t="shared" si="264"/>
        <v/>
      </c>
      <c r="NF35" s="117" t="str">
        <f t="shared" si="265"/>
        <v/>
      </c>
      <c r="NG35" s="118" t="str">
        <f t="shared" si="266"/>
        <v/>
      </c>
      <c r="NH35" s="119" t="str">
        <f t="shared" si="267"/>
        <v/>
      </c>
      <c r="NI35" s="120" t="str">
        <f t="shared" si="268"/>
        <v/>
      </c>
      <c r="NK35" s="112"/>
      <c r="NL35" s="112"/>
      <c r="NM35" s="113" t="str">
        <f t="shared" si="269"/>
        <v/>
      </c>
      <c r="NN35" s="114" t="str">
        <f t="shared" si="270"/>
        <v/>
      </c>
      <c r="NO35" s="115" t="str">
        <f t="shared" si="271"/>
        <v/>
      </c>
      <c r="NP35" s="115" t="str">
        <f t="shared" si="272"/>
        <v/>
      </c>
      <c r="NQ35" s="116" t="str">
        <f t="shared" si="273"/>
        <v/>
      </c>
      <c r="NR35" s="117" t="str">
        <f t="shared" si="274"/>
        <v/>
      </c>
      <c r="NS35" s="118" t="str">
        <f t="shared" si="275"/>
        <v/>
      </c>
      <c r="NT35" s="119" t="str">
        <f t="shared" si="276"/>
        <v/>
      </c>
      <c r="NU35" s="120" t="str">
        <f t="shared" si="277"/>
        <v/>
      </c>
      <c r="NW35" s="112"/>
      <c r="NX35" s="112"/>
      <c r="NY35" s="113" t="str">
        <f t="shared" si="278"/>
        <v/>
      </c>
      <c r="NZ35" s="114" t="str">
        <f t="shared" si="279"/>
        <v/>
      </c>
      <c r="OA35" s="115" t="str">
        <f t="shared" si="280"/>
        <v/>
      </c>
      <c r="OB35" s="115" t="str">
        <f t="shared" si="281"/>
        <v/>
      </c>
      <c r="OC35" s="116" t="str">
        <f t="shared" si="282"/>
        <v/>
      </c>
      <c r="OD35" s="117" t="str">
        <f t="shared" si="283"/>
        <v/>
      </c>
      <c r="OE35" s="118" t="str">
        <f t="shared" si="284"/>
        <v/>
      </c>
      <c r="OF35" s="119" t="str">
        <f t="shared" si="285"/>
        <v/>
      </c>
      <c r="OG35" s="120" t="str">
        <f t="shared" si="286"/>
        <v/>
      </c>
      <c r="OI35" s="112"/>
      <c r="OJ35" s="112"/>
      <c r="OK35" s="113" t="str">
        <f t="shared" si="287"/>
        <v/>
      </c>
      <c r="OL35" s="114" t="str">
        <f t="shared" si="288"/>
        <v/>
      </c>
      <c r="OM35" s="115" t="str">
        <f t="shared" si="289"/>
        <v/>
      </c>
      <c r="ON35" s="115" t="str">
        <f t="shared" si="290"/>
        <v/>
      </c>
      <c r="OO35" s="116" t="str">
        <f t="shared" si="291"/>
        <v/>
      </c>
      <c r="OP35" s="117" t="str">
        <f t="shared" si="292"/>
        <v/>
      </c>
      <c r="OQ35" s="118" t="str">
        <f t="shared" si="293"/>
        <v/>
      </c>
      <c r="OR35" s="119" t="str">
        <f t="shared" si="294"/>
        <v/>
      </c>
      <c r="OS35" s="120" t="str">
        <f t="shared" si="295"/>
        <v/>
      </c>
      <c r="OU35" s="112"/>
      <c r="OV35" s="112"/>
      <c r="OW35" s="113" t="str">
        <f t="shared" si="296"/>
        <v/>
      </c>
      <c r="OX35" s="114" t="str">
        <f t="shared" si="297"/>
        <v/>
      </c>
      <c r="OY35" s="115" t="str">
        <f t="shared" si="298"/>
        <v/>
      </c>
      <c r="OZ35" s="115" t="str">
        <f t="shared" si="299"/>
        <v/>
      </c>
      <c r="PA35" s="116" t="str">
        <f t="shared" si="300"/>
        <v/>
      </c>
      <c r="PB35" s="117" t="str">
        <f t="shared" si="301"/>
        <v/>
      </c>
      <c r="PC35" s="118" t="str">
        <f t="shared" si="302"/>
        <v/>
      </c>
      <c r="PD35" s="119" t="str">
        <f t="shared" si="303"/>
        <v/>
      </c>
      <c r="PE35" s="120" t="str">
        <f t="shared" si="304"/>
        <v/>
      </c>
      <c r="PG35" s="112"/>
      <c r="PH35" s="112"/>
      <c r="PI35" s="113" t="str">
        <f t="shared" si="305"/>
        <v/>
      </c>
      <c r="PJ35" s="114" t="str">
        <f t="shared" si="306"/>
        <v/>
      </c>
      <c r="PK35" s="115" t="str">
        <f t="shared" si="307"/>
        <v/>
      </c>
      <c r="PL35" s="115" t="str">
        <f t="shared" si="308"/>
        <v/>
      </c>
      <c r="PM35" s="116" t="str">
        <f t="shared" si="309"/>
        <v/>
      </c>
      <c r="PN35" s="117" t="str">
        <f t="shared" si="310"/>
        <v/>
      </c>
      <c r="PO35" s="118" t="str">
        <f t="shared" si="311"/>
        <v/>
      </c>
      <c r="PP35" s="119" t="str">
        <f t="shared" si="312"/>
        <v/>
      </c>
      <c r="PQ35" s="120" t="str">
        <f t="shared" si="313"/>
        <v/>
      </c>
      <c r="PS35" s="112"/>
      <c r="PT35" s="112"/>
      <c r="PU35" s="113" t="str">
        <f t="shared" si="314"/>
        <v/>
      </c>
      <c r="PV35" s="114" t="str">
        <f t="shared" si="315"/>
        <v/>
      </c>
      <c r="PW35" s="115" t="str">
        <f t="shared" si="316"/>
        <v/>
      </c>
      <c r="PX35" s="115" t="str">
        <f t="shared" si="317"/>
        <v/>
      </c>
      <c r="PY35" s="116" t="str">
        <f t="shared" si="318"/>
        <v/>
      </c>
      <c r="PZ35" s="117" t="str">
        <f t="shared" si="319"/>
        <v/>
      </c>
      <c r="QA35" s="118" t="str">
        <f t="shared" si="320"/>
        <v/>
      </c>
      <c r="QB35" s="119" t="str">
        <f t="shared" si="321"/>
        <v/>
      </c>
      <c r="QC35" s="120" t="str">
        <f t="shared" si="322"/>
        <v/>
      </c>
      <c r="QE35" s="112"/>
      <c r="QF35" s="112"/>
      <c r="QG35" s="113" t="str">
        <f t="shared" si="323"/>
        <v/>
      </c>
      <c r="QH35" s="114" t="str">
        <f t="shared" si="324"/>
        <v/>
      </c>
      <c r="QI35" s="115" t="str">
        <f t="shared" si="325"/>
        <v/>
      </c>
      <c r="QJ35" s="115" t="str">
        <f t="shared" si="326"/>
        <v/>
      </c>
      <c r="QK35" s="116" t="str">
        <f t="shared" si="327"/>
        <v/>
      </c>
      <c r="QL35" s="117" t="str">
        <f t="shared" si="328"/>
        <v/>
      </c>
      <c r="QM35" s="118" t="str">
        <f t="shared" si="329"/>
        <v/>
      </c>
      <c r="QN35" s="119" t="str">
        <f t="shared" si="330"/>
        <v/>
      </c>
      <c r="QO35" s="120" t="str">
        <f t="shared" si="331"/>
        <v/>
      </c>
      <c r="QQ35" s="112"/>
      <c r="QR35" s="112"/>
      <c r="QS35" s="113" t="str">
        <f t="shared" si="332"/>
        <v/>
      </c>
      <c r="QT35" s="114" t="str">
        <f t="shared" si="333"/>
        <v/>
      </c>
      <c r="QU35" s="115" t="str">
        <f t="shared" si="334"/>
        <v/>
      </c>
      <c r="QV35" s="115" t="str">
        <f t="shared" si="335"/>
        <v/>
      </c>
      <c r="QW35" s="116" t="str">
        <f t="shared" si="336"/>
        <v/>
      </c>
      <c r="QX35" s="117" t="str">
        <f t="shared" si="337"/>
        <v/>
      </c>
      <c r="QY35" s="118" t="str">
        <f t="shared" si="338"/>
        <v/>
      </c>
      <c r="QZ35" s="119" t="str">
        <f t="shared" si="339"/>
        <v/>
      </c>
      <c r="RA35" s="120" t="str">
        <f t="shared" si="340"/>
        <v/>
      </c>
      <c r="RC35" s="112"/>
      <c r="RD35" s="112"/>
      <c r="RE35" s="113" t="str">
        <f t="shared" si="341"/>
        <v/>
      </c>
      <c r="RF35" s="114" t="str">
        <f t="shared" si="342"/>
        <v/>
      </c>
      <c r="RG35" s="115" t="str">
        <f t="shared" si="343"/>
        <v/>
      </c>
      <c r="RH35" s="115" t="str">
        <f t="shared" si="344"/>
        <v/>
      </c>
      <c r="RI35" s="116" t="str">
        <f t="shared" si="345"/>
        <v/>
      </c>
      <c r="RJ35" s="117" t="str">
        <f t="shared" si="346"/>
        <v/>
      </c>
      <c r="RK35" s="118" t="str">
        <f t="shared" si="347"/>
        <v/>
      </c>
      <c r="RL35" s="119" t="str">
        <f t="shared" si="348"/>
        <v/>
      </c>
      <c r="RM35" s="120" t="str">
        <f t="shared" si="349"/>
        <v/>
      </c>
      <c r="RO35" s="112"/>
      <c r="RP35" s="112"/>
      <c r="RQ35" s="113" t="str">
        <f t="shared" si="350"/>
        <v/>
      </c>
      <c r="RR35" s="114" t="str">
        <f t="shared" si="351"/>
        <v/>
      </c>
      <c r="RS35" s="115" t="str">
        <f t="shared" si="352"/>
        <v/>
      </c>
      <c r="RT35" s="115" t="str">
        <f t="shared" si="353"/>
        <v/>
      </c>
      <c r="RU35" s="116" t="str">
        <f t="shared" si="354"/>
        <v/>
      </c>
      <c r="RV35" s="117" t="str">
        <f t="shared" si="355"/>
        <v/>
      </c>
      <c r="RW35" s="118" t="str">
        <f t="shared" si="356"/>
        <v/>
      </c>
      <c r="RX35" s="119" t="str">
        <f t="shared" si="357"/>
        <v/>
      </c>
      <c r="RY35" s="120" t="str">
        <f t="shared" si="358"/>
        <v/>
      </c>
      <c r="SA35" s="112"/>
      <c r="SB35" s="112"/>
    </row>
    <row r="36" spans="1:496" ht="13.5" customHeight="1">
      <c r="A36" s="20"/>
      <c r="B36" s="112" t="s">
        <v>846</v>
      </c>
      <c r="C36" s="2" t="s">
        <v>847</v>
      </c>
      <c r="D36" s="157"/>
      <c r="E36" s="113" t="str">
        <f t="shared" si="417"/>
        <v/>
      </c>
      <c r="F36" s="114" t="str">
        <f t="shared" si="418"/>
        <v/>
      </c>
      <c r="G36" s="115" t="str">
        <f t="shared" si="2"/>
        <v/>
      </c>
      <c r="H36" s="115" t="str">
        <f t="shared" si="3"/>
        <v/>
      </c>
      <c r="I36" s="116" t="str">
        <f t="shared" si="419"/>
        <v/>
      </c>
      <c r="J36" s="117" t="str">
        <f t="shared" si="420"/>
        <v/>
      </c>
      <c r="K36" s="118" t="str">
        <f t="shared" si="421"/>
        <v/>
      </c>
      <c r="L36" s="119" t="str">
        <f t="shared" si="7"/>
        <v/>
      </c>
      <c r="M36" s="120" t="str">
        <f t="shared" si="422"/>
        <v/>
      </c>
      <c r="O36" s="112"/>
      <c r="P36" s="167" t="s">
        <v>289</v>
      </c>
      <c r="Q36" s="113" t="s">
        <v>289</v>
      </c>
      <c r="R36" s="114" t="s">
        <v>289</v>
      </c>
      <c r="S36" s="115" t="s">
        <v>289</v>
      </c>
      <c r="T36" s="115" t="s">
        <v>289</v>
      </c>
      <c r="U36" s="116" t="s">
        <v>289</v>
      </c>
      <c r="V36" s="117" t="s">
        <v>289</v>
      </c>
      <c r="W36" s="118" t="s">
        <v>289</v>
      </c>
      <c r="X36" s="119" t="s">
        <v>289</v>
      </c>
      <c r="Y36" s="120" t="s">
        <v>289</v>
      </c>
      <c r="AA36" s="112"/>
      <c r="AB36" s="122"/>
      <c r="AC36" s="113" t="str">
        <f t="shared" si="9"/>
        <v/>
      </c>
      <c r="AD36" s="114" t="str">
        <f t="shared" si="10"/>
        <v/>
      </c>
      <c r="AE36" s="115" t="str">
        <f t="shared" si="11"/>
        <v/>
      </c>
      <c r="AF36" s="115" t="str">
        <f t="shared" si="359"/>
        <v/>
      </c>
      <c r="AG36" s="116" t="str">
        <f t="shared" si="12"/>
        <v/>
      </c>
      <c r="AH36" s="117" t="str">
        <f t="shared" si="13"/>
        <v/>
      </c>
      <c r="AI36" s="118" t="str">
        <f t="shared" si="14"/>
        <v/>
      </c>
      <c r="AJ36" s="119" t="str">
        <f t="shared" si="15"/>
        <v/>
      </c>
      <c r="AK36" s="120" t="str">
        <f t="shared" si="16"/>
        <v/>
      </c>
      <c r="AM36" s="112"/>
      <c r="AN36" s="112"/>
      <c r="AO36" s="113" t="str">
        <f t="shared" si="17"/>
        <v/>
      </c>
      <c r="AP36" s="114" t="str">
        <f t="shared" si="18"/>
        <v/>
      </c>
      <c r="AQ36" s="115" t="str">
        <f t="shared" si="19"/>
        <v/>
      </c>
      <c r="AR36" s="115" t="str">
        <f t="shared" si="20"/>
        <v/>
      </c>
      <c r="AS36" s="116" t="str">
        <f t="shared" si="21"/>
        <v/>
      </c>
      <c r="AT36" s="117" t="str">
        <f t="shared" si="22"/>
        <v/>
      </c>
      <c r="AU36" s="118" t="str">
        <f t="shared" si="23"/>
        <v/>
      </c>
      <c r="AV36" s="119" t="str">
        <f t="shared" si="24"/>
        <v/>
      </c>
      <c r="AW36" s="120" t="str">
        <f t="shared" si="25"/>
        <v/>
      </c>
      <c r="AY36" s="112"/>
      <c r="AZ36" s="112"/>
      <c r="BA36" s="113" t="str">
        <f t="shared" si="360"/>
        <v/>
      </c>
      <c r="BB36" s="114" t="str">
        <f t="shared" si="361"/>
        <v/>
      </c>
      <c r="BC36" s="115" t="str">
        <f t="shared" si="362"/>
        <v/>
      </c>
      <c r="BD36" s="115" t="str">
        <f t="shared" si="363"/>
        <v/>
      </c>
      <c r="BE36" s="116" t="str">
        <f t="shared" si="364"/>
        <v/>
      </c>
      <c r="BF36" s="117" t="str">
        <f t="shared" si="365"/>
        <v/>
      </c>
      <c r="BG36" s="118" t="str">
        <f t="shared" si="366"/>
        <v/>
      </c>
      <c r="BH36" s="119" t="str">
        <f t="shared" si="367"/>
        <v/>
      </c>
      <c r="BI36" s="120" t="str">
        <f t="shared" si="368"/>
        <v/>
      </c>
      <c r="BK36" s="112"/>
      <c r="BL36" s="112"/>
      <c r="BM36" s="113" t="str">
        <f t="shared" si="35"/>
        <v/>
      </c>
      <c r="BN36" s="114" t="str">
        <f t="shared" si="36"/>
        <v/>
      </c>
      <c r="BO36" s="115" t="str">
        <f t="shared" si="37"/>
        <v/>
      </c>
      <c r="BP36" s="115" t="str">
        <f t="shared" si="38"/>
        <v/>
      </c>
      <c r="BQ36" s="116" t="str">
        <f t="shared" si="39"/>
        <v/>
      </c>
      <c r="BR36" s="117" t="str">
        <f t="shared" si="40"/>
        <v/>
      </c>
      <c r="BS36" s="118" t="str">
        <f t="shared" si="41"/>
        <v/>
      </c>
      <c r="BT36" s="119" t="str">
        <f t="shared" si="42"/>
        <v/>
      </c>
      <c r="BU36" s="120" t="str">
        <f t="shared" si="43"/>
        <v/>
      </c>
      <c r="BW36" s="112"/>
      <c r="BX36" s="112"/>
      <c r="BY36" s="113" t="str">
        <f t="shared" si="44"/>
        <v/>
      </c>
      <c r="BZ36" s="114" t="str">
        <f t="shared" si="45"/>
        <v/>
      </c>
      <c r="CA36" s="115" t="str">
        <f t="shared" si="46"/>
        <v/>
      </c>
      <c r="CB36" s="115" t="str">
        <f t="shared" si="47"/>
        <v/>
      </c>
      <c r="CC36" s="116" t="str">
        <f t="shared" si="48"/>
        <v/>
      </c>
      <c r="CD36" s="117" t="str">
        <f t="shared" si="49"/>
        <v/>
      </c>
      <c r="CE36" s="118" t="str">
        <f t="shared" si="50"/>
        <v/>
      </c>
      <c r="CF36" s="119" t="str">
        <f t="shared" si="51"/>
        <v/>
      </c>
      <c r="CG36" s="120" t="str">
        <f t="shared" si="52"/>
        <v/>
      </c>
      <c r="CI36" s="112"/>
      <c r="CJ36" s="112"/>
      <c r="CK36" s="113" t="str">
        <f t="shared" si="53"/>
        <v/>
      </c>
      <c r="CL36" s="114" t="str">
        <f t="shared" si="54"/>
        <v/>
      </c>
      <c r="CM36" s="115" t="str">
        <f t="shared" si="55"/>
        <v/>
      </c>
      <c r="CN36" s="115" t="str">
        <f t="shared" si="56"/>
        <v/>
      </c>
      <c r="CO36" s="116" t="str">
        <f t="shared" si="57"/>
        <v/>
      </c>
      <c r="CP36" s="117" t="str">
        <f t="shared" si="58"/>
        <v/>
      </c>
      <c r="CQ36" s="118" t="str">
        <f t="shared" si="59"/>
        <v/>
      </c>
      <c r="CR36" s="119" t="str">
        <f t="shared" si="60"/>
        <v/>
      </c>
      <c r="CS36" s="120" t="str">
        <f t="shared" si="61"/>
        <v/>
      </c>
      <c r="CU36" s="112"/>
      <c r="CV36" s="112"/>
      <c r="CW36" s="113" t="str">
        <f t="shared" si="62"/>
        <v/>
      </c>
      <c r="CX36" s="114" t="str">
        <f t="shared" si="63"/>
        <v/>
      </c>
      <c r="CY36" s="115" t="str">
        <f t="shared" si="64"/>
        <v/>
      </c>
      <c r="CZ36" s="115" t="str">
        <f t="shared" si="65"/>
        <v/>
      </c>
      <c r="DA36" s="116" t="str">
        <f t="shared" si="66"/>
        <v/>
      </c>
      <c r="DB36" s="117" t="str">
        <f t="shared" si="67"/>
        <v/>
      </c>
      <c r="DC36" s="118" t="str">
        <f t="shared" si="68"/>
        <v/>
      </c>
      <c r="DD36" s="119" t="str">
        <f t="shared" si="69"/>
        <v/>
      </c>
      <c r="DE36" s="120" t="str">
        <f t="shared" si="70"/>
        <v/>
      </c>
      <c r="DG36" s="112"/>
      <c r="DH36" s="112"/>
      <c r="DI36" s="113" t="str">
        <f t="shared" si="71"/>
        <v/>
      </c>
      <c r="DJ36" s="114" t="str">
        <f t="shared" si="72"/>
        <v/>
      </c>
      <c r="DK36" s="115" t="str">
        <f t="shared" si="73"/>
        <v/>
      </c>
      <c r="DL36" s="115" t="str">
        <f t="shared" si="74"/>
        <v/>
      </c>
      <c r="DM36" s="116" t="str">
        <f t="shared" si="75"/>
        <v/>
      </c>
      <c r="DN36" s="117" t="str">
        <f t="shared" si="76"/>
        <v/>
      </c>
      <c r="DO36" s="118" t="str">
        <f t="shared" si="77"/>
        <v/>
      </c>
      <c r="DP36" s="119" t="str">
        <f t="shared" si="78"/>
        <v/>
      </c>
      <c r="DQ36" s="120" t="str">
        <f t="shared" si="79"/>
        <v/>
      </c>
      <c r="DS36" s="112"/>
      <c r="DT36" s="112"/>
      <c r="DU36" s="113" t="str">
        <f t="shared" si="80"/>
        <v/>
      </c>
      <c r="DV36" s="114" t="str">
        <f t="shared" si="81"/>
        <v/>
      </c>
      <c r="DW36" s="115" t="str">
        <f t="shared" si="82"/>
        <v/>
      </c>
      <c r="DX36" s="115" t="str">
        <f t="shared" si="83"/>
        <v/>
      </c>
      <c r="DY36" s="116" t="str">
        <f t="shared" si="84"/>
        <v/>
      </c>
      <c r="DZ36" s="117" t="str">
        <f t="shared" si="85"/>
        <v/>
      </c>
      <c r="EA36" s="118" t="str">
        <f t="shared" si="86"/>
        <v/>
      </c>
      <c r="EB36" s="119" t="str">
        <f t="shared" si="87"/>
        <v/>
      </c>
      <c r="EC36" s="120" t="str">
        <f t="shared" si="88"/>
        <v/>
      </c>
      <c r="EE36" s="112"/>
      <c r="EF36" s="112"/>
      <c r="EG36" s="113" t="str">
        <f t="shared" si="89"/>
        <v/>
      </c>
      <c r="EH36" s="114" t="str">
        <f t="shared" si="90"/>
        <v/>
      </c>
      <c r="EI36" s="115" t="str">
        <f t="shared" si="91"/>
        <v/>
      </c>
      <c r="EJ36" s="115" t="str">
        <f t="shared" si="92"/>
        <v/>
      </c>
      <c r="EK36" s="116" t="str">
        <f t="shared" si="93"/>
        <v/>
      </c>
      <c r="EL36" s="117" t="str">
        <f t="shared" si="94"/>
        <v/>
      </c>
      <c r="EM36" s="118" t="str">
        <f t="shared" si="95"/>
        <v/>
      </c>
      <c r="EN36" s="119" t="str">
        <f t="shared" si="96"/>
        <v/>
      </c>
      <c r="EO36" s="120" t="str">
        <f t="shared" si="97"/>
        <v/>
      </c>
      <c r="EQ36" s="112"/>
      <c r="ER36" s="112"/>
      <c r="ES36" s="113" t="str">
        <f t="shared" si="98"/>
        <v/>
      </c>
      <c r="ET36" s="114" t="str">
        <f t="shared" si="99"/>
        <v/>
      </c>
      <c r="EU36" s="115" t="str">
        <f t="shared" si="100"/>
        <v/>
      </c>
      <c r="EV36" s="115" t="str">
        <f t="shared" si="101"/>
        <v/>
      </c>
      <c r="EW36" s="116" t="str">
        <f t="shared" si="102"/>
        <v/>
      </c>
      <c r="EX36" s="117" t="str">
        <f t="shared" si="103"/>
        <v/>
      </c>
      <c r="EY36" s="118" t="str">
        <f t="shared" si="104"/>
        <v/>
      </c>
      <c r="EZ36" s="119" t="str">
        <f t="shared" si="105"/>
        <v/>
      </c>
      <c r="FA36" s="120" t="str">
        <f t="shared" si="106"/>
        <v/>
      </c>
      <c r="FC36" s="112"/>
      <c r="FD36" s="112"/>
      <c r="FE36" s="113" t="str">
        <f t="shared" si="107"/>
        <v/>
      </c>
      <c r="FF36" s="114" t="str">
        <f t="shared" si="108"/>
        <v/>
      </c>
      <c r="FG36" s="115" t="str">
        <f t="shared" si="109"/>
        <v/>
      </c>
      <c r="FH36" s="115" t="str">
        <f t="shared" si="110"/>
        <v/>
      </c>
      <c r="FI36" s="116" t="str">
        <f t="shared" si="111"/>
        <v/>
      </c>
      <c r="FJ36" s="117" t="str">
        <f t="shared" si="112"/>
        <v/>
      </c>
      <c r="FK36" s="118" t="str">
        <f t="shared" si="113"/>
        <v/>
      </c>
      <c r="FL36" s="119" t="str">
        <f t="shared" si="114"/>
        <v/>
      </c>
      <c r="FM36" s="120" t="str">
        <f t="shared" si="115"/>
        <v/>
      </c>
      <c r="FO36" s="112"/>
      <c r="FP36" s="112"/>
      <c r="FQ36" s="113" t="str">
        <f t="shared" si="116"/>
        <v/>
      </c>
      <c r="FR36" s="114" t="str">
        <f t="shared" si="117"/>
        <v/>
      </c>
      <c r="FS36" s="115" t="str">
        <f t="shared" si="118"/>
        <v/>
      </c>
      <c r="FT36" s="115" t="str">
        <f t="shared" si="119"/>
        <v/>
      </c>
      <c r="FU36" s="116" t="str">
        <f t="shared" si="120"/>
        <v/>
      </c>
      <c r="FV36" s="117" t="str">
        <f t="shared" si="121"/>
        <v/>
      </c>
      <c r="FW36" s="118" t="str">
        <f t="shared" si="122"/>
        <v/>
      </c>
      <c r="FX36" s="119" t="str">
        <f t="shared" si="123"/>
        <v/>
      </c>
      <c r="FY36" s="120" t="str">
        <f t="shared" si="124"/>
        <v/>
      </c>
      <c r="GA36" s="112"/>
      <c r="GB36" s="112"/>
      <c r="GC36" s="113" t="str">
        <f t="shared" si="125"/>
        <v/>
      </c>
      <c r="GD36" s="114" t="str">
        <f t="shared" si="126"/>
        <v/>
      </c>
      <c r="GE36" s="115" t="str">
        <f t="shared" si="127"/>
        <v/>
      </c>
      <c r="GF36" s="115" t="str">
        <f t="shared" si="128"/>
        <v/>
      </c>
      <c r="GG36" s="116" t="str">
        <f t="shared" si="129"/>
        <v/>
      </c>
      <c r="GH36" s="117" t="str">
        <f t="shared" si="130"/>
        <v/>
      </c>
      <c r="GI36" s="118" t="str">
        <f t="shared" si="131"/>
        <v/>
      </c>
      <c r="GJ36" s="119" t="str">
        <f t="shared" si="132"/>
        <v/>
      </c>
      <c r="GK36" s="120" t="str">
        <f t="shared" si="133"/>
        <v/>
      </c>
      <c r="GM36" s="112"/>
      <c r="GN36" s="112"/>
      <c r="GO36" s="113" t="str">
        <f t="shared" si="134"/>
        <v/>
      </c>
      <c r="GP36" s="114" t="str">
        <f t="shared" si="135"/>
        <v/>
      </c>
      <c r="GQ36" s="115" t="str">
        <f t="shared" si="136"/>
        <v/>
      </c>
      <c r="GR36" s="115" t="str">
        <f t="shared" si="137"/>
        <v/>
      </c>
      <c r="GS36" s="116" t="str">
        <f t="shared" si="138"/>
        <v/>
      </c>
      <c r="GT36" s="117" t="str">
        <f t="shared" si="139"/>
        <v/>
      </c>
      <c r="GU36" s="118" t="str">
        <f t="shared" si="140"/>
        <v/>
      </c>
      <c r="GV36" s="119" t="str">
        <f t="shared" si="141"/>
        <v/>
      </c>
      <c r="GW36" s="120" t="str">
        <f t="shared" si="142"/>
        <v/>
      </c>
      <c r="GY36" s="112"/>
      <c r="GZ36" s="112"/>
      <c r="HA36" s="113" t="str">
        <f t="shared" si="143"/>
        <v/>
      </c>
      <c r="HB36" s="114" t="str">
        <f t="shared" si="144"/>
        <v/>
      </c>
      <c r="HC36" s="115" t="str">
        <f t="shared" si="145"/>
        <v/>
      </c>
      <c r="HD36" s="115" t="str">
        <f t="shared" si="146"/>
        <v/>
      </c>
      <c r="HE36" s="116" t="str">
        <f t="shared" si="147"/>
        <v/>
      </c>
      <c r="HF36" s="117" t="str">
        <f t="shared" si="148"/>
        <v/>
      </c>
      <c r="HG36" s="118" t="str">
        <f t="shared" si="149"/>
        <v/>
      </c>
      <c r="HH36" s="119" t="str">
        <f t="shared" si="150"/>
        <v/>
      </c>
      <c r="HI36" s="120" t="str">
        <f t="shared" si="151"/>
        <v/>
      </c>
      <c r="HK36" s="112"/>
      <c r="HL36" s="112"/>
      <c r="HM36" s="113" t="str">
        <f t="shared" si="152"/>
        <v/>
      </c>
      <c r="HN36" s="114" t="str">
        <f t="shared" si="153"/>
        <v/>
      </c>
      <c r="HO36" s="115" t="str">
        <f t="shared" si="154"/>
        <v/>
      </c>
      <c r="HP36" s="115" t="str">
        <f t="shared" si="155"/>
        <v/>
      </c>
      <c r="HQ36" s="116" t="str">
        <f t="shared" si="156"/>
        <v/>
      </c>
      <c r="HR36" s="117" t="str">
        <f t="shared" si="157"/>
        <v/>
      </c>
      <c r="HS36" s="118" t="str">
        <f t="shared" si="158"/>
        <v/>
      </c>
      <c r="HT36" s="119" t="str">
        <f t="shared" si="159"/>
        <v/>
      </c>
      <c r="HU36" s="120" t="str">
        <f t="shared" si="160"/>
        <v/>
      </c>
      <c r="HW36" s="112"/>
      <c r="HX36" s="112"/>
      <c r="HY36" s="113" t="str">
        <f t="shared" si="161"/>
        <v/>
      </c>
      <c r="HZ36" s="114" t="str">
        <f t="shared" si="162"/>
        <v/>
      </c>
      <c r="IA36" s="115" t="str">
        <f t="shared" si="163"/>
        <v/>
      </c>
      <c r="IB36" s="115" t="str">
        <f t="shared" si="164"/>
        <v/>
      </c>
      <c r="IC36" s="116" t="str">
        <f t="shared" si="165"/>
        <v/>
      </c>
      <c r="ID36" s="117" t="str">
        <f t="shared" si="166"/>
        <v/>
      </c>
      <c r="IE36" s="118" t="str">
        <f t="shared" si="167"/>
        <v/>
      </c>
      <c r="IF36" s="119" t="str">
        <f t="shared" si="168"/>
        <v/>
      </c>
      <c r="IG36" s="120" t="str">
        <f t="shared" si="169"/>
        <v/>
      </c>
      <c r="II36" s="112"/>
      <c r="IJ36" s="112"/>
      <c r="IK36" s="113" t="str">
        <f t="shared" si="170"/>
        <v/>
      </c>
      <c r="IL36" s="114" t="str">
        <f t="shared" si="171"/>
        <v/>
      </c>
      <c r="IM36" s="115" t="str">
        <f t="shared" si="172"/>
        <v/>
      </c>
      <c r="IN36" s="115" t="str">
        <f t="shared" si="173"/>
        <v/>
      </c>
      <c r="IO36" s="116" t="str">
        <f t="shared" si="174"/>
        <v/>
      </c>
      <c r="IP36" s="117" t="str">
        <f t="shared" si="175"/>
        <v/>
      </c>
      <c r="IQ36" s="118" t="str">
        <f t="shared" si="176"/>
        <v/>
      </c>
      <c r="IR36" s="119" t="str">
        <f t="shared" si="177"/>
        <v/>
      </c>
      <c r="IS36" s="120" t="str">
        <f t="shared" si="178"/>
        <v/>
      </c>
      <c r="IU36" s="112"/>
      <c r="IV36" s="112"/>
      <c r="IW36" s="113" t="str">
        <f t="shared" si="179"/>
        <v/>
      </c>
      <c r="IX36" s="114" t="str">
        <f t="shared" si="180"/>
        <v/>
      </c>
      <c r="IY36" s="115" t="str">
        <f t="shared" si="181"/>
        <v/>
      </c>
      <c r="IZ36" s="115" t="str">
        <f t="shared" si="182"/>
        <v/>
      </c>
      <c r="JA36" s="116" t="str">
        <f t="shared" si="183"/>
        <v/>
      </c>
      <c r="JB36" s="117" t="str">
        <f t="shared" si="184"/>
        <v/>
      </c>
      <c r="JC36" s="118" t="str">
        <f t="shared" si="185"/>
        <v/>
      </c>
      <c r="JD36" s="119" t="str">
        <f t="shared" si="186"/>
        <v/>
      </c>
      <c r="JE36" s="120" t="str">
        <f t="shared" si="187"/>
        <v/>
      </c>
      <c r="JG36" s="112"/>
      <c r="JH36" s="112"/>
      <c r="JI36" s="113" t="str">
        <f t="shared" si="188"/>
        <v/>
      </c>
      <c r="JJ36" s="114" t="str">
        <f t="shared" si="189"/>
        <v/>
      </c>
      <c r="JK36" s="115" t="str">
        <f t="shared" si="190"/>
        <v/>
      </c>
      <c r="JL36" s="115" t="str">
        <f t="shared" si="191"/>
        <v/>
      </c>
      <c r="JM36" s="116" t="str">
        <f t="shared" si="192"/>
        <v/>
      </c>
      <c r="JN36" s="117" t="str">
        <f t="shared" si="193"/>
        <v/>
      </c>
      <c r="JO36" s="118" t="str">
        <f t="shared" si="194"/>
        <v/>
      </c>
      <c r="JP36" s="119" t="str">
        <f t="shared" si="195"/>
        <v/>
      </c>
      <c r="JQ36" s="120" t="str">
        <f t="shared" si="196"/>
        <v/>
      </c>
      <c r="JS36" s="112"/>
      <c r="JT36" s="112"/>
      <c r="JU36" s="113" t="str">
        <f t="shared" si="197"/>
        <v/>
      </c>
      <c r="JV36" s="114" t="str">
        <f t="shared" si="198"/>
        <v/>
      </c>
      <c r="JW36" s="115" t="str">
        <f t="shared" si="199"/>
        <v/>
      </c>
      <c r="JX36" s="115" t="str">
        <f t="shared" si="200"/>
        <v/>
      </c>
      <c r="JY36" s="116" t="str">
        <f t="shared" si="201"/>
        <v/>
      </c>
      <c r="JZ36" s="117" t="str">
        <f t="shared" si="202"/>
        <v/>
      </c>
      <c r="KA36" s="118" t="str">
        <f t="shared" si="203"/>
        <v/>
      </c>
      <c r="KB36" s="119" t="str">
        <f t="shared" si="204"/>
        <v/>
      </c>
      <c r="KC36" s="120" t="str">
        <f t="shared" si="205"/>
        <v/>
      </c>
      <c r="KE36" s="112"/>
      <c r="KF36" s="112"/>
      <c r="KG36" s="113" t="str">
        <f t="shared" si="206"/>
        <v/>
      </c>
      <c r="KH36" s="114" t="str">
        <f t="shared" si="207"/>
        <v/>
      </c>
      <c r="KI36" s="115" t="str">
        <f t="shared" si="208"/>
        <v/>
      </c>
      <c r="KJ36" s="115" t="str">
        <f t="shared" si="209"/>
        <v/>
      </c>
      <c r="KK36" s="116" t="str">
        <f t="shared" si="210"/>
        <v/>
      </c>
      <c r="KL36" s="117" t="str">
        <f t="shared" si="211"/>
        <v/>
      </c>
      <c r="KM36" s="118" t="str">
        <f t="shared" si="212"/>
        <v/>
      </c>
      <c r="KN36" s="119" t="str">
        <f t="shared" si="213"/>
        <v/>
      </c>
      <c r="KO36" s="120" t="str">
        <f t="shared" si="214"/>
        <v/>
      </c>
      <c r="KQ36" s="112"/>
      <c r="KR36" s="112"/>
      <c r="KS36" s="113" t="str">
        <f t="shared" si="215"/>
        <v/>
      </c>
      <c r="KT36" s="114" t="str">
        <f t="shared" si="216"/>
        <v/>
      </c>
      <c r="KU36" s="115" t="str">
        <f t="shared" si="217"/>
        <v/>
      </c>
      <c r="KV36" s="115" t="str">
        <f t="shared" si="218"/>
        <v/>
      </c>
      <c r="KW36" s="116" t="str">
        <f t="shared" si="219"/>
        <v/>
      </c>
      <c r="KX36" s="117" t="str">
        <f t="shared" si="220"/>
        <v/>
      </c>
      <c r="KY36" s="118" t="str">
        <f t="shared" si="221"/>
        <v/>
      </c>
      <c r="KZ36" s="119" t="str">
        <f t="shared" si="222"/>
        <v/>
      </c>
      <c r="LA36" s="120" t="str">
        <f t="shared" si="223"/>
        <v/>
      </c>
      <c r="LC36" s="112"/>
      <c r="LD36" s="112"/>
      <c r="LE36" s="113" t="str">
        <f t="shared" si="224"/>
        <v/>
      </c>
      <c r="LF36" s="114" t="str">
        <f t="shared" si="225"/>
        <v/>
      </c>
      <c r="LG36" s="115" t="str">
        <f t="shared" si="226"/>
        <v/>
      </c>
      <c r="LH36" s="115" t="str">
        <f t="shared" si="227"/>
        <v/>
      </c>
      <c r="LI36" s="116" t="str">
        <f t="shared" si="228"/>
        <v/>
      </c>
      <c r="LJ36" s="117" t="str">
        <f t="shared" si="229"/>
        <v/>
      </c>
      <c r="LK36" s="118" t="str">
        <f t="shared" si="230"/>
        <v/>
      </c>
      <c r="LL36" s="119" t="str">
        <f t="shared" si="231"/>
        <v/>
      </c>
      <c r="LM36" s="120" t="str">
        <f t="shared" si="232"/>
        <v/>
      </c>
      <c r="LO36" s="112"/>
      <c r="LP36" s="112"/>
      <c r="LQ36" s="113" t="str">
        <f t="shared" si="233"/>
        <v/>
      </c>
      <c r="LR36" s="114" t="str">
        <f t="shared" si="234"/>
        <v/>
      </c>
      <c r="LS36" s="115" t="str">
        <f t="shared" si="235"/>
        <v/>
      </c>
      <c r="LT36" s="115" t="str">
        <f t="shared" si="236"/>
        <v/>
      </c>
      <c r="LU36" s="116" t="str">
        <f t="shared" si="237"/>
        <v/>
      </c>
      <c r="LV36" s="117" t="str">
        <f t="shared" si="238"/>
        <v/>
      </c>
      <c r="LW36" s="118" t="str">
        <f t="shared" si="239"/>
        <v/>
      </c>
      <c r="LX36" s="119" t="str">
        <f t="shared" si="240"/>
        <v/>
      </c>
      <c r="LY36" s="120" t="str">
        <f t="shared" si="241"/>
        <v/>
      </c>
      <c r="MA36" s="112"/>
      <c r="MB36" s="112"/>
      <c r="MC36" s="113" t="str">
        <f t="shared" si="242"/>
        <v/>
      </c>
      <c r="MD36" s="114" t="str">
        <f t="shared" si="243"/>
        <v/>
      </c>
      <c r="ME36" s="115" t="str">
        <f t="shared" si="244"/>
        <v/>
      </c>
      <c r="MF36" s="115" t="str">
        <f t="shared" si="245"/>
        <v/>
      </c>
      <c r="MG36" s="116" t="str">
        <f t="shared" si="246"/>
        <v/>
      </c>
      <c r="MH36" s="117" t="str">
        <f t="shared" si="247"/>
        <v/>
      </c>
      <c r="MI36" s="118" t="str">
        <f t="shared" si="248"/>
        <v/>
      </c>
      <c r="MJ36" s="119" t="str">
        <f t="shared" si="249"/>
        <v/>
      </c>
      <c r="MK36" s="120" t="str">
        <f t="shared" si="250"/>
        <v/>
      </c>
      <c r="MM36" s="112"/>
      <c r="MN36" s="112"/>
      <c r="MO36" s="113" t="str">
        <f t="shared" si="251"/>
        <v/>
      </c>
      <c r="MP36" s="114" t="str">
        <f t="shared" si="252"/>
        <v/>
      </c>
      <c r="MQ36" s="115" t="str">
        <f t="shared" si="253"/>
        <v/>
      </c>
      <c r="MR36" s="115" t="str">
        <f t="shared" si="254"/>
        <v/>
      </c>
      <c r="MS36" s="116" t="str">
        <f t="shared" si="255"/>
        <v/>
      </c>
      <c r="MT36" s="117" t="str">
        <f t="shared" si="256"/>
        <v/>
      </c>
      <c r="MU36" s="118" t="str">
        <f t="shared" si="257"/>
        <v/>
      </c>
      <c r="MV36" s="119" t="str">
        <f t="shared" si="258"/>
        <v/>
      </c>
      <c r="MW36" s="120" t="str">
        <f t="shared" si="259"/>
        <v/>
      </c>
      <c r="MY36" s="112"/>
      <c r="MZ36" s="112"/>
      <c r="NA36" s="113" t="str">
        <f t="shared" si="260"/>
        <v/>
      </c>
      <c r="NB36" s="114" t="str">
        <f t="shared" si="261"/>
        <v/>
      </c>
      <c r="NC36" s="115" t="str">
        <f t="shared" si="262"/>
        <v/>
      </c>
      <c r="ND36" s="115" t="str">
        <f t="shared" si="263"/>
        <v/>
      </c>
      <c r="NE36" s="116" t="str">
        <f t="shared" si="264"/>
        <v/>
      </c>
      <c r="NF36" s="117" t="str">
        <f t="shared" si="265"/>
        <v/>
      </c>
      <c r="NG36" s="118" t="str">
        <f t="shared" si="266"/>
        <v/>
      </c>
      <c r="NH36" s="119" t="str">
        <f t="shared" si="267"/>
        <v/>
      </c>
      <c r="NI36" s="120" t="str">
        <f t="shared" si="268"/>
        <v/>
      </c>
      <c r="NK36" s="112"/>
      <c r="NL36" s="112"/>
      <c r="NM36" s="113" t="str">
        <f t="shared" si="269"/>
        <v/>
      </c>
      <c r="NN36" s="114" t="str">
        <f t="shared" si="270"/>
        <v/>
      </c>
      <c r="NO36" s="115" t="str">
        <f t="shared" si="271"/>
        <v/>
      </c>
      <c r="NP36" s="115" t="str">
        <f t="shared" si="272"/>
        <v/>
      </c>
      <c r="NQ36" s="116" t="str">
        <f t="shared" si="273"/>
        <v/>
      </c>
      <c r="NR36" s="117" t="str">
        <f t="shared" si="274"/>
        <v/>
      </c>
      <c r="NS36" s="118" t="str">
        <f t="shared" si="275"/>
        <v/>
      </c>
      <c r="NT36" s="119" t="str">
        <f t="shared" si="276"/>
        <v/>
      </c>
      <c r="NU36" s="120" t="str">
        <f t="shared" si="277"/>
        <v/>
      </c>
      <c r="NW36" s="112"/>
      <c r="NX36" s="112"/>
      <c r="NY36" s="113" t="str">
        <f t="shared" si="278"/>
        <v/>
      </c>
      <c r="NZ36" s="114" t="str">
        <f t="shared" si="279"/>
        <v/>
      </c>
      <c r="OA36" s="115" t="str">
        <f t="shared" si="280"/>
        <v/>
      </c>
      <c r="OB36" s="115" t="str">
        <f t="shared" si="281"/>
        <v/>
      </c>
      <c r="OC36" s="116" t="str">
        <f t="shared" si="282"/>
        <v/>
      </c>
      <c r="OD36" s="117" t="str">
        <f t="shared" si="283"/>
        <v/>
      </c>
      <c r="OE36" s="118" t="str">
        <f t="shared" si="284"/>
        <v/>
      </c>
      <c r="OF36" s="119" t="str">
        <f t="shared" si="285"/>
        <v/>
      </c>
      <c r="OG36" s="120" t="str">
        <f t="shared" si="286"/>
        <v/>
      </c>
      <c r="OI36" s="112"/>
      <c r="OJ36" s="112"/>
      <c r="OK36" s="113" t="str">
        <f t="shared" si="287"/>
        <v/>
      </c>
      <c r="OL36" s="114" t="str">
        <f t="shared" si="288"/>
        <v/>
      </c>
      <c r="OM36" s="115" t="str">
        <f t="shared" si="289"/>
        <v/>
      </c>
      <c r="ON36" s="115" t="str">
        <f t="shared" si="290"/>
        <v/>
      </c>
      <c r="OO36" s="116" t="str">
        <f t="shared" si="291"/>
        <v/>
      </c>
      <c r="OP36" s="117" t="str">
        <f t="shared" si="292"/>
        <v/>
      </c>
      <c r="OQ36" s="118" t="str">
        <f t="shared" si="293"/>
        <v/>
      </c>
      <c r="OR36" s="119" t="str">
        <f t="shared" si="294"/>
        <v/>
      </c>
      <c r="OS36" s="120" t="str">
        <f t="shared" si="295"/>
        <v/>
      </c>
      <c r="OU36" s="112"/>
      <c r="OV36" s="112"/>
      <c r="OW36" s="113" t="str">
        <f t="shared" si="296"/>
        <v/>
      </c>
      <c r="OX36" s="114" t="str">
        <f t="shared" si="297"/>
        <v/>
      </c>
      <c r="OY36" s="115" t="str">
        <f t="shared" si="298"/>
        <v/>
      </c>
      <c r="OZ36" s="115" t="str">
        <f t="shared" si="299"/>
        <v/>
      </c>
      <c r="PA36" s="116" t="str">
        <f t="shared" si="300"/>
        <v/>
      </c>
      <c r="PB36" s="117" t="str">
        <f t="shared" si="301"/>
        <v/>
      </c>
      <c r="PC36" s="118" t="str">
        <f t="shared" si="302"/>
        <v/>
      </c>
      <c r="PD36" s="119" t="str">
        <f t="shared" si="303"/>
        <v/>
      </c>
      <c r="PE36" s="120" t="str">
        <f t="shared" si="304"/>
        <v/>
      </c>
      <c r="PG36" s="112"/>
      <c r="PH36" s="112"/>
      <c r="PI36" s="113" t="str">
        <f t="shared" si="305"/>
        <v/>
      </c>
      <c r="PJ36" s="114" t="str">
        <f t="shared" si="306"/>
        <v/>
      </c>
      <c r="PK36" s="115" t="str">
        <f t="shared" si="307"/>
        <v/>
      </c>
      <c r="PL36" s="115" t="str">
        <f t="shared" si="308"/>
        <v/>
      </c>
      <c r="PM36" s="116" t="str">
        <f t="shared" si="309"/>
        <v/>
      </c>
      <c r="PN36" s="117" t="str">
        <f t="shared" si="310"/>
        <v/>
      </c>
      <c r="PO36" s="118" t="str">
        <f t="shared" si="311"/>
        <v/>
      </c>
      <c r="PP36" s="119" t="str">
        <f t="shared" si="312"/>
        <v/>
      </c>
      <c r="PQ36" s="120" t="str">
        <f t="shared" si="313"/>
        <v/>
      </c>
      <c r="PS36" s="112"/>
      <c r="PT36" s="112"/>
      <c r="PU36" s="113" t="str">
        <f t="shared" si="314"/>
        <v/>
      </c>
      <c r="PV36" s="114" t="str">
        <f t="shared" si="315"/>
        <v/>
      </c>
      <c r="PW36" s="115" t="str">
        <f t="shared" si="316"/>
        <v/>
      </c>
      <c r="PX36" s="115" t="str">
        <f t="shared" si="317"/>
        <v/>
      </c>
      <c r="PY36" s="116" t="str">
        <f t="shared" si="318"/>
        <v/>
      </c>
      <c r="PZ36" s="117" t="str">
        <f t="shared" si="319"/>
        <v/>
      </c>
      <c r="QA36" s="118" t="str">
        <f t="shared" si="320"/>
        <v/>
      </c>
      <c r="QB36" s="119" t="str">
        <f t="shared" si="321"/>
        <v/>
      </c>
      <c r="QC36" s="120" t="str">
        <f t="shared" si="322"/>
        <v/>
      </c>
      <c r="QE36" s="112"/>
      <c r="QF36" s="112"/>
      <c r="QG36" s="113" t="str">
        <f t="shared" si="323"/>
        <v/>
      </c>
      <c r="QH36" s="114" t="str">
        <f t="shared" si="324"/>
        <v/>
      </c>
      <c r="QI36" s="115" t="str">
        <f t="shared" si="325"/>
        <v/>
      </c>
      <c r="QJ36" s="115" t="str">
        <f t="shared" si="326"/>
        <v/>
      </c>
      <c r="QK36" s="116" t="str">
        <f t="shared" si="327"/>
        <v/>
      </c>
      <c r="QL36" s="117" t="str">
        <f t="shared" si="328"/>
        <v/>
      </c>
      <c r="QM36" s="118" t="str">
        <f t="shared" si="329"/>
        <v/>
      </c>
      <c r="QN36" s="119" t="str">
        <f t="shared" si="330"/>
        <v/>
      </c>
      <c r="QO36" s="120" t="str">
        <f t="shared" si="331"/>
        <v/>
      </c>
      <c r="QQ36" s="112"/>
      <c r="QR36" s="112"/>
      <c r="QS36" s="113" t="str">
        <f t="shared" si="332"/>
        <v/>
      </c>
      <c r="QT36" s="114" t="str">
        <f t="shared" si="333"/>
        <v/>
      </c>
      <c r="QU36" s="115" t="str">
        <f t="shared" si="334"/>
        <v/>
      </c>
      <c r="QV36" s="115" t="str">
        <f t="shared" si="335"/>
        <v/>
      </c>
      <c r="QW36" s="116" t="str">
        <f t="shared" si="336"/>
        <v/>
      </c>
      <c r="QX36" s="117" t="str">
        <f t="shared" si="337"/>
        <v/>
      </c>
      <c r="QY36" s="118" t="str">
        <f t="shared" si="338"/>
        <v/>
      </c>
      <c r="QZ36" s="119" t="str">
        <f t="shared" si="339"/>
        <v/>
      </c>
      <c r="RA36" s="120" t="str">
        <f t="shared" si="340"/>
        <v/>
      </c>
      <c r="RC36" s="112"/>
      <c r="RD36" s="112"/>
      <c r="RE36" s="113" t="str">
        <f t="shared" si="341"/>
        <v/>
      </c>
      <c r="RF36" s="114" t="str">
        <f t="shared" si="342"/>
        <v/>
      </c>
      <c r="RG36" s="115" t="str">
        <f t="shared" si="343"/>
        <v/>
      </c>
      <c r="RH36" s="115" t="str">
        <f t="shared" si="344"/>
        <v/>
      </c>
      <c r="RI36" s="116" t="str">
        <f t="shared" si="345"/>
        <v/>
      </c>
      <c r="RJ36" s="117" t="str">
        <f t="shared" si="346"/>
        <v/>
      </c>
      <c r="RK36" s="118" t="str">
        <f t="shared" si="347"/>
        <v/>
      </c>
      <c r="RL36" s="119" t="str">
        <f t="shared" si="348"/>
        <v/>
      </c>
      <c r="RM36" s="120" t="str">
        <f t="shared" si="349"/>
        <v/>
      </c>
      <c r="RO36" s="112"/>
      <c r="RP36" s="112"/>
      <c r="RQ36" s="113" t="str">
        <f t="shared" si="350"/>
        <v/>
      </c>
      <c r="RR36" s="114" t="str">
        <f t="shared" si="351"/>
        <v/>
      </c>
      <c r="RS36" s="115" t="str">
        <f t="shared" si="352"/>
        <v/>
      </c>
      <c r="RT36" s="115" t="str">
        <f t="shared" si="353"/>
        <v/>
      </c>
      <c r="RU36" s="116" t="str">
        <f t="shared" si="354"/>
        <v/>
      </c>
      <c r="RV36" s="117" t="str">
        <f t="shared" si="355"/>
        <v/>
      </c>
      <c r="RW36" s="118" t="str">
        <f t="shared" si="356"/>
        <v/>
      </c>
      <c r="RX36" s="119" t="str">
        <f t="shared" si="357"/>
        <v/>
      </c>
      <c r="RY36" s="120" t="str">
        <f t="shared" si="358"/>
        <v/>
      </c>
      <c r="SA36" s="112"/>
      <c r="SB36" s="112"/>
    </row>
    <row r="37" spans="1:496" ht="13.5" customHeight="1">
      <c r="A37" s="20"/>
      <c r="B37" s="112" t="s">
        <v>848</v>
      </c>
      <c r="C37" s="2" t="s">
        <v>849</v>
      </c>
      <c r="D37" s="157"/>
      <c r="E37" s="113" t="str">
        <f t="shared" si="417"/>
        <v/>
      </c>
      <c r="F37" s="114" t="str">
        <f t="shared" si="418"/>
        <v/>
      </c>
      <c r="G37" s="115" t="str">
        <f t="shared" si="2"/>
        <v/>
      </c>
      <c r="H37" s="115" t="str">
        <f t="shared" si="3"/>
        <v/>
      </c>
      <c r="I37" s="116" t="str">
        <f t="shared" si="419"/>
        <v/>
      </c>
      <c r="J37" s="117" t="str">
        <f t="shared" si="420"/>
        <v/>
      </c>
      <c r="K37" s="118" t="str">
        <f t="shared" si="421"/>
        <v/>
      </c>
      <c r="L37" s="119" t="str">
        <f t="shared" si="7"/>
        <v/>
      </c>
      <c r="M37" s="120" t="str">
        <f t="shared" si="422"/>
        <v/>
      </c>
      <c r="O37" s="112"/>
      <c r="P37" s="167" t="s">
        <v>289</v>
      </c>
      <c r="Q37" s="113" t="s">
        <v>289</v>
      </c>
      <c r="R37" s="114" t="s">
        <v>289</v>
      </c>
      <c r="S37" s="115" t="s">
        <v>289</v>
      </c>
      <c r="T37" s="115" t="s">
        <v>289</v>
      </c>
      <c r="U37" s="116" t="s">
        <v>289</v>
      </c>
      <c r="V37" s="117" t="s">
        <v>289</v>
      </c>
      <c r="W37" s="118" t="s">
        <v>289</v>
      </c>
      <c r="X37" s="119" t="s">
        <v>289</v>
      </c>
      <c r="Y37" s="120" t="s">
        <v>289</v>
      </c>
      <c r="AA37" s="112"/>
      <c r="AB37" s="112"/>
      <c r="AC37" s="113" t="str">
        <f t="shared" si="9"/>
        <v/>
      </c>
      <c r="AD37" s="114" t="str">
        <f t="shared" si="10"/>
        <v/>
      </c>
      <c r="AE37" s="115" t="str">
        <f t="shared" si="11"/>
        <v/>
      </c>
      <c r="AF37" s="115" t="str">
        <f t="shared" si="359"/>
        <v/>
      </c>
      <c r="AG37" s="116" t="str">
        <f t="shared" si="12"/>
        <v/>
      </c>
      <c r="AH37" s="117" t="str">
        <f t="shared" si="13"/>
        <v/>
      </c>
      <c r="AI37" s="118" t="str">
        <f t="shared" si="14"/>
        <v/>
      </c>
      <c r="AJ37" s="119" t="str">
        <f t="shared" si="15"/>
        <v/>
      </c>
      <c r="AK37" s="120" t="str">
        <f t="shared" si="16"/>
        <v/>
      </c>
      <c r="AM37" s="112"/>
      <c r="AN37" s="112"/>
      <c r="AO37" s="113" t="str">
        <f t="shared" si="17"/>
        <v/>
      </c>
      <c r="AP37" s="114" t="str">
        <f t="shared" si="18"/>
        <v/>
      </c>
      <c r="AQ37" s="115" t="str">
        <f t="shared" si="19"/>
        <v/>
      </c>
      <c r="AR37" s="115" t="str">
        <f t="shared" si="20"/>
        <v/>
      </c>
      <c r="AS37" s="116" t="str">
        <f t="shared" si="21"/>
        <v/>
      </c>
      <c r="AT37" s="117" t="str">
        <f t="shared" si="22"/>
        <v/>
      </c>
      <c r="AU37" s="118" t="str">
        <f t="shared" si="23"/>
        <v/>
      </c>
      <c r="AV37" s="119" t="str">
        <f t="shared" si="24"/>
        <v/>
      </c>
      <c r="AW37" s="120" t="str">
        <f t="shared" si="25"/>
        <v/>
      </c>
      <c r="AY37" s="112"/>
      <c r="AZ37" s="112"/>
      <c r="BA37" s="113" t="str">
        <f t="shared" si="360"/>
        <v/>
      </c>
      <c r="BB37" s="114" t="str">
        <f t="shared" si="361"/>
        <v/>
      </c>
      <c r="BC37" s="115" t="str">
        <f t="shared" si="362"/>
        <v/>
      </c>
      <c r="BD37" s="115" t="str">
        <f t="shared" si="363"/>
        <v/>
      </c>
      <c r="BE37" s="116" t="str">
        <f t="shared" si="364"/>
        <v/>
      </c>
      <c r="BF37" s="117" t="str">
        <f t="shared" si="365"/>
        <v/>
      </c>
      <c r="BG37" s="118" t="str">
        <f t="shared" si="366"/>
        <v/>
      </c>
      <c r="BH37" s="119" t="str">
        <f t="shared" si="367"/>
        <v/>
      </c>
      <c r="BI37" s="120" t="str">
        <f t="shared" si="368"/>
        <v/>
      </c>
      <c r="BK37" s="112"/>
      <c r="BL37" s="112"/>
      <c r="BM37" s="113" t="str">
        <f t="shared" si="35"/>
        <v/>
      </c>
      <c r="BN37" s="114" t="str">
        <f t="shared" si="36"/>
        <v/>
      </c>
      <c r="BO37" s="115" t="str">
        <f t="shared" si="37"/>
        <v/>
      </c>
      <c r="BP37" s="115" t="str">
        <f t="shared" si="38"/>
        <v/>
      </c>
      <c r="BQ37" s="116" t="str">
        <f t="shared" si="39"/>
        <v/>
      </c>
      <c r="BR37" s="117" t="str">
        <f t="shared" si="40"/>
        <v/>
      </c>
      <c r="BS37" s="118" t="str">
        <f t="shared" si="41"/>
        <v/>
      </c>
      <c r="BT37" s="119" t="str">
        <f t="shared" si="42"/>
        <v/>
      </c>
      <c r="BU37" s="120" t="str">
        <f t="shared" si="43"/>
        <v/>
      </c>
      <c r="BW37" s="112"/>
      <c r="BX37" s="112"/>
      <c r="BY37" s="113" t="str">
        <f t="shared" si="44"/>
        <v/>
      </c>
      <c r="BZ37" s="114" t="str">
        <f t="shared" si="45"/>
        <v/>
      </c>
      <c r="CA37" s="115" t="str">
        <f t="shared" si="46"/>
        <v/>
      </c>
      <c r="CB37" s="115" t="str">
        <f t="shared" si="47"/>
        <v/>
      </c>
      <c r="CC37" s="116" t="str">
        <f t="shared" si="48"/>
        <v/>
      </c>
      <c r="CD37" s="117" t="str">
        <f t="shared" si="49"/>
        <v/>
      </c>
      <c r="CE37" s="118" t="str">
        <f t="shared" si="50"/>
        <v/>
      </c>
      <c r="CF37" s="119" t="str">
        <f t="shared" si="51"/>
        <v/>
      </c>
      <c r="CG37" s="120" t="str">
        <f t="shared" si="52"/>
        <v/>
      </c>
      <c r="CI37" s="112"/>
      <c r="CJ37" s="112"/>
      <c r="CK37" s="113" t="str">
        <f t="shared" si="53"/>
        <v/>
      </c>
      <c r="CL37" s="114" t="str">
        <f t="shared" si="54"/>
        <v/>
      </c>
      <c r="CM37" s="115" t="str">
        <f t="shared" si="55"/>
        <v/>
      </c>
      <c r="CN37" s="115" t="str">
        <f t="shared" si="56"/>
        <v/>
      </c>
      <c r="CO37" s="116" t="str">
        <f t="shared" si="57"/>
        <v/>
      </c>
      <c r="CP37" s="117" t="str">
        <f t="shared" si="58"/>
        <v/>
      </c>
      <c r="CQ37" s="118" t="str">
        <f t="shared" si="59"/>
        <v/>
      </c>
      <c r="CR37" s="119" t="str">
        <f t="shared" si="60"/>
        <v/>
      </c>
      <c r="CS37" s="120" t="str">
        <f t="shared" si="61"/>
        <v/>
      </c>
      <c r="CU37" s="112"/>
      <c r="CV37" s="112"/>
      <c r="CW37" s="113" t="str">
        <f t="shared" si="62"/>
        <v/>
      </c>
      <c r="CX37" s="114" t="str">
        <f t="shared" si="63"/>
        <v/>
      </c>
      <c r="CY37" s="115" t="str">
        <f t="shared" si="64"/>
        <v/>
      </c>
      <c r="CZ37" s="115" t="str">
        <f t="shared" si="65"/>
        <v/>
      </c>
      <c r="DA37" s="116" t="str">
        <f t="shared" si="66"/>
        <v/>
      </c>
      <c r="DB37" s="117" t="str">
        <f t="shared" si="67"/>
        <v/>
      </c>
      <c r="DC37" s="118" t="str">
        <f t="shared" si="68"/>
        <v/>
      </c>
      <c r="DD37" s="119" t="str">
        <f t="shared" si="69"/>
        <v/>
      </c>
      <c r="DE37" s="120" t="str">
        <f t="shared" si="70"/>
        <v/>
      </c>
      <c r="DG37" s="112"/>
      <c r="DH37" s="112"/>
      <c r="DI37" s="113" t="str">
        <f t="shared" si="71"/>
        <v/>
      </c>
      <c r="DJ37" s="114" t="str">
        <f t="shared" si="72"/>
        <v/>
      </c>
      <c r="DK37" s="115" t="str">
        <f t="shared" si="73"/>
        <v/>
      </c>
      <c r="DL37" s="115" t="str">
        <f t="shared" si="74"/>
        <v/>
      </c>
      <c r="DM37" s="116" t="str">
        <f t="shared" si="75"/>
        <v/>
      </c>
      <c r="DN37" s="117" t="str">
        <f t="shared" si="76"/>
        <v/>
      </c>
      <c r="DO37" s="118" t="str">
        <f t="shared" si="77"/>
        <v/>
      </c>
      <c r="DP37" s="119" t="str">
        <f t="shared" si="78"/>
        <v/>
      </c>
      <c r="DQ37" s="120" t="str">
        <f t="shared" si="79"/>
        <v/>
      </c>
      <c r="DS37" s="112"/>
      <c r="DT37" s="112"/>
      <c r="DU37" s="113" t="str">
        <f t="shared" si="80"/>
        <v/>
      </c>
      <c r="DV37" s="114" t="str">
        <f t="shared" si="81"/>
        <v/>
      </c>
      <c r="DW37" s="115" t="str">
        <f t="shared" si="82"/>
        <v/>
      </c>
      <c r="DX37" s="115" t="str">
        <f t="shared" si="83"/>
        <v/>
      </c>
      <c r="DY37" s="116" t="str">
        <f t="shared" si="84"/>
        <v/>
      </c>
      <c r="DZ37" s="117" t="str">
        <f t="shared" si="85"/>
        <v/>
      </c>
      <c r="EA37" s="118" t="str">
        <f t="shared" si="86"/>
        <v/>
      </c>
      <c r="EB37" s="119" t="str">
        <f t="shared" si="87"/>
        <v/>
      </c>
      <c r="EC37" s="120" t="str">
        <f t="shared" si="88"/>
        <v/>
      </c>
      <c r="EE37" s="112"/>
      <c r="EF37" s="112"/>
      <c r="EG37" s="113" t="str">
        <f t="shared" si="89"/>
        <v/>
      </c>
      <c r="EH37" s="114" t="str">
        <f t="shared" si="90"/>
        <v/>
      </c>
      <c r="EI37" s="115" t="str">
        <f t="shared" si="91"/>
        <v/>
      </c>
      <c r="EJ37" s="115" t="str">
        <f t="shared" si="92"/>
        <v/>
      </c>
      <c r="EK37" s="116" t="str">
        <f t="shared" si="93"/>
        <v/>
      </c>
      <c r="EL37" s="117" t="str">
        <f t="shared" si="94"/>
        <v/>
      </c>
      <c r="EM37" s="118" t="str">
        <f t="shared" si="95"/>
        <v/>
      </c>
      <c r="EN37" s="119" t="str">
        <f t="shared" si="96"/>
        <v/>
      </c>
      <c r="EO37" s="120" t="str">
        <f t="shared" si="97"/>
        <v/>
      </c>
      <c r="EQ37" s="112"/>
      <c r="ER37" s="112"/>
      <c r="ES37" s="113" t="str">
        <f t="shared" si="98"/>
        <v/>
      </c>
      <c r="ET37" s="114" t="str">
        <f t="shared" si="99"/>
        <v/>
      </c>
      <c r="EU37" s="115" t="str">
        <f t="shared" si="100"/>
        <v/>
      </c>
      <c r="EV37" s="115" t="str">
        <f t="shared" si="101"/>
        <v/>
      </c>
      <c r="EW37" s="116" t="str">
        <f t="shared" si="102"/>
        <v/>
      </c>
      <c r="EX37" s="117" t="str">
        <f t="shared" si="103"/>
        <v/>
      </c>
      <c r="EY37" s="118" t="str">
        <f t="shared" si="104"/>
        <v/>
      </c>
      <c r="EZ37" s="119" t="str">
        <f t="shared" si="105"/>
        <v/>
      </c>
      <c r="FA37" s="120" t="str">
        <f t="shared" si="106"/>
        <v/>
      </c>
      <c r="FC37" s="112"/>
      <c r="FD37" s="112"/>
      <c r="FE37" s="113" t="str">
        <f t="shared" si="107"/>
        <v/>
      </c>
      <c r="FF37" s="114" t="str">
        <f t="shared" si="108"/>
        <v/>
      </c>
      <c r="FG37" s="115" t="str">
        <f t="shared" si="109"/>
        <v/>
      </c>
      <c r="FH37" s="115" t="str">
        <f t="shared" si="110"/>
        <v/>
      </c>
      <c r="FI37" s="116" t="str">
        <f t="shared" si="111"/>
        <v/>
      </c>
      <c r="FJ37" s="117" t="str">
        <f t="shared" si="112"/>
        <v/>
      </c>
      <c r="FK37" s="118" t="str">
        <f t="shared" si="113"/>
        <v/>
      </c>
      <c r="FL37" s="119" t="str">
        <f t="shared" si="114"/>
        <v/>
      </c>
      <c r="FM37" s="120" t="str">
        <f t="shared" si="115"/>
        <v/>
      </c>
      <c r="FO37" s="112"/>
      <c r="FP37" s="112"/>
      <c r="FQ37" s="113" t="str">
        <f t="shared" si="116"/>
        <v/>
      </c>
      <c r="FR37" s="114" t="str">
        <f t="shared" si="117"/>
        <v/>
      </c>
      <c r="FS37" s="115" t="str">
        <f t="shared" si="118"/>
        <v/>
      </c>
      <c r="FT37" s="115" t="str">
        <f t="shared" si="119"/>
        <v/>
      </c>
      <c r="FU37" s="116" t="str">
        <f t="shared" si="120"/>
        <v/>
      </c>
      <c r="FV37" s="117" t="str">
        <f t="shared" si="121"/>
        <v/>
      </c>
      <c r="FW37" s="118" t="str">
        <f t="shared" si="122"/>
        <v/>
      </c>
      <c r="FX37" s="119" t="str">
        <f t="shared" si="123"/>
        <v/>
      </c>
      <c r="FY37" s="120" t="str">
        <f t="shared" si="124"/>
        <v/>
      </c>
      <c r="GA37" s="112"/>
      <c r="GB37" s="112"/>
      <c r="GC37" s="113" t="str">
        <f t="shared" si="125"/>
        <v/>
      </c>
      <c r="GD37" s="114" t="str">
        <f t="shared" si="126"/>
        <v/>
      </c>
      <c r="GE37" s="115" t="str">
        <f t="shared" si="127"/>
        <v/>
      </c>
      <c r="GF37" s="115" t="str">
        <f t="shared" si="128"/>
        <v/>
      </c>
      <c r="GG37" s="116" t="str">
        <f t="shared" si="129"/>
        <v/>
      </c>
      <c r="GH37" s="117" t="str">
        <f t="shared" si="130"/>
        <v/>
      </c>
      <c r="GI37" s="118" t="str">
        <f t="shared" si="131"/>
        <v/>
      </c>
      <c r="GJ37" s="119" t="str">
        <f t="shared" si="132"/>
        <v/>
      </c>
      <c r="GK37" s="120" t="str">
        <f t="shared" si="133"/>
        <v/>
      </c>
      <c r="GM37" s="112"/>
      <c r="GN37" s="112"/>
      <c r="GO37" s="113" t="str">
        <f t="shared" si="134"/>
        <v/>
      </c>
      <c r="GP37" s="114" t="str">
        <f t="shared" si="135"/>
        <v/>
      </c>
      <c r="GQ37" s="115" t="str">
        <f t="shared" si="136"/>
        <v/>
      </c>
      <c r="GR37" s="115" t="str">
        <f t="shared" si="137"/>
        <v/>
      </c>
      <c r="GS37" s="116" t="str">
        <f t="shared" si="138"/>
        <v/>
      </c>
      <c r="GT37" s="117" t="str">
        <f t="shared" si="139"/>
        <v/>
      </c>
      <c r="GU37" s="118" t="str">
        <f t="shared" si="140"/>
        <v/>
      </c>
      <c r="GV37" s="119" t="str">
        <f t="shared" si="141"/>
        <v/>
      </c>
      <c r="GW37" s="120" t="str">
        <f t="shared" si="142"/>
        <v/>
      </c>
      <c r="GY37" s="112"/>
      <c r="GZ37" s="112"/>
      <c r="HA37" s="113" t="str">
        <f t="shared" si="143"/>
        <v/>
      </c>
      <c r="HB37" s="114" t="str">
        <f t="shared" si="144"/>
        <v/>
      </c>
      <c r="HC37" s="115" t="str">
        <f t="shared" si="145"/>
        <v/>
      </c>
      <c r="HD37" s="115" t="str">
        <f t="shared" si="146"/>
        <v/>
      </c>
      <c r="HE37" s="116" t="str">
        <f t="shared" si="147"/>
        <v/>
      </c>
      <c r="HF37" s="117" t="str">
        <f t="shared" si="148"/>
        <v/>
      </c>
      <c r="HG37" s="118" t="str">
        <f t="shared" si="149"/>
        <v/>
      </c>
      <c r="HH37" s="119" t="str">
        <f t="shared" si="150"/>
        <v/>
      </c>
      <c r="HI37" s="120" t="str">
        <f t="shared" si="151"/>
        <v/>
      </c>
      <c r="HK37" s="112"/>
      <c r="HL37" s="112"/>
      <c r="HM37" s="113" t="str">
        <f t="shared" si="152"/>
        <v/>
      </c>
      <c r="HN37" s="114" t="str">
        <f t="shared" si="153"/>
        <v/>
      </c>
      <c r="HO37" s="115" t="str">
        <f t="shared" si="154"/>
        <v/>
      </c>
      <c r="HP37" s="115" t="str">
        <f t="shared" si="155"/>
        <v/>
      </c>
      <c r="HQ37" s="116" t="str">
        <f t="shared" si="156"/>
        <v/>
      </c>
      <c r="HR37" s="117" t="str">
        <f t="shared" si="157"/>
        <v/>
      </c>
      <c r="HS37" s="118" t="str">
        <f t="shared" si="158"/>
        <v/>
      </c>
      <c r="HT37" s="119" t="str">
        <f t="shared" si="159"/>
        <v/>
      </c>
      <c r="HU37" s="120" t="str">
        <f t="shared" si="160"/>
        <v/>
      </c>
      <c r="HW37" s="112"/>
      <c r="HX37" s="112"/>
      <c r="HY37" s="113" t="str">
        <f t="shared" si="161"/>
        <v/>
      </c>
      <c r="HZ37" s="114" t="str">
        <f t="shared" si="162"/>
        <v/>
      </c>
      <c r="IA37" s="115" t="str">
        <f t="shared" si="163"/>
        <v/>
      </c>
      <c r="IB37" s="115" t="str">
        <f t="shared" si="164"/>
        <v/>
      </c>
      <c r="IC37" s="116" t="str">
        <f t="shared" si="165"/>
        <v/>
      </c>
      <c r="ID37" s="117" t="str">
        <f t="shared" si="166"/>
        <v/>
      </c>
      <c r="IE37" s="118" t="str">
        <f t="shared" si="167"/>
        <v/>
      </c>
      <c r="IF37" s="119" t="str">
        <f t="shared" si="168"/>
        <v/>
      </c>
      <c r="IG37" s="120" t="str">
        <f t="shared" si="169"/>
        <v/>
      </c>
      <c r="II37" s="112"/>
      <c r="IJ37" s="112"/>
      <c r="IK37" s="113" t="str">
        <f t="shared" si="170"/>
        <v/>
      </c>
      <c r="IL37" s="114" t="str">
        <f t="shared" si="171"/>
        <v/>
      </c>
      <c r="IM37" s="115" t="str">
        <f t="shared" si="172"/>
        <v/>
      </c>
      <c r="IN37" s="115" t="str">
        <f t="shared" si="173"/>
        <v/>
      </c>
      <c r="IO37" s="116" t="str">
        <f t="shared" si="174"/>
        <v/>
      </c>
      <c r="IP37" s="117" t="str">
        <f t="shared" si="175"/>
        <v/>
      </c>
      <c r="IQ37" s="118" t="str">
        <f t="shared" si="176"/>
        <v/>
      </c>
      <c r="IR37" s="119" t="str">
        <f t="shared" si="177"/>
        <v/>
      </c>
      <c r="IS37" s="120" t="str">
        <f t="shared" si="178"/>
        <v/>
      </c>
      <c r="IU37" s="112"/>
      <c r="IV37" s="112"/>
      <c r="IW37" s="113" t="str">
        <f t="shared" si="179"/>
        <v/>
      </c>
      <c r="IX37" s="114" t="str">
        <f t="shared" si="180"/>
        <v/>
      </c>
      <c r="IY37" s="115" t="str">
        <f t="shared" si="181"/>
        <v/>
      </c>
      <c r="IZ37" s="115" t="str">
        <f t="shared" si="182"/>
        <v/>
      </c>
      <c r="JA37" s="116" t="str">
        <f t="shared" si="183"/>
        <v/>
      </c>
      <c r="JB37" s="117" t="str">
        <f t="shared" si="184"/>
        <v/>
      </c>
      <c r="JC37" s="118" t="str">
        <f t="shared" si="185"/>
        <v/>
      </c>
      <c r="JD37" s="119" t="str">
        <f t="shared" si="186"/>
        <v/>
      </c>
      <c r="JE37" s="120" t="str">
        <f t="shared" si="187"/>
        <v/>
      </c>
      <c r="JG37" s="112"/>
      <c r="JH37" s="112"/>
      <c r="JI37" s="113" t="str">
        <f t="shared" si="188"/>
        <v/>
      </c>
      <c r="JJ37" s="114" t="str">
        <f t="shared" si="189"/>
        <v/>
      </c>
      <c r="JK37" s="115" t="str">
        <f t="shared" si="190"/>
        <v/>
      </c>
      <c r="JL37" s="115" t="str">
        <f t="shared" si="191"/>
        <v/>
      </c>
      <c r="JM37" s="116" t="str">
        <f t="shared" si="192"/>
        <v/>
      </c>
      <c r="JN37" s="117" t="str">
        <f t="shared" si="193"/>
        <v/>
      </c>
      <c r="JO37" s="118" t="str">
        <f t="shared" si="194"/>
        <v/>
      </c>
      <c r="JP37" s="119" t="str">
        <f t="shared" si="195"/>
        <v/>
      </c>
      <c r="JQ37" s="120" t="str">
        <f t="shared" si="196"/>
        <v/>
      </c>
      <c r="JS37" s="112"/>
      <c r="JT37" s="112"/>
      <c r="JU37" s="113" t="str">
        <f t="shared" si="197"/>
        <v/>
      </c>
      <c r="JV37" s="114" t="str">
        <f t="shared" si="198"/>
        <v/>
      </c>
      <c r="JW37" s="115" t="str">
        <f t="shared" si="199"/>
        <v/>
      </c>
      <c r="JX37" s="115" t="str">
        <f t="shared" si="200"/>
        <v/>
      </c>
      <c r="JY37" s="116" t="str">
        <f t="shared" si="201"/>
        <v/>
      </c>
      <c r="JZ37" s="117" t="str">
        <f t="shared" si="202"/>
        <v/>
      </c>
      <c r="KA37" s="118" t="str">
        <f t="shared" si="203"/>
        <v/>
      </c>
      <c r="KB37" s="119" t="str">
        <f t="shared" si="204"/>
        <v/>
      </c>
      <c r="KC37" s="120" t="str">
        <f t="shared" si="205"/>
        <v/>
      </c>
      <c r="KE37" s="112"/>
      <c r="KF37" s="112"/>
      <c r="KG37" s="113" t="str">
        <f t="shared" si="206"/>
        <v/>
      </c>
      <c r="KH37" s="114" t="str">
        <f t="shared" si="207"/>
        <v/>
      </c>
      <c r="KI37" s="115" t="str">
        <f t="shared" si="208"/>
        <v/>
      </c>
      <c r="KJ37" s="115" t="str">
        <f t="shared" si="209"/>
        <v/>
      </c>
      <c r="KK37" s="116" t="str">
        <f t="shared" si="210"/>
        <v/>
      </c>
      <c r="KL37" s="117" t="str">
        <f t="shared" si="211"/>
        <v/>
      </c>
      <c r="KM37" s="118" t="str">
        <f t="shared" si="212"/>
        <v/>
      </c>
      <c r="KN37" s="119" t="str">
        <f t="shared" si="213"/>
        <v/>
      </c>
      <c r="KO37" s="120" t="str">
        <f t="shared" si="214"/>
        <v/>
      </c>
      <c r="KQ37" s="112"/>
      <c r="KR37" s="112"/>
      <c r="KS37" s="113" t="str">
        <f t="shared" si="215"/>
        <v/>
      </c>
      <c r="KT37" s="114" t="str">
        <f t="shared" si="216"/>
        <v/>
      </c>
      <c r="KU37" s="115" t="str">
        <f t="shared" si="217"/>
        <v/>
      </c>
      <c r="KV37" s="115" t="str">
        <f t="shared" si="218"/>
        <v/>
      </c>
      <c r="KW37" s="116" t="str">
        <f t="shared" si="219"/>
        <v/>
      </c>
      <c r="KX37" s="117" t="str">
        <f t="shared" si="220"/>
        <v/>
      </c>
      <c r="KY37" s="118" t="str">
        <f t="shared" si="221"/>
        <v/>
      </c>
      <c r="KZ37" s="119" t="str">
        <f t="shared" si="222"/>
        <v/>
      </c>
      <c r="LA37" s="120" t="str">
        <f t="shared" si="223"/>
        <v/>
      </c>
      <c r="LC37" s="112"/>
      <c r="LD37" s="112"/>
      <c r="LE37" s="113" t="str">
        <f t="shared" si="224"/>
        <v/>
      </c>
      <c r="LF37" s="114" t="str">
        <f t="shared" si="225"/>
        <v/>
      </c>
      <c r="LG37" s="115" t="str">
        <f t="shared" si="226"/>
        <v/>
      </c>
      <c r="LH37" s="115" t="str">
        <f t="shared" si="227"/>
        <v/>
      </c>
      <c r="LI37" s="116" t="str">
        <f t="shared" si="228"/>
        <v/>
      </c>
      <c r="LJ37" s="117" t="str">
        <f t="shared" si="229"/>
        <v/>
      </c>
      <c r="LK37" s="118" t="str">
        <f t="shared" si="230"/>
        <v/>
      </c>
      <c r="LL37" s="119" t="str">
        <f t="shared" si="231"/>
        <v/>
      </c>
      <c r="LM37" s="120" t="str">
        <f t="shared" si="232"/>
        <v/>
      </c>
      <c r="LO37" s="112"/>
      <c r="LP37" s="112"/>
      <c r="LQ37" s="113" t="str">
        <f t="shared" si="233"/>
        <v/>
      </c>
      <c r="LR37" s="114" t="str">
        <f t="shared" si="234"/>
        <v/>
      </c>
      <c r="LS37" s="115" t="str">
        <f t="shared" si="235"/>
        <v/>
      </c>
      <c r="LT37" s="115" t="str">
        <f t="shared" si="236"/>
        <v/>
      </c>
      <c r="LU37" s="116" t="str">
        <f t="shared" si="237"/>
        <v/>
      </c>
      <c r="LV37" s="117" t="str">
        <f t="shared" si="238"/>
        <v/>
      </c>
      <c r="LW37" s="118" t="str">
        <f t="shared" si="239"/>
        <v/>
      </c>
      <c r="LX37" s="119" t="str">
        <f t="shared" si="240"/>
        <v/>
      </c>
      <c r="LY37" s="120" t="str">
        <f t="shared" si="241"/>
        <v/>
      </c>
      <c r="MA37" s="112"/>
      <c r="MB37" s="112"/>
      <c r="MC37" s="113" t="str">
        <f t="shared" si="242"/>
        <v/>
      </c>
      <c r="MD37" s="114" t="str">
        <f t="shared" si="243"/>
        <v/>
      </c>
      <c r="ME37" s="115" t="str">
        <f t="shared" si="244"/>
        <v/>
      </c>
      <c r="MF37" s="115" t="str">
        <f t="shared" si="245"/>
        <v/>
      </c>
      <c r="MG37" s="116" t="str">
        <f t="shared" si="246"/>
        <v/>
      </c>
      <c r="MH37" s="117" t="str">
        <f t="shared" si="247"/>
        <v/>
      </c>
      <c r="MI37" s="118" t="str">
        <f t="shared" si="248"/>
        <v/>
      </c>
      <c r="MJ37" s="119" t="str">
        <f t="shared" si="249"/>
        <v/>
      </c>
      <c r="MK37" s="120" t="str">
        <f t="shared" si="250"/>
        <v/>
      </c>
      <c r="MM37" s="112"/>
      <c r="MN37" s="112"/>
      <c r="MO37" s="113" t="str">
        <f t="shared" si="251"/>
        <v/>
      </c>
      <c r="MP37" s="114" t="str">
        <f t="shared" si="252"/>
        <v/>
      </c>
      <c r="MQ37" s="115" t="str">
        <f t="shared" si="253"/>
        <v/>
      </c>
      <c r="MR37" s="115" t="str">
        <f t="shared" si="254"/>
        <v/>
      </c>
      <c r="MS37" s="116" t="str">
        <f t="shared" si="255"/>
        <v/>
      </c>
      <c r="MT37" s="117" t="str">
        <f t="shared" si="256"/>
        <v/>
      </c>
      <c r="MU37" s="118" t="str">
        <f t="shared" si="257"/>
        <v/>
      </c>
      <c r="MV37" s="119" t="str">
        <f t="shared" si="258"/>
        <v/>
      </c>
      <c r="MW37" s="120" t="str">
        <f t="shared" si="259"/>
        <v/>
      </c>
      <c r="MY37" s="112"/>
      <c r="MZ37" s="112"/>
      <c r="NA37" s="113" t="str">
        <f t="shared" si="260"/>
        <v/>
      </c>
      <c r="NB37" s="114" t="str">
        <f t="shared" si="261"/>
        <v/>
      </c>
      <c r="NC37" s="115" t="str">
        <f t="shared" si="262"/>
        <v/>
      </c>
      <c r="ND37" s="115" t="str">
        <f t="shared" si="263"/>
        <v/>
      </c>
      <c r="NE37" s="116" t="str">
        <f t="shared" si="264"/>
        <v/>
      </c>
      <c r="NF37" s="117" t="str">
        <f t="shared" si="265"/>
        <v/>
      </c>
      <c r="NG37" s="118" t="str">
        <f t="shared" si="266"/>
        <v/>
      </c>
      <c r="NH37" s="119" t="str">
        <f t="shared" si="267"/>
        <v/>
      </c>
      <c r="NI37" s="120" t="str">
        <f t="shared" si="268"/>
        <v/>
      </c>
      <c r="NK37" s="112"/>
      <c r="NL37" s="112"/>
      <c r="NM37" s="113" t="str">
        <f t="shared" si="269"/>
        <v/>
      </c>
      <c r="NN37" s="114" t="str">
        <f t="shared" si="270"/>
        <v/>
      </c>
      <c r="NO37" s="115" t="str">
        <f t="shared" si="271"/>
        <v/>
      </c>
      <c r="NP37" s="115" t="str">
        <f t="shared" si="272"/>
        <v/>
      </c>
      <c r="NQ37" s="116" t="str">
        <f t="shared" si="273"/>
        <v/>
      </c>
      <c r="NR37" s="117" t="str">
        <f t="shared" si="274"/>
        <v/>
      </c>
      <c r="NS37" s="118" t="str">
        <f t="shared" si="275"/>
        <v/>
      </c>
      <c r="NT37" s="119" t="str">
        <f t="shared" si="276"/>
        <v/>
      </c>
      <c r="NU37" s="120" t="str">
        <f t="shared" si="277"/>
        <v/>
      </c>
      <c r="NW37" s="112"/>
      <c r="NX37" s="112"/>
      <c r="NY37" s="113" t="str">
        <f t="shared" si="278"/>
        <v/>
      </c>
      <c r="NZ37" s="114" t="str">
        <f t="shared" si="279"/>
        <v/>
      </c>
      <c r="OA37" s="115" t="str">
        <f t="shared" si="280"/>
        <v/>
      </c>
      <c r="OB37" s="115" t="str">
        <f t="shared" si="281"/>
        <v/>
      </c>
      <c r="OC37" s="116" t="str">
        <f t="shared" si="282"/>
        <v/>
      </c>
      <c r="OD37" s="117" t="str">
        <f t="shared" si="283"/>
        <v/>
      </c>
      <c r="OE37" s="118" t="str">
        <f t="shared" si="284"/>
        <v/>
      </c>
      <c r="OF37" s="119" t="str">
        <f t="shared" si="285"/>
        <v/>
      </c>
      <c r="OG37" s="120" t="str">
        <f t="shared" si="286"/>
        <v/>
      </c>
      <c r="OI37" s="112"/>
      <c r="OJ37" s="112"/>
      <c r="OK37" s="113" t="str">
        <f t="shared" si="287"/>
        <v/>
      </c>
      <c r="OL37" s="114" t="str">
        <f t="shared" si="288"/>
        <v/>
      </c>
      <c r="OM37" s="115" t="str">
        <f t="shared" si="289"/>
        <v/>
      </c>
      <c r="ON37" s="115" t="str">
        <f t="shared" si="290"/>
        <v/>
      </c>
      <c r="OO37" s="116" t="str">
        <f t="shared" si="291"/>
        <v/>
      </c>
      <c r="OP37" s="117" t="str">
        <f t="shared" si="292"/>
        <v/>
      </c>
      <c r="OQ37" s="118" t="str">
        <f t="shared" si="293"/>
        <v/>
      </c>
      <c r="OR37" s="119" t="str">
        <f t="shared" si="294"/>
        <v/>
      </c>
      <c r="OS37" s="120" t="str">
        <f t="shared" si="295"/>
        <v/>
      </c>
      <c r="OU37" s="112"/>
      <c r="OV37" s="112"/>
      <c r="OW37" s="113" t="str">
        <f t="shared" si="296"/>
        <v/>
      </c>
      <c r="OX37" s="114" t="str">
        <f t="shared" si="297"/>
        <v/>
      </c>
      <c r="OY37" s="115" t="str">
        <f t="shared" si="298"/>
        <v/>
      </c>
      <c r="OZ37" s="115" t="str">
        <f t="shared" si="299"/>
        <v/>
      </c>
      <c r="PA37" s="116" t="str">
        <f t="shared" si="300"/>
        <v/>
      </c>
      <c r="PB37" s="117" t="str">
        <f t="shared" si="301"/>
        <v/>
      </c>
      <c r="PC37" s="118" t="str">
        <f t="shared" si="302"/>
        <v/>
      </c>
      <c r="PD37" s="119" t="str">
        <f t="shared" si="303"/>
        <v/>
      </c>
      <c r="PE37" s="120" t="str">
        <f t="shared" si="304"/>
        <v/>
      </c>
      <c r="PG37" s="112"/>
      <c r="PH37" s="112"/>
      <c r="PI37" s="113" t="str">
        <f t="shared" si="305"/>
        <v/>
      </c>
      <c r="PJ37" s="114" t="str">
        <f t="shared" si="306"/>
        <v/>
      </c>
      <c r="PK37" s="115" t="str">
        <f t="shared" si="307"/>
        <v/>
      </c>
      <c r="PL37" s="115" t="str">
        <f t="shared" si="308"/>
        <v/>
      </c>
      <c r="PM37" s="116" t="str">
        <f t="shared" si="309"/>
        <v/>
      </c>
      <c r="PN37" s="117" t="str">
        <f t="shared" si="310"/>
        <v/>
      </c>
      <c r="PO37" s="118" t="str">
        <f t="shared" si="311"/>
        <v/>
      </c>
      <c r="PP37" s="119" t="str">
        <f t="shared" si="312"/>
        <v/>
      </c>
      <c r="PQ37" s="120" t="str">
        <f t="shared" si="313"/>
        <v/>
      </c>
      <c r="PS37" s="112"/>
      <c r="PT37" s="112"/>
      <c r="PU37" s="113" t="str">
        <f t="shared" si="314"/>
        <v/>
      </c>
      <c r="PV37" s="114" t="str">
        <f t="shared" si="315"/>
        <v/>
      </c>
      <c r="PW37" s="115" t="str">
        <f t="shared" si="316"/>
        <v/>
      </c>
      <c r="PX37" s="115" t="str">
        <f t="shared" si="317"/>
        <v/>
      </c>
      <c r="PY37" s="116" t="str">
        <f t="shared" si="318"/>
        <v/>
      </c>
      <c r="PZ37" s="117" t="str">
        <f t="shared" si="319"/>
        <v/>
      </c>
      <c r="QA37" s="118" t="str">
        <f t="shared" si="320"/>
        <v/>
      </c>
      <c r="QB37" s="119" t="str">
        <f t="shared" si="321"/>
        <v/>
      </c>
      <c r="QC37" s="120" t="str">
        <f t="shared" si="322"/>
        <v/>
      </c>
      <c r="QE37" s="112"/>
      <c r="QF37" s="112"/>
      <c r="QG37" s="113" t="str">
        <f t="shared" si="323"/>
        <v/>
      </c>
      <c r="QH37" s="114" t="str">
        <f t="shared" si="324"/>
        <v/>
      </c>
      <c r="QI37" s="115" t="str">
        <f t="shared" si="325"/>
        <v/>
      </c>
      <c r="QJ37" s="115" t="str">
        <f t="shared" si="326"/>
        <v/>
      </c>
      <c r="QK37" s="116" t="str">
        <f t="shared" si="327"/>
        <v/>
      </c>
      <c r="QL37" s="117" t="str">
        <f t="shared" si="328"/>
        <v/>
      </c>
      <c r="QM37" s="118" t="str">
        <f t="shared" si="329"/>
        <v/>
      </c>
      <c r="QN37" s="119" t="str">
        <f t="shared" si="330"/>
        <v/>
      </c>
      <c r="QO37" s="120" t="str">
        <f t="shared" si="331"/>
        <v/>
      </c>
      <c r="QQ37" s="112"/>
      <c r="QR37" s="112"/>
      <c r="QS37" s="113" t="str">
        <f t="shared" si="332"/>
        <v/>
      </c>
      <c r="QT37" s="114" t="str">
        <f t="shared" si="333"/>
        <v/>
      </c>
      <c r="QU37" s="115" t="str">
        <f t="shared" si="334"/>
        <v/>
      </c>
      <c r="QV37" s="115" t="str">
        <f t="shared" si="335"/>
        <v/>
      </c>
      <c r="QW37" s="116" t="str">
        <f t="shared" si="336"/>
        <v/>
      </c>
      <c r="QX37" s="117" t="str">
        <f t="shared" si="337"/>
        <v/>
      </c>
      <c r="QY37" s="118" t="str">
        <f t="shared" si="338"/>
        <v/>
      </c>
      <c r="QZ37" s="119" t="str">
        <f t="shared" si="339"/>
        <v/>
      </c>
      <c r="RA37" s="120" t="str">
        <f t="shared" si="340"/>
        <v/>
      </c>
      <c r="RC37" s="112"/>
      <c r="RD37" s="112"/>
      <c r="RE37" s="113" t="str">
        <f t="shared" si="341"/>
        <v/>
      </c>
      <c r="RF37" s="114" t="str">
        <f t="shared" si="342"/>
        <v/>
      </c>
      <c r="RG37" s="115" t="str">
        <f t="shared" si="343"/>
        <v/>
      </c>
      <c r="RH37" s="115" t="str">
        <f t="shared" si="344"/>
        <v/>
      </c>
      <c r="RI37" s="116" t="str">
        <f t="shared" si="345"/>
        <v/>
      </c>
      <c r="RJ37" s="117" t="str">
        <f t="shared" si="346"/>
        <v/>
      </c>
      <c r="RK37" s="118" t="str">
        <f t="shared" si="347"/>
        <v/>
      </c>
      <c r="RL37" s="119" t="str">
        <f t="shared" si="348"/>
        <v/>
      </c>
      <c r="RM37" s="120" t="str">
        <f t="shared" si="349"/>
        <v/>
      </c>
      <c r="RO37" s="112"/>
      <c r="RP37" s="112"/>
      <c r="RQ37" s="113" t="str">
        <f t="shared" si="350"/>
        <v/>
      </c>
      <c r="RR37" s="114" t="str">
        <f t="shared" si="351"/>
        <v/>
      </c>
      <c r="RS37" s="115" t="str">
        <f t="shared" si="352"/>
        <v/>
      </c>
      <c r="RT37" s="115" t="str">
        <f t="shared" si="353"/>
        <v/>
      </c>
      <c r="RU37" s="116" t="str">
        <f t="shared" si="354"/>
        <v/>
      </c>
      <c r="RV37" s="117" t="str">
        <f t="shared" si="355"/>
        <v/>
      </c>
      <c r="RW37" s="118" t="str">
        <f t="shared" si="356"/>
        <v/>
      </c>
      <c r="RX37" s="119" t="str">
        <f t="shared" si="357"/>
        <v/>
      </c>
      <c r="RY37" s="120" t="str">
        <f t="shared" si="358"/>
        <v/>
      </c>
      <c r="SA37" s="112"/>
      <c r="SB37" s="112"/>
    </row>
    <row r="38" spans="1:496" ht="13.5" customHeight="1">
      <c r="A38" s="20"/>
      <c r="B38" s="112" t="s">
        <v>848</v>
      </c>
      <c r="C38" s="2" t="s">
        <v>849</v>
      </c>
      <c r="D38" s="157"/>
      <c r="E38" s="113" t="str">
        <f t="shared" ref="E38" si="431">IF(I38="","",E$3)</f>
        <v/>
      </c>
      <c r="F38" s="114" t="str">
        <f t="shared" ref="F38" si="432">IF(I38="","",E$1)</f>
        <v/>
      </c>
      <c r="G38" s="115" t="str">
        <f t="shared" ref="G38" si="433">IF(I38="","",E$2)</f>
        <v/>
      </c>
      <c r="H38" s="115" t="str">
        <f t="shared" ref="H38" si="434">IF(I38="","",E$3)</f>
        <v/>
      </c>
      <c r="I38" s="116" t="str">
        <f t="shared" ref="I38" si="435">IF(P38="","",IF(ISNUMBER(SEARCH(":",P38)),MID(P38,FIND(":",P38)+2,FIND("(",P38)-FIND(":",P38)-3),LEFT(P38,FIND("(",P38)-2)))</f>
        <v/>
      </c>
      <c r="J38" s="117" t="str">
        <f t="shared" ref="J38" si="436">IF(P38="","",MID(P38,FIND("(",P38)+1,4))</f>
        <v/>
      </c>
      <c r="K38" s="118" t="str">
        <f t="shared" ref="K38" si="437">IF(ISNUMBER(SEARCH("*female*",P38)),"female",IF(ISNUMBER(SEARCH("*male*",P38)),"male",""))</f>
        <v/>
      </c>
      <c r="L38" s="119" t="str">
        <f t="shared" ref="L38" si="438">IF(P38="","",IF(ISERROR(MID(P38,FIND("male,",P38)+6,(FIND(")",P38)-(FIND("male,",P38)+6))))=TRUE,"missing/error",MID(P38,FIND("male,",P38)+6,(FIND(")",P38)-(FIND("male,",P38)+6)))))</f>
        <v/>
      </c>
      <c r="M38" s="120" t="str">
        <f t="shared" ref="M38" si="439">IF(I38="","",(MID(I38,(SEARCH("^^",SUBSTITUTE(I38," ","^^",LEN(I38)-LEN(SUBSTITUTE(I38," ","")))))+1,99)&amp;"_"&amp;LEFT(I38,FIND(" ",I38)-1)&amp;"_"&amp;J38))</f>
        <v/>
      </c>
      <c r="O38" s="112"/>
      <c r="P38" s="167" t="s">
        <v>289</v>
      </c>
      <c r="Q38" s="113" t="s">
        <v>289</v>
      </c>
      <c r="R38" s="114" t="s">
        <v>289</v>
      </c>
      <c r="S38" s="115" t="s">
        <v>289</v>
      </c>
      <c r="T38" s="115" t="s">
        <v>289</v>
      </c>
      <c r="U38" s="116" t="s">
        <v>289</v>
      </c>
      <c r="V38" s="117" t="s">
        <v>289</v>
      </c>
      <c r="W38" s="118" t="s">
        <v>289</v>
      </c>
      <c r="X38" s="119" t="s">
        <v>289</v>
      </c>
      <c r="Y38" s="120" t="s">
        <v>289</v>
      </c>
      <c r="AA38" s="112"/>
      <c r="AB38" s="123"/>
      <c r="AC38" s="113" t="str">
        <f t="shared" si="9"/>
        <v/>
      </c>
      <c r="AD38" s="114" t="str">
        <f t="shared" si="10"/>
        <v/>
      </c>
      <c r="AE38" s="115" t="str">
        <f t="shared" si="11"/>
        <v/>
      </c>
      <c r="AF38" s="115" t="str">
        <f t="shared" si="359"/>
        <v/>
      </c>
      <c r="AG38" s="116" t="str">
        <f t="shared" si="12"/>
        <v/>
      </c>
      <c r="AH38" s="117" t="str">
        <f t="shared" si="13"/>
        <v/>
      </c>
      <c r="AI38" s="118" t="str">
        <f t="shared" si="14"/>
        <v/>
      </c>
      <c r="AJ38" s="119" t="str">
        <f t="shared" si="15"/>
        <v/>
      </c>
      <c r="AK38" s="120" t="str">
        <f t="shared" si="16"/>
        <v/>
      </c>
      <c r="AM38" s="112"/>
      <c r="AN38" s="112"/>
      <c r="AO38" s="113" t="str">
        <f t="shared" si="17"/>
        <v/>
      </c>
      <c r="AP38" s="114" t="str">
        <f t="shared" si="18"/>
        <v/>
      </c>
      <c r="AQ38" s="115" t="str">
        <f t="shared" si="19"/>
        <v/>
      </c>
      <c r="AR38" s="115" t="str">
        <f t="shared" si="20"/>
        <v/>
      </c>
      <c r="AS38" s="116" t="str">
        <f t="shared" si="21"/>
        <v/>
      </c>
      <c r="AT38" s="117" t="str">
        <f t="shared" si="22"/>
        <v/>
      </c>
      <c r="AU38" s="118" t="str">
        <f t="shared" si="23"/>
        <v/>
      </c>
      <c r="AV38" s="119" t="str">
        <f t="shared" si="24"/>
        <v/>
      </c>
      <c r="AW38" s="120" t="str">
        <f t="shared" si="25"/>
        <v/>
      </c>
      <c r="AY38" s="112"/>
      <c r="AZ38" s="112"/>
      <c r="BA38" s="113" t="str">
        <f t="shared" si="360"/>
        <v/>
      </c>
      <c r="BB38" s="114" t="str">
        <f t="shared" si="361"/>
        <v/>
      </c>
      <c r="BC38" s="115" t="str">
        <f t="shared" si="362"/>
        <v/>
      </c>
      <c r="BD38" s="115" t="str">
        <f t="shared" si="363"/>
        <v/>
      </c>
      <c r="BE38" s="116" t="str">
        <f t="shared" si="364"/>
        <v/>
      </c>
      <c r="BF38" s="117" t="str">
        <f t="shared" si="365"/>
        <v/>
      </c>
      <c r="BG38" s="118" t="str">
        <f t="shared" si="366"/>
        <v/>
      </c>
      <c r="BH38" s="119" t="str">
        <f t="shared" si="367"/>
        <v/>
      </c>
      <c r="BI38" s="120" t="str">
        <f t="shared" si="368"/>
        <v/>
      </c>
      <c r="BK38" s="112"/>
      <c r="BL38" s="112"/>
      <c r="BM38" s="113" t="str">
        <f t="shared" si="35"/>
        <v/>
      </c>
      <c r="BN38" s="114" t="str">
        <f t="shared" si="36"/>
        <v/>
      </c>
      <c r="BO38" s="115" t="str">
        <f t="shared" si="37"/>
        <v/>
      </c>
      <c r="BP38" s="115" t="str">
        <f t="shared" si="38"/>
        <v/>
      </c>
      <c r="BQ38" s="116" t="str">
        <f t="shared" si="39"/>
        <v/>
      </c>
      <c r="BR38" s="117" t="str">
        <f t="shared" si="40"/>
        <v/>
      </c>
      <c r="BS38" s="118" t="str">
        <f t="shared" si="41"/>
        <v/>
      </c>
      <c r="BT38" s="119" t="str">
        <f t="shared" si="42"/>
        <v/>
      </c>
      <c r="BU38" s="120" t="str">
        <f t="shared" si="43"/>
        <v/>
      </c>
      <c r="BW38" s="112"/>
      <c r="BX38" s="112"/>
      <c r="BY38" s="113" t="str">
        <f t="shared" si="44"/>
        <v/>
      </c>
      <c r="BZ38" s="114" t="str">
        <f t="shared" si="45"/>
        <v/>
      </c>
      <c r="CA38" s="115" t="str">
        <f t="shared" si="46"/>
        <v/>
      </c>
      <c r="CB38" s="115" t="str">
        <f t="shared" si="47"/>
        <v/>
      </c>
      <c r="CC38" s="116" t="str">
        <f t="shared" si="48"/>
        <v/>
      </c>
      <c r="CD38" s="117" t="str">
        <f t="shared" si="49"/>
        <v/>
      </c>
      <c r="CE38" s="118" t="str">
        <f t="shared" si="50"/>
        <v/>
      </c>
      <c r="CF38" s="119" t="str">
        <f t="shared" si="51"/>
        <v/>
      </c>
      <c r="CG38" s="120" t="str">
        <f t="shared" si="52"/>
        <v/>
      </c>
      <c r="CI38" s="112"/>
      <c r="CJ38" s="112"/>
      <c r="CK38" s="113" t="str">
        <f t="shared" si="53"/>
        <v/>
      </c>
      <c r="CL38" s="114" t="str">
        <f t="shared" si="54"/>
        <v/>
      </c>
      <c r="CM38" s="115" t="str">
        <f t="shared" si="55"/>
        <v/>
      </c>
      <c r="CN38" s="115" t="str">
        <f t="shared" si="56"/>
        <v/>
      </c>
      <c r="CO38" s="116" t="str">
        <f t="shared" si="57"/>
        <v/>
      </c>
      <c r="CP38" s="117" t="str">
        <f t="shared" si="58"/>
        <v/>
      </c>
      <c r="CQ38" s="118" t="str">
        <f t="shared" si="59"/>
        <v/>
      </c>
      <c r="CR38" s="119" t="str">
        <f t="shared" si="60"/>
        <v/>
      </c>
      <c r="CS38" s="120" t="str">
        <f t="shared" si="61"/>
        <v/>
      </c>
      <c r="CU38" s="112"/>
      <c r="CV38" s="112"/>
      <c r="CW38" s="113" t="str">
        <f t="shared" si="62"/>
        <v/>
      </c>
      <c r="CX38" s="114" t="str">
        <f t="shared" si="63"/>
        <v/>
      </c>
      <c r="CY38" s="115" t="str">
        <f t="shared" si="64"/>
        <v/>
      </c>
      <c r="CZ38" s="115" t="str">
        <f t="shared" si="65"/>
        <v/>
      </c>
      <c r="DA38" s="116" t="str">
        <f t="shared" si="66"/>
        <v/>
      </c>
      <c r="DB38" s="117" t="str">
        <f t="shared" si="67"/>
        <v/>
      </c>
      <c r="DC38" s="118" t="str">
        <f t="shared" si="68"/>
        <v/>
      </c>
      <c r="DD38" s="119" t="str">
        <f t="shared" si="69"/>
        <v/>
      </c>
      <c r="DE38" s="120" t="str">
        <f t="shared" si="70"/>
        <v/>
      </c>
      <c r="DG38" s="112"/>
      <c r="DH38" s="112"/>
      <c r="DI38" s="113" t="str">
        <f t="shared" si="71"/>
        <v/>
      </c>
      <c r="DJ38" s="114" t="str">
        <f t="shared" si="72"/>
        <v/>
      </c>
      <c r="DK38" s="115" t="str">
        <f t="shared" si="73"/>
        <v/>
      </c>
      <c r="DL38" s="115" t="str">
        <f t="shared" si="74"/>
        <v/>
      </c>
      <c r="DM38" s="116" t="str">
        <f t="shared" si="75"/>
        <v/>
      </c>
      <c r="DN38" s="117" t="str">
        <f t="shared" si="76"/>
        <v/>
      </c>
      <c r="DO38" s="118" t="str">
        <f t="shared" si="77"/>
        <v/>
      </c>
      <c r="DP38" s="119" t="str">
        <f t="shared" si="78"/>
        <v/>
      </c>
      <c r="DQ38" s="120" t="str">
        <f t="shared" si="79"/>
        <v/>
      </c>
      <c r="DS38" s="112"/>
      <c r="DT38" s="112"/>
      <c r="DU38" s="113" t="str">
        <f t="shared" si="80"/>
        <v/>
      </c>
      <c r="DV38" s="114" t="str">
        <f t="shared" si="81"/>
        <v/>
      </c>
      <c r="DW38" s="115" t="str">
        <f t="shared" si="82"/>
        <v/>
      </c>
      <c r="DX38" s="115" t="str">
        <f t="shared" si="83"/>
        <v/>
      </c>
      <c r="DY38" s="116" t="str">
        <f t="shared" si="84"/>
        <v/>
      </c>
      <c r="DZ38" s="117" t="str">
        <f t="shared" si="85"/>
        <v/>
      </c>
      <c r="EA38" s="118" t="str">
        <f t="shared" si="86"/>
        <v/>
      </c>
      <c r="EB38" s="119" t="str">
        <f t="shared" si="87"/>
        <v/>
      </c>
      <c r="EC38" s="120" t="str">
        <f t="shared" si="88"/>
        <v/>
      </c>
      <c r="EE38" s="112"/>
      <c r="EF38" s="112"/>
      <c r="EG38" s="113" t="str">
        <f t="shared" si="89"/>
        <v/>
      </c>
      <c r="EH38" s="114" t="str">
        <f t="shared" si="90"/>
        <v/>
      </c>
      <c r="EI38" s="115" t="str">
        <f t="shared" si="91"/>
        <v/>
      </c>
      <c r="EJ38" s="115" t="str">
        <f t="shared" si="92"/>
        <v/>
      </c>
      <c r="EK38" s="116" t="str">
        <f t="shared" si="93"/>
        <v/>
      </c>
      <c r="EL38" s="117" t="str">
        <f t="shared" si="94"/>
        <v/>
      </c>
      <c r="EM38" s="118" t="str">
        <f t="shared" si="95"/>
        <v/>
      </c>
      <c r="EN38" s="119" t="str">
        <f t="shared" si="96"/>
        <v/>
      </c>
      <c r="EO38" s="120" t="str">
        <f t="shared" si="97"/>
        <v/>
      </c>
      <c r="EQ38" s="112"/>
      <c r="ER38" s="112"/>
      <c r="ES38" s="113" t="str">
        <f t="shared" si="98"/>
        <v/>
      </c>
      <c r="ET38" s="114" t="str">
        <f t="shared" si="99"/>
        <v/>
      </c>
      <c r="EU38" s="115" t="str">
        <f t="shared" si="100"/>
        <v/>
      </c>
      <c r="EV38" s="115" t="str">
        <f t="shared" si="101"/>
        <v/>
      </c>
      <c r="EW38" s="116" t="str">
        <f t="shared" si="102"/>
        <v/>
      </c>
      <c r="EX38" s="117" t="str">
        <f t="shared" si="103"/>
        <v/>
      </c>
      <c r="EY38" s="118" t="str">
        <f t="shared" si="104"/>
        <v/>
      </c>
      <c r="EZ38" s="119" t="str">
        <f t="shared" si="105"/>
        <v/>
      </c>
      <c r="FA38" s="120" t="str">
        <f t="shared" si="106"/>
        <v/>
      </c>
      <c r="FC38" s="112"/>
      <c r="FD38" s="112"/>
      <c r="FE38" s="113" t="str">
        <f t="shared" si="107"/>
        <v/>
      </c>
      <c r="FF38" s="114" t="str">
        <f t="shared" si="108"/>
        <v/>
      </c>
      <c r="FG38" s="115" t="str">
        <f t="shared" si="109"/>
        <v/>
      </c>
      <c r="FH38" s="115" t="str">
        <f t="shared" si="110"/>
        <v/>
      </c>
      <c r="FI38" s="116" t="str">
        <f t="shared" si="111"/>
        <v/>
      </c>
      <c r="FJ38" s="117" t="str">
        <f t="shared" si="112"/>
        <v/>
      </c>
      <c r="FK38" s="118" t="str">
        <f t="shared" si="113"/>
        <v/>
      </c>
      <c r="FL38" s="119" t="str">
        <f t="shared" si="114"/>
        <v/>
      </c>
      <c r="FM38" s="120" t="str">
        <f t="shared" si="115"/>
        <v/>
      </c>
      <c r="FO38" s="112"/>
      <c r="FP38" s="112"/>
      <c r="FQ38" s="113" t="str">
        <f t="shared" si="116"/>
        <v/>
      </c>
      <c r="FR38" s="114" t="str">
        <f t="shared" si="117"/>
        <v/>
      </c>
      <c r="FS38" s="115" t="str">
        <f t="shared" si="118"/>
        <v/>
      </c>
      <c r="FT38" s="115" t="str">
        <f t="shared" si="119"/>
        <v/>
      </c>
      <c r="FU38" s="116" t="str">
        <f t="shared" si="120"/>
        <v/>
      </c>
      <c r="FV38" s="117" t="str">
        <f t="shared" si="121"/>
        <v/>
      </c>
      <c r="FW38" s="118" t="str">
        <f t="shared" si="122"/>
        <v/>
      </c>
      <c r="FX38" s="119" t="str">
        <f t="shared" si="123"/>
        <v/>
      </c>
      <c r="FY38" s="120" t="str">
        <f t="shared" si="124"/>
        <v/>
      </c>
      <c r="GA38" s="112"/>
      <c r="GB38" s="112"/>
      <c r="GC38" s="113" t="str">
        <f t="shared" si="125"/>
        <v/>
      </c>
      <c r="GD38" s="114" t="str">
        <f t="shared" si="126"/>
        <v/>
      </c>
      <c r="GE38" s="115" t="str">
        <f t="shared" si="127"/>
        <v/>
      </c>
      <c r="GF38" s="115" t="str">
        <f t="shared" si="128"/>
        <v/>
      </c>
      <c r="GG38" s="116" t="str">
        <f t="shared" si="129"/>
        <v/>
      </c>
      <c r="GH38" s="117" t="str">
        <f t="shared" si="130"/>
        <v/>
      </c>
      <c r="GI38" s="118" t="str">
        <f t="shared" si="131"/>
        <v/>
      </c>
      <c r="GJ38" s="119" t="str">
        <f t="shared" si="132"/>
        <v/>
      </c>
      <c r="GK38" s="120" t="str">
        <f t="shared" si="133"/>
        <v/>
      </c>
      <c r="GM38" s="112"/>
      <c r="GN38" s="112"/>
      <c r="GO38" s="113" t="str">
        <f t="shared" si="134"/>
        <v/>
      </c>
      <c r="GP38" s="114" t="str">
        <f t="shared" si="135"/>
        <v/>
      </c>
      <c r="GQ38" s="115" t="str">
        <f t="shared" si="136"/>
        <v/>
      </c>
      <c r="GR38" s="115" t="str">
        <f t="shared" si="137"/>
        <v/>
      </c>
      <c r="GS38" s="116" t="str">
        <f t="shared" si="138"/>
        <v/>
      </c>
      <c r="GT38" s="117" t="str">
        <f t="shared" si="139"/>
        <v/>
      </c>
      <c r="GU38" s="118" t="str">
        <f t="shared" si="140"/>
        <v/>
      </c>
      <c r="GV38" s="119" t="str">
        <f t="shared" si="141"/>
        <v/>
      </c>
      <c r="GW38" s="120" t="str">
        <f t="shared" si="142"/>
        <v/>
      </c>
      <c r="GY38" s="112"/>
      <c r="GZ38" s="112"/>
      <c r="HA38" s="113" t="str">
        <f t="shared" si="143"/>
        <v/>
      </c>
      <c r="HB38" s="114" t="str">
        <f t="shared" si="144"/>
        <v/>
      </c>
      <c r="HC38" s="115" t="str">
        <f t="shared" si="145"/>
        <v/>
      </c>
      <c r="HD38" s="115" t="str">
        <f t="shared" si="146"/>
        <v/>
      </c>
      <c r="HE38" s="116" t="str">
        <f t="shared" si="147"/>
        <v/>
      </c>
      <c r="HF38" s="117" t="str">
        <f t="shared" si="148"/>
        <v/>
      </c>
      <c r="HG38" s="118" t="str">
        <f t="shared" si="149"/>
        <v/>
      </c>
      <c r="HH38" s="119" t="str">
        <f t="shared" si="150"/>
        <v/>
      </c>
      <c r="HI38" s="120" t="str">
        <f t="shared" si="151"/>
        <v/>
      </c>
      <c r="HK38" s="112"/>
      <c r="HL38" s="112"/>
      <c r="HM38" s="113" t="str">
        <f t="shared" si="152"/>
        <v/>
      </c>
      <c r="HN38" s="114" t="str">
        <f t="shared" si="153"/>
        <v/>
      </c>
      <c r="HO38" s="115" t="str">
        <f t="shared" si="154"/>
        <v/>
      </c>
      <c r="HP38" s="115" t="str">
        <f t="shared" si="155"/>
        <v/>
      </c>
      <c r="HQ38" s="116" t="str">
        <f t="shared" si="156"/>
        <v/>
      </c>
      <c r="HR38" s="117" t="str">
        <f t="shared" si="157"/>
        <v/>
      </c>
      <c r="HS38" s="118" t="str">
        <f t="shared" si="158"/>
        <v/>
      </c>
      <c r="HT38" s="119" t="str">
        <f t="shared" si="159"/>
        <v/>
      </c>
      <c r="HU38" s="120" t="str">
        <f t="shared" si="160"/>
        <v/>
      </c>
      <c r="HW38" s="112"/>
      <c r="HX38" s="112"/>
      <c r="HY38" s="113" t="str">
        <f t="shared" si="161"/>
        <v/>
      </c>
      <c r="HZ38" s="114" t="str">
        <f t="shared" si="162"/>
        <v/>
      </c>
      <c r="IA38" s="115" t="str">
        <f t="shared" si="163"/>
        <v/>
      </c>
      <c r="IB38" s="115" t="str">
        <f t="shared" si="164"/>
        <v/>
      </c>
      <c r="IC38" s="116" t="str">
        <f t="shared" si="165"/>
        <v/>
      </c>
      <c r="ID38" s="117" t="str">
        <f t="shared" si="166"/>
        <v/>
      </c>
      <c r="IE38" s="118" t="str">
        <f t="shared" si="167"/>
        <v/>
      </c>
      <c r="IF38" s="119" t="str">
        <f t="shared" si="168"/>
        <v/>
      </c>
      <c r="IG38" s="120" t="str">
        <f t="shared" si="169"/>
        <v/>
      </c>
      <c r="II38" s="112"/>
      <c r="IJ38" s="112"/>
      <c r="IK38" s="113" t="str">
        <f t="shared" si="170"/>
        <v/>
      </c>
      <c r="IL38" s="114" t="str">
        <f t="shared" si="171"/>
        <v/>
      </c>
      <c r="IM38" s="115" t="str">
        <f t="shared" si="172"/>
        <v/>
      </c>
      <c r="IN38" s="115" t="str">
        <f t="shared" si="173"/>
        <v/>
      </c>
      <c r="IO38" s="116" t="str">
        <f t="shared" si="174"/>
        <v/>
      </c>
      <c r="IP38" s="117" t="str">
        <f t="shared" si="175"/>
        <v/>
      </c>
      <c r="IQ38" s="118" t="str">
        <f t="shared" si="176"/>
        <v/>
      </c>
      <c r="IR38" s="119" t="str">
        <f t="shared" si="177"/>
        <v/>
      </c>
      <c r="IS38" s="120" t="str">
        <f t="shared" si="178"/>
        <v/>
      </c>
      <c r="IU38" s="112"/>
      <c r="IV38" s="112"/>
      <c r="IW38" s="113" t="str">
        <f t="shared" si="179"/>
        <v/>
      </c>
      <c r="IX38" s="114" t="str">
        <f t="shared" si="180"/>
        <v/>
      </c>
      <c r="IY38" s="115" t="str">
        <f t="shared" si="181"/>
        <v/>
      </c>
      <c r="IZ38" s="115" t="str">
        <f t="shared" si="182"/>
        <v/>
      </c>
      <c r="JA38" s="116" t="str">
        <f t="shared" si="183"/>
        <v/>
      </c>
      <c r="JB38" s="117" t="str">
        <f t="shared" si="184"/>
        <v/>
      </c>
      <c r="JC38" s="118" t="str">
        <f t="shared" si="185"/>
        <v/>
      </c>
      <c r="JD38" s="119" t="str">
        <f t="shared" si="186"/>
        <v/>
      </c>
      <c r="JE38" s="120" t="str">
        <f t="shared" si="187"/>
        <v/>
      </c>
      <c r="JG38" s="112"/>
      <c r="JH38" s="112"/>
      <c r="JI38" s="113" t="str">
        <f t="shared" si="188"/>
        <v/>
      </c>
      <c r="JJ38" s="114" t="str">
        <f t="shared" si="189"/>
        <v/>
      </c>
      <c r="JK38" s="115" t="str">
        <f t="shared" si="190"/>
        <v/>
      </c>
      <c r="JL38" s="115" t="str">
        <f t="shared" si="191"/>
        <v/>
      </c>
      <c r="JM38" s="116" t="str">
        <f t="shared" si="192"/>
        <v/>
      </c>
      <c r="JN38" s="117" t="str">
        <f t="shared" si="193"/>
        <v/>
      </c>
      <c r="JO38" s="118" t="str">
        <f t="shared" si="194"/>
        <v/>
      </c>
      <c r="JP38" s="119" t="str">
        <f t="shared" si="195"/>
        <v/>
      </c>
      <c r="JQ38" s="120" t="str">
        <f t="shared" si="196"/>
        <v/>
      </c>
      <c r="JS38" s="112"/>
      <c r="JT38" s="112"/>
      <c r="JU38" s="113" t="str">
        <f t="shared" si="197"/>
        <v/>
      </c>
      <c r="JV38" s="114" t="str">
        <f t="shared" si="198"/>
        <v/>
      </c>
      <c r="JW38" s="115" t="str">
        <f t="shared" si="199"/>
        <v/>
      </c>
      <c r="JX38" s="115" t="str">
        <f t="shared" si="200"/>
        <v/>
      </c>
      <c r="JY38" s="116" t="str">
        <f t="shared" si="201"/>
        <v/>
      </c>
      <c r="JZ38" s="117" t="str">
        <f t="shared" si="202"/>
        <v/>
      </c>
      <c r="KA38" s="118" t="str">
        <f t="shared" si="203"/>
        <v/>
      </c>
      <c r="KB38" s="119" t="str">
        <f t="shared" si="204"/>
        <v/>
      </c>
      <c r="KC38" s="120" t="str">
        <f t="shared" si="205"/>
        <v/>
      </c>
      <c r="KE38" s="112"/>
      <c r="KF38" s="112"/>
      <c r="KG38" s="113" t="str">
        <f t="shared" si="206"/>
        <v/>
      </c>
      <c r="KH38" s="114" t="str">
        <f t="shared" si="207"/>
        <v/>
      </c>
      <c r="KI38" s="115" t="str">
        <f t="shared" si="208"/>
        <v/>
      </c>
      <c r="KJ38" s="115" t="str">
        <f t="shared" si="209"/>
        <v/>
      </c>
      <c r="KK38" s="116" t="str">
        <f t="shared" si="210"/>
        <v/>
      </c>
      <c r="KL38" s="117" t="str">
        <f t="shared" si="211"/>
        <v/>
      </c>
      <c r="KM38" s="118" t="str">
        <f t="shared" si="212"/>
        <v/>
      </c>
      <c r="KN38" s="119" t="str">
        <f t="shared" si="213"/>
        <v/>
      </c>
      <c r="KO38" s="120" t="str">
        <f t="shared" si="214"/>
        <v/>
      </c>
      <c r="KQ38" s="112"/>
      <c r="KR38" s="112"/>
      <c r="KS38" s="113" t="str">
        <f t="shared" si="215"/>
        <v/>
      </c>
      <c r="KT38" s="114" t="str">
        <f t="shared" si="216"/>
        <v/>
      </c>
      <c r="KU38" s="115" t="str">
        <f t="shared" si="217"/>
        <v/>
      </c>
      <c r="KV38" s="115" t="str">
        <f t="shared" si="218"/>
        <v/>
      </c>
      <c r="KW38" s="116" t="str">
        <f t="shared" si="219"/>
        <v/>
      </c>
      <c r="KX38" s="117" t="str">
        <f t="shared" si="220"/>
        <v/>
      </c>
      <c r="KY38" s="118" t="str">
        <f t="shared" si="221"/>
        <v/>
      </c>
      <c r="KZ38" s="119" t="str">
        <f t="shared" si="222"/>
        <v/>
      </c>
      <c r="LA38" s="120" t="str">
        <f t="shared" si="223"/>
        <v/>
      </c>
      <c r="LC38" s="112"/>
      <c r="LD38" s="112"/>
      <c r="LE38" s="113" t="str">
        <f t="shared" si="224"/>
        <v/>
      </c>
      <c r="LF38" s="114" t="str">
        <f t="shared" si="225"/>
        <v/>
      </c>
      <c r="LG38" s="115" t="str">
        <f t="shared" si="226"/>
        <v/>
      </c>
      <c r="LH38" s="115" t="str">
        <f t="shared" si="227"/>
        <v/>
      </c>
      <c r="LI38" s="116" t="str">
        <f t="shared" si="228"/>
        <v/>
      </c>
      <c r="LJ38" s="117" t="str">
        <f t="shared" si="229"/>
        <v/>
      </c>
      <c r="LK38" s="118" t="str">
        <f t="shared" si="230"/>
        <v/>
      </c>
      <c r="LL38" s="119" t="str">
        <f t="shared" si="231"/>
        <v/>
      </c>
      <c r="LM38" s="120" t="str">
        <f t="shared" si="232"/>
        <v/>
      </c>
      <c r="LO38" s="112"/>
      <c r="LP38" s="112"/>
      <c r="LQ38" s="113" t="str">
        <f t="shared" si="233"/>
        <v/>
      </c>
      <c r="LR38" s="114" t="str">
        <f t="shared" si="234"/>
        <v/>
      </c>
      <c r="LS38" s="115" t="str">
        <f t="shared" si="235"/>
        <v/>
      </c>
      <c r="LT38" s="115" t="str">
        <f t="shared" si="236"/>
        <v/>
      </c>
      <c r="LU38" s="116" t="str">
        <f t="shared" si="237"/>
        <v/>
      </c>
      <c r="LV38" s="117" t="str">
        <f t="shared" si="238"/>
        <v/>
      </c>
      <c r="LW38" s="118" t="str">
        <f t="shared" si="239"/>
        <v/>
      </c>
      <c r="LX38" s="119" t="str">
        <f t="shared" si="240"/>
        <v/>
      </c>
      <c r="LY38" s="120" t="str">
        <f t="shared" si="241"/>
        <v/>
      </c>
      <c r="MA38" s="112"/>
      <c r="MB38" s="112"/>
      <c r="MC38" s="113" t="str">
        <f t="shared" si="242"/>
        <v/>
      </c>
      <c r="MD38" s="114" t="str">
        <f t="shared" si="243"/>
        <v/>
      </c>
      <c r="ME38" s="115" t="str">
        <f t="shared" si="244"/>
        <v/>
      </c>
      <c r="MF38" s="115" t="str">
        <f t="shared" si="245"/>
        <v/>
      </c>
      <c r="MG38" s="116" t="str">
        <f t="shared" si="246"/>
        <v/>
      </c>
      <c r="MH38" s="117" t="str">
        <f t="shared" si="247"/>
        <v/>
      </c>
      <c r="MI38" s="118" t="str">
        <f t="shared" si="248"/>
        <v/>
      </c>
      <c r="MJ38" s="119" t="str">
        <f t="shared" si="249"/>
        <v/>
      </c>
      <c r="MK38" s="120" t="str">
        <f t="shared" si="250"/>
        <v/>
      </c>
      <c r="MM38" s="112"/>
      <c r="MN38" s="112"/>
      <c r="MO38" s="113" t="str">
        <f t="shared" si="251"/>
        <v/>
      </c>
      <c r="MP38" s="114" t="str">
        <f t="shared" si="252"/>
        <v/>
      </c>
      <c r="MQ38" s="115" t="str">
        <f t="shared" si="253"/>
        <v/>
      </c>
      <c r="MR38" s="115" t="str">
        <f t="shared" si="254"/>
        <v/>
      </c>
      <c r="MS38" s="116" t="str">
        <f t="shared" si="255"/>
        <v/>
      </c>
      <c r="MT38" s="117" t="str">
        <f t="shared" si="256"/>
        <v/>
      </c>
      <c r="MU38" s="118" t="str">
        <f t="shared" si="257"/>
        <v/>
      </c>
      <c r="MV38" s="119" t="str">
        <f t="shared" si="258"/>
        <v/>
      </c>
      <c r="MW38" s="120" t="str">
        <f t="shared" si="259"/>
        <v/>
      </c>
      <c r="MY38" s="112"/>
      <c r="MZ38" s="112"/>
      <c r="NA38" s="113" t="str">
        <f t="shared" si="260"/>
        <v/>
      </c>
      <c r="NB38" s="114" t="str">
        <f t="shared" si="261"/>
        <v/>
      </c>
      <c r="NC38" s="115" t="str">
        <f t="shared" si="262"/>
        <v/>
      </c>
      <c r="ND38" s="115" t="str">
        <f t="shared" si="263"/>
        <v/>
      </c>
      <c r="NE38" s="116" t="str">
        <f t="shared" si="264"/>
        <v/>
      </c>
      <c r="NF38" s="117" t="str">
        <f t="shared" si="265"/>
        <v/>
      </c>
      <c r="NG38" s="118" t="str">
        <f t="shared" si="266"/>
        <v/>
      </c>
      <c r="NH38" s="119" t="str">
        <f t="shared" si="267"/>
        <v/>
      </c>
      <c r="NI38" s="120" t="str">
        <f t="shared" si="268"/>
        <v/>
      </c>
      <c r="NK38" s="112"/>
      <c r="NL38" s="112"/>
      <c r="NM38" s="113" t="str">
        <f t="shared" si="269"/>
        <v/>
      </c>
      <c r="NN38" s="114" t="str">
        <f t="shared" si="270"/>
        <v/>
      </c>
      <c r="NO38" s="115" t="str">
        <f t="shared" si="271"/>
        <v/>
      </c>
      <c r="NP38" s="115" t="str">
        <f t="shared" si="272"/>
        <v/>
      </c>
      <c r="NQ38" s="116" t="str">
        <f t="shared" si="273"/>
        <v/>
      </c>
      <c r="NR38" s="117" t="str">
        <f t="shared" si="274"/>
        <v/>
      </c>
      <c r="NS38" s="118" t="str">
        <f t="shared" si="275"/>
        <v/>
      </c>
      <c r="NT38" s="119" t="str">
        <f t="shared" si="276"/>
        <v/>
      </c>
      <c r="NU38" s="120" t="str">
        <f t="shared" si="277"/>
        <v/>
      </c>
      <c r="NW38" s="112"/>
      <c r="NX38" s="112"/>
      <c r="NY38" s="113" t="str">
        <f t="shared" si="278"/>
        <v/>
      </c>
      <c r="NZ38" s="114" t="str">
        <f t="shared" si="279"/>
        <v/>
      </c>
      <c r="OA38" s="115" t="str">
        <f t="shared" si="280"/>
        <v/>
      </c>
      <c r="OB38" s="115" t="str">
        <f t="shared" si="281"/>
        <v/>
      </c>
      <c r="OC38" s="116" t="str">
        <f t="shared" si="282"/>
        <v/>
      </c>
      <c r="OD38" s="117" t="str">
        <f t="shared" si="283"/>
        <v/>
      </c>
      <c r="OE38" s="118" t="str">
        <f t="shared" si="284"/>
        <v/>
      </c>
      <c r="OF38" s="119" t="str">
        <f t="shared" si="285"/>
        <v/>
      </c>
      <c r="OG38" s="120" t="str">
        <f t="shared" si="286"/>
        <v/>
      </c>
      <c r="OI38" s="112"/>
      <c r="OJ38" s="112"/>
      <c r="OK38" s="113" t="str">
        <f t="shared" si="287"/>
        <v/>
      </c>
      <c r="OL38" s="114" t="str">
        <f t="shared" si="288"/>
        <v/>
      </c>
      <c r="OM38" s="115" t="str">
        <f t="shared" si="289"/>
        <v/>
      </c>
      <c r="ON38" s="115" t="str">
        <f t="shared" si="290"/>
        <v/>
      </c>
      <c r="OO38" s="116" t="str">
        <f t="shared" si="291"/>
        <v/>
      </c>
      <c r="OP38" s="117" t="str">
        <f t="shared" si="292"/>
        <v/>
      </c>
      <c r="OQ38" s="118" t="str">
        <f t="shared" si="293"/>
        <v/>
      </c>
      <c r="OR38" s="119" t="str">
        <f t="shared" si="294"/>
        <v/>
      </c>
      <c r="OS38" s="120" t="str">
        <f t="shared" si="295"/>
        <v/>
      </c>
      <c r="OU38" s="112"/>
      <c r="OV38" s="112"/>
      <c r="OW38" s="113" t="str">
        <f t="shared" si="296"/>
        <v/>
      </c>
      <c r="OX38" s="114" t="str">
        <f t="shared" si="297"/>
        <v/>
      </c>
      <c r="OY38" s="115" t="str">
        <f t="shared" si="298"/>
        <v/>
      </c>
      <c r="OZ38" s="115" t="str">
        <f t="shared" si="299"/>
        <v/>
      </c>
      <c r="PA38" s="116" t="str">
        <f t="shared" si="300"/>
        <v/>
      </c>
      <c r="PB38" s="117" t="str">
        <f t="shared" si="301"/>
        <v/>
      </c>
      <c r="PC38" s="118" t="str">
        <f t="shared" si="302"/>
        <v/>
      </c>
      <c r="PD38" s="119" t="str">
        <f t="shared" si="303"/>
        <v/>
      </c>
      <c r="PE38" s="120" t="str">
        <f t="shared" si="304"/>
        <v/>
      </c>
      <c r="PG38" s="112"/>
      <c r="PH38" s="112"/>
      <c r="PI38" s="113" t="str">
        <f t="shared" si="305"/>
        <v/>
      </c>
      <c r="PJ38" s="114" t="str">
        <f t="shared" si="306"/>
        <v/>
      </c>
      <c r="PK38" s="115" t="str">
        <f t="shared" si="307"/>
        <v/>
      </c>
      <c r="PL38" s="115" t="str">
        <f t="shared" si="308"/>
        <v/>
      </c>
      <c r="PM38" s="116" t="str">
        <f t="shared" si="309"/>
        <v/>
      </c>
      <c r="PN38" s="117" t="str">
        <f t="shared" si="310"/>
        <v/>
      </c>
      <c r="PO38" s="118" t="str">
        <f t="shared" si="311"/>
        <v/>
      </c>
      <c r="PP38" s="119" t="str">
        <f t="shared" si="312"/>
        <v/>
      </c>
      <c r="PQ38" s="120" t="str">
        <f t="shared" si="313"/>
        <v/>
      </c>
      <c r="PS38" s="112"/>
      <c r="PT38" s="112"/>
      <c r="PU38" s="113" t="str">
        <f t="shared" si="314"/>
        <v/>
      </c>
      <c r="PV38" s="114" t="str">
        <f t="shared" si="315"/>
        <v/>
      </c>
      <c r="PW38" s="115" t="str">
        <f t="shared" si="316"/>
        <v/>
      </c>
      <c r="PX38" s="115" t="str">
        <f t="shared" si="317"/>
        <v/>
      </c>
      <c r="PY38" s="116" t="str">
        <f t="shared" si="318"/>
        <v/>
      </c>
      <c r="PZ38" s="117" t="str">
        <f t="shared" si="319"/>
        <v/>
      </c>
      <c r="QA38" s="118" t="str">
        <f t="shared" si="320"/>
        <v/>
      </c>
      <c r="QB38" s="119" t="str">
        <f t="shared" si="321"/>
        <v/>
      </c>
      <c r="QC38" s="120" t="str">
        <f t="shared" si="322"/>
        <v/>
      </c>
      <c r="QE38" s="112"/>
      <c r="QF38" s="112"/>
      <c r="QG38" s="113" t="str">
        <f t="shared" si="323"/>
        <v/>
      </c>
      <c r="QH38" s="114" t="str">
        <f t="shared" si="324"/>
        <v/>
      </c>
      <c r="QI38" s="115" t="str">
        <f t="shared" si="325"/>
        <v/>
      </c>
      <c r="QJ38" s="115" t="str">
        <f t="shared" si="326"/>
        <v/>
      </c>
      <c r="QK38" s="116" t="str">
        <f t="shared" si="327"/>
        <v/>
      </c>
      <c r="QL38" s="117" t="str">
        <f t="shared" si="328"/>
        <v/>
      </c>
      <c r="QM38" s="118" t="str">
        <f t="shared" si="329"/>
        <v/>
      </c>
      <c r="QN38" s="119" t="str">
        <f t="shared" si="330"/>
        <v/>
      </c>
      <c r="QO38" s="120" t="str">
        <f t="shared" si="331"/>
        <v/>
      </c>
      <c r="QQ38" s="112"/>
      <c r="QR38" s="112"/>
      <c r="QS38" s="113" t="str">
        <f t="shared" si="332"/>
        <v/>
      </c>
      <c r="QT38" s="114" t="str">
        <f t="shared" si="333"/>
        <v/>
      </c>
      <c r="QU38" s="115" t="str">
        <f t="shared" si="334"/>
        <v/>
      </c>
      <c r="QV38" s="115" t="str">
        <f t="shared" si="335"/>
        <v/>
      </c>
      <c r="QW38" s="116" t="str">
        <f t="shared" si="336"/>
        <v/>
      </c>
      <c r="QX38" s="117" t="str">
        <f t="shared" si="337"/>
        <v/>
      </c>
      <c r="QY38" s="118" t="str">
        <f t="shared" si="338"/>
        <v/>
      </c>
      <c r="QZ38" s="119" t="str">
        <f t="shared" si="339"/>
        <v/>
      </c>
      <c r="RA38" s="120" t="str">
        <f t="shared" si="340"/>
        <v/>
      </c>
      <c r="RC38" s="112"/>
      <c r="RD38" s="112"/>
      <c r="RE38" s="113" t="str">
        <f t="shared" si="341"/>
        <v/>
      </c>
      <c r="RF38" s="114" t="str">
        <f t="shared" si="342"/>
        <v/>
      </c>
      <c r="RG38" s="115" t="str">
        <f t="shared" si="343"/>
        <v/>
      </c>
      <c r="RH38" s="115" t="str">
        <f t="shared" si="344"/>
        <v/>
      </c>
      <c r="RI38" s="116" t="str">
        <f t="shared" si="345"/>
        <v/>
      </c>
      <c r="RJ38" s="117" t="str">
        <f t="shared" si="346"/>
        <v/>
      </c>
      <c r="RK38" s="118" t="str">
        <f t="shared" si="347"/>
        <v/>
      </c>
      <c r="RL38" s="119" t="str">
        <f t="shared" si="348"/>
        <v/>
      </c>
      <c r="RM38" s="120" t="str">
        <f t="shared" si="349"/>
        <v/>
      </c>
      <c r="RO38" s="112"/>
      <c r="RP38" s="112"/>
      <c r="RQ38" s="113" t="str">
        <f t="shared" si="350"/>
        <v/>
      </c>
      <c r="RR38" s="114" t="str">
        <f t="shared" si="351"/>
        <v/>
      </c>
      <c r="RS38" s="115" t="str">
        <f t="shared" si="352"/>
        <v/>
      </c>
      <c r="RT38" s="115" t="str">
        <f t="shared" si="353"/>
        <v/>
      </c>
      <c r="RU38" s="116" t="str">
        <f t="shared" si="354"/>
        <v/>
      </c>
      <c r="RV38" s="117" t="str">
        <f t="shared" si="355"/>
        <v/>
      </c>
      <c r="RW38" s="118" t="str">
        <f t="shared" si="356"/>
        <v/>
      </c>
      <c r="RX38" s="119" t="str">
        <f t="shared" si="357"/>
        <v/>
      </c>
      <c r="RY38" s="120" t="str">
        <f t="shared" si="358"/>
        <v/>
      </c>
      <c r="SA38" s="112"/>
      <c r="SB38" s="112"/>
    </row>
    <row r="39" spans="1:496" ht="13.5" customHeight="1">
      <c r="A39" s="20"/>
      <c r="B39" s="112" t="s">
        <v>801</v>
      </c>
      <c r="C39" s="2" t="s">
        <v>850</v>
      </c>
      <c r="D39" s="157"/>
      <c r="E39" s="113">
        <f t="shared" ref="E39:E40" si="440">IF(I39="","",E$3)</f>
        <v>40900</v>
      </c>
      <c r="F39" s="114" t="str">
        <f t="shared" ref="F39:F40" si="441">IF(I39="","",E$1)</f>
        <v>Kosor I</v>
      </c>
      <c r="G39" s="115">
        <v>40136</v>
      </c>
      <c r="H39" s="115">
        <v>40541</v>
      </c>
      <c r="I39" s="116" t="str">
        <f t="shared" ref="I39:I40" si="442">IF(P39="","",IF(ISNUMBER(SEARCH(":",P39)),MID(P39,FIND(":",P39)+2,FIND("(",P39)-FIND(":",P39)-3),LEFT(P39,FIND("(",P39)-2)))</f>
        <v>Ivan Šuker</v>
      </c>
      <c r="J39" s="117" t="str">
        <f t="shared" ref="J39:J40" si="443">IF(P39="","",MID(P39,FIND("(",P39)+1,4))</f>
        <v>1957</v>
      </c>
      <c r="K39" s="118" t="str">
        <f t="shared" ref="K39:K40" si="444">IF(ISNUMBER(SEARCH("*female*",P39)),"female",IF(ISNUMBER(SEARCH("*male*",P39)),"male",""))</f>
        <v>male</v>
      </c>
      <c r="L39" s="119" t="s">
        <v>423</v>
      </c>
      <c r="M39" s="120" t="str">
        <f t="shared" ref="M39:M40" si="445">IF(I39="","",(MID(I39,(SEARCH("^^",SUBSTITUTE(I39," ","^^",LEN(I39)-LEN(SUBSTITUTE(I39," ","")))))+1,99)&amp;"_"&amp;LEFT(I39,FIND(" ",I39)-1)&amp;"_"&amp;J39))</f>
        <v>Šuker_Ivan_1957</v>
      </c>
      <c r="O39" s="112"/>
      <c r="P39" s="167" t="s">
        <v>1090</v>
      </c>
      <c r="Q39" s="113">
        <f>Q$3</f>
        <v>42391</v>
      </c>
      <c r="R39" s="114" t="s">
        <v>827</v>
      </c>
      <c r="S39" s="115">
        <v>40900</v>
      </c>
      <c r="T39" s="115">
        <v>41765</v>
      </c>
      <c r="U39" s="116" t="s">
        <v>1020</v>
      </c>
      <c r="V39" s="117" t="s">
        <v>1003</v>
      </c>
      <c r="W39" s="118" t="s">
        <v>1000</v>
      </c>
      <c r="X39" s="119" t="s">
        <v>445</v>
      </c>
      <c r="Y39" s="120" t="s">
        <v>1021</v>
      </c>
      <c r="AA39" s="112" t="s">
        <v>1159</v>
      </c>
      <c r="AB39" s="112" t="s">
        <v>973</v>
      </c>
      <c r="AC39" s="113">
        <f t="shared" si="9"/>
        <v>42653</v>
      </c>
      <c r="AD39" s="114" t="str">
        <f t="shared" si="10"/>
        <v>Oreškovic I</v>
      </c>
      <c r="AE39" s="115">
        <f t="shared" si="11"/>
        <v>42391</v>
      </c>
      <c r="AF39" s="115">
        <f t="shared" si="359"/>
        <v>42653</v>
      </c>
      <c r="AG39" s="116" t="str">
        <f t="shared" si="12"/>
        <v>Zdravko Maric</v>
      </c>
      <c r="AH39" s="117" t="str">
        <f t="shared" si="13"/>
        <v>1977</v>
      </c>
      <c r="AI39" s="118" t="str">
        <f t="shared" si="14"/>
        <v>male</v>
      </c>
      <c r="AJ39" s="119" t="str">
        <f t="shared" si="15"/>
        <v>hr_independent01</v>
      </c>
      <c r="AK39" s="120" t="str">
        <f t="shared" si="16"/>
        <v>Maric_Zdravko_1977</v>
      </c>
      <c r="AM39" s="112"/>
      <c r="AN39" s="112" t="s">
        <v>1245</v>
      </c>
      <c r="AO39" s="113">
        <f t="shared" si="17"/>
        <v>44035</v>
      </c>
      <c r="AP39" s="114" t="str">
        <f t="shared" si="18"/>
        <v>Plenkovic I</v>
      </c>
      <c r="AQ39" s="115">
        <f t="shared" si="19"/>
        <v>42662</v>
      </c>
      <c r="AR39" s="115">
        <f t="shared" si="20"/>
        <v>44035</v>
      </c>
      <c r="AS39" s="116" t="str">
        <f t="shared" si="21"/>
        <v>Zdravko Maric</v>
      </c>
      <c r="AT39" s="117" t="str">
        <f t="shared" si="22"/>
        <v>1977</v>
      </c>
      <c r="AU39" s="118" t="str">
        <f t="shared" si="23"/>
        <v>male</v>
      </c>
      <c r="AV39" s="119" t="str">
        <f t="shared" si="24"/>
        <v>hr_independent01</v>
      </c>
      <c r="AW39" s="120" t="str">
        <f t="shared" si="25"/>
        <v>Maric_Zdravko_1977</v>
      </c>
      <c r="AY39" s="112"/>
      <c r="AZ39" s="112" t="s">
        <v>1245</v>
      </c>
      <c r="BA39" s="113">
        <f t="shared" si="360"/>
        <v>44926</v>
      </c>
      <c r="BB39" s="114" t="str">
        <f t="shared" si="361"/>
        <v>Plenkovic II</v>
      </c>
      <c r="BC39" s="115">
        <f t="shared" si="362"/>
        <v>43853</v>
      </c>
      <c r="BD39" s="115">
        <v>44757</v>
      </c>
      <c r="BE39" s="116" t="str">
        <f t="shared" si="364"/>
        <v>Zdravko Maric</v>
      </c>
      <c r="BF39" s="117" t="str">
        <f t="shared" si="365"/>
        <v>1977</v>
      </c>
      <c r="BG39" s="118" t="str">
        <f t="shared" si="366"/>
        <v>male</v>
      </c>
      <c r="BH39" s="119" t="str">
        <f t="shared" si="367"/>
        <v>hr_independent01</v>
      </c>
      <c r="BI39" s="120" t="str">
        <f t="shared" si="368"/>
        <v>Maric_Zdravko_1977</v>
      </c>
      <c r="BK39" s="112" t="s">
        <v>1108</v>
      </c>
      <c r="BL39" s="112" t="s">
        <v>1245</v>
      </c>
      <c r="BM39" s="113" t="str">
        <f t="shared" si="35"/>
        <v/>
      </c>
      <c r="BN39" s="114" t="str">
        <f t="shared" si="36"/>
        <v/>
      </c>
      <c r="BO39" s="115" t="str">
        <f t="shared" si="37"/>
        <v/>
      </c>
      <c r="BP39" s="115" t="str">
        <f t="shared" si="38"/>
        <v/>
      </c>
      <c r="BQ39" s="116" t="str">
        <f t="shared" si="39"/>
        <v/>
      </c>
      <c r="BR39" s="117" t="str">
        <f t="shared" si="40"/>
        <v/>
      </c>
      <c r="BS39" s="118" t="str">
        <f t="shared" si="41"/>
        <v/>
      </c>
      <c r="BT39" s="119" t="str">
        <f t="shared" si="42"/>
        <v/>
      </c>
      <c r="BU39" s="120" t="str">
        <f t="shared" si="43"/>
        <v/>
      </c>
      <c r="BW39" s="112"/>
      <c r="BX39" s="112"/>
      <c r="BY39" s="113" t="str">
        <f t="shared" si="44"/>
        <v/>
      </c>
      <c r="BZ39" s="114" t="str">
        <f t="shared" si="45"/>
        <v/>
      </c>
      <c r="CA39" s="115" t="str">
        <f t="shared" si="46"/>
        <v/>
      </c>
      <c r="CB39" s="115" t="str">
        <f t="shared" si="47"/>
        <v/>
      </c>
      <c r="CC39" s="116" t="str">
        <f t="shared" si="48"/>
        <v/>
      </c>
      <c r="CD39" s="117" t="str">
        <f t="shared" si="49"/>
        <v/>
      </c>
      <c r="CE39" s="118" t="str">
        <f t="shared" si="50"/>
        <v/>
      </c>
      <c r="CF39" s="119" t="str">
        <f t="shared" si="51"/>
        <v/>
      </c>
      <c r="CG39" s="120" t="str">
        <f t="shared" si="52"/>
        <v/>
      </c>
      <c r="CI39" s="112"/>
      <c r="CJ39" s="112"/>
      <c r="CK39" s="113" t="str">
        <f t="shared" si="53"/>
        <v/>
      </c>
      <c r="CL39" s="114" t="str">
        <f t="shared" si="54"/>
        <v/>
      </c>
      <c r="CM39" s="115" t="str">
        <f t="shared" si="55"/>
        <v/>
      </c>
      <c r="CN39" s="115" t="str">
        <f t="shared" si="56"/>
        <v/>
      </c>
      <c r="CO39" s="116" t="str">
        <f t="shared" si="57"/>
        <v/>
      </c>
      <c r="CP39" s="117" t="str">
        <f t="shared" si="58"/>
        <v/>
      </c>
      <c r="CQ39" s="118" t="str">
        <f t="shared" si="59"/>
        <v/>
      </c>
      <c r="CR39" s="119" t="str">
        <f t="shared" si="60"/>
        <v/>
      </c>
      <c r="CS39" s="120" t="str">
        <f t="shared" si="61"/>
        <v/>
      </c>
      <c r="CU39" s="112"/>
      <c r="CV39" s="112"/>
      <c r="CW39" s="113" t="str">
        <f t="shared" si="62"/>
        <v/>
      </c>
      <c r="CX39" s="114" t="str">
        <f t="shared" si="63"/>
        <v/>
      </c>
      <c r="CY39" s="115" t="str">
        <f t="shared" si="64"/>
        <v/>
      </c>
      <c r="CZ39" s="115" t="str">
        <f t="shared" si="65"/>
        <v/>
      </c>
      <c r="DA39" s="116" t="str">
        <f t="shared" si="66"/>
        <v/>
      </c>
      <c r="DB39" s="117" t="str">
        <f t="shared" si="67"/>
        <v/>
      </c>
      <c r="DC39" s="118" t="str">
        <f t="shared" si="68"/>
        <v/>
      </c>
      <c r="DD39" s="119" t="str">
        <f t="shared" si="69"/>
        <v/>
      </c>
      <c r="DE39" s="120" t="str">
        <f t="shared" si="70"/>
        <v/>
      </c>
      <c r="DG39" s="112"/>
      <c r="DH39" s="112"/>
      <c r="DI39" s="113" t="str">
        <f t="shared" si="71"/>
        <v/>
      </c>
      <c r="DJ39" s="114" t="str">
        <f t="shared" si="72"/>
        <v/>
      </c>
      <c r="DK39" s="115" t="str">
        <f t="shared" si="73"/>
        <v/>
      </c>
      <c r="DL39" s="115" t="str">
        <f t="shared" si="74"/>
        <v/>
      </c>
      <c r="DM39" s="116" t="str">
        <f t="shared" si="75"/>
        <v/>
      </c>
      <c r="DN39" s="117" t="str">
        <f t="shared" si="76"/>
        <v/>
      </c>
      <c r="DO39" s="118" t="str">
        <f t="shared" si="77"/>
        <v/>
      </c>
      <c r="DP39" s="119" t="str">
        <f t="shared" si="78"/>
        <v/>
      </c>
      <c r="DQ39" s="120" t="str">
        <f t="shared" si="79"/>
        <v/>
      </c>
      <c r="DS39" s="112"/>
      <c r="DT39" s="112"/>
      <c r="DU39" s="113" t="str">
        <f t="shared" si="80"/>
        <v/>
      </c>
      <c r="DV39" s="114" t="str">
        <f t="shared" si="81"/>
        <v/>
      </c>
      <c r="DW39" s="115" t="str">
        <f t="shared" si="82"/>
        <v/>
      </c>
      <c r="DX39" s="115" t="str">
        <f t="shared" si="83"/>
        <v/>
      </c>
      <c r="DY39" s="116" t="str">
        <f t="shared" si="84"/>
        <v/>
      </c>
      <c r="DZ39" s="117" t="str">
        <f t="shared" si="85"/>
        <v/>
      </c>
      <c r="EA39" s="118" t="str">
        <f t="shared" si="86"/>
        <v/>
      </c>
      <c r="EB39" s="119" t="str">
        <f t="shared" si="87"/>
        <v/>
      </c>
      <c r="EC39" s="120" t="str">
        <f t="shared" si="88"/>
        <v/>
      </c>
      <c r="EE39" s="112"/>
      <c r="EF39" s="112"/>
      <c r="EG39" s="113" t="str">
        <f t="shared" si="89"/>
        <v/>
      </c>
      <c r="EH39" s="114" t="str">
        <f t="shared" si="90"/>
        <v/>
      </c>
      <c r="EI39" s="115" t="str">
        <f t="shared" si="91"/>
        <v/>
      </c>
      <c r="EJ39" s="115" t="str">
        <f t="shared" si="92"/>
        <v/>
      </c>
      <c r="EK39" s="116" t="str">
        <f t="shared" si="93"/>
        <v/>
      </c>
      <c r="EL39" s="117" t="str">
        <f t="shared" si="94"/>
        <v/>
      </c>
      <c r="EM39" s="118" t="str">
        <f t="shared" si="95"/>
        <v/>
      </c>
      <c r="EN39" s="119" t="str">
        <f t="shared" si="96"/>
        <v/>
      </c>
      <c r="EO39" s="120" t="str">
        <f t="shared" si="97"/>
        <v/>
      </c>
      <c r="EQ39" s="112"/>
      <c r="ER39" s="112"/>
      <c r="ES39" s="113" t="str">
        <f t="shared" si="98"/>
        <v/>
      </c>
      <c r="ET39" s="114" t="str">
        <f t="shared" si="99"/>
        <v/>
      </c>
      <c r="EU39" s="115" t="str">
        <f t="shared" si="100"/>
        <v/>
      </c>
      <c r="EV39" s="115" t="str">
        <f t="shared" si="101"/>
        <v/>
      </c>
      <c r="EW39" s="116" t="str">
        <f t="shared" si="102"/>
        <v/>
      </c>
      <c r="EX39" s="117" t="str">
        <f t="shared" si="103"/>
        <v/>
      </c>
      <c r="EY39" s="118" t="str">
        <f t="shared" si="104"/>
        <v/>
      </c>
      <c r="EZ39" s="119" t="str">
        <f t="shared" si="105"/>
        <v/>
      </c>
      <c r="FA39" s="120" t="str">
        <f t="shared" si="106"/>
        <v/>
      </c>
      <c r="FC39" s="112"/>
      <c r="FD39" s="112"/>
      <c r="FE39" s="113" t="str">
        <f t="shared" si="107"/>
        <v/>
      </c>
      <c r="FF39" s="114" t="str">
        <f t="shared" si="108"/>
        <v/>
      </c>
      <c r="FG39" s="115" t="str">
        <f t="shared" si="109"/>
        <v/>
      </c>
      <c r="FH39" s="115" t="str">
        <f t="shared" si="110"/>
        <v/>
      </c>
      <c r="FI39" s="116" t="str">
        <f t="shared" si="111"/>
        <v/>
      </c>
      <c r="FJ39" s="117" t="str">
        <f t="shared" si="112"/>
        <v/>
      </c>
      <c r="FK39" s="118" t="str">
        <f t="shared" si="113"/>
        <v/>
      </c>
      <c r="FL39" s="119" t="str">
        <f t="shared" si="114"/>
        <v/>
      </c>
      <c r="FM39" s="120" t="str">
        <f t="shared" si="115"/>
        <v/>
      </c>
      <c r="FO39" s="112"/>
      <c r="FP39" s="112"/>
      <c r="FQ39" s="113" t="str">
        <f t="shared" si="116"/>
        <v/>
      </c>
      <c r="FR39" s="114" t="str">
        <f t="shared" si="117"/>
        <v/>
      </c>
      <c r="FS39" s="115" t="str">
        <f t="shared" si="118"/>
        <v/>
      </c>
      <c r="FT39" s="115" t="str">
        <f t="shared" si="119"/>
        <v/>
      </c>
      <c r="FU39" s="116" t="str">
        <f t="shared" si="120"/>
        <v/>
      </c>
      <c r="FV39" s="117" t="str">
        <f t="shared" si="121"/>
        <v/>
      </c>
      <c r="FW39" s="118" t="str">
        <f t="shared" si="122"/>
        <v/>
      </c>
      <c r="FX39" s="119" t="str">
        <f t="shared" si="123"/>
        <v/>
      </c>
      <c r="FY39" s="120" t="str">
        <f t="shared" si="124"/>
        <v/>
      </c>
      <c r="GA39" s="112"/>
      <c r="GB39" s="112"/>
      <c r="GC39" s="113" t="str">
        <f t="shared" si="125"/>
        <v/>
      </c>
      <c r="GD39" s="114" t="str">
        <f t="shared" si="126"/>
        <v/>
      </c>
      <c r="GE39" s="115" t="str">
        <f t="shared" si="127"/>
        <v/>
      </c>
      <c r="GF39" s="115" t="str">
        <f t="shared" si="128"/>
        <v/>
      </c>
      <c r="GG39" s="116" t="str">
        <f t="shared" si="129"/>
        <v/>
      </c>
      <c r="GH39" s="117" t="str">
        <f t="shared" si="130"/>
        <v/>
      </c>
      <c r="GI39" s="118" t="str">
        <f t="shared" si="131"/>
        <v/>
      </c>
      <c r="GJ39" s="119" t="str">
        <f t="shared" si="132"/>
        <v/>
      </c>
      <c r="GK39" s="120" t="str">
        <f t="shared" si="133"/>
        <v/>
      </c>
      <c r="GM39" s="112"/>
      <c r="GN39" s="112"/>
      <c r="GO39" s="113" t="str">
        <f t="shared" si="134"/>
        <v/>
      </c>
      <c r="GP39" s="114" t="str">
        <f t="shared" si="135"/>
        <v/>
      </c>
      <c r="GQ39" s="115" t="str">
        <f t="shared" si="136"/>
        <v/>
      </c>
      <c r="GR39" s="115" t="str">
        <f t="shared" si="137"/>
        <v/>
      </c>
      <c r="GS39" s="116" t="str">
        <f t="shared" si="138"/>
        <v/>
      </c>
      <c r="GT39" s="117" t="str">
        <f t="shared" si="139"/>
        <v/>
      </c>
      <c r="GU39" s="118" t="str">
        <f t="shared" si="140"/>
        <v/>
      </c>
      <c r="GV39" s="119" t="str">
        <f t="shared" si="141"/>
        <v/>
      </c>
      <c r="GW39" s="120" t="str">
        <f t="shared" si="142"/>
        <v/>
      </c>
      <c r="GY39" s="112"/>
      <c r="GZ39" s="112"/>
      <c r="HA39" s="113" t="str">
        <f t="shared" si="143"/>
        <v/>
      </c>
      <c r="HB39" s="114" t="str">
        <f t="shared" si="144"/>
        <v/>
      </c>
      <c r="HC39" s="115" t="str">
        <f t="shared" si="145"/>
        <v/>
      </c>
      <c r="HD39" s="115" t="str">
        <f t="shared" si="146"/>
        <v/>
      </c>
      <c r="HE39" s="116" t="str">
        <f t="shared" si="147"/>
        <v/>
      </c>
      <c r="HF39" s="117" t="str">
        <f t="shared" si="148"/>
        <v/>
      </c>
      <c r="HG39" s="118" t="str">
        <f t="shared" si="149"/>
        <v/>
      </c>
      <c r="HH39" s="119" t="str">
        <f t="shared" si="150"/>
        <v/>
      </c>
      <c r="HI39" s="120" t="str">
        <f t="shared" si="151"/>
        <v/>
      </c>
      <c r="HK39" s="112"/>
      <c r="HL39" s="112"/>
      <c r="HM39" s="113" t="str">
        <f t="shared" si="152"/>
        <v/>
      </c>
      <c r="HN39" s="114" t="str">
        <f t="shared" si="153"/>
        <v/>
      </c>
      <c r="HO39" s="115" t="str">
        <f t="shared" si="154"/>
        <v/>
      </c>
      <c r="HP39" s="115" t="str">
        <f t="shared" si="155"/>
        <v/>
      </c>
      <c r="HQ39" s="116" t="str">
        <f t="shared" si="156"/>
        <v/>
      </c>
      <c r="HR39" s="117" t="str">
        <f t="shared" si="157"/>
        <v/>
      </c>
      <c r="HS39" s="118" t="str">
        <f t="shared" si="158"/>
        <v/>
      </c>
      <c r="HT39" s="119" t="str">
        <f t="shared" si="159"/>
        <v/>
      </c>
      <c r="HU39" s="120" t="str">
        <f t="shared" si="160"/>
        <v/>
      </c>
      <c r="HW39" s="112"/>
      <c r="HX39" s="112"/>
      <c r="HY39" s="113" t="str">
        <f t="shared" si="161"/>
        <v/>
      </c>
      <c r="HZ39" s="114" t="str">
        <f t="shared" si="162"/>
        <v/>
      </c>
      <c r="IA39" s="115" t="str">
        <f t="shared" si="163"/>
        <v/>
      </c>
      <c r="IB39" s="115" t="str">
        <f t="shared" si="164"/>
        <v/>
      </c>
      <c r="IC39" s="116" t="str">
        <f t="shared" si="165"/>
        <v/>
      </c>
      <c r="ID39" s="117" t="str">
        <f t="shared" si="166"/>
        <v/>
      </c>
      <c r="IE39" s="118" t="str">
        <f t="shared" si="167"/>
        <v/>
      </c>
      <c r="IF39" s="119" t="str">
        <f t="shared" si="168"/>
        <v/>
      </c>
      <c r="IG39" s="120" t="str">
        <f t="shared" si="169"/>
        <v/>
      </c>
      <c r="II39" s="112"/>
      <c r="IJ39" s="112"/>
      <c r="IK39" s="113" t="str">
        <f t="shared" si="170"/>
        <v/>
      </c>
      <c r="IL39" s="114" t="str">
        <f t="shared" si="171"/>
        <v/>
      </c>
      <c r="IM39" s="115" t="str">
        <f t="shared" si="172"/>
        <v/>
      </c>
      <c r="IN39" s="115" t="str">
        <f t="shared" si="173"/>
        <v/>
      </c>
      <c r="IO39" s="116" t="str">
        <f t="shared" si="174"/>
        <v/>
      </c>
      <c r="IP39" s="117" t="str">
        <f t="shared" si="175"/>
        <v/>
      </c>
      <c r="IQ39" s="118" t="str">
        <f t="shared" si="176"/>
        <v/>
      </c>
      <c r="IR39" s="119" t="str">
        <f t="shared" si="177"/>
        <v/>
      </c>
      <c r="IS39" s="120" t="str">
        <f t="shared" si="178"/>
        <v/>
      </c>
      <c r="IU39" s="112"/>
      <c r="IV39" s="112"/>
      <c r="IW39" s="113" t="str">
        <f t="shared" si="179"/>
        <v/>
      </c>
      <c r="IX39" s="114" t="str">
        <f t="shared" si="180"/>
        <v/>
      </c>
      <c r="IY39" s="115" t="str">
        <f t="shared" si="181"/>
        <v/>
      </c>
      <c r="IZ39" s="115" t="str">
        <f t="shared" si="182"/>
        <v/>
      </c>
      <c r="JA39" s="116" t="str">
        <f t="shared" si="183"/>
        <v/>
      </c>
      <c r="JB39" s="117" t="str">
        <f t="shared" si="184"/>
        <v/>
      </c>
      <c r="JC39" s="118" t="str">
        <f t="shared" si="185"/>
        <v/>
      </c>
      <c r="JD39" s="119" t="str">
        <f t="shared" si="186"/>
        <v/>
      </c>
      <c r="JE39" s="120" t="str">
        <f t="shared" si="187"/>
        <v/>
      </c>
      <c r="JG39" s="112"/>
      <c r="JH39" s="112"/>
      <c r="JI39" s="113" t="str">
        <f t="shared" si="188"/>
        <v/>
      </c>
      <c r="JJ39" s="114" t="str">
        <f t="shared" si="189"/>
        <v/>
      </c>
      <c r="JK39" s="115" t="str">
        <f t="shared" si="190"/>
        <v/>
      </c>
      <c r="JL39" s="115" t="str">
        <f t="shared" si="191"/>
        <v/>
      </c>
      <c r="JM39" s="116" t="str">
        <f t="shared" si="192"/>
        <v/>
      </c>
      <c r="JN39" s="117" t="str">
        <f t="shared" si="193"/>
        <v/>
      </c>
      <c r="JO39" s="118" t="str">
        <f t="shared" si="194"/>
        <v/>
      </c>
      <c r="JP39" s="119" t="str">
        <f t="shared" si="195"/>
        <v/>
      </c>
      <c r="JQ39" s="120" t="str">
        <f t="shared" si="196"/>
        <v/>
      </c>
      <c r="JS39" s="112"/>
      <c r="JT39" s="112"/>
      <c r="JU39" s="113" t="str">
        <f t="shared" si="197"/>
        <v/>
      </c>
      <c r="JV39" s="114" t="str">
        <f t="shared" si="198"/>
        <v/>
      </c>
      <c r="JW39" s="115" t="str">
        <f t="shared" si="199"/>
        <v/>
      </c>
      <c r="JX39" s="115" t="str">
        <f t="shared" si="200"/>
        <v/>
      </c>
      <c r="JY39" s="116" t="str">
        <f t="shared" si="201"/>
        <v/>
      </c>
      <c r="JZ39" s="117" t="str">
        <f t="shared" si="202"/>
        <v/>
      </c>
      <c r="KA39" s="118" t="str">
        <f t="shared" si="203"/>
        <v/>
      </c>
      <c r="KB39" s="119" t="str">
        <f t="shared" si="204"/>
        <v/>
      </c>
      <c r="KC39" s="120" t="str">
        <f t="shared" si="205"/>
        <v/>
      </c>
      <c r="KE39" s="112"/>
      <c r="KF39" s="112"/>
      <c r="KG39" s="113" t="str">
        <f t="shared" si="206"/>
        <v/>
      </c>
      <c r="KH39" s="114" t="str">
        <f t="shared" si="207"/>
        <v/>
      </c>
      <c r="KI39" s="115" t="str">
        <f t="shared" si="208"/>
        <v/>
      </c>
      <c r="KJ39" s="115" t="str">
        <f t="shared" si="209"/>
        <v/>
      </c>
      <c r="KK39" s="116" t="str">
        <f t="shared" si="210"/>
        <v/>
      </c>
      <c r="KL39" s="117" t="str">
        <f t="shared" si="211"/>
        <v/>
      </c>
      <c r="KM39" s="118" t="str">
        <f t="shared" si="212"/>
        <v/>
      </c>
      <c r="KN39" s="119" t="str">
        <f t="shared" si="213"/>
        <v/>
      </c>
      <c r="KO39" s="120" t="str">
        <f t="shared" si="214"/>
        <v/>
      </c>
      <c r="KQ39" s="112"/>
      <c r="KR39" s="112"/>
      <c r="KS39" s="113" t="str">
        <f t="shared" si="215"/>
        <v/>
      </c>
      <c r="KT39" s="114" t="str">
        <f t="shared" si="216"/>
        <v/>
      </c>
      <c r="KU39" s="115" t="str">
        <f t="shared" si="217"/>
        <v/>
      </c>
      <c r="KV39" s="115" t="str">
        <f t="shared" si="218"/>
        <v/>
      </c>
      <c r="KW39" s="116" t="str">
        <f t="shared" si="219"/>
        <v/>
      </c>
      <c r="KX39" s="117" t="str">
        <f t="shared" si="220"/>
        <v/>
      </c>
      <c r="KY39" s="118" t="str">
        <f t="shared" si="221"/>
        <v/>
      </c>
      <c r="KZ39" s="119" t="str">
        <f t="shared" si="222"/>
        <v/>
      </c>
      <c r="LA39" s="120" t="str">
        <f t="shared" si="223"/>
        <v/>
      </c>
      <c r="LC39" s="112"/>
      <c r="LD39" s="112"/>
      <c r="LE39" s="113" t="str">
        <f t="shared" si="224"/>
        <v/>
      </c>
      <c r="LF39" s="114" t="str">
        <f t="shared" si="225"/>
        <v/>
      </c>
      <c r="LG39" s="115" t="str">
        <f t="shared" si="226"/>
        <v/>
      </c>
      <c r="LH39" s="115" t="str">
        <f t="shared" si="227"/>
        <v/>
      </c>
      <c r="LI39" s="116" t="str">
        <f t="shared" si="228"/>
        <v/>
      </c>
      <c r="LJ39" s="117" t="str">
        <f t="shared" si="229"/>
        <v/>
      </c>
      <c r="LK39" s="118" t="str">
        <f t="shared" si="230"/>
        <v/>
      </c>
      <c r="LL39" s="119" t="str">
        <f t="shared" si="231"/>
        <v/>
      </c>
      <c r="LM39" s="120" t="str">
        <f t="shared" si="232"/>
        <v/>
      </c>
      <c r="LO39" s="112"/>
      <c r="LP39" s="112"/>
      <c r="LQ39" s="113" t="str">
        <f t="shared" si="233"/>
        <v/>
      </c>
      <c r="LR39" s="114" t="str">
        <f t="shared" si="234"/>
        <v/>
      </c>
      <c r="LS39" s="115" t="str">
        <f t="shared" si="235"/>
        <v/>
      </c>
      <c r="LT39" s="115" t="str">
        <f t="shared" si="236"/>
        <v/>
      </c>
      <c r="LU39" s="116" t="str">
        <f t="shared" si="237"/>
        <v/>
      </c>
      <c r="LV39" s="117" t="str">
        <f t="shared" si="238"/>
        <v/>
      </c>
      <c r="LW39" s="118" t="str">
        <f t="shared" si="239"/>
        <v/>
      </c>
      <c r="LX39" s="119" t="str">
        <f t="shared" si="240"/>
        <v/>
      </c>
      <c r="LY39" s="120" t="str">
        <f t="shared" si="241"/>
        <v/>
      </c>
      <c r="MA39" s="112"/>
      <c r="MB39" s="112"/>
      <c r="MC39" s="113" t="str">
        <f t="shared" si="242"/>
        <v/>
      </c>
      <c r="MD39" s="114" t="str">
        <f t="shared" si="243"/>
        <v/>
      </c>
      <c r="ME39" s="115" t="str">
        <f t="shared" si="244"/>
        <v/>
      </c>
      <c r="MF39" s="115" t="str">
        <f t="shared" si="245"/>
        <v/>
      </c>
      <c r="MG39" s="116" t="str">
        <f t="shared" si="246"/>
        <v/>
      </c>
      <c r="MH39" s="117" t="str">
        <f t="shared" si="247"/>
        <v/>
      </c>
      <c r="MI39" s="118" t="str">
        <f t="shared" si="248"/>
        <v/>
      </c>
      <c r="MJ39" s="119" t="str">
        <f t="shared" si="249"/>
        <v/>
      </c>
      <c r="MK39" s="120" t="str">
        <f t="shared" si="250"/>
        <v/>
      </c>
      <c r="MM39" s="112"/>
      <c r="MN39" s="112"/>
      <c r="MO39" s="113" t="str">
        <f t="shared" si="251"/>
        <v/>
      </c>
      <c r="MP39" s="114" t="str">
        <f t="shared" si="252"/>
        <v/>
      </c>
      <c r="MQ39" s="115" t="str">
        <f t="shared" si="253"/>
        <v/>
      </c>
      <c r="MR39" s="115" t="str">
        <f t="shared" si="254"/>
        <v/>
      </c>
      <c r="MS39" s="116" t="str">
        <f t="shared" si="255"/>
        <v/>
      </c>
      <c r="MT39" s="117" t="str">
        <f t="shared" si="256"/>
        <v/>
      </c>
      <c r="MU39" s="118" t="str">
        <f t="shared" si="257"/>
        <v/>
      </c>
      <c r="MV39" s="119" t="str">
        <f t="shared" si="258"/>
        <v/>
      </c>
      <c r="MW39" s="120" t="str">
        <f t="shared" si="259"/>
        <v/>
      </c>
      <c r="MY39" s="112"/>
      <c r="MZ39" s="112"/>
      <c r="NA39" s="113" t="str">
        <f t="shared" si="260"/>
        <v/>
      </c>
      <c r="NB39" s="114" t="str">
        <f t="shared" si="261"/>
        <v/>
      </c>
      <c r="NC39" s="115" t="str">
        <f t="shared" si="262"/>
        <v/>
      </c>
      <c r="ND39" s="115" t="str">
        <f t="shared" si="263"/>
        <v/>
      </c>
      <c r="NE39" s="116" t="str">
        <f t="shared" si="264"/>
        <v/>
      </c>
      <c r="NF39" s="117" t="str">
        <f t="shared" si="265"/>
        <v/>
      </c>
      <c r="NG39" s="118" t="str">
        <f t="shared" si="266"/>
        <v/>
      </c>
      <c r="NH39" s="119" t="str">
        <f t="shared" si="267"/>
        <v/>
      </c>
      <c r="NI39" s="120" t="str">
        <f t="shared" si="268"/>
        <v/>
      </c>
      <c r="NK39" s="112"/>
      <c r="NL39" s="112"/>
      <c r="NM39" s="113" t="str">
        <f t="shared" si="269"/>
        <v/>
      </c>
      <c r="NN39" s="114" t="str">
        <f t="shared" si="270"/>
        <v/>
      </c>
      <c r="NO39" s="115" t="str">
        <f t="shared" si="271"/>
        <v/>
      </c>
      <c r="NP39" s="115" t="str">
        <f t="shared" si="272"/>
        <v/>
      </c>
      <c r="NQ39" s="116" t="str">
        <f t="shared" si="273"/>
        <v/>
      </c>
      <c r="NR39" s="117" t="str">
        <f t="shared" si="274"/>
        <v/>
      </c>
      <c r="NS39" s="118" t="str">
        <f t="shared" si="275"/>
        <v/>
      </c>
      <c r="NT39" s="119" t="str">
        <f t="shared" si="276"/>
        <v/>
      </c>
      <c r="NU39" s="120" t="str">
        <f t="shared" si="277"/>
        <v/>
      </c>
      <c r="NW39" s="112"/>
      <c r="NX39" s="112"/>
      <c r="NY39" s="113" t="str">
        <f t="shared" si="278"/>
        <v/>
      </c>
      <c r="NZ39" s="114" t="str">
        <f t="shared" si="279"/>
        <v/>
      </c>
      <c r="OA39" s="115" t="str">
        <f t="shared" si="280"/>
        <v/>
      </c>
      <c r="OB39" s="115" t="str">
        <f t="shared" si="281"/>
        <v/>
      </c>
      <c r="OC39" s="116" t="str">
        <f t="shared" si="282"/>
        <v/>
      </c>
      <c r="OD39" s="117" t="str">
        <f t="shared" si="283"/>
        <v/>
      </c>
      <c r="OE39" s="118" t="str">
        <f t="shared" si="284"/>
        <v/>
      </c>
      <c r="OF39" s="119" t="str">
        <f t="shared" si="285"/>
        <v/>
      </c>
      <c r="OG39" s="120" t="str">
        <f t="shared" si="286"/>
        <v/>
      </c>
      <c r="OI39" s="112"/>
      <c r="OJ39" s="112"/>
      <c r="OK39" s="113" t="str">
        <f t="shared" si="287"/>
        <v/>
      </c>
      <c r="OL39" s="114" t="str">
        <f t="shared" si="288"/>
        <v/>
      </c>
      <c r="OM39" s="115" t="str">
        <f t="shared" si="289"/>
        <v/>
      </c>
      <c r="ON39" s="115" t="str">
        <f t="shared" si="290"/>
        <v/>
      </c>
      <c r="OO39" s="116" t="str">
        <f t="shared" si="291"/>
        <v/>
      </c>
      <c r="OP39" s="117" t="str">
        <f t="shared" si="292"/>
        <v/>
      </c>
      <c r="OQ39" s="118" t="str">
        <f t="shared" si="293"/>
        <v/>
      </c>
      <c r="OR39" s="119" t="str">
        <f t="shared" si="294"/>
        <v/>
      </c>
      <c r="OS39" s="120" t="str">
        <f t="shared" si="295"/>
        <v/>
      </c>
      <c r="OU39" s="112"/>
      <c r="OV39" s="112"/>
      <c r="OW39" s="113" t="str">
        <f t="shared" si="296"/>
        <v/>
      </c>
      <c r="OX39" s="114" t="str">
        <f t="shared" si="297"/>
        <v/>
      </c>
      <c r="OY39" s="115" t="str">
        <f t="shared" si="298"/>
        <v/>
      </c>
      <c r="OZ39" s="115" t="str">
        <f t="shared" si="299"/>
        <v/>
      </c>
      <c r="PA39" s="116" t="str">
        <f t="shared" si="300"/>
        <v/>
      </c>
      <c r="PB39" s="117" t="str">
        <f t="shared" si="301"/>
        <v/>
      </c>
      <c r="PC39" s="118" t="str">
        <f t="shared" si="302"/>
        <v/>
      </c>
      <c r="PD39" s="119" t="str">
        <f t="shared" si="303"/>
        <v/>
      </c>
      <c r="PE39" s="120" t="str">
        <f t="shared" si="304"/>
        <v/>
      </c>
      <c r="PG39" s="112"/>
      <c r="PH39" s="112"/>
      <c r="PI39" s="113" t="str">
        <f t="shared" si="305"/>
        <v/>
      </c>
      <c r="PJ39" s="114" t="str">
        <f t="shared" si="306"/>
        <v/>
      </c>
      <c r="PK39" s="115" t="str">
        <f t="shared" si="307"/>
        <v/>
      </c>
      <c r="PL39" s="115" t="str">
        <f t="shared" si="308"/>
        <v/>
      </c>
      <c r="PM39" s="116" t="str">
        <f t="shared" si="309"/>
        <v/>
      </c>
      <c r="PN39" s="117" t="str">
        <f t="shared" si="310"/>
        <v/>
      </c>
      <c r="PO39" s="118" t="str">
        <f t="shared" si="311"/>
        <v/>
      </c>
      <c r="PP39" s="119" t="str">
        <f t="shared" si="312"/>
        <v/>
      </c>
      <c r="PQ39" s="120" t="str">
        <f t="shared" si="313"/>
        <v/>
      </c>
      <c r="PS39" s="112"/>
      <c r="PT39" s="112"/>
      <c r="PU39" s="113" t="str">
        <f t="shared" si="314"/>
        <v/>
      </c>
      <c r="PV39" s="114" t="str">
        <f t="shared" si="315"/>
        <v/>
      </c>
      <c r="PW39" s="115" t="str">
        <f t="shared" si="316"/>
        <v/>
      </c>
      <c r="PX39" s="115" t="str">
        <f t="shared" si="317"/>
        <v/>
      </c>
      <c r="PY39" s="116" t="str">
        <f t="shared" si="318"/>
        <v/>
      </c>
      <c r="PZ39" s="117" t="str">
        <f t="shared" si="319"/>
        <v/>
      </c>
      <c r="QA39" s="118" t="str">
        <f t="shared" si="320"/>
        <v/>
      </c>
      <c r="QB39" s="119" t="str">
        <f t="shared" si="321"/>
        <v/>
      </c>
      <c r="QC39" s="120" t="str">
        <f t="shared" si="322"/>
        <v/>
      </c>
      <c r="QE39" s="112"/>
      <c r="QF39" s="112"/>
      <c r="QG39" s="113" t="str">
        <f t="shared" si="323"/>
        <v/>
      </c>
      <c r="QH39" s="114" t="str">
        <f t="shared" si="324"/>
        <v/>
      </c>
      <c r="QI39" s="115" t="str">
        <f t="shared" si="325"/>
        <v/>
      </c>
      <c r="QJ39" s="115" t="str">
        <f t="shared" si="326"/>
        <v/>
      </c>
      <c r="QK39" s="116" t="str">
        <f t="shared" si="327"/>
        <v/>
      </c>
      <c r="QL39" s="117" t="str">
        <f t="shared" si="328"/>
        <v/>
      </c>
      <c r="QM39" s="118" t="str">
        <f t="shared" si="329"/>
        <v/>
      </c>
      <c r="QN39" s="119" t="str">
        <f t="shared" si="330"/>
        <v/>
      </c>
      <c r="QO39" s="120" t="str">
        <f t="shared" si="331"/>
        <v/>
      </c>
      <c r="QQ39" s="112"/>
      <c r="QR39" s="112"/>
      <c r="QS39" s="113" t="str">
        <f t="shared" si="332"/>
        <v/>
      </c>
      <c r="QT39" s="114" t="str">
        <f t="shared" si="333"/>
        <v/>
      </c>
      <c r="QU39" s="115" t="str">
        <f t="shared" si="334"/>
        <v/>
      </c>
      <c r="QV39" s="115" t="str">
        <f t="shared" si="335"/>
        <v/>
      </c>
      <c r="QW39" s="116" t="str">
        <f t="shared" si="336"/>
        <v/>
      </c>
      <c r="QX39" s="117" t="str">
        <f t="shared" si="337"/>
        <v/>
      </c>
      <c r="QY39" s="118" t="str">
        <f t="shared" si="338"/>
        <v/>
      </c>
      <c r="QZ39" s="119" t="str">
        <f t="shared" si="339"/>
        <v/>
      </c>
      <c r="RA39" s="120" t="str">
        <f t="shared" si="340"/>
        <v/>
      </c>
      <c r="RC39" s="112"/>
      <c r="RD39" s="112"/>
      <c r="RE39" s="113" t="str">
        <f t="shared" si="341"/>
        <v/>
      </c>
      <c r="RF39" s="114" t="str">
        <f t="shared" si="342"/>
        <v/>
      </c>
      <c r="RG39" s="115" t="str">
        <f t="shared" si="343"/>
        <v/>
      </c>
      <c r="RH39" s="115" t="str">
        <f t="shared" si="344"/>
        <v/>
      </c>
      <c r="RI39" s="116" t="str">
        <f t="shared" si="345"/>
        <v/>
      </c>
      <c r="RJ39" s="117" t="str">
        <f t="shared" si="346"/>
        <v/>
      </c>
      <c r="RK39" s="118" t="str">
        <f t="shared" si="347"/>
        <v/>
      </c>
      <c r="RL39" s="119" t="str">
        <f t="shared" si="348"/>
        <v/>
      </c>
      <c r="RM39" s="120" t="str">
        <f t="shared" si="349"/>
        <v/>
      </c>
      <c r="RO39" s="112"/>
      <c r="RP39" s="112"/>
      <c r="RQ39" s="113" t="str">
        <f t="shared" si="350"/>
        <v/>
      </c>
      <c r="RR39" s="114" t="str">
        <f t="shared" si="351"/>
        <v/>
      </c>
      <c r="RS39" s="115" t="str">
        <f t="shared" si="352"/>
        <v/>
      </c>
      <c r="RT39" s="115" t="str">
        <f t="shared" si="353"/>
        <v/>
      </c>
      <c r="RU39" s="116" t="str">
        <f t="shared" si="354"/>
        <v/>
      </c>
      <c r="RV39" s="117" t="str">
        <f t="shared" si="355"/>
        <v/>
      </c>
      <c r="RW39" s="118" t="str">
        <f t="shared" si="356"/>
        <v/>
      </c>
      <c r="RX39" s="119" t="str">
        <f t="shared" si="357"/>
        <v/>
      </c>
      <c r="RY39" s="120" t="str">
        <f t="shared" si="358"/>
        <v/>
      </c>
      <c r="SA39" s="112"/>
      <c r="SB39" s="112"/>
    </row>
    <row r="40" spans="1:496" ht="13.5" customHeight="1">
      <c r="A40" s="20"/>
      <c r="B40" s="112" t="s">
        <v>801</v>
      </c>
      <c r="C40" s="2" t="s">
        <v>850</v>
      </c>
      <c r="D40" s="157"/>
      <c r="E40" s="113">
        <f t="shared" si="440"/>
        <v>40900</v>
      </c>
      <c r="F40" s="114" t="str">
        <f t="shared" si="441"/>
        <v>Kosor I</v>
      </c>
      <c r="G40" s="115">
        <v>40541</v>
      </c>
      <c r="H40" s="115">
        <f t="shared" ref="H40" si="446">IF(I40="","",E$3)</f>
        <v>40900</v>
      </c>
      <c r="I40" s="116" t="str">
        <f t="shared" si="442"/>
        <v>Martina Dalić</v>
      </c>
      <c r="J40" s="117" t="str">
        <f t="shared" si="443"/>
        <v>1967</v>
      </c>
      <c r="K40" s="118" t="str">
        <f t="shared" si="444"/>
        <v>female</v>
      </c>
      <c r="L40" s="119" t="s">
        <v>423</v>
      </c>
      <c r="M40" s="120" t="str">
        <f t="shared" si="445"/>
        <v>Dalić_Martina_1967</v>
      </c>
      <c r="O40" s="112"/>
      <c r="P40" s="167" t="s">
        <v>1085</v>
      </c>
      <c r="Q40" s="113">
        <f>Q$3</f>
        <v>42391</v>
      </c>
      <c r="R40" s="114" t="s">
        <v>827</v>
      </c>
      <c r="S40" s="115">
        <v>41773</v>
      </c>
      <c r="T40" s="115">
        <f>Q$3</f>
        <v>42391</v>
      </c>
      <c r="U40" s="116" t="s">
        <v>1022</v>
      </c>
      <c r="V40" s="117" t="s">
        <v>1023</v>
      </c>
      <c r="W40" s="118" t="s">
        <v>1000</v>
      </c>
      <c r="X40" s="119" t="s">
        <v>445</v>
      </c>
      <c r="Y40" s="120" t="s">
        <v>1024</v>
      </c>
      <c r="AA40" s="112"/>
      <c r="AB40" s="112" t="s">
        <v>974</v>
      </c>
      <c r="AC40" s="113" t="str">
        <f t="shared" si="9"/>
        <v/>
      </c>
      <c r="AD40" s="114" t="str">
        <f t="shared" si="10"/>
        <v/>
      </c>
      <c r="AE40" s="115" t="str">
        <f t="shared" si="11"/>
        <v/>
      </c>
      <c r="AF40" s="115" t="str">
        <f t="shared" si="359"/>
        <v/>
      </c>
      <c r="AG40" s="116" t="str">
        <f t="shared" si="12"/>
        <v/>
      </c>
      <c r="AH40" s="117" t="str">
        <f t="shared" si="13"/>
        <v/>
      </c>
      <c r="AI40" s="118" t="str">
        <f t="shared" si="14"/>
        <v/>
      </c>
      <c r="AJ40" s="119" t="str">
        <f t="shared" si="15"/>
        <v/>
      </c>
      <c r="AK40" s="120" t="str">
        <f t="shared" si="16"/>
        <v/>
      </c>
      <c r="AM40" s="112"/>
      <c r="AN40" s="112"/>
      <c r="AO40" s="113" t="str">
        <f t="shared" si="17"/>
        <v/>
      </c>
      <c r="AP40" s="114" t="str">
        <f t="shared" si="18"/>
        <v/>
      </c>
      <c r="AQ40" s="115" t="str">
        <f t="shared" si="19"/>
        <v/>
      </c>
      <c r="AR40" s="115" t="str">
        <f t="shared" si="20"/>
        <v/>
      </c>
      <c r="AS40" s="116" t="str">
        <f t="shared" si="21"/>
        <v/>
      </c>
      <c r="AT40" s="117" t="str">
        <f t="shared" si="22"/>
        <v/>
      </c>
      <c r="AU40" s="118" t="str">
        <f t="shared" si="23"/>
        <v/>
      </c>
      <c r="AV40" s="119" t="str">
        <f t="shared" si="24"/>
        <v/>
      </c>
      <c r="AW40" s="120" t="str">
        <f t="shared" si="25"/>
        <v/>
      </c>
      <c r="AY40" s="112"/>
      <c r="AZ40" s="112"/>
      <c r="BA40" s="113">
        <f t="shared" si="360"/>
        <v>44926</v>
      </c>
      <c r="BB40" s="114" t="str">
        <f t="shared" si="361"/>
        <v>Plenkovic II</v>
      </c>
      <c r="BC40" s="115">
        <v>44757</v>
      </c>
      <c r="BD40" s="115">
        <f t="shared" si="363"/>
        <v>44926</v>
      </c>
      <c r="BE40" s="116" t="str">
        <f t="shared" si="364"/>
        <v>Marko Primorac</v>
      </c>
      <c r="BF40" s="117" t="str">
        <f t="shared" si="365"/>
        <v>1984</v>
      </c>
      <c r="BG40" s="118" t="str">
        <f t="shared" si="366"/>
        <v>male</v>
      </c>
      <c r="BH40" s="119" t="str">
        <f t="shared" si="367"/>
        <v>hr_independent01</v>
      </c>
      <c r="BI40" s="120" t="str">
        <f t="shared" si="368"/>
        <v>Primorac_Marko_1984</v>
      </c>
      <c r="BK40" s="112"/>
      <c r="BL40" s="2" t="s">
        <v>1364</v>
      </c>
      <c r="BM40" s="113" t="str">
        <f t="shared" si="35"/>
        <v/>
      </c>
      <c r="BN40" s="114" t="str">
        <f t="shared" si="36"/>
        <v/>
      </c>
      <c r="BO40" s="115" t="str">
        <f t="shared" si="37"/>
        <v/>
      </c>
      <c r="BP40" s="115" t="str">
        <f t="shared" si="38"/>
        <v/>
      </c>
      <c r="BQ40" s="116" t="str">
        <f t="shared" si="39"/>
        <v/>
      </c>
      <c r="BR40" s="117" t="str">
        <f t="shared" si="40"/>
        <v/>
      </c>
      <c r="BS40" s="118" t="str">
        <f t="shared" si="41"/>
        <v/>
      </c>
      <c r="BT40" s="119" t="str">
        <f t="shared" si="42"/>
        <v/>
      </c>
      <c r="BU40" s="120" t="str">
        <f t="shared" si="43"/>
        <v/>
      </c>
      <c r="BW40" s="112"/>
      <c r="BX40" s="112"/>
      <c r="BY40" s="113" t="str">
        <f t="shared" si="44"/>
        <v/>
      </c>
      <c r="BZ40" s="114" t="str">
        <f t="shared" si="45"/>
        <v/>
      </c>
      <c r="CA40" s="115" t="str">
        <f t="shared" si="46"/>
        <v/>
      </c>
      <c r="CB40" s="115" t="str">
        <f t="shared" si="47"/>
        <v/>
      </c>
      <c r="CC40" s="116" t="str">
        <f t="shared" si="48"/>
        <v/>
      </c>
      <c r="CD40" s="117" t="str">
        <f t="shared" si="49"/>
        <v/>
      </c>
      <c r="CE40" s="118" t="str">
        <f t="shared" si="50"/>
        <v/>
      </c>
      <c r="CF40" s="119" t="str">
        <f t="shared" si="51"/>
        <v/>
      </c>
      <c r="CG40" s="120" t="str">
        <f t="shared" si="52"/>
        <v/>
      </c>
      <c r="CI40" s="112"/>
      <c r="CJ40" s="112"/>
      <c r="CK40" s="113" t="str">
        <f t="shared" si="53"/>
        <v/>
      </c>
      <c r="CL40" s="114" t="str">
        <f t="shared" si="54"/>
        <v/>
      </c>
      <c r="CM40" s="115" t="str">
        <f t="shared" si="55"/>
        <v/>
      </c>
      <c r="CN40" s="115" t="str">
        <f t="shared" si="56"/>
        <v/>
      </c>
      <c r="CO40" s="116" t="str">
        <f t="shared" si="57"/>
        <v/>
      </c>
      <c r="CP40" s="117" t="str">
        <f t="shared" si="58"/>
        <v/>
      </c>
      <c r="CQ40" s="118" t="str">
        <f t="shared" si="59"/>
        <v/>
      </c>
      <c r="CR40" s="119" t="str">
        <f t="shared" si="60"/>
        <v/>
      </c>
      <c r="CS40" s="120" t="str">
        <f t="shared" si="61"/>
        <v/>
      </c>
      <c r="CU40" s="112"/>
      <c r="CV40" s="112"/>
      <c r="CW40" s="113" t="str">
        <f t="shared" si="62"/>
        <v/>
      </c>
      <c r="CX40" s="114" t="str">
        <f t="shared" si="63"/>
        <v/>
      </c>
      <c r="CY40" s="115" t="str">
        <f t="shared" si="64"/>
        <v/>
      </c>
      <c r="CZ40" s="115" t="str">
        <f t="shared" si="65"/>
        <v/>
      </c>
      <c r="DA40" s="116" t="str">
        <f t="shared" si="66"/>
        <v/>
      </c>
      <c r="DB40" s="117" t="str">
        <f t="shared" si="67"/>
        <v/>
      </c>
      <c r="DC40" s="118" t="str">
        <f t="shared" si="68"/>
        <v/>
      </c>
      <c r="DD40" s="119" t="str">
        <f t="shared" si="69"/>
        <v/>
      </c>
      <c r="DE40" s="120" t="str">
        <f t="shared" si="70"/>
        <v/>
      </c>
      <c r="DG40" s="112"/>
      <c r="DH40" s="112"/>
      <c r="DI40" s="113" t="str">
        <f t="shared" si="71"/>
        <v/>
      </c>
      <c r="DJ40" s="114" t="str">
        <f t="shared" si="72"/>
        <v/>
      </c>
      <c r="DK40" s="115" t="str">
        <f t="shared" si="73"/>
        <v/>
      </c>
      <c r="DL40" s="115" t="str">
        <f t="shared" si="74"/>
        <v/>
      </c>
      <c r="DM40" s="116" t="str">
        <f t="shared" si="75"/>
        <v/>
      </c>
      <c r="DN40" s="117" t="str">
        <f t="shared" si="76"/>
        <v/>
      </c>
      <c r="DO40" s="118" t="str">
        <f t="shared" si="77"/>
        <v/>
      </c>
      <c r="DP40" s="119" t="str">
        <f t="shared" si="78"/>
        <v/>
      </c>
      <c r="DQ40" s="120" t="str">
        <f t="shared" si="79"/>
        <v/>
      </c>
      <c r="DS40" s="112"/>
      <c r="DT40" s="112"/>
      <c r="DU40" s="113" t="str">
        <f t="shared" si="80"/>
        <v/>
      </c>
      <c r="DV40" s="114" t="str">
        <f t="shared" si="81"/>
        <v/>
      </c>
      <c r="DW40" s="115" t="str">
        <f t="shared" si="82"/>
        <v/>
      </c>
      <c r="DX40" s="115" t="str">
        <f t="shared" si="83"/>
        <v/>
      </c>
      <c r="DY40" s="116" t="str">
        <f t="shared" si="84"/>
        <v/>
      </c>
      <c r="DZ40" s="117" t="str">
        <f t="shared" si="85"/>
        <v/>
      </c>
      <c r="EA40" s="118" t="str">
        <f t="shared" si="86"/>
        <v/>
      </c>
      <c r="EB40" s="119" t="str">
        <f t="shared" si="87"/>
        <v/>
      </c>
      <c r="EC40" s="120" t="str">
        <f t="shared" si="88"/>
        <v/>
      </c>
      <c r="EE40" s="112"/>
      <c r="EF40" s="112"/>
      <c r="EG40" s="113" t="str">
        <f t="shared" si="89"/>
        <v/>
      </c>
      <c r="EH40" s="114" t="str">
        <f t="shared" si="90"/>
        <v/>
      </c>
      <c r="EI40" s="115" t="str">
        <f t="shared" si="91"/>
        <v/>
      </c>
      <c r="EJ40" s="115" t="str">
        <f t="shared" si="92"/>
        <v/>
      </c>
      <c r="EK40" s="116" t="str">
        <f t="shared" si="93"/>
        <v/>
      </c>
      <c r="EL40" s="117" t="str">
        <f t="shared" si="94"/>
        <v/>
      </c>
      <c r="EM40" s="118" t="str">
        <f t="shared" si="95"/>
        <v/>
      </c>
      <c r="EN40" s="119" t="str">
        <f t="shared" si="96"/>
        <v/>
      </c>
      <c r="EO40" s="120" t="str">
        <f t="shared" si="97"/>
        <v/>
      </c>
      <c r="EQ40" s="112"/>
      <c r="ER40" s="112"/>
      <c r="ES40" s="113" t="str">
        <f t="shared" si="98"/>
        <v/>
      </c>
      <c r="ET40" s="114" t="str">
        <f t="shared" si="99"/>
        <v/>
      </c>
      <c r="EU40" s="115" t="str">
        <f t="shared" si="100"/>
        <v/>
      </c>
      <c r="EV40" s="115" t="str">
        <f t="shared" si="101"/>
        <v/>
      </c>
      <c r="EW40" s="116" t="str">
        <f t="shared" si="102"/>
        <v/>
      </c>
      <c r="EX40" s="117" t="str">
        <f t="shared" si="103"/>
        <v/>
      </c>
      <c r="EY40" s="118" t="str">
        <f t="shared" si="104"/>
        <v/>
      </c>
      <c r="EZ40" s="119" t="str">
        <f t="shared" si="105"/>
        <v/>
      </c>
      <c r="FA40" s="120" t="str">
        <f t="shared" si="106"/>
        <v/>
      </c>
      <c r="FC40" s="112"/>
      <c r="FD40" s="112"/>
      <c r="FE40" s="113" t="str">
        <f t="shared" si="107"/>
        <v/>
      </c>
      <c r="FF40" s="114" t="str">
        <f t="shared" si="108"/>
        <v/>
      </c>
      <c r="FG40" s="115" t="str">
        <f t="shared" si="109"/>
        <v/>
      </c>
      <c r="FH40" s="115" t="str">
        <f t="shared" si="110"/>
        <v/>
      </c>
      <c r="FI40" s="116" t="str">
        <f t="shared" si="111"/>
        <v/>
      </c>
      <c r="FJ40" s="117" t="str">
        <f t="shared" si="112"/>
        <v/>
      </c>
      <c r="FK40" s="118" t="str">
        <f t="shared" si="113"/>
        <v/>
      </c>
      <c r="FL40" s="119" t="str">
        <f t="shared" si="114"/>
        <v/>
      </c>
      <c r="FM40" s="120" t="str">
        <f t="shared" si="115"/>
        <v/>
      </c>
      <c r="FO40" s="112"/>
      <c r="FP40" s="112"/>
      <c r="FQ40" s="113" t="str">
        <f t="shared" si="116"/>
        <v/>
      </c>
      <c r="FR40" s="114" t="str">
        <f t="shared" si="117"/>
        <v/>
      </c>
      <c r="FS40" s="115" t="str">
        <f t="shared" si="118"/>
        <v/>
      </c>
      <c r="FT40" s="115" t="str">
        <f t="shared" si="119"/>
        <v/>
      </c>
      <c r="FU40" s="116" t="str">
        <f t="shared" si="120"/>
        <v/>
      </c>
      <c r="FV40" s="117" t="str">
        <f t="shared" si="121"/>
        <v/>
      </c>
      <c r="FW40" s="118" t="str">
        <f t="shared" si="122"/>
        <v/>
      </c>
      <c r="FX40" s="119" t="str">
        <f t="shared" si="123"/>
        <v/>
      </c>
      <c r="FY40" s="120" t="str">
        <f t="shared" si="124"/>
        <v/>
      </c>
      <c r="GA40" s="112"/>
      <c r="GB40" s="112"/>
      <c r="GC40" s="113" t="str">
        <f t="shared" si="125"/>
        <v/>
      </c>
      <c r="GD40" s="114" t="str">
        <f t="shared" si="126"/>
        <v/>
      </c>
      <c r="GE40" s="115" t="str">
        <f t="shared" si="127"/>
        <v/>
      </c>
      <c r="GF40" s="115" t="str">
        <f t="shared" si="128"/>
        <v/>
      </c>
      <c r="GG40" s="116" t="str">
        <f t="shared" si="129"/>
        <v/>
      </c>
      <c r="GH40" s="117" t="str">
        <f t="shared" si="130"/>
        <v/>
      </c>
      <c r="GI40" s="118" t="str">
        <f t="shared" si="131"/>
        <v/>
      </c>
      <c r="GJ40" s="119" t="str">
        <f t="shared" si="132"/>
        <v/>
      </c>
      <c r="GK40" s="120" t="str">
        <f t="shared" si="133"/>
        <v/>
      </c>
      <c r="GM40" s="112"/>
      <c r="GN40" s="112"/>
      <c r="GO40" s="113" t="str">
        <f t="shared" si="134"/>
        <v/>
      </c>
      <c r="GP40" s="114" t="str">
        <f t="shared" si="135"/>
        <v/>
      </c>
      <c r="GQ40" s="115" t="str">
        <f t="shared" si="136"/>
        <v/>
      </c>
      <c r="GR40" s="115" t="str">
        <f t="shared" si="137"/>
        <v/>
      </c>
      <c r="GS40" s="116" t="str">
        <f t="shared" si="138"/>
        <v/>
      </c>
      <c r="GT40" s="117" t="str">
        <f t="shared" si="139"/>
        <v/>
      </c>
      <c r="GU40" s="118" t="str">
        <f t="shared" si="140"/>
        <v/>
      </c>
      <c r="GV40" s="119" t="str">
        <f t="shared" si="141"/>
        <v/>
      </c>
      <c r="GW40" s="120" t="str">
        <f t="shared" si="142"/>
        <v/>
      </c>
      <c r="GY40" s="112"/>
      <c r="GZ40" s="112"/>
      <c r="HA40" s="113" t="str">
        <f t="shared" si="143"/>
        <v/>
      </c>
      <c r="HB40" s="114" t="str">
        <f t="shared" si="144"/>
        <v/>
      </c>
      <c r="HC40" s="115" t="str">
        <f t="shared" si="145"/>
        <v/>
      </c>
      <c r="HD40" s="115" t="str">
        <f t="shared" si="146"/>
        <v/>
      </c>
      <c r="HE40" s="116" t="str">
        <f t="shared" si="147"/>
        <v/>
      </c>
      <c r="HF40" s="117" t="str">
        <f t="shared" si="148"/>
        <v/>
      </c>
      <c r="HG40" s="118" t="str">
        <f t="shared" si="149"/>
        <v/>
      </c>
      <c r="HH40" s="119" t="str">
        <f t="shared" si="150"/>
        <v/>
      </c>
      <c r="HI40" s="120" t="str">
        <f t="shared" si="151"/>
        <v/>
      </c>
      <c r="HK40" s="112"/>
      <c r="HL40" s="112"/>
      <c r="HM40" s="113" t="str">
        <f t="shared" si="152"/>
        <v/>
      </c>
      <c r="HN40" s="114" t="str">
        <f t="shared" si="153"/>
        <v/>
      </c>
      <c r="HO40" s="115" t="str">
        <f t="shared" si="154"/>
        <v/>
      </c>
      <c r="HP40" s="115" t="str">
        <f t="shared" si="155"/>
        <v/>
      </c>
      <c r="HQ40" s="116" t="str">
        <f t="shared" si="156"/>
        <v/>
      </c>
      <c r="HR40" s="117" t="str">
        <f t="shared" si="157"/>
        <v/>
      </c>
      <c r="HS40" s="118" t="str">
        <f t="shared" si="158"/>
        <v/>
      </c>
      <c r="HT40" s="119" t="str">
        <f t="shared" si="159"/>
        <v/>
      </c>
      <c r="HU40" s="120" t="str">
        <f t="shared" si="160"/>
        <v/>
      </c>
      <c r="HW40" s="112"/>
      <c r="HX40" s="112"/>
      <c r="HY40" s="113" t="str">
        <f t="shared" si="161"/>
        <v/>
      </c>
      <c r="HZ40" s="114" t="str">
        <f t="shared" si="162"/>
        <v/>
      </c>
      <c r="IA40" s="115" t="str">
        <f t="shared" si="163"/>
        <v/>
      </c>
      <c r="IB40" s="115" t="str">
        <f t="shared" si="164"/>
        <v/>
      </c>
      <c r="IC40" s="116" t="str">
        <f t="shared" si="165"/>
        <v/>
      </c>
      <c r="ID40" s="117" t="str">
        <f t="shared" si="166"/>
        <v/>
      </c>
      <c r="IE40" s="118" t="str">
        <f t="shared" si="167"/>
        <v/>
      </c>
      <c r="IF40" s="119" t="str">
        <f t="shared" si="168"/>
        <v/>
      </c>
      <c r="IG40" s="120" t="str">
        <f t="shared" si="169"/>
        <v/>
      </c>
      <c r="II40" s="112"/>
      <c r="IJ40" s="112"/>
      <c r="IK40" s="113" t="str">
        <f t="shared" si="170"/>
        <v/>
      </c>
      <c r="IL40" s="114" t="str">
        <f t="shared" si="171"/>
        <v/>
      </c>
      <c r="IM40" s="115" t="str">
        <f t="shared" si="172"/>
        <v/>
      </c>
      <c r="IN40" s="115" t="str">
        <f t="shared" si="173"/>
        <v/>
      </c>
      <c r="IO40" s="116" t="str">
        <f t="shared" si="174"/>
        <v/>
      </c>
      <c r="IP40" s="117" t="str">
        <f t="shared" si="175"/>
        <v/>
      </c>
      <c r="IQ40" s="118" t="str">
        <f t="shared" si="176"/>
        <v/>
      </c>
      <c r="IR40" s="119" t="str">
        <f t="shared" si="177"/>
        <v/>
      </c>
      <c r="IS40" s="120" t="str">
        <f t="shared" si="178"/>
        <v/>
      </c>
      <c r="IU40" s="112"/>
      <c r="IV40" s="112"/>
      <c r="IW40" s="113" t="str">
        <f t="shared" si="179"/>
        <v/>
      </c>
      <c r="IX40" s="114" t="str">
        <f t="shared" si="180"/>
        <v/>
      </c>
      <c r="IY40" s="115" t="str">
        <f t="shared" si="181"/>
        <v/>
      </c>
      <c r="IZ40" s="115" t="str">
        <f t="shared" si="182"/>
        <v/>
      </c>
      <c r="JA40" s="116" t="str">
        <f t="shared" si="183"/>
        <v/>
      </c>
      <c r="JB40" s="117" t="str">
        <f t="shared" si="184"/>
        <v/>
      </c>
      <c r="JC40" s="118" t="str">
        <f t="shared" si="185"/>
        <v/>
      </c>
      <c r="JD40" s="119" t="str">
        <f t="shared" si="186"/>
        <v/>
      </c>
      <c r="JE40" s="120" t="str">
        <f t="shared" si="187"/>
        <v/>
      </c>
      <c r="JG40" s="112"/>
      <c r="JH40" s="112"/>
      <c r="JI40" s="113" t="str">
        <f t="shared" si="188"/>
        <v/>
      </c>
      <c r="JJ40" s="114" t="str">
        <f t="shared" si="189"/>
        <v/>
      </c>
      <c r="JK40" s="115" t="str">
        <f t="shared" si="190"/>
        <v/>
      </c>
      <c r="JL40" s="115" t="str">
        <f t="shared" si="191"/>
        <v/>
      </c>
      <c r="JM40" s="116" t="str">
        <f t="shared" si="192"/>
        <v/>
      </c>
      <c r="JN40" s="117" t="str">
        <f t="shared" si="193"/>
        <v/>
      </c>
      <c r="JO40" s="118" t="str">
        <f t="shared" si="194"/>
        <v/>
      </c>
      <c r="JP40" s="119" t="str">
        <f t="shared" si="195"/>
        <v/>
      </c>
      <c r="JQ40" s="120" t="str">
        <f t="shared" si="196"/>
        <v/>
      </c>
      <c r="JS40" s="112"/>
      <c r="JT40" s="112"/>
      <c r="JU40" s="113" t="str">
        <f t="shared" si="197"/>
        <v/>
      </c>
      <c r="JV40" s="114" t="str">
        <f t="shared" si="198"/>
        <v/>
      </c>
      <c r="JW40" s="115" t="str">
        <f t="shared" si="199"/>
        <v/>
      </c>
      <c r="JX40" s="115" t="str">
        <f t="shared" si="200"/>
        <v/>
      </c>
      <c r="JY40" s="116" t="str">
        <f t="shared" si="201"/>
        <v/>
      </c>
      <c r="JZ40" s="117" t="str">
        <f t="shared" si="202"/>
        <v/>
      </c>
      <c r="KA40" s="118" t="str">
        <f t="shared" si="203"/>
        <v/>
      </c>
      <c r="KB40" s="119" t="str">
        <f t="shared" si="204"/>
        <v/>
      </c>
      <c r="KC40" s="120" t="str">
        <f t="shared" si="205"/>
        <v/>
      </c>
      <c r="KE40" s="112"/>
      <c r="KF40" s="112"/>
      <c r="KG40" s="113" t="str">
        <f t="shared" si="206"/>
        <v/>
      </c>
      <c r="KH40" s="114" t="str">
        <f t="shared" si="207"/>
        <v/>
      </c>
      <c r="KI40" s="115" t="str">
        <f t="shared" si="208"/>
        <v/>
      </c>
      <c r="KJ40" s="115" t="str">
        <f t="shared" si="209"/>
        <v/>
      </c>
      <c r="KK40" s="116" t="str">
        <f t="shared" si="210"/>
        <v/>
      </c>
      <c r="KL40" s="117" t="str">
        <f t="shared" si="211"/>
        <v/>
      </c>
      <c r="KM40" s="118" t="str">
        <f t="shared" si="212"/>
        <v/>
      </c>
      <c r="KN40" s="119" t="str">
        <f t="shared" si="213"/>
        <v/>
      </c>
      <c r="KO40" s="120" t="str">
        <f t="shared" si="214"/>
        <v/>
      </c>
      <c r="KQ40" s="112"/>
      <c r="KR40" s="112"/>
      <c r="KS40" s="113" t="str">
        <f t="shared" si="215"/>
        <v/>
      </c>
      <c r="KT40" s="114" t="str">
        <f t="shared" si="216"/>
        <v/>
      </c>
      <c r="KU40" s="115" t="str">
        <f t="shared" si="217"/>
        <v/>
      </c>
      <c r="KV40" s="115" t="str">
        <f t="shared" si="218"/>
        <v/>
      </c>
      <c r="KW40" s="116" t="str">
        <f t="shared" si="219"/>
        <v/>
      </c>
      <c r="KX40" s="117" t="str">
        <f t="shared" si="220"/>
        <v/>
      </c>
      <c r="KY40" s="118" t="str">
        <f t="shared" si="221"/>
        <v/>
      </c>
      <c r="KZ40" s="119" t="str">
        <f t="shared" si="222"/>
        <v/>
      </c>
      <c r="LA40" s="120" t="str">
        <f t="shared" si="223"/>
        <v/>
      </c>
      <c r="LC40" s="112"/>
      <c r="LD40" s="112"/>
      <c r="LE40" s="113" t="str">
        <f t="shared" si="224"/>
        <v/>
      </c>
      <c r="LF40" s="114" t="str">
        <f t="shared" si="225"/>
        <v/>
      </c>
      <c r="LG40" s="115" t="str">
        <f t="shared" si="226"/>
        <v/>
      </c>
      <c r="LH40" s="115" t="str">
        <f t="shared" si="227"/>
        <v/>
      </c>
      <c r="LI40" s="116" t="str">
        <f t="shared" si="228"/>
        <v/>
      </c>
      <c r="LJ40" s="117" t="str">
        <f t="shared" si="229"/>
        <v/>
      </c>
      <c r="LK40" s="118" t="str">
        <f t="shared" si="230"/>
        <v/>
      </c>
      <c r="LL40" s="119" t="str">
        <f t="shared" si="231"/>
        <v/>
      </c>
      <c r="LM40" s="120" t="str">
        <f t="shared" si="232"/>
        <v/>
      </c>
      <c r="LO40" s="112"/>
      <c r="LP40" s="112"/>
      <c r="LQ40" s="113" t="str">
        <f t="shared" si="233"/>
        <v/>
      </c>
      <c r="LR40" s="114" t="str">
        <f t="shared" si="234"/>
        <v/>
      </c>
      <c r="LS40" s="115" t="str">
        <f t="shared" si="235"/>
        <v/>
      </c>
      <c r="LT40" s="115" t="str">
        <f t="shared" si="236"/>
        <v/>
      </c>
      <c r="LU40" s="116" t="str">
        <f t="shared" si="237"/>
        <v/>
      </c>
      <c r="LV40" s="117" t="str">
        <f t="shared" si="238"/>
        <v/>
      </c>
      <c r="LW40" s="118" t="str">
        <f t="shared" si="239"/>
        <v/>
      </c>
      <c r="LX40" s="119" t="str">
        <f t="shared" si="240"/>
        <v/>
      </c>
      <c r="LY40" s="120" t="str">
        <f t="shared" si="241"/>
        <v/>
      </c>
      <c r="MA40" s="112"/>
      <c r="MB40" s="112"/>
      <c r="MC40" s="113" t="str">
        <f t="shared" si="242"/>
        <v/>
      </c>
      <c r="MD40" s="114" t="str">
        <f t="shared" si="243"/>
        <v/>
      </c>
      <c r="ME40" s="115" t="str">
        <f t="shared" si="244"/>
        <v/>
      </c>
      <c r="MF40" s="115" t="str">
        <f t="shared" si="245"/>
        <v/>
      </c>
      <c r="MG40" s="116" t="str">
        <f t="shared" si="246"/>
        <v/>
      </c>
      <c r="MH40" s="117" t="str">
        <f t="shared" si="247"/>
        <v/>
      </c>
      <c r="MI40" s="118" t="str">
        <f t="shared" si="248"/>
        <v/>
      </c>
      <c r="MJ40" s="119" t="str">
        <f t="shared" si="249"/>
        <v/>
      </c>
      <c r="MK40" s="120" t="str">
        <f t="shared" si="250"/>
        <v/>
      </c>
      <c r="MM40" s="112"/>
      <c r="MN40" s="112"/>
      <c r="MO40" s="113" t="str">
        <f t="shared" si="251"/>
        <v/>
      </c>
      <c r="MP40" s="114" t="str">
        <f t="shared" si="252"/>
        <v/>
      </c>
      <c r="MQ40" s="115" t="str">
        <f t="shared" si="253"/>
        <v/>
      </c>
      <c r="MR40" s="115" t="str">
        <f t="shared" si="254"/>
        <v/>
      </c>
      <c r="MS40" s="116" t="str">
        <f t="shared" si="255"/>
        <v/>
      </c>
      <c r="MT40" s="117" t="str">
        <f t="shared" si="256"/>
        <v/>
      </c>
      <c r="MU40" s="118" t="str">
        <f t="shared" si="257"/>
        <v/>
      </c>
      <c r="MV40" s="119" t="str">
        <f t="shared" si="258"/>
        <v/>
      </c>
      <c r="MW40" s="120" t="str">
        <f t="shared" si="259"/>
        <v/>
      </c>
      <c r="MY40" s="112"/>
      <c r="MZ40" s="112"/>
      <c r="NA40" s="113" t="str">
        <f t="shared" si="260"/>
        <v/>
      </c>
      <c r="NB40" s="114" t="str">
        <f t="shared" si="261"/>
        <v/>
      </c>
      <c r="NC40" s="115" t="str">
        <f t="shared" si="262"/>
        <v/>
      </c>
      <c r="ND40" s="115" t="str">
        <f t="shared" si="263"/>
        <v/>
      </c>
      <c r="NE40" s="116" t="str">
        <f t="shared" si="264"/>
        <v/>
      </c>
      <c r="NF40" s="117" t="str">
        <f t="shared" si="265"/>
        <v/>
      </c>
      <c r="NG40" s="118" t="str">
        <f t="shared" si="266"/>
        <v/>
      </c>
      <c r="NH40" s="119" t="str">
        <f t="shared" si="267"/>
        <v/>
      </c>
      <c r="NI40" s="120" t="str">
        <f t="shared" si="268"/>
        <v/>
      </c>
      <c r="NK40" s="112"/>
      <c r="NL40" s="112"/>
      <c r="NM40" s="113" t="str">
        <f t="shared" si="269"/>
        <v/>
      </c>
      <c r="NN40" s="114" t="str">
        <f t="shared" si="270"/>
        <v/>
      </c>
      <c r="NO40" s="115" t="str">
        <f t="shared" si="271"/>
        <v/>
      </c>
      <c r="NP40" s="115" t="str">
        <f t="shared" si="272"/>
        <v/>
      </c>
      <c r="NQ40" s="116" t="str">
        <f t="shared" si="273"/>
        <v/>
      </c>
      <c r="NR40" s="117" t="str">
        <f t="shared" si="274"/>
        <v/>
      </c>
      <c r="NS40" s="118" t="str">
        <f t="shared" si="275"/>
        <v/>
      </c>
      <c r="NT40" s="119" t="str">
        <f t="shared" si="276"/>
        <v/>
      </c>
      <c r="NU40" s="120" t="str">
        <f t="shared" si="277"/>
        <v/>
      </c>
      <c r="NW40" s="112"/>
      <c r="NX40" s="112"/>
      <c r="NY40" s="113" t="str">
        <f t="shared" si="278"/>
        <v/>
      </c>
      <c r="NZ40" s="114" t="str">
        <f t="shared" si="279"/>
        <v/>
      </c>
      <c r="OA40" s="115" t="str">
        <f t="shared" si="280"/>
        <v/>
      </c>
      <c r="OB40" s="115" t="str">
        <f t="shared" si="281"/>
        <v/>
      </c>
      <c r="OC40" s="116" t="str">
        <f t="shared" si="282"/>
        <v/>
      </c>
      <c r="OD40" s="117" t="str">
        <f t="shared" si="283"/>
        <v/>
      </c>
      <c r="OE40" s="118" t="str">
        <f t="shared" si="284"/>
        <v/>
      </c>
      <c r="OF40" s="119" t="str">
        <f t="shared" si="285"/>
        <v/>
      </c>
      <c r="OG40" s="120" t="str">
        <f t="shared" si="286"/>
        <v/>
      </c>
      <c r="OI40" s="112"/>
      <c r="OJ40" s="112"/>
      <c r="OK40" s="113" t="str">
        <f t="shared" si="287"/>
        <v/>
      </c>
      <c r="OL40" s="114" t="str">
        <f t="shared" si="288"/>
        <v/>
      </c>
      <c r="OM40" s="115" t="str">
        <f t="shared" si="289"/>
        <v/>
      </c>
      <c r="ON40" s="115" t="str">
        <f t="shared" si="290"/>
        <v/>
      </c>
      <c r="OO40" s="116" t="str">
        <f t="shared" si="291"/>
        <v/>
      </c>
      <c r="OP40" s="117" t="str">
        <f t="shared" si="292"/>
        <v/>
      </c>
      <c r="OQ40" s="118" t="str">
        <f t="shared" si="293"/>
        <v/>
      </c>
      <c r="OR40" s="119" t="str">
        <f t="shared" si="294"/>
        <v/>
      </c>
      <c r="OS40" s="120" t="str">
        <f t="shared" si="295"/>
        <v/>
      </c>
      <c r="OU40" s="112"/>
      <c r="OV40" s="112"/>
      <c r="OW40" s="113" t="str">
        <f t="shared" si="296"/>
        <v/>
      </c>
      <c r="OX40" s="114" t="str">
        <f t="shared" si="297"/>
        <v/>
      </c>
      <c r="OY40" s="115" t="str">
        <f t="shared" si="298"/>
        <v/>
      </c>
      <c r="OZ40" s="115" t="str">
        <f t="shared" si="299"/>
        <v/>
      </c>
      <c r="PA40" s="116" t="str">
        <f t="shared" si="300"/>
        <v/>
      </c>
      <c r="PB40" s="117" t="str">
        <f t="shared" si="301"/>
        <v/>
      </c>
      <c r="PC40" s="118" t="str">
        <f t="shared" si="302"/>
        <v/>
      </c>
      <c r="PD40" s="119" t="str">
        <f t="shared" si="303"/>
        <v/>
      </c>
      <c r="PE40" s="120" t="str">
        <f t="shared" si="304"/>
        <v/>
      </c>
      <c r="PG40" s="112"/>
      <c r="PH40" s="112"/>
      <c r="PI40" s="113" t="str">
        <f t="shared" si="305"/>
        <v/>
      </c>
      <c r="PJ40" s="114" t="str">
        <f t="shared" si="306"/>
        <v/>
      </c>
      <c r="PK40" s="115" t="str">
        <f t="shared" si="307"/>
        <v/>
      </c>
      <c r="PL40" s="115" t="str">
        <f t="shared" si="308"/>
        <v/>
      </c>
      <c r="PM40" s="116" t="str">
        <f t="shared" si="309"/>
        <v/>
      </c>
      <c r="PN40" s="117" t="str">
        <f t="shared" si="310"/>
        <v/>
      </c>
      <c r="PO40" s="118" t="str">
        <f t="shared" si="311"/>
        <v/>
      </c>
      <c r="PP40" s="119" t="str">
        <f t="shared" si="312"/>
        <v/>
      </c>
      <c r="PQ40" s="120" t="str">
        <f t="shared" si="313"/>
        <v/>
      </c>
      <c r="PS40" s="112"/>
      <c r="PT40" s="112"/>
      <c r="PU40" s="113" t="str">
        <f t="shared" si="314"/>
        <v/>
      </c>
      <c r="PV40" s="114" t="str">
        <f t="shared" si="315"/>
        <v/>
      </c>
      <c r="PW40" s="115" t="str">
        <f t="shared" si="316"/>
        <v/>
      </c>
      <c r="PX40" s="115" t="str">
        <f t="shared" si="317"/>
        <v/>
      </c>
      <c r="PY40" s="116" t="str">
        <f t="shared" si="318"/>
        <v/>
      </c>
      <c r="PZ40" s="117" t="str">
        <f t="shared" si="319"/>
        <v/>
      </c>
      <c r="QA40" s="118" t="str">
        <f t="shared" si="320"/>
        <v/>
      </c>
      <c r="QB40" s="119" t="str">
        <f t="shared" si="321"/>
        <v/>
      </c>
      <c r="QC40" s="120" t="str">
        <f t="shared" si="322"/>
        <v/>
      </c>
      <c r="QE40" s="112"/>
      <c r="QF40" s="112"/>
      <c r="QG40" s="113" t="str">
        <f t="shared" si="323"/>
        <v/>
      </c>
      <c r="QH40" s="114" t="str">
        <f t="shared" si="324"/>
        <v/>
      </c>
      <c r="QI40" s="115" t="str">
        <f t="shared" si="325"/>
        <v/>
      </c>
      <c r="QJ40" s="115" t="str">
        <f t="shared" si="326"/>
        <v/>
      </c>
      <c r="QK40" s="116" t="str">
        <f t="shared" si="327"/>
        <v/>
      </c>
      <c r="QL40" s="117" t="str">
        <f t="shared" si="328"/>
        <v/>
      </c>
      <c r="QM40" s="118" t="str">
        <f t="shared" si="329"/>
        <v/>
      </c>
      <c r="QN40" s="119" t="str">
        <f t="shared" si="330"/>
        <v/>
      </c>
      <c r="QO40" s="120" t="str">
        <f t="shared" si="331"/>
        <v/>
      </c>
      <c r="QQ40" s="112"/>
      <c r="QR40" s="112"/>
      <c r="QS40" s="113" t="str">
        <f t="shared" si="332"/>
        <v/>
      </c>
      <c r="QT40" s="114" t="str">
        <f t="shared" si="333"/>
        <v/>
      </c>
      <c r="QU40" s="115" t="str">
        <f t="shared" si="334"/>
        <v/>
      </c>
      <c r="QV40" s="115" t="str">
        <f t="shared" si="335"/>
        <v/>
      </c>
      <c r="QW40" s="116" t="str">
        <f t="shared" si="336"/>
        <v/>
      </c>
      <c r="QX40" s="117" t="str">
        <f t="shared" si="337"/>
        <v/>
      </c>
      <c r="QY40" s="118" t="str">
        <f t="shared" si="338"/>
        <v/>
      </c>
      <c r="QZ40" s="119" t="str">
        <f t="shared" si="339"/>
        <v/>
      </c>
      <c r="RA40" s="120" t="str">
        <f t="shared" si="340"/>
        <v/>
      </c>
      <c r="RC40" s="112"/>
      <c r="RD40" s="112"/>
      <c r="RE40" s="113" t="str">
        <f t="shared" si="341"/>
        <v/>
      </c>
      <c r="RF40" s="114" t="str">
        <f t="shared" si="342"/>
        <v/>
      </c>
      <c r="RG40" s="115" t="str">
        <f t="shared" si="343"/>
        <v/>
      </c>
      <c r="RH40" s="115" t="str">
        <f t="shared" si="344"/>
        <v/>
      </c>
      <c r="RI40" s="116" t="str">
        <f t="shared" si="345"/>
        <v/>
      </c>
      <c r="RJ40" s="117" t="str">
        <f t="shared" si="346"/>
        <v/>
      </c>
      <c r="RK40" s="118" t="str">
        <f t="shared" si="347"/>
        <v/>
      </c>
      <c r="RL40" s="119" t="str">
        <f t="shared" si="348"/>
        <v/>
      </c>
      <c r="RM40" s="120" t="str">
        <f t="shared" si="349"/>
        <v/>
      </c>
      <c r="RO40" s="112"/>
      <c r="RP40" s="112"/>
      <c r="RQ40" s="113" t="str">
        <f t="shared" si="350"/>
        <v/>
      </c>
      <c r="RR40" s="114" t="str">
        <f t="shared" si="351"/>
        <v/>
      </c>
      <c r="RS40" s="115" t="str">
        <f t="shared" si="352"/>
        <v/>
      </c>
      <c r="RT40" s="115" t="str">
        <f t="shared" si="353"/>
        <v/>
      </c>
      <c r="RU40" s="116" t="str">
        <f t="shared" si="354"/>
        <v/>
      </c>
      <c r="RV40" s="117" t="str">
        <f t="shared" si="355"/>
        <v/>
      </c>
      <c r="RW40" s="118" t="str">
        <f t="shared" si="356"/>
        <v/>
      </c>
      <c r="RX40" s="119" t="str">
        <f t="shared" si="357"/>
        <v/>
      </c>
      <c r="RY40" s="120" t="str">
        <f t="shared" si="358"/>
        <v/>
      </c>
      <c r="SA40" s="112"/>
      <c r="SB40" s="112"/>
    </row>
    <row r="41" spans="1:496" ht="13.5" customHeight="1">
      <c r="A41" s="20"/>
      <c r="B41" s="112" t="s">
        <v>851</v>
      </c>
      <c r="C41" s="2" t="s">
        <v>852</v>
      </c>
      <c r="D41" s="157"/>
      <c r="E41" s="113" t="str">
        <f t="shared" si="417"/>
        <v/>
      </c>
      <c r="F41" s="114" t="str">
        <f t="shared" si="418"/>
        <v/>
      </c>
      <c r="G41" s="115" t="str">
        <f t="shared" si="2"/>
        <v/>
      </c>
      <c r="H41" s="115" t="str">
        <f t="shared" si="3"/>
        <v/>
      </c>
      <c r="I41" s="116" t="str">
        <f t="shared" si="419"/>
        <v/>
      </c>
      <c r="J41" s="117" t="str">
        <f t="shared" si="420"/>
        <v/>
      </c>
      <c r="K41" s="118" t="str">
        <f t="shared" si="421"/>
        <v/>
      </c>
      <c r="L41" s="119" t="str">
        <f t="shared" si="7"/>
        <v/>
      </c>
      <c r="M41" s="120" t="str">
        <f t="shared" si="422"/>
        <v/>
      </c>
      <c r="O41" s="112"/>
      <c r="P41" s="167" t="s">
        <v>289</v>
      </c>
      <c r="Q41" s="113" t="s">
        <v>289</v>
      </c>
      <c r="R41" s="114" t="s">
        <v>289</v>
      </c>
      <c r="S41" s="115" t="s">
        <v>289</v>
      </c>
      <c r="T41" s="115" t="s">
        <v>289</v>
      </c>
      <c r="U41" s="116" t="s">
        <v>289</v>
      </c>
      <c r="V41" s="117" t="s">
        <v>289</v>
      </c>
      <c r="W41" s="118" t="s">
        <v>289</v>
      </c>
      <c r="X41" s="119" t="s">
        <v>289</v>
      </c>
      <c r="Y41" s="120" t="s">
        <v>289</v>
      </c>
      <c r="AA41" s="112"/>
      <c r="AB41" s="112"/>
      <c r="AC41" s="113" t="str">
        <f t="shared" si="9"/>
        <v/>
      </c>
      <c r="AD41" s="114" t="str">
        <f t="shared" si="10"/>
        <v/>
      </c>
      <c r="AE41" s="115" t="str">
        <f t="shared" si="11"/>
        <v/>
      </c>
      <c r="AF41" s="115" t="str">
        <f t="shared" si="359"/>
        <v/>
      </c>
      <c r="AG41" s="116" t="str">
        <f t="shared" si="12"/>
        <v/>
      </c>
      <c r="AH41" s="117" t="str">
        <f t="shared" si="13"/>
        <v/>
      </c>
      <c r="AI41" s="118" t="str">
        <f t="shared" si="14"/>
        <v/>
      </c>
      <c r="AJ41" s="119" t="str">
        <f t="shared" si="15"/>
        <v/>
      </c>
      <c r="AK41" s="120" t="str">
        <f t="shared" si="16"/>
        <v/>
      </c>
      <c r="AM41" s="112"/>
      <c r="AN41" s="112"/>
      <c r="AO41" s="113" t="str">
        <f t="shared" si="17"/>
        <v/>
      </c>
      <c r="AP41" s="114" t="str">
        <f t="shared" si="18"/>
        <v/>
      </c>
      <c r="AQ41" s="115" t="str">
        <f t="shared" si="19"/>
        <v/>
      </c>
      <c r="AR41" s="115" t="str">
        <f t="shared" si="20"/>
        <v/>
      </c>
      <c r="AS41" s="116" t="str">
        <f t="shared" si="21"/>
        <v/>
      </c>
      <c r="AT41" s="117" t="str">
        <f t="shared" si="22"/>
        <v/>
      </c>
      <c r="AU41" s="118" t="str">
        <f t="shared" si="23"/>
        <v/>
      </c>
      <c r="AV41" s="119" t="str">
        <f t="shared" si="24"/>
        <v/>
      </c>
      <c r="AW41" s="120" t="str">
        <f t="shared" si="25"/>
        <v/>
      </c>
      <c r="AY41" s="112"/>
      <c r="AZ41" s="112"/>
      <c r="BA41" s="113" t="str">
        <f t="shared" si="360"/>
        <v/>
      </c>
      <c r="BB41" s="114" t="str">
        <f t="shared" si="361"/>
        <v/>
      </c>
      <c r="BC41" s="115" t="str">
        <f t="shared" si="362"/>
        <v/>
      </c>
      <c r="BD41" s="115" t="str">
        <f t="shared" si="363"/>
        <v/>
      </c>
      <c r="BE41" s="116" t="str">
        <f t="shared" si="364"/>
        <v/>
      </c>
      <c r="BF41" s="117" t="str">
        <f t="shared" si="365"/>
        <v/>
      </c>
      <c r="BG41" s="118" t="str">
        <f t="shared" si="366"/>
        <v/>
      </c>
      <c r="BH41" s="119" t="str">
        <f t="shared" si="367"/>
        <v/>
      </c>
      <c r="BI41" s="120" t="str">
        <f t="shared" si="368"/>
        <v/>
      </c>
      <c r="BK41" s="112"/>
      <c r="BL41" s="112"/>
      <c r="BM41" s="113" t="str">
        <f t="shared" si="35"/>
        <v/>
      </c>
      <c r="BN41" s="114" t="str">
        <f t="shared" si="36"/>
        <v/>
      </c>
      <c r="BO41" s="115" t="str">
        <f t="shared" si="37"/>
        <v/>
      </c>
      <c r="BP41" s="115" t="str">
        <f t="shared" si="38"/>
        <v/>
      </c>
      <c r="BQ41" s="116" t="str">
        <f t="shared" si="39"/>
        <v/>
      </c>
      <c r="BR41" s="117" t="str">
        <f t="shared" si="40"/>
        <v/>
      </c>
      <c r="BS41" s="118" t="str">
        <f t="shared" si="41"/>
        <v/>
      </c>
      <c r="BT41" s="119" t="str">
        <f t="shared" si="42"/>
        <v/>
      </c>
      <c r="BU41" s="120" t="str">
        <f t="shared" si="43"/>
        <v/>
      </c>
      <c r="BW41" s="112"/>
      <c r="BX41" s="112"/>
      <c r="BY41" s="113" t="str">
        <f t="shared" si="44"/>
        <v/>
      </c>
      <c r="BZ41" s="114" t="str">
        <f t="shared" si="45"/>
        <v/>
      </c>
      <c r="CA41" s="115" t="str">
        <f t="shared" si="46"/>
        <v/>
      </c>
      <c r="CB41" s="115" t="str">
        <f t="shared" si="47"/>
        <v/>
      </c>
      <c r="CC41" s="116" t="str">
        <f t="shared" si="48"/>
        <v/>
      </c>
      <c r="CD41" s="117" t="str">
        <f t="shared" si="49"/>
        <v/>
      </c>
      <c r="CE41" s="118" t="str">
        <f t="shared" si="50"/>
        <v/>
      </c>
      <c r="CF41" s="119" t="str">
        <f t="shared" si="51"/>
        <v/>
      </c>
      <c r="CG41" s="120" t="str">
        <f t="shared" si="52"/>
        <v/>
      </c>
      <c r="CI41" s="112"/>
      <c r="CJ41" s="112"/>
      <c r="CK41" s="113" t="str">
        <f t="shared" si="53"/>
        <v/>
      </c>
      <c r="CL41" s="114" t="str">
        <f t="shared" si="54"/>
        <v/>
      </c>
      <c r="CM41" s="115" t="str">
        <f t="shared" si="55"/>
        <v/>
      </c>
      <c r="CN41" s="115" t="str">
        <f t="shared" si="56"/>
        <v/>
      </c>
      <c r="CO41" s="116" t="str">
        <f t="shared" si="57"/>
        <v/>
      </c>
      <c r="CP41" s="117" t="str">
        <f t="shared" si="58"/>
        <v/>
      </c>
      <c r="CQ41" s="118" t="str">
        <f t="shared" si="59"/>
        <v/>
      </c>
      <c r="CR41" s="119" t="str">
        <f t="shared" si="60"/>
        <v/>
      </c>
      <c r="CS41" s="120" t="str">
        <f t="shared" si="61"/>
        <v/>
      </c>
      <c r="CU41" s="112"/>
      <c r="CV41" s="112"/>
      <c r="CW41" s="113" t="str">
        <f t="shared" si="62"/>
        <v/>
      </c>
      <c r="CX41" s="114" t="str">
        <f t="shared" si="63"/>
        <v/>
      </c>
      <c r="CY41" s="115" t="str">
        <f t="shared" si="64"/>
        <v/>
      </c>
      <c r="CZ41" s="115" t="str">
        <f t="shared" si="65"/>
        <v/>
      </c>
      <c r="DA41" s="116" t="str">
        <f t="shared" si="66"/>
        <v/>
      </c>
      <c r="DB41" s="117" t="str">
        <f t="shared" si="67"/>
        <v/>
      </c>
      <c r="DC41" s="118" t="str">
        <f t="shared" si="68"/>
        <v/>
      </c>
      <c r="DD41" s="119" t="str">
        <f t="shared" si="69"/>
        <v/>
      </c>
      <c r="DE41" s="120" t="str">
        <f t="shared" si="70"/>
        <v/>
      </c>
      <c r="DG41" s="112"/>
      <c r="DH41" s="112"/>
      <c r="DI41" s="113" t="str">
        <f t="shared" si="71"/>
        <v/>
      </c>
      <c r="DJ41" s="114" t="str">
        <f t="shared" si="72"/>
        <v/>
      </c>
      <c r="DK41" s="115" t="str">
        <f t="shared" si="73"/>
        <v/>
      </c>
      <c r="DL41" s="115" t="str">
        <f t="shared" si="74"/>
        <v/>
      </c>
      <c r="DM41" s="116" t="str">
        <f t="shared" si="75"/>
        <v/>
      </c>
      <c r="DN41" s="117" t="str">
        <f t="shared" si="76"/>
        <v/>
      </c>
      <c r="DO41" s="118" t="str">
        <f t="shared" si="77"/>
        <v/>
      </c>
      <c r="DP41" s="119" t="str">
        <f t="shared" si="78"/>
        <v/>
      </c>
      <c r="DQ41" s="120" t="str">
        <f t="shared" si="79"/>
        <v/>
      </c>
      <c r="DS41" s="112"/>
      <c r="DT41" s="112"/>
      <c r="DU41" s="113" t="str">
        <f t="shared" si="80"/>
        <v/>
      </c>
      <c r="DV41" s="114" t="str">
        <f t="shared" si="81"/>
        <v/>
      </c>
      <c r="DW41" s="115" t="str">
        <f t="shared" si="82"/>
        <v/>
      </c>
      <c r="DX41" s="115" t="str">
        <f t="shared" si="83"/>
        <v/>
      </c>
      <c r="DY41" s="116" t="str">
        <f t="shared" si="84"/>
        <v/>
      </c>
      <c r="DZ41" s="117" t="str">
        <f t="shared" si="85"/>
        <v/>
      </c>
      <c r="EA41" s="118" t="str">
        <f t="shared" si="86"/>
        <v/>
      </c>
      <c r="EB41" s="119" t="str">
        <f t="shared" si="87"/>
        <v/>
      </c>
      <c r="EC41" s="120" t="str">
        <f t="shared" si="88"/>
        <v/>
      </c>
      <c r="EE41" s="112"/>
      <c r="EF41" s="112"/>
      <c r="EG41" s="113" t="str">
        <f t="shared" si="89"/>
        <v/>
      </c>
      <c r="EH41" s="114" t="str">
        <f t="shared" si="90"/>
        <v/>
      </c>
      <c r="EI41" s="115" t="str">
        <f t="shared" si="91"/>
        <v/>
      </c>
      <c r="EJ41" s="115" t="str">
        <f t="shared" si="92"/>
        <v/>
      </c>
      <c r="EK41" s="116" t="str">
        <f t="shared" si="93"/>
        <v/>
      </c>
      <c r="EL41" s="117" t="str">
        <f t="shared" si="94"/>
        <v/>
      </c>
      <c r="EM41" s="118" t="str">
        <f t="shared" si="95"/>
        <v/>
      </c>
      <c r="EN41" s="119" t="str">
        <f t="shared" si="96"/>
        <v/>
      </c>
      <c r="EO41" s="120" t="str">
        <f t="shared" si="97"/>
        <v/>
      </c>
      <c r="EQ41" s="112"/>
      <c r="ER41" s="112"/>
      <c r="ES41" s="113" t="str">
        <f t="shared" si="98"/>
        <v/>
      </c>
      <c r="ET41" s="114" t="str">
        <f t="shared" si="99"/>
        <v/>
      </c>
      <c r="EU41" s="115" t="str">
        <f t="shared" si="100"/>
        <v/>
      </c>
      <c r="EV41" s="115" t="str">
        <f t="shared" si="101"/>
        <v/>
      </c>
      <c r="EW41" s="116" t="str">
        <f t="shared" si="102"/>
        <v/>
      </c>
      <c r="EX41" s="117" t="str">
        <f t="shared" si="103"/>
        <v/>
      </c>
      <c r="EY41" s="118" t="str">
        <f t="shared" si="104"/>
        <v/>
      </c>
      <c r="EZ41" s="119" t="str">
        <f t="shared" si="105"/>
        <v/>
      </c>
      <c r="FA41" s="120" t="str">
        <f t="shared" si="106"/>
        <v/>
      </c>
      <c r="FC41" s="112"/>
      <c r="FD41" s="112"/>
      <c r="FE41" s="113" t="str">
        <f t="shared" si="107"/>
        <v/>
      </c>
      <c r="FF41" s="114" t="str">
        <f t="shared" si="108"/>
        <v/>
      </c>
      <c r="FG41" s="115" t="str">
        <f t="shared" si="109"/>
        <v/>
      </c>
      <c r="FH41" s="115" t="str">
        <f t="shared" si="110"/>
        <v/>
      </c>
      <c r="FI41" s="116" t="str">
        <f t="shared" si="111"/>
        <v/>
      </c>
      <c r="FJ41" s="117" t="str">
        <f t="shared" si="112"/>
        <v/>
      </c>
      <c r="FK41" s="118" t="str">
        <f t="shared" si="113"/>
        <v/>
      </c>
      <c r="FL41" s="119" t="str">
        <f t="shared" si="114"/>
        <v/>
      </c>
      <c r="FM41" s="120" t="str">
        <f t="shared" si="115"/>
        <v/>
      </c>
      <c r="FO41" s="112"/>
      <c r="FP41" s="112"/>
      <c r="FQ41" s="113" t="str">
        <f t="shared" si="116"/>
        <v/>
      </c>
      <c r="FR41" s="114" t="str">
        <f t="shared" si="117"/>
        <v/>
      </c>
      <c r="FS41" s="115" t="str">
        <f t="shared" si="118"/>
        <v/>
      </c>
      <c r="FT41" s="115" t="str">
        <f t="shared" si="119"/>
        <v/>
      </c>
      <c r="FU41" s="116" t="str">
        <f t="shared" si="120"/>
        <v/>
      </c>
      <c r="FV41" s="117" t="str">
        <f t="shared" si="121"/>
        <v/>
      </c>
      <c r="FW41" s="118" t="str">
        <f t="shared" si="122"/>
        <v/>
      </c>
      <c r="FX41" s="119" t="str">
        <f t="shared" si="123"/>
        <v/>
      </c>
      <c r="FY41" s="120" t="str">
        <f t="shared" si="124"/>
        <v/>
      </c>
      <c r="GA41" s="112"/>
      <c r="GB41" s="112"/>
      <c r="GC41" s="113" t="str">
        <f t="shared" si="125"/>
        <v/>
      </c>
      <c r="GD41" s="114" t="str">
        <f t="shared" si="126"/>
        <v/>
      </c>
      <c r="GE41" s="115" t="str">
        <f t="shared" si="127"/>
        <v/>
      </c>
      <c r="GF41" s="115" t="str">
        <f t="shared" si="128"/>
        <v/>
      </c>
      <c r="GG41" s="116" t="str">
        <f t="shared" si="129"/>
        <v/>
      </c>
      <c r="GH41" s="117" t="str">
        <f t="shared" si="130"/>
        <v/>
      </c>
      <c r="GI41" s="118" t="str">
        <f t="shared" si="131"/>
        <v/>
      </c>
      <c r="GJ41" s="119" t="str">
        <f t="shared" si="132"/>
        <v/>
      </c>
      <c r="GK41" s="120" t="str">
        <f t="shared" si="133"/>
        <v/>
      </c>
      <c r="GM41" s="112"/>
      <c r="GN41" s="112"/>
      <c r="GO41" s="113" t="str">
        <f t="shared" si="134"/>
        <v/>
      </c>
      <c r="GP41" s="114" t="str">
        <f t="shared" si="135"/>
        <v/>
      </c>
      <c r="GQ41" s="115" t="str">
        <f t="shared" si="136"/>
        <v/>
      </c>
      <c r="GR41" s="115" t="str">
        <f t="shared" si="137"/>
        <v/>
      </c>
      <c r="GS41" s="116" t="str">
        <f t="shared" si="138"/>
        <v/>
      </c>
      <c r="GT41" s="117" t="str">
        <f t="shared" si="139"/>
        <v/>
      </c>
      <c r="GU41" s="118" t="str">
        <f t="shared" si="140"/>
        <v/>
      </c>
      <c r="GV41" s="119" t="str">
        <f t="shared" si="141"/>
        <v/>
      </c>
      <c r="GW41" s="120" t="str">
        <f t="shared" si="142"/>
        <v/>
      </c>
      <c r="GY41" s="112"/>
      <c r="GZ41" s="112"/>
      <c r="HA41" s="113" t="str">
        <f t="shared" si="143"/>
        <v/>
      </c>
      <c r="HB41" s="114" t="str">
        <f t="shared" si="144"/>
        <v/>
      </c>
      <c r="HC41" s="115" t="str">
        <f t="shared" si="145"/>
        <v/>
      </c>
      <c r="HD41" s="115" t="str">
        <f t="shared" si="146"/>
        <v/>
      </c>
      <c r="HE41" s="116" t="str">
        <f t="shared" si="147"/>
        <v/>
      </c>
      <c r="HF41" s="117" t="str">
        <f t="shared" si="148"/>
        <v/>
      </c>
      <c r="HG41" s="118" t="str">
        <f t="shared" si="149"/>
        <v/>
      </c>
      <c r="HH41" s="119" t="str">
        <f t="shared" si="150"/>
        <v/>
      </c>
      <c r="HI41" s="120" t="str">
        <f t="shared" si="151"/>
        <v/>
      </c>
      <c r="HK41" s="112"/>
      <c r="HL41" s="112"/>
      <c r="HM41" s="113" t="str">
        <f t="shared" si="152"/>
        <v/>
      </c>
      <c r="HN41" s="114" t="str">
        <f t="shared" si="153"/>
        <v/>
      </c>
      <c r="HO41" s="115" t="str">
        <f t="shared" si="154"/>
        <v/>
      </c>
      <c r="HP41" s="115" t="str">
        <f t="shared" si="155"/>
        <v/>
      </c>
      <c r="HQ41" s="116" t="str">
        <f t="shared" si="156"/>
        <v/>
      </c>
      <c r="HR41" s="117" t="str">
        <f t="shared" si="157"/>
        <v/>
      </c>
      <c r="HS41" s="118" t="str">
        <f t="shared" si="158"/>
        <v/>
      </c>
      <c r="HT41" s="119" t="str">
        <f t="shared" si="159"/>
        <v/>
      </c>
      <c r="HU41" s="120" t="str">
        <f t="shared" si="160"/>
        <v/>
      </c>
      <c r="HW41" s="112"/>
      <c r="HX41" s="112"/>
      <c r="HY41" s="113" t="str">
        <f t="shared" si="161"/>
        <v/>
      </c>
      <c r="HZ41" s="114" t="str">
        <f t="shared" si="162"/>
        <v/>
      </c>
      <c r="IA41" s="115" t="str">
        <f t="shared" si="163"/>
        <v/>
      </c>
      <c r="IB41" s="115" t="str">
        <f t="shared" si="164"/>
        <v/>
      </c>
      <c r="IC41" s="116" t="str">
        <f t="shared" si="165"/>
        <v/>
      </c>
      <c r="ID41" s="117" t="str">
        <f t="shared" si="166"/>
        <v/>
      </c>
      <c r="IE41" s="118" t="str">
        <f t="shared" si="167"/>
        <v/>
      </c>
      <c r="IF41" s="119" t="str">
        <f t="shared" si="168"/>
        <v/>
      </c>
      <c r="IG41" s="120" t="str">
        <f t="shared" si="169"/>
        <v/>
      </c>
      <c r="II41" s="112"/>
      <c r="IJ41" s="112"/>
      <c r="IK41" s="113" t="str">
        <f t="shared" si="170"/>
        <v/>
      </c>
      <c r="IL41" s="114" t="str">
        <f t="shared" si="171"/>
        <v/>
      </c>
      <c r="IM41" s="115" t="str">
        <f t="shared" si="172"/>
        <v/>
      </c>
      <c r="IN41" s="115" t="str">
        <f t="shared" si="173"/>
        <v/>
      </c>
      <c r="IO41" s="116" t="str">
        <f t="shared" si="174"/>
        <v/>
      </c>
      <c r="IP41" s="117" t="str">
        <f t="shared" si="175"/>
        <v/>
      </c>
      <c r="IQ41" s="118" t="str">
        <f t="shared" si="176"/>
        <v/>
      </c>
      <c r="IR41" s="119" t="str">
        <f t="shared" si="177"/>
        <v/>
      </c>
      <c r="IS41" s="120" t="str">
        <f t="shared" si="178"/>
        <v/>
      </c>
      <c r="IU41" s="112"/>
      <c r="IV41" s="112"/>
      <c r="IW41" s="113" t="str">
        <f t="shared" si="179"/>
        <v/>
      </c>
      <c r="IX41" s="114" t="str">
        <f t="shared" si="180"/>
        <v/>
      </c>
      <c r="IY41" s="115" t="str">
        <f t="shared" si="181"/>
        <v/>
      </c>
      <c r="IZ41" s="115" t="str">
        <f t="shared" si="182"/>
        <v/>
      </c>
      <c r="JA41" s="116" t="str">
        <f t="shared" si="183"/>
        <v/>
      </c>
      <c r="JB41" s="117" t="str">
        <f t="shared" si="184"/>
        <v/>
      </c>
      <c r="JC41" s="118" t="str">
        <f t="shared" si="185"/>
        <v/>
      </c>
      <c r="JD41" s="119" t="str">
        <f t="shared" si="186"/>
        <v/>
      </c>
      <c r="JE41" s="120" t="str">
        <f t="shared" si="187"/>
        <v/>
      </c>
      <c r="JG41" s="112"/>
      <c r="JH41" s="112"/>
      <c r="JI41" s="113" t="str">
        <f t="shared" si="188"/>
        <v/>
      </c>
      <c r="JJ41" s="114" t="str">
        <f t="shared" si="189"/>
        <v/>
      </c>
      <c r="JK41" s="115" t="str">
        <f t="shared" si="190"/>
        <v/>
      </c>
      <c r="JL41" s="115" t="str">
        <f t="shared" si="191"/>
        <v/>
      </c>
      <c r="JM41" s="116" t="str">
        <f t="shared" si="192"/>
        <v/>
      </c>
      <c r="JN41" s="117" t="str">
        <f t="shared" si="193"/>
        <v/>
      </c>
      <c r="JO41" s="118" t="str">
        <f t="shared" si="194"/>
        <v/>
      </c>
      <c r="JP41" s="119" t="str">
        <f t="shared" si="195"/>
        <v/>
      </c>
      <c r="JQ41" s="120" t="str">
        <f t="shared" si="196"/>
        <v/>
      </c>
      <c r="JS41" s="112"/>
      <c r="JT41" s="112"/>
      <c r="JU41" s="113" t="str">
        <f t="shared" si="197"/>
        <v/>
      </c>
      <c r="JV41" s="114" t="str">
        <f t="shared" si="198"/>
        <v/>
      </c>
      <c r="JW41" s="115" t="str">
        <f t="shared" si="199"/>
        <v/>
      </c>
      <c r="JX41" s="115" t="str">
        <f t="shared" si="200"/>
        <v/>
      </c>
      <c r="JY41" s="116" t="str">
        <f t="shared" si="201"/>
        <v/>
      </c>
      <c r="JZ41" s="117" t="str">
        <f t="shared" si="202"/>
        <v/>
      </c>
      <c r="KA41" s="118" t="str">
        <f t="shared" si="203"/>
        <v/>
      </c>
      <c r="KB41" s="119" t="str">
        <f t="shared" si="204"/>
        <v/>
      </c>
      <c r="KC41" s="120" t="str">
        <f t="shared" si="205"/>
        <v/>
      </c>
      <c r="KE41" s="112"/>
      <c r="KF41" s="112"/>
      <c r="KG41" s="113" t="str">
        <f t="shared" si="206"/>
        <v/>
      </c>
      <c r="KH41" s="114" t="str">
        <f t="shared" si="207"/>
        <v/>
      </c>
      <c r="KI41" s="115" t="str">
        <f t="shared" si="208"/>
        <v/>
      </c>
      <c r="KJ41" s="115" t="str">
        <f t="shared" si="209"/>
        <v/>
      </c>
      <c r="KK41" s="116" t="str">
        <f t="shared" si="210"/>
        <v/>
      </c>
      <c r="KL41" s="117" t="str">
        <f t="shared" si="211"/>
        <v/>
      </c>
      <c r="KM41" s="118" t="str">
        <f t="shared" si="212"/>
        <v/>
      </c>
      <c r="KN41" s="119" t="str">
        <f t="shared" si="213"/>
        <v/>
      </c>
      <c r="KO41" s="120" t="str">
        <f t="shared" si="214"/>
        <v/>
      </c>
      <c r="KQ41" s="112"/>
      <c r="KR41" s="112"/>
      <c r="KS41" s="113" t="str">
        <f t="shared" si="215"/>
        <v/>
      </c>
      <c r="KT41" s="114" t="str">
        <f t="shared" si="216"/>
        <v/>
      </c>
      <c r="KU41" s="115" t="str">
        <f t="shared" si="217"/>
        <v/>
      </c>
      <c r="KV41" s="115" t="str">
        <f t="shared" si="218"/>
        <v/>
      </c>
      <c r="KW41" s="116" t="str">
        <f t="shared" si="219"/>
        <v/>
      </c>
      <c r="KX41" s="117" t="str">
        <f t="shared" si="220"/>
        <v/>
      </c>
      <c r="KY41" s="118" t="str">
        <f t="shared" si="221"/>
        <v/>
      </c>
      <c r="KZ41" s="119" t="str">
        <f t="shared" si="222"/>
        <v/>
      </c>
      <c r="LA41" s="120" t="str">
        <f t="shared" si="223"/>
        <v/>
      </c>
      <c r="LC41" s="112"/>
      <c r="LD41" s="112"/>
      <c r="LE41" s="113" t="str">
        <f t="shared" si="224"/>
        <v/>
      </c>
      <c r="LF41" s="114" t="str">
        <f t="shared" si="225"/>
        <v/>
      </c>
      <c r="LG41" s="115" t="str">
        <f t="shared" si="226"/>
        <v/>
      </c>
      <c r="LH41" s="115" t="str">
        <f t="shared" si="227"/>
        <v/>
      </c>
      <c r="LI41" s="116" t="str">
        <f t="shared" si="228"/>
        <v/>
      </c>
      <c r="LJ41" s="117" t="str">
        <f t="shared" si="229"/>
        <v/>
      </c>
      <c r="LK41" s="118" t="str">
        <f t="shared" si="230"/>
        <v/>
      </c>
      <c r="LL41" s="119" t="str">
        <f t="shared" si="231"/>
        <v/>
      </c>
      <c r="LM41" s="120" t="str">
        <f t="shared" si="232"/>
        <v/>
      </c>
      <c r="LO41" s="112"/>
      <c r="LP41" s="112"/>
      <c r="LQ41" s="113" t="str">
        <f t="shared" si="233"/>
        <v/>
      </c>
      <c r="LR41" s="114" t="str">
        <f t="shared" si="234"/>
        <v/>
      </c>
      <c r="LS41" s="115" t="str">
        <f t="shared" si="235"/>
        <v/>
      </c>
      <c r="LT41" s="115" t="str">
        <f t="shared" si="236"/>
        <v/>
      </c>
      <c r="LU41" s="116" t="str">
        <f t="shared" si="237"/>
        <v/>
      </c>
      <c r="LV41" s="117" t="str">
        <f t="shared" si="238"/>
        <v/>
      </c>
      <c r="LW41" s="118" t="str">
        <f t="shared" si="239"/>
        <v/>
      </c>
      <c r="LX41" s="119" t="str">
        <f t="shared" si="240"/>
        <v/>
      </c>
      <c r="LY41" s="120" t="str">
        <f t="shared" si="241"/>
        <v/>
      </c>
      <c r="MA41" s="112"/>
      <c r="MB41" s="112"/>
      <c r="MC41" s="113" t="str">
        <f t="shared" si="242"/>
        <v/>
      </c>
      <c r="MD41" s="114" t="str">
        <f t="shared" si="243"/>
        <v/>
      </c>
      <c r="ME41" s="115" t="str">
        <f t="shared" si="244"/>
        <v/>
      </c>
      <c r="MF41" s="115" t="str">
        <f t="shared" si="245"/>
        <v/>
      </c>
      <c r="MG41" s="116" t="str">
        <f t="shared" si="246"/>
        <v/>
      </c>
      <c r="MH41" s="117" t="str">
        <f t="shared" si="247"/>
        <v/>
      </c>
      <c r="MI41" s="118" t="str">
        <f t="shared" si="248"/>
        <v/>
      </c>
      <c r="MJ41" s="119" t="str">
        <f t="shared" si="249"/>
        <v/>
      </c>
      <c r="MK41" s="120" t="str">
        <f t="shared" si="250"/>
        <v/>
      </c>
      <c r="MM41" s="112"/>
      <c r="MN41" s="112"/>
      <c r="MO41" s="113" t="str">
        <f t="shared" si="251"/>
        <v/>
      </c>
      <c r="MP41" s="114" t="str">
        <f t="shared" si="252"/>
        <v/>
      </c>
      <c r="MQ41" s="115" t="str">
        <f t="shared" si="253"/>
        <v/>
      </c>
      <c r="MR41" s="115" t="str">
        <f t="shared" si="254"/>
        <v/>
      </c>
      <c r="MS41" s="116" t="str">
        <f t="shared" si="255"/>
        <v/>
      </c>
      <c r="MT41" s="117" t="str">
        <f t="shared" si="256"/>
        <v/>
      </c>
      <c r="MU41" s="118" t="str">
        <f t="shared" si="257"/>
        <v/>
      </c>
      <c r="MV41" s="119" t="str">
        <f t="shared" si="258"/>
        <v/>
      </c>
      <c r="MW41" s="120" t="str">
        <f t="shared" si="259"/>
        <v/>
      </c>
      <c r="MY41" s="112"/>
      <c r="MZ41" s="112"/>
      <c r="NA41" s="113" t="str">
        <f t="shared" si="260"/>
        <v/>
      </c>
      <c r="NB41" s="114" t="str">
        <f t="shared" si="261"/>
        <v/>
      </c>
      <c r="NC41" s="115" t="str">
        <f t="shared" si="262"/>
        <v/>
      </c>
      <c r="ND41" s="115" t="str">
        <f t="shared" si="263"/>
        <v/>
      </c>
      <c r="NE41" s="116" t="str">
        <f t="shared" si="264"/>
        <v/>
      </c>
      <c r="NF41" s="117" t="str">
        <f t="shared" si="265"/>
        <v/>
      </c>
      <c r="NG41" s="118" t="str">
        <f t="shared" si="266"/>
        <v/>
      </c>
      <c r="NH41" s="119" t="str">
        <f t="shared" si="267"/>
        <v/>
      </c>
      <c r="NI41" s="120" t="str">
        <f t="shared" si="268"/>
        <v/>
      </c>
      <c r="NK41" s="112"/>
      <c r="NL41" s="112"/>
      <c r="NM41" s="113" t="str">
        <f t="shared" si="269"/>
        <v/>
      </c>
      <c r="NN41" s="114" t="str">
        <f t="shared" si="270"/>
        <v/>
      </c>
      <c r="NO41" s="115" t="str">
        <f t="shared" si="271"/>
        <v/>
      </c>
      <c r="NP41" s="115" t="str">
        <f t="shared" si="272"/>
        <v/>
      </c>
      <c r="NQ41" s="116" t="str">
        <f t="shared" si="273"/>
        <v/>
      </c>
      <c r="NR41" s="117" t="str">
        <f t="shared" si="274"/>
        <v/>
      </c>
      <c r="NS41" s="118" t="str">
        <f t="shared" si="275"/>
        <v/>
      </c>
      <c r="NT41" s="119" t="str">
        <f t="shared" si="276"/>
        <v/>
      </c>
      <c r="NU41" s="120" t="str">
        <f t="shared" si="277"/>
        <v/>
      </c>
      <c r="NW41" s="112"/>
      <c r="NX41" s="112"/>
      <c r="NY41" s="113" t="str">
        <f t="shared" si="278"/>
        <v/>
      </c>
      <c r="NZ41" s="114" t="str">
        <f t="shared" si="279"/>
        <v/>
      </c>
      <c r="OA41" s="115" t="str">
        <f t="shared" si="280"/>
        <v/>
      </c>
      <c r="OB41" s="115" t="str">
        <f t="shared" si="281"/>
        <v/>
      </c>
      <c r="OC41" s="116" t="str">
        <f t="shared" si="282"/>
        <v/>
      </c>
      <c r="OD41" s="117" t="str">
        <f t="shared" si="283"/>
        <v/>
      </c>
      <c r="OE41" s="118" t="str">
        <f t="shared" si="284"/>
        <v/>
      </c>
      <c r="OF41" s="119" t="str">
        <f t="shared" si="285"/>
        <v/>
      </c>
      <c r="OG41" s="120" t="str">
        <f t="shared" si="286"/>
        <v/>
      </c>
      <c r="OI41" s="112"/>
      <c r="OJ41" s="112"/>
      <c r="OK41" s="113" t="str">
        <f t="shared" si="287"/>
        <v/>
      </c>
      <c r="OL41" s="114" t="str">
        <f t="shared" si="288"/>
        <v/>
      </c>
      <c r="OM41" s="115" t="str">
        <f t="shared" si="289"/>
        <v/>
      </c>
      <c r="ON41" s="115" t="str">
        <f t="shared" si="290"/>
        <v/>
      </c>
      <c r="OO41" s="116" t="str">
        <f t="shared" si="291"/>
        <v/>
      </c>
      <c r="OP41" s="117" t="str">
        <f t="shared" si="292"/>
        <v/>
      </c>
      <c r="OQ41" s="118" t="str">
        <f t="shared" si="293"/>
        <v/>
      </c>
      <c r="OR41" s="119" t="str">
        <f t="shared" si="294"/>
        <v/>
      </c>
      <c r="OS41" s="120" t="str">
        <f t="shared" si="295"/>
        <v/>
      </c>
      <c r="OU41" s="112"/>
      <c r="OV41" s="112"/>
      <c r="OW41" s="113" t="str">
        <f t="shared" si="296"/>
        <v/>
      </c>
      <c r="OX41" s="114" t="str">
        <f t="shared" si="297"/>
        <v/>
      </c>
      <c r="OY41" s="115" t="str">
        <f t="shared" si="298"/>
        <v/>
      </c>
      <c r="OZ41" s="115" t="str">
        <f t="shared" si="299"/>
        <v/>
      </c>
      <c r="PA41" s="116" t="str">
        <f t="shared" si="300"/>
        <v/>
      </c>
      <c r="PB41" s="117" t="str">
        <f t="shared" si="301"/>
        <v/>
      </c>
      <c r="PC41" s="118" t="str">
        <f t="shared" si="302"/>
        <v/>
      </c>
      <c r="PD41" s="119" t="str">
        <f t="shared" si="303"/>
        <v/>
      </c>
      <c r="PE41" s="120" t="str">
        <f t="shared" si="304"/>
        <v/>
      </c>
      <c r="PG41" s="112"/>
      <c r="PH41" s="112"/>
      <c r="PI41" s="113" t="str">
        <f t="shared" si="305"/>
        <v/>
      </c>
      <c r="PJ41" s="114" t="str">
        <f t="shared" si="306"/>
        <v/>
      </c>
      <c r="PK41" s="115" t="str">
        <f t="shared" si="307"/>
        <v/>
      </c>
      <c r="PL41" s="115" t="str">
        <f t="shared" si="308"/>
        <v/>
      </c>
      <c r="PM41" s="116" t="str">
        <f t="shared" si="309"/>
        <v/>
      </c>
      <c r="PN41" s="117" t="str">
        <f t="shared" si="310"/>
        <v/>
      </c>
      <c r="PO41" s="118" t="str">
        <f t="shared" si="311"/>
        <v/>
      </c>
      <c r="PP41" s="119" t="str">
        <f t="shared" si="312"/>
        <v/>
      </c>
      <c r="PQ41" s="120" t="str">
        <f t="shared" si="313"/>
        <v/>
      </c>
      <c r="PS41" s="112"/>
      <c r="PT41" s="112"/>
      <c r="PU41" s="113" t="str">
        <f t="shared" si="314"/>
        <v/>
      </c>
      <c r="PV41" s="114" t="str">
        <f t="shared" si="315"/>
        <v/>
      </c>
      <c r="PW41" s="115" t="str">
        <f t="shared" si="316"/>
        <v/>
      </c>
      <c r="PX41" s="115" t="str">
        <f t="shared" si="317"/>
        <v/>
      </c>
      <c r="PY41" s="116" t="str">
        <f t="shared" si="318"/>
        <v/>
      </c>
      <c r="PZ41" s="117" t="str">
        <f t="shared" si="319"/>
        <v/>
      </c>
      <c r="QA41" s="118" t="str">
        <f t="shared" si="320"/>
        <v/>
      </c>
      <c r="QB41" s="119" t="str">
        <f t="shared" si="321"/>
        <v/>
      </c>
      <c r="QC41" s="120" t="str">
        <f t="shared" si="322"/>
        <v/>
      </c>
      <c r="QE41" s="112"/>
      <c r="QF41" s="112"/>
      <c r="QG41" s="113" t="str">
        <f t="shared" si="323"/>
        <v/>
      </c>
      <c r="QH41" s="114" t="str">
        <f t="shared" si="324"/>
        <v/>
      </c>
      <c r="QI41" s="115" t="str">
        <f t="shared" si="325"/>
        <v/>
      </c>
      <c r="QJ41" s="115" t="str">
        <f t="shared" si="326"/>
        <v/>
      </c>
      <c r="QK41" s="116" t="str">
        <f t="shared" si="327"/>
        <v/>
      </c>
      <c r="QL41" s="117" t="str">
        <f t="shared" si="328"/>
        <v/>
      </c>
      <c r="QM41" s="118" t="str">
        <f t="shared" si="329"/>
        <v/>
      </c>
      <c r="QN41" s="119" t="str">
        <f t="shared" si="330"/>
        <v/>
      </c>
      <c r="QO41" s="120" t="str">
        <f t="shared" si="331"/>
        <v/>
      </c>
      <c r="QQ41" s="112"/>
      <c r="QR41" s="112"/>
      <c r="QS41" s="113" t="str">
        <f t="shared" si="332"/>
        <v/>
      </c>
      <c r="QT41" s="114" t="str">
        <f t="shared" si="333"/>
        <v/>
      </c>
      <c r="QU41" s="115" t="str">
        <f t="shared" si="334"/>
        <v/>
      </c>
      <c r="QV41" s="115" t="str">
        <f t="shared" si="335"/>
        <v/>
      </c>
      <c r="QW41" s="116" t="str">
        <f t="shared" si="336"/>
        <v/>
      </c>
      <c r="QX41" s="117" t="str">
        <f t="shared" si="337"/>
        <v/>
      </c>
      <c r="QY41" s="118" t="str">
        <f t="shared" si="338"/>
        <v/>
      </c>
      <c r="QZ41" s="119" t="str">
        <f t="shared" si="339"/>
        <v/>
      </c>
      <c r="RA41" s="120" t="str">
        <f t="shared" si="340"/>
        <v/>
      </c>
      <c r="RC41" s="112"/>
      <c r="RD41" s="112"/>
      <c r="RE41" s="113" t="str">
        <f t="shared" si="341"/>
        <v/>
      </c>
      <c r="RF41" s="114" t="str">
        <f t="shared" si="342"/>
        <v/>
      </c>
      <c r="RG41" s="115" t="str">
        <f t="shared" si="343"/>
        <v/>
      </c>
      <c r="RH41" s="115" t="str">
        <f t="shared" si="344"/>
        <v/>
      </c>
      <c r="RI41" s="116" t="str">
        <f t="shared" si="345"/>
        <v/>
      </c>
      <c r="RJ41" s="117" t="str">
        <f t="shared" si="346"/>
        <v/>
      </c>
      <c r="RK41" s="118" t="str">
        <f t="shared" si="347"/>
        <v/>
      </c>
      <c r="RL41" s="119" t="str">
        <f t="shared" si="348"/>
        <v/>
      </c>
      <c r="RM41" s="120" t="str">
        <f t="shared" si="349"/>
        <v/>
      </c>
      <c r="RO41" s="112"/>
      <c r="RP41" s="112"/>
      <c r="RQ41" s="113" t="str">
        <f t="shared" si="350"/>
        <v/>
      </c>
      <c r="RR41" s="114" t="str">
        <f t="shared" si="351"/>
        <v/>
      </c>
      <c r="RS41" s="115" t="str">
        <f t="shared" si="352"/>
        <v/>
      </c>
      <c r="RT41" s="115" t="str">
        <f t="shared" si="353"/>
        <v/>
      </c>
      <c r="RU41" s="116" t="str">
        <f t="shared" si="354"/>
        <v/>
      </c>
      <c r="RV41" s="117" t="str">
        <f t="shared" si="355"/>
        <v/>
      </c>
      <c r="RW41" s="118" t="str">
        <f t="shared" si="356"/>
        <v/>
      </c>
      <c r="RX41" s="119" t="str">
        <f t="shared" si="357"/>
        <v/>
      </c>
      <c r="RY41" s="120" t="str">
        <f t="shared" si="358"/>
        <v/>
      </c>
      <c r="SA41" s="112"/>
      <c r="SB41" s="112"/>
    </row>
    <row r="42" spans="1:496" ht="13.5" customHeight="1">
      <c r="A42" s="20"/>
      <c r="B42" s="112" t="s">
        <v>851</v>
      </c>
      <c r="C42" s="2" t="s">
        <v>852</v>
      </c>
      <c r="D42" s="157"/>
      <c r="E42" s="113" t="str">
        <f t="shared" si="417"/>
        <v/>
      </c>
      <c r="F42" s="114" t="str">
        <f t="shared" si="418"/>
        <v/>
      </c>
      <c r="G42" s="115" t="str">
        <f t="shared" si="2"/>
        <v/>
      </c>
      <c r="H42" s="115" t="str">
        <f t="shared" si="3"/>
        <v/>
      </c>
      <c r="I42" s="116" t="str">
        <f t="shared" si="419"/>
        <v/>
      </c>
      <c r="J42" s="117" t="str">
        <f t="shared" si="420"/>
        <v/>
      </c>
      <c r="K42" s="118" t="str">
        <f t="shared" si="421"/>
        <v/>
      </c>
      <c r="L42" s="119" t="str">
        <f t="shared" si="7"/>
        <v/>
      </c>
      <c r="M42" s="120" t="str">
        <f t="shared" si="422"/>
        <v/>
      </c>
      <c r="O42" s="112"/>
      <c r="P42" s="167" t="s">
        <v>289</v>
      </c>
      <c r="Q42" s="113" t="s">
        <v>289</v>
      </c>
      <c r="R42" s="114" t="s">
        <v>289</v>
      </c>
      <c r="S42" s="115" t="s">
        <v>289</v>
      </c>
      <c r="T42" s="115" t="s">
        <v>289</v>
      </c>
      <c r="U42" s="116" t="s">
        <v>289</v>
      </c>
      <c r="V42" s="117" t="s">
        <v>289</v>
      </c>
      <c r="W42" s="118" t="s">
        <v>289</v>
      </c>
      <c r="X42" s="119" t="s">
        <v>289</v>
      </c>
      <c r="Y42" s="120" t="s">
        <v>289</v>
      </c>
      <c r="AA42" s="112"/>
      <c r="AB42" s="112"/>
      <c r="AC42" s="113" t="str">
        <f t="shared" si="9"/>
        <v/>
      </c>
      <c r="AD42" s="114" t="str">
        <f t="shared" si="10"/>
        <v/>
      </c>
      <c r="AE42" s="115" t="str">
        <f t="shared" si="11"/>
        <v/>
      </c>
      <c r="AF42" s="115" t="str">
        <f t="shared" si="359"/>
        <v/>
      </c>
      <c r="AG42" s="116" t="str">
        <f t="shared" si="12"/>
        <v/>
      </c>
      <c r="AH42" s="117" t="str">
        <f t="shared" si="13"/>
        <v/>
      </c>
      <c r="AI42" s="118" t="str">
        <f t="shared" si="14"/>
        <v/>
      </c>
      <c r="AJ42" s="119" t="str">
        <f t="shared" si="15"/>
        <v/>
      </c>
      <c r="AK42" s="120" t="str">
        <f t="shared" si="16"/>
        <v/>
      </c>
      <c r="AM42" s="112"/>
      <c r="AN42" s="112"/>
      <c r="AO42" s="113" t="str">
        <f t="shared" si="17"/>
        <v/>
      </c>
      <c r="AP42" s="114" t="str">
        <f t="shared" si="18"/>
        <v/>
      </c>
      <c r="AQ42" s="115" t="str">
        <f t="shared" si="19"/>
        <v/>
      </c>
      <c r="AR42" s="115" t="str">
        <f t="shared" si="20"/>
        <v/>
      </c>
      <c r="AS42" s="116" t="str">
        <f t="shared" si="21"/>
        <v/>
      </c>
      <c r="AT42" s="117" t="str">
        <f t="shared" si="22"/>
        <v/>
      </c>
      <c r="AU42" s="118" t="str">
        <f t="shared" si="23"/>
        <v/>
      </c>
      <c r="AV42" s="119" t="str">
        <f t="shared" si="24"/>
        <v/>
      </c>
      <c r="AW42" s="120" t="str">
        <f t="shared" si="25"/>
        <v/>
      </c>
      <c r="AY42" s="112"/>
      <c r="AZ42" s="112"/>
      <c r="BA42" s="113" t="str">
        <f t="shared" si="360"/>
        <v/>
      </c>
      <c r="BB42" s="114" t="str">
        <f t="shared" si="361"/>
        <v/>
      </c>
      <c r="BC42" s="115" t="str">
        <f t="shared" si="362"/>
        <v/>
      </c>
      <c r="BD42" s="115" t="str">
        <f t="shared" si="363"/>
        <v/>
      </c>
      <c r="BE42" s="116" t="str">
        <f t="shared" si="364"/>
        <v/>
      </c>
      <c r="BF42" s="117" t="str">
        <f t="shared" si="365"/>
        <v/>
      </c>
      <c r="BG42" s="118" t="str">
        <f t="shared" si="366"/>
        <v/>
      </c>
      <c r="BH42" s="119" t="str">
        <f t="shared" si="367"/>
        <v/>
      </c>
      <c r="BI42" s="120" t="str">
        <f t="shared" si="368"/>
        <v/>
      </c>
      <c r="BK42" s="112"/>
      <c r="BL42" s="112"/>
      <c r="BM42" s="113" t="str">
        <f t="shared" si="35"/>
        <v/>
      </c>
      <c r="BN42" s="114" t="str">
        <f t="shared" si="36"/>
        <v/>
      </c>
      <c r="BO42" s="115" t="str">
        <f t="shared" si="37"/>
        <v/>
      </c>
      <c r="BP42" s="115" t="str">
        <f t="shared" si="38"/>
        <v/>
      </c>
      <c r="BQ42" s="116" t="str">
        <f t="shared" si="39"/>
        <v/>
      </c>
      <c r="BR42" s="117" t="str">
        <f t="shared" si="40"/>
        <v/>
      </c>
      <c r="BS42" s="118" t="str">
        <f t="shared" si="41"/>
        <v/>
      </c>
      <c r="BT42" s="119" t="str">
        <f t="shared" si="42"/>
        <v/>
      </c>
      <c r="BU42" s="120" t="str">
        <f t="shared" si="43"/>
        <v/>
      </c>
      <c r="BW42" s="112"/>
      <c r="BX42" s="112"/>
      <c r="BY42" s="113" t="str">
        <f t="shared" si="44"/>
        <v/>
      </c>
      <c r="BZ42" s="114" t="str">
        <f t="shared" si="45"/>
        <v/>
      </c>
      <c r="CA42" s="115" t="str">
        <f t="shared" si="46"/>
        <v/>
      </c>
      <c r="CB42" s="115" t="str">
        <f t="shared" si="47"/>
        <v/>
      </c>
      <c r="CC42" s="116" t="str">
        <f t="shared" si="48"/>
        <v/>
      </c>
      <c r="CD42" s="117" t="str">
        <f t="shared" si="49"/>
        <v/>
      </c>
      <c r="CE42" s="118" t="str">
        <f t="shared" si="50"/>
        <v/>
      </c>
      <c r="CF42" s="119" t="str">
        <f t="shared" si="51"/>
        <v/>
      </c>
      <c r="CG42" s="120" t="str">
        <f t="shared" si="52"/>
        <v/>
      </c>
      <c r="CI42" s="112"/>
      <c r="CJ42" s="112"/>
      <c r="CK42" s="113" t="str">
        <f t="shared" si="53"/>
        <v/>
      </c>
      <c r="CL42" s="114" t="str">
        <f t="shared" si="54"/>
        <v/>
      </c>
      <c r="CM42" s="115" t="str">
        <f t="shared" si="55"/>
        <v/>
      </c>
      <c r="CN42" s="115" t="str">
        <f t="shared" si="56"/>
        <v/>
      </c>
      <c r="CO42" s="116" t="str">
        <f t="shared" si="57"/>
        <v/>
      </c>
      <c r="CP42" s="117" t="str">
        <f t="shared" si="58"/>
        <v/>
      </c>
      <c r="CQ42" s="118" t="str">
        <f t="shared" si="59"/>
        <v/>
      </c>
      <c r="CR42" s="119" t="str">
        <f t="shared" si="60"/>
        <v/>
      </c>
      <c r="CS42" s="120" t="str">
        <f t="shared" si="61"/>
        <v/>
      </c>
      <c r="CU42" s="112"/>
      <c r="CV42" s="112"/>
      <c r="CW42" s="113" t="str">
        <f t="shared" si="62"/>
        <v/>
      </c>
      <c r="CX42" s="114" t="str">
        <f t="shared" si="63"/>
        <v/>
      </c>
      <c r="CY42" s="115" t="str">
        <f t="shared" si="64"/>
        <v/>
      </c>
      <c r="CZ42" s="115" t="str">
        <f t="shared" si="65"/>
        <v/>
      </c>
      <c r="DA42" s="116" t="str">
        <f t="shared" si="66"/>
        <v/>
      </c>
      <c r="DB42" s="117" t="str">
        <f t="shared" si="67"/>
        <v/>
      </c>
      <c r="DC42" s="118" t="str">
        <f t="shared" si="68"/>
        <v/>
      </c>
      <c r="DD42" s="119" t="str">
        <f t="shared" si="69"/>
        <v/>
      </c>
      <c r="DE42" s="120" t="str">
        <f t="shared" si="70"/>
        <v/>
      </c>
      <c r="DG42" s="112"/>
      <c r="DH42" s="112"/>
      <c r="DI42" s="113" t="str">
        <f t="shared" si="71"/>
        <v/>
      </c>
      <c r="DJ42" s="114" t="str">
        <f t="shared" si="72"/>
        <v/>
      </c>
      <c r="DK42" s="115" t="str">
        <f t="shared" si="73"/>
        <v/>
      </c>
      <c r="DL42" s="115" t="str">
        <f t="shared" si="74"/>
        <v/>
      </c>
      <c r="DM42" s="116" t="str">
        <f t="shared" si="75"/>
        <v/>
      </c>
      <c r="DN42" s="117" t="str">
        <f t="shared" si="76"/>
        <v/>
      </c>
      <c r="DO42" s="118" t="str">
        <f t="shared" si="77"/>
        <v/>
      </c>
      <c r="DP42" s="119" t="str">
        <f t="shared" si="78"/>
        <v/>
      </c>
      <c r="DQ42" s="120" t="str">
        <f t="shared" si="79"/>
        <v/>
      </c>
      <c r="DS42" s="112"/>
      <c r="DT42" s="112"/>
      <c r="DU42" s="113" t="str">
        <f t="shared" si="80"/>
        <v/>
      </c>
      <c r="DV42" s="114" t="str">
        <f t="shared" si="81"/>
        <v/>
      </c>
      <c r="DW42" s="115" t="str">
        <f t="shared" si="82"/>
        <v/>
      </c>
      <c r="DX42" s="115" t="str">
        <f t="shared" si="83"/>
        <v/>
      </c>
      <c r="DY42" s="116" t="str">
        <f t="shared" si="84"/>
        <v/>
      </c>
      <c r="DZ42" s="117" t="str">
        <f t="shared" si="85"/>
        <v/>
      </c>
      <c r="EA42" s="118" t="str">
        <f t="shared" si="86"/>
        <v/>
      </c>
      <c r="EB42" s="119" t="str">
        <f t="shared" si="87"/>
        <v/>
      </c>
      <c r="EC42" s="120" t="str">
        <f t="shared" si="88"/>
        <v/>
      </c>
      <c r="EE42" s="112"/>
      <c r="EF42" s="112"/>
      <c r="EG42" s="113" t="str">
        <f t="shared" si="89"/>
        <v/>
      </c>
      <c r="EH42" s="114" t="str">
        <f t="shared" si="90"/>
        <v/>
      </c>
      <c r="EI42" s="115" t="str">
        <f t="shared" si="91"/>
        <v/>
      </c>
      <c r="EJ42" s="115" t="str">
        <f t="shared" si="92"/>
        <v/>
      </c>
      <c r="EK42" s="116" t="str">
        <f t="shared" si="93"/>
        <v/>
      </c>
      <c r="EL42" s="117" t="str">
        <f t="shared" si="94"/>
        <v/>
      </c>
      <c r="EM42" s="118" t="str">
        <f t="shared" si="95"/>
        <v/>
      </c>
      <c r="EN42" s="119" t="str">
        <f t="shared" si="96"/>
        <v/>
      </c>
      <c r="EO42" s="120" t="str">
        <f t="shared" si="97"/>
        <v/>
      </c>
      <c r="EQ42" s="112"/>
      <c r="ER42" s="112"/>
      <c r="ES42" s="113" t="str">
        <f t="shared" si="98"/>
        <v/>
      </c>
      <c r="ET42" s="114" t="str">
        <f t="shared" si="99"/>
        <v/>
      </c>
      <c r="EU42" s="115" t="str">
        <f t="shared" si="100"/>
        <v/>
      </c>
      <c r="EV42" s="115" t="str">
        <f t="shared" si="101"/>
        <v/>
      </c>
      <c r="EW42" s="116" t="str">
        <f t="shared" si="102"/>
        <v/>
      </c>
      <c r="EX42" s="117" t="str">
        <f t="shared" si="103"/>
        <v/>
      </c>
      <c r="EY42" s="118" t="str">
        <f t="shared" si="104"/>
        <v/>
      </c>
      <c r="EZ42" s="119" t="str">
        <f t="shared" si="105"/>
        <v/>
      </c>
      <c r="FA42" s="120" t="str">
        <f t="shared" si="106"/>
        <v/>
      </c>
      <c r="FC42" s="112"/>
      <c r="FD42" s="112"/>
      <c r="FE42" s="113" t="str">
        <f t="shared" si="107"/>
        <v/>
      </c>
      <c r="FF42" s="114" t="str">
        <f t="shared" si="108"/>
        <v/>
      </c>
      <c r="FG42" s="115" t="str">
        <f t="shared" si="109"/>
        <v/>
      </c>
      <c r="FH42" s="115" t="str">
        <f t="shared" si="110"/>
        <v/>
      </c>
      <c r="FI42" s="116" t="str">
        <f t="shared" si="111"/>
        <v/>
      </c>
      <c r="FJ42" s="117" t="str">
        <f t="shared" si="112"/>
        <v/>
      </c>
      <c r="FK42" s="118" t="str">
        <f t="shared" si="113"/>
        <v/>
      </c>
      <c r="FL42" s="119" t="str">
        <f t="shared" si="114"/>
        <v/>
      </c>
      <c r="FM42" s="120" t="str">
        <f t="shared" si="115"/>
        <v/>
      </c>
      <c r="FO42" s="112"/>
      <c r="FP42" s="112"/>
      <c r="FQ42" s="113" t="str">
        <f t="shared" si="116"/>
        <v/>
      </c>
      <c r="FR42" s="114" t="str">
        <f t="shared" si="117"/>
        <v/>
      </c>
      <c r="FS42" s="115" t="str">
        <f t="shared" si="118"/>
        <v/>
      </c>
      <c r="FT42" s="115" t="str">
        <f t="shared" si="119"/>
        <v/>
      </c>
      <c r="FU42" s="116" t="str">
        <f t="shared" si="120"/>
        <v/>
      </c>
      <c r="FV42" s="117" t="str">
        <f t="shared" si="121"/>
        <v/>
      </c>
      <c r="FW42" s="118" t="str">
        <f t="shared" si="122"/>
        <v/>
      </c>
      <c r="FX42" s="119" t="str">
        <f t="shared" si="123"/>
        <v/>
      </c>
      <c r="FY42" s="120" t="str">
        <f t="shared" si="124"/>
        <v/>
      </c>
      <c r="GA42" s="112"/>
      <c r="GB42" s="112"/>
      <c r="GC42" s="113" t="str">
        <f t="shared" si="125"/>
        <v/>
      </c>
      <c r="GD42" s="114" t="str">
        <f t="shared" si="126"/>
        <v/>
      </c>
      <c r="GE42" s="115" t="str">
        <f t="shared" si="127"/>
        <v/>
      </c>
      <c r="GF42" s="115" t="str">
        <f t="shared" si="128"/>
        <v/>
      </c>
      <c r="GG42" s="116" t="str">
        <f t="shared" si="129"/>
        <v/>
      </c>
      <c r="GH42" s="117" t="str">
        <f t="shared" si="130"/>
        <v/>
      </c>
      <c r="GI42" s="118" t="str">
        <f t="shared" si="131"/>
        <v/>
      </c>
      <c r="GJ42" s="119" t="str">
        <f t="shared" si="132"/>
        <v/>
      </c>
      <c r="GK42" s="120" t="str">
        <f t="shared" si="133"/>
        <v/>
      </c>
      <c r="GM42" s="112"/>
      <c r="GN42" s="112"/>
      <c r="GO42" s="113" t="str">
        <f t="shared" si="134"/>
        <v/>
      </c>
      <c r="GP42" s="114" t="str">
        <f t="shared" si="135"/>
        <v/>
      </c>
      <c r="GQ42" s="115" t="str">
        <f t="shared" si="136"/>
        <v/>
      </c>
      <c r="GR42" s="115" t="str">
        <f t="shared" si="137"/>
        <v/>
      </c>
      <c r="GS42" s="116" t="str">
        <f t="shared" si="138"/>
        <v/>
      </c>
      <c r="GT42" s="117" t="str">
        <f t="shared" si="139"/>
        <v/>
      </c>
      <c r="GU42" s="118" t="str">
        <f t="shared" si="140"/>
        <v/>
      </c>
      <c r="GV42" s="119" t="str">
        <f t="shared" si="141"/>
        <v/>
      </c>
      <c r="GW42" s="120" t="str">
        <f t="shared" si="142"/>
        <v/>
      </c>
      <c r="GY42" s="112"/>
      <c r="GZ42" s="112"/>
      <c r="HA42" s="113" t="str">
        <f t="shared" si="143"/>
        <v/>
      </c>
      <c r="HB42" s="114" t="str">
        <f t="shared" si="144"/>
        <v/>
      </c>
      <c r="HC42" s="115" t="str">
        <f t="shared" si="145"/>
        <v/>
      </c>
      <c r="HD42" s="115" t="str">
        <f t="shared" si="146"/>
        <v/>
      </c>
      <c r="HE42" s="116" t="str">
        <f t="shared" si="147"/>
        <v/>
      </c>
      <c r="HF42" s="117" t="str">
        <f t="shared" si="148"/>
        <v/>
      </c>
      <c r="HG42" s="118" t="str">
        <f t="shared" si="149"/>
        <v/>
      </c>
      <c r="HH42" s="119" t="str">
        <f t="shared" si="150"/>
        <v/>
      </c>
      <c r="HI42" s="120" t="str">
        <f t="shared" si="151"/>
        <v/>
      </c>
      <c r="HK42" s="112"/>
      <c r="HL42" s="112"/>
      <c r="HM42" s="113" t="str">
        <f t="shared" si="152"/>
        <v/>
      </c>
      <c r="HN42" s="114" t="str">
        <f t="shared" si="153"/>
        <v/>
      </c>
      <c r="HO42" s="115" t="str">
        <f t="shared" si="154"/>
        <v/>
      </c>
      <c r="HP42" s="115" t="str">
        <f t="shared" si="155"/>
        <v/>
      </c>
      <c r="HQ42" s="116" t="str">
        <f t="shared" si="156"/>
        <v/>
      </c>
      <c r="HR42" s="117" t="str">
        <f t="shared" si="157"/>
        <v/>
      </c>
      <c r="HS42" s="118" t="str">
        <f t="shared" si="158"/>
        <v/>
      </c>
      <c r="HT42" s="119" t="str">
        <f t="shared" si="159"/>
        <v/>
      </c>
      <c r="HU42" s="120" t="str">
        <f t="shared" si="160"/>
        <v/>
      </c>
      <c r="HW42" s="112"/>
      <c r="HX42" s="112"/>
      <c r="HY42" s="113" t="str">
        <f t="shared" si="161"/>
        <v/>
      </c>
      <c r="HZ42" s="114" t="str">
        <f t="shared" si="162"/>
        <v/>
      </c>
      <c r="IA42" s="115" t="str">
        <f t="shared" si="163"/>
        <v/>
      </c>
      <c r="IB42" s="115" t="str">
        <f t="shared" si="164"/>
        <v/>
      </c>
      <c r="IC42" s="116" t="str">
        <f t="shared" si="165"/>
        <v/>
      </c>
      <c r="ID42" s="117" t="str">
        <f t="shared" si="166"/>
        <v/>
      </c>
      <c r="IE42" s="118" t="str">
        <f t="shared" si="167"/>
        <v/>
      </c>
      <c r="IF42" s="119" t="str">
        <f t="shared" si="168"/>
        <v/>
      </c>
      <c r="IG42" s="120" t="str">
        <f t="shared" si="169"/>
        <v/>
      </c>
      <c r="II42" s="112"/>
      <c r="IJ42" s="112"/>
      <c r="IK42" s="113" t="str">
        <f t="shared" si="170"/>
        <v/>
      </c>
      <c r="IL42" s="114" t="str">
        <f t="shared" si="171"/>
        <v/>
      </c>
      <c r="IM42" s="115" t="str">
        <f t="shared" si="172"/>
        <v/>
      </c>
      <c r="IN42" s="115" t="str">
        <f t="shared" si="173"/>
        <v/>
      </c>
      <c r="IO42" s="116" t="str">
        <f t="shared" si="174"/>
        <v/>
      </c>
      <c r="IP42" s="117" t="str">
        <f t="shared" si="175"/>
        <v/>
      </c>
      <c r="IQ42" s="118" t="str">
        <f t="shared" si="176"/>
        <v/>
      </c>
      <c r="IR42" s="119" t="str">
        <f t="shared" si="177"/>
        <v/>
      </c>
      <c r="IS42" s="120" t="str">
        <f t="shared" si="178"/>
        <v/>
      </c>
      <c r="IU42" s="112"/>
      <c r="IV42" s="112"/>
      <c r="IW42" s="113" t="str">
        <f t="shared" si="179"/>
        <v/>
      </c>
      <c r="IX42" s="114" t="str">
        <f t="shared" si="180"/>
        <v/>
      </c>
      <c r="IY42" s="115" t="str">
        <f t="shared" si="181"/>
        <v/>
      </c>
      <c r="IZ42" s="115" t="str">
        <f t="shared" si="182"/>
        <v/>
      </c>
      <c r="JA42" s="116" t="str">
        <f t="shared" si="183"/>
        <v/>
      </c>
      <c r="JB42" s="117" t="str">
        <f t="shared" si="184"/>
        <v/>
      </c>
      <c r="JC42" s="118" t="str">
        <f t="shared" si="185"/>
        <v/>
      </c>
      <c r="JD42" s="119" t="str">
        <f t="shared" si="186"/>
        <v/>
      </c>
      <c r="JE42" s="120" t="str">
        <f t="shared" si="187"/>
        <v/>
      </c>
      <c r="JG42" s="112"/>
      <c r="JH42" s="112"/>
      <c r="JI42" s="113" t="str">
        <f t="shared" si="188"/>
        <v/>
      </c>
      <c r="JJ42" s="114" t="str">
        <f t="shared" si="189"/>
        <v/>
      </c>
      <c r="JK42" s="115" t="str">
        <f t="shared" si="190"/>
        <v/>
      </c>
      <c r="JL42" s="115" t="str">
        <f t="shared" si="191"/>
        <v/>
      </c>
      <c r="JM42" s="116" t="str">
        <f t="shared" si="192"/>
        <v/>
      </c>
      <c r="JN42" s="117" t="str">
        <f t="shared" si="193"/>
        <v/>
      </c>
      <c r="JO42" s="118" t="str">
        <f t="shared" si="194"/>
        <v/>
      </c>
      <c r="JP42" s="119" t="str">
        <f t="shared" si="195"/>
        <v/>
      </c>
      <c r="JQ42" s="120" t="str">
        <f t="shared" si="196"/>
        <v/>
      </c>
      <c r="JS42" s="112"/>
      <c r="JT42" s="112"/>
      <c r="JU42" s="113" t="str">
        <f t="shared" si="197"/>
        <v/>
      </c>
      <c r="JV42" s="114" t="str">
        <f t="shared" si="198"/>
        <v/>
      </c>
      <c r="JW42" s="115" t="str">
        <f t="shared" si="199"/>
        <v/>
      </c>
      <c r="JX42" s="115" t="str">
        <f t="shared" si="200"/>
        <v/>
      </c>
      <c r="JY42" s="116" t="str">
        <f t="shared" si="201"/>
        <v/>
      </c>
      <c r="JZ42" s="117" t="str">
        <f t="shared" si="202"/>
        <v/>
      </c>
      <c r="KA42" s="118" t="str">
        <f t="shared" si="203"/>
        <v/>
      </c>
      <c r="KB42" s="119" t="str">
        <f t="shared" si="204"/>
        <v/>
      </c>
      <c r="KC42" s="120" t="str">
        <f t="shared" si="205"/>
        <v/>
      </c>
      <c r="KE42" s="112"/>
      <c r="KF42" s="112"/>
      <c r="KG42" s="113" t="str">
        <f t="shared" si="206"/>
        <v/>
      </c>
      <c r="KH42" s="114" t="str">
        <f t="shared" si="207"/>
        <v/>
      </c>
      <c r="KI42" s="115" t="str">
        <f t="shared" si="208"/>
        <v/>
      </c>
      <c r="KJ42" s="115" t="str">
        <f t="shared" si="209"/>
        <v/>
      </c>
      <c r="KK42" s="116" t="str">
        <f t="shared" si="210"/>
        <v/>
      </c>
      <c r="KL42" s="117" t="str">
        <f t="shared" si="211"/>
        <v/>
      </c>
      <c r="KM42" s="118" t="str">
        <f t="shared" si="212"/>
        <v/>
      </c>
      <c r="KN42" s="119" t="str">
        <f t="shared" si="213"/>
        <v/>
      </c>
      <c r="KO42" s="120" t="str">
        <f t="shared" si="214"/>
        <v/>
      </c>
      <c r="KQ42" s="112"/>
      <c r="KR42" s="112"/>
      <c r="KS42" s="113" t="str">
        <f t="shared" si="215"/>
        <v/>
      </c>
      <c r="KT42" s="114" t="str">
        <f t="shared" si="216"/>
        <v/>
      </c>
      <c r="KU42" s="115" t="str">
        <f t="shared" si="217"/>
        <v/>
      </c>
      <c r="KV42" s="115" t="str">
        <f t="shared" si="218"/>
        <v/>
      </c>
      <c r="KW42" s="116" t="str">
        <f t="shared" si="219"/>
        <v/>
      </c>
      <c r="KX42" s="117" t="str">
        <f t="shared" si="220"/>
        <v/>
      </c>
      <c r="KY42" s="118" t="str">
        <f t="shared" si="221"/>
        <v/>
      </c>
      <c r="KZ42" s="119" t="str">
        <f t="shared" si="222"/>
        <v/>
      </c>
      <c r="LA42" s="120" t="str">
        <f t="shared" si="223"/>
        <v/>
      </c>
      <c r="LC42" s="112"/>
      <c r="LD42" s="112"/>
      <c r="LE42" s="113" t="str">
        <f t="shared" si="224"/>
        <v/>
      </c>
      <c r="LF42" s="114" t="str">
        <f t="shared" si="225"/>
        <v/>
      </c>
      <c r="LG42" s="115" t="str">
        <f t="shared" si="226"/>
        <v/>
      </c>
      <c r="LH42" s="115" t="str">
        <f t="shared" si="227"/>
        <v/>
      </c>
      <c r="LI42" s="116" t="str">
        <f t="shared" si="228"/>
        <v/>
      </c>
      <c r="LJ42" s="117" t="str">
        <f t="shared" si="229"/>
        <v/>
      </c>
      <c r="LK42" s="118" t="str">
        <f t="shared" si="230"/>
        <v/>
      </c>
      <c r="LL42" s="119" t="str">
        <f t="shared" si="231"/>
        <v/>
      </c>
      <c r="LM42" s="120" t="str">
        <f t="shared" si="232"/>
        <v/>
      </c>
      <c r="LO42" s="112"/>
      <c r="LP42" s="112"/>
      <c r="LQ42" s="113" t="str">
        <f t="shared" si="233"/>
        <v/>
      </c>
      <c r="LR42" s="114" t="str">
        <f t="shared" si="234"/>
        <v/>
      </c>
      <c r="LS42" s="115" t="str">
        <f t="shared" si="235"/>
        <v/>
      </c>
      <c r="LT42" s="115" t="str">
        <f t="shared" si="236"/>
        <v/>
      </c>
      <c r="LU42" s="116" t="str">
        <f t="shared" si="237"/>
        <v/>
      </c>
      <c r="LV42" s="117" t="str">
        <f t="shared" si="238"/>
        <v/>
      </c>
      <c r="LW42" s="118" t="str">
        <f t="shared" si="239"/>
        <v/>
      </c>
      <c r="LX42" s="119" t="str">
        <f t="shared" si="240"/>
        <v/>
      </c>
      <c r="LY42" s="120" t="str">
        <f t="shared" si="241"/>
        <v/>
      </c>
      <c r="MA42" s="112"/>
      <c r="MB42" s="112"/>
      <c r="MC42" s="113" t="str">
        <f t="shared" si="242"/>
        <v/>
      </c>
      <c r="MD42" s="114" t="str">
        <f t="shared" si="243"/>
        <v/>
      </c>
      <c r="ME42" s="115" t="str">
        <f t="shared" si="244"/>
        <v/>
      </c>
      <c r="MF42" s="115" t="str">
        <f t="shared" si="245"/>
        <v/>
      </c>
      <c r="MG42" s="116" t="str">
        <f t="shared" si="246"/>
        <v/>
      </c>
      <c r="MH42" s="117" t="str">
        <f t="shared" si="247"/>
        <v/>
      </c>
      <c r="MI42" s="118" t="str">
        <f t="shared" si="248"/>
        <v/>
      </c>
      <c r="MJ42" s="119" t="str">
        <f t="shared" si="249"/>
        <v/>
      </c>
      <c r="MK42" s="120" t="str">
        <f t="shared" si="250"/>
        <v/>
      </c>
      <c r="MM42" s="112"/>
      <c r="MN42" s="112"/>
      <c r="MO42" s="113" t="str">
        <f t="shared" si="251"/>
        <v/>
      </c>
      <c r="MP42" s="114" t="str">
        <f t="shared" si="252"/>
        <v/>
      </c>
      <c r="MQ42" s="115" t="str">
        <f t="shared" si="253"/>
        <v/>
      </c>
      <c r="MR42" s="115" t="str">
        <f t="shared" si="254"/>
        <v/>
      </c>
      <c r="MS42" s="116" t="str">
        <f t="shared" si="255"/>
        <v/>
      </c>
      <c r="MT42" s="117" t="str">
        <f t="shared" si="256"/>
        <v/>
      </c>
      <c r="MU42" s="118" t="str">
        <f t="shared" si="257"/>
        <v/>
      </c>
      <c r="MV42" s="119" t="str">
        <f t="shared" si="258"/>
        <v/>
      </c>
      <c r="MW42" s="120" t="str">
        <f t="shared" si="259"/>
        <v/>
      </c>
      <c r="MY42" s="112"/>
      <c r="MZ42" s="112"/>
      <c r="NA42" s="113" t="str">
        <f t="shared" si="260"/>
        <v/>
      </c>
      <c r="NB42" s="114" t="str">
        <f t="shared" si="261"/>
        <v/>
      </c>
      <c r="NC42" s="115" t="str">
        <f t="shared" si="262"/>
        <v/>
      </c>
      <c r="ND42" s="115" t="str">
        <f t="shared" si="263"/>
        <v/>
      </c>
      <c r="NE42" s="116" t="str">
        <f t="shared" si="264"/>
        <v/>
      </c>
      <c r="NF42" s="117" t="str">
        <f t="shared" si="265"/>
        <v/>
      </c>
      <c r="NG42" s="118" t="str">
        <f t="shared" si="266"/>
        <v/>
      </c>
      <c r="NH42" s="119" t="str">
        <f t="shared" si="267"/>
        <v/>
      </c>
      <c r="NI42" s="120" t="str">
        <f t="shared" si="268"/>
        <v/>
      </c>
      <c r="NK42" s="112"/>
      <c r="NL42" s="112"/>
      <c r="NM42" s="113" t="str">
        <f t="shared" si="269"/>
        <v/>
      </c>
      <c r="NN42" s="114" t="str">
        <f t="shared" si="270"/>
        <v/>
      </c>
      <c r="NO42" s="115" t="str">
        <f t="shared" si="271"/>
        <v/>
      </c>
      <c r="NP42" s="115" t="str">
        <f t="shared" si="272"/>
        <v/>
      </c>
      <c r="NQ42" s="116" t="str">
        <f t="shared" si="273"/>
        <v/>
      </c>
      <c r="NR42" s="117" t="str">
        <f t="shared" si="274"/>
        <v/>
      </c>
      <c r="NS42" s="118" t="str">
        <f t="shared" si="275"/>
        <v/>
      </c>
      <c r="NT42" s="119" t="str">
        <f t="shared" si="276"/>
        <v/>
      </c>
      <c r="NU42" s="120" t="str">
        <f t="shared" si="277"/>
        <v/>
      </c>
      <c r="NW42" s="112"/>
      <c r="NX42" s="112"/>
      <c r="NY42" s="113" t="str">
        <f t="shared" si="278"/>
        <v/>
      </c>
      <c r="NZ42" s="114" t="str">
        <f t="shared" si="279"/>
        <v/>
      </c>
      <c r="OA42" s="115" t="str">
        <f t="shared" si="280"/>
        <v/>
      </c>
      <c r="OB42" s="115" t="str">
        <f t="shared" si="281"/>
        <v/>
      </c>
      <c r="OC42" s="116" t="str">
        <f t="shared" si="282"/>
        <v/>
      </c>
      <c r="OD42" s="117" t="str">
        <f t="shared" si="283"/>
        <v/>
      </c>
      <c r="OE42" s="118" t="str">
        <f t="shared" si="284"/>
        <v/>
      </c>
      <c r="OF42" s="119" t="str">
        <f t="shared" si="285"/>
        <v/>
      </c>
      <c r="OG42" s="120" t="str">
        <f t="shared" si="286"/>
        <v/>
      </c>
      <c r="OI42" s="112"/>
      <c r="OJ42" s="112"/>
      <c r="OK42" s="113" t="str">
        <f t="shared" si="287"/>
        <v/>
      </c>
      <c r="OL42" s="114" t="str">
        <f t="shared" si="288"/>
        <v/>
      </c>
      <c r="OM42" s="115" t="str">
        <f t="shared" si="289"/>
        <v/>
      </c>
      <c r="ON42" s="115" t="str">
        <f t="shared" si="290"/>
        <v/>
      </c>
      <c r="OO42" s="116" t="str">
        <f t="shared" si="291"/>
        <v/>
      </c>
      <c r="OP42" s="117" t="str">
        <f t="shared" si="292"/>
        <v/>
      </c>
      <c r="OQ42" s="118" t="str">
        <f t="shared" si="293"/>
        <v/>
      </c>
      <c r="OR42" s="119" t="str">
        <f t="shared" si="294"/>
        <v/>
      </c>
      <c r="OS42" s="120" t="str">
        <f t="shared" si="295"/>
        <v/>
      </c>
      <c r="OU42" s="112"/>
      <c r="OV42" s="112"/>
      <c r="OW42" s="113" t="str">
        <f t="shared" si="296"/>
        <v/>
      </c>
      <c r="OX42" s="114" t="str">
        <f t="shared" si="297"/>
        <v/>
      </c>
      <c r="OY42" s="115" t="str">
        <f t="shared" si="298"/>
        <v/>
      </c>
      <c r="OZ42" s="115" t="str">
        <f t="shared" si="299"/>
        <v/>
      </c>
      <c r="PA42" s="116" t="str">
        <f t="shared" si="300"/>
        <v/>
      </c>
      <c r="PB42" s="117" t="str">
        <f t="shared" si="301"/>
        <v/>
      </c>
      <c r="PC42" s="118" t="str">
        <f t="shared" si="302"/>
        <v/>
      </c>
      <c r="PD42" s="119" t="str">
        <f t="shared" si="303"/>
        <v/>
      </c>
      <c r="PE42" s="120" t="str">
        <f t="shared" si="304"/>
        <v/>
      </c>
      <c r="PG42" s="112"/>
      <c r="PH42" s="112"/>
      <c r="PI42" s="113" t="str">
        <f t="shared" si="305"/>
        <v/>
      </c>
      <c r="PJ42" s="114" t="str">
        <f t="shared" si="306"/>
        <v/>
      </c>
      <c r="PK42" s="115" t="str">
        <f t="shared" si="307"/>
        <v/>
      </c>
      <c r="PL42" s="115" t="str">
        <f t="shared" si="308"/>
        <v/>
      </c>
      <c r="PM42" s="116" t="str">
        <f t="shared" si="309"/>
        <v/>
      </c>
      <c r="PN42" s="117" t="str">
        <f t="shared" si="310"/>
        <v/>
      </c>
      <c r="PO42" s="118" t="str">
        <f t="shared" si="311"/>
        <v/>
      </c>
      <c r="PP42" s="119" t="str">
        <f t="shared" si="312"/>
        <v/>
      </c>
      <c r="PQ42" s="120" t="str">
        <f t="shared" si="313"/>
        <v/>
      </c>
      <c r="PS42" s="112"/>
      <c r="PT42" s="112"/>
      <c r="PU42" s="113" t="str">
        <f t="shared" si="314"/>
        <v/>
      </c>
      <c r="PV42" s="114" t="str">
        <f t="shared" si="315"/>
        <v/>
      </c>
      <c r="PW42" s="115" t="str">
        <f t="shared" si="316"/>
        <v/>
      </c>
      <c r="PX42" s="115" t="str">
        <f t="shared" si="317"/>
        <v/>
      </c>
      <c r="PY42" s="116" t="str">
        <f t="shared" si="318"/>
        <v/>
      </c>
      <c r="PZ42" s="117" t="str">
        <f t="shared" si="319"/>
        <v/>
      </c>
      <c r="QA42" s="118" t="str">
        <f t="shared" si="320"/>
        <v/>
      </c>
      <c r="QB42" s="119" t="str">
        <f t="shared" si="321"/>
        <v/>
      </c>
      <c r="QC42" s="120" t="str">
        <f t="shared" si="322"/>
        <v/>
      </c>
      <c r="QE42" s="112"/>
      <c r="QF42" s="112"/>
      <c r="QG42" s="113" t="str">
        <f t="shared" si="323"/>
        <v/>
      </c>
      <c r="QH42" s="114" t="str">
        <f t="shared" si="324"/>
        <v/>
      </c>
      <c r="QI42" s="115" t="str">
        <f t="shared" si="325"/>
        <v/>
      </c>
      <c r="QJ42" s="115" t="str">
        <f t="shared" si="326"/>
        <v/>
      </c>
      <c r="QK42" s="116" t="str">
        <f t="shared" si="327"/>
        <v/>
      </c>
      <c r="QL42" s="117" t="str">
        <f t="shared" si="328"/>
        <v/>
      </c>
      <c r="QM42" s="118" t="str">
        <f t="shared" si="329"/>
        <v/>
      </c>
      <c r="QN42" s="119" t="str">
        <f t="shared" si="330"/>
        <v/>
      </c>
      <c r="QO42" s="120" t="str">
        <f t="shared" si="331"/>
        <v/>
      </c>
      <c r="QQ42" s="112"/>
      <c r="QR42" s="112"/>
      <c r="QS42" s="113" t="str">
        <f t="shared" si="332"/>
        <v/>
      </c>
      <c r="QT42" s="114" t="str">
        <f t="shared" si="333"/>
        <v/>
      </c>
      <c r="QU42" s="115" t="str">
        <f t="shared" si="334"/>
        <v/>
      </c>
      <c r="QV42" s="115" t="str">
        <f t="shared" si="335"/>
        <v/>
      </c>
      <c r="QW42" s="116" t="str">
        <f t="shared" si="336"/>
        <v/>
      </c>
      <c r="QX42" s="117" t="str">
        <f t="shared" si="337"/>
        <v/>
      </c>
      <c r="QY42" s="118" t="str">
        <f t="shared" si="338"/>
        <v/>
      </c>
      <c r="QZ42" s="119" t="str">
        <f t="shared" si="339"/>
        <v/>
      </c>
      <c r="RA42" s="120" t="str">
        <f t="shared" si="340"/>
        <v/>
      </c>
      <c r="RC42" s="112"/>
      <c r="RD42" s="112"/>
      <c r="RE42" s="113" t="str">
        <f t="shared" si="341"/>
        <v/>
      </c>
      <c r="RF42" s="114" t="str">
        <f t="shared" si="342"/>
        <v/>
      </c>
      <c r="RG42" s="115" t="str">
        <f t="shared" si="343"/>
        <v/>
      </c>
      <c r="RH42" s="115" t="str">
        <f t="shared" si="344"/>
        <v/>
      </c>
      <c r="RI42" s="116" t="str">
        <f t="shared" si="345"/>
        <v/>
      </c>
      <c r="RJ42" s="117" t="str">
        <f t="shared" si="346"/>
        <v/>
      </c>
      <c r="RK42" s="118" t="str">
        <f t="shared" si="347"/>
        <v/>
      </c>
      <c r="RL42" s="119" t="str">
        <f t="shared" si="348"/>
        <v/>
      </c>
      <c r="RM42" s="120" t="str">
        <f t="shared" si="349"/>
        <v/>
      </c>
      <c r="RO42" s="112"/>
      <c r="RP42" s="112"/>
      <c r="RQ42" s="113" t="str">
        <f t="shared" si="350"/>
        <v/>
      </c>
      <c r="RR42" s="114" t="str">
        <f t="shared" si="351"/>
        <v/>
      </c>
      <c r="RS42" s="115" t="str">
        <f t="shared" si="352"/>
        <v/>
      </c>
      <c r="RT42" s="115" t="str">
        <f t="shared" si="353"/>
        <v/>
      </c>
      <c r="RU42" s="116" t="str">
        <f t="shared" si="354"/>
        <v/>
      </c>
      <c r="RV42" s="117" t="str">
        <f t="shared" si="355"/>
        <v/>
      </c>
      <c r="RW42" s="118" t="str">
        <f t="shared" si="356"/>
        <v/>
      </c>
      <c r="RX42" s="119" t="str">
        <f t="shared" si="357"/>
        <v/>
      </c>
      <c r="RY42" s="120" t="str">
        <f t="shared" si="358"/>
        <v/>
      </c>
      <c r="SA42" s="112"/>
      <c r="SB42" s="112"/>
    </row>
    <row r="43" spans="1:496" ht="13.5" customHeight="1">
      <c r="A43" s="20"/>
      <c r="B43" s="112" t="s">
        <v>853</v>
      </c>
      <c r="C43" s="2" t="s">
        <v>854</v>
      </c>
      <c r="D43" s="157"/>
      <c r="E43" s="113" t="str">
        <f t="shared" si="417"/>
        <v/>
      </c>
      <c r="F43" s="114" t="str">
        <f t="shared" si="418"/>
        <v/>
      </c>
      <c r="G43" s="115" t="str">
        <f t="shared" si="2"/>
        <v/>
      </c>
      <c r="H43" s="115" t="str">
        <f t="shared" si="3"/>
        <v/>
      </c>
      <c r="I43" s="116" t="str">
        <f t="shared" si="419"/>
        <v/>
      </c>
      <c r="J43" s="117" t="str">
        <f t="shared" si="420"/>
        <v/>
      </c>
      <c r="K43" s="118" t="str">
        <f t="shared" si="421"/>
        <v/>
      </c>
      <c r="L43" s="119" t="str">
        <f t="shared" si="7"/>
        <v/>
      </c>
      <c r="M43" s="120" t="str">
        <f t="shared" si="422"/>
        <v/>
      </c>
      <c r="O43" s="112"/>
      <c r="P43" s="167" t="s">
        <v>289</v>
      </c>
      <c r="Q43" s="113" t="s">
        <v>289</v>
      </c>
      <c r="R43" s="114" t="s">
        <v>289</v>
      </c>
      <c r="S43" s="115" t="s">
        <v>289</v>
      </c>
      <c r="T43" s="115" t="s">
        <v>289</v>
      </c>
      <c r="U43" s="116" t="s">
        <v>289</v>
      </c>
      <c r="V43" s="117" t="s">
        <v>289</v>
      </c>
      <c r="W43" s="118" t="s">
        <v>289</v>
      </c>
      <c r="X43" s="119" t="s">
        <v>289</v>
      </c>
      <c r="Y43" s="120" t="s">
        <v>289</v>
      </c>
      <c r="AA43" s="112"/>
      <c r="AB43" s="112"/>
      <c r="AC43" s="113" t="str">
        <f t="shared" si="9"/>
        <v/>
      </c>
      <c r="AD43" s="114" t="str">
        <f t="shared" si="10"/>
        <v/>
      </c>
      <c r="AE43" s="115" t="str">
        <f t="shared" si="11"/>
        <v/>
      </c>
      <c r="AF43" s="115" t="str">
        <f t="shared" si="359"/>
        <v/>
      </c>
      <c r="AG43" s="116" t="str">
        <f t="shared" si="12"/>
        <v/>
      </c>
      <c r="AH43" s="117" t="str">
        <f t="shared" si="13"/>
        <v/>
      </c>
      <c r="AI43" s="118" t="str">
        <f t="shared" si="14"/>
        <v/>
      </c>
      <c r="AJ43" s="119" t="str">
        <f t="shared" si="15"/>
        <v/>
      </c>
      <c r="AK43" s="120" t="str">
        <f t="shared" si="16"/>
        <v/>
      </c>
      <c r="AM43" s="112"/>
      <c r="AN43" s="112"/>
      <c r="AO43" s="113" t="str">
        <f t="shared" si="17"/>
        <v/>
      </c>
      <c r="AP43" s="114" t="str">
        <f t="shared" si="18"/>
        <v/>
      </c>
      <c r="AQ43" s="115" t="str">
        <f t="shared" si="19"/>
        <v/>
      </c>
      <c r="AR43" s="115" t="str">
        <f t="shared" si="20"/>
        <v/>
      </c>
      <c r="AS43" s="116" t="str">
        <f t="shared" si="21"/>
        <v/>
      </c>
      <c r="AT43" s="117" t="str">
        <f t="shared" si="22"/>
        <v/>
      </c>
      <c r="AU43" s="118" t="str">
        <f t="shared" si="23"/>
        <v/>
      </c>
      <c r="AV43" s="119" t="str">
        <f t="shared" si="24"/>
        <v/>
      </c>
      <c r="AW43" s="120" t="str">
        <f t="shared" si="25"/>
        <v/>
      </c>
      <c r="AY43" s="112"/>
      <c r="AZ43" s="112"/>
      <c r="BA43" s="113" t="str">
        <f t="shared" si="360"/>
        <v/>
      </c>
      <c r="BB43" s="114" t="str">
        <f t="shared" si="361"/>
        <v/>
      </c>
      <c r="BC43" s="115" t="str">
        <f t="shared" si="362"/>
        <v/>
      </c>
      <c r="BD43" s="115" t="str">
        <f t="shared" si="363"/>
        <v/>
      </c>
      <c r="BE43" s="116" t="str">
        <f t="shared" si="364"/>
        <v/>
      </c>
      <c r="BF43" s="117" t="str">
        <f t="shared" si="365"/>
        <v/>
      </c>
      <c r="BG43" s="118" t="str">
        <f t="shared" si="366"/>
        <v/>
      </c>
      <c r="BH43" s="119" t="str">
        <f t="shared" si="367"/>
        <v/>
      </c>
      <c r="BI43" s="120" t="str">
        <f t="shared" si="368"/>
        <v/>
      </c>
      <c r="BK43" s="112"/>
      <c r="BL43" s="112"/>
      <c r="BM43" s="113" t="str">
        <f t="shared" si="35"/>
        <v/>
      </c>
      <c r="BN43" s="114" t="str">
        <f t="shared" si="36"/>
        <v/>
      </c>
      <c r="BO43" s="115" t="str">
        <f t="shared" si="37"/>
        <v/>
      </c>
      <c r="BP43" s="115" t="str">
        <f t="shared" si="38"/>
        <v/>
      </c>
      <c r="BQ43" s="116" t="str">
        <f t="shared" si="39"/>
        <v/>
      </c>
      <c r="BR43" s="117" t="str">
        <f t="shared" si="40"/>
        <v/>
      </c>
      <c r="BS43" s="118" t="str">
        <f t="shared" si="41"/>
        <v/>
      </c>
      <c r="BT43" s="119" t="str">
        <f t="shared" si="42"/>
        <v/>
      </c>
      <c r="BU43" s="120" t="str">
        <f t="shared" si="43"/>
        <v/>
      </c>
      <c r="BW43" s="112"/>
      <c r="BX43" s="112"/>
      <c r="BY43" s="113" t="str">
        <f t="shared" si="44"/>
        <v/>
      </c>
      <c r="BZ43" s="114" t="str">
        <f t="shared" si="45"/>
        <v/>
      </c>
      <c r="CA43" s="115" t="str">
        <f t="shared" si="46"/>
        <v/>
      </c>
      <c r="CB43" s="115" t="str">
        <f t="shared" si="47"/>
        <v/>
      </c>
      <c r="CC43" s="116" t="str">
        <f t="shared" si="48"/>
        <v/>
      </c>
      <c r="CD43" s="117" t="str">
        <f t="shared" si="49"/>
        <v/>
      </c>
      <c r="CE43" s="118" t="str">
        <f t="shared" si="50"/>
        <v/>
      </c>
      <c r="CF43" s="119" t="str">
        <f t="shared" si="51"/>
        <v/>
      </c>
      <c r="CG43" s="120" t="str">
        <f t="shared" si="52"/>
        <v/>
      </c>
      <c r="CI43" s="112"/>
      <c r="CJ43" s="112"/>
      <c r="CK43" s="113" t="str">
        <f t="shared" si="53"/>
        <v/>
      </c>
      <c r="CL43" s="114" t="str">
        <f t="shared" si="54"/>
        <v/>
      </c>
      <c r="CM43" s="115" t="str">
        <f t="shared" si="55"/>
        <v/>
      </c>
      <c r="CN43" s="115" t="str">
        <f t="shared" si="56"/>
        <v/>
      </c>
      <c r="CO43" s="116" t="str">
        <f t="shared" si="57"/>
        <v/>
      </c>
      <c r="CP43" s="117" t="str">
        <f t="shared" si="58"/>
        <v/>
      </c>
      <c r="CQ43" s="118" t="str">
        <f t="shared" si="59"/>
        <v/>
      </c>
      <c r="CR43" s="119" t="str">
        <f t="shared" si="60"/>
        <v/>
      </c>
      <c r="CS43" s="120" t="str">
        <f t="shared" si="61"/>
        <v/>
      </c>
      <c r="CU43" s="112"/>
      <c r="CV43" s="112"/>
      <c r="CW43" s="113" t="str">
        <f t="shared" si="62"/>
        <v/>
      </c>
      <c r="CX43" s="114" t="str">
        <f t="shared" si="63"/>
        <v/>
      </c>
      <c r="CY43" s="115" t="str">
        <f t="shared" si="64"/>
        <v/>
      </c>
      <c r="CZ43" s="115" t="str">
        <f t="shared" si="65"/>
        <v/>
      </c>
      <c r="DA43" s="116" t="str">
        <f t="shared" si="66"/>
        <v/>
      </c>
      <c r="DB43" s="117" t="str">
        <f t="shared" si="67"/>
        <v/>
      </c>
      <c r="DC43" s="118" t="str">
        <f t="shared" si="68"/>
        <v/>
      </c>
      <c r="DD43" s="119" t="str">
        <f t="shared" si="69"/>
        <v/>
      </c>
      <c r="DE43" s="120" t="str">
        <f t="shared" si="70"/>
        <v/>
      </c>
      <c r="DG43" s="112"/>
      <c r="DH43" s="112"/>
      <c r="DI43" s="113" t="str">
        <f t="shared" si="71"/>
        <v/>
      </c>
      <c r="DJ43" s="114" t="str">
        <f t="shared" si="72"/>
        <v/>
      </c>
      <c r="DK43" s="115" t="str">
        <f t="shared" si="73"/>
        <v/>
      </c>
      <c r="DL43" s="115" t="str">
        <f t="shared" si="74"/>
        <v/>
      </c>
      <c r="DM43" s="116" t="str">
        <f t="shared" si="75"/>
        <v/>
      </c>
      <c r="DN43" s="117" t="str">
        <f t="shared" si="76"/>
        <v/>
      </c>
      <c r="DO43" s="118" t="str">
        <f t="shared" si="77"/>
        <v/>
      </c>
      <c r="DP43" s="119" t="str">
        <f t="shared" si="78"/>
        <v/>
      </c>
      <c r="DQ43" s="120" t="str">
        <f t="shared" si="79"/>
        <v/>
      </c>
      <c r="DS43" s="112"/>
      <c r="DT43" s="112"/>
      <c r="DU43" s="113" t="str">
        <f t="shared" si="80"/>
        <v/>
      </c>
      <c r="DV43" s="114" t="str">
        <f t="shared" si="81"/>
        <v/>
      </c>
      <c r="DW43" s="115" t="str">
        <f t="shared" si="82"/>
        <v/>
      </c>
      <c r="DX43" s="115" t="str">
        <f t="shared" si="83"/>
        <v/>
      </c>
      <c r="DY43" s="116" t="str">
        <f t="shared" si="84"/>
        <v/>
      </c>
      <c r="DZ43" s="117" t="str">
        <f t="shared" si="85"/>
        <v/>
      </c>
      <c r="EA43" s="118" t="str">
        <f t="shared" si="86"/>
        <v/>
      </c>
      <c r="EB43" s="119" t="str">
        <f t="shared" si="87"/>
        <v/>
      </c>
      <c r="EC43" s="120" t="str">
        <f t="shared" si="88"/>
        <v/>
      </c>
      <c r="EE43" s="112"/>
      <c r="EF43" s="112"/>
      <c r="EG43" s="113" t="str">
        <f t="shared" si="89"/>
        <v/>
      </c>
      <c r="EH43" s="114" t="str">
        <f t="shared" si="90"/>
        <v/>
      </c>
      <c r="EI43" s="115" t="str">
        <f t="shared" si="91"/>
        <v/>
      </c>
      <c r="EJ43" s="115" t="str">
        <f t="shared" si="92"/>
        <v/>
      </c>
      <c r="EK43" s="116" t="str">
        <f t="shared" si="93"/>
        <v/>
      </c>
      <c r="EL43" s="117" t="str">
        <f t="shared" si="94"/>
        <v/>
      </c>
      <c r="EM43" s="118" t="str">
        <f t="shared" si="95"/>
        <v/>
      </c>
      <c r="EN43" s="119" t="str">
        <f t="shared" si="96"/>
        <v/>
      </c>
      <c r="EO43" s="120" t="str">
        <f t="shared" si="97"/>
        <v/>
      </c>
      <c r="EQ43" s="112"/>
      <c r="ER43" s="112"/>
      <c r="ES43" s="113" t="str">
        <f t="shared" si="98"/>
        <v/>
      </c>
      <c r="ET43" s="114" t="str">
        <f t="shared" si="99"/>
        <v/>
      </c>
      <c r="EU43" s="115" t="str">
        <f t="shared" si="100"/>
        <v/>
      </c>
      <c r="EV43" s="115" t="str">
        <f t="shared" si="101"/>
        <v/>
      </c>
      <c r="EW43" s="116" t="str">
        <f t="shared" si="102"/>
        <v/>
      </c>
      <c r="EX43" s="117" t="str">
        <f t="shared" si="103"/>
        <v/>
      </c>
      <c r="EY43" s="118" t="str">
        <f t="shared" si="104"/>
        <v/>
      </c>
      <c r="EZ43" s="119" t="str">
        <f t="shared" si="105"/>
        <v/>
      </c>
      <c r="FA43" s="120" t="str">
        <f t="shared" si="106"/>
        <v/>
      </c>
      <c r="FC43" s="112"/>
      <c r="FD43" s="112"/>
      <c r="FE43" s="113" t="str">
        <f t="shared" si="107"/>
        <v/>
      </c>
      <c r="FF43" s="114" t="str">
        <f t="shared" si="108"/>
        <v/>
      </c>
      <c r="FG43" s="115" t="str">
        <f t="shared" si="109"/>
        <v/>
      </c>
      <c r="FH43" s="115" t="str">
        <f t="shared" si="110"/>
        <v/>
      </c>
      <c r="FI43" s="116" t="str">
        <f t="shared" si="111"/>
        <v/>
      </c>
      <c r="FJ43" s="117" t="str">
        <f t="shared" si="112"/>
        <v/>
      </c>
      <c r="FK43" s="118" t="str">
        <f t="shared" si="113"/>
        <v/>
      </c>
      <c r="FL43" s="119" t="str">
        <f t="shared" si="114"/>
        <v/>
      </c>
      <c r="FM43" s="120" t="str">
        <f t="shared" si="115"/>
        <v/>
      </c>
      <c r="FO43" s="112"/>
      <c r="FP43" s="112"/>
      <c r="FQ43" s="113" t="str">
        <f t="shared" si="116"/>
        <v/>
      </c>
      <c r="FR43" s="114" t="str">
        <f t="shared" si="117"/>
        <v/>
      </c>
      <c r="FS43" s="115" t="str">
        <f t="shared" si="118"/>
        <v/>
      </c>
      <c r="FT43" s="115" t="str">
        <f t="shared" si="119"/>
        <v/>
      </c>
      <c r="FU43" s="116" t="str">
        <f t="shared" si="120"/>
        <v/>
      </c>
      <c r="FV43" s="117" t="str">
        <f t="shared" si="121"/>
        <v/>
      </c>
      <c r="FW43" s="118" t="str">
        <f t="shared" si="122"/>
        <v/>
      </c>
      <c r="FX43" s="119" t="str">
        <f t="shared" si="123"/>
        <v/>
      </c>
      <c r="FY43" s="120" t="str">
        <f t="shared" si="124"/>
        <v/>
      </c>
      <c r="GA43" s="112"/>
      <c r="GB43" s="112"/>
      <c r="GC43" s="113" t="str">
        <f t="shared" si="125"/>
        <v/>
      </c>
      <c r="GD43" s="114" t="str">
        <f t="shared" si="126"/>
        <v/>
      </c>
      <c r="GE43" s="115" t="str">
        <f t="shared" si="127"/>
        <v/>
      </c>
      <c r="GF43" s="115" t="str">
        <f t="shared" si="128"/>
        <v/>
      </c>
      <c r="GG43" s="116" t="str">
        <f t="shared" si="129"/>
        <v/>
      </c>
      <c r="GH43" s="117" t="str">
        <f t="shared" si="130"/>
        <v/>
      </c>
      <c r="GI43" s="118" t="str">
        <f t="shared" si="131"/>
        <v/>
      </c>
      <c r="GJ43" s="119" t="str">
        <f t="shared" si="132"/>
        <v/>
      </c>
      <c r="GK43" s="120" t="str">
        <f t="shared" si="133"/>
        <v/>
      </c>
      <c r="GM43" s="112"/>
      <c r="GN43" s="112"/>
      <c r="GO43" s="113" t="str">
        <f t="shared" si="134"/>
        <v/>
      </c>
      <c r="GP43" s="114" t="str">
        <f t="shared" si="135"/>
        <v/>
      </c>
      <c r="GQ43" s="115" t="str">
        <f t="shared" si="136"/>
        <v/>
      </c>
      <c r="GR43" s="115" t="str">
        <f t="shared" si="137"/>
        <v/>
      </c>
      <c r="GS43" s="116" t="str">
        <f t="shared" si="138"/>
        <v/>
      </c>
      <c r="GT43" s="117" t="str">
        <f t="shared" si="139"/>
        <v/>
      </c>
      <c r="GU43" s="118" t="str">
        <f t="shared" si="140"/>
        <v/>
      </c>
      <c r="GV43" s="119" t="str">
        <f t="shared" si="141"/>
        <v/>
      </c>
      <c r="GW43" s="120" t="str">
        <f t="shared" si="142"/>
        <v/>
      </c>
      <c r="GY43" s="112"/>
      <c r="GZ43" s="112"/>
      <c r="HA43" s="113" t="str">
        <f t="shared" si="143"/>
        <v/>
      </c>
      <c r="HB43" s="114" t="str">
        <f t="shared" si="144"/>
        <v/>
      </c>
      <c r="HC43" s="115" t="str">
        <f t="shared" si="145"/>
        <v/>
      </c>
      <c r="HD43" s="115" t="str">
        <f t="shared" si="146"/>
        <v/>
      </c>
      <c r="HE43" s="116" t="str">
        <f t="shared" si="147"/>
        <v/>
      </c>
      <c r="HF43" s="117" t="str">
        <f t="shared" si="148"/>
        <v/>
      </c>
      <c r="HG43" s="118" t="str">
        <f t="shared" si="149"/>
        <v/>
      </c>
      <c r="HH43" s="119" t="str">
        <f t="shared" si="150"/>
        <v/>
      </c>
      <c r="HI43" s="120" t="str">
        <f t="shared" si="151"/>
        <v/>
      </c>
      <c r="HK43" s="112"/>
      <c r="HL43" s="112"/>
      <c r="HM43" s="113" t="str">
        <f t="shared" si="152"/>
        <v/>
      </c>
      <c r="HN43" s="114" t="str">
        <f t="shared" si="153"/>
        <v/>
      </c>
      <c r="HO43" s="115" t="str">
        <f t="shared" si="154"/>
        <v/>
      </c>
      <c r="HP43" s="115" t="str">
        <f t="shared" si="155"/>
        <v/>
      </c>
      <c r="HQ43" s="116" t="str">
        <f t="shared" si="156"/>
        <v/>
      </c>
      <c r="HR43" s="117" t="str">
        <f t="shared" si="157"/>
        <v/>
      </c>
      <c r="HS43" s="118" t="str">
        <f t="shared" si="158"/>
        <v/>
      </c>
      <c r="HT43" s="119" t="str">
        <f t="shared" si="159"/>
        <v/>
      </c>
      <c r="HU43" s="120" t="str">
        <f t="shared" si="160"/>
        <v/>
      </c>
      <c r="HW43" s="112"/>
      <c r="HX43" s="112"/>
      <c r="HY43" s="113" t="str">
        <f t="shared" si="161"/>
        <v/>
      </c>
      <c r="HZ43" s="114" t="str">
        <f t="shared" si="162"/>
        <v/>
      </c>
      <c r="IA43" s="115" t="str">
        <f t="shared" si="163"/>
        <v/>
      </c>
      <c r="IB43" s="115" t="str">
        <f t="shared" si="164"/>
        <v/>
      </c>
      <c r="IC43" s="116" t="str">
        <f t="shared" si="165"/>
        <v/>
      </c>
      <c r="ID43" s="117" t="str">
        <f t="shared" si="166"/>
        <v/>
      </c>
      <c r="IE43" s="118" t="str">
        <f t="shared" si="167"/>
        <v/>
      </c>
      <c r="IF43" s="119" t="str">
        <f t="shared" si="168"/>
        <v/>
      </c>
      <c r="IG43" s="120" t="str">
        <f t="shared" si="169"/>
        <v/>
      </c>
      <c r="II43" s="112"/>
      <c r="IJ43" s="112"/>
      <c r="IK43" s="113" t="str">
        <f t="shared" si="170"/>
        <v/>
      </c>
      <c r="IL43" s="114" t="str">
        <f t="shared" si="171"/>
        <v/>
      </c>
      <c r="IM43" s="115" t="str">
        <f t="shared" si="172"/>
        <v/>
      </c>
      <c r="IN43" s="115" t="str">
        <f t="shared" si="173"/>
        <v/>
      </c>
      <c r="IO43" s="116" t="str">
        <f t="shared" si="174"/>
        <v/>
      </c>
      <c r="IP43" s="117" t="str">
        <f t="shared" si="175"/>
        <v/>
      </c>
      <c r="IQ43" s="118" t="str">
        <f t="shared" si="176"/>
        <v/>
      </c>
      <c r="IR43" s="119" t="str">
        <f t="shared" si="177"/>
        <v/>
      </c>
      <c r="IS43" s="120" t="str">
        <f t="shared" si="178"/>
        <v/>
      </c>
      <c r="IU43" s="112"/>
      <c r="IV43" s="112"/>
      <c r="IW43" s="113" t="str">
        <f t="shared" si="179"/>
        <v/>
      </c>
      <c r="IX43" s="114" t="str">
        <f t="shared" si="180"/>
        <v/>
      </c>
      <c r="IY43" s="115" t="str">
        <f t="shared" si="181"/>
        <v/>
      </c>
      <c r="IZ43" s="115" t="str">
        <f t="shared" si="182"/>
        <v/>
      </c>
      <c r="JA43" s="116" t="str">
        <f t="shared" si="183"/>
        <v/>
      </c>
      <c r="JB43" s="117" t="str">
        <f t="shared" si="184"/>
        <v/>
      </c>
      <c r="JC43" s="118" t="str">
        <f t="shared" si="185"/>
        <v/>
      </c>
      <c r="JD43" s="119" t="str">
        <f t="shared" si="186"/>
        <v/>
      </c>
      <c r="JE43" s="120" t="str">
        <f t="shared" si="187"/>
        <v/>
      </c>
      <c r="JG43" s="112"/>
      <c r="JH43" s="112"/>
      <c r="JI43" s="113" t="str">
        <f t="shared" si="188"/>
        <v/>
      </c>
      <c r="JJ43" s="114" t="str">
        <f t="shared" si="189"/>
        <v/>
      </c>
      <c r="JK43" s="115" t="str">
        <f t="shared" si="190"/>
        <v/>
      </c>
      <c r="JL43" s="115" t="str">
        <f t="shared" si="191"/>
        <v/>
      </c>
      <c r="JM43" s="116" t="str">
        <f t="shared" si="192"/>
        <v/>
      </c>
      <c r="JN43" s="117" t="str">
        <f t="shared" si="193"/>
        <v/>
      </c>
      <c r="JO43" s="118" t="str">
        <f t="shared" si="194"/>
        <v/>
      </c>
      <c r="JP43" s="119" t="str">
        <f t="shared" si="195"/>
        <v/>
      </c>
      <c r="JQ43" s="120" t="str">
        <f t="shared" si="196"/>
        <v/>
      </c>
      <c r="JS43" s="112"/>
      <c r="JT43" s="112"/>
      <c r="JU43" s="113" t="str">
        <f t="shared" si="197"/>
        <v/>
      </c>
      <c r="JV43" s="114" t="str">
        <f t="shared" si="198"/>
        <v/>
      </c>
      <c r="JW43" s="115" t="str">
        <f t="shared" si="199"/>
        <v/>
      </c>
      <c r="JX43" s="115" t="str">
        <f t="shared" si="200"/>
        <v/>
      </c>
      <c r="JY43" s="116" t="str">
        <f t="shared" si="201"/>
        <v/>
      </c>
      <c r="JZ43" s="117" t="str">
        <f t="shared" si="202"/>
        <v/>
      </c>
      <c r="KA43" s="118" t="str">
        <f t="shared" si="203"/>
        <v/>
      </c>
      <c r="KB43" s="119" t="str">
        <f t="shared" si="204"/>
        <v/>
      </c>
      <c r="KC43" s="120" t="str">
        <f t="shared" si="205"/>
        <v/>
      </c>
      <c r="KE43" s="112"/>
      <c r="KF43" s="112"/>
      <c r="KG43" s="113" t="str">
        <f t="shared" si="206"/>
        <v/>
      </c>
      <c r="KH43" s="114" t="str">
        <f t="shared" si="207"/>
        <v/>
      </c>
      <c r="KI43" s="115" t="str">
        <f t="shared" si="208"/>
        <v/>
      </c>
      <c r="KJ43" s="115" t="str">
        <f t="shared" si="209"/>
        <v/>
      </c>
      <c r="KK43" s="116" t="str">
        <f t="shared" si="210"/>
        <v/>
      </c>
      <c r="KL43" s="117" t="str">
        <f t="shared" si="211"/>
        <v/>
      </c>
      <c r="KM43" s="118" t="str">
        <f t="shared" si="212"/>
        <v/>
      </c>
      <c r="KN43" s="119" t="str">
        <f t="shared" si="213"/>
        <v/>
      </c>
      <c r="KO43" s="120" t="str">
        <f t="shared" si="214"/>
        <v/>
      </c>
      <c r="KQ43" s="112"/>
      <c r="KR43" s="112"/>
      <c r="KS43" s="113" t="str">
        <f t="shared" si="215"/>
        <v/>
      </c>
      <c r="KT43" s="114" t="str">
        <f t="shared" si="216"/>
        <v/>
      </c>
      <c r="KU43" s="115" t="str">
        <f t="shared" si="217"/>
        <v/>
      </c>
      <c r="KV43" s="115" t="str">
        <f t="shared" si="218"/>
        <v/>
      </c>
      <c r="KW43" s="116" t="str">
        <f t="shared" si="219"/>
        <v/>
      </c>
      <c r="KX43" s="117" t="str">
        <f t="shared" si="220"/>
        <v/>
      </c>
      <c r="KY43" s="118" t="str">
        <f t="shared" si="221"/>
        <v/>
      </c>
      <c r="KZ43" s="119" t="str">
        <f t="shared" si="222"/>
        <v/>
      </c>
      <c r="LA43" s="120" t="str">
        <f t="shared" si="223"/>
        <v/>
      </c>
      <c r="LC43" s="112"/>
      <c r="LD43" s="112"/>
      <c r="LE43" s="113" t="str">
        <f t="shared" si="224"/>
        <v/>
      </c>
      <c r="LF43" s="114" t="str">
        <f t="shared" si="225"/>
        <v/>
      </c>
      <c r="LG43" s="115" t="str">
        <f t="shared" si="226"/>
        <v/>
      </c>
      <c r="LH43" s="115" t="str">
        <f t="shared" si="227"/>
        <v/>
      </c>
      <c r="LI43" s="116" t="str">
        <f t="shared" si="228"/>
        <v/>
      </c>
      <c r="LJ43" s="117" t="str">
        <f t="shared" si="229"/>
        <v/>
      </c>
      <c r="LK43" s="118" t="str">
        <f t="shared" si="230"/>
        <v/>
      </c>
      <c r="LL43" s="119" t="str">
        <f t="shared" si="231"/>
        <v/>
      </c>
      <c r="LM43" s="120" t="str">
        <f t="shared" si="232"/>
        <v/>
      </c>
      <c r="LO43" s="112"/>
      <c r="LP43" s="112"/>
      <c r="LQ43" s="113" t="str">
        <f t="shared" si="233"/>
        <v/>
      </c>
      <c r="LR43" s="114" t="str">
        <f t="shared" si="234"/>
        <v/>
      </c>
      <c r="LS43" s="115" t="str">
        <f t="shared" si="235"/>
        <v/>
      </c>
      <c r="LT43" s="115" t="str">
        <f t="shared" si="236"/>
        <v/>
      </c>
      <c r="LU43" s="116" t="str">
        <f t="shared" si="237"/>
        <v/>
      </c>
      <c r="LV43" s="117" t="str">
        <f t="shared" si="238"/>
        <v/>
      </c>
      <c r="LW43" s="118" t="str">
        <f t="shared" si="239"/>
        <v/>
      </c>
      <c r="LX43" s="119" t="str">
        <f t="shared" si="240"/>
        <v/>
      </c>
      <c r="LY43" s="120" t="str">
        <f t="shared" si="241"/>
        <v/>
      </c>
      <c r="MA43" s="112"/>
      <c r="MB43" s="112"/>
      <c r="MC43" s="113" t="str">
        <f t="shared" si="242"/>
        <v/>
      </c>
      <c r="MD43" s="114" t="str">
        <f t="shared" si="243"/>
        <v/>
      </c>
      <c r="ME43" s="115" t="str">
        <f t="shared" si="244"/>
        <v/>
      </c>
      <c r="MF43" s="115" t="str">
        <f t="shared" si="245"/>
        <v/>
      </c>
      <c r="MG43" s="116" t="str">
        <f t="shared" si="246"/>
        <v/>
      </c>
      <c r="MH43" s="117" t="str">
        <f t="shared" si="247"/>
        <v/>
      </c>
      <c r="MI43" s="118" t="str">
        <f t="shared" si="248"/>
        <v/>
      </c>
      <c r="MJ43" s="119" t="str">
        <f t="shared" si="249"/>
        <v/>
      </c>
      <c r="MK43" s="120" t="str">
        <f t="shared" si="250"/>
        <v/>
      </c>
      <c r="MM43" s="112"/>
      <c r="MN43" s="112"/>
      <c r="MO43" s="113" t="str">
        <f t="shared" si="251"/>
        <v/>
      </c>
      <c r="MP43" s="114" t="str">
        <f t="shared" si="252"/>
        <v/>
      </c>
      <c r="MQ43" s="115" t="str">
        <f t="shared" si="253"/>
        <v/>
      </c>
      <c r="MR43" s="115" t="str">
        <f t="shared" si="254"/>
        <v/>
      </c>
      <c r="MS43" s="116" t="str">
        <f t="shared" si="255"/>
        <v/>
      </c>
      <c r="MT43" s="117" t="str">
        <f t="shared" si="256"/>
        <v/>
      </c>
      <c r="MU43" s="118" t="str">
        <f t="shared" si="257"/>
        <v/>
      </c>
      <c r="MV43" s="119" t="str">
        <f t="shared" si="258"/>
        <v/>
      </c>
      <c r="MW43" s="120" t="str">
        <f t="shared" si="259"/>
        <v/>
      </c>
      <c r="MY43" s="112"/>
      <c r="MZ43" s="112"/>
      <c r="NA43" s="113" t="str">
        <f t="shared" si="260"/>
        <v/>
      </c>
      <c r="NB43" s="114" t="str">
        <f t="shared" si="261"/>
        <v/>
      </c>
      <c r="NC43" s="115" t="str">
        <f t="shared" si="262"/>
        <v/>
      </c>
      <c r="ND43" s="115" t="str">
        <f t="shared" si="263"/>
        <v/>
      </c>
      <c r="NE43" s="116" t="str">
        <f t="shared" si="264"/>
        <v/>
      </c>
      <c r="NF43" s="117" t="str">
        <f t="shared" si="265"/>
        <v/>
      </c>
      <c r="NG43" s="118" t="str">
        <f t="shared" si="266"/>
        <v/>
      </c>
      <c r="NH43" s="119" t="str">
        <f t="shared" si="267"/>
        <v/>
      </c>
      <c r="NI43" s="120" t="str">
        <f t="shared" si="268"/>
        <v/>
      </c>
      <c r="NK43" s="112"/>
      <c r="NL43" s="112"/>
      <c r="NM43" s="113" t="str">
        <f t="shared" si="269"/>
        <v/>
      </c>
      <c r="NN43" s="114" t="str">
        <f t="shared" si="270"/>
        <v/>
      </c>
      <c r="NO43" s="115" t="str">
        <f t="shared" si="271"/>
        <v/>
      </c>
      <c r="NP43" s="115" t="str">
        <f t="shared" si="272"/>
        <v/>
      </c>
      <c r="NQ43" s="116" t="str">
        <f t="shared" si="273"/>
        <v/>
      </c>
      <c r="NR43" s="117" t="str">
        <f t="shared" si="274"/>
        <v/>
      </c>
      <c r="NS43" s="118" t="str">
        <f t="shared" si="275"/>
        <v/>
      </c>
      <c r="NT43" s="119" t="str">
        <f t="shared" si="276"/>
        <v/>
      </c>
      <c r="NU43" s="120" t="str">
        <f t="shared" si="277"/>
        <v/>
      </c>
      <c r="NW43" s="112"/>
      <c r="NX43" s="112"/>
      <c r="NY43" s="113" t="str">
        <f t="shared" si="278"/>
        <v/>
      </c>
      <c r="NZ43" s="114" t="str">
        <f t="shared" si="279"/>
        <v/>
      </c>
      <c r="OA43" s="115" t="str">
        <f t="shared" si="280"/>
        <v/>
      </c>
      <c r="OB43" s="115" t="str">
        <f t="shared" si="281"/>
        <v/>
      </c>
      <c r="OC43" s="116" t="str">
        <f t="shared" si="282"/>
        <v/>
      </c>
      <c r="OD43" s="117" t="str">
        <f t="shared" si="283"/>
        <v/>
      </c>
      <c r="OE43" s="118" t="str">
        <f t="shared" si="284"/>
        <v/>
      </c>
      <c r="OF43" s="119" t="str">
        <f t="shared" si="285"/>
        <v/>
      </c>
      <c r="OG43" s="120" t="str">
        <f t="shared" si="286"/>
        <v/>
      </c>
      <c r="OI43" s="112"/>
      <c r="OJ43" s="112"/>
      <c r="OK43" s="113" t="str">
        <f t="shared" si="287"/>
        <v/>
      </c>
      <c r="OL43" s="114" t="str">
        <f t="shared" si="288"/>
        <v/>
      </c>
      <c r="OM43" s="115" t="str">
        <f t="shared" si="289"/>
        <v/>
      </c>
      <c r="ON43" s="115" t="str">
        <f t="shared" si="290"/>
        <v/>
      </c>
      <c r="OO43" s="116" t="str">
        <f t="shared" si="291"/>
        <v/>
      </c>
      <c r="OP43" s="117" t="str">
        <f t="shared" si="292"/>
        <v/>
      </c>
      <c r="OQ43" s="118" t="str">
        <f t="shared" si="293"/>
        <v/>
      </c>
      <c r="OR43" s="119" t="str">
        <f t="shared" si="294"/>
        <v/>
      </c>
      <c r="OS43" s="120" t="str">
        <f t="shared" si="295"/>
        <v/>
      </c>
      <c r="OU43" s="112"/>
      <c r="OV43" s="112"/>
      <c r="OW43" s="113" t="str">
        <f t="shared" si="296"/>
        <v/>
      </c>
      <c r="OX43" s="114" t="str">
        <f t="shared" si="297"/>
        <v/>
      </c>
      <c r="OY43" s="115" t="str">
        <f t="shared" si="298"/>
        <v/>
      </c>
      <c r="OZ43" s="115" t="str">
        <f t="shared" si="299"/>
        <v/>
      </c>
      <c r="PA43" s="116" t="str">
        <f t="shared" si="300"/>
        <v/>
      </c>
      <c r="PB43" s="117" t="str">
        <f t="shared" si="301"/>
        <v/>
      </c>
      <c r="PC43" s="118" t="str">
        <f t="shared" si="302"/>
        <v/>
      </c>
      <c r="PD43" s="119" t="str">
        <f t="shared" si="303"/>
        <v/>
      </c>
      <c r="PE43" s="120" t="str">
        <f t="shared" si="304"/>
        <v/>
      </c>
      <c r="PG43" s="112"/>
      <c r="PH43" s="112"/>
      <c r="PI43" s="113" t="str">
        <f t="shared" si="305"/>
        <v/>
      </c>
      <c r="PJ43" s="114" t="str">
        <f t="shared" si="306"/>
        <v/>
      </c>
      <c r="PK43" s="115" t="str">
        <f t="shared" si="307"/>
        <v/>
      </c>
      <c r="PL43" s="115" t="str">
        <f t="shared" si="308"/>
        <v/>
      </c>
      <c r="PM43" s="116" t="str">
        <f t="shared" si="309"/>
        <v/>
      </c>
      <c r="PN43" s="117" t="str">
        <f t="shared" si="310"/>
        <v/>
      </c>
      <c r="PO43" s="118" t="str">
        <f t="shared" si="311"/>
        <v/>
      </c>
      <c r="PP43" s="119" t="str">
        <f t="shared" si="312"/>
        <v/>
      </c>
      <c r="PQ43" s="120" t="str">
        <f t="shared" si="313"/>
        <v/>
      </c>
      <c r="PS43" s="112"/>
      <c r="PT43" s="112"/>
      <c r="PU43" s="113" t="str">
        <f t="shared" si="314"/>
        <v/>
      </c>
      <c r="PV43" s="114" t="str">
        <f t="shared" si="315"/>
        <v/>
      </c>
      <c r="PW43" s="115" t="str">
        <f t="shared" si="316"/>
        <v/>
      </c>
      <c r="PX43" s="115" t="str">
        <f t="shared" si="317"/>
        <v/>
      </c>
      <c r="PY43" s="116" t="str">
        <f t="shared" si="318"/>
        <v/>
      </c>
      <c r="PZ43" s="117" t="str">
        <f t="shared" si="319"/>
        <v/>
      </c>
      <c r="QA43" s="118" t="str">
        <f t="shared" si="320"/>
        <v/>
      </c>
      <c r="QB43" s="119" t="str">
        <f t="shared" si="321"/>
        <v/>
      </c>
      <c r="QC43" s="120" t="str">
        <f t="shared" si="322"/>
        <v/>
      </c>
      <c r="QE43" s="112"/>
      <c r="QF43" s="112"/>
      <c r="QG43" s="113" t="str">
        <f t="shared" si="323"/>
        <v/>
      </c>
      <c r="QH43" s="114" t="str">
        <f t="shared" si="324"/>
        <v/>
      </c>
      <c r="QI43" s="115" t="str">
        <f t="shared" si="325"/>
        <v/>
      </c>
      <c r="QJ43" s="115" t="str">
        <f t="shared" si="326"/>
        <v/>
      </c>
      <c r="QK43" s="116" t="str">
        <f t="shared" si="327"/>
        <v/>
      </c>
      <c r="QL43" s="117" t="str">
        <f t="shared" si="328"/>
        <v/>
      </c>
      <c r="QM43" s="118" t="str">
        <f t="shared" si="329"/>
        <v/>
      </c>
      <c r="QN43" s="119" t="str">
        <f t="shared" si="330"/>
        <v/>
      </c>
      <c r="QO43" s="120" t="str">
        <f t="shared" si="331"/>
        <v/>
      </c>
      <c r="QQ43" s="112"/>
      <c r="QR43" s="112"/>
      <c r="QS43" s="113" t="str">
        <f t="shared" si="332"/>
        <v/>
      </c>
      <c r="QT43" s="114" t="str">
        <f t="shared" si="333"/>
        <v/>
      </c>
      <c r="QU43" s="115" t="str">
        <f t="shared" si="334"/>
        <v/>
      </c>
      <c r="QV43" s="115" t="str">
        <f t="shared" si="335"/>
        <v/>
      </c>
      <c r="QW43" s="116" t="str">
        <f t="shared" si="336"/>
        <v/>
      </c>
      <c r="QX43" s="117" t="str">
        <f t="shared" si="337"/>
        <v/>
      </c>
      <c r="QY43" s="118" t="str">
        <f t="shared" si="338"/>
        <v/>
      </c>
      <c r="QZ43" s="119" t="str">
        <f t="shared" si="339"/>
        <v/>
      </c>
      <c r="RA43" s="120" t="str">
        <f t="shared" si="340"/>
        <v/>
      </c>
      <c r="RC43" s="112"/>
      <c r="RD43" s="112"/>
      <c r="RE43" s="113" t="str">
        <f t="shared" si="341"/>
        <v/>
      </c>
      <c r="RF43" s="114" t="str">
        <f t="shared" si="342"/>
        <v/>
      </c>
      <c r="RG43" s="115" t="str">
        <f t="shared" si="343"/>
        <v/>
      </c>
      <c r="RH43" s="115" t="str">
        <f t="shared" si="344"/>
        <v/>
      </c>
      <c r="RI43" s="116" t="str">
        <f t="shared" si="345"/>
        <v/>
      </c>
      <c r="RJ43" s="117" t="str">
        <f t="shared" si="346"/>
        <v/>
      </c>
      <c r="RK43" s="118" t="str">
        <f t="shared" si="347"/>
        <v/>
      </c>
      <c r="RL43" s="119" t="str">
        <f t="shared" si="348"/>
        <v/>
      </c>
      <c r="RM43" s="120" t="str">
        <f t="shared" si="349"/>
        <v/>
      </c>
      <c r="RO43" s="112"/>
      <c r="RP43" s="112"/>
      <c r="RQ43" s="113" t="str">
        <f t="shared" si="350"/>
        <v/>
      </c>
      <c r="RR43" s="114" t="str">
        <f t="shared" si="351"/>
        <v/>
      </c>
      <c r="RS43" s="115" t="str">
        <f t="shared" si="352"/>
        <v/>
      </c>
      <c r="RT43" s="115" t="str">
        <f t="shared" si="353"/>
        <v/>
      </c>
      <c r="RU43" s="116" t="str">
        <f t="shared" si="354"/>
        <v/>
      </c>
      <c r="RV43" s="117" t="str">
        <f t="shared" si="355"/>
        <v/>
      </c>
      <c r="RW43" s="118" t="str">
        <f t="shared" si="356"/>
        <v/>
      </c>
      <c r="RX43" s="119" t="str">
        <f t="shared" si="357"/>
        <v/>
      </c>
      <c r="RY43" s="120" t="str">
        <f t="shared" si="358"/>
        <v/>
      </c>
      <c r="SA43" s="112"/>
      <c r="SB43" s="112"/>
    </row>
    <row r="44" spans="1:496" ht="13.5" customHeight="1">
      <c r="A44" s="20"/>
      <c r="B44" s="112" t="s">
        <v>855</v>
      </c>
      <c r="C44" s="2" t="s">
        <v>856</v>
      </c>
      <c r="D44" s="157"/>
      <c r="E44" s="113" t="str">
        <f t="shared" si="417"/>
        <v/>
      </c>
      <c r="F44" s="114" t="str">
        <f t="shared" si="418"/>
        <v/>
      </c>
      <c r="G44" s="115" t="str">
        <f t="shared" si="2"/>
        <v/>
      </c>
      <c r="H44" s="115" t="str">
        <f t="shared" si="3"/>
        <v/>
      </c>
      <c r="I44" s="116" t="str">
        <f t="shared" si="419"/>
        <v/>
      </c>
      <c r="J44" s="117" t="str">
        <f t="shared" si="420"/>
        <v/>
      </c>
      <c r="K44" s="118" t="str">
        <f t="shared" si="421"/>
        <v/>
      </c>
      <c r="L44" s="119" t="str">
        <f t="shared" si="7"/>
        <v/>
      </c>
      <c r="M44" s="120" t="str">
        <f t="shared" si="422"/>
        <v/>
      </c>
      <c r="O44" s="112"/>
      <c r="P44" s="167" t="s">
        <v>289</v>
      </c>
      <c r="Q44" s="113" t="s">
        <v>289</v>
      </c>
      <c r="R44" s="114" t="s">
        <v>289</v>
      </c>
      <c r="S44" s="115" t="s">
        <v>289</v>
      </c>
      <c r="T44" s="115" t="s">
        <v>289</v>
      </c>
      <c r="U44" s="116" t="s">
        <v>289</v>
      </c>
      <c r="V44" s="117" t="s">
        <v>289</v>
      </c>
      <c r="W44" s="118" t="s">
        <v>289</v>
      </c>
      <c r="X44" s="119" t="s">
        <v>289</v>
      </c>
      <c r="Y44" s="120" t="s">
        <v>289</v>
      </c>
      <c r="AA44" s="112"/>
      <c r="AB44" s="112"/>
      <c r="AC44" s="113" t="str">
        <f t="shared" si="9"/>
        <v/>
      </c>
      <c r="AD44" s="114" t="str">
        <f t="shared" si="10"/>
        <v/>
      </c>
      <c r="AE44" s="115" t="str">
        <f t="shared" si="11"/>
        <v/>
      </c>
      <c r="AF44" s="115" t="str">
        <f t="shared" si="359"/>
        <v/>
      </c>
      <c r="AG44" s="116" t="str">
        <f t="shared" si="12"/>
        <v/>
      </c>
      <c r="AH44" s="117" t="str">
        <f t="shared" si="13"/>
        <v/>
      </c>
      <c r="AI44" s="118" t="str">
        <f t="shared" si="14"/>
        <v/>
      </c>
      <c r="AJ44" s="119" t="str">
        <f t="shared" si="15"/>
        <v/>
      </c>
      <c r="AK44" s="120" t="str">
        <f t="shared" si="16"/>
        <v/>
      </c>
      <c r="AM44" s="112"/>
      <c r="AN44" s="112"/>
      <c r="AO44" s="113" t="str">
        <f t="shared" si="17"/>
        <v/>
      </c>
      <c r="AP44" s="114" t="str">
        <f t="shared" si="18"/>
        <v/>
      </c>
      <c r="AQ44" s="115" t="str">
        <f t="shared" si="19"/>
        <v/>
      </c>
      <c r="AR44" s="115" t="str">
        <f t="shared" si="20"/>
        <v/>
      </c>
      <c r="AS44" s="116" t="str">
        <f t="shared" si="21"/>
        <v/>
      </c>
      <c r="AT44" s="117" t="str">
        <f t="shared" si="22"/>
        <v/>
      </c>
      <c r="AU44" s="118" t="str">
        <f t="shared" si="23"/>
        <v/>
      </c>
      <c r="AV44" s="119" t="str">
        <f t="shared" si="24"/>
        <v/>
      </c>
      <c r="AW44" s="120" t="str">
        <f t="shared" si="25"/>
        <v/>
      </c>
      <c r="AY44" s="112"/>
      <c r="AZ44" s="112"/>
      <c r="BA44" s="113" t="str">
        <f t="shared" si="360"/>
        <v/>
      </c>
      <c r="BB44" s="114" t="str">
        <f t="shared" si="361"/>
        <v/>
      </c>
      <c r="BC44" s="115" t="str">
        <f t="shared" si="362"/>
        <v/>
      </c>
      <c r="BD44" s="115" t="str">
        <f t="shared" si="363"/>
        <v/>
      </c>
      <c r="BE44" s="116" t="str">
        <f t="shared" si="364"/>
        <v/>
      </c>
      <c r="BF44" s="117" t="str">
        <f t="shared" si="365"/>
        <v/>
      </c>
      <c r="BG44" s="118" t="str">
        <f t="shared" si="366"/>
        <v/>
      </c>
      <c r="BH44" s="119" t="str">
        <f t="shared" si="367"/>
        <v/>
      </c>
      <c r="BI44" s="120" t="str">
        <f t="shared" si="368"/>
        <v/>
      </c>
      <c r="BK44" s="112"/>
      <c r="BL44" s="112"/>
      <c r="BM44" s="113" t="str">
        <f t="shared" si="35"/>
        <v/>
      </c>
      <c r="BN44" s="114" t="str">
        <f t="shared" si="36"/>
        <v/>
      </c>
      <c r="BO44" s="115" t="str">
        <f t="shared" si="37"/>
        <v/>
      </c>
      <c r="BP44" s="115" t="str">
        <f t="shared" si="38"/>
        <v/>
      </c>
      <c r="BQ44" s="116" t="str">
        <f t="shared" si="39"/>
        <v/>
      </c>
      <c r="BR44" s="117" t="str">
        <f t="shared" si="40"/>
        <v/>
      </c>
      <c r="BS44" s="118" t="str">
        <f t="shared" si="41"/>
        <v/>
      </c>
      <c r="BT44" s="119" t="str">
        <f t="shared" si="42"/>
        <v/>
      </c>
      <c r="BU44" s="120" t="str">
        <f t="shared" si="43"/>
        <v/>
      </c>
      <c r="BW44" s="112"/>
      <c r="BX44" s="112"/>
      <c r="BY44" s="113" t="str">
        <f t="shared" si="44"/>
        <v/>
      </c>
      <c r="BZ44" s="114" t="str">
        <f t="shared" si="45"/>
        <v/>
      </c>
      <c r="CA44" s="115" t="str">
        <f t="shared" si="46"/>
        <v/>
      </c>
      <c r="CB44" s="115" t="str">
        <f t="shared" si="47"/>
        <v/>
      </c>
      <c r="CC44" s="116" t="str">
        <f t="shared" si="48"/>
        <v/>
      </c>
      <c r="CD44" s="117" t="str">
        <f t="shared" si="49"/>
        <v/>
      </c>
      <c r="CE44" s="118" t="str">
        <f t="shared" si="50"/>
        <v/>
      </c>
      <c r="CF44" s="119" t="str">
        <f t="shared" si="51"/>
        <v/>
      </c>
      <c r="CG44" s="120" t="str">
        <f t="shared" si="52"/>
        <v/>
      </c>
      <c r="CI44" s="112"/>
      <c r="CJ44" s="112"/>
      <c r="CK44" s="113" t="str">
        <f t="shared" si="53"/>
        <v/>
      </c>
      <c r="CL44" s="114" t="str">
        <f t="shared" si="54"/>
        <v/>
      </c>
      <c r="CM44" s="115" t="str">
        <f t="shared" si="55"/>
        <v/>
      </c>
      <c r="CN44" s="115" t="str">
        <f t="shared" si="56"/>
        <v/>
      </c>
      <c r="CO44" s="116" t="str">
        <f t="shared" si="57"/>
        <v/>
      </c>
      <c r="CP44" s="117" t="str">
        <f t="shared" si="58"/>
        <v/>
      </c>
      <c r="CQ44" s="118" t="str">
        <f t="shared" si="59"/>
        <v/>
      </c>
      <c r="CR44" s="119" t="str">
        <f t="shared" si="60"/>
        <v/>
      </c>
      <c r="CS44" s="120" t="str">
        <f t="shared" si="61"/>
        <v/>
      </c>
      <c r="CU44" s="112"/>
      <c r="CV44" s="112"/>
      <c r="CW44" s="113" t="str">
        <f t="shared" si="62"/>
        <v/>
      </c>
      <c r="CX44" s="114" t="str">
        <f t="shared" si="63"/>
        <v/>
      </c>
      <c r="CY44" s="115" t="str">
        <f t="shared" si="64"/>
        <v/>
      </c>
      <c r="CZ44" s="115" t="str">
        <f t="shared" si="65"/>
        <v/>
      </c>
      <c r="DA44" s="116" t="str">
        <f t="shared" si="66"/>
        <v/>
      </c>
      <c r="DB44" s="117" t="str">
        <f t="shared" si="67"/>
        <v/>
      </c>
      <c r="DC44" s="118" t="str">
        <f t="shared" si="68"/>
        <v/>
      </c>
      <c r="DD44" s="119" t="str">
        <f t="shared" si="69"/>
        <v/>
      </c>
      <c r="DE44" s="120" t="str">
        <f t="shared" si="70"/>
        <v/>
      </c>
      <c r="DG44" s="112"/>
      <c r="DH44" s="112"/>
      <c r="DI44" s="113" t="str">
        <f t="shared" si="71"/>
        <v/>
      </c>
      <c r="DJ44" s="114" t="str">
        <f t="shared" si="72"/>
        <v/>
      </c>
      <c r="DK44" s="115" t="str">
        <f t="shared" si="73"/>
        <v/>
      </c>
      <c r="DL44" s="115" t="str">
        <f t="shared" si="74"/>
        <v/>
      </c>
      <c r="DM44" s="116" t="str">
        <f t="shared" si="75"/>
        <v/>
      </c>
      <c r="DN44" s="117" t="str">
        <f t="shared" si="76"/>
        <v/>
      </c>
      <c r="DO44" s="118" t="str">
        <f t="shared" si="77"/>
        <v/>
      </c>
      <c r="DP44" s="119" t="str">
        <f t="shared" si="78"/>
        <v/>
      </c>
      <c r="DQ44" s="120" t="str">
        <f t="shared" si="79"/>
        <v/>
      </c>
      <c r="DS44" s="112"/>
      <c r="DT44" s="112"/>
      <c r="DU44" s="113" t="str">
        <f t="shared" si="80"/>
        <v/>
      </c>
      <c r="DV44" s="114" t="str">
        <f t="shared" si="81"/>
        <v/>
      </c>
      <c r="DW44" s="115" t="str">
        <f t="shared" si="82"/>
        <v/>
      </c>
      <c r="DX44" s="115" t="str">
        <f t="shared" si="83"/>
        <v/>
      </c>
      <c r="DY44" s="116" t="str">
        <f t="shared" si="84"/>
        <v/>
      </c>
      <c r="DZ44" s="117" t="str">
        <f t="shared" si="85"/>
        <v/>
      </c>
      <c r="EA44" s="118" t="str">
        <f t="shared" si="86"/>
        <v/>
      </c>
      <c r="EB44" s="119" t="str">
        <f t="shared" si="87"/>
        <v/>
      </c>
      <c r="EC44" s="120" t="str">
        <f t="shared" si="88"/>
        <v/>
      </c>
      <c r="EE44" s="112"/>
      <c r="EF44" s="112"/>
      <c r="EG44" s="113" t="str">
        <f t="shared" si="89"/>
        <v/>
      </c>
      <c r="EH44" s="114" t="str">
        <f t="shared" si="90"/>
        <v/>
      </c>
      <c r="EI44" s="115" t="str">
        <f t="shared" si="91"/>
        <v/>
      </c>
      <c r="EJ44" s="115" t="str">
        <f t="shared" si="92"/>
        <v/>
      </c>
      <c r="EK44" s="116" t="str">
        <f t="shared" si="93"/>
        <v/>
      </c>
      <c r="EL44" s="117" t="str">
        <f t="shared" si="94"/>
        <v/>
      </c>
      <c r="EM44" s="118" t="str">
        <f t="shared" si="95"/>
        <v/>
      </c>
      <c r="EN44" s="119" t="str">
        <f t="shared" si="96"/>
        <v/>
      </c>
      <c r="EO44" s="120" t="str">
        <f t="shared" si="97"/>
        <v/>
      </c>
      <c r="EQ44" s="112"/>
      <c r="ER44" s="112"/>
      <c r="ES44" s="113" t="str">
        <f t="shared" si="98"/>
        <v/>
      </c>
      <c r="ET44" s="114" t="str">
        <f t="shared" si="99"/>
        <v/>
      </c>
      <c r="EU44" s="115" t="str">
        <f t="shared" si="100"/>
        <v/>
      </c>
      <c r="EV44" s="115" t="str">
        <f t="shared" si="101"/>
        <v/>
      </c>
      <c r="EW44" s="116" t="str">
        <f t="shared" si="102"/>
        <v/>
      </c>
      <c r="EX44" s="117" t="str">
        <f t="shared" si="103"/>
        <v/>
      </c>
      <c r="EY44" s="118" t="str">
        <f t="shared" si="104"/>
        <v/>
      </c>
      <c r="EZ44" s="119" t="str">
        <f t="shared" si="105"/>
        <v/>
      </c>
      <c r="FA44" s="120" t="str">
        <f t="shared" si="106"/>
        <v/>
      </c>
      <c r="FC44" s="112"/>
      <c r="FD44" s="112"/>
      <c r="FE44" s="113" t="str">
        <f t="shared" si="107"/>
        <v/>
      </c>
      <c r="FF44" s="114" t="str">
        <f t="shared" si="108"/>
        <v/>
      </c>
      <c r="FG44" s="115" t="str">
        <f t="shared" si="109"/>
        <v/>
      </c>
      <c r="FH44" s="115" t="str">
        <f t="shared" si="110"/>
        <v/>
      </c>
      <c r="FI44" s="116" t="str">
        <f t="shared" si="111"/>
        <v/>
      </c>
      <c r="FJ44" s="117" t="str">
        <f t="shared" si="112"/>
        <v/>
      </c>
      <c r="FK44" s="118" t="str">
        <f t="shared" si="113"/>
        <v/>
      </c>
      <c r="FL44" s="119" t="str">
        <f t="shared" si="114"/>
        <v/>
      </c>
      <c r="FM44" s="120" t="str">
        <f t="shared" si="115"/>
        <v/>
      </c>
      <c r="FO44" s="112"/>
      <c r="FP44" s="112"/>
      <c r="FQ44" s="113" t="str">
        <f t="shared" si="116"/>
        <v/>
      </c>
      <c r="FR44" s="114" t="str">
        <f t="shared" si="117"/>
        <v/>
      </c>
      <c r="FS44" s="115" t="str">
        <f t="shared" si="118"/>
        <v/>
      </c>
      <c r="FT44" s="115" t="str">
        <f t="shared" si="119"/>
        <v/>
      </c>
      <c r="FU44" s="116" t="str">
        <f t="shared" si="120"/>
        <v/>
      </c>
      <c r="FV44" s="117" t="str">
        <f t="shared" si="121"/>
        <v/>
      </c>
      <c r="FW44" s="118" t="str">
        <f t="shared" si="122"/>
        <v/>
      </c>
      <c r="FX44" s="119" t="str">
        <f t="shared" si="123"/>
        <v/>
      </c>
      <c r="FY44" s="120" t="str">
        <f t="shared" si="124"/>
        <v/>
      </c>
      <c r="GA44" s="112"/>
      <c r="GB44" s="112"/>
      <c r="GC44" s="113" t="str">
        <f t="shared" si="125"/>
        <v/>
      </c>
      <c r="GD44" s="114" t="str">
        <f t="shared" si="126"/>
        <v/>
      </c>
      <c r="GE44" s="115" t="str">
        <f t="shared" si="127"/>
        <v/>
      </c>
      <c r="GF44" s="115" t="str">
        <f t="shared" si="128"/>
        <v/>
      </c>
      <c r="GG44" s="116" t="str">
        <f t="shared" si="129"/>
        <v/>
      </c>
      <c r="GH44" s="117" t="str">
        <f t="shared" si="130"/>
        <v/>
      </c>
      <c r="GI44" s="118" t="str">
        <f t="shared" si="131"/>
        <v/>
      </c>
      <c r="GJ44" s="119" t="str">
        <f t="shared" si="132"/>
        <v/>
      </c>
      <c r="GK44" s="120" t="str">
        <f t="shared" si="133"/>
        <v/>
      </c>
      <c r="GM44" s="112"/>
      <c r="GN44" s="112"/>
      <c r="GO44" s="113" t="str">
        <f t="shared" si="134"/>
        <v/>
      </c>
      <c r="GP44" s="114" t="str">
        <f t="shared" si="135"/>
        <v/>
      </c>
      <c r="GQ44" s="115" t="str">
        <f t="shared" si="136"/>
        <v/>
      </c>
      <c r="GR44" s="115" t="str">
        <f t="shared" si="137"/>
        <v/>
      </c>
      <c r="GS44" s="116" t="str">
        <f t="shared" si="138"/>
        <v/>
      </c>
      <c r="GT44" s="117" t="str">
        <f t="shared" si="139"/>
        <v/>
      </c>
      <c r="GU44" s="118" t="str">
        <f t="shared" si="140"/>
        <v/>
      </c>
      <c r="GV44" s="119" t="str">
        <f t="shared" si="141"/>
        <v/>
      </c>
      <c r="GW44" s="120" t="str">
        <f t="shared" si="142"/>
        <v/>
      </c>
      <c r="GY44" s="112"/>
      <c r="GZ44" s="112"/>
      <c r="HA44" s="113" t="str">
        <f t="shared" si="143"/>
        <v/>
      </c>
      <c r="HB44" s="114" t="str">
        <f t="shared" si="144"/>
        <v/>
      </c>
      <c r="HC44" s="115" t="str">
        <f t="shared" si="145"/>
        <v/>
      </c>
      <c r="HD44" s="115" t="str">
        <f t="shared" si="146"/>
        <v/>
      </c>
      <c r="HE44" s="116" t="str">
        <f t="shared" si="147"/>
        <v/>
      </c>
      <c r="HF44" s="117" t="str">
        <f t="shared" si="148"/>
        <v/>
      </c>
      <c r="HG44" s="118" t="str">
        <f t="shared" si="149"/>
        <v/>
      </c>
      <c r="HH44" s="119" t="str">
        <f t="shared" si="150"/>
        <v/>
      </c>
      <c r="HI44" s="120" t="str">
        <f t="shared" si="151"/>
        <v/>
      </c>
      <c r="HK44" s="112"/>
      <c r="HL44" s="112"/>
      <c r="HM44" s="113" t="str">
        <f t="shared" si="152"/>
        <v/>
      </c>
      <c r="HN44" s="114" t="str">
        <f t="shared" si="153"/>
        <v/>
      </c>
      <c r="HO44" s="115" t="str">
        <f t="shared" si="154"/>
        <v/>
      </c>
      <c r="HP44" s="115" t="str">
        <f t="shared" si="155"/>
        <v/>
      </c>
      <c r="HQ44" s="116" t="str">
        <f t="shared" si="156"/>
        <v/>
      </c>
      <c r="HR44" s="117" t="str">
        <f t="shared" si="157"/>
        <v/>
      </c>
      <c r="HS44" s="118" t="str">
        <f t="shared" si="158"/>
        <v/>
      </c>
      <c r="HT44" s="119" t="str">
        <f t="shared" si="159"/>
        <v/>
      </c>
      <c r="HU44" s="120" t="str">
        <f t="shared" si="160"/>
        <v/>
      </c>
      <c r="HW44" s="112"/>
      <c r="HX44" s="112"/>
      <c r="HY44" s="113" t="str">
        <f t="shared" si="161"/>
        <v/>
      </c>
      <c r="HZ44" s="114" t="str">
        <f t="shared" si="162"/>
        <v/>
      </c>
      <c r="IA44" s="115" t="str">
        <f t="shared" si="163"/>
        <v/>
      </c>
      <c r="IB44" s="115" t="str">
        <f t="shared" si="164"/>
        <v/>
      </c>
      <c r="IC44" s="116" t="str">
        <f t="shared" si="165"/>
        <v/>
      </c>
      <c r="ID44" s="117" t="str">
        <f t="shared" si="166"/>
        <v/>
      </c>
      <c r="IE44" s="118" t="str">
        <f t="shared" si="167"/>
        <v/>
      </c>
      <c r="IF44" s="119" t="str">
        <f t="shared" si="168"/>
        <v/>
      </c>
      <c r="IG44" s="120" t="str">
        <f t="shared" si="169"/>
        <v/>
      </c>
      <c r="II44" s="112"/>
      <c r="IJ44" s="112"/>
      <c r="IK44" s="113" t="str">
        <f t="shared" si="170"/>
        <v/>
      </c>
      <c r="IL44" s="114" t="str">
        <f t="shared" si="171"/>
        <v/>
      </c>
      <c r="IM44" s="115" t="str">
        <f t="shared" si="172"/>
        <v/>
      </c>
      <c r="IN44" s="115" t="str">
        <f t="shared" si="173"/>
        <v/>
      </c>
      <c r="IO44" s="116" t="str">
        <f t="shared" si="174"/>
        <v/>
      </c>
      <c r="IP44" s="117" t="str">
        <f t="shared" si="175"/>
        <v/>
      </c>
      <c r="IQ44" s="118" t="str">
        <f t="shared" si="176"/>
        <v/>
      </c>
      <c r="IR44" s="119" t="str">
        <f t="shared" si="177"/>
        <v/>
      </c>
      <c r="IS44" s="120" t="str">
        <f t="shared" si="178"/>
        <v/>
      </c>
      <c r="IU44" s="112"/>
      <c r="IV44" s="112"/>
      <c r="IW44" s="113" t="str">
        <f t="shared" si="179"/>
        <v/>
      </c>
      <c r="IX44" s="114" t="str">
        <f t="shared" si="180"/>
        <v/>
      </c>
      <c r="IY44" s="115" t="str">
        <f t="shared" si="181"/>
        <v/>
      </c>
      <c r="IZ44" s="115" t="str">
        <f t="shared" si="182"/>
        <v/>
      </c>
      <c r="JA44" s="116" t="str">
        <f t="shared" si="183"/>
        <v/>
      </c>
      <c r="JB44" s="117" t="str">
        <f t="shared" si="184"/>
        <v/>
      </c>
      <c r="JC44" s="118" t="str">
        <f t="shared" si="185"/>
        <v/>
      </c>
      <c r="JD44" s="119" t="str">
        <f t="shared" si="186"/>
        <v/>
      </c>
      <c r="JE44" s="120" t="str">
        <f t="shared" si="187"/>
        <v/>
      </c>
      <c r="JG44" s="112"/>
      <c r="JH44" s="112"/>
      <c r="JI44" s="113" t="str">
        <f t="shared" si="188"/>
        <v/>
      </c>
      <c r="JJ44" s="114" t="str">
        <f t="shared" si="189"/>
        <v/>
      </c>
      <c r="JK44" s="115" t="str">
        <f t="shared" si="190"/>
        <v/>
      </c>
      <c r="JL44" s="115" t="str">
        <f t="shared" si="191"/>
        <v/>
      </c>
      <c r="JM44" s="116" t="str">
        <f t="shared" si="192"/>
        <v/>
      </c>
      <c r="JN44" s="117" t="str">
        <f t="shared" si="193"/>
        <v/>
      </c>
      <c r="JO44" s="118" t="str">
        <f t="shared" si="194"/>
        <v/>
      </c>
      <c r="JP44" s="119" t="str">
        <f t="shared" si="195"/>
        <v/>
      </c>
      <c r="JQ44" s="120" t="str">
        <f t="shared" si="196"/>
        <v/>
      </c>
      <c r="JS44" s="112"/>
      <c r="JT44" s="112"/>
      <c r="JU44" s="113" t="str">
        <f t="shared" si="197"/>
        <v/>
      </c>
      <c r="JV44" s="114" t="str">
        <f t="shared" si="198"/>
        <v/>
      </c>
      <c r="JW44" s="115" t="str">
        <f t="shared" si="199"/>
        <v/>
      </c>
      <c r="JX44" s="115" t="str">
        <f t="shared" si="200"/>
        <v/>
      </c>
      <c r="JY44" s="116" t="str">
        <f t="shared" si="201"/>
        <v/>
      </c>
      <c r="JZ44" s="117" t="str">
        <f t="shared" si="202"/>
        <v/>
      </c>
      <c r="KA44" s="118" t="str">
        <f t="shared" si="203"/>
        <v/>
      </c>
      <c r="KB44" s="119" t="str">
        <f t="shared" si="204"/>
        <v/>
      </c>
      <c r="KC44" s="120" t="str">
        <f t="shared" si="205"/>
        <v/>
      </c>
      <c r="KE44" s="112"/>
      <c r="KF44" s="112"/>
      <c r="KG44" s="113" t="str">
        <f t="shared" si="206"/>
        <v/>
      </c>
      <c r="KH44" s="114" t="str">
        <f t="shared" si="207"/>
        <v/>
      </c>
      <c r="KI44" s="115" t="str">
        <f t="shared" si="208"/>
        <v/>
      </c>
      <c r="KJ44" s="115" t="str">
        <f t="shared" si="209"/>
        <v/>
      </c>
      <c r="KK44" s="116" t="str">
        <f t="shared" si="210"/>
        <v/>
      </c>
      <c r="KL44" s="117" t="str">
        <f t="shared" si="211"/>
        <v/>
      </c>
      <c r="KM44" s="118" t="str">
        <f t="shared" si="212"/>
        <v/>
      </c>
      <c r="KN44" s="119" t="str">
        <f t="shared" si="213"/>
        <v/>
      </c>
      <c r="KO44" s="120" t="str">
        <f t="shared" si="214"/>
        <v/>
      </c>
      <c r="KQ44" s="112"/>
      <c r="KR44" s="112"/>
      <c r="KS44" s="113" t="str">
        <f t="shared" si="215"/>
        <v/>
      </c>
      <c r="KT44" s="114" t="str">
        <f t="shared" si="216"/>
        <v/>
      </c>
      <c r="KU44" s="115" t="str">
        <f t="shared" si="217"/>
        <v/>
      </c>
      <c r="KV44" s="115" t="str">
        <f t="shared" si="218"/>
        <v/>
      </c>
      <c r="KW44" s="116" t="str">
        <f t="shared" si="219"/>
        <v/>
      </c>
      <c r="KX44" s="117" t="str">
        <f t="shared" si="220"/>
        <v/>
      </c>
      <c r="KY44" s="118" t="str">
        <f t="shared" si="221"/>
        <v/>
      </c>
      <c r="KZ44" s="119" t="str">
        <f t="shared" si="222"/>
        <v/>
      </c>
      <c r="LA44" s="120" t="str">
        <f t="shared" si="223"/>
        <v/>
      </c>
      <c r="LC44" s="112"/>
      <c r="LD44" s="112"/>
      <c r="LE44" s="113" t="str">
        <f t="shared" si="224"/>
        <v/>
      </c>
      <c r="LF44" s="114" t="str">
        <f t="shared" si="225"/>
        <v/>
      </c>
      <c r="LG44" s="115" t="str">
        <f t="shared" si="226"/>
        <v/>
      </c>
      <c r="LH44" s="115" t="str">
        <f t="shared" si="227"/>
        <v/>
      </c>
      <c r="LI44" s="116" t="str">
        <f t="shared" si="228"/>
        <v/>
      </c>
      <c r="LJ44" s="117" t="str">
        <f t="shared" si="229"/>
        <v/>
      </c>
      <c r="LK44" s="118" t="str">
        <f t="shared" si="230"/>
        <v/>
      </c>
      <c r="LL44" s="119" t="str">
        <f t="shared" si="231"/>
        <v/>
      </c>
      <c r="LM44" s="120" t="str">
        <f t="shared" si="232"/>
        <v/>
      </c>
      <c r="LO44" s="112"/>
      <c r="LP44" s="112"/>
      <c r="LQ44" s="113" t="str">
        <f t="shared" si="233"/>
        <v/>
      </c>
      <c r="LR44" s="114" t="str">
        <f t="shared" si="234"/>
        <v/>
      </c>
      <c r="LS44" s="115" t="str">
        <f t="shared" si="235"/>
        <v/>
      </c>
      <c r="LT44" s="115" t="str">
        <f t="shared" si="236"/>
        <v/>
      </c>
      <c r="LU44" s="116" t="str">
        <f t="shared" si="237"/>
        <v/>
      </c>
      <c r="LV44" s="117" t="str">
        <f t="shared" si="238"/>
        <v/>
      </c>
      <c r="LW44" s="118" t="str">
        <f t="shared" si="239"/>
        <v/>
      </c>
      <c r="LX44" s="119" t="str">
        <f t="shared" si="240"/>
        <v/>
      </c>
      <c r="LY44" s="120" t="str">
        <f t="shared" si="241"/>
        <v/>
      </c>
      <c r="MA44" s="112"/>
      <c r="MB44" s="112"/>
      <c r="MC44" s="113" t="str">
        <f t="shared" si="242"/>
        <v/>
      </c>
      <c r="MD44" s="114" t="str">
        <f t="shared" si="243"/>
        <v/>
      </c>
      <c r="ME44" s="115" t="str">
        <f t="shared" si="244"/>
        <v/>
      </c>
      <c r="MF44" s="115" t="str">
        <f t="shared" si="245"/>
        <v/>
      </c>
      <c r="MG44" s="116" t="str">
        <f t="shared" si="246"/>
        <v/>
      </c>
      <c r="MH44" s="117" t="str">
        <f t="shared" si="247"/>
        <v/>
      </c>
      <c r="MI44" s="118" t="str">
        <f t="shared" si="248"/>
        <v/>
      </c>
      <c r="MJ44" s="119" t="str">
        <f t="shared" si="249"/>
        <v/>
      </c>
      <c r="MK44" s="120" t="str">
        <f t="shared" si="250"/>
        <v/>
      </c>
      <c r="MM44" s="112"/>
      <c r="MN44" s="112"/>
      <c r="MO44" s="113" t="str">
        <f t="shared" si="251"/>
        <v/>
      </c>
      <c r="MP44" s="114" t="str">
        <f t="shared" si="252"/>
        <v/>
      </c>
      <c r="MQ44" s="115" t="str">
        <f t="shared" si="253"/>
        <v/>
      </c>
      <c r="MR44" s="115" t="str">
        <f t="shared" si="254"/>
        <v/>
      </c>
      <c r="MS44" s="116" t="str">
        <f t="shared" si="255"/>
        <v/>
      </c>
      <c r="MT44" s="117" t="str">
        <f t="shared" si="256"/>
        <v/>
      </c>
      <c r="MU44" s="118" t="str">
        <f t="shared" si="257"/>
        <v/>
      </c>
      <c r="MV44" s="119" t="str">
        <f t="shared" si="258"/>
        <v/>
      </c>
      <c r="MW44" s="120" t="str">
        <f t="shared" si="259"/>
        <v/>
      </c>
      <c r="MY44" s="112"/>
      <c r="MZ44" s="112"/>
      <c r="NA44" s="113" t="str">
        <f t="shared" si="260"/>
        <v/>
      </c>
      <c r="NB44" s="114" t="str">
        <f t="shared" si="261"/>
        <v/>
      </c>
      <c r="NC44" s="115" t="str">
        <f t="shared" si="262"/>
        <v/>
      </c>
      <c r="ND44" s="115" t="str">
        <f t="shared" si="263"/>
        <v/>
      </c>
      <c r="NE44" s="116" t="str">
        <f t="shared" si="264"/>
        <v/>
      </c>
      <c r="NF44" s="117" t="str">
        <f t="shared" si="265"/>
        <v/>
      </c>
      <c r="NG44" s="118" t="str">
        <f t="shared" si="266"/>
        <v/>
      </c>
      <c r="NH44" s="119" t="str">
        <f t="shared" si="267"/>
        <v/>
      </c>
      <c r="NI44" s="120" t="str">
        <f t="shared" si="268"/>
        <v/>
      </c>
      <c r="NK44" s="112"/>
      <c r="NL44" s="112"/>
      <c r="NM44" s="113" t="str">
        <f t="shared" si="269"/>
        <v/>
      </c>
      <c r="NN44" s="114" t="str">
        <f t="shared" si="270"/>
        <v/>
      </c>
      <c r="NO44" s="115" t="str">
        <f t="shared" si="271"/>
        <v/>
      </c>
      <c r="NP44" s="115" t="str">
        <f t="shared" si="272"/>
        <v/>
      </c>
      <c r="NQ44" s="116" t="str">
        <f t="shared" si="273"/>
        <v/>
      </c>
      <c r="NR44" s="117" t="str">
        <f t="shared" si="274"/>
        <v/>
      </c>
      <c r="NS44" s="118" t="str">
        <f t="shared" si="275"/>
        <v/>
      </c>
      <c r="NT44" s="119" t="str">
        <f t="shared" si="276"/>
        <v/>
      </c>
      <c r="NU44" s="120" t="str">
        <f t="shared" si="277"/>
        <v/>
      </c>
      <c r="NW44" s="112"/>
      <c r="NX44" s="112"/>
      <c r="NY44" s="113" t="str">
        <f t="shared" si="278"/>
        <v/>
      </c>
      <c r="NZ44" s="114" t="str">
        <f t="shared" si="279"/>
        <v/>
      </c>
      <c r="OA44" s="115" t="str">
        <f t="shared" si="280"/>
        <v/>
      </c>
      <c r="OB44" s="115" t="str">
        <f t="shared" si="281"/>
        <v/>
      </c>
      <c r="OC44" s="116" t="str">
        <f t="shared" si="282"/>
        <v/>
      </c>
      <c r="OD44" s="117" t="str">
        <f t="shared" si="283"/>
        <v/>
      </c>
      <c r="OE44" s="118" t="str">
        <f t="shared" si="284"/>
        <v/>
      </c>
      <c r="OF44" s="119" t="str">
        <f t="shared" si="285"/>
        <v/>
      </c>
      <c r="OG44" s="120" t="str">
        <f t="shared" si="286"/>
        <v/>
      </c>
      <c r="OI44" s="112"/>
      <c r="OJ44" s="112"/>
      <c r="OK44" s="113" t="str">
        <f t="shared" si="287"/>
        <v/>
      </c>
      <c r="OL44" s="114" t="str">
        <f t="shared" si="288"/>
        <v/>
      </c>
      <c r="OM44" s="115" t="str">
        <f t="shared" si="289"/>
        <v/>
      </c>
      <c r="ON44" s="115" t="str">
        <f t="shared" si="290"/>
        <v/>
      </c>
      <c r="OO44" s="116" t="str">
        <f t="shared" si="291"/>
        <v/>
      </c>
      <c r="OP44" s="117" t="str">
        <f t="shared" si="292"/>
        <v/>
      </c>
      <c r="OQ44" s="118" t="str">
        <f t="shared" si="293"/>
        <v/>
      </c>
      <c r="OR44" s="119" t="str">
        <f t="shared" si="294"/>
        <v/>
      </c>
      <c r="OS44" s="120" t="str">
        <f t="shared" si="295"/>
        <v/>
      </c>
      <c r="OU44" s="112"/>
      <c r="OV44" s="112"/>
      <c r="OW44" s="113" t="str">
        <f t="shared" si="296"/>
        <v/>
      </c>
      <c r="OX44" s="114" t="str">
        <f t="shared" si="297"/>
        <v/>
      </c>
      <c r="OY44" s="115" t="str">
        <f t="shared" si="298"/>
        <v/>
      </c>
      <c r="OZ44" s="115" t="str">
        <f t="shared" si="299"/>
        <v/>
      </c>
      <c r="PA44" s="116" t="str">
        <f t="shared" si="300"/>
        <v/>
      </c>
      <c r="PB44" s="117" t="str">
        <f t="shared" si="301"/>
        <v/>
      </c>
      <c r="PC44" s="118" t="str">
        <f t="shared" si="302"/>
        <v/>
      </c>
      <c r="PD44" s="119" t="str">
        <f t="shared" si="303"/>
        <v/>
      </c>
      <c r="PE44" s="120" t="str">
        <f t="shared" si="304"/>
        <v/>
      </c>
      <c r="PG44" s="112"/>
      <c r="PH44" s="112"/>
      <c r="PI44" s="113" t="str">
        <f t="shared" si="305"/>
        <v/>
      </c>
      <c r="PJ44" s="114" t="str">
        <f t="shared" si="306"/>
        <v/>
      </c>
      <c r="PK44" s="115" t="str">
        <f t="shared" si="307"/>
        <v/>
      </c>
      <c r="PL44" s="115" t="str">
        <f t="shared" si="308"/>
        <v/>
      </c>
      <c r="PM44" s="116" t="str">
        <f t="shared" si="309"/>
        <v/>
      </c>
      <c r="PN44" s="117" t="str">
        <f t="shared" si="310"/>
        <v/>
      </c>
      <c r="PO44" s="118" t="str">
        <f t="shared" si="311"/>
        <v/>
      </c>
      <c r="PP44" s="119" t="str">
        <f t="shared" si="312"/>
        <v/>
      </c>
      <c r="PQ44" s="120" t="str">
        <f t="shared" si="313"/>
        <v/>
      </c>
      <c r="PS44" s="112"/>
      <c r="PT44" s="112"/>
      <c r="PU44" s="113" t="str">
        <f t="shared" si="314"/>
        <v/>
      </c>
      <c r="PV44" s="114" t="str">
        <f t="shared" si="315"/>
        <v/>
      </c>
      <c r="PW44" s="115" t="str">
        <f t="shared" si="316"/>
        <v/>
      </c>
      <c r="PX44" s="115" t="str">
        <f t="shared" si="317"/>
        <v/>
      </c>
      <c r="PY44" s="116" t="str">
        <f t="shared" si="318"/>
        <v/>
      </c>
      <c r="PZ44" s="117" t="str">
        <f t="shared" si="319"/>
        <v/>
      </c>
      <c r="QA44" s="118" t="str">
        <f t="shared" si="320"/>
        <v/>
      </c>
      <c r="QB44" s="119" t="str">
        <f t="shared" si="321"/>
        <v/>
      </c>
      <c r="QC44" s="120" t="str">
        <f t="shared" si="322"/>
        <v/>
      </c>
      <c r="QE44" s="112"/>
      <c r="QF44" s="112"/>
      <c r="QG44" s="113" t="str">
        <f t="shared" si="323"/>
        <v/>
      </c>
      <c r="QH44" s="114" t="str">
        <f t="shared" si="324"/>
        <v/>
      </c>
      <c r="QI44" s="115" t="str">
        <f t="shared" si="325"/>
        <v/>
      </c>
      <c r="QJ44" s="115" t="str">
        <f t="shared" si="326"/>
        <v/>
      </c>
      <c r="QK44" s="116" t="str">
        <f t="shared" si="327"/>
        <v/>
      </c>
      <c r="QL44" s="117" t="str">
        <f t="shared" si="328"/>
        <v/>
      </c>
      <c r="QM44" s="118" t="str">
        <f t="shared" si="329"/>
        <v/>
      </c>
      <c r="QN44" s="119" t="str">
        <f t="shared" si="330"/>
        <v/>
      </c>
      <c r="QO44" s="120" t="str">
        <f t="shared" si="331"/>
        <v/>
      </c>
      <c r="QQ44" s="112"/>
      <c r="QR44" s="112"/>
      <c r="QS44" s="113" t="str">
        <f t="shared" si="332"/>
        <v/>
      </c>
      <c r="QT44" s="114" t="str">
        <f t="shared" si="333"/>
        <v/>
      </c>
      <c r="QU44" s="115" t="str">
        <f t="shared" si="334"/>
        <v/>
      </c>
      <c r="QV44" s="115" t="str">
        <f t="shared" si="335"/>
        <v/>
      </c>
      <c r="QW44" s="116" t="str">
        <f t="shared" si="336"/>
        <v/>
      </c>
      <c r="QX44" s="117" t="str">
        <f t="shared" si="337"/>
        <v/>
      </c>
      <c r="QY44" s="118" t="str">
        <f t="shared" si="338"/>
        <v/>
      </c>
      <c r="QZ44" s="119" t="str">
        <f t="shared" si="339"/>
        <v/>
      </c>
      <c r="RA44" s="120" t="str">
        <f t="shared" si="340"/>
        <v/>
      </c>
      <c r="RC44" s="112"/>
      <c r="RD44" s="112"/>
      <c r="RE44" s="113" t="str">
        <f t="shared" si="341"/>
        <v/>
      </c>
      <c r="RF44" s="114" t="str">
        <f t="shared" si="342"/>
        <v/>
      </c>
      <c r="RG44" s="115" t="str">
        <f t="shared" si="343"/>
        <v/>
      </c>
      <c r="RH44" s="115" t="str">
        <f t="shared" si="344"/>
        <v/>
      </c>
      <c r="RI44" s="116" t="str">
        <f t="shared" si="345"/>
        <v/>
      </c>
      <c r="RJ44" s="117" t="str">
        <f t="shared" si="346"/>
        <v/>
      </c>
      <c r="RK44" s="118" t="str">
        <f t="shared" si="347"/>
        <v/>
      </c>
      <c r="RL44" s="119" t="str">
        <f t="shared" si="348"/>
        <v/>
      </c>
      <c r="RM44" s="120" t="str">
        <f t="shared" si="349"/>
        <v/>
      </c>
      <c r="RO44" s="112"/>
      <c r="RP44" s="112"/>
      <c r="RQ44" s="113" t="str">
        <f t="shared" si="350"/>
        <v/>
      </c>
      <c r="RR44" s="114" t="str">
        <f t="shared" si="351"/>
        <v/>
      </c>
      <c r="RS44" s="115" t="str">
        <f t="shared" si="352"/>
        <v/>
      </c>
      <c r="RT44" s="115" t="str">
        <f t="shared" si="353"/>
        <v/>
      </c>
      <c r="RU44" s="116" t="str">
        <f t="shared" si="354"/>
        <v/>
      </c>
      <c r="RV44" s="117" t="str">
        <f t="shared" si="355"/>
        <v/>
      </c>
      <c r="RW44" s="118" t="str">
        <f t="shared" si="356"/>
        <v/>
      </c>
      <c r="RX44" s="119" t="str">
        <f t="shared" si="357"/>
        <v/>
      </c>
      <c r="RY44" s="120" t="str">
        <f t="shared" si="358"/>
        <v/>
      </c>
      <c r="SA44" s="112"/>
      <c r="SB44" s="112"/>
    </row>
    <row r="45" spans="1:496" ht="13.5" customHeight="1">
      <c r="A45" s="20"/>
      <c r="B45" s="112" t="s">
        <v>803</v>
      </c>
      <c r="C45" s="2" t="s">
        <v>819</v>
      </c>
      <c r="D45" s="157"/>
      <c r="E45" s="113" t="str">
        <f t="shared" ref="E45:E46" si="447">IF(I45="","",E$3)</f>
        <v/>
      </c>
      <c r="F45" s="114" t="str">
        <f t="shared" ref="F45:F46" si="448">IF(I45="","",E$1)</f>
        <v/>
      </c>
      <c r="G45" s="115" t="str">
        <f t="shared" si="2"/>
        <v/>
      </c>
      <c r="H45" s="115" t="str">
        <f t="shared" si="3"/>
        <v/>
      </c>
      <c r="I45" s="116" t="str">
        <f t="shared" ref="I45:I46" si="449">IF(P45="","",IF(ISNUMBER(SEARCH(":",P45)),MID(P45,FIND(":",P45)+2,FIND("(",P45)-FIND(":",P45)-3),LEFT(P45,FIND("(",P45)-2)))</f>
        <v/>
      </c>
      <c r="J45" s="117" t="str">
        <f t="shared" ref="J45:J46" si="450">IF(P45="","",MID(P45,FIND("(",P45)+1,4))</f>
        <v/>
      </c>
      <c r="K45" s="118" t="str">
        <f t="shared" ref="K45:K46" si="451">IF(ISNUMBER(SEARCH("*female*",P45)),"female",IF(ISNUMBER(SEARCH("*male*",P45)),"male",""))</f>
        <v/>
      </c>
      <c r="L45" s="119" t="str">
        <f t="shared" si="7"/>
        <v/>
      </c>
      <c r="M45" s="120" t="str">
        <f t="shared" ref="M45:M46" si="452">IF(I45="","",(MID(I45,(SEARCH("^^",SUBSTITUTE(I45," ","^^",LEN(I45)-LEN(SUBSTITUTE(I45," ","")))))+1,99)&amp;"_"&amp;LEFT(I45,FIND(" ",I45)-1)&amp;"_"&amp;J45))</f>
        <v/>
      </c>
      <c r="O45" s="112"/>
      <c r="P45" s="167"/>
      <c r="Q45" s="113">
        <f>Q$3</f>
        <v>42391</v>
      </c>
      <c r="R45" s="114" t="s">
        <v>827</v>
      </c>
      <c r="S45" s="115">
        <v>40900</v>
      </c>
      <c r="T45" s="115">
        <v>41229</v>
      </c>
      <c r="U45" s="116" t="s">
        <v>1025</v>
      </c>
      <c r="V45" s="117" t="s">
        <v>1026</v>
      </c>
      <c r="W45" s="118" t="s">
        <v>1000</v>
      </c>
      <c r="X45" s="119" t="s">
        <v>424</v>
      </c>
      <c r="Y45" s="120" t="s">
        <v>1027</v>
      </c>
      <c r="AA45" s="112" t="s">
        <v>1107</v>
      </c>
      <c r="AB45" s="112" t="s">
        <v>975</v>
      </c>
      <c r="AC45" s="113">
        <f t="shared" si="9"/>
        <v>42653</v>
      </c>
      <c r="AD45" s="114" t="str">
        <f t="shared" si="10"/>
        <v>Oreškovic I</v>
      </c>
      <c r="AE45" s="115">
        <f t="shared" si="11"/>
        <v>42391</v>
      </c>
      <c r="AF45" s="115">
        <f t="shared" si="359"/>
        <v>42653</v>
      </c>
      <c r="AG45" s="116" t="str">
        <f t="shared" si="12"/>
        <v>Lovro Kušcevic</v>
      </c>
      <c r="AH45" s="117" t="str">
        <f t="shared" si="13"/>
        <v>1975</v>
      </c>
      <c r="AI45" s="118" t="str">
        <f t="shared" si="14"/>
        <v>male</v>
      </c>
      <c r="AJ45" s="119" t="str">
        <f t="shared" si="15"/>
        <v>hr_hdz01</v>
      </c>
      <c r="AK45" s="120" t="str">
        <f t="shared" si="16"/>
        <v>Kušcevic_Lovro_1975</v>
      </c>
      <c r="AM45" s="112"/>
      <c r="AN45" s="112" t="s">
        <v>1252</v>
      </c>
      <c r="AO45" s="113">
        <f t="shared" si="17"/>
        <v>44035</v>
      </c>
      <c r="AP45" s="114" t="str">
        <f t="shared" si="18"/>
        <v>Plenkovic I</v>
      </c>
      <c r="AQ45" s="115">
        <f t="shared" si="19"/>
        <v>42662</v>
      </c>
      <c r="AR45" s="115">
        <v>42895</v>
      </c>
      <c r="AS45" s="116" t="str">
        <f t="shared" si="21"/>
        <v>Lovro Kušcevic</v>
      </c>
      <c r="AT45" s="117" t="str">
        <f t="shared" si="22"/>
        <v>1975</v>
      </c>
      <c r="AU45" s="118" t="str">
        <f t="shared" si="23"/>
        <v>male</v>
      </c>
      <c r="AV45" s="119" t="str">
        <f t="shared" si="24"/>
        <v>hr_hdz01</v>
      </c>
      <c r="AW45" s="120" t="str">
        <f t="shared" si="25"/>
        <v>Kušcevic_Lovro_1975</v>
      </c>
      <c r="AY45" s="112"/>
      <c r="AZ45" s="112" t="s">
        <v>1252</v>
      </c>
      <c r="BA45" s="113" t="str">
        <f t="shared" si="360"/>
        <v/>
      </c>
      <c r="BB45" s="114" t="str">
        <f t="shared" si="361"/>
        <v/>
      </c>
      <c r="BC45" s="115" t="str">
        <f t="shared" si="362"/>
        <v/>
      </c>
      <c r="BD45" s="115" t="str">
        <f t="shared" si="363"/>
        <v/>
      </c>
      <c r="BE45" s="116" t="str">
        <f t="shared" si="364"/>
        <v/>
      </c>
      <c r="BF45" s="117" t="str">
        <f t="shared" si="365"/>
        <v/>
      </c>
      <c r="BG45" s="118" t="str">
        <f t="shared" si="366"/>
        <v/>
      </c>
      <c r="BH45" s="119" t="str">
        <f t="shared" si="367"/>
        <v/>
      </c>
      <c r="BI45" s="120" t="str">
        <f t="shared" si="368"/>
        <v/>
      </c>
      <c r="BK45" s="112"/>
      <c r="BL45" s="112"/>
      <c r="BM45" s="113" t="str">
        <f t="shared" si="35"/>
        <v/>
      </c>
      <c r="BN45" s="114" t="str">
        <f t="shared" si="36"/>
        <v/>
      </c>
      <c r="BO45" s="115" t="str">
        <f t="shared" si="37"/>
        <v/>
      </c>
      <c r="BP45" s="115" t="str">
        <f t="shared" si="38"/>
        <v/>
      </c>
      <c r="BQ45" s="116" t="str">
        <f t="shared" si="39"/>
        <v/>
      </c>
      <c r="BR45" s="117" t="str">
        <f t="shared" si="40"/>
        <v/>
      </c>
      <c r="BS45" s="118" t="str">
        <f t="shared" si="41"/>
        <v/>
      </c>
      <c r="BT45" s="119" t="str">
        <f t="shared" si="42"/>
        <v/>
      </c>
      <c r="BU45" s="120" t="str">
        <f t="shared" si="43"/>
        <v/>
      </c>
      <c r="BW45" s="112"/>
      <c r="BX45" s="112"/>
      <c r="BY45" s="113" t="str">
        <f t="shared" si="44"/>
        <v/>
      </c>
      <c r="BZ45" s="114" t="str">
        <f t="shared" si="45"/>
        <v/>
      </c>
      <c r="CA45" s="115" t="str">
        <f t="shared" si="46"/>
        <v/>
      </c>
      <c r="CB45" s="115" t="str">
        <f t="shared" si="47"/>
        <v/>
      </c>
      <c r="CC45" s="116" t="str">
        <f t="shared" si="48"/>
        <v/>
      </c>
      <c r="CD45" s="117" t="str">
        <f t="shared" si="49"/>
        <v/>
      </c>
      <c r="CE45" s="118" t="str">
        <f t="shared" si="50"/>
        <v/>
      </c>
      <c r="CF45" s="119" t="str">
        <f t="shared" si="51"/>
        <v/>
      </c>
      <c r="CG45" s="120" t="str">
        <f t="shared" si="52"/>
        <v/>
      </c>
      <c r="CI45" s="112"/>
      <c r="CJ45" s="112"/>
      <c r="CK45" s="113" t="str">
        <f t="shared" si="53"/>
        <v/>
      </c>
      <c r="CL45" s="114" t="str">
        <f t="shared" si="54"/>
        <v/>
      </c>
      <c r="CM45" s="115" t="str">
        <f t="shared" si="55"/>
        <v/>
      </c>
      <c r="CN45" s="115" t="str">
        <f t="shared" si="56"/>
        <v/>
      </c>
      <c r="CO45" s="116" t="str">
        <f t="shared" si="57"/>
        <v/>
      </c>
      <c r="CP45" s="117" t="str">
        <f t="shared" si="58"/>
        <v/>
      </c>
      <c r="CQ45" s="118" t="str">
        <f t="shared" si="59"/>
        <v/>
      </c>
      <c r="CR45" s="119" t="str">
        <f t="shared" si="60"/>
        <v/>
      </c>
      <c r="CS45" s="120" t="str">
        <f t="shared" si="61"/>
        <v/>
      </c>
      <c r="CU45" s="112"/>
      <c r="CV45" s="112"/>
      <c r="CW45" s="113" t="str">
        <f t="shared" si="62"/>
        <v/>
      </c>
      <c r="CX45" s="114" t="str">
        <f t="shared" si="63"/>
        <v/>
      </c>
      <c r="CY45" s="115" t="str">
        <f t="shared" si="64"/>
        <v/>
      </c>
      <c r="CZ45" s="115" t="str">
        <f t="shared" si="65"/>
        <v/>
      </c>
      <c r="DA45" s="116" t="str">
        <f t="shared" si="66"/>
        <v/>
      </c>
      <c r="DB45" s="117" t="str">
        <f t="shared" si="67"/>
        <v/>
      </c>
      <c r="DC45" s="118" t="str">
        <f t="shared" si="68"/>
        <v/>
      </c>
      <c r="DD45" s="119" t="str">
        <f t="shared" si="69"/>
        <v/>
      </c>
      <c r="DE45" s="120" t="str">
        <f t="shared" si="70"/>
        <v/>
      </c>
      <c r="DG45" s="112"/>
      <c r="DH45" s="112"/>
      <c r="DI45" s="113" t="str">
        <f t="shared" si="71"/>
        <v/>
      </c>
      <c r="DJ45" s="114" t="str">
        <f t="shared" si="72"/>
        <v/>
      </c>
      <c r="DK45" s="115" t="str">
        <f t="shared" si="73"/>
        <v/>
      </c>
      <c r="DL45" s="115" t="str">
        <f t="shared" si="74"/>
        <v/>
      </c>
      <c r="DM45" s="116" t="str">
        <f t="shared" si="75"/>
        <v/>
      </c>
      <c r="DN45" s="117" t="str">
        <f t="shared" si="76"/>
        <v/>
      </c>
      <c r="DO45" s="118" t="str">
        <f t="shared" si="77"/>
        <v/>
      </c>
      <c r="DP45" s="119" t="str">
        <f t="shared" si="78"/>
        <v/>
      </c>
      <c r="DQ45" s="120" t="str">
        <f t="shared" si="79"/>
        <v/>
      </c>
      <c r="DS45" s="112"/>
      <c r="DT45" s="112"/>
      <c r="DU45" s="113" t="str">
        <f t="shared" si="80"/>
        <v/>
      </c>
      <c r="DV45" s="114" t="str">
        <f t="shared" si="81"/>
        <v/>
      </c>
      <c r="DW45" s="115" t="str">
        <f t="shared" si="82"/>
        <v/>
      </c>
      <c r="DX45" s="115" t="str">
        <f t="shared" si="83"/>
        <v/>
      </c>
      <c r="DY45" s="116" t="str">
        <f t="shared" si="84"/>
        <v/>
      </c>
      <c r="DZ45" s="117" t="str">
        <f t="shared" si="85"/>
        <v/>
      </c>
      <c r="EA45" s="118" t="str">
        <f t="shared" si="86"/>
        <v/>
      </c>
      <c r="EB45" s="119" t="str">
        <f t="shared" si="87"/>
        <v/>
      </c>
      <c r="EC45" s="120" t="str">
        <f t="shared" si="88"/>
        <v/>
      </c>
      <c r="EE45" s="112"/>
      <c r="EF45" s="112"/>
      <c r="EG45" s="113" t="str">
        <f t="shared" si="89"/>
        <v/>
      </c>
      <c r="EH45" s="114" t="str">
        <f t="shared" si="90"/>
        <v/>
      </c>
      <c r="EI45" s="115" t="str">
        <f t="shared" si="91"/>
        <v/>
      </c>
      <c r="EJ45" s="115" t="str">
        <f t="shared" si="92"/>
        <v/>
      </c>
      <c r="EK45" s="116" t="str">
        <f t="shared" si="93"/>
        <v/>
      </c>
      <c r="EL45" s="117" t="str">
        <f t="shared" si="94"/>
        <v/>
      </c>
      <c r="EM45" s="118" t="str">
        <f t="shared" si="95"/>
        <v/>
      </c>
      <c r="EN45" s="119" t="str">
        <f t="shared" si="96"/>
        <v/>
      </c>
      <c r="EO45" s="120" t="str">
        <f t="shared" si="97"/>
        <v/>
      </c>
      <c r="EQ45" s="112"/>
      <c r="ER45" s="112"/>
      <c r="ES45" s="113" t="str">
        <f t="shared" si="98"/>
        <v/>
      </c>
      <c r="ET45" s="114" t="str">
        <f t="shared" si="99"/>
        <v/>
      </c>
      <c r="EU45" s="115" t="str">
        <f t="shared" si="100"/>
        <v/>
      </c>
      <c r="EV45" s="115" t="str">
        <f t="shared" si="101"/>
        <v/>
      </c>
      <c r="EW45" s="116" t="str">
        <f t="shared" si="102"/>
        <v/>
      </c>
      <c r="EX45" s="117" t="str">
        <f t="shared" si="103"/>
        <v/>
      </c>
      <c r="EY45" s="118" t="str">
        <f t="shared" si="104"/>
        <v/>
      </c>
      <c r="EZ45" s="119" t="str">
        <f t="shared" si="105"/>
        <v/>
      </c>
      <c r="FA45" s="120" t="str">
        <f t="shared" si="106"/>
        <v/>
      </c>
      <c r="FC45" s="112"/>
      <c r="FD45" s="112"/>
      <c r="FE45" s="113" t="str">
        <f t="shared" si="107"/>
        <v/>
      </c>
      <c r="FF45" s="114" t="str">
        <f t="shared" si="108"/>
        <v/>
      </c>
      <c r="FG45" s="115" t="str">
        <f t="shared" si="109"/>
        <v/>
      </c>
      <c r="FH45" s="115" t="str">
        <f t="shared" si="110"/>
        <v/>
      </c>
      <c r="FI45" s="116" t="str">
        <f t="shared" si="111"/>
        <v/>
      </c>
      <c r="FJ45" s="117" t="str">
        <f t="shared" si="112"/>
        <v/>
      </c>
      <c r="FK45" s="118" t="str">
        <f t="shared" si="113"/>
        <v/>
      </c>
      <c r="FL45" s="119" t="str">
        <f t="shared" si="114"/>
        <v/>
      </c>
      <c r="FM45" s="120" t="str">
        <f t="shared" si="115"/>
        <v/>
      </c>
      <c r="FO45" s="112"/>
      <c r="FP45" s="112"/>
      <c r="FQ45" s="113" t="str">
        <f t="shared" si="116"/>
        <v/>
      </c>
      <c r="FR45" s="114" t="str">
        <f t="shared" si="117"/>
        <v/>
      </c>
      <c r="FS45" s="115" t="str">
        <f t="shared" si="118"/>
        <v/>
      </c>
      <c r="FT45" s="115" t="str">
        <f t="shared" si="119"/>
        <v/>
      </c>
      <c r="FU45" s="116" t="str">
        <f t="shared" si="120"/>
        <v/>
      </c>
      <c r="FV45" s="117" t="str">
        <f t="shared" si="121"/>
        <v/>
      </c>
      <c r="FW45" s="118" t="str">
        <f t="shared" si="122"/>
        <v/>
      </c>
      <c r="FX45" s="119" t="str">
        <f t="shared" si="123"/>
        <v/>
      </c>
      <c r="FY45" s="120" t="str">
        <f t="shared" si="124"/>
        <v/>
      </c>
      <c r="GA45" s="112"/>
      <c r="GB45" s="112"/>
      <c r="GC45" s="113" t="str">
        <f t="shared" si="125"/>
        <v/>
      </c>
      <c r="GD45" s="114" t="str">
        <f t="shared" si="126"/>
        <v/>
      </c>
      <c r="GE45" s="115" t="str">
        <f t="shared" si="127"/>
        <v/>
      </c>
      <c r="GF45" s="115" t="str">
        <f t="shared" si="128"/>
        <v/>
      </c>
      <c r="GG45" s="116" t="str">
        <f t="shared" si="129"/>
        <v/>
      </c>
      <c r="GH45" s="117" t="str">
        <f t="shared" si="130"/>
        <v/>
      </c>
      <c r="GI45" s="118" t="str">
        <f t="shared" si="131"/>
        <v/>
      </c>
      <c r="GJ45" s="119" t="str">
        <f t="shared" si="132"/>
        <v/>
      </c>
      <c r="GK45" s="120" t="str">
        <f t="shared" si="133"/>
        <v/>
      </c>
      <c r="GM45" s="112"/>
      <c r="GN45" s="112"/>
      <c r="GO45" s="113" t="str">
        <f t="shared" si="134"/>
        <v/>
      </c>
      <c r="GP45" s="114" t="str">
        <f t="shared" si="135"/>
        <v/>
      </c>
      <c r="GQ45" s="115" t="str">
        <f t="shared" si="136"/>
        <v/>
      </c>
      <c r="GR45" s="115" t="str">
        <f t="shared" si="137"/>
        <v/>
      </c>
      <c r="GS45" s="116" t="str">
        <f t="shared" si="138"/>
        <v/>
      </c>
      <c r="GT45" s="117" t="str">
        <f t="shared" si="139"/>
        <v/>
      </c>
      <c r="GU45" s="118" t="str">
        <f t="shared" si="140"/>
        <v/>
      </c>
      <c r="GV45" s="119" t="str">
        <f t="shared" si="141"/>
        <v/>
      </c>
      <c r="GW45" s="120" t="str">
        <f t="shared" si="142"/>
        <v/>
      </c>
      <c r="GY45" s="112"/>
      <c r="GZ45" s="112"/>
      <c r="HA45" s="113" t="str">
        <f t="shared" si="143"/>
        <v/>
      </c>
      <c r="HB45" s="114" t="str">
        <f t="shared" si="144"/>
        <v/>
      </c>
      <c r="HC45" s="115" t="str">
        <f t="shared" si="145"/>
        <v/>
      </c>
      <c r="HD45" s="115" t="str">
        <f t="shared" si="146"/>
        <v/>
      </c>
      <c r="HE45" s="116" t="str">
        <f t="shared" si="147"/>
        <v/>
      </c>
      <c r="HF45" s="117" t="str">
        <f t="shared" si="148"/>
        <v/>
      </c>
      <c r="HG45" s="118" t="str">
        <f t="shared" si="149"/>
        <v/>
      </c>
      <c r="HH45" s="119" t="str">
        <f t="shared" si="150"/>
        <v/>
      </c>
      <c r="HI45" s="120" t="str">
        <f t="shared" si="151"/>
        <v/>
      </c>
      <c r="HK45" s="112"/>
      <c r="HL45" s="112"/>
      <c r="HM45" s="113" t="str">
        <f t="shared" si="152"/>
        <v/>
      </c>
      <c r="HN45" s="114" t="str">
        <f t="shared" si="153"/>
        <v/>
      </c>
      <c r="HO45" s="115" t="str">
        <f t="shared" si="154"/>
        <v/>
      </c>
      <c r="HP45" s="115" t="str">
        <f t="shared" si="155"/>
        <v/>
      </c>
      <c r="HQ45" s="116" t="str">
        <f t="shared" si="156"/>
        <v/>
      </c>
      <c r="HR45" s="117" t="str">
        <f t="shared" si="157"/>
        <v/>
      </c>
      <c r="HS45" s="118" t="str">
        <f t="shared" si="158"/>
        <v/>
      </c>
      <c r="HT45" s="119" t="str">
        <f t="shared" si="159"/>
        <v/>
      </c>
      <c r="HU45" s="120" t="str">
        <f t="shared" si="160"/>
        <v/>
      </c>
      <c r="HW45" s="112"/>
      <c r="HX45" s="112"/>
      <c r="HY45" s="113" t="str">
        <f t="shared" si="161"/>
        <v/>
      </c>
      <c r="HZ45" s="114" t="str">
        <f t="shared" si="162"/>
        <v/>
      </c>
      <c r="IA45" s="115" t="str">
        <f t="shared" si="163"/>
        <v/>
      </c>
      <c r="IB45" s="115" t="str">
        <f t="shared" si="164"/>
        <v/>
      </c>
      <c r="IC45" s="116" t="str">
        <f t="shared" si="165"/>
        <v/>
      </c>
      <c r="ID45" s="117" t="str">
        <f t="shared" si="166"/>
        <v/>
      </c>
      <c r="IE45" s="118" t="str">
        <f t="shared" si="167"/>
        <v/>
      </c>
      <c r="IF45" s="119" t="str">
        <f t="shared" si="168"/>
        <v/>
      </c>
      <c r="IG45" s="120" t="str">
        <f t="shared" si="169"/>
        <v/>
      </c>
      <c r="II45" s="112"/>
      <c r="IJ45" s="112"/>
      <c r="IK45" s="113" t="str">
        <f t="shared" si="170"/>
        <v/>
      </c>
      <c r="IL45" s="114" t="str">
        <f t="shared" si="171"/>
        <v/>
      </c>
      <c r="IM45" s="115" t="str">
        <f t="shared" si="172"/>
        <v/>
      </c>
      <c r="IN45" s="115" t="str">
        <f t="shared" si="173"/>
        <v/>
      </c>
      <c r="IO45" s="116" t="str">
        <f t="shared" si="174"/>
        <v/>
      </c>
      <c r="IP45" s="117" t="str">
        <f t="shared" si="175"/>
        <v/>
      </c>
      <c r="IQ45" s="118" t="str">
        <f t="shared" si="176"/>
        <v/>
      </c>
      <c r="IR45" s="119" t="str">
        <f t="shared" si="177"/>
        <v/>
      </c>
      <c r="IS45" s="120" t="str">
        <f t="shared" si="178"/>
        <v/>
      </c>
      <c r="IU45" s="112"/>
      <c r="IV45" s="112"/>
      <c r="IW45" s="113" t="str">
        <f t="shared" si="179"/>
        <v/>
      </c>
      <c r="IX45" s="114" t="str">
        <f t="shared" si="180"/>
        <v/>
      </c>
      <c r="IY45" s="115" t="str">
        <f t="shared" si="181"/>
        <v/>
      </c>
      <c r="IZ45" s="115" t="str">
        <f t="shared" si="182"/>
        <v/>
      </c>
      <c r="JA45" s="116" t="str">
        <f t="shared" si="183"/>
        <v/>
      </c>
      <c r="JB45" s="117" t="str">
        <f t="shared" si="184"/>
        <v/>
      </c>
      <c r="JC45" s="118" t="str">
        <f t="shared" si="185"/>
        <v/>
      </c>
      <c r="JD45" s="119" t="str">
        <f t="shared" si="186"/>
        <v/>
      </c>
      <c r="JE45" s="120" t="str">
        <f t="shared" si="187"/>
        <v/>
      </c>
      <c r="JG45" s="112"/>
      <c r="JH45" s="112"/>
      <c r="JI45" s="113" t="str">
        <f t="shared" si="188"/>
        <v/>
      </c>
      <c r="JJ45" s="114" t="str">
        <f t="shared" si="189"/>
        <v/>
      </c>
      <c r="JK45" s="115" t="str">
        <f t="shared" si="190"/>
        <v/>
      </c>
      <c r="JL45" s="115" t="str">
        <f t="shared" si="191"/>
        <v/>
      </c>
      <c r="JM45" s="116" t="str">
        <f t="shared" si="192"/>
        <v/>
      </c>
      <c r="JN45" s="117" t="str">
        <f t="shared" si="193"/>
        <v/>
      </c>
      <c r="JO45" s="118" t="str">
        <f t="shared" si="194"/>
        <v/>
      </c>
      <c r="JP45" s="119" t="str">
        <f t="shared" si="195"/>
        <v/>
      </c>
      <c r="JQ45" s="120" t="str">
        <f t="shared" si="196"/>
        <v/>
      </c>
      <c r="JS45" s="112"/>
      <c r="JT45" s="112"/>
      <c r="JU45" s="113" t="str">
        <f t="shared" si="197"/>
        <v/>
      </c>
      <c r="JV45" s="114" t="str">
        <f t="shared" si="198"/>
        <v/>
      </c>
      <c r="JW45" s="115" t="str">
        <f t="shared" si="199"/>
        <v/>
      </c>
      <c r="JX45" s="115" t="str">
        <f t="shared" si="200"/>
        <v/>
      </c>
      <c r="JY45" s="116" t="str">
        <f t="shared" si="201"/>
        <v/>
      </c>
      <c r="JZ45" s="117" t="str">
        <f t="shared" si="202"/>
        <v/>
      </c>
      <c r="KA45" s="118" t="str">
        <f t="shared" si="203"/>
        <v/>
      </c>
      <c r="KB45" s="119" t="str">
        <f t="shared" si="204"/>
        <v/>
      </c>
      <c r="KC45" s="120" t="str">
        <f t="shared" si="205"/>
        <v/>
      </c>
      <c r="KE45" s="112"/>
      <c r="KF45" s="112"/>
      <c r="KG45" s="113" t="str">
        <f t="shared" si="206"/>
        <v/>
      </c>
      <c r="KH45" s="114" t="str">
        <f t="shared" si="207"/>
        <v/>
      </c>
      <c r="KI45" s="115" t="str">
        <f t="shared" si="208"/>
        <v/>
      </c>
      <c r="KJ45" s="115" t="str">
        <f t="shared" si="209"/>
        <v/>
      </c>
      <c r="KK45" s="116" t="str">
        <f t="shared" si="210"/>
        <v/>
      </c>
      <c r="KL45" s="117" t="str">
        <f t="shared" si="211"/>
        <v/>
      </c>
      <c r="KM45" s="118" t="str">
        <f t="shared" si="212"/>
        <v/>
      </c>
      <c r="KN45" s="119" t="str">
        <f t="shared" si="213"/>
        <v/>
      </c>
      <c r="KO45" s="120" t="str">
        <f t="shared" si="214"/>
        <v/>
      </c>
      <c r="KQ45" s="112"/>
      <c r="KR45" s="112"/>
      <c r="KS45" s="113" t="str">
        <f t="shared" si="215"/>
        <v/>
      </c>
      <c r="KT45" s="114" t="str">
        <f t="shared" si="216"/>
        <v/>
      </c>
      <c r="KU45" s="115" t="str">
        <f t="shared" si="217"/>
        <v/>
      </c>
      <c r="KV45" s="115" t="str">
        <f t="shared" si="218"/>
        <v/>
      </c>
      <c r="KW45" s="116" t="str">
        <f t="shared" si="219"/>
        <v/>
      </c>
      <c r="KX45" s="117" t="str">
        <f t="shared" si="220"/>
        <v/>
      </c>
      <c r="KY45" s="118" t="str">
        <f t="shared" si="221"/>
        <v/>
      </c>
      <c r="KZ45" s="119" t="str">
        <f t="shared" si="222"/>
        <v/>
      </c>
      <c r="LA45" s="120" t="str">
        <f t="shared" si="223"/>
        <v/>
      </c>
      <c r="LC45" s="112"/>
      <c r="LD45" s="112"/>
      <c r="LE45" s="113" t="str">
        <f t="shared" si="224"/>
        <v/>
      </c>
      <c r="LF45" s="114" t="str">
        <f t="shared" si="225"/>
        <v/>
      </c>
      <c r="LG45" s="115" t="str">
        <f t="shared" si="226"/>
        <v/>
      </c>
      <c r="LH45" s="115" t="str">
        <f t="shared" si="227"/>
        <v/>
      </c>
      <c r="LI45" s="116" t="str">
        <f t="shared" si="228"/>
        <v/>
      </c>
      <c r="LJ45" s="117" t="str">
        <f t="shared" si="229"/>
        <v/>
      </c>
      <c r="LK45" s="118" t="str">
        <f t="shared" si="230"/>
        <v/>
      </c>
      <c r="LL45" s="119" t="str">
        <f t="shared" si="231"/>
        <v/>
      </c>
      <c r="LM45" s="120" t="str">
        <f t="shared" si="232"/>
        <v/>
      </c>
      <c r="LO45" s="112"/>
      <c r="LP45" s="112"/>
      <c r="LQ45" s="113" t="str">
        <f t="shared" si="233"/>
        <v/>
      </c>
      <c r="LR45" s="114" t="str">
        <f t="shared" si="234"/>
        <v/>
      </c>
      <c r="LS45" s="115" t="str">
        <f t="shared" si="235"/>
        <v/>
      </c>
      <c r="LT45" s="115" t="str">
        <f t="shared" si="236"/>
        <v/>
      </c>
      <c r="LU45" s="116" t="str">
        <f t="shared" si="237"/>
        <v/>
      </c>
      <c r="LV45" s="117" t="str">
        <f t="shared" si="238"/>
        <v/>
      </c>
      <c r="LW45" s="118" t="str">
        <f t="shared" si="239"/>
        <v/>
      </c>
      <c r="LX45" s="119" t="str">
        <f t="shared" si="240"/>
        <v/>
      </c>
      <c r="LY45" s="120" t="str">
        <f t="shared" si="241"/>
        <v/>
      </c>
      <c r="MA45" s="112"/>
      <c r="MB45" s="112"/>
      <c r="MC45" s="113" t="str">
        <f t="shared" si="242"/>
        <v/>
      </c>
      <c r="MD45" s="114" t="str">
        <f t="shared" si="243"/>
        <v/>
      </c>
      <c r="ME45" s="115" t="str">
        <f t="shared" si="244"/>
        <v/>
      </c>
      <c r="MF45" s="115" t="str">
        <f t="shared" si="245"/>
        <v/>
      </c>
      <c r="MG45" s="116" t="str">
        <f t="shared" si="246"/>
        <v/>
      </c>
      <c r="MH45" s="117" t="str">
        <f t="shared" si="247"/>
        <v/>
      </c>
      <c r="MI45" s="118" t="str">
        <f t="shared" si="248"/>
        <v/>
      </c>
      <c r="MJ45" s="119" t="str">
        <f t="shared" si="249"/>
        <v/>
      </c>
      <c r="MK45" s="120" t="str">
        <f t="shared" si="250"/>
        <v/>
      </c>
      <c r="MM45" s="112"/>
      <c r="MN45" s="112"/>
      <c r="MO45" s="113" t="str">
        <f t="shared" si="251"/>
        <v/>
      </c>
      <c r="MP45" s="114" t="str">
        <f t="shared" si="252"/>
        <v/>
      </c>
      <c r="MQ45" s="115" t="str">
        <f t="shared" si="253"/>
        <v/>
      </c>
      <c r="MR45" s="115" t="str">
        <f t="shared" si="254"/>
        <v/>
      </c>
      <c r="MS45" s="116" t="str">
        <f t="shared" si="255"/>
        <v/>
      </c>
      <c r="MT45" s="117" t="str">
        <f t="shared" si="256"/>
        <v/>
      </c>
      <c r="MU45" s="118" t="str">
        <f t="shared" si="257"/>
        <v/>
      </c>
      <c r="MV45" s="119" t="str">
        <f t="shared" si="258"/>
        <v/>
      </c>
      <c r="MW45" s="120" t="str">
        <f t="shared" si="259"/>
        <v/>
      </c>
      <c r="MY45" s="112"/>
      <c r="MZ45" s="112"/>
      <c r="NA45" s="113" t="str">
        <f t="shared" si="260"/>
        <v/>
      </c>
      <c r="NB45" s="114" t="str">
        <f t="shared" si="261"/>
        <v/>
      </c>
      <c r="NC45" s="115" t="str">
        <f t="shared" si="262"/>
        <v/>
      </c>
      <c r="ND45" s="115" t="str">
        <f t="shared" si="263"/>
        <v/>
      </c>
      <c r="NE45" s="116" t="str">
        <f t="shared" si="264"/>
        <v/>
      </c>
      <c r="NF45" s="117" t="str">
        <f t="shared" si="265"/>
        <v/>
      </c>
      <c r="NG45" s="118" t="str">
        <f t="shared" si="266"/>
        <v/>
      </c>
      <c r="NH45" s="119" t="str">
        <f t="shared" si="267"/>
        <v/>
      </c>
      <c r="NI45" s="120" t="str">
        <f t="shared" si="268"/>
        <v/>
      </c>
      <c r="NK45" s="112"/>
      <c r="NL45" s="112"/>
      <c r="NM45" s="113" t="str">
        <f t="shared" si="269"/>
        <v/>
      </c>
      <c r="NN45" s="114" t="str">
        <f t="shared" si="270"/>
        <v/>
      </c>
      <c r="NO45" s="115" t="str">
        <f t="shared" si="271"/>
        <v/>
      </c>
      <c r="NP45" s="115" t="str">
        <f t="shared" si="272"/>
        <v/>
      </c>
      <c r="NQ45" s="116" t="str">
        <f t="shared" si="273"/>
        <v/>
      </c>
      <c r="NR45" s="117" t="str">
        <f t="shared" si="274"/>
        <v/>
      </c>
      <c r="NS45" s="118" t="str">
        <f t="shared" si="275"/>
        <v/>
      </c>
      <c r="NT45" s="119" t="str">
        <f t="shared" si="276"/>
        <v/>
      </c>
      <c r="NU45" s="120" t="str">
        <f t="shared" si="277"/>
        <v/>
      </c>
      <c r="NW45" s="112"/>
      <c r="NX45" s="112"/>
      <c r="NY45" s="113" t="str">
        <f t="shared" si="278"/>
        <v/>
      </c>
      <c r="NZ45" s="114" t="str">
        <f t="shared" si="279"/>
        <v/>
      </c>
      <c r="OA45" s="115" t="str">
        <f t="shared" si="280"/>
        <v/>
      </c>
      <c r="OB45" s="115" t="str">
        <f t="shared" si="281"/>
        <v/>
      </c>
      <c r="OC45" s="116" t="str">
        <f t="shared" si="282"/>
        <v/>
      </c>
      <c r="OD45" s="117" t="str">
        <f t="shared" si="283"/>
        <v/>
      </c>
      <c r="OE45" s="118" t="str">
        <f t="shared" si="284"/>
        <v/>
      </c>
      <c r="OF45" s="119" t="str">
        <f t="shared" si="285"/>
        <v/>
      </c>
      <c r="OG45" s="120" t="str">
        <f t="shared" si="286"/>
        <v/>
      </c>
      <c r="OI45" s="112"/>
      <c r="OJ45" s="112"/>
      <c r="OK45" s="113" t="str">
        <f t="shared" si="287"/>
        <v/>
      </c>
      <c r="OL45" s="114" t="str">
        <f t="shared" si="288"/>
        <v/>
      </c>
      <c r="OM45" s="115" t="str">
        <f t="shared" si="289"/>
        <v/>
      </c>
      <c r="ON45" s="115" t="str">
        <f t="shared" si="290"/>
        <v/>
      </c>
      <c r="OO45" s="116" t="str">
        <f t="shared" si="291"/>
        <v/>
      </c>
      <c r="OP45" s="117" t="str">
        <f t="shared" si="292"/>
        <v/>
      </c>
      <c r="OQ45" s="118" t="str">
        <f t="shared" si="293"/>
        <v/>
      </c>
      <c r="OR45" s="119" t="str">
        <f t="shared" si="294"/>
        <v/>
      </c>
      <c r="OS45" s="120" t="str">
        <f t="shared" si="295"/>
        <v/>
      </c>
      <c r="OU45" s="112"/>
      <c r="OV45" s="112"/>
      <c r="OW45" s="113" t="str">
        <f t="shared" si="296"/>
        <v/>
      </c>
      <c r="OX45" s="114" t="str">
        <f t="shared" si="297"/>
        <v/>
      </c>
      <c r="OY45" s="115" t="str">
        <f t="shared" si="298"/>
        <v/>
      </c>
      <c r="OZ45" s="115" t="str">
        <f t="shared" si="299"/>
        <v/>
      </c>
      <c r="PA45" s="116" t="str">
        <f t="shared" si="300"/>
        <v/>
      </c>
      <c r="PB45" s="117" t="str">
        <f t="shared" si="301"/>
        <v/>
      </c>
      <c r="PC45" s="118" t="str">
        <f t="shared" si="302"/>
        <v/>
      </c>
      <c r="PD45" s="119" t="str">
        <f t="shared" si="303"/>
        <v/>
      </c>
      <c r="PE45" s="120" t="str">
        <f t="shared" si="304"/>
        <v/>
      </c>
      <c r="PG45" s="112"/>
      <c r="PH45" s="112"/>
      <c r="PI45" s="113" t="str">
        <f t="shared" si="305"/>
        <v/>
      </c>
      <c r="PJ45" s="114" t="str">
        <f t="shared" si="306"/>
        <v/>
      </c>
      <c r="PK45" s="115" t="str">
        <f t="shared" si="307"/>
        <v/>
      </c>
      <c r="PL45" s="115" t="str">
        <f t="shared" si="308"/>
        <v/>
      </c>
      <c r="PM45" s="116" t="str">
        <f t="shared" si="309"/>
        <v/>
      </c>
      <c r="PN45" s="117" t="str">
        <f t="shared" si="310"/>
        <v/>
      </c>
      <c r="PO45" s="118" t="str">
        <f t="shared" si="311"/>
        <v/>
      </c>
      <c r="PP45" s="119" t="str">
        <f t="shared" si="312"/>
        <v/>
      </c>
      <c r="PQ45" s="120" t="str">
        <f t="shared" si="313"/>
        <v/>
      </c>
      <c r="PS45" s="112"/>
      <c r="PT45" s="112"/>
      <c r="PU45" s="113" t="str">
        <f t="shared" si="314"/>
        <v/>
      </c>
      <c r="PV45" s="114" t="str">
        <f t="shared" si="315"/>
        <v/>
      </c>
      <c r="PW45" s="115" t="str">
        <f t="shared" si="316"/>
        <v/>
      </c>
      <c r="PX45" s="115" t="str">
        <f t="shared" si="317"/>
        <v/>
      </c>
      <c r="PY45" s="116" t="str">
        <f t="shared" si="318"/>
        <v/>
      </c>
      <c r="PZ45" s="117" t="str">
        <f t="shared" si="319"/>
        <v/>
      </c>
      <c r="QA45" s="118" t="str">
        <f t="shared" si="320"/>
        <v/>
      </c>
      <c r="QB45" s="119" t="str">
        <f t="shared" si="321"/>
        <v/>
      </c>
      <c r="QC45" s="120" t="str">
        <f t="shared" si="322"/>
        <v/>
      </c>
      <c r="QE45" s="112"/>
      <c r="QF45" s="112"/>
      <c r="QG45" s="113" t="str">
        <f t="shared" si="323"/>
        <v/>
      </c>
      <c r="QH45" s="114" t="str">
        <f t="shared" si="324"/>
        <v/>
      </c>
      <c r="QI45" s="115" t="str">
        <f t="shared" si="325"/>
        <v/>
      </c>
      <c r="QJ45" s="115" t="str">
        <f t="shared" si="326"/>
        <v/>
      </c>
      <c r="QK45" s="116" t="str">
        <f t="shared" si="327"/>
        <v/>
      </c>
      <c r="QL45" s="117" t="str">
        <f t="shared" si="328"/>
        <v/>
      </c>
      <c r="QM45" s="118" t="str">
        <f t="shared" si="329"/>
        <v/>
      </c>
      <c r="QN45" s="119" t="str">
        <f t="shared" si="330"/>
        <v/>
      </c>
      <c r="QO45" s="120" t="str">
        <f t="shared" si="331"/>
        <v/>
      </c>
      <c r="QQ45" s="112"/>
      <c r="QR45" s="112"/>
      <c r="QS45" s="113" t="str">
        <f t="shared" si="332"/>
        <v/>
      </c>
      <c r="QT45" s="114" t="str">
        <f t="shared" si="333"/>
        <v/>
      </c>
      <c r="QU45" s="115" t="str">
        <f t="shared" si="334"/>
        <v/>
      </c>
      <c r="QV45" s="115" t="str">
        <f t="shared" si="335"/>
        <v/>
      </c>
      <c r="QW45" s="116" t="str">
        <f t="shared" si="336"/>
        <v/>
      </c>
      <c r="QX45" s="117" t="str">
        <f t="shared" si="337"/>
        <v/>
      </c>
      <c r="QY45" s="118" t="str">
        <f t="shared" si="338"/>
        <v/>
      </c>
      <c r="QZ45" s="119" t="str">
        <f t="shared" si="339"/>
        <v/>
      </c>
      <c r="RA45" s="120" t="str">
        <f t="shared" si="340"/>
        <v/>
      </c>
      <c r="RC45" s="112"/>
      <c r="RD45" s="112"/>
      <c r="RE45" s="113" t="str">
        <f t="shared" si="341"/>
        <v/>
      </c>
      <c r="RF45" s="114" t="str">
        <f t="shared" si="342"/>
        <v/>
      </c>
      <c r="RG45" s="115" t="str">
        <f t="shared" si="343"/>
        <v/>
      </c>
      <c r="RH45" s="115" t="str">
        <f t="shared" si="344"/>
        <v/>
      </c>
      <c r="RI45" s="116" t="str">
        <f t="shared" si="345"/>
        <v/>
      </c>
      <c r="RJ45" s="117" t="str">
        <f t="shared" si="346"/>
        <v/>
      </c>
      <c r="RK45" s="118" t="str">
        <f t="shared" si="347"/>
        <v/>
      </c>
      <c r="RL45" s="119" t="str">
        <f t="shared" si="348"/>
        <v/>
      </c>
      <c r="RM45" s="120" t="str">
        <f t="shared" si="349"/>
        <v/>
      </c>
      <c r="RO45" s="112"/>
      <c r="RP45" s="112"/>
      <c r="RQ45" s="113" t="str">
        <f t="shared" si="350"/>
        <v/>
      </c>
      <c r="RR45" s="114" t="str">
        <f t="shared" si="351"/>
        <v/>
      </c>
      <c r="RS45" s="115" t="str">
        <f t="shared" si="352"/>
        <v/>
      </c>
      <c r="RT45" s="115" t="str">
        <f t="shared" si="353"/>
        <v/>
      </c>
      <c r="RU45" s="116" t="str">
        <f t="shared" si="354"/>
        <v/>
      </c>
      <c r="RV45" s="117" t="str">
        <f t="shared" si="355"/>
        <v/>
      </c>
      <c r="RW45" s="118" t="str">
        <f t="shared" si="356"/>
        <v/>
      </c>
      <c r="RX45" s="119" t="str">
        <f t="shared" si="357"/>
        <v/>
      </c>
      <c r="RY45" s="120" t="str">
        <f t="shared" si="358"/>
        <v/>
      </c>
      <c r="SA45" s="112"/>
      <c r="SB45" s="112"/>
    </row>
    <row r="46" spans="1:496" ht="13.5" customHeight="1">
      <c r="A46" s="20"/>
      <c r="B46" s="112" t="s">
        <v>803</v>
      </c>
      <c r="C46" s="2" t="s">
        <v>819</v>
      </c>
      <c r="D46" s="157"/>
      <c r="E46" s="113" t="str">
        <f t="shared" si="447"/>
        <v/>
      </c>
      <c r="F46" s="114" t="str">
        <f t="shared" si="448"/>
        <v/>
      </c>
      <c r="G46" s="115" t="str">
        <f t="shared" si="2"/>
        <v/>
      </c>
      <c r="H46" s="115" t="str">
        <f t="shared" si="3"/>
        <v/>
      </c>
      <c r="I46" s="116" t="str">
        <f t="shared" si="449"/>
        <v/>
      </c>
      <c r="J46" s="117" t="str">
        <f t="shared" si="450"/>
        <v/>
      </c>
      <c r="K46" s="118" t="str">
        <f t="shared" si="451"/>
        <v/>
      </c>
      <c r="L46" s="119" t="str">
        <f t="shared" si="7"/>
        <v/>
      </c>
      <c r="M46" s="120" t="str">
        <f t="shared" si="452"/>
        <v/>
      </c>
      <c r="O46" s="112"/>
      <c r="P46" s="167"/>
      <c r="Q46" s="113">
        <f>Q$3</f>
        <v>42391</v>
      </c>
      <c r="R46" s="114" t="s">
        <v>827</v>
      </c>
      <c r="S46" s="115">
        <v>41229</v>
      </c>
      <c r="T46" s="115">
        <f>Q$3</f>
        <v>42391</v>
      </c>
      <c r="U46" s="116" t="s">
        <v>1028</v>
      </c>
      <c r="V46" s="117" t="s">
        <v>1029</v>
      </c>
      <c r="W46" s="118" t="s">
        <v>1007</v>
      </c>
      <c r="X46" s="119" t="s">
        <v>424</v>
      </c>
      <c r="Y46" s="120" t="s">
        <v>1030</v>
      </c>
      <c r="AA46" s="112"/>
      <c r="AB46" s="112" t="s">
        <v>976</v>
      </c>
      <c r="AC46" s="113" t="str">
        <f t="shared" si="9"/>
        <v/>
      </c>
      <c r="AD46" s="114" t="str">
        <f t="shared" si="10"/>
        <v/>
      </c>
      <c r="AE46" s="115" t="str">
        <f t="shared" si="11"/>
        <v/>
      </c>
      <c r="AF46" s="115" t="str">
        <f t="shared" si="359"/>
        <v/>
      </c>
      <c r="AG46" s="116" t="str">
        <f t="shared" si="12"/>
        <v/>
      </c>
      <c r="AH46" s="117" t="str">
        <f t="shared" si="13"/>
        <v/>
      </c>
      <c r="AI46" s="118" t="str">
        <f t="shared" si="14"/>
        <v/>
      </c>
      <c r="AJ46" s="119" t="str">
        <f t="shared" si="15"/>
        <v/>
      </c>
      <c r="AK46" s="120" t="str">
        <f t="shared" si="16"/>
        <v/>
      </c>
      <c r="AM46" s="112"/>
      <c r="AN46" s="112"/>
      <c r="AO46" s="113">
        <f t="shared" si="17"/>
        <v>44035</v>
      </c>
      <c r="AP46" s="114" t="str">
        <f t="shared" si="18"/>
        <v>Plenkovic I</v>
      </c>
      <c r="AQ46" s="115">
        <v>42895</v>
      </c>
      <c r="AR46" s="115">
        <f t="shared" si="20"/>
        <v>44035</v>
      </c>
      <c r="AS46" s="116" t="str">
        <f t="shared" si="21"/>
        <v>Predrag Štromar</v>
      </c>
      <c r="AT46" s="117" t="str">
        <f t="shared" si="22"/>
        <v>1969</v>
      </c>
      <c r="AU46" s="118" t="str">
        <f t="shared" si="23"/>
        <v>male</v>
      </c>
      <c r="AV46" s="119" t="str">
        <f t="shared" si="24"/>
        <v>hr_hns01</v>
      </c>
      <c r="AW46" s="120" t="str">
        <f t="shared" si="25"/>
        <v>Štromar_Predrag_1969</v>
      </c>
      <c r="AY46" s="112"/>
      <c r="AZ46" s="112" t="s">
        <v>1280</v>
      </c>
      <c r="BA46" s="113" t="str">
        <f t="shared" si="360"/>
        <v/>
      </c>
      <c r="BB46" s="114" t="str">
        <f t="shared" si="361"/>
        <v/>
      </c>
      <c r="BC46" s="115" t="str">
        <f t="shared" si="362"/>
        <v/>
      </c>
      <c r="BD46" s="115" t="str">
        <f t="shared" si="363"/>
        <v/>
      </c>
      <c r="BE46" s="116" t="str">
        <f t="shared" si="364"/>
        <v/>
      </c>
      <c r="BF46" s="117" t="str">
        <f t="shared" si="365"/>
        <v/>
      </c>
      <c r="BG46" s="118" t="str">
        <f t="shared" si="366"/>
        <v/>
      </c>
      <c r="BH46" s="119" t="str">
        <f t="shared" si="367"/>
        <v/>
      </c>
      <c r="BI46" s="120" t="str">
        <f t="shared" si="368"/>
        <v/>
      </c>
      <c r="BK46" s="112"/>
      <c r="BL46" s="112"/>
      <c r="BM46" s="113" t="str">
        <f t="shared" si="35"/>
        <v/>
      </c>
      <c r="BN46" s="114" t="str">
        <f t="shared" si="36"/>
        <v/>
      </c>
      <c r="BO46" s="115" t="str">
        <f t="shared" si="37"/>
        <v/>
      </c>
      <c r="BP46" s="115" t="str">
        <f t="shared" si="38"/>
        <v/>
      </c>
      <c r="BQ46" s="116" t="str">
        <f t="shared" si="39"/>
        <v/>
      </c>
      <c r="BR46" s="117" t="str">
        <f t="shared" si="40"/>
        <v/>
      </c>
      <c r="BS46" s="118" t="str">
        <f t="shared" si="41"/>
        <v/>
      </c>
      <c r="BT46" s="119" t="str">
        <f t="shared" si="42"/>
        <v/>
      </c>
      <c r="BU46" s="120" t="str">
        <f t="shared" si="43"/>
        <v/>
      </c>
      <c r="BW46" s="112"/>
      <c r="BX46" s="112"/>
      <c r="BY46" s="113" t="str">
        <f t="shared" si="44"/>
        <v/>
      </c>
      <c r="BZ46" s="114" t="str">
        <f t="shared" si="45"/>
        <v/>
      </c>
      <c r="CA46" s="115" t="str">
        <f t="shared" si="46"/>
        <v/>
      </c>
      <c r="CB46" s="115" t="str">
        <f t="shared" si="47"/>
        <v/>
      </c>
      <c r="CC46" s="116" t="str">
        <f t="shared" si="48"/>
        <v/>
      </c>
      <c r="CD46" s="117" t="str">
        <f t="shared" si="49"/>
        <v/>
      </c>
      <c r="CE46" s="118" t="str">
        <f t="shared" si="50"/>
        <v/>
      </c>
      <c r="CF46" s="119" t="str">
        <f t="shared" si="51"/>
        <v/>
      </c>
      <c r="CG46" s="120" t="str">
        <f t="shared" si="52"/>
        <v/>
      </c>
      <c r="CI46" s="112"/>
      <c r="CJ46" s="112"/>
      <c r="CK46" s="113" t="str">
        <f t="shared" si="53"/>
        <v/>
      </c>
      <c r="CL46" s="114" t="str">
        <f t="shared" si="54"/>
        <v/>
      </c>
      <c r="CM46" s="115" t="str">
        <f t="shared" si="55"/>
        <v/>
      </c>
      <c r="CN46" s="115" t="str">
        <f t="shared" si="56"/>
        <v/>
      </c>
      <c r="CO46" s="116" t="str">
        <f t="shared" si="57"/>
        <v/>
      </c>
      <c r="CP46" s="117" t="str">
        <f t="shared" si="58"/>
        <v/>
      </c>
      <c r="CQ46" s="118" t="str">
        <f t="shared" si="59"/>
        <v/>
      </c>
      <c r="CR46" s="119" t="str">
        <f t="shared" si="60"/>
        <v/>
      </c>
      <c r="CS46" s="120" t="str">
        <f t="shared" si="61"/>
        <v/>
      </c>
      <c r="CU46" s="112"/>
      <c r="CV46" s="112"/>
      <c r="CW46" s="113" t="str">
        <f t="shared" si="62"/>
        <v/>
      </c>
      <c r="CX46" s="114" t="str">
        <f t="shared" si="63"/>
        <v/>
      </c>
      <c r="CY46" s="115" t="str">
        <f t="shared" si="64"/>
        <v/>
      </c>
      <c r="CZ46" s="115" t="str">
        <f t="shared" si="65"/>
        <v/>
      </c>
      <c r="DA46" s="116" t="str">
        <f t="shared" si="66"/>
        <v/>
      </c>
      <c r="DB46" s="117" t="str">
        <f t="shared" si="67"/>
        <v/>
      </c>
      <c r="DC46" s="118" t="str">
        <f t="shared" si="68"/>
        <v/>
      </c>
      <c r="DD46" s="119" t="str">
        <f t="shared" si="69"/>
        <v/>
      </c>
      <c r="DE46" s="120" t="str">
        <f t="shared" si="70"/>
        <v/>
      </c>
      <c r="DG46" s="112"/>
      <c r="DH46" s="112"/>
      <c r="DI46" s="113" t="str">
        <f t="shared" si="71"/>
        <v/>
      </c>
      <c r="DJ46" s="114" t="str">
        <f t="shared" si="72"/>
        <v/>
      </c>
      <c r="DK46" s="115" t="str">
        <f t="shared" si="73"/>
        <v/>
      </c>
      <c r="DL46" s="115" t="str">
        <f t="shared" si="74"/>
        <v/>
      </c>
      <c r="DM46" s="116" t="str">
        <f t="shared" si="75"/>
        <v/>
      </c>
      <c r="DN46" s="117" t="str">
        <f t="shared" si="76"/>
        <v/>
      </c>
      <c r="DO46" s="118" t="str">
        <f t="shared" si="77"/>
        <v/>
      </c>
      <c r="DP46" s="119" t="str">
        <f t="shared" si="78"/>
        <v/>
      </c>
      <c r="DQ46" s="120" t="str">
        <f t="shared" si="79"/>
        <v/>
      </c>
      <c r="DS46" s="112"/>
      <c r="DT46" s="112"/>
      <c r="DU46" s="113" t="str">
        <f t="shared" si="80"/>
        <v/>
      </c>
      <c r="DV46" s="114" t="str">
        <f t="shared" si="81"/>
        <v/>
      </c>
      <c r="DW46" s="115" t="str">
        <f t="shared" si="82"/>
        <v/>
      </c>
      <c r="DX46" s="115" t="str">
        <f t="shared" si="83"/>
        <v/>
      </c>
      <c r="DY46" s="116" t="str">
        <f t="shared" si="84"/>
        <v/>
      </c>
      <c r="DZ46" s="117" t="str">
        <f t="shared" si="85"/>
        <v/>
      </c>
      <c r="EA46" s="118" t="str">
        <f t="shared" si="86"/>
        <v/>
      </c>
      <c r="EB46" s="119" t="str">
        <f t="shared" si="87"/>
        <v/>
      </c>
      <c r="EC46" s="120" t="str">
        <f t="shared" si="88"/>
        <v/>
      </c>
      <c r="EE46" s="112"/>
      <c r="EF46" s="112"/>
      <c r="EG46" s="113" t="str">
        <f t="shared" si="89"/>
        <v/>
      </c>
      <c r="EH46" s="114" t="str">
        <f t="shared" si="90"/>
        <v/>
      </c>
      <c r="EI46" s="115" t="str">
        <f t="shared" si="91"/>
        <v/>
      </c>
      <c r="EJ46" s="115" t="str">
        <f t="shared" si="92"/>
        <v/>
      </c>
      <c r="EK46" s="116" t="str">
        <f t="shared" si="93"/>
        <v/>
      </c>
      <c r="EL46" s="117" t="str">
        <f t="shared" si="94"/>
        <v/>
      </c>
      <c r="EM46" s="118" t="str">
        <f t="shared" si="95"/>
        <v/>
      </c>
      <c r="EN46" s="119" t="str">
        <f t="shared" si="96"/>
        <v/>
      </c>
      <c r="EO46" s="120" t="str">
        <f t="shared" si="97"/>
        <v/>
      </c>
      <c r="EQ46" s="112"/>
      <c r="ER46" s="112"/>
      <c r="ES46" s="113" t="str">
        <f t="shared" si="98"/>
        <v/>
      </c>
      <c r="ET46" s="114" t="str">
        <f t="shared" si="99"/>
        <v/>
      </c>
      <c r="EU46" s="115" t="str">
        <f t="shared" si="100"/>
        <v/>
      </c>
      <c r="EV46" s="115" t="str">
        <f t="shared" si="101"/>
        <v/>
      </c>
      <c r="EW46" s="116" t="str">
        <f t="shared" si="102"/>
        <v/>
      </c>
      <c r="EX46" s="117" t="str">
        <f t="shared" si="103"/>
        <v/>
      </c>
      <c r="EY46" s="118" t="str">
        <f t="shared" si="104"/>
        <v/>
      </c>
      <c r="EZ46" s="119" t="str">
        <f t="shared" si="105"/>
        <v/>
      </c>
      <c r="FA46" s="120" t="str">
        <f t="shared" si="106"/>
        <v/>
      </c>
      <c r="FC46" s="112"/>
      <c r="FD46" s="112"/>
      <c r="FE46" s="113" t="str">
        <f t="shared" si="107"/>
        <v/>
      </c>
      <c r="FF46" s="114" t="str">
        <f t="shared" si="108"/>
        <v/>
      </c>
      <c r="FG46" s="115" t="str">
        <f t="shared" si="109"/>
        <v/>
      </c>
      <c r="FH46" s="115" t="str">
        <f t="shared" si="110"/>
        <v/>
      </c>
      <c r="FI46" s="116" t="str">
        <f t="shared" si="111"/>
        <v/>
      </c>
      <c r="FJ46" s="117" t="str">
        <f t="shared" si="112"/>
        <v/>
      </c>
      <c r="FK46" s="118" t="str">
        <f t="shared" si="113"/>
        <v/>
      </c>
      <c r="FL46" s="119" t="str">
        <f t="shared" si="114"/>
        <v/>
      </c>
      <c r="FM46" s="120" t="str">
        <f t="shared" si="115"/>
        <v/>
      </c>
      <c r="FO46" s="112"/>
      <c r="FP46" s="112"/>
      <c r="FQ46" s="113" t="str">
        <f t="shared" si="116"/>
        <v/>
      </c>
      <c r="FR46" s="114" t="str">
        <f t="shared" si="117"/>
        <v/>
      </c>
      <c r="FS46" s="115" t="str">
        <f t="shared" si="118"/>
        <v/>
      </c>
      <c r="FT46" s="115" t="str">
        <f t="shared" si="119"/>
        <v/>
      </c>
      <c r="FU46" s="116" t="str">
        <f t="shared" si="120"/>
        <v/>
      </c>
      <c r="FV46" s="117" t="str">
        <f t="shared" si="121"/>
        <v/>
      </c>
      <c r="FW46" s="118" t="str">
        <f t="shared" si="122"/>
        <v/>
      </c>
      <c r="FX46" s="119" t="str">
        <f t="shared" si="123"/>
        <v/>
      </c>
      <c r="FY46" s="120" t="str">
        <f t="shared" si="124"/>
        <v/>
      </c>
      <c r="GA46" s="112"/>
      <c r="GB46" s="112"/>
      <c r="GC46" s="113" t="str">
        <f t="shared" si="125"/>
        <v/>
      </c>
      <c r="GD46" s="114" t="str">
        <f t="shared" si="126"/>
        <v/>
      </c>
      <c r="GE46" s="115" t="str">
        <f t="shared" si="127"/>
        <v/>
      </c>
      <c r="GF46" s="115" t="str">
        <f t="shared" si="128"/>
        <v/>
      </c>
      <c r="GG46" s="116" t="str">
        <f t="shared" si="129"/>
        <v/>
      </c>
      <c r="GH46" s="117" t="str">
        <f t="shared" si="130"/>
        <v/>
      </c>
      <c r="GI46" s="118" t="str">
        <f t="shared" si="131"/>
        <v/>
      </c>
      <c r="GJ46" s="119" t="str">
        <f t="shared" si="132"/>
        <v/>
      </c>
      <c r="GK46" s="120" t="str">
        <f t="shared" si="133"/>
        <v/>
      </c>
      <c r="GM46" s="112"/>
      <c r="GN46" s="112"/>
      <c r="GO46" s="113" t="str">
        <f t="shared" si="134"/>
        <v/>
      </c>
      <c r="GP46" s="114" t="str">
        <f t="shared" si="135"/>
        <v/>
      </c>
      <c r="GQ46" s="115" t="str">
        <f t="shared" si="136"/>
        <v/>
      </c>
      <c r="GR46" s="115" t="str">
        <f t="shared" si="137"/>
        <v/>
      </c>
      <c r="GS46" s="116" t="str">
        <f t="shared" si="138"/>
        <v/>
      </c>
      <c r="GT46" s="117" t="str">
        <f t="shared" si="139"/>
        <v/>
      </c>
      <c r="GU46" s="118" t="str">
        <f t="shared" si="140"/>
        <v/>
      </c>
      <c r="GV46" s="119" t="str">
        <f t="shared" si="141"/>
        <v/>
      </c>
      <c r="GW46" s="120" t="str">
        <f t="shared" si="142"/>
        <v/>
      </c>
      <c r="GY46" s="112"/>
      <c r="GZ46" s="112"/>
      <c r="HA46" s="113" t="str">
        <f t="shared" si="143"/>
        <v/>
      </c>
      <c r="HB46" s="114" t="str">
        <f t="shared" si="144"/>
        <v/>
      </c>
      <c r="HC46" s="115" t="str">
        <f t="shared" si="145"/>
        <v/>
      </c>
      <c r="HD46" s="115" t="str">
        <f t="shared" si="146"/>
        <v/>
      </c>
      <c r="HE46" s="116" t="str">
        <f t="shared" si="147"/>
        <v/>
      </c>
      <c r="HF46" s="117" t="str">
        <f t="shared" si="148"/>
        <v/>
      </c>
      <c r="HG46" s="118" t="str">
        <f t="shared" si="149"/>
        <v/>
      </c>
      <c r="HH46" s="119" t="str">
        <f t="shared" si="150"/>
        <v/>
      </c>
      <c r="HI46" s="120" t="str">
        <f t="shared" si="151"/>
        <v/>
      </c>
      <c r="HK46" s="112"/>
      <c r="HL46" s="112"/>
      <c r="HM46" s="113" t="str">
        <f t="shared" si="152"/>
        <v/>
      </c>
      <c r="HN46" s="114" t="str">
        <f t="shared" si="153"/>
        <v/>
      </c>
      <c r="HO46" s="115" t="str">
        <f t="shared" si="154"/>
        <v/>
      </c>
      <c r="HP46" s="115" t="str">
        <f t="shared" si="155"/>
        <v/>
      </c>
      <c r="HQ46" s="116" t="str">
        <f t="shared" si="156"/>
        <v/>
      </c>
      <c r="HR46" s="117" t="str">
        <f t="shared" si="157"/>
        <v/>
      </c>
      <c r="HS46" s="118" t="str">
        <f t="shared" si="158"/>
        <v/>
      </c>
      <c r="HT46" s="119" t="str">
        <f t="shared" si="159"/>
        <v/>
      </c>
      <c r="HU46" s="120" t="str">
        <f t="shared" si="160"/>
        <v/>
      </c>
      <c r="HW46" s="112"/>
      <c r="HX46" s="112"/>
      <c r="HY46" s="113" t="str">
        <f t="shared" si="161"/>
        <v/>
      </c>
      <c r="HZ46" s="114" t="str">
        <f t="shared" si="162"/>
        <v/>
      </c>
      <c r="IA46" s="115" t="str">
        <f t="shared" si="163"/>
        <v/>
      </c>
      <c r="IB46" s="115" t="str">
        <f t="shared" si="164"/>
        <v/>
      </c>
      <c r="IC46" s="116" t="str">
        <f t="shared" si="165"/>
        <v/>
      </c>
      <c r="ID46" s="117" t="str">
        <f t="shared" si="166"/>
        <v/>
      </c>
      <c r="IE46" s="118" t="str">
        <f t="shared" si="167"/>
        <v/>
      </c>
      <c r="IF46" s="119" t="str">
        <f t="shared" si="168"/>
        <v/>
      </c>
      <c r="IG46" s="120" t="str">
        <f t="shared" si="169"/>
        <v/>
      </c>
      <c r="II46" s="112"/>
      <c r="IJ46" s="112"/>
      <c r="IK46" s="113" t="str">
        <f t="shared" si="170"/>
        <v/>
      </c>
      <c r="IL46" s="114" t="str">
        <f t="shared" si="171"/>
        <v/>
      </c>
      <c r="IM46" s="115" t="str">
        <f t="shared" si="172"/>
        <v/>
      </c>
      <c r="IN46" s="115" t="str">
        <f t="shared" si="173"/>
        <v/>
      </c>
      <c r="IO46" s="116" t="str">
        <f t="shared" si="174"/>
        <v/>
      </c>
      <c r="IP46" s="117" t="str">
        <f t="shared" si="175"/>
        <v/>
      </c>
      <c r="IQ46" s="118" t="str">
        <f t="shared" si="176"/>
        <v/>
      </c>
      <c r="IR46" s="119" t="str">
        <f t="shared" si="177"/>
        <v/>
      </c>
      <c r="IS46" s="120" t="str">
        <f t="shared" si="178"/>
        <v/>
      </c>
      <c r="IU46" s="112"/>
      <c r="IV46" s="112"/>
      <c r="IW46" s="113" t="str">
        <f t="shared" si="179"/>
        <v/>
      </c>
      <c r="IX46" s="114" t="str">
        <f t="shared" si="180"/>
        <v/>
      </c>
      <c r="IY46" s="115" t="str">
        <f t="shared" si="181"/>
        <v/>
      </c>
      <c r="IZ46" s="115" t="str">
        <f t="shared" si="182"/>
        <v/>
      </c>
      <c r="JA46" s="116" t="str">
        <f t="shared" si="183"/>
        <v/>
      </c>
      <c r="JB46" s="117" t="str">
        <f t="shared" si="184"/>
        <v/>
      </c>
      <c r="JC46" s="118" t="str">
        <f t="shared" si="185"/>
        <v/>
      </c>
      <c r="JD46" s="119" t="str">
        <f t="shared" si="186"/>
        <v/>
      </c>
      <c r="JE46" s="120" t="str">
        <f t="shared" si="187"/>
        <v/>
      </c>
      <c r="JG46" s="112"/>
      <c r="JH46" s="112"/>
      <c r="JI46" s="113" t="str">
        <f t="shared" si="188"/>
        <v/>
      </c>
      <c r="JJ46" s="114" t="str">
        <f t="shared" si="189"/>
        <v/>
      </c>
      <c r="JK46" s="115" t="str">
        <f t="shared" si="190"/>
        <v/>
      </c>
      <c r="JL46" s="115" t="str">
        <f t="shared" si="191"/>
        <v/>
      </c>
      <c r="JM46" s="116" t="str">
        <f t="shared" si="192"/>
        <v/>
      </c>
      <c r="JN46" s="117" t="str">
        <f t="shared" si="193"/>
        <v/>
      </c>
      <c r="JO46" s="118" t="str">
        <f t="shared" si="194"/>
        <v/>
      </c>
      <c r="JP46" s="119" t="str">
        <f t="shared" si="195"/>
        <v/>
      </c>
      <c r="JQ46" s="120" t="str">
        <f t="shared" si="196"/>
        <v/>
      </c>
      <c r="JS46" s="112"/>
      <c r="JT46" s="112"/>
      <c r="JU46" s="113" t="str">
        <f t="shared" si="197"/>
        <v/>
      </c>
      <c r="JV46" s="114" t="str">
        <f t="shared" si="198"/>
        <v/>
      </c>
      <c r="JW46" s="115" t="str">
        <f t="shared" si="199"/>
        <v/>
      </c>
      <c r="JX46" s="115" t="str">
        <f t="shared" si="200"/>
        <v/>
      </c>
      <c r="JY46" s="116" t="str">
        <f t="shared" si="201"/>
        <v/>
      </c>
      <c r="JZ46" s="117" t="str">
        <f t="shared" si="202"/>
        <v/>
      </c>
      <c r="KA46" s="118" t="str">
        <f t="shared" si="203"/>
        <v/>
      </c>
      <c r="KB46" s="119" t="str">
        <f t="shared" si="204"/>
        <v/>
      </c>
      <c r="KC46" s="120" t="str">
        <f t="shared" si="205"/>
        <v/>
      </c>
      <c r="KE46" s="112"/>
      <c r="KF46" s="112"/>
      <c r="KG46" s="113" t="str">
        <f t="shared" si="206"/>
        <v/>
      </c>
      <c r="KH46" s="114" t="str">
        <f t="shared" si="207"/>
        <v/>
      </c>
      <c r="KI46" s="115" t="str">
        <f t="shared" si="208"/>
        <v/>
      </c>
      <c r="KJ46" s="115" t="str">
        <f t="shared" si="209"/>
        <v/>
      </c>
      <c r="KK46" s="116" t="str">
        <f t="shared" si="210"/>
        <v/>
      </c>
      <c r="KL46" s="117" t="str">
        <f t="shared" si="211"/>
        <v/>
      </c>
      <c r="KM46" s="118" t="str">
        <f t="shared" si="212"/>
        <v/>
      </c>
      <c r="KN46" s="119" t="str">
        <f t="shared" si="213"/>
        <v/>
      </c>
      <c r="KO46" s="120" t="str">
        <f t="shared" si="214"/>
        <v/>
      </c>
      <c r="KQ46" s="112"/>
      <c r="KR46" s="112"/>
      <c r="KS46" s="113" t="str">
        <f t="shared" si="215"/>
        <v/>
      </c>
      <c r="KT46" s="114" t="str">
        <f t="shared" si="216"/>
        <v/>
      </c>
      <c r="KU46" s="115" t="str">
        <f t="shared" si="217"/>
        <v/>
      </c>
      <c r="KV46" s="115" t="str">
        <f t="shared" si="218"/>
        <v/>
      </c>
      <c r="KW46" s="116" t="str">
        <f t="shared" si="219"/>
        <v/>
      </c>
      <c r="KX46" s="117" t="str">
        <f t="shared" si="220"/>
        <v/>
      </c>
      <c r="KY46" s="118" t="str">
        <f t="shared" si="221"/>
        <v/>
      </c>
      <c r="KZ46" s="119" t="str">
        <f t="shared" si="222"/>
        <v/>
      </c>
      <c r="LA46" s="120" t="str">
        <f t="shared" si="223"/>
        <v/>
      </c>
      <c r="LC46" s="112"/>
      <c r="LD46" s="112"/>
      <c r="LE46" s="113" t="str">
        <f t="shared" si="224"/>
        <v/>
      </c>
      <c r="LF46" s="114" t="str">
        <f t="shared" si="225"/>
        <v/>
      </c>
      <c r="LG46" s="115" t="str">
        <f t="shared" si="226"/>
        <v/>
      </c>
      <c r="LH46" s="115" t="str">
        <f t="shared" si="227"/>
        <v/>
      </c>
      <c r="LI46" s="116" t="str">
        <f t="shared" si="228"/>
        <v/>
      </c>
      <c r="LJ46" s="117" t="str">
        <f t="shared" si="229"/>
        <v/>
      </c>
      <c r="LK46" s="118" t="str">
        <f t="shared" si="230"/>
        <v/>
      </c>
      <c r="LL46" s="119" t="str">
        <f t="shared" si="231"/>
        <v/>
      </c>
      <c r="LM46" s="120" t="str">
        <f t="shared" si="232"/>
        <v/>
      </c>
      <c r="LO46" s="112"/>
      <c r="LP46" s="112"/>
      <c r="LQ46" s="113" t="str">
        <f t="shared" si="233"/>
        <v/>
      </c>
      <c r="LR46" s="114" t="str">
        <f t="shared" si="234"/>
        <v/>
      </c>
      <c r="LS46" s="115" t="str">
        <f t="shared" si="235"/>
        <v/>
      </c>
      <c r="LT46" s="115" t="str">
        <f t="shared" si="236"/>
        <v/>
      </c>
      <c r="LU46" s="116" t="str">
        <f t="shared" si="237"/>
        <v/>
      </c>
      <c r="LV46" s="117" t="str">
        <f t="shared" si="238"/>
        <v/>
      </c>
      <c r="LW46" s="118" t="str">
        <f t="shared" si="239"/>
        <v/>
      </c>
      <c r="LX46" s="119" t="str">
        <f t="shared" si="240"/>
        <v/>
      </c>
      <c r="LY46" s="120" t="str">
        <f t="shared" si="241"/>
        <v/>
      </c>
      <c r="MA46" s="112"/>
      <c r="MB46" s="112"/>
      <c r="MC46" s="113" t="str">
        <f t="shared" si="242"/>
        <v/>
      </c>
      <c r="MD46" s="114" t="str">
        <f t="shared" si="243"/>
        <v/>
      </c>
      <c r="ME46" s="115" t="str">
        <f t="shared" si="244"/>
        <v/>
      </c>
      <c r="MF46" s="115" t="str">
        <f t="shared" si="245"/>
        <v/>
      </c>
      <c r="MG46" s="116" t="str">
        <f t="shared" si="246"/>
        <v/>
      </c>
      <c r="MH46" s="117" t="str">
        <f t="shared" si="247"/>
        <v/>
      </c>
      <c r="MI46" s="118" t="str">
        <f t="shared" si="248"/>
        <v/>
      </c>
      <c r="MJ46" s="119" t="str">
        <f t="shared" si="249"/>
        <v/>
      </c>
      <c r="MK46" s="120" t="str">
        <f t="shared" si="250"/>
        <v/>
      </c>
      <c r="MM46" s="112"/>
      <c r="MN46" s="112"/>
      <c r="MO46" s="113" t="str">
        <f t="shared" si="251"/>
        <v/>
      </c>
      <c r="MP46" s="114" t="str">
        <f t="shared" si="252"/>
        <v/>
      </c>
      <c r="MQ46" s="115" t="str">
        <f t="shared" si="253"/>
        <v/>
      </c>
      <c r="MR46" s="115" t="str">
        <f t="shared" si="254"/>
        <v/>
      </c>
      <c r="MS46" s="116" t="str">
        <f t="shared" si="255"/>
        <v/>
      </c>
      <c r="MT46" s="117" t="str">
        <f t="shared" si="256"/>
        <v/>
      </c>
      <c r="MU46" s="118" t="str">
        <f t="shared" si="257"/>
        <v/>
      </c>
      <c r="MV46" s="119" t="str">
        <f t="shared" si="258"/>
        <v/>
      </c>
      <c r="MW46" s="120" t="str">
        <f t="shared" si="259"/>
        <v/>
      </c>
      <c r="MY46" s="112"/>
      <c r="MZ46" s="112"/>
      <c r="NA46" s="113" t="str">
        <f t="shared" si="260"/>
        <v/>
      </c>
      <c r="NB46" s="114" t="str">
        <f t="shared" si="261"/>
        <v/>
      </c>
      <c r="NC46" s="115" t="str">
        <f t="shared" si="262"/>
        <v/>
      </c>
      <c r="ND46" s="115" t="str">
        <f t="shared" si="263"/>
        <v/>
      </c>
      <c r="NE46" s="116" t="str">
        <f t="shared" si="264"/>
        <v/>
      </c>
      <c r="NF46" s="117" t="str">
        <f t="shared" si="265"/>
        <v/>
      </c>
      <c r="NG46" s="118" t="str">
        <f t="shared" si="266"/>
        <v/>
      </c>
      <c r="NH46" s="119" t="str">
        <f t="shared" si="267"/>
        <v/>
      </c>
      <c r="NI46" s="120" t="str">
        <f t="shared" si="268"/>
        <v/>
      </c>
      <c r="NK46" s="112"/>
      <c r="NL46" s="112"/>
      <c r="NM46" s="113" t="str">
        <f t="shared" si="269"/>
        <v/>
      </c>
      <c r="NN46" s="114" t="str">
        <f t="shared" si="270"/>
        <v/>
      </c>
      <c r="NO46" s="115" t="str">
        <f t="shared" si="271"/>
        <v/>
      </c>
      <c r="NP46" s="115" t="str">
        <f t="shared" si="272"/>
        <v/>
      </c>
      <c r="NQ46" s="116" t="str">
        <f t="shared" si="273"/>
        <v/>
      </c>
      <c r="NR46" s="117" t="str">
        <f t="shared" si="274"/>
        <v/>
      </c>
      <c r="NS46" s="118" t="str">
        <f t="shared" si="275"/>
        <v/>
      </c>
      <c r="NT46" s="119" t="str">
        <f t="shared" si="276"/>
        <v/>
      </c>
      <c r="NU46" s="120" t="str">
        <f t="shared" si="277"/>
        <v/>
      </c>
      <c r="NW46" s="112"/>
      <c r="NX46" s="112"/>
      <c r="NY46" s="113" t="str">
        <f t="shared" si="278"/>
        <v/>
      </c>
      <c r="NZ46" s="114" t="str">
        <f t="shared" si="279"/>
        <v/>
      </c>
      <c r="OA46" s="115" t="str">
        <f t="shared" si="280"/>
        <v/>
      </c>
      <c r="OB46" s="115" t="str">
        <f t="shared" si="281"/>
        <v/>
      </c>
      <c r="OC46" s="116" t="str">
        <f t="shared" si="282"/>
        <v/>
      </c>
      <c r="OD46" s="117" t="str">
        <f t="shared" si="283"/>
        <v/>
      </c>
      <c r="OE46" s="118" t="str">
        <f t="shared" si="284"/>
        <v/>
      </c>
      <c r="OF46" s="119" t="str">
        <f t="shared" si="285"/>
        <v/>
      </c>
      <c r="OG46" s="120" t="str">
        <f t="shared" si="286"/>
        <v/>
      </c>
      <c r="OI46" s="112"/>
      <c r="OJ46" s="112"/>
      <c r="OK46" s="113" t="str">
        <f t="shared" si="287"/>
        <v/>
      </c>
      <c r="OL46" s="114" t="str">
        <f t="shared" si="288"/>
        <v/>
      </c>
      <c r="OM46" s="115" t="str">
        <f t="shared" si="289"/>
        <v/>
      </c>
      <c r="ON46" s="115" t="str">
        <f t="shared" si="290"/>
        <v/>
      </c>
      <c r="OO46" s="116" t="str">
        <f t="shared" si="291"/>
        <v/>
      </c>
      <c r="OP46" s="117" t="str">
        <f t="shared" si="292"/>
        <v/>
      </c>
      <c r="OQ46" s="118" t="str">
        <f t="shared" si="293"/>
        <v/>
      </c>
      <c r="OR46" s="119" t="str">
        <f t="shared" si="294"/>
        <v/>
      </c>
      <c r="OS46" s="120" t="str">
        <f t="shared" si="295"/>
        <v/>
      </c>
      <c r="OU46" s="112"/>
      <c r="OV46" s="112"/>
      <c r="OW46" s="113" t="str">
        <f t="shared" si="296"/>
        <v/>
      </c>
      <c r="OX46" s="114" t="str">
        <f t="shared" si="297"/>
        <v/>
      </c>
      <c r="OY46" s="115" t="str">
        <f t="shared" si="298"/>
        <v/>
      </c>
      <c r="OZ46" s="115" t="str">
        <f t="shared" si="299"/>
        <v/>
      </c>
      <c r="PA46" s="116" t="str">
        <f t="shared" si="300"/>
        <v/>
      </c>
      <c r="PB46" s="117" t="str">
        <f t="shared" si="301"/>
        <v/>
      </c>
      <c r="PC46" s="118" t="str">
        <f t="shared" si="302"/>
        <v/>
      </c>
      <c r="PD46" s="119" t="str">
        <f t="shared" si="303"/>
        <v/>
      </c>
      <c r="PE46" s="120" t="str">
        <f t="shared" si="304"/>
        <v/>
      </c>
      <c r="PG46" s="112"/>
      <c r="PH46" s="112"/>
      <c r="PI46" s="113" t="str">
        <f t="shared" si="305"/>
        <v/>
      </c>
      <c r="PJ46" s="114" t="str">
        <f t="shared" si="306"/>
        <v/>
      </c>
      <c r="PK46" s="115" t="str">
        <f t="shared" si="307"/>
        <v/>
      </c>
      <c r="PL46" s="115" t="str">
        <f t="shared" si="308"/>
        <v/>
      </c>
      <c r="PM46" s="116" t="str">
        <f t="shared" si="309"/>
        <v/>
      </c>
      <c r="PN46" s="117" t="str">
        <f t="shared" si="310"/>
        <v/>
      </c>
      <c r="PO46" s="118" t="str">
        <f t="shared" si="311"/>
        <v/>
      </c>
      <c r="PP46" s="119" t="str">
        <f t="shared" si="312"/>
        <v/>
      </c>
      <c r="PQ46" s="120" t="str">
        <f t="shared" si="313"/>
        <v/>
      </c>
      <c r="PS46" s="112"/>
      <c r="PT46" s="112"/>
      <c r="PU46" s="113" t="str">
        <f t="shared" si="314"/>
        <v/>
      </c>
      <c r="PV46" s="114" t="str">
        <f t="shared" si="315"/>
        <v/>
      </c>
      <c r="PW46" s="115" t="str">
        <f t="shared" si="316"/>
        <v/>
      </c>
      <c r="PX46" s="115" t="str">
        <f t="shared" si="317"/>
        <v/>
      </c>
      <c r="PY46" s="116" t="str">
        <f t="shared" si="318"/>
        <v/>
      </c>
      <c r="PZ46" s="117" t="str">
        <f t="shared" si="319"/>
        <v/>
      </c>
      <c r="QA46" s="118" t="str">
        <f t="shared" si="320"/>
        <v/>
      </c>
      <c r="QB46" s="119" t="str">
        <f t="shared" si="321"/>
        <v/>
      </c>
      <c r="QC46" s="120" t="str">
        <f t="shared" si="322"/>
        <v/>
      </c>
      <c r="QE46" s="112"/>
      <c r="QF46" s="112"/>
      <c r="QG46" s="113" t="str">
        <f t="shared" si="323"/>
        <v/>
      </c>
      <c r="QH46" s="114" t="str">
        <f t="shared" si="324"/>
        <v/>
      </c>
      <c r="QI46" s="115" t="str">
        <f t="shared" si="325"/>
        <v/>
      </c>
      <c r="QJ46" s="115" t="str">
        <f t="shared" si="326"/>
        <v/>
      </c>
      <c r="QK46" s="116" t="str">
        <f t="shared" si="327"/>
        <v/>
      </c>
      <c r="QL46" s="117" t="str">
        <f t="shared" si="328"/>
        <v/>
      </c>
      <c r="QM46" s="118" t="str">
        <f t="shared" si="329"/>
        <v/>
      </c>
      <c r="QN46" s="119" t="str">
        <f t="shared" si="330"/>
        <v/>
      </c>
      <c r="QO46" s="120" t="str">
        <f t="shared" si="331"/>
        <v/>
      </c>
      <c r="QQ46" s="112"/>
      <c r="QR46" s="112"/>
      <c r="QS46" s="113" t="str">
        <f t="shared" si="332"/>
        <v/>
      </c>
      <c r="QT46" s="114" t="str">
        <f t="shared" si="333"/>
        <v/>
      </c>
      <c r="QU46" s="115" t="str">
        <f t="shared" si="334"/>
        <v/>
      </c>
      <c r="QV46" s="115" t="str">
        <f t="shared" si="335"/>
        <v/>
      </c>
      <c r="QW46" s="116" t="str">
        <f t="shared" si="336"/>
        <v/>
      </c>
      <c r="QX46" s="117" t="str">
        <f t="shared" si="337"/>
        <v/>
      </c>
      <c r="QY46" s="118" t="str">
        <f t="shared" si="338"/>
        <v/>
      </c>
      <c r="QZ46" s="119" t="str">
        <f t="shared" si="339"/>
        <v/>
      </c>
      <c r="RA46" s="120" t="str">
        <f t="shared" si="340"/>
        <v/>
      </c>
      <c r="RC46" s="112"/>
      <c r="RD46" s="112"/>
      <c r="RE46" s="113" t="str">
        <f t="shared" si="341"/>
        <v/>
      </c>
      <c r="RF46" s="114" t="str">
        <f t="shared" si="342"/>
        <v/>
      </c>
      <c r="RG46" s="115" t="str">
        <f t="shared" si="343"/>
        <v/>
      </c>
      <c r="RH46" s="115" t="str">
        <f t="shared" si="344"/>
        <v/>
      </c>
      <c r="RI46" s="116" t="str">
        <f t="shared" si="345"/>
        <v/>
      </c>
      <c r="RJ46" s="117" t="str">
        <f t="shared" si="346"/>
        <v/>
      </c>
      <c r="RK46" s="118" t="str">
        <f t="shared" si="347"/>
        <v/>
      </c>
      <c r="RL46" s="119" t="str">
        <f t="shared" si="348"/>
        <v/>
      </c>
      <c r="RM46" s="120" t="str">
        <f t="shared" si="349"/>
        <v/>
      </c>
      <c r="RO46" s="112"/>
      <c r="RP46" s="112"/>
      <c r="RQ46" s="113" t="str">
        <f t="shared" si="350"/>
        <v/>
      </c>
      <c r="RR46" s="114" t="str">
        <f t="shared" si="351"/>
        <v/>
      </c>
      <c r="RS46" s="115" t="str">
        <f t="shared" si="352"/>
        <v/>
      </c>
      <c r="RT46" s="115" t="str">
        <f t="shared" si="353"/>
        <v/>
      </c>
      <c r="RU46" s="116" t="str">
        <f t="shared" si="354"/>
        <v/>
      </c>
      <c r="RV46" s="117" t="str">
        <f t="shared" si="355"/>
        <v/>
      </c>
      <c r="RW46" s="118" t="str">
        <f t="shared" si="356"/>
        <v/>
      </c>
      <c r="RX46" s="119" t="str">
        <f t="shared" si="357"/>
        <v/>
      </c>
      <c r="RY46" s="120" t="str">
        <f t="shared" si="358"/>
        <v/>
      </c>
      <c r="SA46" s="112"/>
      <c r="SB46" s="112"/>
    </row>
    <row r="47" spans="1:496" ht="13.5" customHeight="1">
      <c r="A47" s="20"/>
      <c r="B47" s="112" t="s">
        <v>857</v>
      </c>
      <c r="C47" s="2" t="s">
        <v>858</v>
      </c>
      <c r="D47" s="157"/>
      <c r="E47" s="113" t="str">
        <f t="shared" si="417"/>
        <v/>
      </c>
      <c r="F47" s="114" t="str">
        <f t="shared" si="418"/>
        <v/>
      </c>
      <c r="G47" s="115" t="str">
        <f t="shared" si="2"/>
        <v/>
      </c>
      <c r="H47" s="115" t="str">
        <f t="shared" si="3"/>
        <v/>
      </c>
      <c r="I47" s="116" t="str">
        <f t="shared" si="419"/>
        <v/>
      </c>
      <c r="J47" s="117" t="str">
        <f t="shared" si="420"/>
        <v/>
      </c>
      <c r="K47" s="118" t="str">
        <f t="shared" si="421"/>
        <v/>
      </c>
      <c r="L47" s="119" t="str">
        <f t="shared" si="7"/>
        <v/>
      </c>
      <c r="M47" s="120" t="str">
        <f t="shared" si="422"/>
        <v/>
      </c>
      <c r="O47" s="112"/>
      <c r="P47" s="167"/>
      <c r="Q47" s="113" t="s">
        <v>289</v>
      </c>
      <c r="R47" s="114" t="s">
        <v>289</v>
      </c>
      <c r="S47" s="115" t="s">
        <v>289</v>
      </c>
      <c r="T47" s="115" t="s">
        <v>289</v>
      </c>
      <c r="U47" s="116" t="s">
        <v>289</v>
      </c>
      <c r="V47" s="117" t="s">
        <v>289</v>
      </c>
      <c r="W47" s="118" t="s">
        <v>289</v>
      </c>
      <c r="X47" s="119" t="s">
        <v>289</v>
      </c>
      <c r="Y47" s="120" t="s">
        <v>289</v>
      </c>
      <c r="AA47" s="112"/>
      <c r="AB47" s="112"/>
      <c r="AC47" s="113" t="str">
        <f t="shared" si="9"/>
        <v/>
      </c>
      <c r="AD47" s="114" t="str">
        <f t="shared" si="10"/>
        <v/>
      </c>
      <c r="AE47" s="115" t="str">
        <f t="shared" si="11"/>
        <v/>
      </c>
      <c r="AF47" s="115" t="str">
        <f t="shared" si="359"/>
        <v/>
      </c>
      <c r="AG47" s="116" t="str">
        <f t="shared" si="12"/>
        <v/>
      </c>
      <c r="AH47" s="117" t="str">
        <f t="shared" si="13"/>
        <v/>
      </c>
      <c r="AI47" s="118" t="str">
        <f t="shared" si="14"/>
        <v/>
      </c>
      <c r="AJ47" s="119" t="str">
        <f t="shared" si="15"/>
        <v/>
      </c>
      <c r="AK47" s="120" t="str">
        <f t="shared" si="16"/>
        <v/>
      </c>
      <c r="AM47" s="112"/>
      <c r="AN47" s="112"/>
      <c r="AO47" s="113" t="str">
        <f t="shared" si="17"/>
        <v/>
      </c>
      <c r="AP47" s="114" t="str">
        <f t="shared" si="18"/>
        <v/>
      </c>
      <c r="AQ47" s="115" t="str">
        <f t="shared" si="19"/>
        <v/>
      </c>
      <c r="AR47" s="115" t="str">
        <f t="shared" si="20"/>
        <v/>
      </c>
      <c r="AS47" s="116" t="str">
        <f t="shared" si="21"/>
        <v/>
      </c>
      <c r="AT47" s="117" t="str">
        <f t="shared" si="22"/>
        <v/>
      </c>
      <c r="AU47" s="118" t="str">
        <f t="shared" si="23"/>
        <v/>
      </c>
      <c r="AV47" s="119" t="str">
        <f t="shared" si="24"/>
        <v/>
      </c>
      <c r="AW47" s="120" t="str">
        <f t="shared" si="25"/>
        <v/>
      </c>
      <c r="AY47" s="112"/>
      <c r="AZ47" s="112"/>
      <c r="BA47" s="113" t="str">
        <f t="shared" si="360"/>
        <v/>
      </c>
      <c r="BB47" s="114" t="str">
        <f t="shared" si="361"/>
        <v/>
      </c>
      <c r="BC47" s="115" t="str">
        <f t="shared" si="362"/>
        <v/>
      </c>
      <c r="BD47" s="115" t="str">
        <f t="shared" si="363"/>
        <v/>
      </c>
      <c r="BE47" s="116" t="str">
        <f t="shared" si="364"/>
        <v/>
      </c>
      <c r="BF47" s="117" t="str">
        <f t="shared" si="365"/>
        <v/>
      </c>
      <c r="BG47" s="118" t="str">
        <f t="shared" si="366"/>
        <v/>
      </c>
      <c r="BH47" s="119" t="str">
        <f t="shared" si="367"/>
        <v/>
      </c>
      <c r="BI47" s="120" t="str">
        <f t="shared" si="368"/>
        <v/>
      </c>
      <c r="BK47" s="112"/>
      <c r="BL47" s="112"/>
      <c r="BM47" s="113" t="str">
        <f t="shared" si="35"/>
        <v/>
      </c>
      <c r="BN47" s="114" t="str">
        <f t="shared" si="36"/>
        <v/>
      </c>
      <c r="BO47" s="115" t="str">
        <f t="shared" si="37"/>
        <v/>
      </c>
      <c r="BP47" s="115" t="str">
        <f t="shared" si="38"/>
        <v/>
      </c>
      <c r="BQ47" s="116" t="str">
        <f t="shared" si="39"/>
        <v/>
      </c>
      <c r="BR47" s="117" t="str">
        <f t="shared" si="40"/>
        <v/>
      </c>
      <c r="BS47" s="118" t="str">
        <f t="shared" si="41"/>
        <v/>
      </c>
      <c r="BT47" s="119" t="str">
        <f t="shared" si="42"/>
        <v/>
      </c>
      <c r="BU47" s="120" t="str">
        <f t="shared" si="43"/>
        <v/>
      </c>
      <c r="BW47" s="112"/>
      <c r="BX47" s="112"/>
      <c r="BY47" s="113" t="str">
        <f t="shared" si="44"/>
        <v/>
      </c>
      <c r="BZ47" s="114" t="str">
        <f t="shared" si="45"/>
        <v/>
      </c>
      <c r="CA47" s="115" t="str">
        <f t="shared" si="46"/>
        <v/>
      </c>
      <c r="CB47" s="115" t="str">
        <f t="shared" si="47"/>
        <v/>
      </c>
      <c r="CC47" s="116" t="str">
        <f t="shared" si="48"/>
        <v/>
      </c>
      <c r="CD47" s="117" t="str">
        <f t="shared" si="49"/>
        <v/>
      </c>
      <c r="CE47" s="118" t="str">
        <f t="shared" si="50"/>
        <v/>
      </c>
      <c r="CF47" s="119" t="str">
        <f t="shared" si="51"/>
        <v/>
      </c>
      <c r="CG47" s="120" t="str">
        <f t="shared" si="52"/>
        <v/>
      </c>
      <c r="CI47" s="112"/>
      <c r="CJ47" s="112"/>
      <c r="CK47" s="113" t="str">
        <f t="shared" si="53"/>
        <v/>
      </c>
      <c r="CL47" s="114" t="str">
        <f t="shared" si="54"/>
        <v/>
      </c>
      <c r="CM47" s="115" t="str">
        <f t="shared" si="55"/>
        <v/>
      </c>
      <c r="CN47" s="115" t="str">
        <f t="shared" si="56"/>
        <v/>
      </c>
      <c r="CO47" s="116" t="str">
        <f t="shared" si="57"/>
        <v/>
      </c>
      <c r="CP47" s="117" t="str">
        <f t="shared" si="58"/>
        <v/>
      </c>
      <c r="CQ47" s="118" t="str">
        <f t="shared" si="59"/>
        <v/>
      </c>
      <c r="CR47" s="119" t="str">
        <f t="shared" si="60"/>
        <v/>
      </c>
      <c r="CS47" s="120" t="str">
        <f t="shared" si="61"/>
        <v/>
      </c>
      <c r="CU47" s="112"/>
      <c r="CV47" s="112"/>
      <c r="CW47" s="113" t="str">
        <f t="shared" si="62"/>
        <v/>
      </c>
      <c r="CX47" s="114" t="str">
        <f t="shared" si="63"/>
        <v/>
      </c>
      <c r="CY47" s="115" t="str">
        <f t="shared" si="64"/>
        <v/>
      </c>
      <c r="CZ47" s="115" t="str">
        <f t="shared" si="65"/>
        <v/>
      </c>
      <c r="DA47" s="116" t="str">
        <f t="shared" si="66"/>
        <v/>
      </c>
      <c r="DB47" s="117" t="str">
        <f t="shared" si="67"/>
        <v/>
      </c>
      <c r="DC47" s="118" t="str">
        <f t="shared" si="68"/>
        <v/>
      </c>
      <c r="DD47" s="119" t="str">
        <f t="shared" si="69"/>
        <v/>
      </c>
      <c r="DE47" s="120" t="str">
        <f t="shared" si="70"/>
        <v/>
      </c>
      <c r="DG47" s="112"/>
      <c r="DH47" s="112"/>
      <c r="DI47" s="113" t="str">
        <f t="shared" si="71"/>
        <v/>
      </c>
      <c r="DJ47" s="114" t="str">
        <f t="shared" si="72"/>
        <v/>
      </c>
      <c r="DK47" s="115" t="str">
        <f t="shared" si="73"/>
        <v/>
      </c>
      <c r="DL47" s="115" t="str">
        <f t="shared" si="74"/>
        <v/>
      </c>
      <c r="DM47" s="116" t="str">
        <f t="shared" si="75"/>
        <v/>
      </c>
      <c r="DN47" s="117" t="str">
        <f t="shared" si="76"/>
        <v/>
      </c>
      <c r="DO47" s="118" t="str">
        <f t="shared" si="77"/>
        <v/>
      </c>
      <c r="DP47" s="119" t="str">
        <f t="shared" si="78"/>
        <v/>
      </c>
      <c r="DQ47" s="120" t="str">
        <f t="shared" si="79"/>
        <v/>
      </c>
      <c r="DS47" s="112"/>
      <c r="DT47" s="112"/>
      <c r="DU47" s="113" t="str">
        <f t="shared" si="80"/>
        <v/>
      </c>
      <c r="DV47" s="114" t="str">
        <f t="shared" si="81"/>
        <v/>
      </c>
      <c r="DW47" s="115" t="str">
        <f t="shared" si="82"/>
        <v/>
      </c>
      <c r="DX47" s="115" t="str">
        <f t="shared" si="83"/>
        <v/>
      </c>
      <c r="DY47" s="116" t="str">
        <f t="shared" si="84"/>
        <v/>
      </c>
      <c r="DZ47" s="117" t="str">
        <f t="shared" si="85"/>
        <v/>
      </c>
      <c r="EA47" s="118" t="str">
        <f t="shared" si="86"/>
        <v/>
      </c>
      <c r="EB47" s="119" t="str">
        <f t="shared" si="87"/>
        <v/>
      </c>
      <c r="EC47" s="120" t="str">
        <f t="shared" si="88"/>
        <v/>
      </c>
      <c r="EE47" s="112"/>
      <c r="EF47" s="112"/>
      <c r="EG47" s="113" t="str">
        <f t="shared" si="89"/>
        <v/>
      </c>
      <c r="EH47" s="114" t="str">
        <f t="shared" si="90"/>
        <v/>
      </c>
      <c r="EI47" s="115" t="str">
        <f t="shared" si="91"/>
        <v/>
      </c>
      <c r="EJ47" s="115" t="str">
        <f t="shared" si="92"/>
        <v/>
      </c>
      <c r="EK47" s="116" t="str">
        <f t="shared" si="93"/>
        <v/>
      </c>
      <c r="EL47" s="117" t="str">
        <f t="shared" si="94"/>
        <v/>
      </c>
      <c r="EM47" s="118" t="str">
        <f t="shared" si="95"/>
        <v/>
      </c>
      <c r="EN47" s="119" t="str">
        <f t="shared" si="96"/>
        <v/>
      </c>
      <c r="EO47" s="120" t="str">
        <f t="shared" si="97"/>
        <v/>
      </c>
      <c r="EQ47" s="112"/>
      <c r="ER47" s="112"/>
      <c r="ES47" s="113" t="str">
        <f t="shared" si="98"/>
        <v/>
      </c>
      <c r="ET47" s="114" t="str">
        <f t="shared" si="99"/>
        <v/>
      </c>
      <c r="EU47" s="115" t="str">
        <f t="shared" si="100"/>
        <v/>
      </c>
      <c r="EV47" s="115" t="str">
        <f t="shared" si="101"/>
        <v/>
      </c>
      <c r="EW47" s="116" t="str">
        <f t="shared" si="102"/>
        <v/>
      </c>
      <c r="EX47" s="117" t="str">
        <f t="shared" si="103"/>
        <v/>
      </c>
      <c r="EY47" s="118" t="str">
        <f t="shared" si="104"/>
        <v/>
      </c>
      <c r="EZ47" s="119" t="str">
        <f t="shared" si="105"/>
        <v/>
      </c>
      <c r="FA47" s="120" t="str">
        <f t="shared" si="106"/>
        <v/>
      </c>
      <c r="FC47" s="112"/>
      <c r="FD47" s="112"/>
      <c r="FE47" s="113" t="str">
        <f t="shared" si="107"/>
        <v/>
      </c>
      <c r="FF47" s="114" t="str">
        <f t="shared" si="108"/>
        <v/>
      </c>
      <c r="FG47" s="115" t="str">
        <f t="shared" si="109"/>
        <v/>
      </c>
      <c r="FH47" s="115" t="str">
        <f t="shared" si="110"/>
        <v/>
      </c>
      <c r="FI47" s="116" t="str">
        <f t="shared" si="111"/>
        <v/>
      </c>
      <c r="FJ47" s="117" t="str">
        <f t="shared" si="112"/>
        <v/>
      </c>
      <c r="FK47" s="118" t="str">
        <f t="shared" si="113"/>
        <v/>
      </c>
      <c r="FL47" s="119" t="str">
        <f t="shared" si="114"/>
        <v/>
      </c>
      <c r="FM47" s="120" t="str">
        <f t="shared" si="115"/>
        <v/>
      </c>
      <c r="FO47" s="112"/>
      <c r="FP47" s="112"/>
      <c r="FQ47" s="113" t="str">
        <f t="shared" si="116"/>
        <v/>
      </c>
      <c r="FR47" s="114" t="str">
        <f t="shared" si="117"/>
        <v/>
      </c>
      <c r="FS47" s="115" t="str">
        <f t="shared" si="118"/>
        <v/>
      </c>
      <c r="FT47" s="115" t="str">
        <f t="shared" si="119"/>
        <v/>
      </c>
      <c r="FU47" s="116" t="str">
        <f t="shared" si="120"/>
        <v/>
      </c>
      <c r="FV47" s="117" t="str">
        <f t="shared" si="121"/>
        <v/>
      </c>
      <c r="FW47" s="118" t="str">
        <f t="shared" si="122"/>
        <v/>
      </c>
      <c r="FX47" s="119" t="str">
        <f t="shared" si="123"/>
        <v/>
      </c>
      <c r="FY47" s="120" t="str">
        <f t="shared" si="124"/>
        <v/>
      </c>
      <c r="GA47" s="112"/>
      <c r="GB47" s="112"/>
      <c r="GC47" s="113" t="str">
        <f t="shared" si="125"/>
        <v/>
      </c>
      <c r="GD47" s="114" t="str">
        <f t="shared" si="126"/>
        <v/>
      </c>
      <c r="GE47" s="115" t="str">
        <f t="shared" si="127"/>
        <v/>
      </c>
      <c r="GF47" s="115" t="str">
        <f t="shared" si="128"/>
        <v/>
      </c>
      <c r="GG47" s="116" t="str">
        <f t="shared" si="129"/>
        <v/>
      </c>
      <c r="GH47" s="117" t="str">
        <f t="shared" si="130"/>
        <v/>
      </c>
      <c r="GI47" s="118" t="str">
        <f t="shared" si="131"/>
        <v/>
      </c>
      <c r="GJ47" s="119" t="str">
        <f t="shared" si="132"/>
        <v/>
      </c>
      <c r="GK47" s="120" t="str">
        <f t="shared" si="133"/>
        <v/>
      </c>
      <c r="GM47" s="112"/>
      <c r="GN47" s="112"/>
      <c r="GO47" s="113" t="str">
        <f t="shared" si="134"/>
        <v/>
      </c>
      <c r="GP47" s="114" t="str">
        <f t="shared" si="135"/>
        <v/>
      </c>
      <c r="GQ47" s="115" t="str">
        <f t="shared" si="136"/>
        <v/>
      </c>
      <c r="GR47" s="115" t="str">
        <f t="shared" si="137"/>
        <v/>
      </c>
      <c r="GS47" s="116" t="str">
        <f t="shared" si="138"/>
        <v/>
      </c>
      <c r="GT47" s="117" t="str">
        <f t="shared" si="139"/>
        <v/>
      </c>
      <c r="GU47" s="118" t="str">
        <f t="shared" si="140"/>
        <v/>
      </c>
      <c r="GV47" s="119" t="str">
        <f t="shared" si="141"/>
        <v/>
      </c>
      <c r="GW47" s="120" t="str">
        <f t="shared" si="142"/>
        <v/>
      </c>
      <c r="GY47" s="112"/>
      <c r="GZ47" s="112"/>
      <c r="HA47" s="113" t="str">
        <f t="shared" si="143"/>
        <v/>
      </c>
      <c r="HB47" s="114" t="str">
        <f t="shared" si="144"/>
        <v/>
      </c>
      <c r="HC47" s="115" t="str">
        <f t="shared" si="145"/>
        <v/>
      </c>
      <c r="HD47" s="115" t="str">
        <f t="shared" si="146"/>
        <v/>
      </c>
      <c r="HE47" s="116" t="str">
        <f t="shared" si="147"/>
        <v/>
      </c>
      <c r="HF47" s="117" t="str">
        <f t="shared" si="148"/>
        <v/>
      </c>
      <c r="HG47" s="118" t="str">
        <f t="shared" si="149"/>
        <v/>
      </c>
      <c r="HH47" s="119" t="str">
        <f t="shared" si="150"/>
        <v/>
      </c>
      <c r="HI47" s="120" t="str">
        <f t="shared" si="151"/>
        <v/>
      </c>
      <c r="HK47" s="112"/>
      <c r="HL47" s="112"/>
      <c r="HM47" s="113" t="str">
        <f t="shared" si="152"/>
        <v/>
      </c>
      <c r="HN47" s="114" t="str">
        <f t="shared" si="153"/>
        <v/>
      </c>
      <c r="HO47" s="115" t="str">
        <f t="shared" si="154"/>
        <v/>
      </c>
      <c r="HP47" s="115" t="str">
        <f t="shared" si="155"/>
        <v/>
      </c>
      <c r="HQ47" s="116" t="str">
        <f t="shared" si="156"/>
        <v/>
      </c>
      <c r="HR47" s="117" t="str">
        <f t="shared" si="157"/>
        <v/>
      </c>
      <c r="HS47" s="118" t="str">
        <f t="shared" si="158"/>
        <v/>
      </c>
      <c r="HT47" s="119" t="str">
        <f t="shared" si="159"/>
        <v/>
      </c>
      <c r="HU47" s="120" t="str">
        <f t="shared" si="160"/>
        <v/>
      </c>
      <c r="HW47" s="112"/>
      <c r="HX47" s="112"/>
      <c r="HY47" s="113" t="str">
        <f t="shared" si="161"/>
        <v/>
      </c>
      <c r="HZ47" s="114" t="str">
        <f t="shared" si="162"/>
        <v/>
      </c>
      <c r="IA47" s="115" t="str">
        <f t="shared" si="163"/>
        <v/>
      </c>
      <c r="IB47" s="115" t="str">
        <f t="shared" si="164"/>
        <v/>
      </c>
      <c r="IC47" s="116" t="str">
        <f t="shared" si="165"/>
        <v/>
      </c>
      <c r="ID47" s="117" t="str">
        <f t="shared" si="166"/>
        <v/>
      </c>
      <c r="IE47" s="118" t="str">
        <f t="shared" si="167"/>
        <v/>
      </c>
      <c r="IF47" s="119" t="str">
        <f t="shared" si="168"/>
        <v/>
      </c>
      <c r="IG47" s="120" t="str">
        <f t="shared" si="169"/>
        <v/>
      </c>
      <c r="II47" s="112"/>
      <c r="IJ47" s="112"/>
      <c r="IK47" s="113" t="str">
        <f t="shared" si="170"/>
        <v/>
      </c>
      <c r="IL47" s="114" t="str">
        <f t="shared" si="171"/>
        <v/>
      </c>
      <c r="IM47" s="115" t="str">
        <f t="shared" si="172"/>
        <v/>
      </c>
      <c r="IN47" s="115" t="str">
        <f t="shared" si="173"/>
        <v/>
      </c>
      <c r="IO47" s="116" t="str">
        <f t="shared" si="174"/>
        <v/>
      </c>
      <c r="IP47" s="117" t="str">
        <f t="shared" si="175"/>
        <v/>
      </c>
      <c r="IQ47" s="118" t="str">
        <f t="shared" si="176"/>
        <v/>
      </c>
      <c r="IR47" s="119" t="str">
        <f t="shared" si="177"/>
        <v/>
      </c>
      <c r="IS47" s="120" t="str">
        <f t="shared" si="178"/>
        <v/>
      </c>
      <c r="IU47" s="112"/>
      <c r="IV47" s="112"/>
      <c r="IW47" s="113" t="str">
        <f t="shared" si="179"/>
        <v/>
      </c>
      <c r="IX47" s="114" t="str">
        <f t="shared" si="180"/>
        <v/>
      </c>
      <c r="IY47" s="115" t="str">
        <f t="shared" si="181"/>
        <v/>
      </c>
      <c r="IZ47" s="115" t="str">
        <f t="shared" si="182"/>
        <v/>
      </c>
      <c r="JA47" s="116" t="str">
        <f t="shared" si="183"/>
        <v/>
      </c>
      <c r="JB47" s="117" t="str">
        <f t="shared" si="184"/>
        <v/>
      </c>
      <c r="JC47" s="118" t="str">
        <f t="shared" si="185"/>
        <v/>
      </c>
      <c r="JD47" s="119" t="str">
        <f t="shared" si="186"/>
        <v/>
      </c>
      <c r="JE47" s="120" t="str">
        <f t="shared" si="187"/>
        <v/>
      </c>
      <c r="JG47" s="112"/>
      <c r="JH47" s="112"/>
      <c r="JI47" s="113" t="str">
        <f t="shared" si="188"/>
        <v/>
      </c>
      <c r="JJ47" s="114" t="str">
        <f t="shared" si="189"/>
        <v/>
      </c>
      <c r="JK47" s="115" t="str">
        <f t="shared" si="190"/>
        <v/>
      </c>
      <c r="JL47" s="115" t="str">
        <f t="shared" si="191"/>
        <v/>
      </c>
      <c r="JM47" s="116" t="str">
        <f t="shared" si="192"/>
        <v/>
      </c>
      <c r="JN47" s="117" t="str">
        <f t="shared" si="193"/>
        <v/>
      </c>
      <c r="JO47" s="118" t="str">
        <f t="shared" si="194"/>
        <v/>
      </c>
      <c r="JP47" s="119" t="str">
        <f t="shared" si="195"/>
        <v/>
      </c>
      <c r="JQ47" s="120" t="str">
        <f t="shared" si="196"/>
        <v/>
      </c>
      <c r="JS47" s="112"/>
      <c r="JT47" s="112"/>
      <c r="JU47" s="113" t="str">
        <f t="shared" si="197"/>
        <v/>
      </c>
      <c r="JV47" s="114" t="str">
        <f t="shared" si="198"/>
        <v/>
      </c>
      <c r="JW47" s="115" t="str">
        <f t="shared" si="199"/>
        <v/>
      </c>
      <c r="JX47" s="115" t="str">
        <f t="shared" si="200"/>
        <v/>
      </c>
      <c r="JY47" s="116" t="str">
        <f t="shared" si="201"/>
        <v/>
      </c>
      <c r="JZ47" s="117" t="str">
        <f t="shared" si="202"/>
        <v/>
      </c>
      <c r="KA47" s="118" t="str">
        <f t="shared" si="203"/>
        <v/>
      </c>
      <c r="KB47" s="119" t="str">
        <f t="shared" si="204"/>
        <v/>
      </c>
      <c r="KC47" s="120" t="str">
        <f t="shared" si="205"/>
        <v/>
      </c>
      <c r="KE47" s="112"/>
      <c r="KF47" s="112"/>
      <c r="KG47" s="113" t="str">
        <f t="shared" si="206"/>
        <v/>
      </c>
      <c r="KH47" s="114" t="str">
        <f t="shared" si="207"/>
        <v/>
      </c>
      <c r="KI47" s="115" t="str">
        <f t="shared" si="208"/>
        <v/>
      </c>
      <c r="KJ47" s="115" t="str">
        <f t="shared" si="209"/>
        <v/>
      </c>
      <c r="KK47" s="116" t="str">
        <f t="shared" si="210"/>
        <v/>
      </c>
      <c r="KL47" s="117" t="str">
        <f t="shared" si="211"/>
        <v/>
      </c>
      <c r="KM47" s="118" t="str">
        <f t="shared" si="212"/>
        <v/>
      </c>
      <c r="KN47" s="119" t="str">
        <f t="shared" si="213"/>
        <v/>
      </c>
      <c r="KO47" s="120" t="str">
        <f t="shared" si="214"/>
        <v/>
      </c>
      <c r="KQ47" s="112"/>
      <c r="KR47" s="112"/>
      <c r="KS47" s="113" t="str">
        <f t="shared" si="215"/>
        <v/>
      </c>
      <c r="KT47" s="114" t="str">
        <f t="shared" si="216"/>
        <v/>
      </c>
      <c r="KU47" s="115" t="str">
        <f t="shared" si="217"/>
        <v/>
      </c>
      <c r="KV47" s="115" t="str">
        <f t="shared" si="218"/>
        <v/>
      </c>
      <c r="KW47" s="116" t="str">
        <f t="shared" si="219"/>
        <v/>
      </c>
      <c r="KX47" s="117" t="str">
        <f t="shared" si="220"/>
        <v/>
      </c>
      <c r="KY47" s="118" t="str">
        <f t="shared" si="221"/>
        <v/>
      </c>
      <c r="KZ47" s="119" t="str">
        <f t="shared" si="222"/>
        <v/>
      </c>
      <c r="LA47" s="120" t="str">
        <f t="shared" si="223"/>
        <v/>
      </c>
      <c r="LC47" s="112"/>
      <c r="LD47" s="112"/>
      <c r="LE47" s="113" t="str">
        <f t="shared" si="224"/>
        <v/>
      </c>
      <c r="LF47" s="114" t="str">
        <f t="shared" si="225"/>
        <v/>
      </c>
      <c r="LG47" s="115" t="str">
        <f t="shared" si="226"/>
        <v/>
      </c>
      <c r="LH47" s="115" t="str">
        <f t="shared" si="227"/>
        <v/>
      </c>
      <c r="LI47" s="116" t="str">
        <f t="shared" si="228"/>
        <v/>
      </c>
      <c r="LJ47" s="117" t="str">
        <f t="shared" si="229"/>
        <v/>
      </c>
      <c r="LK47" s="118" t="str">
        <f t="shared" si="230"/>
        <v/>
      </c>
      <c r="LL47" s="119" t="str">
        <f t="shared" si="231"/>
        <v/>
      </c>
      <c r="LM47" s="120" t="str">
        <f t="shared" si="232"/>
        <v/>
      </c>
      <c r="LO47" s="112"/>
      <c r="LP47" s="112"/>
      <c r="LQ47" s="113" t="str">
        <f t="shared" si="233"/>
        <v/>
      </c>
      <c r="LR47" s="114" t="str">
        <f t="shared" si="234"/>
        <v/>
      </c>
      <c r="LS47" s="115" t="str">
        <f t="shared" si="235"/>
        <v/>
      </c>
      <c r="LT47" s="115" t="str">
        <f t="shared" si="236"/>
        <v/>
      </c>
      <c r="LU47" s="116" t="str">
        <f t="shared" si="237"/>
        <v/>
      </c>
      <c r="LV47" s="117" t="str">
        <f t="shared" si="238"/>
        <v/>
      </c>
      <c r="LW47" s="118" t="str">
        <f t="shared" si="239"/>
        <v/>
      </c>
      <c r="LX47" s="119" t="str">
        <f t="shared" si="240"/>
        <v/>
      </c>
      <c r="LY47" s="120" t="str">
        <f t="shared" si="241"/>
        <v/>
      </c>
      <c r="MA47" s="112"/>
      <c r="MB47" s="112"/>
      <c r="MC47" s="113" t="str">
        <f t="shared" si="242"/>
        <v/>
      </c>
      <c r="MD47" s="114" t="str">
        <f t="shared" si="243"/>
        <v/>
      </c>
      <c r="ME47" s="115" t="str">
        <f t="shared" si="244"/>
        <v/>
      </c>
      <c r="MF47" s="115" t="str">
        <f t="shared" si="245"/>
        <v/>
      </c>
      <c r="MG47" s="116" t="str">
        <f t="shared" si="246"/>
        <v/>
      </c>
      <c r="MH47" s="117" t="str">
        <f t="shared" si="247"/>
        <v/>
      </c>
      <c r="MI47" s="118" t="str">
        <f t="shared" si="248"/>
        <v/>
      </c>
      <c r="MJ47" s="119" t="str">
        <f t="shared" si="249"/>
        <v/>
      </c>
      <c r="MK47" s="120" t="str">
        <f t="shared" si="250"/>
        <v/>
      </c>
      <c r="MM47" s="112"/>
      <c r="MN47" s="112"/>
      <c r="MO47" s="113" t="str">
        <f t="shared" si="251"/>
        <v/>
      </c>
      <c r="MP47" s="114" t="str">
        <f t="shared" si="252"/>
        <v/>
      </c>
      <c r="MQ47" s="115" t="str">
        <f t="shared" si="253"/>
        <v/>
      </c>
      <c r="MR47" s="115" t="str">
        <f t="shared" si="254"/>
        <v/>
      </c>
      <c r="MS47" s="116" t="str">
        <f t="shared" si="255"/>
        <v/>
      </c>
      <c r="MT47" s="117" t="str">
        <f t="shared" si="256"/>
        <v/>
      </c>
      <c r="MU47" s="118" t="str">
        <f t="shared" si="257"/>
        <v/>
      </c>
      <c r="MV47" s="119" t="str">
        <f t="shared" si="258"/>
        <v/>
      </c>
      <c r="MW47" s="120" t="str">
        <f t="shared" si="259"/>
        <v/>
      </c>
      <c r="MY47" s="112"/>
      <c r="MZ47" s="112"/>
      <c r="NA47" s="113" t="str">
        <f t="shared" si="260"/>
        <v/>
      </c>
      <c r="NB47" s="114" t="str">
        <f t="shared" si="261"/>
        <v/>
      </c>
      <c r="NC47" s="115" t="str">
        <f t="shared" si="262"/>
        <v/>
      </c>
      <c r="ND47" s="115" t="str">
        <f t="shared" si="263"/>
        <v/>
      </c>
      <c r="NE47" s="116" t="str">
        <f t="shared" si="264"/>
        <v/>
      </c>
      <c r="NF47" s="117" t="str">
        <f t="shared" si="265"/>
        <v/>
      </c>
      <c r="NG47" s="118" t="str">
        <f t="shared" si="266"/>
        <v/>
      </c>
      <c r="NH47" s="119" t="str">
        <f t="shared" si="267"/>
        <v/>
      </c>
      <c r="NI47" s="120" t="str">
        <f t="shared" si="268"/>
        <v/>
      </c>
      <c r="NK47" s="112"/>
      <c r="NL47" s="112"/>
      <c r="NM47" s="113" t="str">
        <f t="shared" si="269"/>
        <v/>
      </c>
      <c r="NN47" s="114" t="str">
        <f t="shared" si="270"/>
        <v/>
      </c>
      <c r="NO47" s="115" t="str">
        <f t="shared" si="271"/>
        <v/>
      </c>
      <c r="NP47" s="115" t="str">
        <f t="shared" si="272"/>
        <v/>
      </c>
      <c r="NQ47" s="116" t="str">
        <f t="shared" si="273"/>
        <v/>
      </c>
      <c r="NR47" s="117" t="str">
        <f t="shared" si="274"/>
        <v/>
      </c>
      <c r="NS47" s="118" t="str">
        <f t="shared" si="275"/>
        <v/>
      </c>
      <c r="NT47" s="119" t="str">
        <f t="shared" si="276"/>
        <v/>
      </c>
      <c r="NU47" s="120" t="str">
        <f t="shared" si="277"/>
        <v/>
      </c>
      <c r="NW47" s="112"/>
      <c r="NX47" s="112"/>
      <c r="NY47" s="113" t="str">
        <f t="shared" si="278"/>
        <v/>
      </c>
      <c r="NZ47" s="114" t="str">
        <f t="shared" si="279"/>
        <v/>
      </c>
      <c r="OA47" s="115" t="str">
        <f t="shared" si="280"/>
        <v/>
      </c>
      <c r="OB47" s="115" t="str">
        <f t="shared" si="281"/>
        <v/>
      </c>
      <c r="OC47" s="116" t="str">
        <f t="shared" si="282"/>
        <v/>
      </c>
      <c r="OD47" s="117" t="str">
        <f t="shared" si="283"/>
        <v/>
      </c>
      <c r="OE47" s="118" t="str">
        <f t="shared" si="284"/>
        <v/>
      </c>
      <c r="OF47" s="119" t="str">
        <f t="shared" si="285"/>
        <v/>
      </c>
      <c r="OG47" s="120" t="str">
        <f t="shared" si="286"/>
        <v/>
      </c>
      <c r="OI47" s="112"/>
      <c r="OJ47" s="112"/>
      <c r="OK47" s="113" t="str">
        <f t="shared" si="287"/>
        <v/>
      </c>
      <c r="OL47" s="114" t="str">
        <f t="shared" si="288"/>
        <v/>
      </c>
      <c r="OM47" s="115" t="str">
        <f t="shared" si="289"/>
        <v/>
      </c>
      <c r="ON47" s="115" t="str">
        <f t="shared" si="290"/>
        <v/>
      </c>
      <c r="OO47" s="116" t="str">
        <f t="shared" si="291"/>
        <v/>
      </c>
      <c r="OP47" s="117" t="str">
        <f t="shared" si="292"/>
        <v/>
      </c>
      <c r="OQ47" s="118" t="str">
        <f t="shared" si="293"/>
        <v/>
      </c>
      <c r="OR47" s="119" t="str">
        <f t="shared" si="294"/>
        <v/>
      </c>
      <c r="OS47" s="120" t="str">
        <f t="shared" si="295"/>
        <v/>
      </c>
      <c r="OU47" s="112"/>
      <c r="OV47" s="112"/>
      <c r="OW47" s="113" t="str">
        <f t="shared" si="296"/>
        <v/>
      </c>
      <c r="OX47" s="114" t="str">
        <f t="shared" si="297"/>
        <v/>
      </c>
      <c r="OY47" s="115" t="str">
        <f t="shared" si="298"/>
        <v/>
      </c>
      <c r="OZ47" s="115" t="str">
        <f t="shared" si="299"/>
        <v/>
      </c>
      <c r="PA47" s="116" t="str">
        <f t="shared" si="300"/>
        <v/>
      </c>
      <c r="PB47" s="117" t="str">
        <f t="shared" si="301"/>
        <v/>
      </c>
      <c r="PC47" s="118" t="str">
        <f t="shared" si="302"/>
        <v/>
      </c>
      <c r="PD47" s="119" t="str">
        <f t="shared" si="303"/>
        <v/>
      </c>
      <c r="PE47" s="120" t="str">
        <f t="shared" si="304"/>
        <v/>
      </c>
      <c r="PG47" s="112"/>
      <c r="PH47" s="112"/>
      <c r="PI47" s="113" t="str">
        <f t="shared" si="305"/>
        <v/>
      </c>
      <c r="PJ47" s="114" t="str">
        <f t="shared" si="306"/>
        <v/>
      </c>
      <c r="PK47" s="115" t="str">
        <f t="shared" si="307"/>
        <v/>
      </c>
      <c r="PL47" s="115" t="str">
        <f t="shared" si="308"/>
        <v/>
      </c>
      <c r="PM47" s="116" t="str">
        <f t="shared" si="309"/>
        <v/>
      </c>
      <c r="PN47" s="117" t="str">
        <f t="shared" si="310"/>
        <v/>
      </c>
      <c r="PO47" s="118" t="str">
        <f t="shared" si="311"/>
        <v/>
      </c>
      <c r="PP47" s="119" t="str">
        <f t="shared" si="312"/>
        <v/>
      </c>
      <c r="PQ47" s="120" t="str">
        <f t="shared" si="313"/>
        <v/>
      </c>
      <c r="PS47" s="112"/>
      <c r="PT47" s="112"/>
      <c r="PU47" s="113" t="str">
        <f t="shared" si="314"/>
        <v/>
      </c>
      <c r="PV47" s="114" t="str">
        <f t="shared" si="315"/>
        <v/>
      </c>
      <c r="PW47" s="115" t="str">
        <f t="shared" si="316"/>
        <v/>
      </c>
      <c r="PX47" s="115" t="str">
        <f t="shared" si="317"/>
        <v/>
      </c>
      <c r="PY47" s="116" t="str">
        <f t="shared" si="318"/>
        <v/>
      </c>
      <c r="PZ47" s="117" t="str">
        <f t="shared" si="319"/>
        <v/>
      </c>
      <c r="QA47" s="118" t="str">
        <f t="shared" si="320"/>
        <v/>
      </c>
      <c r="QB47" s="119" t="str">
        <f t="shared" si="321"/>
        <v/>
      </c>
      <c r="QC47" s="120" t="str">
        <f t="shared" si="322"/>
        <v/>
      </c>
      <c r="QE47" s="112"/>
      <c r="QF47" s="112"/>
      <c r="QG47" s="113" t="str">
        <f t="shared" si="323"/>
        <v/>
      </c>
      <c r="QH47" s="114" t="str">
        <f t="shared" si="324"/>
        <v/>
      </c>
      <c r="QI47" s="115" t="str">
        <f t="shared" si="325"/>
        <v/>
      </c>
      <c r="QJ47" s="115" t="str">
        <f t="shared" si="326"/>
        <v/>
      </c>
      <c r="QK47" s="116" t="str">
        <f t="shared" si="327"/>
        <v/>
      </c>
      <c r="QL47" s="117" t="str">
        <f t="shared" si="328"/>
        <v/>
      </c>
      <c r="QM47" s="118" t="str">
        <f t="shared" si="329"/>
        <v/>
      </c>
      <c r="QN47" s="119" t="str">
        <f t="shared" si="330"/>
        <v/>
      </c>
      <c r="QO47" s="120" t="str">
        <f t="shared" si="331"/>
        <v/>
      </c>
      <c r="QQ47" s="112"/>
      <c r="QR47" s="112"/>
      <c r="QS47" s="113" t="str">
        <f t="shared" si="332"/>
        <v/>
      </c>
      <c r="QT47" s="114" t="str">
        <f t="shared" si="333"/>
        <v/>
      </c>
      <c r="QU47" s="115" t="str">
        <f t="shared" si="334"/>
        <v/>
      </c>
      <c r="QV47" s="115" t="str">
        <f t="shared" si="335"/>
        <v/>
      </c>
      <c r="QW47" s="116" t="str">
        <f t="shared" si="336"/>
        <v/>
      </c>
      <c r="QX47" s="117" t="str">
        <f t="shared" si="337"/>
        <v/>
      </c>
      <c r="QY47" s="118" t="str">
        <f t="shared" si="338"/>
        <v/>
      </c>
      <c r="QZ47" s="119" t="str">
        <f t="shared" si="339"/>
        <v/>
      </c>
      <c r="RA47" s="120" t="str">
        <f t="shared" si="340"/>
        <v/>
      </c>
      <c r="RC47" s="112"/>
      <c r="RD47" s="112"/>
      <c r="RE47" s="113" t="str">
        <f t="shared" si="341"/>
        <v/>
      </c>
      <c r="RF47" s="114" t="str">
        <f t="shared" si="342"/>
        <v/>
      </c>
      <c r="RG47" s="115" t="str">
        <f t="shared" si="343"/>
        <v/>
      </c>
      <c r="RH47" s="115" t="str">
        <f t="shared" si="344"/>
        <v/>
      </c>
      <c r="RI47" s="116" t="str">
        <f t="shared" si="345"/>
        <v/>
      </c>
      <c r="RJ47" s="117" t="str">
        <f t="shared" si="346"/>
        <v/>
      </c>
      <c r="RK47" s="118" t="str">
        <f t="shared" si="347"/>
        <v/>
      </c>
      <c r="RL47" s="119" t="str">
        <f t="shared" si="348"/>
        <v/>
      </c>
      <c r="RM47" s="120" t="str">
        <f t="shared" si="349"/>
        <v/>
      </c>
      <c r="RO47" s="112"/>
      <c r="RP47" s="112"/>
      <c r="RQ47" s="113" t="str">
        <f t="shared" si="350"/>
        <v/>
      </c>
      <c r="RR47" s="114" t="str">
        <f t="shared" si="351"/>
        <v/>
      </c>
      <c r="RS47" s="115" t="str">
        <f t="shared" si="352"/>
        <v/>
      </c>
      <c r="RT47" s="115" t="str">
        <f t="shared" si="353"/>
        <v/>
      </c>
      <c r="RU47" s="116" t="str">
        <f t="shared" si="354"/>
        <v/>
      </c>
      <c r="RV47" s="117" t="str">
        <f t="shared" si="355"/>
        <v/>
      </c>
      <c r="RW47" s="118" t="str">
        <f t="shared" si="356"/>
        <v/>
      </c>
      <c r="RX47" s="119" t="str">
        <f t="shared" si="357"/>
        <v/>
      </c>
      <c r="RY47" s="120" t="str">
        <f t="shared" si="358"/>
        <v/>
      </c>
      <c r="SA47" s="112"/>
      <c r="SB47" s="112"/>
    </row>
    <row r="48" spans="1:496" ht="13.5" customHeight="1">
      <c r="A48" s="20"/>
      <c r="B48" s="112" t="s">
        <v>859</v>
      </c>
      <c r="C48" s="2" t="s">
        <v>860</v>
      </c>
      <c r="D48" s="157"/>
      <c r="E48" s="113">
        <f t="shared" ref="E48:E49" si="453">IF(I48="","",E$3)</f>
        <v>40900</v>
      </c>
      <c r="F48" s="114" t="str">
        <f t="shared" ref="F48:F49" si="454">IF(I48="","",E$1)</f>
        <v>Kosor I</v>
      </c>
      <c r="G48" s="115">
        <f t="shared" ref="G48" si="455">IF(I48="","",E$2)</f>
        <v>39995</v>
      </c>
      <c r="H48" s="115">
        <v>40541</v>
      </c>
      <c r="I48" s="116" t="str">
        <f t="shared" ref="I48:I49" si="456">IF(P48="","",IF(ISNUMBER(SEARCH(":",P48)),MID(P48,FIND(":",P48)+2,FIND("(",P48)-FIND(":",P48)-3),LEFT(P48,FIND("(",P48)-2)))</f>
        <v>Marina Matulović-Dropulić</v>
      </c>
      <c r="J48" s="117" t="str">
        <f t="shared" ref="J48:J49" si="457">IF(P48="","",MID(P48,FIND("(",P48)+1,4))</f>
        <v>1942</v>
      </c>
      <c r="K48" s="118" t="str">
        <f t="shared" ref="K48:K49" si="458">IF(ISNUMBER(SEARCH("*female*",P48)),"female",IF(ISNUMBER(SEARCH("*male*",P48)),"male",""))</f>
        <v>female</v>
      </c>
      <c r="L48" s="119" t="s">
        <v>423</v>
      </c>
      <c r="M48" s="120" t="str">
        <f t="shared" ref="M48:M49" si="459">IF(I48="","",(MID(I48,(SEARCH("^^",SUBSTITUTE(I48," ","^^",LEN(I48)-LEN(SUBSTITUTE(I48," ","")))))+1,99)&amp;"_"&amp;LEFT(I48,FIND(" ",I48)-1)&amp;"_"&amp;J48))</f>
        <v>Matulović-Dropulić_Marina_1942</v>
      </c>
      <c r="O48" s="112"/>
      <c r="P48" s="167" t="s">
        <v>1095</v>
      </c>
      <c r="Q48" s="113"/>
      <c r="R48" s="114"/>
      <c r="S48" s="115"/>
      <c r="T48" s="115"/>
      <c r="U48" s="116"/>
      <c r="V48" s="117"/>
      <c r="W48" s="118"/>
      <c r="X48" s="119"/>
      <c r="Y48" s="120"/>
      <c r="AA48" s="112"/>
      <c r="AB48" s="112"/>
      <c r="AC48" s="113" t="str">
        <f t="shared" si="9"/>
        <v/>
      </c>
      <c r="AD48" s="114" t="str">
        <f t="shared" si="10"/>
        <v/>
      </c>
      <c r="AE48" s="115" t="str">
        <f t="shared" si="11"/>
        <v/>
      </c>
      <c r="AF48" s="115" t="str">
        <f t="shared" si="359"/>
        <v/>
      </c>
      <c r="AG48" s="116" t="str">
        <f t="shared" si="12"/>
        <v/>
      </c>
      <c r="AH48" s="117" t="str">
        <f t="shared" si="13"/>
        <v/>
      </c>
      <c r="AI48" s="118" t="str">
        <f t="shared" si="14"/>
        <v/>
      </c>
      <c r="AJ48" s="119" t="str">
        <f t="shared" si="15"/>
        <v/>
      </c>
      <c r="AK48" s="120" t="str">
        <f t="shared" si="16"/>
        <v/>
      </c>
      <c r="AM48" s="112"/>
      <c r="AN48" s="112"/>
      <c r="AO48" s="113" t="str">
        <f t="shared" si="17"/>
        <v/>
      </c>
      <c r="AP48" s="114" t="str">
        <f t="shared" si="18"/>
        <v/>
      </c>
      <c r="AQ48" s="115" t="str">
        <f t="shared" si="19"/>
        <v/>
      </c>
      <c r="AR48" s="115" t="str">
        <f t="shared" si="20"/>
        <v/>
      </c>
      <c r="AS48" s="116" t="str">
        <f t="shared" si="21"/>
        <v/>
      </c>
      <c r="AT48" s="117" t="str">
        <f t="shared" si="22"/>
        <v/>
      </c>
      <c r="AU48" s="118" t="str">
        <f t="shared" si="23"/>
        <v/>
      </c>
      <c r="AV48" s="119" t="str">
        <f t="shared" si="24"/>
        <v/>
      </c>
      <c r="AW48" s="120" t="str">
        <f t="shared" si="25"/>
        <v/>
      </c>
      <c r="AY48" s="112"/>
      <c r="AZ48" s="112"/>
      <c r="BA48" s="113" t="str">
        <f t="shared" si="360"/>
        <v/>
      </c>
      <c r="BB48" s="114" t="str">
        <f t="shared" si="361"/>
        <v/>
      </c>
      <c r="BC48" s="115" t="str">
        <f t="shared" si="362"/>
        <v/>
      </c>
      <c r="BD48" s="115" t="str">
        <f t="shared" si="363"/>
        <v/>
      </c>
      <c r="BE48" s="116" t="str">
        <f t="shared" si="364"/>
        <v/>
      </c>
      <c r="BF48" s="117" t="str">
        <f t="shared" si="365"/>
        <v/>
      </c>
      <c r="BG48" s="118" t="str">
        <f t="shared" si="366"/>
        <v/>
      </c>
      <c r="BH48" s="119" t="str">
        <f t="shared" si="367"/>
        <v/>
      </c>
      <c r="BI48" s="120" t="str">
        <f t="shared" si="368"/>
        <v/>
      </c>
      <c r="BK48" s="112"/>
      <c r="BL48" s="112"/>
      <c r="BM48" s="113" t="str">
        <f t="shared" si="35"/>
        <v/>
      </c>
      <c r="BN48" s="114" t="str">
        <f t="shared" si="36"/>
        <v/>
      </c>
      <c r="BO48" s="115" t="str">
        <f t="shared" si="37"/>
        <v/>
      </c>
      <c r="BP48" s="115" t="str">
        <f t="shared" si="38"/>
        <v/>
      </c>
      <c r="BQ48" s="116" t="str">
        <f t="shared" si="39"/>
        <v/>
      </c>
      <c r="BR48" s="117" t="str">
        <f t="shared" si="40"/>
        <v/>
      </c>
      <c r="BS48" s="118" t="str">
        <f t="shared" si="41"/>
        <v/>
      </c>
      <c r="BT48" s="119" t="str">
        <f t="shared" si="42"/>
        <v/>
      </c>
      <c r="BU48" s="120" t="str">
        <f t="shared" si="43"/>
        <v/>
      </c>
      <c r="BW48" s="112"/>
      <c r="BX48" s="112"/>
      <c r="BY48" s="113" t="str">
        <f t="shared" si="44"/>
        <v/>
      </c>
      <c r="BZ48" s="114" t="str">
        <f t="shared" si="45"/>
        <v/>
      </c>
      <c r="CA48" s="115" t="str">
        <f t="shared" si="46"/>
        <v/>
      </c>
      <c r="CB48" s="115" t="str">
        <f t="shared" si="47"/>
        <v/>
      </c>
      <c r="CC48" s="116" t="str">
        <f t="shared" si="48"/>
        <v/>
      </c>
      <c r="CD48" s="117" t="str">
        <f t="shared" si="49"/>
        <v/>
      </c>
      <c r="CE48" s="118" t="str">
        <f t="shared" si="50"/>
        <v/>
      </c>
      <c r="CF48" s="119" t="str">
        <f t="shared" si="51"/>
        <v/>
      </c>
      <c r="CG48" s="120" t="str">
        <f t="shared" si="52"/>
        <v/>
      </c>
      <c r="CI48" s="112"/>
      <c r="CJ48" s="112"/>
      <c r="CK48" s="113" t="str">
        <f t="shared" si="53"/>
        <v/>
      </c>
      <c r="CL48" s="114" t="str">
        <f t="shared" si="54"/>
        <v/>
      </c>
      <c r="CM48" s="115" t="str">
        <f t="shared" si="55"/>
        <v/>
      </c>
      <c r="CN48" s="115" t="str">
        <f t="shared" si="56"/>
        <v/>
      </c>
      <c r="CO48" s="116" t="str">
        <f t="shared" si="57"/>
        <v/>
      </c>
      <c r="CP48" s="117" t="str">
        <f t="shared" si="58"/>
        <v/>
      </c>
      <c r="CQ48" s="118" t="str">
        <f t="shared" si="59"/>
        <v/>
      </c>
      <c r="CR48" s="119" t="str">
        <f t="shared" si="60"/>
        <v/>
      </c>
      <c r="CS48" s="120" t="str">
        <f t="shared" si="61"/>
        <v/>
      </c>
      <c r="CU48" s="112"/>
      <c r="CV48" s="112"/>
      <c r="CW48" s="113" t="str">
        <f t="shared" si="62"/>
        <v/>
      </c>
      <c r="CX48" s="114" t="str">
        <f t="shared" si="63"/>
        <v/>
      </c>
      <c r="CY48" s="115" t="str">
        <f t="shared" si="64"/>
        <v/>
      </c>
      <c r="CZ48" s="115" t="str">
        <f t="shared" si="65"/>
        <v/>
      </c>
      <c r="DA48" s="116" t="str">
        <f t="shared" si="66"/>
        <v/>
      </c>
      <c r="DB48" s="117" t="str">
        <f t="shared" si="67"/>
        <v/>
      </c>
      <c r="DC48" s="118" t="str">
        <f t="shared" si="68"/>
        <v/>
      </c>
      <c r="DD48" s="119" t="str">
        <f t="shared" si="69"/>
        <v/>
      </c>
      <c r="DE48" s="120" t="str">
        <f t="shared" si="70"/>
        <v/>
      </c>
      <c r="DG48" s="112"/>
      <c r="DH48" s="112"/>
      <c r="DI48" s="113" t="str">
        <f t="shared" si="71"/>
        <v/>
      </c>
      <c r="DJ48" s="114" t="str">
        <f t="shared" si="72"/>
        <v/>
      </c>
      <c r="DK48" s="115" t="str">
        <f t="shared" si="73"/>
        <v/>
      </c>
      <c r="DL48" s="115" t="str">
        <f t="shared" si="74"/>
        <v/>
      </c>
      <c r="DM48" s="116" t="str">
        <f t="shared" si="75"/>
        <v/>
      </c>
      <c r="DN48" s="117" t="str">
        <f t="shared" si="76"/>
        <v/>
      </c>
      <c r="DO48" s="118" t="str">
        <f t="shared" si="77"/>
        <v/>
      </c>
      <c r="DP48" s="119" t="str">
        <f t="shared" si="78"/>
        <v/>
      </c>
      <c r="DQ48" s="120" t="str">
        <f t="shared" si="79"/>
        <v/>
      </c>
      <c r="DS48" s="112"/>
      <c r="DT48" s="112"/>
      <c r="DU48" s="113" t="str">
        <f t="shared" si="80"/>
        <v/>
      </c>
      <c r="DV48" s="114" t="str">
        <f t="shared" si="81"/>
        <v/>
      </c>
      <c r="DW48" s="115" t="str">
        <f t="shared" si="82"/>
        <v/>
      </c>
      <c r="DX48" s="115" t="str">
        <f t="shared" si="83"/>
        <v/>
      </c>
      <c r="DY48" s="116" t="str">
        <f t="shared" si="84"/>
        <v/>
      </c>
      <c r="DZ48" s="117" t="str">
        <f t="shared" si="85"/>
        <v/>
      </c>
      <c r="EA48" s="118" t="str">
        <f t="shared" si="86"/>
        <v/>
      </c>
      <c r="EB48" s="119" t="str">
        <f t="shared" si="87"/>
        <v/>
      </c>
      <c r="EC48" s="120" t="str">
        <f t="shared" si="88"/>
        <v/>
      </c>
      <c r="EE48" s="112"/>
      <c r="EF48" s="112"/>
      <c r="EG48" s="113" t="str">
        <f t="shared" si="89"/>
        <v/>
      </c>
      <c r="EH48" s="114" t="str">
        <f t="shared" si="90"/>
        <v/>
      </c>
      <c r="EI48" s="115" t="str">
        <f t="shared" si="91"/>
        <v/>
      </c>
      <c r="EJ48" s="115" t="str">
        <f t="shared" si="92"/>
        <v/>
      </c>
      <c r="EK48" s="116" t="str">
        <f t="shared" si="93"/>
        <v/>
      </c>
      <c r="EL48" s="117" t="str">
        <f t="shared" si="94"/>
        <v/>
      </c>
      <c r="EM48" s="118" t="str">
        <f t="shared" si="95"/>
        <v/>
      </c>
      <c r="EN48" s="119" t="str">
        <f t="shared" si="96"/>
        <v/>
      </c>
      <c r="EO48" s="120" t="str">
        <f t="shared" si="97"/>
        <v/>
      </c>
      <c r="EQ48" s="112"/>
      <c r="ER48" s="112"/>
      <c r="ES48" s="113" t="str">
        <f t="shared" si="98"/>
        <v/>
      </c>
      <c r="ET48" s="114" t="str">
        <f t="shared" si="99"/>
        <v/>
      </c>
      <c r="EU48" s="115" t="str">
        <f t="shared" si="100"/>
        <v/>
      </c>
      <c r="EV48" s="115" t="str">
        <f t="shared" si="101"/>
        <v/>
      </c>
      <c r="EW48" s="116" t="str">
        <f t="shared" si="102"/>
        <v/>
      </c>
      <c r="EX48" s="117" t="str">
        <f t="shared" si="103"/>
        <v/>
      </c>
      <c r="EY48" s="118" t="str">
        <f t="shared" si="104"/>
        <v/>
      </c>
      <c r="EZ48" s="119" t="str">
        <f t="shared" si="105"/>
        <v/>
      </c>
      <c r="FA48" s="120" t="str">
        <f t="shared" si="106"/>
        <v/>
      </c>
      <c r="FC48" s="112"/>
      <c r="FD48" s="112"/>
      <c r="FE48" s="113" t="str">
        <f t="shared" si="107"/>
        <v/>
      </c>
      <c r="FF48" s="114" t="str">
        <f t="shared" si="108"/>
        <v/>
      </c>
      <c r="FG48" s="115" t="str">
        <f t="shared" si="109"/>
        <v/>
      </c>
      <c r="FH48" s="115" t="str">
        <f t="shared" si="110"/>
        <v/>
      </c>
      <c r="FI48" s="116" t="str">
        <f t="shared" si="111"/>
        <v/>
      </c>
      <c r="FJ48" s="117" t="str">
        <f t="shared" si="112"/>
        <v/>
      </c>
      <c r="FK48" s="118" t="str">
        <f t="shared" si="113"/>
        <v/>
      </c>
      <c r="FL48" s="119" t="str">
        <f t="shared" si="114"/>
        <v/>
      </c>
      <c r="FM48" s="120" t="str">
        <f t="shared" si="115"/>
        <v/>
      </c>
      <c r="FO48" s="112"/>
      <c r="FP48" s="112"/>
      <c r="FQ48" s="113" t="str">
        <f t="shared" si="116"/>
        <v/>
      </c>
      <c r="FR48" s="114" t="str">
        <f t="shared" si="117"/>
        <v/>
      </c>
      <c r="FS48" s="115" t="str">
        <f t="shared" si="118"/>
        <v/>
      </c>
      <c r="FT48" s="115" t="str">
        <f t="shared" si="119"/>
        <v/>
      </c>
      <c r="FU48" s="116" t="str">
        <f t="shared" si="120"/>
        <v/>
      </c>
      <c r="FV48" s="117" t="str">
        <f t="shared" si="121"/>
        <v/>
      </c>
      <c r="FW48" s="118" t="str">
        <f t="shared" si="122"/>
        <v/>
      </c>
      <c r="FX48" s="119" t="str">
        <f t="shared" si="123"/>
        <v/>
      </c>
      <c r="FY48" s="120" t="str">
        <f t="shared" si="124"/>
        <v/>
      </c>
      <c r="GA48" s="112"/>
      <c r="GB48" s="112"/>
      <c r="GC48" s="113" t="str">
        <f t="shared" si="125"/>
        <v/>
      </c>
      <c r="GD48" s="114" t="str">
        <f t="shared" si="126"/>
        <v/>
      </c>
      <c r="GE48" s="115" t="str">
        <f t="shared" si="127"/>
        <v/>
      </c>
      <c r="GF48" s="115" t="str">
        <f t="shared" si="128"/>
        <v/>
      </c>
      <c r="GG48" s="116" t="str">
        <f t="shared" si="129"/>
        <v/>
      </c>
      <c r="GH48" s="117" t="str">
        <f t="shared" si="130"/>
        <v/>
      </c>
      <c r="GI48" s="118" t="str">
        <f t="shared" si="131"/>
        <v/>
      </c>
      <c r="GJ48" s="119" t="str">
        <f t="shared" si="132"/>
        <v/>
      </c>
      <c r="GK48" s="120" t="str">
        <f t="shared" si="133"/>
        <v/>
      </c>
      <c r="GM48" s="112"/>
      <c r="GN48" s="112"/>
      <c r="GO48" s="113" t="str">
        <f t="shared" si="134"/>
        <v/>
      </c>
      <c r="GP48" s="114" t="str">
        <f t="shared" si="135"/>
        <v/>
      </c>
      <c r="GQ48" s="115" t="str">
        <f t="shared" si="136"/>
        <v/>
      </c>
      <c r="GR48" s="115" t="str">
        <f t="shared" si="137"/>
        <v/>
      </c>
      <c r="GS48" s="116" t="str">
        <f t="shared" si="138"/>
        <v/>
      </c>
      <c r="GT48" s="117" t="str">
        <f t="shared" si="139"/>
        <v/>
      </c>
      <c r="GU48" s="118" t="str">
        <f t="shared" si="140"/>
        <v/>
      </c>
      <c r="GV48" s="119" t="str">
        <f t="shared" si="141"/>
        <v/>
      </c>
      <c r="GW48" s="120" t="str">
        <f t="shared" si="142"/>
        <v/>
      </c>
      <c r="GY48" s="112"/>
      <c r="GZ48" s="112"/>
      <c r="HA48" s="113" t="str">
        <f t="shared" si="143"/>
        <v/>
      </c>
      <c r="HB48" s="114" t="str">
        <f t="shared" si="144"/>
        <v/>
      </c>
      <c r="HC48" s="115" t="str">
        <f t="shared" si="145"/>
        <v/>
      </c>
      <c r="HD48" s="115" t="str">
        <f t="shared" si="146"/>
        <v/>
      </c>
      <c r="HE48" s="116" t="str">
        <f t="shared" si="147"/>
        <v/>
      </c>
      <c r="HF48" s="117" t="str">
        <f t="shared" si="148"/>
        <v/>
      </c>
      <c r="HG48" s="118" t="str">
        <f t="shared" si="149"/>
        <v/>
      </c>
      <c r="HH48" s="119" t="str">
        <f t="shared" si="150"/>
        <v/>
      </c>
      <c r="HI48" s="120" t="str">
        <f t="shared" si="151"/>
        <v/>
      </c>
      <c r="HK48" s="112"/>
      <c r="HL48" s="112"/>
      <c r="HM48" s="113" t="str">
        <f t="shared" si="152"/>
        <v/>
      </c>
      <c r="HN48" s="114" t="str">
        <f t="shared" si="153"/>
        <v/>
      </c>
      <c r="HO48" s="115" t="str">
        <f t="shared" si="154"/>
        <v/>
      </c>
      <c r="HP48" s="115" t="str">
        <f t="shared" si="155"/>
        <v/>
      </c>
      <c r="HQ48" s="116" t="str">
        <f t="shared" si="156"/>
        <v/>
      </c>
      <c r="HR48" s="117" t="str">
        <f t="shared" si="157"/>
        <v/>
      </c>
      <c r="HS48" s="118" t="str">
        <f t="shared" si="158"/>
        <v/>
      </c>
      <c r="HT48" s="119" t="str">
        <f t="shared" si="159"/>
        <v/>
      </c>
      <c r="HU48" s="120" t="str">
        <f t="shared" si="160"/>
        <v/>
      </c>
      <c r="HW48" s="112"/>
      <c r="HX48" s="112"/>
      <c r="HY48" s="113" t="str">
        <f t="shared" si="161"/>
        <v/>
      </c>
      <c r="HZ48" s="114" t="str">
        <f t="shared" si="162"/>
        <v/>
      </c>
      <c r="IA48" s="115" t="str">
        <f t="shared" si="163"/>
        <v/>
      </c>
      <c r="IB48" s="115" t="str">
        <f t="shared" si="164"/>
        <v/>
      </c>
      <c r="IC48" s="116" t="str">
        <f t="shared" si="165"/>
        <v/>
      </c>
      <c r="ID48" s="117" t="str">
        <f t="shared" si="166"/>
        <v/>
      </c>
      <c r="IE48" s="118" t="str">
        <f t="shared" si="167"/>
        <v/>
      </c>
      <c r="IF48" s="119" t="str">
        <f t="shared" si="168"/>
        <v/>
      </c>
      <c r="IG48" s="120" t="str">
        <f t="shared" si="169"/>
        <v/>
      </c>
      <c r="II48" s="112"/>
      <c r="IJ48" s="112"/>
      <c r="IK48" s="113" t="str">
        <f t="shared" si="170"/>
        <v/>
      </c>
      <c r="IL48" s="114" t="str">
        <f t="shared" si="171"/>
        <v/>
      </c>
      <c r="IM48" s="115" t="str">
        <f t="shared" si="172"/>
        <v/>
      </c>
      <c r="IN48" s="115" t="str">
        <f t="shared" si="173"/>
        <v/>
      </c>
      <c r="IO48" s="116" t="str">
        <f t="shared" si="174"/>
        <v/>
      </c>
      <c r="IP48" s="117" t="str">
        <f t="shared" si="175"/>
        <v/>
      </c>
      <c r="IQ48" s="118" t="str">
        <f t="shared" si="176"/>
        <v/>
      </c>
      <c r="IR48" s="119" t="str">
        <f t="shared" si="177"/>
        <v/>
      </c>
      <c r="IS48" s="120" t="str">
        <f t="shared" si="178"/>
        <v/>
      </c>
      <c r="IU48" s="112"/>
      <c r="IV48" s="112"/>
      <c r="IW48" s="113" t="str">
        <f t="shared" si="179"/>
        <v/>
      </c>
      <c r="IX48" s="114" t="str">
        <f t="shared" si="180"/>
        <v/>
      </c>
      <c r="IY48" s="115" t="str">
        <f t="shared" si="181"/>
        <v/>
      </c>
      <c r="IZ48" s="115" t="str">
        <f t="shared" si="182"/>
        <v/>
      </c>
      <c r="JA48" s="116" t="str">
        <f t="shared" si="183"/>
        <v/>
      </c>
      <c r="JB48" s="117" t="str">
        <f t="shared" si="184"/>
        <v/>
      </c>
      <c r="JC48" s="118" t="str">
        <f t="shared" si="185"/>
        <v/>
      </c>
      <c r="JD48" s="119" t="str">
        <f t="shared" si="186"/>
        <v/>
      </c>
      <c r="JE48" s="120" t="str">
        <f t="shared" si="187"/>
        <v/>
      </c>
      <c r="JG48" s="112"/>
      <c r="JH48" s="112"/>
      <c r="JI48" s="113" t="str">
        <f t="shared" si="188"/>
        <v/>
      </c>
      <c r="JJ48" s="114" t="str">
        <f t="shared" si="189"/>
        <v/>
      </c>
      <c r="JK48" s="115" t="str">
        <f t="shared" si="190"/>
        <v/>
      </c>
      <c r="JL48" s="115" t="str">
        <f t="shared" si="191"/>
        <v/>
      </c>
      <c r="JM48" s="116" t="str">
        <f t="shared" si="192"/>
        <v/>
      </c>
      <c r="JN48" s="117" t="str">
        <f t="shared" si="193"/>
        <v/>
      </c>
      <c r="JO48" s="118" t="str">
        <f t="shared" si="194"/>
        <v/>
      </c>
      <c r="JP48" s="119" t="str">
        <f t="shared" si="195"/>
        <v/>
      </c>
      <c r="JQ48" s="120" t="str">
        <f t="shared" si="196"/>
        <v/>
      </c>
      <c r="JS48" s="112"/>
      <c r="JT48" s="112"/>
      <c r="JU48" s="113" t="str">
        <f t="shared" si="197"/>
        <v/>
      </c>
      <c r="JV48" s="114" t="str">
        <f t="shared" si="198"/>
        <v/>
      </c>
      <c r="JW48" s="115" t="str">
        <f t="shared" si="199"/>
        <v/>
      </c>
      <c r="JX48" s="115" t="str">
        <f t="shared" si="200"/>
        <v/>
      </c>
      <c r="JY48" s="116" t="str">
        <f t="shared" si="201"/>
        <v/>
      </c>
      <c r="JZ48" s="117" t="str">
        <f t="shared" si="202"/>
        <v/>
      </c>
      <c r="KA48" s="118" t="str">
        <f t="shared" si="203"/>
        <v/>
      </c>
      <c r="KB48" s="119" t="str">
        <f t="shared" si="204"/>
        <v/>
      </c>
      <c r="KC48" s="120" t="str">
        <f t="shared" si="205"/>
        <v/>
      </c>
      <c r="KE48" s="112"/>
      <c r="KF48" s="112"/>
      <c r="KG48" s="113" t="str">
        <f t="shared" si="206"/>
        <v/>
      </c>
      <c r="KH48" s="114" t="str">
        <f t="shared" si="207"/>
        <v/>
      </c>
      <c r="KI48" s="115" t="str">
        <f t="shared" si="208"/>
        <v/>
      </c>
      <c r="KJ48" s="115" t="str">
        <f t="shared" si="209"/>
        <v/>
      </c>
      <c r="KK48" s="116" t="str">
        <f t="shared" si="210"/>
        <v/>
      </c>
      <c r="KL48" s="117" t="str">
        <f t="shared" si="211"/>
        <v/>
      </c>
      <c r="KM48" s="118" t="str">
        <f t="shared" si="212"/>
        <v/>
      </c>
      <c r="KN48" s="119" t="str">
        <f t="shared" si="213"/>
        <v/>
      </c>
      <c r="KO48" s="120" t="str">
        <f t="shared" si="214"/>
        <v/>
      </c>
      <c r="KQ48" s="112"/>
      <c r="KR48" s="112"/>
      <c r="KS48" s="113" t="str">
        <f t="shared" si="215"/>
        <v/>
      </c>
      <c r="KT48" s="114" t="str">
        <f t="shared" si="216"/>
        <v/>
      </c>
      <c r="KU48" s="115" t="str">
        <f t="shared" si="217"/>
        <v/>
      </c>
      <c r="KV48" s="115" t="str">
        <f t="shared" si="218"/>
        <v/>
      </c>
      <c r="KW48" s="116" t="str">
        <f t="shared" si="219"/>
        <v/>
      </c>
      <c r="KX48" s="117" t="str">
        <f t="shared" si="220"/>
        <v/>
      </c>
      <c r="KY48" s="118" t="str">
        <f t="shared" si="221"/>
        <v/>
      </c>
      <c r="KZ48" s="119" t="str">
        <f t="shared" si="222"/>
        <v/>
      </c>
      <c r="LA48" s="120" t="str">
        <f t="shared" si="223"/>
        <v/>
      </c>
      <c r="LC48" s="112"/>
      <c r="LD48" s="112"/>
      <c r="LE48" s="113" t="str">
        <f t="shared" si="224"/>
        <v/>
      </c>
      <c r="LF48" s="114" t="str">
        <f t="shared" si="225"/>
        <v/>
      </c>
      <c r="LG48" s="115" t="str">
        <f t="shared" si="226"/>
        <v/>
      </c>
      <c r="LH48" s="115" t="str">
        <f t="shared" si="227"/>
        <v/>
      </c>
      <c r="LI48" s="116" t="str">
        <f t="shared" si="228"/>
        <v/>
      </c>
      <c r="LJ48" s="117" t="str">
        <f t="shared" si="229"/>
        <v/>
      </c>
      <c r="LK48" s="118" t="str">
        <f t="shared" si="230"/>
        <v/>
      </c>
      <c r="LL48" s="119" t="str">
        <f t="shared" si="231"/>
        <v/>
      </c>
      <c r="LM48" s="120" t="str">
        <f t="shared" si="232"/>
        <v/>
      </c>
      <c r="LO48" s="112"/>
      <c r="LP48" s="112"/>
      <c r="LQ48" s="113" t="str">
        <f t="shared" si="233"/>
        <v/>
      </c>
      <c r="LR48" s="114" t="str">
        <f t="shared" si="234"/>
        <v/>
      </c>
      <c r="LS48" s="115" t="str">
        <f t="shared" si="235"/>
        <v/>
      </c>
      <c r="LT48" s="115" t="str">
        <f t="shared" si="236"/>
        <v/>
      </c>
      <c r="LU48" s="116" t="str">
        <f t="shared" si="237"/>
        <v/>
      </c>
      <c r="LV48" s="117" t="str">
        <f t="shared" si="238"/>
        <v/>
      </c>
      <c r="LW48" s="118" t="str">
        <f t="shared" si="239"/>
        <v/>
      </c>
      <c r="LX48" s="119" t="str">
        <f t="shared" si="240"/>
        <v/>
      </c>
      <c r="LY48" s="120" t="str">
        <f t="shared" si="241"/>
        <v/>
      </c>
      <c r="MA48" s="112"/>
      <c r="MB48" s="112"/>
      <c r="MC48" s="113" t="str">
        <f t="shared" si="242"/>
        <v/>
      </c>
      <c r="MD48" s="114" t="str">
        <f t="shared" si="243"/>
        <v/>
      </c>
      <c r="ME48" s="115" t="str">
        <f t="shared" si="244"/>
        <v/>
      </c>
      <c r="MF48" s="115" t="str">
        <f t="shared" si="245"/>
        <v/>
      </c>
      <c r="MG48" s="116" t="str">
        <f t="shared" si="246"/>
        <v/>
      </c>
      <c r="MH48" s="117" t="str">
        <f t="shared" si="247"/>
        <v/>
      </c>
      <c r="MI48" s="118" t="str">
        <f t="shared" si="248"/>
        <v/>
      </c>
      <c r="MJ48" s="119" t="str">
        <f t="shared" si="249"/>
        <v/>
      </c>
      <c r="MK48" s="120" t="str">
        <f t="shared" si="250"/>
        <v/>
      </c>
      <c r="MM48" s="112"/>
      <c r="MN48" s="112"/>
      <c r="MO48" s="113" t="str">
        <f t="shared" si="251"/>
        <v/>
      </c>
      <c r="MP48" s="114" t="str">
        <f t="shared" si="252"/>
        <v/>
      </c>
      <c r="MQ48" s="115" t="str">
        <f t="shared" si="253"/>
        <v/>
      </c>
      <c r="MR48" s="115" t="str">
        <f t="shared" si="254"/>
        <v/>
      </c>
      <c r="MS48" s="116" t="str">
        <f t="shared" si="255"/>
        <v/>
      </c>
      <c r="MT48" s="117" t="str">
        <f t="shared" si="256"/>
        <v/>
      </c>
      <c r="MU48" s="118" t="str">
        <f t="shared" si="257"/>
        <v/>
      </c>
      <c r="MV48" s="119" t="str">
        <f t="shared" si="258"/>
        <v/>
      </c>
      <c r="MW48" s="120" t="str">
        <f t="shared" si="259"/>
        <v/>
      </c>
      <c r="MY48" s="112"/>
      <c r="MZ48" s="112"/>
      <c r="NA48" s="113" t="str">
        <f t="shared" si="260"/>
        <v/>
      </c>
      <c r="NB48" s="114" t="str">
        <f t="shared" si="261"/>
        <v/>
      </c>
      <c r="NC48" s="115" t="str">
        <f t="shared" si="262"/>
        <v/>
      </c>
      <c r="ND48" s="115" t="str">
        <f t="shared" si="263"/>
        <v/>
      </c>
      <c r="NE48" s="116" t="str">
        <f t="shared" si="264"/>
        <v/>
      </c>
      <c r="NF48" s="117" t="str">
        <f t="shared" si="265"/>
        <v/>
      </c>
      <c r="NG48" s="118" t="str">
        <f t="shared" si="266"/>
        <v/>
      </c>
      <c r="NH48" s="119" t="str">
        <f t="shared" si="267"/>
        <v/>
      </c>
      <c r="NI48" s="120" t="str">
        <f t="shared" si="268"/>
        <v/>
      </c>
      <c r="NK48" s="112"/>
      <c r="NL48" s="112"/>
      <c r="NM48" s="113" t="str">
        <f t="shared" si="269"/>
        <v/>
      </c>
      <c r="NN48" s="114" t="str">
        <f t="shared" si="270"/>
        <v/>
      </c>
      <c r="NO48" s="115" t="str">
        <f t="shared" si="271"/>
        <v/>
      </c>
      <c r="NP48" s="115" t="str">
        <f t="shared" si="272"/>
        <v/>
      </c>
      <c r="NQ48" s="116" t="str">
        <f t="shared" si="273"/>
        <v/>
      </c>
      <c r="NR48" s="117" t="str">
        <f t="shared" si="274"/>
        <v/>
      </c>
      <c r="NS48" s="118" t="str">
        <f t="shared" si="275"/>
        <v/>
      </c>
      <c r="NT48" s="119" t="str">
        <f t="shared" si="276"/>
        <v/>
      </c>
      <c r="NU48" s="120" t="str">
        <f t="shared" si="277"/>
        <v/>
      </c>
      <c r="NW48" s="112"/>
      <c r="NX48" s="112"/>
      <c r="NY48" s="113" t="str">
        <f t="shared" si="278"/>
        <v/>
      </c>
      <c r="NZ48" s="114" t="str">
        <f t="shared" si="279"/>
        <v/>
      </c>
      <c r="OA48" s="115" t="str">
        <f t="shared" si="280"/>
        <v/>
      </c>
      <c r="OB48" s="115" t="str">
        <f t="shared" si="281"/>
        <v/>
      </c>
      <c r="OC48" s="116" t="str">
        <f t="shared" si="282"/>
        <v/>
      </c>
      <c r="OD48" s="117" t="str">
        <f t="shared" si="283"/>
        <v/>
      </c>
      <c r="OE48" s="118" t="str">
        <f t="shared" si="284"/>
        <v/>
      </c>
      <c r="OF48" s="119" t="str">
        <f t="shared" si="285"/>
        <v/>
      </c>
      <c r="OG48" s="120" t="str">
        <f t="shared" si="286"/>
        <v/>
      </c>
      <c r="OI48" s="112"/>
      <c r="OJ48" s="112"/>
      <c r="OK48" s="113" t="str">
        <f t="shared" si="287"/>
        <v/>
      </c>
      <c r="OL48" s="114" t="str">
        <f t="shared" si="288"/>
        <v/>
      </c>
      <c r="OM48" s="115" t="str">
        <f t="shared" si="289"/>
        <v/>
      </c>
      <c r="ON48" s="115" t="str">
        <f t="shared" si="290"/>
        <v/>
      </c>
      <c r="OO48" s="116" t="str">
        <f t="shared" si="291"/>
        <v/>
      </c>
      <c r="OP48" s="117" t="str">
        <f t="shared" si="292"/>
        <v/>
      </c>
      <c r="OQ48" s="118" t="str">
        <f t="shared" si="293"/>
        <v/>
      </c>
      <c r="OR48" s="119" t="str">
        <f t="shared" si="294"/>
        <v/>
      </c>
      <c r="OS48" s="120" t="str">
        <f t="shared" si="295"/>
        <v/>
      </c>
      <c r="OU48" s="112"/>
      <c r="OV48" s="112"/>
      <c r="OW48" s="113" t="str">
        <f t="shared" si="296"/>
        <v/>
      </c>
      <c r="OX48" s="114" t="str">
        <f t="shared" si="297"/>
        <v/>
      </c>
      <c r="OY48" s="115" t="str">
        <f t="shared" si="298"/>
        <v/>
      </c>
      <c r="OZ48" s="115" t="str">
        <f t="shared" si="299"/>
        <v/>
      </c>
      <c r="PA48" s="116" t="str">
        <f t="shared" si="300"/>
        <v/>
      </c>
      <c r="PB48" s="117" t="str">
        <f t="shared" si="301"/>
        <v/>
      </c>
      <c r="PC48" s="118" t="str">
        <f t="shared" si="302"/>
        <v/>
      </c>
      <c r="PD48" s="119" t="str">
        <f t="shared" si="303"/>
        <v/>
      </c>
      <c r="PE48" s="120" t="str">
        <f t="shared" si="304"/>
        <v/>
      </c>
      <c r="PG48" s="112"/>
      <c r="PH48" s="112"/>
      <c r="PI48" s="113" t="str">
        <f t="shared" si="305"/>
        <v/>
      </c>
      <c r="PJ48" s="114" t="str">
        <f t="shared" si="306"/>
        <v/>
      </c>
      <c r="PK48" s="115" t="str">
        <f t="shared" si="307"/>
        <v/>
      </c>
      <c r="PL48" s="115" t="str">
        <f t="shared" si="308"/>
        <v/>
      </c>
      <c r="PM48" s="116" t="str">
        <f t="shared" si="309"/>
        <v/>
      </c>
      <c r="PN48" s="117" t="str">
        <f t="shared" si="310"/>
        <v/>
      </c>
      <c r="PO48" s="118" t="str">
        <f t="shared" si="311"/>
        <v/>
      </c>
      <c r="PP48" s="119" t="str">
        <f t="shared" si="312"/>
        <v/>
      </c>
      <c r="PQ48" s="120" t="str">
        <f t="shared" si="313"/>
        <v/>
      </c>
      <c r="PS48" s="112"/>
      <c r="PT48" s="112"/>
      <c r="PU48" s="113" t="str">
        <f t="shared" si="314"/>
        <v/>
      </c>
      <c r="PV48" s="114" t="str">
        <f t="shared" si="315"/>
        <v/>
      </c>
      <c r="PW48" s="115" t="str">
        <f t="shared" si="316"/>
        <v/>
      </c>
      <c r="PX48" s="115" t="str">
        <f t="shared" si="317"/>
        <v/>
      </c>
      <c r="PY48" s="116" t="str">
        <f t="shared" si="318"/>
        <v/>
      </c>
      <c r="PZ48" s="117" t="str">
        <f t="shared" si="319"/>
        <v/>
      </c>
      <c r="QA48" s="118" t="str">
        <f t="shared" si="320"/>
        <v/>
      </c>
      <c r="QB48" s="119" t="str">
        <f t="shared" si="321"/>
        <v/>
      </c>
      <c r="QC48" s="120" t="str">
        <f t="shared" si="322"/>
        <v/>
      </c>
      <c r="QE48" s="112"/>
      <c r="QF48" s="112"/>
      <c r="QG48" s="113" t="str">
        <f t="shared" si="323"/>
        <v/>
      </c>
      <c r="QH48" s="114" t="str">
        <f t="shared" si="324"/>
        <v/>
      </c>
      <c r="QI48" s="115" t="str">
        <f t="shared" si="325"/>
        <v/>
      </c>
      <c r="QJ48" s="115" t="str">
        <f t="shared" si="326"/>
        <v/>
      </c>
      <c r="QK48" s="116" t="str">
        <f t="shared" si="327"/>
        <v/>
      </c>
      <c r="QL48" s="117" t="str">
        <f t="shared" si="328"/>
        <v/>
      </c>
      <c r="QM48" s="118" t="str">
        <f t="shared" si="329"/>
        <v/>
      </c>
      <c r="QN48" s="119" t="str">
        <f t="shared" si="330"/>
        <v/>
      </c>
      <c r="QO48" s="120" t="str">
        <f t="shared" si="331"/>
        <v/>
      </c>
      <c r="QQ48" s="112"/>
      <c r="QR48" s="112"/>
      <c r="QS48" s="113" t="str">
        <f t="shared" si="332"/>
        <v/>
      </c>
      <c r="QT48" s="114" t="str">
        <f t="shared" si="333"/>
        <v/>
      </c>
      <c r="QU48" s="115" t="str">
        <f t="shared" si="334"/>
        <v/>
      </c>
      <c r="QV48" s="115" t="str">
        <f t="shared" si="335"/>
        <v/>
      </c>
      <c r="QW48" s="116" t="str">
        <f t="shared" si="336"/>
        <v/>
      </c>
      <c r="QX48" s="117" t="str">
        <f t="shared" si="337"/>
        <v/>
      </c>
      <c r="QY48" s="118" t="str">
        <f t="shared" si="338"/>
        <v/>
      </c>
      <c r="QZ48" s="119" t="str">
        <f t="shared" si="339"/>
        <v/>
      </c>
      <c r="RA48" s="120" t="str">
        <f t="shared" si="340"/>
        <v/>
      </c>
      <c r="RC48" s="112"/>
      <c r="RD48" s="112"/>
      <c r="RE48" s="113" t="str">
        <f t="shared" si="341"/>
        <v/>
      </c>
      <c r="RF48" s="114" t="str">
        <f t="shared" si="342"/>
        <v/>
      </c>
      <c r="RG48" s="115" t="str">
        <f t="shared" si="343"/>
        <v/>
      </c>
      <c r="RH48" s="115" t="str">
        <f t="shared" si="344"/>
        <v/>
      </c>
      <c r="RI48" s="116" t="str">
        <f t="shared" si="345"/>
        <v/>
      </c>
      <c r="RJ48" s="117" t="str">
        <f t="shared" si="346"/>
        <v/>
      </c>
      <c r="RK48" s="118" t="str">
        <f t="shared" si="347"/>
        <v/>
      </c>
      <c r="RL48" s="119" t="str">
        <f t="shared" si="348"/>
        <v/>
      </c>
      <c r="RM48" s="120" t="str">
        <f t="shared" si="349"/>
        <v/>
      </c>
      <c r="RO48" s="112"/>
      <c r="RP48" s="112"/>
      <c r="RQ48" s="113" t="str">
        <f t="shared" si="350"/>
        <v/>
      </c>
      <c r="RR48" s="114" t="str">
        <f t="shared" si="351"/>
        <v/>
      </c>
      <c r="RS48" s="115" t="str">
        <f t="shared" si="352"/>
        <v/>
      </c>
      <c r="RT48" s="115" t="str">
        <f t="shared" si="353"/>
        <v/>
      </c>
      <c r="RU48" s="116" t="str">
        <f t="shared" si="354"/>
        <v/>
      </c>
      <c r="RV48" s="117" t="str">
        <f t="shared" si="355"/>
        <v/>
      </c>
      <c r="RW48" s="118" t="str">
        <f t="shared" si="356"/>
        <v/>
      </c>
      <c r="RX48" s="119" t="str">
        <f t="shared" si="357"/>
        <v/>
      </c>
      <c r="RY48" s="120" t="str">
        <f t="shared" si="358"/>
        <v/>
      </c>
      <c r="SA48" s="112"/>
      <c r="SB48" s="112"/>
    </row>
    <row r="49" spans="1:496" ht="13.5" customHeight="1">
      <c r="A49" s="20"/>
      <c r="B49" s="112" t="s">
        <v>859</v>
      </c>
      <c r="C49" s="2" t="s">
        <v>860</v>
      </c>
      <c r="D49" s="157"/>
      <c r="E49" s="113">
        <f t="shared" si="453"/>
        <v>40900</v>
      </c>
      <c r="F49" s="114" t="str">
        <f t="shared" si="454"/>
        <v>Kosor I</v>
      </c>
      <c r="G49" s="115">
        <v>40541</v>
      </c>
      <c r="H49" s="115">
        <f t="shared" ref="H49" si="460">IF(I49="","",E$3)</f>
        <v>40900</v>
      </c>
      <c r="I49" s="116" t="str">
        <f t="shared" si="456"/>
        <v>Branko Bačić</v>
      </c>
      <c r="J49" s="117" t="str">
        <f t="shared" si="457"/>
        <v>1959</v>
      </c>
      <c r="K49" s="118" t="str">
        <f t="shared" si="458"/>
        <v>male</v>
      </c>
      <c r="L49" s="119" t="s">
        <v>423</v>
      </c>
      <c r="M49" s="120" t="str">
        <f t="shared" si="459"/>
        <v>Bačić_Branko_1959</v>
      </c>
      <c r="O49" s="112"/>
      <c r="P49" s="167" t="s">
        <v>1096</v>
      </c>
      <c r="Q49" s="113"/>
      <c r="R49" s="114"/>
      <c r="S49" s="115"/>
      <c r="T49" s="115"/>
      <c r="U49" s="116"/>
      <c r="V49" s="117"/>
      <c r="W49" s="118"/>
      <c r="X49" s="119"/>
      <c r="Y49" s="120"/>
      <c r="AA49" s="112"/>
      <c r="AB49" s="112"/>
      <c r="AC49" s="113" t="str">
        <f t="shared" si="9"/>
        <v/>
      </c>
      <c r="AD49" s="114" t="str">
        <f t="shared" si="10"/>
        <v/>
      </c>
      <c r="AE49" s="115" t="str">
        <f t="shared" si="11"/>
        <v/>
      </c>
      <c r="AF49" s="115" t="str">
        <f t="shared" si="359"/>
        <v/>
      </c>
      <c r="AG49" s="116" t="str">
        <f t="shared" si="12"/>
        <v/>
      </c>
      <c r="AH49" s="117" t="str">
        <f t="shared" si="13"/>
        <v/>
      </c>
      <c r="AI49" s="118" t="str">
        <f t="shared" si="14"/>
        <v/>
      </c>
      <c r="AJ49" s="119" t="str">
        <f t="shared" si="15"/>
        <v/>
      </c>
      <c r="AK49" s="120" t="str">
        <f t="shared" si="16"/>
        <v/>
      </c>
      <c r="AM49" s="112"/>
      <c r="AN49" s="112"/>
      <c r="AO49" s="113" t="str">
        <f t="shared" si="17"/>
        <v/>
      </c>
      <c r="AP49" s="114" t="str">
        <f t="shared" si="18"/>
        <v/>
      </c>
      <c r="AQ49" s="115" t="str">
        <f t="shared" si="19"/>
        <v/>
      </c>
      <c r="AR49" s="115" t="str">
        <f t="shared" si="20"/>
        <v/>
      </c>
      <c r="AS49" s="116" t="str">
        <f t="shared" si="21"/>
        <v/>
      </c>
      <c r="AT49" s="117" t="str">
        <f t="shared" si="22"/>
        <v/>
      </c>
      <c r="AU49" s="118" t="str">
        <f t="shared" si="23"/>
        <v/>
      </c>
      <c r="AV49" s="119" t="str">
        <f t="shared" si="24"/>
        <v/>
      </c>
      <c r="AW49" s="120" t="str">
        <f t="shared" si="25"/>
        <v/>
      </c>
      <c r="AY49" s="112"/>
      <c r="AZ49" s="112"/>
      <c r="BA49" s="113" t="str">
        <f t="shared" si="360"/>
        <v/>
      </c>
      <c r="BB49" s="114" t="str">
        <f t="shared" si="361"/>
        <v/>
      </c>
      <c r="BC49" s="115" t="str">
        <f t="shared" si="362"/>
        <v/>
      </c>
      <c r="BD49" s="115" t="str">
        <f t="shared" si="363"/>
        <v/>
      </c>
      <c r="BE49" s="116" t="str">
        <f t="shared" si="364"/>
        <v/>
      </c>
      <c r="BF49" s="117" t="str">
        <f t="shared" si="365"/>
        <v/>
      </c>
      <c r="BG49" s="118" t="str">
        <f t="shared" si="366"/>
        <v/>
      </c>
      <c r="BH49" s="119" t="str">
        <f t="shared" si="367"/>
        <v/>
      </c>
      <c r="BI49" s="120" t="str">
        <f t="shared" si="368"/>
        <v/>
      </c>
      <c r="BK49" s="112"/>
      <c r="BL49" s="112"/>
      <c r="BM49" s="113" t="str">
        <f t="shared" si="35"/>
        <v/>
      </c>
      <c r="BN49" s="114" t="str">
        <f t="shared" si="36"/>
        <v/>
      </c>
      <c r="BO49" s="115" t="str">
        <f t="shared" si="37"/>
        <v/>
      </c>
      <c r="BP49" s="115" t="str">
        <f t="shared" si="38"/>
        <v/>
      </c>
      <c r="BQ49" s="116" t="str">
        <f t="shared" si="39"/>
        <v/>
      </c>
      <c r="BR49" s="117" t="str">
        <f t="shared" si="40"/>
        <v/>
      </c>
      <c r="BS49" s="118" t="str">
        <f t="shared" si="41"/>
        <v/>
      </c>
      <c r="BT49" s="119" t="str">
        <f t="shared" si="42"/>
        <v/>
      </c>
      <c r="BU49" s="120" t="str">
        <f t="shared" si="43"/>
        <v/>
      </c>
      <c r="BW49" s="112"/>
      <c r="BX49" s="112"/>
      <c r="BY49" s="113" t="str">
        <f t="shared" si="44"/>
        <v/>
      </c>
      <c r="BZ49" s="114" t="str">
        <f t="shared" si="45"/>
        <v/>
      </c>
      <c r="CA49" s="115" t="str">
        <f t="shared" si="46"/>
        <v/>
      </c>
      <c r="CB49" s="115" t="str">
        <f t="shared" si="47"/>
        <v/>
      </c>
      <c r="CC49" s="116" t="str">
        <f t="shared" si="48"/>
        <v/>
      </c>
      <c r="CD49" s="117" t="str">
        <f t="shared" si="49"/>
        <v/>
      </c>
      <c r="CE49" s="118" t="str">
        <f t="shared" si="50"/>
        <v/>
      </c>
      <c r="CF49" s="119" t="str">
        <f t="shared" si="51"/>
        <v/>
      </c>
      <c r="CG49" s="120" t="str">
        <f t="shared" si="52"/>
        <v/>
      </c>
      <c r="CI49" s="112"/>
      <c r="CJ49" s="112"/>
      <c r="CK49" s="113" t="str">
        <f t="shared" si="53"/>
        <v/>
      </c>
      <c r="CL49" s="114" t="str">
        <f t="shared" si="54"/>
        <v/>
      </c>
      <c r="CM49" s="115" t="str">
        <f t="shared" si="55"/>
        <v/>
      </c>
      <c r="CN49" s="115" t="str">
        <f t="shared" si="56"/>
        <v/>
      </c>
      <c r="CO49" s="116" t="str">
        <f t="shared" si="57"/>
        <v/>
      </c>
      <c r="CP49" s="117" t="str">
        <f t="shared" si="58"/>
        <v/>
      </c>
      <c r="CQ49" s="118" t="str">
        <f t="shared" si="59"/>
        <v/>
      </c>
      <c r="CR49" s="119" t="str">
        <f t="shared" si="60"/>
        <v/>
      </c>
      <c r="CS49" s="120" t="str">
        <f t="shared" si="61"/>
        <v/>
      </c>
      <c r="CU49" s="112"/>
      <c r="CV49" s="112"/>
      <c r="CW49" s="113" t="str">
        <f t="shared" si="62"/>
        <v/>
      </c>
      <c r="CX49" s="114" t="str">
        <f t="shared" si="63"/>
        <v/>
      </c>
      <c r="CY49" s="115" t="str">
        <f t="shared" si="64"/>
        <v/>
      </c>
      <c r="CZ49" s="115" t="str">
        <f t="shared" si="65"/>
        <v/>
      </c>
      <c r="DA49" s="116" t="str">
        <f t="shared" si="66"/>
        <v/>
      </c>
      <c r="DB49" s="117" t="str">
        <f t="shared" si="67"/>
        <v/>
      </c>
      <c r="DC49" s="118" t="str">
        <f t="shared" si="68"/>
        <v/>
      </c>
      <c r="DD49" s="119" t="str">
        <f t="shared" si="69"/>
        <v/>
      </c>
      <c r="DE49" s="120" t="str">
        <f t="shared" si="70"/>
        <v/>
      </c>
      <c r="DG49" s="112"/>
      <c r="DH49" s="112"/>
      <c r="DI49" s="113" t="str">
        <f t="shared" si="71"/>
        <v/>
      </c>
      <c r="DJ49" s="114" t="str">
        <f t="shared" si="72"/>
        <v/>
      </c>
      <c r="DK49" s="115" t="str">
        <f t="shared" si="73"/>
        <v/>
      </c>
      <c r="DL49" s="115" t="str">
        <f t="shared" si="74"/>
        <v/>
      </c>
      <c r="DM49" s="116" t="str">
        <f t="shared" si="75"/>
        <v/>
      </c>
      <c r="DN49" s="117" t="str">
        <f t="shared" si="76"/>
        <v/>
      </c>
      <c r="DO49" s="118" t="str">
        <f t="shared" si="77"/>
        <v/>
      </c>
      <c r="DP49" s="119" t="str">
        <f t="shared" si="78"/>
        <v/>
      </c>
      <c r="DQ49" s="120" t="str">
        <f t="shared" si="79"/>
        <v/>
      </c>
      <c r="DS49" s="112"/>
      <c r="DT49" s="112"/>
      <c r="DU49" s="113" t="str">
        <f t="shared" si="80"/>
        <v/>
      </c>
      <c r="DV49" s="114" t="str">
        <f t="shared" si="81"/>
        <v/>
      </c>
      <c r="DW49" s="115" t="str">
        <f t="shared" si="82"/>
        <v/>
      </c>
      <c r="DX49" s="115" t="str">
        <f t="shared" si="83"/>
        <v/>
      </c>
      <c r="DY49" s="116" t="str">
        <f t="shared" si="84"/>
        <v/>
      </c>
      <c r="DZ49" s="117" t="str">
        <f t="shared" si="85"/>
        <v/>
      </c>
      <c r="EA49" s="118" t="str">
        <f t="shared" si="86"/>
        <v/>
      </c>
      <c r="EB49" s="119" t="str">
        <f t="shared" si="87"/>
        <v/>
      </c>
      <c r="EC49" s="120" t="str">
        <f t="shared" si="88"/>
        <v/>
      </c>
      <c r="EE49" s="112"/>
      <c r="EF49" s="112"/>
      <c r="EG49" s="113" t="str">
        <f t="shared" si="89"/>
        <v/>
      </c>
      <c r="EH49" s="114" t="str">
        <f t="shared" si="90"/>
        <v/>
      </c>
      <c r="EI49" s="115" t="str">
        <f t="shared" si="91"/>
        <v/>
      </c>
      <c r="EJ49" s="115" t="str">
        <f t="shared" si="92"/>
        <v/>
      </c>
      <c r="EK49" s="116" t="str">
        <f t="shared" si="93"/>
        <v/>
      </c>
      <c r="EL49" s="117" t="str">
        <f t="shared" si="94"/>
        <v/>
      </c>
      <c r="EM49" s="118" t="str">
        <f t="shared" si="95"/>
        <v/>
      </c>
      <c r="EN49" s="119" t="str">
        <f t="shared" si="96"/>
        <v/>
      </c>
      <c r="EO49" s="120" t="str">
        <f t="shared" si="97"/>
        <v/>
      </c>
      <c r="EQ49" s="112"/>
      <c r="ER49" s="112"/>
      <c r="ES49" s="113" t="str">
        <f t="shared" si="98"/>
        <v/>
      </c>
      <c r="ET49" s="114" t="str">
        <f t="shared" si="99"/>
        <v/>
      </c>
      <c r="EU49" s="115" t="str">
        <f t="shared" si="100"/>
        <v/>
      </c>
      <c r="EV49" s="115" t="str">
        <f t="shared" si="101"/>
        <v/>
      </c>
      <c r="EW49" s="116" t="str">
        <f t="shared" si="102"/>
        <v/>
      </c>
      <c r="EX49" s="117" t="str">
        <f t="shared" si="103"/>
        <v/>
      </c>
      <c r="EY49" s="118" t="str">
        <f t="shared" si="104"/>
        <v/>
      </c>
      <c r="EZ49" s="119" t="str">
        <f t="shared" si="105"/>
        <v/>
      </c>
      <c r="FA49" s="120" t="str">
        <f t="shared" si="106"/>
        <v/>
      </c>
      <c r="FC49" s="112"/>
      <c r="FD49" s="112"/>
      <c r="FE49" s="113" t="str">
        <f t="shared" si="107"/>
        <v/>
      </c>
      <c r="FF49" s="114" t="str">
        <f t="shared" si="108"/>
        <v/>
      </c>
      <c r="FG49" s="115" t="str">
        <f t="shared" si="109"/>
        <v/>
      </c>
      <c r="FH49" s="115" t="str">
        <f t="shared" si="110"/>
        <v/>
      </c>
      <c r="FI49" s="116" t="str">
        <f t="shared" si="111"/>
        <v/>
      </c>
      <c r="FJ49" s="117" t="str">
        <f t="shared" si="112"/>
        <v/>
      </c>
      <c r="FK49" s="118" t="str">
        <f t="shared" si="113"/>
        <v/>
      </c>
      <c r="FL49" s="119" t="str">
        <f t="shared" si="114"/>
        <v/>
      </c>
      <c r="FM49" s="120" t="str">
        <f t="shared" si="115"/>
        <v/>
      </c>
      <c r="FO49" s="112"/>
      <c r="FP49" s="112"/>
      <c r="FQ49" s="113" t="str">
        <f t="shared" si="116"/>
        <v/>
      </c>
      <c r="FR49" s="114" t="str">
        <f t="shared" si="117"/>
        <v/>
      </c>
      <c r="FS49" s="115" t="str">
        <f t="shared" si="118"/>
        <v/>
      </c>
      <c r="FT49" s="115" t="str">
        <f t="shared" si="119"/>
        <v/>
      </c>
      <c r="FU49" s="116" t="str">
        <f t="shared" si="120"/>
        <v/>
      </c>
      <c r="FV49" s="117" t="str">
        <f t="shared" si="121"/>
        <v/>
      </c>
      <c r="FW49" s="118" t="str">
        <f t="shared" si="122"/>
        <v/>
      </c>
      <c r="FX49" s="119" t="str">
        <f t="shared" si="123"/>
        <v/>
      </c>
      <c r="FY49" s="120" t="str">
        <f t="shared" si="124"/>
        <v/>
      </c>
      <c r="GA49" s="112"/>
      <c r="GB49" s="112"/>
      <c r="GC49" s="113" t="str">
        <f t="shared" si="125"/>
        <v/>
      </c>
      <c r="GD49" s="114" t="str">
        <f t="shared" si="126"/>
        <v/>
      </c>
      <c r="GE49" s="115" t="str">
        <f t="shared" si="127"/>
        <v/>
      </c>
      <c r="GF49" s="115" t="str">
        <f t="shared" si="128"/>
        <v/>
      </c>
      <c r="GG49" s="116" t="str">
        <f t="shared" si="129"/>
        <v/>
      </c>
      <c r="GH49" s="117" t="str">
        <f t="shared" si="130"/>
        <v/>
      </c>
      <c r="GI49" s="118" t="str">
        <f t="shared" si="131"/>
        <v/>
      </c>
      <c r="GJ49" s="119" t="str">
        <f t="shared" si="132"/>
        <v/>
      </c>
      <c r="GK49" s="120" t="str">
        <f t="shared" si="133"/>
        <v/>
      </c>
      <c r="GM49" s="112"/>
      <c r="GN49" s="112"/>
      <c r="GO49" s="113" t="str">
        <f t="shared" si="134"/>
        <v/>
      </c>
      <c r="GP49" s="114" t="str">
        <f t="shared" si="135"/>
        <v/>
      </c>
      <c r="GQ49" s="115" t="str">
        <f t="shared" si="136"/>
        <v/>
      </c>
      <c r="GR49" s="115" t="str">
        <f t="shared" si="137"/>
        <v/>
      </c>
      <c r="GS49" s="116" t="str">
        <f t="shared" si="138"/>
        <v/>
      </c>
      <c r="GT49" s="117" t="str">
        <f t="shared" si="139"/>
        <v/>
      </c>
      <c r="GU49" s="118" t="str">
        <f t="shared" si="140"/>
        <v/>
      </c>
      <c r="GV49" s="119" t="str">
        <f t="shared" si="141"/>
        <v/>
      </c>
      <c r="GW49" s="120" t="str">
        <f t="shared" si="142"/>
        <v/>
      </c>
      <c r="GY49" s="112"/>
      <c r="GZ49" s="112"/>
      <c r="HA49" s="113" t="str">
        <f t="shared" si="143"/>
        <v/>
      </c>
      <c r="HB49" s="114" t="str">
        <f t="shared" si="144"/>
        <v/>
      </c>
      <c r="HC49" s="115" t="str">
        <f t="shared" si="145"/>
        <v/>
      </c>
      <c r="HD49" s="115" t="str">
        <f t="shared" si="146"/>
        <v/>
      </c>
      <c r="HE49" s="116" t="str">
        <f t="shared" si="147"/>
        <v/>
      </c>
      <c r="HF49" s="117" t="str">
        <f t="shared" si="148"/>
        <v/>
      </c>
      <c r="HG49" s="118" t="str">
        <f t="shared" si="149"/>
        <v/>
      </c>
      <c r="HH49" s="119" t="str">
        <f t="shared" si="150"/>
        <v/>
      </c>
      <c r="HI49" s="120" t="str">
        <f t="shared" si="151"/>
        <v/>
      </c>
      <c r="HK49" s="112"/>
      <c r="HL49" s="112"/>
      <c r="HM49" s="113" t="str">
        <f t="shared" si="152"/>
        <v/>
      </c>
      <c r="HN49" s="114" t="str">
        <f t="shared" si="153"/>
        <v/>
      </c>
      <c r="HO49" s="115" t="str">
        <f t="shared" si="154"/>
        <v/>
      </c>
      <c r="HP49" s="115" t="str">
        <f t="shared" si="155"/>
        <v/>
      </c>
      <c r="HQ49" s="116" t="str">
        <f t="shared" si="156"/>
        <v/>
      </c>
      <c r="HR49" s="117" t="str">
        <f t="shared" si="157"/>
        <v/>
      </c>
      <c r="HS49" s="118" t="str">
        <f t="shared" si="158"/>
        <v/>
      </c>
      <c r="HT49" s="119" t="str">
        <f t="shared" si="159"/>
        <v/>
      </c>
      <c r="HU49" s="120" t="str">
        <f t="shared" si="160"/>
        <v/>
      </c>
      <c r="HW49" s="112"/>
      <c r="HX49" s="112"/>
      <c r="HY49" s="113" t="str">
        <f t="shared" si="161"/>
        <v/>
      </c>
      <c r="HZ49" s="114" t="str">
        <f t="shared" si="162"/>
        <v/>
      </c>
      <c r="IA49" s="115" t="str">
        <f t="shared" si="163"/>
        <v/>
      </c>
      <c r="IB49" s="115" t="str">
        <f t="shared" si="164"/>
        <v/>
      </c>
      <c r="IC49" s="116" t="str">
        <f t="shared" si="165"/>
        <v/>
      </c>
      <c r="ID49" s="117" t="str">
        <f t="shared" si="166"/>
        <v/>
      </c>
      <c r="IE49" s="118" t="str">
        <f t="shared" si="167"/>
        <v/>
      </c>
      <c r="IF49" s="119" t="str">
        <f t="shared" si="168"/>
        <v/>
      </c>
      <c r="IG49" s="120" t="str">
        <f t="shared" si="169"/>
        <v/>
      </c>
      <c r="II49" s="112"/>
      <c r="IJ49" s="112"/>
      <c r="IK49" s="113" t="str">
        <f t="shared" si="170"/>
        <v/>
      </c>
      <c r="IL49" s="114" t="str">
        <f t="shared" si="171"/>
        <v/>
      </c>
      <c r="IM49" s="115" t="str">
        <f t="shared" si="172"/>
        <v/>
      </c>
      <c r="IN49" s="115" t="str">
        <f t="shared" si="173"/>
        <v/>
      </c>
      <c r="IO49" s="116" t="str">
        <f t="shared" si="174"/>
        <v/>
      </c>
      <c r="IP49" s="117" t="str">
        <f t="shared" si="175"/>
        <v/>
      </c>
      <c r="IQ49" s="118" t="str">
        <f t="shared" si="176"/>
        <v/>
      </c>
      <c r="IR49" s="119" t="str">
        <f t="shared" si="177"/>
        <v/>
      </c>
      <c r="IS49" s="120" t="str">
        <f t="shared" si="178"/>
        <v/>
      </c>
      <c r="IU49" s="112"/>
      <c r="IV49" s="112"/>
      <c r="IW49" s="113" t="str">
        <f t="shared" si="179"/>
        <v/>
      </c>
      <c r="IX49" s="114" t="str">
        <f t="shared" si="180"/>
        <v/>
      </c>
      <c r="IY49" s="115" t="str">
        <f t="shared" si="181"/>
        <v/>
      </c>
      <c r="IZ49" s="115" t="str">
        <f t="shared" si="182"/>
        <v/>
      </c>
      <c r="JA49" s="116" t="str">
        <f t="shared" si="183"/>
        <v/>
      </c>
      <c r="JB49" s="117" t="str">
        <f t="shared" si="184"/>
        <v/>
      </c>
      <c r="JC49" s="118" t="str">
        <f t="shared" si="185"/>
        <v/>
      </c>
      <c r="JD49" s="119" t="str">
        <f t="shared" si="186"/>
        <v/>
      </c>
      <c r="JE49" s="120" t="str">
        <f t="shared" si="187"/>
        <v/>
      </c>
      <c r="JG49" s="112"/>
      <c r="JH49" s="112"/>
      <c r="JI49" s="113" t="str">
        <f t="shared" si="188"/>
        <v/>
      </c>
      <c r="JJ49" s="114" t="str">
        <f t="shared" si="189"/>
        <v/>
      </c>
      <c r="JK49" s="115" t="str">
        <f t="shared" si="190"/>
        <v/>
      </c>
      <c r="JL49" s="115" t="str">
        <f t="shared" si="191"/>
        <v/>
      </c>
      <c r="JM49" s="116" t="str">
        <f t="shared" si="192"/>
        <v/>
      </c>
      <c r="JN49" s="117" t="str">
        <f t="shared" si="193"/>
        <v/>
      </c>
      <c r="JO49" s="118" t="str">
        <f t="shared" si="194"/>
        <v/>
      </c>
      <c r="JP49" s="119" t="str">
        <f t="shared" si="195"/>
        <v/>
      </c>
      <c r="JQ49" s="120" t="str">
        <f t="shared" si="196"/>
        <v/>
      </c>
      <c r="JS49" s="112"/>
      <c r="JT49" s="112"/>
      <c r="JU49" s="113" t="str">
        <f t="shared" si="197"/>
        <v/>
      </c>
      <c r="JV49" s="114" t="str">
        <f t="shared" si="198"/>
        <v/>
      </c>
      <c r="JW49" s="115" t="str">
        <f t="shared" si="199"/>
        <v/>
      </c>
      <c r="JX49" s="115" t="str">
        <f t="shared" si="200"/>
        <v/>
      </c>
      <c r="JY49" s="116" t="str">
        <f t="shared" si="201"/>
        <v/>
      </c>
      <c r="JZ49" s="117" t="str">
        <f t="shared" si="202"/>
        <v/>
      </c>
      <c r="KA49" s="118" t="str">
        <f t="shared" si="203"/>
        <v/>
      </c>
      <c r="KB49" s="119" t="str">
        <f t="shared" si="204"/>
        <v/>
      </c>
      <c r="KC49" s="120" t="str">
        <f t="shared" si="205"/>
        <v/>
      </c>
      <c r="KE49" s="112"/>
      <c r="KF49" s="112"/>
      <c r="KG49" s="113" t="str">
        <f t="shared" si="206"/>
        <v/>
      </c>
      <c r="KH49" s="114" t="str">
        <f t="shared" si="207"/>
        <v/>
      </c>
      <c r="KI49" s="115" t="str">
        <f t="shared" si="208"/>
        <v/>
      </c>
      <c r="KJ49" s="115" t="str">
        <f t="shared" si="209"/>
        <v/>
      </c>
      <c r="KK49" s="116" t="str">
        <f t="shared" si="210"/>
        <v/>
      </c>
      <c r="KL49" s="117" t="str">
        <f t="shared" si="211"/>
        <v/>
      </c>
      <c r="KM49" s="118" t="str">
        <f t="shared" si="212"/>
        <v/>
      </c>
      <c r="KN49" s="119" t="str">
        <f t="shared" si="213"/>
        <v/>
      </c>
      <c r="KO49" s="120" t="str">
        <f t="shared" si="214"/>
        <v/>
      </c>
      <c r="KQ49" s="112"/>
      <c r="KR49" s="112"/>
      <c r="KS49" s="113" t="str">
        <f t="shared" si="215"/>
        <v/>
      </c>
      <c r="KT49" s="114" t="str">
        <f t="shared" si="216"/>
        <v/>
      </c>
      <c r="KU49" s="115" t="str">
        <f t="shared" si="217"/>
        <v/>
      </c>
      <c r="KV49" s="115" t="str">
        <f t="shared" si="218"/>
        <v/>
      </c>
      <c r="KW49" s="116" t="str">
        <f t="shared" si="219"/>
        <v/>
      </c>
      <c r="KX49" s="117" t="str">
        <f t="shared" si="220"/>
        <v/>
      </c>
      <c r="KY49" s="118" t="str">
        <f t="shared" si="221"/>
        <v/>
      </c>
      <c r="KZ49" s="119" t="str">
        <f t="shared" si="222"/>
        <v/>
      </c>
      <c r="LA49" s="120" t="str">
        <f t="shared" si="223"/>
        <v/>
      </c>
      <c r="LC49" s="112"/>
      <c r="LD49" s="112"/>
      <c r="LE49" s="113" t="str">
        <f t="shared" si="224"/>
        <v/>
      </c>
      <c r="LF49" s="114" t="str">
        <f t="shared" si="225"/>
        <v/>
      </c>
      <c r="LG49" s="115" t="str">
        <f t="shared" si="226"/>
        <v/>
      </c>
      <c r="LH49" s="115" t="str">
        <f t="shared" si="227"/>
        <v/>
      </c>
      <c r="LI49" s="116" t="str">
        <f t="shared" si="228"/>
        <v/>
      </c>
      <c r="LJ49" s="117" t="str">
        <f t="shared" si="229"/>
        <v/>
      </c>
      <c r="LK49" s="118" t="str">
        <f t="shared" si="230"/>
        <v/>
      </c>
      <c r="LL49" s="119" t="str">
        <f t="shared" si="231"/>
        <v/>
      </c>
      <c r="LM49" s="120" t="str">
        <f t="shared" si="232"/>
        <v/>
      </c>
      <c r="LO49" s="112"/>
      <c r="LP49" s="112"/>
      <c r="LQ49" s="113" t="str">
        <f t="shared" si="233"/>
        <v/>
      </c>
      <c r="LR49" s="114" t="str">
        <f t="shared" si="234"/>
        <v/>
      </c>
      <c r="LS49" s="115" t="str">
        <f t="shared" si="235"/>
        <v/>
      </c>
      <c r="LT49" s="115" t="str">
        <f t="shared" si="236"/>
        <v/>
      </c>
      <c r="LU49" s="116" t="str">
        <f t="shared" si="237"/>
        <v/>
      </c>
      <c r="LV49" s="117" t="str">
        <f t="shared" si="238"/>
        <v/>
      </c>
      <c r="LW49" s="118" t="str">
        <f t="shared" si="239"/>
        <v/>
      </c>
      <c r="LX49" s="119" t="str">
        <f t="shared" si="240"/>
        <v/>
      </c>
      <c r="LY49" s="120" t="str">
        <f t="shared" si="241"/>
        <v/>
      </c>
      <c r="MA49" s="112"/>
      <c r="MB49" s="112"/>
      <c r="MC49" s="113" t="str">
        <f t="shared" si="242"/>
        <v/>
      </c>
      <c r="MD49" s="114" t="str">
        <f t="shared" si="243"/>
        <v/>
      </c>
      <c r="ME49" s="115" t="str">
        <f t="shared" si="244"/>
        <v/>
      </c>
      <c r="MF49" s="115" t="str">
        <f t="shared" si="245"/>
        <v/>
      </c>
      <c r="MG49" s="116" t="str">
        <f t="shared" si="246"/>
        <v/>
      </c>
      <c r="MH49" s="117" t="str">
        <f t="shared" si="247"/>
        <v/>
      </c>
      <c r="MI49" s="118" t="str">
        <f t="shared" si="248"/>
        <v/>
      </c>
      <c r="MJ49" s="119" t="str">
        <f t="shared" si="249"/>
        <v/>
      </c>
      <c r="MK49" s="120" t="str">
        <f t="shared" si="250"/>
        <v/>
      </c>
      <c r="MM49" s="112"/>
      <c r="MN49" s="112"/>
      <c r="MO49" s="113" t="str">
        <f t="shared" si="251"/>
        <v/>
      </c>
      <c r="MP49" s="114" t="str">
        <f t="shared" si="252"/>
        <v/>
      </c>
      <c r="MQ49" s="115" t="str">
        <f t="shared" si="253"/>
        <v/>
      </c>
      <c r="MR49" s="115" t="str">
        <f t="shared" si="254"/>
        <v/>
      </c>
      <c r="MS49" s="116" t="str">
        <f t="shared" si="255"/>
        <v/>
      </c>
      <c r="MT49" s="117" t="str">
        <f t="shared" si="256"/>
        <v/>
      </c>
      <c r="MU49" s="118" t="str">
        <f t="shared" si="257"/>
        <v/>
      </c>
      <c r="MV49" s="119" t="str">
        <f t="shared" si="258"/>
        <v/>
      </c>
      <c r="MW49" s="120" t="str">
        <f t="shared" si="259"/>
        <v/>
      </c>
      <c r="MY49" s="112"/>
      <c r="MZ49" s="112"/>
      <c r="NA49" s="113" t="str">
        <f t="shared" si="260"/>
        <v/>
      </c>
      <c r="NB49" s="114" t="str">
        <f t="shared" si="261"/>
        <v/>
      </c>
      <c r="NC49" s="115" t="str">
        <f t="shared" si="262"/>
        <v/>
      </c>
      <c r="ND49" s="115" t="str">
        <f t="shared" si="263"/>
        <v/>
      </c>
      <c r="NE49" s="116" t="str">
        <f t="shared" si="264"/>
        <v/>
      </c>
      <c r="NF49" s="117" t="str">
        <f t="shared" si="265"/>
        <v/>
      </c>
      <c r="NG49" s="118" t="str">
        <f t="shared" si="266"/>
        <v/>
      </c>
      <c r="NH49" s="119" t="str">
        <f t="shared" si="267"/>
        <v/>
      </c>
      <c r="NI49" s="120" t="str">
        <f t="shared" si="268"/>
        <v/>
      </c>
      <c r="NK49" s="112"/>
      <c r="NL49" s="112"/>
      <c r="NM49" s="113" t="str">
        <f t="shared" si="269"/>
        <v/>
      </c>
      <c r="NN49" s="114" t="str">
        <f t="shared" si="270"/>
        <v/>
      </c>
      <c r="NO49" s="115" t="str">
        <f t="shared" si="271"/>
        <v/>
      </c>
      <c r="NP49" s="115" t="str">
        <f t="shared" si="272"/>
        <v/>
      </c>
      <c r="NQ49" s="116" t="str">
        <f t="shared" si="273"/>
        <v/>
      </c>
      <c r="NR49" s="117" t="str">
        <f t="shared" si="274"/>
        <v/>
      </c>
      <c r="NS49" s="118" t="str">
        <f t="shared" si="275"/>
        <v/>
      </c>
      <c r="NT49" s="119" t="str">
        <f t="shared" si="276"/>
        <v/>
      </c>
      <c r="NU49" s="120" t="str">
        <f t="shared" si="277"/>
        <v/>
      </c>
      <c r="NW49" s="112"/>
      <c r="NX49" s="112"/>
      <c r="NY49" s="113" t="str">
        <f t="shared" si="278"/>
        <v/>
      </c>
      <c r="NZ49" s="114" t="str">
        <f t="shared" si="279"/>
        <v/>
      </c>
      <c r="OA49" s="115" t="str">
        <f t="shared" si="280"/>
        <v/>
      </c>
      <c r="OB49" s="115" t="str">
        <f t="shared" si="281"/>
        <v/>
      </c>
      <c r="OC49" s="116" t="str">
        <f t="shared" si="282"/>
        <v/>
      </c>
      <c r="OD49" s="117" t="str">
        <f t="shared" si="283"/>
        <v/>
      </c>
      <c r="OE49" s="118" t="str">
        <f t="shared" si="284"/>
        <v/>
      </c>
      <c r="OF49" s="119" t="str">
        <f t="shared" si="285"/>
        <v/>
      </c>
      <c r="OG49" s="120" t="str">
        <f t="shared" si="286"/>
        <v/>
      </c>
      <c r="OI49" s="112"/>
      <c r="OJ49" s="112"/>
      <c r="OK49" s="113" t="str">
        <f t="shared" si="287"/>
        <v/>
      </c>
      <c r="OL49" s="114" t="str">
        <f t="shared" si="288"/>
        <v/>
      </c>
      <c r="OM49" s="115" t="str">
        <f t="shared" si="289"/>
        <v/>
      </c>
      <c r="ON49" s="115" t="str">
        <f t="shared" si="290"/>
        <v/>
      </c>
      <c r="OO49" s="116" t="str">
        <f t="shared" si="291"/>
        <v/>
      </c>
      <c r="OP49" s="117" t="str">
        <f t="shared" si="292"/>
        <v/>
      </c>
      <c r="OQ49" s="118" t="str">
        <f t="shared" si="293"/>
        <v/>
      </c>
      <c r="OR49" s="119" t="str">
        <f t="shared" si="294"/>
        <v/>
      </c>
      <c r="OS49" s="120" t="str">
        <f t="shared" si="295"/>
        <v/>
      </c>
      <c r="OU49" s="112"/>
      <c r="OV49" s="112"/>
      <c r="OW49" s="113" t="str">
        <f t="shared" si="296"/>
        <v/>
      </c>
      <c r="OX49" s="114" t="str">
        <f t="shared" si="297"/>
        <v/>
      </c>
      <c r="OY49" s="115" t="str">
        <f t="shared" si="298"/>
        <v/>
      </c>
      <c r="OZ49" s="115" t="str">
        <f t="shared" si="299"/>
        <v/>
      </c>
      <c r="PA49" s="116" t="str">
        <f t="shared" si="300"/>
        <v/>
      </c>
      <c r="PB49" s="117" t="str">
        <f t="shared" si="301"/>
        <v/>
      </c>
      <c r="PC49" s="118" t="str">
        <f t="shared" si="302"/>
        <v/>
      </c>
      <c r="PD49" s="119" t="str">
        <f t="shared" si="303"/>
        <v/>
      </c>
      <c r="PE49" s="120" t="str">
        <f t="shared" si="304"/>
        <v/>
      </c>
      <c r="PG49" s="112"/>
      <c r="PH49" s="112"/>
      <c r="PI49" s="113" t="str">
        <f t="shared" si="305"/>
        <v/>
      </c>
      <c r="PJ49" s="114" t="str">
        <f t="shared" si="306"/>
        <v/>
      </c>
      <c r="PK49" s="115" t="str">
        <f t="shared" si="307"/>
        <v/>
      </c>
      <c r="PL49" s="115" t="str">
        <f t="shared" si="308"/>
        <v/>
      </c>
      <c r="PM49" s="116" t="str">
        <f t="shared" si="309"/>
        <v/>
      </c>
      <c r="PN49" s="117" t="str">
        <f t="shared" si="310"/>
        <v/>
      </c>
      <c r="PO49" s="118" t="str">
        <f t="shared" si="311"/>
        <v/>
      </c>
      <c r="PP49" s="119" t="str">
        <f t="shared" si="312"/>
        <v/>
      </c>
      <c r="PQ49" s="120" t="str">
        <f t="shared" si="313"/>
        <v/>
      </c>
      <c r="PS49" s="112"/>
      <c r="PT49" s="112"/>
      <c r="PU49" s="113" t="str">
        <f t="shared" si="314"/>
        <v/>
      </c>
      <c r="PV49" s="114" t="str">
        <f t="shared" si="315"/>
        <v/>
      </c>
      <c r="PW49" s="115" t="str">
        <f t="shared" si="316"/>
        <v/>
      </c>
      <c r="PX49" s="115" t="str">
        <f t="shared" si="317"/>
        <v/>
      </c>
      <c r="PY49" s="116" t="str">
        <f t="shared" si="318"/>
        <v/>
      </c>
      <c r="PZ49" s="117" t="str">
        <f t="shared" si="319"/>
        <v/>
      </c>
      <c r="QA49" s="118" t="str">
        <f t="shared" si="320"/>
        <v/>
      </c>
      <c r="QB49" s="119" t="str">
        <f t="shared" si="321"/>
        <v/>
      </c>
      <c r="QC49" s="120" t="str">
        <f t="shared" si="322"/>
        <v/>
      </c>
      <c r="QE49" s="112"/>
      <c r="QF49" s="112"/>
      <c r="QG49" s="113" t="str">
        <f t="shared" si="323"/>
        <v/>
      </c>
      <c r="QH49" s="114" t="str">
        <f t="shared" si="324"/>
        <v/>
      </c>
      <c r="QI49" s="115" t="str">
        <f t="shared" si="325"/>
        <v/>
      </c>
      <c r="QJ49" s="115" t="str">
        <f t="shared" si="326"/>
        <v/>
      </c>
      <c r="QK49" s="116" t="str">
        <f t="shared" si="327"/>
        <v/>
      </c>
      <c r="QL49" s="117" t="str">
        <f t="shared" si="328"/>
        <v/>
      </c>
      <c r="QM49" s="118" t="str">
        <f t="shared" si="329"/>
        <v/>
      </c>
      <c r="QN49" s="119" t="str">
        <f t="shared" si="330"/>
        <v/>
      </c>
      <c r="QO49" s="120" t="str">
        <f t="shared" si="331"/>
        <v/>
      </c>
      <c r="QQ49" s="112"/>
      <c r="QR49" s="112"/>
      <c r="QS49" s="113" t="str">
        <f t="shared" si="332"/>
        <v/>
      </c>
      <c r="QT49" s="114" t="str">
        <f t="shared" si="333"/>
        <v/>
      </c>
      <c r="QU49" s="115" t="str">
        <f t="shared" si="334"/>
        <v/>
      </c>
      <c r="QV49" s="115" t="str">
        <f t="shared" si="335"/>
        <v/>
      </c>
      <c r="QW49" s="116" t="str">
        <f t="shared" si="336"/>
        <v/>
      </c>
      <c r="QX49" s="117" t="str">
        <f t="shared" si="337"/>
        <v/>
      </c>
      <c r="QY49" s="118" t="str">
        <f t="shared" si="338"/>
        <v/>
      </c>
      <c r="QZ49" s="119" t="str">
        <f t="shared" si="339"/>
        <v/>
      </c>
      <c r="RA49" s="120" t="str">
        <f t="shared" si="340"/>
        <v/>
      </c>
      <c r="RC49" s="112"/>
      <c r="RD49" s="112"/>
      <c r="RE49" s="113" t="str">
        <f t="shared" si="341"/>
        <v/>
      </c>
      <c r="RF49" s="114" t="str">
        <f t="shared" si="342"/>
        <v/>
      </c>
      <c r="RG49" s="115" t="str">
        <f t="shared" si="343"/>
        <v/>
      </c>
      <c r="RH49" s="115" t="str">
        <f t="shared" si="344"/>
        <v/>
      </c>
      <c r="RI49" s="116" t="str">
        <f t="shared" si="345"/>
        <v/>
      </c>
      <c r="RJ49" s="117" t="str">
        <f t="shared" si="346"/>
        <v/>
      </c>
      <c r="RK49" s="118" t="str">
        <f t="shared" si="347"/>
        <v/>
      </c>
      <c r="RL49" s="119" t="str">
        <f t="shared" si="348"/>
        <v/>
      </c>
      <c r="RM49" s="120" t="str">
        <f t="shared" si="349"/>
        <v/>
      </c>
      <c r="RO49" s="112"/>
      <c r="RP49" s="112"/>
      <c r="RQ49" s="113" t="str">
        <f t="shared" si="350"/>
        <v/>
      </c>
      <c r="RR49" s="114" t="str">
        <f t="shared" si="351"/>
        <v/>
      </c>
      <c r="RS49" s="115" t="str">
        <f t="shared" si="352"/>
        <v/>
      </c>
      <c r="RT49" s="115" t="str">
        <f t="shared" si="353"/>
        <v/>
      </c>
      <c r="RU49" s="116" t="str">
        <f t="shared" si="354"/>
        <v/>
      </c>
      <c r="RV49" s="117" t="str">
        <f t="shared" si="355"/>
        <v/>
      </c>
      <c r="RW49" s="118" t="str">
        <f t="shared" si="356"/>
        <v/>
      </c>
      <c r="RX49" s="119" t="str">
        <f t="shared" si="357"/>
        <v/>
      </c>
      <c r="RY49" s="120" t="str">
        <f t="shared" si="358"/>
        <v/>
      </c>
      <c r="SA49" s="112"/>
      <c r="SB49" s="112"/>
    </row>
    <row r="50" spans="1:496" ht="13.5" customHeight="1">
      <c r="A50" s="20"/>
      <c r="B50" s="112" t="s">
        <v>816</v>
      </c>
      <c r="C50" s="2" t="s">
        <v>988</v>
      </c>
      <c r="D50" s="157"/>
      <c r="E50" s="113" t="str">
        <f t="shared" ref="E50:E51" si="461">IF(I50="","",E$3)</f>
        <v/>
      </c>
      <c r="F50" s="114" t="str">
        <f t="shared" ref="F50:F51" si="462">IF(I50="","",E$1)</f>
        <v/>
      </c>
      <c r="G50" s="115" t="str">
        <f t="shared" si="2"/>
        <v/>
      </c>
      <c r="H50" s="115" t="str">
        <f t="shared" si="3"/>
        <v/>
      </c>
      <c r="I50" s="116" t="str">
        <f t="shared" ref="I50:I51" si="463">IF(P50="","",IF(ISNUMBER(SEARCH(":",P50)),MID(P50,FIND(":",P50)+2,FIND("(",P50)-FIND(":",P50)-3),LEFT(P50,FIND("(",P50)-2)))</f>
        <v/>
      </c>
      <c r="J50" s="117" t="str">
        <f t="shared" ref="J50:J51" si="464">IF(P50="","",MID(P50,FIND("(",P50)+1,4))</f>
        <v/>
      </c>
      <c r="K50" s="118" t="str">
        <f t="shared" ref="K50:K51" si="465">IF(ISNUMBER(SEARCH("*female*",P50)),"female",IF(ISNUMBER(SEARCH("*male*",P50)),"male",""))</f>
        <v/>
      </c>
      <c r="L50" s="119" t="str">
        <f t="shared" si="7"/>
        <v/>
      </c>
      <c r="M50" s="120" t="str">
        <f t="shared" ref="M50:M51" si="466">IF(I50="","",(MID(I50,(SEARCH("^^",SUBSTITUTE(I50," ","^^",LEN(I50)-LEN(SUBSTITUTE(I50," ","")))))+1,99)&amp;"_"&amp;LEFT(I50,FIND(" ",I50)-1)&amp;"_"&amp;J50))</f>
        <v/>
      </c>
      <c r="O50" s="112"/>
      <c r="P50" s="167"/>
      <c r="Q50" s="113">
        <f>Q$3</f>
        <v>42391</v>
      </c>
      <c r="R50" s="114" t="s">
        <v>827</v>
      </c>
      <c r="S50" s="115">
        <v>40900</v>
      </c>
      <c r="T50" s="115">
        <v>41073</v>
      </c>
      <c r="U50" s="116" t="s">
        <v>1109</v>
      </c>
      <c r="V50" s="117" t="s">
        <v>1031</v>
      </c>
      <c r="W50" s="118" t="s">
        <v>1007</v>
      </c>
      <c r="X50" s="119" t="s">
        <v>445</v>
      </c>
      <c r="Y50" s="120" t="s">
        <v>1111</v>
      </c>
      <c r="AA50" s="112" t="s">
        <v>1108</v>
      </c>
      <c r="AB50" s="112" t="s">
        <v>1110</v>
      </c>
      <c r="AC50" s="113">
        <f t="shared" si="9"/>
        <v>42653</v>
      </c>
      <c r="AD50" s="114" t="str">
        <f t="shared" si="10"/>
        <v>Oreškovic I</v>
      </c>
      <c r="AE50" s="115">
        <f t="shared" si="11"/>
        <v>42391</v>
      </c>
      <c r="AF50" s="115">
        <f t="shared" si="359"/>
        <v>42653</v>
      </c>
      <c r="AG50" s="116" t="str">
        <f t="shared" si="12"/>
        <v>Slaven Dobrovic</v>
      </c>
      <c r="AH50" s="117" t="str">
        <f t="shared" si="13"/>
        <v>1967</v>
      </c>
      <c r="AI50" s="118" t="str">
        <f t="shared" si="14"/>
        <v>male</v>
      </c>
      <c r="AJ50" s="119" t="str">
        <f t="shared" si="15"/>
        <v>hr_most01</v>
      </c>
      <c r="AK50" s="120" t="str">
        <f t="shared" si="16"/>
        <v>Dobrovic_Slaven_1967</v>
      </c>
      <c r="AM50" s="112"/>
      <c r="AN50" s="112" t="s">
        <v>1255</v>
      </c>
      <c r="AO50" s="113">
        <f t="shared" si="17"/>
        <v>44035</v>
      </c>
      <c r="AP50" s="114" t="str">
        <f t="shared" si="18"/>
        <v>Plenkovic I</v>
      </c>
      <c r="AQ50" s="115">
        <f t="shared" si="19"/>
        <v>42662</v>
      </c>
      <c r="AR50" s="115">
        <v>42852</v>
      </c>
      <c r="AS50" s="116" t="str">
        <f t="shared" si="21"/>
        <v>Slaven Dobrovic</v>
      </c>
      <c r="AT50" s="117" t="str">
        <f t="shared" si="22"/>
        <v>1967</v>
      </c>
      <c r="AU50" s="118" t="str">
        <f t="shared" si="23"/>
        <v>male</v>
      </c>
      <c r="AV50" s="119" t="str">
        <f t="shared" si="24"/>
        <v>hr_most01</v>
      </c>
      <c r="AW50" s="120" t="str">
        <f t="shared" si="25"/>
        <v>Dobrovic_Slaven_1967</v>
      </c>
      <c r="AY50" s="112"/>
      <c r="AZ50" s="112" t="s">
        <v>1255</v>
      </c>
      <c r="BA50" s="113" t="str">
        <f t="shared" si="360"/>
        <v/>
      </c>
      <c r="BB50" s="114" t="str">
        <f t="shared" si="361"/>
        <v/>
      </c>
      <c r="BC50" s="115" t="str">
        <f t="shared" si="362"/>
        <v/>
      </c>
      <c r="BD50" s="115" t="str">
        <f t="shared" si="363"/>
        <v/>
      </c>
      <c r="BE50" s="116" t="str">
        <f t="shared" si="364"/>
        <v/>
      </c>
      <c r="BF50" s="117" t="str">
        <f t="shared" si="365"/>
        <v/>
      </c>
      <c r="BG50" s="118" t="str">
        <f t="shared" si="366"/>
        <v/>
      </c>
      <c r="BH50" s="119" t="str">
        <f t="shared" si="367"/>
        <v/>
      </c>
      <c r="BI50" s="120" t="str">
        <f t="shared" si="368"/>
        <v/>
      </c>
      <c r="BK50" s="112"/>
      <c r="BL50" s="112"/>
      <c r="BM50" s="113" t="str">
        <f t="shared" si="35"/>
        <v/>
      </c>
      <c r="BN50" s="114" t="str">
        <f t="shared" si="36"/>
        <v/>
      </c>
      <c r="BO50" s="115" t="str">
        <f t="shared" si="37"/>
        <v/>
      </c>
      <c r="BP50" s="115" t="str">
        <f t="shared" si="38"/>
        <v/>
      </c>
      <c r="BQ50" s="116" t="str">
        <f t="shared" si="39"/>
        <v/>
      </c>
      <c r="BR50" s="117" t="str">
        <f t="shared" si="40"/>
        <v/>
      </c>
      <c r="BS50" s="118" t="str">
        <f t="shared" si="41"/>
        <v/>
      </c>
      <c r="BT50" s="119" t="str">
        <f t="shared" si="42"/>
        <v/>
      </c>
      <c r="BU50" s="120" t="str">
        <f t="shared" si="43"/>
        <v/>
      </c>
      <c r="BW50" s="112"/>
      <c r="BX50" s="112"/>
      <c r="BY50" s="113" t="str">
        <f t="shared" si="44"/>
        <v/>
      </c>
      <c r="BZ50" s="114" t="str">
        <f t="shared" si="45"/>
        <v/>
      </c>
      <c r="CA50" s="115" t="str">
        <f t="shared" si="46"/>
        <v/>
      </c>
      <c r="CB50" s="115" t="str">
        <f t="shared" si="47"/>
        <v/>
      </c>
      <c r="CC50" s="116" t="str">
        <f t="shared" si="48"/>
        <v/>
      </c>
      <c r="CD50" s="117" t="str">
        <f t="shared" si="49"/>
        <v/>
      </c>
      <c r="CE50" s="118" t="str">
        <f t="shared" si="50"/>
        <v/>
      </c>
      <c r="CF50" s="119" t="str">
        <f t="shared" si="51"/>
        <v/>
      </c>
      <c r="CG50" s="120" t="str">
        <f t="shared" si="52"/>
        <v/>
      </c>
      <c r="CI50" s="112"/>
      <c r="CJ50" s="112"/>
      <c r="CK50" s="113" t="str">
        <f t="shared" si="53"/>
        <v/>
      </c>
      <c r="CL50" s="114" t="str">
        <f t="shared" si="54"/>
        <v/>
      </c>
      <c r="CM50" s="115" t="str">
        <f t="shared" si="55"/>
        <v/>
      </c>
      <c r="CN50" s="115" t="str">
        <f t="shared" si="56"/>
        <v/>
      </c>
      <c r="CO50" s="116" t="str">
        <f t="shared" si="57"/>
        <v/>
      </c>
      <c r="CP50" s="117" t="str">
        <f t="shared" si="58"/>
        <v/>
      </c>
      <c r="CQ50" s="118" t="str">
        <f t="shared" si="59"/>
        <v/>
      </c>
      <c r="CR50" s="119" t="str">
        <f t="shared" si="60"/>
        <v/>
      </c>
      <c r="CS50" s="120" t="str">
        <f t="shared" si="61"/>
        <v/>
      </c>
      <c r="CU50" s="112"/>
      <c r="CV50" s="112"/>
      <c r="CW50" s="113" t="str">
        <f t="shared" si="62"/>
        <v/>
      </c>
      <c r="CX50" s="114" t="str">
        <f t="shared" si="63"/>
        <v/>
      </c>
      <c r="CY50" s="115" t="str">
        <f t="shared" si="64"/>
        <v/>
      </c>
      <c r="CZ50" s="115" t="str">
        <f t="shared" si="65"/>
        <v/>
      </c>
      <c r="DA50" s="116" t="str">
        <f t="shared" si="66"/>
        <v/>
      </c>
      <c r="DB50" s="117" t="str">
        <f t="shared" si="67"/>
        <v/>
      </c>
      <c r="DC50" s="118" t="str">
        <f t="shared" si="68"/>
        <v/>
      </c>
      <c r="DD50" s="119" t="str">
        <f t="shared" si="69"/>
        <v/>
      </c>
      <c r="DE50" s="120" t="str">
        <f t="shared" si="70"/>
        <v/>
      </c>
      <c r="DG50" s="112"/>
      <c r="DH50" s="112"/>
      <c r="DI50" s="113" t="str">
        <f t="shared" si="71"/>
        <v/>
      </c>
      <c r="DJ50" s="114" t="str">
        <f t="shared" si="72"/>
        <v/>
      </c>
      <c r="DK50" s="115" t="str">
        <f t="shared" si="73"/>
        <v/>
      </c>
      <c r="DL50" s="115" t="str">
        <f t="shared" si="74"/>
        <v/>
      </c>
      <c r="DM50" s="116" t="str">
        <f t="shared" si="75"/>
        <v/>
      </c>
      <c r="DN50" s="117" t="str">
        <f t="shared" si="76"/>
        <v/>
      </c>
      <c r="DO50" s="118" t="str">
        <f t="shared" si="77"/>
        <v/>
      </c>
      <c r="DP50" s="119" t="str">
        <f t="shared" si="78"/>
        <v/>
      </c>
      <c r="DQ50" s="120" t="str">
        <f t="shared" si="79"/>
        <v/>
      </c>
      <c r="DS50" s="112"/>
      <c r="DT50" s="112"/>
      <c r="DU50" s="113" t="str">
        <f t="shared" si="80"/>
        <v/>
      </c>
      <c r="DV50" s="114" t="str">
        <f t="shared" si="81"/>
        <v/>
      </c>
      <c r="DW50" s="115" t="str">
        <f t="shared" si="82"/>
        <v/>
      </c>
      <c r="DX50" s="115" t="str">
        <f t="shared" si="83"/>
        <v/>
      </c>
      <c r="DY50" s="116" t="str">
        <f t="shared" si="84"/>
        <v/>
      </c>
      <c r="DZ50" s="117" t="str">
        <f t="shared" si="85"/>
        <v/>
      </c>
      <c r="EA50" s="118" t="str">
        <f t="shared" si="86"/>
        <v/>
      </c>
      <c r="EB50" s="119" t="str">
        <f t="shared" si="87"/>
        <v/>
      </c>
      <c r="EC50" s="120" t="str">
        <f t="shared" si="88"/>
        <v/>
      </c>
      <c r="EE50" s="112"/>
      <c r="EF50" s="112"/>
      <c r="EG50" s="113" t="str">
        <f t="shared" si="89"/>
        <v/>
      </c>
      <c r="EH50" s="114" t="str">
        <f t="shared" si="90"/>
        <v/>
      </c>
      <c r="EI50" s="115" t="str">
        <f t="shared" si="91"/>
        <v/>
      </c>
      <c r="EJ50" s="115" t="str">
        <f t="shared" si="92"/>
        <v/>
      </c>
      <c r="EK50" s="116" t="str">
        <f t="shared" si="93"/>
        <v/>
      </c>
      <c r="EL50" s="117" t="str">
        <f t="shared" si="94"/>
        <v/>
      </c>
      <c r="EM50" s="118" t="str">
        <f t="shared" si="95"/>
        <v/>
      </c>
      <c r="EN50" s="119" t="str">
        <f t="shared" si="96"/>
        <v/>
      </c>
      <c r="EO50" s="120" t="str">
        <f t="shared" si="97"/>
        <v/>
      </c>
      <c r="EQ50" s="112"/>
      <c r="ER50" s="112"/>
      <c r="ES50" s="113" t="str">
        <f t="shared" si="98"/>
        <v/>
      </c>
      <c r="ET50" s="114" t="str">
        <f t="shared" si="99"/>
        <v/>
      </c>
      <c r="EU50" s="115" t="str">
        <f t="shared" si="100"/>
        <v/>
      </c>
      <c r="EV50" s="115" t="str">
        <f t="shared" si="101"/>
        <v/>
      </c>
      <c r="EW50" s="116" t="str">
        <f t="shared" si="102"/>
        <v/>
      </c>
      <c r="EX50" s="117" t="str">
        <f t="shared" si="103"/>
        <v/>
      </c>
      <c r="EY50" s="118" t="str">
        <f t="shared" si="104"/>
        <v/>
      </c>
      <c r="EZ50" s="119" t="str">
        <f t="shared" si="105"/>
        <v/>
      </c>
      <c r="FA50" s="120" t="str">
        <f t="shared" si="106"/>
        <v/>
      </c>
      <c r="FC50" s="112"/>
      <c r="FD50" s="112"/>
      <c r="FE50" s="113" t="str">
        <f t="shared" si="107"/>
        <v/>
      </c>
      <c r="FF50" s="114" t="str">
        <f t="shared" si="108"/>
        <v/>
      </c>
      <c r="FG50" s="115" t="str">
        <f t="shared" si="109"/>
        <v/>
      </c>
      <c r="FH50" s="115" t="str">
        <f t="shared" si="110"/>
        <v/>
      </c>
      <c r="FI50" s="116" t="str">
        <f t="shared" si="111"/>
        <v/>
      </c>
      <c r="FJ50" s="117" t="str">
        <f t="shared" si="112"/>
        <v/>
      </c>
      <c r="FK50" s="118" t="str">
        <f t="shared" si="113"/>
        <v/>
      </c>
      <c r="FL50" s="119" t="str">
        <f t="shared" si="114"/>
        <v/>
      </c>
      <c r="FM50" s="120" t="str">
        <f t="shared" si="115"/>
        <v/>
      </c>
      <c r="FO50" s="112"/>
      <c r="FP50" s="112"/>
      <c r="FQ50" s="113" t="str">
        <f t="shared" si="116"/>
        <v/>
      </c>
      <c r="FR50" s="114" t="str">
        <f t="shared" si="117"/>
        <v/>
      </c>
      <c r="FS50" s="115" t="str">
        <f t="shared" si="118"/>
        <v/>
      </c>
      <c r="FT50" s="115" t="str">
        <f t="shared" si="119"/>
        <v/>
      </c>
      <c r="FU50" s="116" t="str">
        <f t="shared" si="120"/>
        <v/>
      </c>
      <c r="FV50" s="117" t="str">
        <f t="shared" si="121"/>
        <v/>
      </c>
      <c r="FW50" s="118" t="str">
        <f t="shared" si="122"/>
        <v/>
      </c>
      <c r="FX50" s="119" t="str">
        <f t="shared" si="123"/>
        <v/>
      </c>
      <c r="FY50" s="120" t="str">
        <f t="shared" si="124"/>
        <v/>
      </c>
      <c r="GA50" s="112"/>
      <c r="GB50" s="112"/>
      <c r="GC50" s="113" t="str">
        <f t="shared" si="125"/>
        <v/>
      </c>
      <c r="GD50" s="114" t="str">
        <f t="shared" si="126"/>
        <v/>
      </c>
      <c r="GE50" s="115" t="str">
        <f t="shared" si="127"/>
        <v/>
      </c>
      <c r="GF50" s="115" t="str">
        <f t="shared" si="128"/>
        <v/>
      </c>
      <c r="GG50" s="116" t="str">
        <f t="shared" si="129"/>
        <v/>
      </c>
      <c r="GH50" s="117" t="str">
        <f t="shared" si="130"/>
        <v/>
      </c>
      <c r="GI50" s="118" t="str">
        <f t="shared" si="131"/>
        <v/>
      </c>
      <c r="GJ50" s="119" t="str">
        <f t="shared" si="132"/>
        <v/>
      </c>
      <c r="GK50" s="120" t="str">
        <f t="shared" si="133"/>
        <v/>
      </c>
      <c r="GM50" s="112"/>
      <c r="GN50" s="112"/>
      <c r="GO50" s="113" t="str">
        <f t="shared" si="134"/>
        <v/>
      </c>
      <c r="GP50" s="114" t="str">
        <f t="shared" si="135"/>
        <v/>
      </c>
      <c r="GQ50" s="115" t="str">
        <f t="shared" si="136"/>
        <v/>
      </c>
      <c r="GR50" s="115" t="str">
        <f t="shared" si="137"/>
        <v/>
      </c>
      <c r="GS50" s="116" t="str">
        <f t="shared" si="138"/>
        <v/>
      </c>
      <c r="GT50" s="117" t="str">
        <f t="shared" si="139"/>
        <v/>
      </c>
      <c r="GU50" s="118" t="str">
        <f t="shared" si="140"/>
        <v/>
      </c>
      <c r="GV50" s="119" t="str">
        <f t="shared" si="141"/>
        <v/>
      </c>
      <c r="GW50" s="120" t="str">
        <f t="shared" si="142"/>
        <v/>
      </c>
      <c r="GY50" s="112"/>
      <c r="GZ50" s="112"/>
      <c r="HA50" s="113" t="str">
        <f t="shared" si="143"/>
        <v/>
      </c>
      <c r="HB50" s="114" t="str">
        <f t="shared" si="144"/>
        <v/>
      </c>
      <c r="HC50" s="115" t="str">
        <f t="shared" si="145"/>
        <v/>
      </c>
      <c r="HD50" s="115" t="str">
        <f t="shared" si="146"/>
        <v/>
      </c>
      <c r="HE50" s="116" t="str">
        <f t="shared" si="147"/>
        <v/>
      </c>
      <c r="HF50" s="117" t="str">
        <f t="shared" si="148"/>
        <v/>
      </c>
      <c r="HG50" s="118" t="str">
        <f t="shared" si="149"/>
        <v/>
      </c>
      <c r="HH50" s="119" t="str">
        <f t="shared" si="150"/>
        <v/>
      </c>
      <c r="HI50" s="120" t="str">
        <f t="shared" si="151"/>
        <v/>
      </c>
      <c r="HK50" s="112"/>
      <c r="HL50" s="112"/>
      <c r="HM50" s="113" t="str">
        <f t="shared" si="152"/>
        <v/>
      </c>
      <c r="HN50" s="114" t="str">
        <f t="shared" si="153"/>
        <v/>
      </c>
      <c r="HO50" s="115" t="str">
        <f t="shared" si="154"/>
        <v/>
      </c>
      <c r="HP50" s="115" t="str">
        <f t="shared" si="155"/>
        <v/>
      </c>
      <c r="HQ50" s="116" t="str">
        <f t="shared" si="156"/>
        <v/>
      </c>
      <c r="HR50" s="117" t="str">
        <f t="shared" si="157"/>
        <v/>
      </c>
      <c r="HS50" s="118" t="str">
        <f t="shared" si="158"/>
        <v/>
      </c>
      <c r="HT50" s="119" t="str">
        <f t="shared" si="159"/>
        <v/>
      </c>
      <c r="HU50" s="120" t="str">
        <f t="shared" si="160"/>
        <v/>
      </c>
      <c r="HW50" s="112"/>
      <c r="HX50" s="112"/>
      <c r="HY50" s="113" t="str">
        <f t="shared" si="161"/>
        <v/>
      </c>
      <c r="HZ50" s="114" t="str">
        <f t="shared" si="162"/>
        <v/>
      </c>
      <c r="IA50" s="115" t="str">
        <f t="shared" si="163"/>
        <v/>
      </c>
      <c r="IB50" s="115" t="str">
        <f t="shared" si="164"/>
        <v/>
      </c>
      <c r="IC50" s="116" t="str">
        <f t="shared" si="165"/>
        <v/>
      </c>
      <c r="ID50" s="117" t="str">
        <f t="shared" si="166"/>
        <v/>
      </c>
      <c r="IE50" s="118" t="str">
        <f t="shared" si="167"/>
        <v/>
      </c>
      <c r="IF50" s="119" t="str">
        <f t="shared" si="168"/>
        <v/>
      </c>
      <c r="IG50" s="120" t="str">
        <f t="shared" si="169"/>
        <v/>
      </c>
      <c r="II50" s="112"/>
      <c r="IJ50" s="112"/>
      <c r="IK50" s="113" t="str">
        <f t="shared" si="170"/>
        <v/>
      </c>
      <c r="IL50" s="114" t="str">
        <f t="shared" si="171"/>
        <v/>
      </c>
      <c r="IM50" s="115" t="str">
        <f t="shared" si="172"/>
        <v/>
      </c>
      <c r="IN50" s="115" t="str">
        <f t="shared" si="173"/>
        <v/>
      </c>
      <c r="IO50" s="116" t="str">
        <f t="shared" si="174"/>
        <v/>
      </c>
      <c r="IP50" s="117" t="str">
        <f t="shared" si="175"/>
        <v/>
      </c>
      <c r="IQ50" s="118" t="str">
        <f t="shared" si="176"/>
        <v/>
      </c>
      <c r="IR50" s="119" t="str">
        <f t="shared" si="177"/>
        <v/>
      </c>
      <c r="IS50" s="120" t="str">
        <f t="shared" si="178"/>
        <v/>
      </c>
      <c r="IU50" s="112"/>
      <c r="IV50" s="112"/>
      <c r="IW50" s="113" t="str">
        <f t="shared" si="179"/>
        <v/>
      </c>
      <c r="IX50" s="114" t="str">
        <f t="shared" si="180"/>
        <v/>
      </c>
      <c r="IY50" s="115" t="str">
        <f t="shared" si="181"/>
        <v/>
      </c>
      <c r="IZ50" s="115" t="str">
        <f t="shared" si="182"/>
        <v/>
      </c>
      <c r="JA50" s="116" t="str">
        <f t="shared" si="183"/>
        <v/>
      </c>
      <c r="JB50" s="117" t="str">
        <f t="shared" si="184"/>
        <v/>
      </c>
      <c r="JC50" s="118" t="str">
        <f t="shared" si="185"/>
        <v/>
      </c>
      <c r="JD50" s="119" t="str">
        <f t="shared" si="186"/>
        <v/>
      </c>
      <c r="JE50" s="120" t="str">
        <f t="shared" si="187"/>
        <v/>
      </c>
      <c r="JG50" s="112"/>
      <c r="JH50" s="112"/>
      <c r="JI50" s="113" t="str">
        <f t="shared" si="188"/>
        <v/>
      </c>
      <c r="JJ50" s="114" t="str">
        <f t="shared" si="189"/>
        <v/>
      </c>
      <c r="JK50" s="115" t="str">
        <f t="shared" si="190"/>
        <v/>
      </c>
      <c r="JL50" s="115" t="str">
        <f t="shared" si="191"/>
        <v/>
      </c>
      <c r="JM50" s="116" t="str">
        <f t="shared" si="192"/>
        <v/>
      </c>
      <c r="JN50" s="117" t="str">
        <f t="shared" si="193"/>
        <v/>
      </c>
      <c r="JO50" s="118" t="str">
        <f t="shared" si="194"/>
        <v/>
      </c>
      <c r="JP50" s="119" t="str">
        <f t="shared" si="195"/>
        <v/>
      </c>
      <c r="JQ50" s="120" t="str">
        <f t="shared" si="196"/>
        <v/>
      </c>
      <c r="JS50" s="112"/>
      <c r="JT50" s="112"/>
      <c r="JU50" s="113" t="str">
        <f t="shared" si="197"/>
        <v/>
      </c>
      <c r="JV50" s="114" t="str">
        <f t="shared" si="198"/>
        <v/>
      </c>
      <c r="JW50" s="115" t="str">
        <f t="shared" si="199"/>
        <v/>
      </c>
      <c r="JX50" s="115" t="str">
        <f t="shared" si="200"/>
        <v/>
      </c>
      <c r="JY50" s="116" t="str">
        <f t="shared" si="201"/>
        <v/>
      </c>
      <c r="JZ50" s="117" t="str">
        <f t="shared" si="202"/>
        <v/>
      </c>
      <c r="KA50" s="118" t="str">
        <f t="shared" si="203"/>
        <v/>
      </c>
      <c r="KB50" s="119" t="str">
        <f t="shared" si="204"/>
        <v/>
      </c>
      <c r="KC50" s="120" t="str">
        <f t="shared" si="205"/>
        <v/>
      </c>
      <c r="KE50" s="112"/>
      <c r="KF50" s="112"/>
      <c r="KG50" s="113" t="str">
        <f t="shared" si="206"/>
        <v/>
      </c>
      <c r="KH50" s="114" t="str">
        <f t="shared" si="207"/>
        <v/>
      </c>
      <c r="KI50" s="115" t="str">
        <f t="shared" si="208"/>
        <v/>
      </c>
      <c r="KJ50" s="115" t="str">
        <f t="shared" si="209"/>
        <v/>
      </c>
      <c r="KK50" s="116" t="str">
        <f t="shared" si="210"/>
        <v/>
      </c>
      <c r="KL50" s="117" t="str">
        <f t="shared" si="211"/>
        <v/>
      </c>
      <c r="KM50" s="118" t="str">
        <f t="shared" si="212"/>
        <v/>
      </c>
      <c r="KN50" s="119" t="str">
        <f t="shared" si="213"/>
        <v/>
      </c>
      <c r="KO50" s="120" t="str">
        <f t="shared" si="214"/>
        <v/>
      </c>
      <c r="KQ50" s="112"/>
      <c r="KR50" s="112"/>
      <c r="KS50" s="113" t="str">
        <f t="shared" si="215"/>
        <v/>
      </c>
      <c r="KT50" s="114" t="str">
        <f t="shared" si="216"/>
        <v/>
      </c>
      <c r="KU50" s="115" t="str">
        <f t="shared" si="217"/>
        <v/>
      </c>
      <c r="KV50" s="115" t="str">
        <f t="shared" si="218"/>
        <v/>
      </c>
      <c r="KW50" s="116" t="str">
        <f t="shared" si="219"/>
        <v/>
      </c>
      <c r="KX50" s="117" t="str">
        <f t="shared" si="220"/>
        <v/>
      </c>
      <c r="KY50" s="118" t="str">
        <f t="shared" si="221"/>
        <v/>
      </c>
      <c r="KZ50" s="119" t="str">
        <f t="shared" si="222"/>
        <v/>
      </c>
      <c r="LA50" s="120" t="str">
        <f t="shared" si="223"/>
        <v/>
      </c>
      <c r="LC50" s="112"/>
      <c r="LD50" s="112"/>
      <c r="LE50" s="113" t="str">
        <f t="shared" si="224"/>
        <v/>
      </c>
      <c r="LF50" s="114" t="str">
        <f t="shared" si="225"/>
        <v/>
      </c>
      <c r="LG50" s="115" t="str">
        <f t="shared" si="226"/>
        <v/>
      </c>
      <c r="LH50" s="115" t="str">
        <f t="shared" si="227"/>
        <v/>
      </c>
      <c r="LI50" s="116" t="str">
        <f t="shared" si="228"/>
        <v/>
      </c>
      <c r="LJ50" s="117" t="str">
        <f t="shared" si="229"/>
        <v/>
      </c>
      <c r="LK50" s="118" t="str">
        <f t="shared" si="230"/>
        <v/>
      </c>
      <c r="LL50" s="119" t="str">
        <f t="shared" si="231"/>
        <v/>
      </c>
      <c r="LM50" s="120" t="str">
        <f t="shared" si="232"/>
        <v/>
      </c>
      <c r="LO50" s="112"/>
      <c r="LP50" s="112"/>
      <c r="LQ50" s="113" t="str">
        <f t="shared" si="233"/>
        <v/>
      </c>
      <c r="LR50" s="114" t="str">
        <f t="shared" si="234"/>
        <v/>
      </c>
      <c r="LS50" s="115" t="str">
        <f t="shared" si="235"/>
        <v/>
      </c>
      <c r="LT50" s="115" t="str">
        <f t="shared" si="236"/>
        <v/>
      </c>
      <c r="LU50" s="116" t="str">
        <f t="shared" si="237"/>
        <v/>
      </c>
      <c r="LV50" s="117" t="str">
        <f t="shared" si="238"/>
        <v/>
      </c>
      <c r="LW50" s="118" t="str">
        <f t="shared" si="239"/>
        <v/>
      </c>
      <c r="LX50" s="119" t="str">
        <f t="shared" si="240"/>
        <v/>
      </c>
      <c r="LY50" s="120" t="str">
        <f t="shared" si="241"/>
        <v/>
      </c>
      <c r="MA50" s="112"/>
      <c r="MB50" s="112"/>
      <c r="MC50" s="113" t="str">
        <f t="shared" si="242"/>
        <v/>
      </c>
      <c r="MD50" s="114" t="str">
        <f t="shared" si="243"/>
        <v/>
      </c>
      <c r="ME50" s="115" t="str">
        <f t="shared" si="244"/>
        <v/>
      </c>
      <c r="MF50" s="115" t="str">
        <f t="shared" si="245"/>
        <v/>
      </c>
      <c r="MG50" s="116" t="str">
        <f t="shared" si="246"/>
        <v/>
      </c>
      <c r="MH50" s="117" t="str">
        <f t="shared" si="247"/>
        <v/>
      </c>
      <c r="MI50" s="118" t="str">
        <f t="shared" si="248"/>
        <v/>
      </c>
      <c r="MJ50" s="119" t="str">
        <f t="shared" si="249"/>
        <v/>
      </c>
      <c r="MK50" s="120" t="str">
        <f t="shared" si="250"/>
        <v/>
      </c>
      <c r="MM50" s="112"/>
      <c r="MN50" s="112"/>
      <c r="MO50" s="113" t="str">
        <f t="shared" si="251"/>
        <v/>
      </c>
      <c r="MP50" s="114" t="str">
        <f t="shared" si="252"/>
        <v/>
      </c>
      <c r="MQ50" s="115" t="str">
        <f t="shared" si="253"/>
        <v/>
      </c>
      <c r="MR50" s="115" t="str">
        <f t="shared" si="254"/>
        <v/>
      </c>
      <c r="MS50" s="116" t="str">
        <f t="shared" si="255"/>
        <v/>
      </c>
      <c r="MT50" s="117" t="str">
        <f t="shared" si="256"/>
        <v/>
      </c>
      <c r="MU50" s="118" t="str">
        <f t="shared" si="257"/>
        <v/>
      </c>
      <c r="MV50" s="119" t="str">
        <f t="shared" si="258"/>
        <v/>
      </c>
      <c r="MW50" s="120" t="str">
        <f t="shared" si="259"/>
        <v/>
      </c>
      <c r="MY50" s="112"/>
      <c r="MZ50" s="112"/>
      <c r="NA50" s="113" t="str">
        <f t="shared" si="260"/>
        <v/>
      </c>
      <c r="NB50" s="114" t="str">
        <f t="shared" si="261"/>
        <v/>
      </c>
      <c r="NC50" s="115" t="str">
        <f t="shared" si="262"/>
        <v/>
      </c>
      <c r="ND50" s="115" t="str">
        <f t="shared" si="263"/>
        <v/>
      </c>
      <c r="NE50" s="116" t="str">
        <f t="shared" si="264"/>
        <v/>
      </c>
      <c r="NF50" s="117" t="str">
        <f t="shared" si="265"/>
        <v/>
      </c>
      <c r="NG50" s="118" t="str">
        <f t="shared" si="266"/>
        <v/>
      </c>
      <c r="NH50" s="119" t="str">
        <f t="shared" si="267"/>
        <v/>
      </c>
      <c r="NI50" s="120" t="str">
        <f t="shared" si="268"/>
        <v/>
      </c>
      <c r="NK50" s="112"/>
      <c r="NL50" s="112"/>
      <c r="NM50" s="113" t="str">
        <f t="shared" si="269"/>
        <v/>
      </c>
      <c r="NN50" s="114" t="str">
        <f t="shared" si="270"/>
        <v/>
      </c>
      <c r="NO50" s="115" t="str">
        <f t="shared" si="271"/>
        <v/>
      </c>
      <c r="NP50" s="115" t="str">
        <f t="shared" si="272"/>
        <v/>
      </c>
      <c r="NQ50" s="116" t="str">
        <f t="shared" si="273"/>
        <v/>
      </c>
      <c r="NR50" s="117" t="str">
        <f t="shared" si="274"/>
        <v/>
      </c>
      <c r="NS50" s="118" t="str">
        <f t="shared" si="275"/>
        <v/>
      </c>
      <c r="NT50" s="119" t="str">
        <f t="shared" si="276"/>
        <v/>
      </c>
      <c r="NU50" s="120" t="str">
        <f t="shared" si="277"/>
        <v/>
      </c>
      <c r="NW50" s="112"/>
      <c r="NX50" s="112"/>
      <c r="NY50" s="113" t="str">
        <f t="shared" si="278"/>
        <v/>
      </c>
      <c r="NZ50" s="114" t="str">
        <f t="shared" si="279"/>
        <v/>
      </c>
      <c r="OA50" s="115" t="str">
        <f t="shared" si="280"/>
        <v/>
      </c>
      <c r="OB50" s="115" t="str">
        <f t="shared" si="281"/>
        <v/>
      </c>
      <c r="OC50" s="116" t="str">
        <f t="shared" si="282"/>
        <v/>
      </c>
      <c r="OD50" s="117" t="str">
        <f t="shared" si="283"/>
        <v/>
      </c>
      <c r="OE50" s="118" t="str">
        <f t="shared" si="284"/>
        <v/>
      </c>
      <c r="OF50" s="119" t="str">
        <f t="shared" si="285"/>
        <v/>
      </c>
      <c r="OG50" s="120" t="str">
        <f t="shared" si="286"/>
        <v/>
      </c>
      <c r="OI50" s="112"/>
      <c r="OJ50" s="112"/>
      <c r="OK50" s="113" t="str">
        <f t="shared" si="287"/>
        <v/>
      </c>
      <c r="OL50" s="114" t="str">
        <f t="shared" si="288"/>
        <v/>
      </c>
      <c r="OM50" s="115" t="str">
        <f t="shared" si="289"/>
        <v/>
      </c>
      <c r="ON50" s="115" t="str">
        <f t="shared" si="290"/>
        <v/>
      </c>
      <c r="OO50" s="116" t="str">
        <f t="shared" si="291"/>
        <v/>
      </c>
      <c r="OP50" s="117" t="str">
        <f t="shared" si="292"/>
        <v/>
      </c>
      <c r="OQ50" s="118" t="str">
        <f t="shared" si="293"/>
        <v/>
      </c>
      <c r="OR50" s="119" t="str">
        <f t="shared" si="294"/>
        <v/>
      </c>
      <c r="OS50" s="120" t="str">
        <f t="shared" si="295"/>
        <v/>
      </c>
      <c r="OU50" s="112"/>
      <c r="OV50" s="112"/>
      <c r="OW50" s="113" t="str">
        <f t="shared" si="296"/>
        <v/>
      </c>
      <c r="OX50" s="114" t="str">
        <f t="shared" si="297"/>
        <v/>
      </c>
      <c r="OY50" s="115" t="str">
        <f t="shared" si="298"/>
        <v/>
      </c>
      <c r="OZ50" s="115" t="str">
        <f t="shared" si="299"/>
        <v/>
      </c>
      <c r="PA50" s="116" t="str">
        <f t="shared" si="300"/>
        <v/>
      </c>
      <c r="PB50" s="117" t="str">
        <f t="shared" si="301"/>
        <v/>
      </c>
      <c r="PC50" s="118" t="str">
        <f t="shared" si="302"/>
        <v/>
      </c>
      <c r="PD50" s="119" t="str">
        <f t="shared" si="303"/>
        <v/>
      </c>
      <c r="PE50" s="120" t="str">
        <f t="shared" si="304"/>
        <v/>
      </c>
      <c r="PG50" s="112"/>
      <c r="PH50" s="112"/>
      <c r="PI50" s="113" t="str">
        <f t="shared" si="305"/>
        <v/>
      </c>
      <c r="PJ50" s="114" t="str">
        <f t="shared" si="306"/>
        <v/>
      </c>
      <c r="PK50" s="115" t="str">
        <f t="shared" si="307"/>
        <v/>
      </c>
      <c r="PL50" s="115" t="str">
        <f t="shared" si="308"/>
        <v/>
      </c>
      <c r="PM50" s="116" t="str">
        <f t="shared" si="309"/>
        <v/>
      </c>
      <c r="PN50" s="117" t="str">
        <f t="shared" si="310"/>
        <v/>
      </c>
      <c r="PO50" s="118" t="str">
        <f t="shared" si="311"/>
        <v/>
      </c>
      <c r="PP50" s="119" t="str">
        <f t="shared" si="312"/>
        <v/>
      </c>
      <c r="PQ50" s="120" t="str">
        <f t="shared" si="313"/>
        <v/>
      </c>
      <c r="PS50" s="112"/>
      <c r="PT50" s="112"/>
      <c r="PU50" s="113" t="str">
        <f t="shared" si="314"/>
        <v/>
      </c>
      <c r="PV50" s="114" t="str">
        <f t="shared" si="315"/>
        <v/>
      </c>
      <c r="PW50" s="115" t="str">
        <f t="shared" si="316"/>
        <v/>
      </c>
      <c r="PX50" s="115" t="str">
        <f t="shared" si="317"/>
        <v/>
      </c>
      <c r="PY50" s="116" t="str">
        <f t="shared" si="318"/>
        <v/>
      </c>
      <c r="PZ50" s="117" t="str">
        <f t="shared" si="319"/>
        <v/>
      </c>
      <c r="QA50" s="118" t="str">
        <f t="shared" si="320"/>
        <v/>
      </c>
      <c r="QB50" s="119" t="str">
        <f t="shared" si="321"/>
        <v/>
      </c>
      <c r="QC50" s="120" t="str">
        <f t="shared" si="322"/>
        <v/>
      </c>
      <c r="QE50" s="112"/>
      <c r="QF50" s="112"/>
      <c r="QG50" s="113" t="str">
        <f t="shared" si="323"/>
        <v/>
      </c>
      <c r="QH50" s="114" t="str">
        <f t="shared" si="324"/>
        <v/>
      </c>
      <c r="QI50" s="115" t="str">
        <f t="shared" si="325"/>
        <v/>
      </c>
      <c r="QJ50" s="115" t="str">
        <f t="shared" si="326"/>
        <v/>
      </c>
      <c r="QK50" s="116" t="str">
        <f t="shared" si="327"/>
        <v/>
      </c>
      <c r="QL50" s="117" t="str">
        <f t="shared" si="328"/>
        <v/>
      </c>
      <c r="QM50" s="118" t="str">
        <f t="shared" si="329"/>
        <v/>
      </c>
      <c r="QN50" s="119" t="str">
        <f t="shared" si="330"/>
        <v/>
      </c>
      <c r="QO50" s="120" t="str">
        <f t="shared" si="331"/>
        <v/>
      </c>
      <c r="QQ50" s="112"/>
      <c r="QR50" s="112"/>
      <c r="QS50" s="113" t="str">
        <f t="shared" si="332"/>
        <v/>
      </c>
      <c r="QT50" s="114" t="str">
        <f t="shared" si="333"/>
        <v/>
      </c>
      <c r="QU50" s="115" t="str">
        <f t="shared" si="334"/>
        <v/>
      </c>
      <c r="QV50" s="115" t="str">
        <f t="shared" si="335"/>
        <v/>
      </c>
      <c r="QW50" s="116" t="str">
        <f t="shared" si="336"/>
        <v/>
      </c>
      <c r="QX50" s="117" t="str">
        <f t="shared" si="337"/>
        <v/>
      </c>
      <c r="QY50" s="118" t="str">
        <f t="shared" si="338"/>
        <v/>
      </c>
      <c r="QZ50" s="119" t="str">
        <f t="shared" si="339"/>
        <v/>
      </c>
      <c r="RA50" s="120" t="str">
        <f t="shared" si="340"/>
        <v/>
      </c>
      <c r="RC50" s="112"/>
      <c r="RD50" s="112"/>
      <c r="RE50" s="113" t="str">
        <f t="shared" si="341"/>
        <v/>
      </c>
      <c r="RF50" s="114" t="str">
        <f t="shared" si="342"/>
        <v/>
      </c>
      <c r="RG50" s="115" t="str">
        <f t="shared" si="343"/>
        <v/>
      </c>
      <c r="RH50" s="115" t="str">
        <f t="shared" si="344"/>
        <v/>
      </c>
      <c r="RI50" s="116" t="str">
        <f t="shared" si="345"/>
        <v/>
      </c>
      <c r="RJ50" s="117" t="str">
        <f t="shared" si="346"/>
        <v/>
      </c>
      <c r="RK50" s="118" t="str">
        <f t="shared" si="347"/>
        <v/>
      </c>
      <c r="RL50" s="119" t="str">
        <f t="shared" si="348"/>
        <v/>
      </c>
      <c r="RM50" s="120" t="str">
        <f t="shared" si="349"/>
        <v/>
      </c>
      <c r="RO50" s="112"/>
      <c r="RP50" s="112"/>
      <c r="RQ50" s="113" t="str">
        <f t="shared" si="350"/>
        <v/>
      </c>
      <c r="RR50" s="114" t="str">
        <f t="shared" si="351"/>
        <v/>
      </c>
      <c r="RS50" s="115" t="str">
        <f t="shared" si="352"/>
        <v/>
      </c>
      <c r="RT50" s="115" t="str">
        <f t="shared" si="353"/>
        <v/>
      </c>
      <c r="RU50" s="116" t="str">
        <f t="shared" si="354"/>
        <v/>
      </c>
      <c r="RV50" s="117" t="str">
        <f t="shared" si="355"/>
        <v/>
      </c>
      <c r="RW50" s="118" t="str">
        <f t="shared" si="356"/>
        <v/>
      </c>
      <c r="RX50" s="119" t="str">
        <f t="shared" si="357"/>
        <v/>
      </c>
      <c r="RY50" s="120" t="str">
        <f t="shared" si="358"/>
        <v/>
      </c>
      <c r="SA50" s="112"/>
      <c r="SB50" s="112"/>
    </row>
    <row r="51" spans="1:496" ht="13.5" customHeight="1">
      <c r="A51" s="20"/>
      <c r="B51" s="112" t="s">
        <v>816</v>
      </c>
      <c r="C51" s="2" t="s">
        <v>988</v>
      </c>
      <c r="D51" s="157"/>
      <c r="E51" s="113" t="str">
        <f t="shared" si="461"/>
        <v/>
      </c>
      <c r="F51" s="114" t="str">
        <f t="shared" si="462"/>
        <v/>
      </c>
      <c r="G51" s="115" t="str">
        <f t="shared" si="2"/>
        <v/>
      </c>
      <c r="H51" s="115" t="str">
        <f t="shared" si="3"/>
        <v/>
      </c>
      <c r="I51" s="116" t="str">
        <f t="shared" si="463"/>
        <v/>
      </c>
      <c r="J51" s="117" t="str">
        <f t="shared" si="464"/>
        <v/>
      </c>
      <c r="K51" s="118" t="str">
        <f t="shared" si="465"/>
        <v/>
      </c>
      <c r="L51" s="119" t="str">
        <f t="shared" si="7"/>
        <v/>
      </c>
      <c r="M51" s="120" t="str">
        <f t="shared" si="466"/>
        <v/>
      </c>
      <c r="O51" s="112"/>
      <c r="P51" s="167"/>
      <c r="Q51" s="113">
        <f>Q$3</f>
        <v>42391</v>
      </c>
      <c r="R51" s="114" t="s">
        <v>827</v>
      </c>
      <c r="S51" s="115">
        <v>41073</v>
      </c>
      <c r="T51" s="115">
        <f>Q$3</f>
        <v>42391</v>
      </c>
      <c r="U51" s="116" t="s">
        <v>1032</v>
      </c>
      <c r="V51" s="117" t="s">
        <v>1033</v>
      </c>
      <c r="W51" s="118" t="s">
        <v>1000</v>
      </c>
      <c r="X51" s="119" t="s">
        <v>445</v>
      </c>
      <c r="Y51" s="120" t="s">
        <v>1034</v>
      </c>
      <c r="AA51" s="112"/>
      <c r="AB51" s="112" t="s">
        <v>989</v>
      </c>
      <c r="AC51" s="113" t="str">
        <f t="shared" si="9"/>
        <v/>
      </c>
      <c r="AD51" s="114" t="str">
        <f t="shared" si="10"/>
        <v/>
      </c>
      <c r="AE51" s="115" t="str">
        <f t="shared" si="11"/>
        <v/>
      </c>
      <c r="AF51" s="115" t="str">
        <f t="shared" si="359"/>
        <v/>
      </c>
      <c r="AG51" s="116" t="str">
        <f t="shared" si="12"/>
        <v/>
      </c>
      <c r="AH51" s="117" t="str">
        <f t="shared" si="13"/>
        <v/>
      </c>
      <c r="AI51" s="118" t="str">
        <f t="shared" si="14"/>
        <v/>
      </c>
      <c r="AJ51" s="119" t="str">
        <f t="shared" si="15"/>
        <v/>
      </c>
      <c r="AK51" s="120" t="str">
        <f t="shared" si="16"/>
        <v/>
      </c>
      <c r="AM51" s="112"/>
      <c r="AN51" s="112"/>
      <c r="AO51" s="113">
        <f t="shared" si="17"/>
        <v>44035</v>
      </c>
      <c r="AP51" s="114" t="str">
        <f t="shared" si="18"/>
        <v>Plenkovic I</v>
      </c>
      <c r="AQ51" s="115">
        <v>42852</v>
      </c>
      <c r="AR51" s="115">
        <f t="shared" si="20"/>
        <v>44035</v>
      </c>
      <c r="AS51" s="116" t="str">
        <f t="shared" si="21"/>
        <v>Tomislav Coric</v>
      </c>
      <c r="AT51" s="117" t="str">
        <f t="shared" si="22"/>
        <v>1979</v>
      </c>
      <c r="AU51" s="118" t="str">
        <f t="shared" si="23"/>
        <v>male</v>
      </c>
      <c r="AV51" s="119" t="str">
        <f t="shared" si="24"/>
        <v>hr_hdz01</v>
      </c>
      <c r="AW51" s="120" t="str">
        <f t="shared" si="25"/>
        <v>Coric_Tomislav_1979</v>
      </c>
      <c r="AY51" s="112"/>
      <c r="AZ51" s="112" t="s">
        <v>1279</v>
      </c>
      <c r="BA51" s="113" t="str">
        <f t="shared" si="360"/>
        <v/>
      </c>
      <c r="BB51" s="114" t="str">
        <f t="shared" si="361"/>
        <v/>
      </c>
      <c r="BC51" s="115" t="str">
        <f t="shared" si="362"/>
        <v/>
      </c>
      <c r="BD51" s="115" t="str">
        <f t="shared" si="363"/>
        <v/>
      </c>
      <c r="BE51" s="116" t="str">
        <f t="shared" si="364"/>
        <v/>
      </c>
      <c r="BF51" s="117" t="str">
        <f t="shared" si="365"/>
        <v/>
      </c>
      <c r="BG51" s="118" t="str">
        <f t="shared" si="366"/>
        <v/>
      </c>
      <c r="BH51" s="119" t="str">
        <f t="shared" si="367"/>
        <v/>
      </c>
      <c r="BI51" s="120" t="str">
        <f t="shared" si="368"/>
        <v/>
      </c>
      <c r="BK51" s="112"/>
      <c r="BL51" s="112"/>
      <c r="BM51" s="113" t="str">
        <f t="shared" si="35"/>
        <v/>
      </c>
      <c r="BN51" s="114" t="str">
        <f t="shared" si="36"/>
        <v/>
      </c>
      <c r="BO51" s="115" t="str">
        <f t="shared" si="37"/>
        <v/>
      </c>
      <c r="BP51" s="115" t="str">
        <f t="shared" si="38"/>
        <v/>
      </c>
      <c r="BQ51" s="116" t="str">
        <f t="shared" si="39"/>
        <v/>
      </c>
      <c r="BR51" s="117" t="str">
        <f t="shared" si="40"/>
        <v/>
      </c>
      <c r="BS51" s="118" t="str">
        <f t="shared" si="41"/>
        <v/>
      </c>
      <c r="BT51" s="119" t="str">
        <f t="shared" si="42"/>
        <v/>
      </c>
      <c r="BU51" s="120" t="str">
        <f t="shared" si="43"/>
        <v/>
      </c>
      <c r="BW51" s="112"/>
      <c r="BX51" s="112"/>
      <c r="BY51" s="113" t="str">
        <f t="shared" si="44"/>
        <v/>
      </c>
      <c r="BZ51" s="114" t="str">
        <f t="shared" si="45"/>
        <v/>
      </c>
      <c r="CA51" s="115" t="str">
        <f t="shared" si="46"/>
        <v/>
      </c>
      <c r="CB51" s="115" t="str">
        <f t="shared" si="47"/>
        <v/>
      </c>
      <c r="CC51" s="116" t="str">
        <f t="shared" si="48"/>
        <v/>
      </c>
      <c r="CD51" s="117" t="str">
        <f t="shared" si="49"/>
        <v/>
      </c>
      <c r="CE51" s="118" t="str">
        <f t="shared" si="50"/>
        <v/>
      </c>
      <c r="CF51" s="119" t="str">
        <f t="shared" si="51"/>
        <v/>
      </c>
      <c r="CG51" s="120" t="str">
        <f t="shared" si="52"/>
        <v/>
      </c>
      <c r="CI51" s="112"/>
      <c r="CJ51" s="112"/>
      <c r="CK51" s="113" t="str">
        <f t="shared" si="53"/>
        <v/>
      </c>
      <c r="CL51" s="114" t="str">
        <f t="shared" si="54"/>
        <v/>
      </c>
      <c r="CM51" s="115" t="str">
        <f t="shared" si="55"/>
        <v/>
      </c>
      <c r="CN51" s="115" t="str">
        <f t="shared" si="56"/>
        <v/>
      </c>
      <c r="CO51" s="116" t="str">
        <f t="shared" si="57"/>
        <v/>
      </c>
      <c r="CP51" s="117" t="str">
        <f t="shared" si="58"/>
        <v/>
      </c>
      <c r="CQ51" s="118" t="str">
        <f t="shared" si="59"/>
        <v/>
      </c>
      <c r="CR51" s="119" t="str">
        <f t="shared" si="60"/>
        <v/>
      </c>
      <c r="CS51" s="120" t="str">
        <f t="shared" si="61"/>
        <v/>
      </c>
      <c r="CU51" s="112"/>
      <c r="CV51" s="112"/>
      <c r="CW51" s="113" t="str">
        <f t="shared" si="62"/>
        <v/>
      </c>
      <c r="CX51" s="114" t="str">
        <f t="shared" si="63"/>
        <v/>
      </c>
      <c r="CY51" s="115" t="str">
        <f t="shared" si="64"/>
        <v/>
      </c>
      <c r="CZ51" s="115" t="str">
        <f t="shared" si="65"/>
        <v/>
      </c>
      <c r="DA51" s="116" t="str">
        <f t="shared" si="66"/>
        <v/>
      </c>
      <c r="DB51" s="117" t="str">
        <f t="shared" si="67"/>
        <v/>
      </c>
      <c r="DC51" s="118" t="str">
        <f t="shared" si="68"/>
        <v/>
      </c>
      <c r="DD51" s="119" t="str">
        <f t="shared" si="69"/>
        <v/>
      </c>
      <c r="DE51" s="120" t="str">
        <f t="shared" si="70"/>
        <v/>
      </c>
      <c r="DG51" s="112"/>
      <c r="DH51" s="112"/>
      <c r="DI51" s="113" t="str">
        <f t="shared" si="71"/>
        <v/>
      </c>
      <c r="DJ51" s="114" t="str">
        <f t="shared" si="72"/>
        <v/>
      </c>
      <c r="DK51" s="115" t="str">
        <f t="shared" si="73"/>
        <v/>
      </c>
      <c r="DL51" s="115" t="str">
        <f t="shared" si="74"/>
        <v/>
      </c>
      <c r="DM51" s="116" t="str">
        <f t="shared" si="75"/>
        <v/>
      </c>
      <c r="DN51" s="117" t="str">
        <f t="shared" si="76"/>
        <v/>
      </c>
      <c r="DO51" s="118" t="str">
        <f t="shared" si="77"/>
        <v/>
      </c>
      <c r="DP51" s="119" t="str">
        <f t="shared" si="78"/>
        <v/>
      </c>
      <c r="DQ51" s="120" t="str">
        <f t="shared" si="79"/>
        <v/>
      </c>
      <c r="DS51" s="112"/>
      <c r="DT51" s="112"/>
      <c r="DU51" s="113" t="str">
        <f t="shared" si="80"/>
        <v/>
      </c>
      <c r="DV51" s="114" t="str">
        <f t="shared" si="81"/>
        <v/>
      </c>
      <c r="DW51" s="115" t="str">
        <f t="shared" si="82"/>
        <v/>
      </c>
      <c r="DX51" s="115" t="str">
        <f t="shared" si="83"/>
        <v/>
      </c>
      <c r="DY51" s="116" t="str">
        <f t="shared" si="84"/>
        <v/>
      </c>
      <c r="DZ51" s="117" t="str">
        <f t="shared" si="85"/>
        <v/>
      </c>
      <c r="EA51" s="118" t="str">
        <f t="shared" si="86"/>
        <v/>
      </c>
      <c r="EB51" s="119" t="str">
        <f t="shared" si="87"/>
        <v/>
      </c>
      <c r="EC51" s="120" t="str">
        <f t="shared" si="88"/>
        <v/>
      </c>
      <c r="EE51" s="112"/>
      <c r="EF51" s="112"/>
      <c r="EG51" s="113" t="str">
        <f t="shared" si="89"/>
        <v/>
      </c>
      <c r="EH51" s="114" t="str">
        <f t="shared" si="90"/>
        <v/>
      </c>
      <c r="EI51" s="115" t="str">
        <f t="shared" si="91"/>
        <v/>
      </c>
      <c r="EJ51" s="115" t="str">
        <f t="shared" si="92"/>
        <v/>
      </c>
      <c r="EK51" s="116" t="str">
        <f t="shared" si="93"/>
        <v/>
      </c>
      <c r="EL51" s="117" t="str">
        <f t="shared" si="94"/>
        <v/>
      </c>
      <c r="EM51" s="118" t="str">
        <f t="shared" si="95"/>
        <v/>
      </c>
      <c r="EN51" s="119" t="str">
        <f t="shared" si="96"/>
        <v/>
      </c>
      <c r="EO51" s="120" t="str">
        <f t="shared" si="97"/>
        <v/>
      </c>
      <c r="EQ51" s="112"/>
      <c r="ER51" s="112"/>
      <c r="ES51" s="113" t="str">
        <f t="shared" si="98"/>
        <v/>
      </c>
      <c r="ET51" s="114" t="str">
        <f t="shared" si="99"/>
        <v/>
      </c>
      <c r="EU51" s="115" t="str">
        <f t="shared" si="100"/>
        <v/>
      </c>
      <c r="EV51" s="115" t="str">
        <f t="shared" si="101"/>
        <v/>
      </c>
      <c r="EW51" s="116" t="str">
        <f t="shared" si="102"/>
        <v/>
      </c>
      <c r="EX51" s="117" t="str">
        <f t="shared" si="103"/>
        <v/>
      </c>
      <c r="EY51" s="118" t="str">
        <f t="shared" si="104"/>
        <v/>
      </c>
      <c r="EZ51" s="119" t="str">
        <f t="shared" si="105"/>
        <v/>
      </c>
      <c r="FA51" s="120" t="str">
        <f t="shared" si="106"/>
        <v/>
      </c>
      <c r="FC51" s="112"/>
      <c r="FD51" s="112"/>
      <c r="FE51" s="113" t="str">
        <f t="shared" si="107"/>
        <v/>
      </c>
      <c r="FF51" s="114" t="str">
        <f t="shared" si="108"/>
        <v/>
      </c>
      <c r="FG51" s="115" t="str">
        <f t="shared" si="109"/>
        <v/>
      </c>
      <c r="FH51" s="115" t="str">
        <f t="shared" si="110"/>
        <v/>
      </c>
      <c r="FI51" s="116" t="str">
        <f t="shared" si="111"/>
        <v/>
      </c>
      <c r="FJ51" s="117" t="str">
        <f t="shared" si="112"/>
        <v/>
      </c>
      <c r="FK51" s="118" t="str">
        <f t="shared" si="113"/>
        <v/>
      </c>
      <c r="FL51" s="119" t="str">
        <f t="shared" si="114"/>
        <v/>
      </c>
      <c r="FM51" s="120" t="str">
        <f t="shared" si="115"/>
        <v/>
      </c>
      <c r="FO51" s="112"/>
      <c r="FP51" s="112"/>
      <c r="FQ51" s="113" t="str">
        <f t="shared" si="116"/>
        <v/>
      </c>
      <c r="FR51" s="114" t="str">
        <f t="shared" si="117"/>
        <v/>
      </c>
      <c r="FS51" s="115" t="str">
        <f t="shared" si="118"/>
        <v/>
      </c>
      <c r="FT51" s="115" t="str">
        <f t="shared" si="119"/>
        <v/>
      </c>
      <c r="FU51" s="116" t="str">
        <f t="shared" si="120"/>
        <v/>
      </c>
      <c r="FV51" s="117" t="str">
        <f t="shared" si="121"/>
        <v/>
      </c>
      <c r="FW51" s="118" t="str">
        <f t="shared" si="122"/>
        <v/>
      </c>
      <c r="FX51" s="119" t="str">
        <f t="shared" si="123"/>
        <v/>
      </c>
      <c r="FY51" s="120" t="str">
        <f t="shared" si="124"/>
        <v/>
      </c>
      <c r="GA51" s="112"/>
      <c r="GB51" s="112"/>
      <c r="GC51" s="113" t="str">
        <f t="shared" si="125"/>
        <v/>
      </c>
      <c r="GD51" s="114" t="str">
        <f t="shared" si="126"/>
        <v/>
      </c>
      <c r="GE51" s="115" t="str">
        <f t="shared" si="127"/>
        <v/>
      </c>
      <c r="GF51" s="115" t="str">
        <f t="shared" si="128"/>
        <v/>
      </c>
      <c r="GG51" s="116" t="str">
        <f t="shared" si="129"/>
        <v/>
      </c>
      <c r="GH51" s="117" t="str">
        <f t="shared" si="130"/>
        <v/>
      </c>
      <c r="GI51" s="118" t="str">
        <f t="shared" si="131"/>
        <v/>
      </c>
      <c r="GJ51" s="119" t="str">
        <f t="shared" si="132"/>
        <v/>
      </c>
      <c r="GK51" s="120" t="str">
        <f t="shared" si="133"/>
        <v/>
      </c>
      <c r="GM51" s="112"/>
      <c r="GN51" s="112"/>
      <c r="GO51" s="113" t="str">
        <f t="shared" si="134"/>
        <v/>
      </c>
      <c r="GP51" s="114" t="str">
        <f t="shared" si="135"/>
        <v/>
      </c>
      <c r="GQ51" s="115" t="str">
        <f t="shared" si="136"/>
        <v/>
      </c>
      <c r="GR51" s="115" t="str">
        <f t="shared" si="137"/>
        <v/>
      </c>
      <c r="GS51" s="116" t="str">
        <f t="shared" si="138"/>
        <v/>
      </c>
      <c r="GT51" s="117" t="str">
        <f t="shared" si="139"/>
        <v/>
      </c>
      <c r="GU51" s="118" t="str">
        <f t="shared" si="140"/>
        <v/>
      </c>
      <c r="GV51" s="119" t="str">
        <f t="shared" si="141"/>
        <v/>
      </c>
      <c r="GW51" s="120" t="str">
        <f t="shared" si="142"/>
        <v/>
      </c>
      <c r="GY51" s="112"/>
      <c r="GZ51" s="112"/>
      <c r="HA51" s="113" t="str">
        <f t="shared" si="143"/>
        <v/>
      </c>
      <c r="HB51" s="114" t="str">
        <f t="shared" si="144"/>
        <v/>
      </c>
      <c r="HC51" s="115" t="str">
        <f t="shared" si="145"/>
        <v/>
      </c>
      <c r="HD51" s="115" t="str">
        <f t="shared" si="146"/>
        <v/>
      </c>
      <c r="HE51" s="116" t="str">
        <f t="shared" si="147"/>
        <v/>
      </c>
      <c r="HF51" s="117" t="str">
        <f t="shared" si="148"/>
        <v/>
      </c>
      <c r="HG51" s="118" t="str">
        <f t="shared" si="149"/>
        <v/>
      </c>
      <c r="HH51" s="119" t="str">
        <f t="shared" si="150"/>
        <v/>
      </c>
      <c r="HI51" s="120" t="str">
        <f t="shared" si="151"/>
        <v/>
      </c>
      <c r="HK51" s="112"/>
      <c r="HL51" s="112"/>
      <c r="HM51" s="113" t="str">
        <f t="shared" si="152"/>
        <v/>
      </c>
      <c r="HN51" s="114" t="str">
        <f t="shared" si="153"/>
        <v/>
      </c>
      <c r="HO51" s="115" t="str">
        <f t="shared" si="154"/>
        <v/>
      </c>
      <c r="HP51" s="115" t="str">
        <f t="shared" si="155"/>
        <v/>
      </c>
      <c r="HQ51" s="116" t="str">
        <f t="shared" si="156"/>
        <v/>
      </c>
      <c r="HR51" s="117" t="str">
        <f t="shared" si="157"/>
        <v/>
      </c>
      <c r="HS51" s="118" t="str">
        <f t="shared" si="158"/>
        <v/>
      </c>
      <c r="HT51" s="119" t="str">
        <f t="shared" si="159"/>
        <v/>
      </c>
      <c r="HU51" s="120" t="str">
        <f t="shared" si="160"/>
        <v/>
      </c>
      <c r="HW51" s="112"/>
      <c r="HX51" s="112"/>
      <c r="HY51" s="113" t="str">
        <f t="shared" si="161"/>
        <v/>
      </c>
      <c r="HZ51" s="114" t="str">
        <f t="shared" si="162"/>
        <v/>
      </c>
      <c r="IA51" s="115" t="str">
        <f t="shared" si="163"/>
        <v/>
      </c>
      <c r="IB51" s="115" t="str">
        <f t="shared" si="164"/>
        <v/>
      </c>
      <c r="IC51" s="116" t="str">
        <f t="shared" si="165"/>
        <v/>
      </c>
      <c r="ID51" s="117" t="str">
        <f t="shared" si="166"/>
        <v/>
      </c>
      <c r="IE51" s="118" t="str">
        <f t="shared" si="167"/>
        <v/>
      </c>
      <c r="IF51" s="119" t="str">
        <f t="shared" si="168"/>
        <v/>
      </c>
      <c r="IG51" s="120" t="str">
        <f t="shared" si="169"/>
        <v/>
      </c>
      <c r="II51" s="112"/>
      <c r="IJ51" s="112"/>
      <c r="IK51" s="113" t="str">
        <f t="shared" si="170"/>
        <v/>
      </c>
      <c r="IL51" s="114" t="str">
        <f t="shared" si="171"/>
        <v/>
      </c>
      <c r="IM51" s="115" t="str">
        <f t="shared" si="172"/>
        <v/>
      </c>
      <c r="IN51" s="115" t="str">
        <f t="shared" si="173"/>
        <v/>
      </c>
      <c r="IO51" s="116" t="str">
        <f t="shared" si="174"/>
        <v/>
      </c>
      <c r="IP51" s="117" t="str">
        <f t="shared" si="175"/>
        <v/>
      </c>
      <c r="IQ51" s="118" t="str">
        <f t="shared" si="176"/>
        <v/>
      </c>
      <c r="IR51" s="119" t="str">
        <f t="shared" si="177"/>
        <v/>
      </c>
      <c r="IS51" s="120" t="str">
        <f t="shared" si="178"/>
        <v/>
      </c>
      <c r="IU51" s="112"/>
      <c r="IV51" s="112"/>
      <c r="IW51" s="113" t="str">
        <f t="shared" si="179"/>
        <v/>
      </c>
      <c r="IX51" s="114" t="str">
        <f t="shared" si="180"/>
        <v/>
      </c>
      <c r="IY51" s="115" t="str">
        <f t="shared" si="181"/>
        <v/>
      </c>
      <c r="IZ51" s="115" t="str">
        <f t="shared" si="182"/>
        <v/>
      </c>
      <c r="JA51" s="116" t="str">
        <f t="shared" si="183"/>
        <v/>
      </c>
      <c r="JB51" s="117" t="str">
        <f t="shared" si="184"/>
        <v/>
      </c>
      <c r="JC51" s="118" t="str">
        <f t="shared" si="185"/>
        <v/>
      </c>
      <c r="JD51" s="119" t="str">
        <f t="shared" si="186"/>
        <v/>
      </c>
      <c r="JE51" s="120" t="str">
        <f t="shared" si="187"/>
        <v/>
      </c>
      <c r="JG51" s="112"/>
      <c r="JH51" s="112"/>
      <c r="JI51" s="113" t="str">
        <f t="shared" si="188"/>
        <v/>
      </c>
      <c r="JJ51" s="114" t="str">
        <f t="shared" si="189"/>
        <v/>
      </c>
      <c r="JK51" s="115" t="str">
        <f t="shared" si="190"/>
        <v/>
      </c>
      <c r="JL51" s="115" t="str">
        <f t="shared" si="191"/>
        <v/>
      </c>
      <c r="JM51" s="116" t="str">
        <f t="shared" si="192"/>
        <v/>
      </c>
      <c r="JN51" s="117" t="str">
        <f t="shared" si="193"/>
        <v/>
      </c>
      <c r="JO51" s="118" t="str">
        <f t="shared" si="194"/>
        <v/>
      </c>
      <c r="JP51" s="119" t="str">
        <f t="shared" si="195"/>
        <v/>
      </c>
      <c r="JQ51" s="120" t="str">
        <f t="shared" si="196"/>
        <v/>
      </c>
      <c r="JS51" s="112"/>
      <c r="JT51" s="112"/>
      <c r="JU51" s="113" t="str">
        <f t="shared" si="197"/>
        <v/>
      </c>
      <c r="JV51" s="114" t="str">
        <f t="shared" si="198"/>
        <v/>
      </c>
      <c r="JW51" s="115" t="str">
        <f t="shared" si="199"/>
        <v/>
      </c>
      <c r="JX51" s="115" t="str">
        <f t="shared" si="200"/>
        <v/>
      </c>
      <c r="JY51" s="116" t="str">
        <f t="shared" si="201"/>
        <v/>
      </c>
      <c r="JZ51" s="117" t="str">
        <f t="shared" si="202"/>
        <v/>
      </c>
      <c r="KA51" s="118" t="str">
        <f t="shared" si="203"/>
        <v/>
      </c>
      <c r="KB51" s="119" t="str">
        <f t="shared" si="204"/>
        <v/>
      </c>
      <c r="KC51" s="120" t="str">
        <f t="shared" si="205"/>
        <v/>
      </c>
      <c r="KE51" s="112"/>
      <c r="KF51" s="112"/>
      <c r="KG51" s="113" t="str">
        <f t="shared" si="206"/>
        <v/>
      </c>
      <c r="KH51" s="114" t="str">
        <f t="shared" si="207"/>
        <v/>
      </c>
      <c r="KI51" s="115" t="str">
        <f t="shared" si="208"/>
        <v/>
      </c>
      <c r="KJ51" s="115" t="str">
        <f t="shared" si="209"/>
        <v/>
      </c>
      <c r="KK51" s="116" t="str">
        <f t="shared" si="210"/>
        <v/>
      </c>
      <c r="KL51" s="117" t="str">
        <f t="shared" si="211"/>
        <v/>
      </c>
      <c r="KM51" s="118" t="str">
        <f t="shared" si="212"/>
        <v/>
      </c>
      <c r="KN51" s="119" t="str">
        <f t="shared" si="213"/>
        <v/>
      </c>
      <c r="KO51" s="120" t="str">
        <f t="shared" si="214"/>
        <v/>
      </c>
      <c r="KQ51" s="112"/>
      <c r="KR51" s="112"/>
      <c r="KS51" s="113" t="str">
        <f t="shared" si="215"/>
        <v/>
      </c>
      <c r="KT51" s="114" t="str">
        <f t="shared" si="216"/>
        <v/>
      </c>
      <c r="KU51" s="115" t="str">
        <f t="shared" si="217"/>
        <v/>
      </c>
      <c r="KV51" s="115" t="str">
        <f t="shared" si="218"/>
        <v/>
      </c>
      <c r="KW51" s="116" t="str">
        <f t="shared" si="219"/>
        <v/>
      </c>
      <c r="KX51" s="117" t="str">
        <f t="shared" si="220"/>
        <v/>
      </c>
      <c r="KY51" s="118" t="str">
        <f t="shared" si="221"/>
        <v/>
      </c>
      <c r="KZ51" s="119" t="str">
        <f t="shared" si="222"/>
        <v/>
      </c>
      <c r="LA51" s="120" t="str">
        <f t="shared" si="223"/>
        <v/>
      </c>
      <c r="LC51" s="112"/>
      <c r="LD51" s="112"/>
      <c r="LE51" s="113" t="str">
        <f t="shared" si="224"/>
        <v/>
      </c>
      <c r="LF51" s="114" t="str">
        <f t="shared" si="225"/>
        <v/>
      </c>
      <c r="LG51" s="115" t="str">
        <f t="shared" si="226"/>
        <v/>
      </c>
      <c r="LH51" s="115" t="str">
        <f t="shared" si="227"/>
        <v/>
      </c>
      <c r="LI51" s="116" t="str">
        <f t="shared" si="228"/>
        <v/>
      </c>
      <c r="LJ51" s="117" t="str">
        <f t="shared" si="229"/>
        <v/>
      </c>
      <c r="LK51" s="118" t="str">
        <f t="shared" si="230"/>
        <v/>
      </c>
      <c r="LL51" s="119" t="str">
        <f t="shared" si="231"/>
        <v/>
      </c>
      <c r="LM51" s="120" t="str">
        <f t="shared" si="232"/>
        <v/>
      </c>
      <c r="LO51" s="112"/>
      <c r="LP51" s="112"/>
      <c r="LQ51" s="113" t="str">
        <f t="shared" si="233"/>
        <v/>
      </c>
      <c r="LR51" s="114" t="str">
        <f t="shared" si="234"/>
        <v/>
      </c>
      <c r="LS51" s="115" t="str">
        <f t="shared" si="235"/>
        <v/>
      </c>
      <c r="LT51" s="115" t="str">
        <f t="shared" si="236"/>
        <v/>
      </c>
      <c r="LU51" s="116" t="str">
        <f t="shared" si="237"/>
        <v/>
      </c>
      <c r="LV51" s="117" t="str">
        <f t="shared" si="238"/>
        <v/>
      </c>
      <c r="LW51" s="118" t="str">
        <f t="shared" si="239"/>
        <v/>
      </c>
      <c r="LX51" s="119" t="str">
        <f t="shared" si="240"/>
        <v/>
      </c>
      <c r="LY51" s="120" t="str">
        <f t="shared" si="241"/>
        <v/>
      </c>
      <c r="MA51" s="112"/>
      <c r="MB51" s="112"/>
      <c r="MC51" s="113" t="str">
        <f t="shared" si="242"/>
        <v/>
      </c>
      <c r="MD51" s="114" t="str">
        <f t="shared" si="243"/>
        <v/>
      </c>
      <c r="ME51" s="115" t="str">
        <f t="shared" si="244"/>
        <v/>
      </c>
      <c r="MF51" s="115" t="str">
        <f t="shared" si="245"/>
        <v/>
      </c>
      <c r="MG51" s="116" t="str">
        <f t="shared" si="246"/>
        <v/>
      </c>
      <c r="MH51" s="117" t="str">
        <f t="shared" si="247"/>
        <v/>
      </c>
      <c r="MI51" s="118" t="str">
        <f t="shared" si="248"/>
        <v/>
      </c>
      <c r="MJ51" s="119" t="str">
        <f t="shared" si="249"/>
        <v/>
      </c>
      <c r="MK51" s="120" t="str">
        <f t="shared" si="250"/>
        <v/>
      </c>
      <c r="MM51" s="112"/>
      <c r="MN51" s="112"/>
      <c r="MO51" s="113" t="str">
        <f t="shared" si="251"/>
        <v/>
      </c>
      <c r="MP51" s="114" t="str">
        <f t="shared" si="252"/>
        <v/>
      </c>
      <c r="MQ51" s="115" t="str">
        <f t="shared" si="253"/>
        <v/>
      </c>
      <c r="MR51" s="115" t="str">
        <f t="shared" si="254"/>
        <v/>
      </c>
      <c r="MS51" s="116" t="str">
        <f t="shared" si="255"/>
        <v/>
      </c>
      <c r="MT51" s="117" t="str">
        <f t="shared" si="256"/>
        <v/>
      </c>
      <c r="MU51" s="118" t="str">
        <f t="shared" si="257"/>
        <v/>
      </c>
      <c r="MV51" s="119" t="str">
        <f t="shared" si="258"/>
        <v/>
      </c>
      <c r="MW51" s="120" t="str">
        <f t="shared" si="259"/>
        <v/>
      </c>
      <c r="MY51" s="112"/>
      <c r="MZ51" s="112"/>
      <c r="NA51" s="113" t="str">
        <f t="shared" si="260"/>
        <v/>
      </c>
      <c r="NB51" s="114" t="str">
        <f t="shared" si="261"/>
        <v/>
      </c>
      <c r="NC51" s="115" t="str">
        <f t="shared" si="262"/>
        <v/>
      </c>
      <c r="ND51" s="115" t="str">
        <f t="shared" si="263"/>
        <v/>
      </c>
      <c r="NE51" s="116" t="str">
        <f t="shared" si="264"/>
        <v/>
      </c>
      <c r="NF51" s="117" t="str">
        <f t="shared" si="265"/>
        <v/>
      </c>
      <c r="NG51" s="118" t="str">
        <f t="shared" si="266"/>
        <v/>
      </c>
      <c r="NH51" s="119" t="str">
        <f t="shared" si="267"/>
        <v/>
      </c>
      <c r="NI51" s="120" t="str">
        <f t="shared" si="268"/>
        <v/>
      </c>
      <c r="NK51" s="112"/>
      <c r="NL51" s="112"/>
      <c r="NM51" s="113" t="str">
        <f t="shared" si="269"/>
        <v/>
      </c>
      <c r="NN51" s="114" t="str">
        <f t="shared" si="270"/>
        <v/>
      </c>
      <c r="NO51" s="115" t="str">
        <f t="shared" si="271"/>
        <v/>
      </c>
      <c r="NP51" s="115" t="str">
        <f t="shared" si="272"/>
        <v/>
      </c>
      <c r="NQ51" s="116" t="str">
        <f t="shared" si="273"/>
        <v/>
      </c>
      <c r="NR51" s="117" t="str">
        <f t="shared" si="274"/>
        <v/>
      </c>
      <c r="NS51" s="118" t="str">
        <f t="shared" si="275"/>
        <v/>
      </c>
      <c r="NT51" s="119" t="str">
        <f t="shared" si="276"/>
        <v/>
      </c>
      <c r="NU51" s="120" t="str">
        <f t="shared" si="277"/>
        <v/>
      </c>
      <c r="NW51" s="112"/>
      <c r="NX51" s="112"/>
      <c r="NY51" s="113" t="str">
        <f t="shared" si="278"/>
        <v/>
      </c>
      <c r="NZ51" s="114" t="str">
        <f t="shared" si="279"/>
        <v/>
      </c>
      <c r="OA51" s="115" t="str">
        <f t="shared" si="280"/>
        <v/>
      </c>
      <c r="OB51" s="115" t="str">
        <f t="shared" si="281"/>
        <v/>
      </c>
      <c r="OC51" s="116" t="str">
        <f t="shared" si="282"/>
        <v/>
      </c>
      <c r="OD51" s="117" t="str">
        <f t="shared" si="283"/>
        <v/>
      </c>
      <c r="OE51" s="118" t="str">
        <f t="shared" si="284"/>
        <v/>
      </c>
      <c r="OF51" s="119" t="str">
        <f t="shared" si="285"/>
        <v/>
      </c>
      <c r="OG51" s="120" t="str">
        <f t="shared" si="286"/>
        <v/>
      </c>
      <c r="OI51" s="112"/>
      <c r="OJ51" s="112"/>
      <c r="OK51" s="113" t="str">
        <f t="shared" si="287"/>
        <v/>
      </c>
      <c r="OL51" s="114" t="str">
        <f t="shared" si="288"/>
        <v/>
      </c>
      <c r="OM51" s="115" t="str">
        <f t="shared" si="289"/>
        <v/>
      </c>
      <c r="ON51" s="115" t="str">
        <f t="shared" si="290"/>
        <v/>
      </c>
      <c r="OO51" s="116" t="str">
        <f t="shared" si="291"/>
        <v/>
      </c>
      <c r="OP51" s="117" t="str">
        <f t="shared" si="292"/>
        <v/>
      </c>
      <c r="OQ51" s="118" t="str">
        <f t="shared" si="293"/>
        <v/>
      </c>
      <c r="OR51" s="119" t="str">
        <f t="shared" si="294"/>
        <v/>
      </c>
      <c r="OS51" s="120" t="str">
        <f t="shared" si="295"/>
        <v/>
      </c>
      <c r="OU51" s="112"/>
      <c r="OV51" s="112"/>
      <c r="OW51" s="113" t="str">
        <f t="shared" si="296"/>
        <v/>
      </c>
      <c r="OX51" s="114" t="str">
        <f t="shared" si="297"/>
        <v/>
      </c>
      <c r="OY51" s="115" t="str">
        <f t="shared" si="298"/>
        <v/>
      </c>
      <c r="OZ51" s="115" t="str">
        <f t="shared" si="299"/>
        <v/>
      </c>
      <c r="PA51" s="116" t="str">
        <f t="shared" si="300"/>
        <v/>
      </c>
      <c r="PB51" s="117" t="str">
        <f t="shared" si="301"/>
        <v/>
      </c>
      <c r="PC51" s="118" t="str">
        <f t="shared" si="302"/>
        <v/>
      </c>
      <c r="PD51" s="119" t="str">
        <f t="shared" si="303"/>
        <v/>
      </c>
      <c r="PE51" s="120" t="str">
        <f t="shared" si="304"/>
        <v/>
      </c>
      <c r="PG51" s="112"/>
      <c r="PH51" s="112"/>
      <c r="PI51" s="113" t="str">
        <f t="shared" si="305"/>
        <v/>
      </c>
      <c r="PJ51" s="114" t="str">
        <f t="shared" si="306"/>
        <v/>
      </c>
      <c r="PK51" s="115" t="str">
        <f t="shared" si="307"/>
        <v/>
      </c>
      <c r="PL51" s="115" t="str">
        <f t="shared" si="308"/>
        <v/>
      </c>
      <c r="PM51" s="116" t="str">
        <f t="shared" si="309"/>
        <v/>
      </c>
      <c r="PN51" s="117" t="str">
        <f t="shared" si="310"/>
        <v/>
      </c>
      <c r="PO51" s="118" t="str">
        <f t="shared" si="311"/>
        <v/>
      </c>
      <c r="PP51" s="119" t="str">
        <f t="shared" si="312"/>
        <v/>
      </c>
      <c r="PQ51" s="120" t="str">
        <f t="shared" si="313"/>
        <v/>
      </c>
      <c r="PS51" s="112"/>
      <c r="PT51" s="112"/>
      <c r="PU51" s="113" t="str">
        <f t="shared" si="314"/>
        <v/>
      </c>
      <c r="PV51" s="114" t="str">
        <f t="shared" si="315"/>
        <v/>
      </c>
      <c r="PW51" s="115" t="str">
        <f t="shared" si="316"/>
        <v/>
      </c>
      <c r="PX51" s="115" t="str">
        <f t="shared" si="317"/>
        <v/>
      </c>
      <c r="PY51" s="116" t="str">
        <f t="shared" si="318"/>
        <v/>
      </c>
      <c r="PZ51" s="117" t="str">
        <f t="shared" si="319"/>
        <v/>
      </c>
      <c r="QA51" s="118" t="str">
        <f t="shared" si="320"/>
        <v/>
      </c>
      <c r="QB51" s="119" t="str">
        <f t="shared" si="321"/>
        <v/>
      </c>
      <c r="QC51" s="120" t="str">
        <f t="shared" si="322"/>
        <v/>
      </c>
      <c r="QE51" s="112"/>
      <c r="QF51" s="112"/>
      <c r="QG51" s="113" t="str">
        <f t="shared" si="323"/>
        <v/>
      </c>
      <c r="QH51" s="114" t="str">
        <f t="shared" si="324"/>
        <v/>
      </c>
      <c r="QI51" s="115" t="str">
        <f t="shared" si="325"/>
        <v/>
      </c>
      <c r="QJ51" s="115" t="str">
        <f t="shared" si="326"/>
        <v/>
      </c>
      <c r="QK51" s="116" t="str">
        <f t="shared" si="327"/>
        <v/>
      </c>
      <c r="QL51" s="117" t="str">
        <f t="shared" si="328"/>
        <v/>
      </c>
      <c r="QM51" s="118" t="str">
        <f t="shared" si="329"/>
        <v/>
      </c>
      <c r="QN51" s="119" t="str">
        <f t="shared" si="330"/>
        <v/>
      </c>
      <c r="QO51" s="120" t="str">
        <f t="shared" si="331"/>
        <v/>
      </c>
      <c r="QQ51" s="112"/>
      <c r="QR51" s="112"/>
      <c r="QS51" s="113" t="str">
        <f t="shared" si="332"/>
        <v/>
      </c>
      <c r="QT51" s="114" t="str">
        <f t="shared" si="333"/>
        <v/>
      </c>
      <c r="QU51" s="115" t="str">
        <f t="shared" si="334"/>
        <v/>
      </c>
      <c r="QV51" s="115" t="str">
        <f t="shared" si="335"/>
        <v/>
      </c>
      <c r="QW51" s="116" t="str">
        <f t="shared" si="336"/>
        <v/>
      </c>
      <c r="QX51" s="117" t="str">
        <f t="shared" si="337"/>
        <v/>
      </c>
      <c r="QY51" s="118" t="str">
        <f t="shared" si="338"/>
        <v/>
      </c>
      <c r="QZ51" s="119" t="str">
        <f t="shared" si="339"/>
        <v/>
      </c>
      <c r="RA51" s="120" t="str">
        <f t="shared" si="340"/>
        <v/>
      </c>
      <c r="RC51" s="112"/>
      <c r="RD51" s="112"/>
      <c r="RE51" s="113" t="str">
        <f t="shared" si="341"/>
        <v/>
      </c>
      <c r="RF51" s="114" t="str">
        <f t="shared" si="342"/>
        <v/>
      </c>
      <c r="RG51" s="115" t="str">
        <f t="shared" si="343"/>
        <v/>
      </c>
      <c r="RH51" s="115" t="str">
        <f t="shared" si="344"/>
        <v/>
      </c>
      <c r="RI51" s="116" t="str">
        <f t="shared" si="345"/>
        <v/>
      </c>
      <c r="RJ51" s="117" t="str">
        <f t="shared" si="346"/>
        <v/>
      </c>
      <c r="RK51" s="118" t="str">
        <f t="shared" si="347"/>
        <v/>
      </c>
      <c r="RL51" s="119" t="str">
        <f t="shared" si="348"/>
        <v/>
      </c>
      <c r="RM51" s="120" t="str">
        <f t="shared" si="349"/>
        <v/>
      </c>
      <c r="RO51" s="112"/>
      <c r="RP51" s="112"/>
      <c r="RQ51" s="113" t="str">
        <f t="shared" si="350"/>
        <v/>
      </c>
      <c r="RR51" s="114" t="str">
        <f t="shared" si="351"/>
        <v/>
      </c>
      <c r="RS51" s="115" t="str">
        <f t="shared" si="352"/>
        <v/>
      </c>
      <c r="RT51" s="115" t="str">
        <f t="shared" si="353"/>
        <v/>
      </c>
      <c r="RU51" s="116" t="str">
        <f t="shared" si="354"/>
        <v/>
      </c>
      <c r="RV51" s="117" t="str">
        <f t="shared" si="355"/>
        <v/>
      </c>
      <c r="RW51" s="118" t="str">
        <f t="shared" si="356"/>
        <v/>
      </c>
      <c r="RX51" s="119" t="str">
        <f t="shared" si="357"/>
        <v/>
      </c>
      <c r="RY51" s="120" t="str">
        <f t="shared" si="358"/>
        <v/>
      </c>
      <c r="SA51" s="112"/>
      <c r="SB51" s="112"/>
    </row>
    <row r="52" spans="1:496" ht="13.5" customHeight="1">
      <c r="A52" s="20"/>
      <c r="B52" s="112" t="s">
        <v>864</v>
      </c>
      <c r="C52" s="2" t="s">
        <v>865</v>
      </c>
      <c r="D52" s="157"/>
      <c r="E52" s="113">
        <f>IF(I52="","",E$3)</f>
        <v>40900</v>
      </c>
      <c r="F52" s="114" t="str">
        <f>IF(I52="","",E$1)</f>
        <v>Kosor I</v>
      </c>
      <c r="G52" s="115">
        <f>IF(I52="","",E$2)</f>
        <v>39995</v>
      </c>
      <c r="H52" s="115">
        <v>40136</v>
      </c>
      <c r="I52" s="116" t="str">
        <f t="shared" ref="I52" si="467">IF(P52="","",IF(ISNUMBER(SEARCH(":",P52)),MID(P52,FIND(":",P52)+2,FIND("(",P52)-FIND(":",P52)-3),LEFT(P52,FIND("(",P52)-2)))</f>
        <v>Damir Polančec</v>
      </c>
      <c r="J52" s="117" t="str">
        <f t="shared" ref="J52" si="468">IF(P52="","",MID(P52,FIND("(",P52)+1,4))</f>
        <v>1967</v>
      </c>
      <c r="K52" s="118" t="str">
        <f t="shared" ref="K52" si="469">IF(ISNUMBER(SEARCH("*female*",P52)),"female",IF(ISNUMBER(SEARCH("*male*",P52)),"male",""))</f>
        <v>male</v>
      </c>
      <c r="L52" s="119" t="s">
        <v>423</v>
      </c>
      <c r="M52" s="120" t="str">
        <f t="shared" ref="M52" si="470">IF(I52="","",(MID(I52,(SEARCH("^^",SUBSTITUTE(I52," ","^^",LEN(I52)-LEN(SUBSTITUTE(I52," ","")))))+1,99)&amp;"_"&amp;LEFT(I52,FIND(" ",I52)-1)&amp;"_"&amp;J52))</f>
        <v>Polančec_Damir_1967</v>
      </c>
      <c r="O52" s="112"/>
      <c r="P52" s="167" t="s">
        <v>1089</v>
      </c>
      <c r="Q52" s="113"/>
      <c r="R52" s="114"/>
      <c r="S52" s="115"/>
      <c r="T52" s="115"/>
      <c r="U52" s="116"/>
      <c r="V52" s="117"/>
      <c r="W52" s="118"/>
      <c r="X52" s="119"/>
      <c r="Y52" s="120"/>
      <c r="AA52" s="112"/>
      <c r="AB52" s="112"/>
      <c r="AC52" s="113" t="str">
        <f>IF(AG52="","",AC$3)</f>
        <v/>
      </c>
      <c r="AD52" s="114" t="str">
        <f>IF(AG52="","",AC$1)</f>
        <v/>
      </c>
      <c r="AE52" s="115" t="str">
        <f>IF(AG52="","",AC$2)</f>
        <v/>
      </c>
      <c r="AF52" s="115" t="str">
        <f>IF(AG52="","",AC$3)</f>
        <v/>
      </c>
      <c r="AG52" s="116" t="str">
        <f>IF(AN52="","",IF(ISNUMBER(SEARCH(":",AN52)),MID(AN52,FIND(":",AN52)+2,FIND("(",AN52)-FIND(":",AN52)-3),LEFT(AN52,FIND("(",AN52)-2)))</f>
        <v/>
      </c>
      <c r="AH52" s="117" t="str">
        <f>IF(AN52="","",MID(AN52,FIND("(",AN52)+1,4))</f>
        <v/>
      </c>
      <c r="AI52" s="118" t="str">
        <f>IF(ISNUMBER(SEARCH("*female*",AN52)),"female",IF(ISNUMBER(SEARCH("*male*",AN52)),"male",""))</f>
        <v/>
      </c>
      <c r="AJ52" s="119" t="str">
        <f>IF(AN52="","",IF(ISERROR(MID(AN52,FIND("male,",AN52)+6,(FIND(")",AN52)-(FIND("male,",AN52)+6))))=TRUE,"missing/error",MID(AN52,FIND("male,",AN52)+6,(FIND(")",AN52)-(FIND("male,",AN52)+6)))))</f>
        <v/>
      </c>
      <c r="AK52" s="120" t="str">
        <f>IF(AG52="","",(MID(AG52,(SEARCH("^^",SUBSTITUTE(AG52," ","^^",LEN(AG52)-LEN(SUBSTITUTE(AG52," ","")))))+1,99)&amp;"_"&amp;LEFT(AG52,FIND(" ",AG52)-1)&amp;"_"&amp;AH52))</f>
        <v/>
      </c>
      <c r="AM52" s="112"/>
      <c r="AN52" s="112"/>
      <c r="AO52" s="113" t="str">
        <f>IF(AS52="","",AO$3)</f>
        <v/>
      </c>
      <c r="AP52" s="114" t="str">
        <f>IF(AS52="","",AO$1)</f>
        <v/>
      </c>
      <c r="AQ52" s="115" t="str">
        <f>IF(AS52="","",AO$2)</f>
        <v/>
      </c>
      <c r="AR52" s="115" t="str">
        <f>IF(AS52="","",AO$3)</f>
        <v/>
      </c>
      <c r="AS52" s="116" t="str">
        <f>IF(AZ52="","",IF(ISNUMBER(SEARCH(":",AZ52)),MID(AZ52,FIND(":",AZ52)+2,FIND("(",AZ52)-FIND(":",AZ52)-3),LEFT(AZ52,FIND("(",AZ52)-2)))</f>
        <v/>
      </c>
      <c r="AT52" s="117" t="str">
        <f>IF(AZ52="","",MID(AZ52,FIND("(",AZ52)+1,4))</f>
        <v/>
      </c>
      <c r="AU52" s="118" t="str">
        <f>IF(ISNUMBER(SEARCH("*female*",AZ52)),"female",IF(ISNUMBER(SEARCH("*male*",AZ52)),"male",""))</f>
        <v/>
      </c>
      <c r="AV52" s="119" t="str">
        <f>IF(AZ52="","",IF(ISERROR(MID(AZ52,FIND("male,",AZ52)+6,(FIND(")",AZ52)-(FIND("male,",AZ52)+6))))=TRUE,"missing/error",MID(AZ52,FIND("male,",AZ52)+6,(FIND(")",AZ52)-(FIND("male,",AZ52)+6)))))</f>
        <v/>
      </c>
      <c r="AW52" s="120" t="str">
        <f>IF(AS52="","",(MID(AS52,(SEARCH("^^",SUBSTITUTE(AS52," ","^^",LEN(AS52)-LEN(SUBSTITUTE(AS52," ","")))))+1,99)&amp;"_"&amp;LEFT(AS52,FIND(" ",AS52)-1)&amp;"_"&amp;AT52))</f>
        <v/>
      </c>
      <c r="AY52" s="112"/>
      <c r="AZ52" s="112"/>
      <c r="BA52" s="113" t="str">
        <f t="shared" si="360"/>
        <v/>
      </c>
      <c r="BB52" s="114" t="str">
        <f t="shared" si="361"/>
        <v/>
      </c>
      <c r="BC52" s="115" t="str">
        <f t="shared" si="362"/>
        <v/>
      </c>
      <c r="BD52" s="115" t="str">
        <f t="shared" si="363"/>
        <v/>
      </c>
      <c r="BE52" s="116" t="str">
        <f t="shared" si="364"/>
        <v/>
      </c>
      <c r="BF52" s="117" t="str">
        <f t="shared" si="365"/>
        <v/>
      </c>
      <c r="BG52" s="118" t="str">
        <f t="shared" si="366"/>
        <v/>
      </c>
      <c r="BH52" s="119" t="str">
        <f t="shared" si="367"/>
        <v/>
      </c>
      <c r="BI52" s="120" t="str">
        <f t="shared" si="368"/>
        <v/>
      </c>
      <c r="BK52" s="112"/>
      <c r="BL52" s="112"/>
      <c r="BM52" s="113" t="str">
        <f>IF(BQ52="","",BM$3)</f>
        <v/>
      </c>
      <c r="BN52" s="114" t="str">
        <f>IF(BQ52="","",BM$1)</f>
        <v/>
      </c>
      <c r="BO52" s="115" t="str">
        <f>IF(BQ52="","",BM$2)</f>
        <v/>
      </c>
      <c r="BP52" s="115" t="str">
        <f>IF(BQ52="","",BM$3)</f>
        <v/>
      </c>
      <c r="BQ52" s="116" t="str">
        <f>IF(BX52="","",IF(ISNUMBER(SEARCH(":",BX52)),MID(BX52,FIND(":",BX52)+2,FIND("(",BX52)-FIND(":",BX52)-3),LEFT(BX52,FIND("(",BX52)-2)))</f>
        <v/>
      </c>
      <c r="BR52" s="117" t="str">
        <f>IF(BX52="","",MID(BX52,FIND("(",BX52)+1,4))</f>
        <v/>
      </c>
      <c r="BS52" s="118" t="str">
        <f>IF(ISNUMBER(SEARCH("*female*",BX52)),"female",IF(ISNUMBER(SEARCH("*male*",BX52)),"male",""))</f>
        <v/>
      </c>
      <c r="BT52" s="119" t="str">
        <f>IF(BX52="","",IF(ISERROR(MID(BX52,FIND("male,",BX52)+6,(FIND(")",BX52)-(FIND("male,",BX52)+6))))=TRUE,"missing/error",MID(BX52,FIND("male,",BX52)+6,(FIND(")",BX52)-(FIND("male,",BX52)+6)))))</f>
        <v/>
      </c>
      <c r="BU52" s="120" t="str">
        <f>IF(BQ52="","",(MID(BQ52,(SEARCH("^^",SUBSTITUTE(BQ52," ","^^",LEN(BQ52)-LEN(SUBSTITUTE(BQ52," ","")))))+1,99)&amp;"_"&amp;LEFT(BQ52,FIND(" ",BQ52)-1)&amp;"_"&amp;BR52))</f>
        <v/>
      </c>
      <c r="BW52" s="112"/>
      <c r="BX52" s="112"/>
      <c r="BY52" s="113" t="str">
        <f>IF(CC52="","",BY$3)</f>
        <v/>
      </c>
      <c r="BZ52" s="114" t="str">
        <f>IF(CC52="","",BY$1)</f>
        <v/>
      </c>
      <c r="CA52" s="115" t="str">
        <f>IF(CC52="","",BY$2)</f>
        <v/>
      </c>
      <c r="CB52" s="115" t="str">
        <f>IF(CC52="","",BY$3)</f>
        <v/>
      </c>
      <c r="CC52" s="116" t="str">
        <f>IF(CJ52="","",IF(ISNUMBER(SEARCH(":",CJ52)),MID(CJ52,FIND(":",CJ52)+2,FIND("(",CJ52)-FIND(":",CJ52)-3),LEFT(CJ52,FIND("(",CJ52)-2)))</f>
        <v/>
      </c>
      <c r="CD52" s="117" t="str">
        <f>IF(CJ52="","",MID(CJ52,FIND("(",CJ52)+1,4))</f>
        <v/>
      </c>
      <c r="CE52" s="118" t="str">
        <f>IF(ISNUMBER(SEARCH("*female*",CJ52)),"female",IF(ISNUMBER(SEARCH("*male*",CJ52)),"male",""))</f>
        <v/>
      </c>
      <c r="CF52" s="119" t="str">
        <f>IF(CJ52="","",IF(ISERROR(MID(CJ52,FIND("male,",CJ52)+6,(FIND(")",CJ52)-(FIND("male,",CJ52)+6))))=TRUE,"missing/error",MID(CJ52,FIND("male,",CJ52)+6,(FIND(")",CJ52)-(FIND("male,",CJ52)+6)))))</f>
        <v/>
      </c>
      <c r="CG52" s="120" t="str">
        <f>IF(CC52="","",(MID(CC52,(SEARCH("^^",SUBSTITUTE(CC52," ","^^",LEN(CC52)-LEN(SUBSTITUTE(CC52," ","")))))+1,99)&amp;"_"&amp;LEFT(CC52,FIND(" ",CC52)-1)&amp;"_"&amp;CD52))</f>
        <v/>
      </c>
      <c r="CI52" s="112"/>
      <c r="CJ52" s="112"/>
      <c r="CK52" s="113" t="str">
        <f>IF(CO52="","",CK$3)</f>
        <v/>
      </c>
      <c r="CL52" s="114" t="str">
        <f>IF(CO52="","",CK$1)</f>
        <v/>
      </c>
      <c r="CM52" s="115" t="str">
        <f>IF(CO52="","",CK$2)</f>
        <v/>
      </c>
      <c r="CN52" s="115" t="str">
        <f>IF(CO52="","",CK$3)</f>
        <v/>
      </c>
      <c r="CO52" s="116" t="str">
        <f>IF(CV52="","",IF(ISNUMBER(SEARCH(":",CV52)),MID(CV52,FIND(":",CV52)+2,FIND("(",CV52)-FIND(":",CV52)-3),LEFT(CV52,FIND("(",CV52)-2)))</f>
        <v/>
      </c>
      <c r="CP52" s="117" t="str">
        <f>IF(CV52="","",MID(CV52,FIND("(",CV52)+1,4))</f>
        <v/>
      </c>
      <c r="CQ52" s="118" t="str">
        <f>IF(ISNUMBER(SEARCH("*female*",CV52)),"female",IF(ISNUMBER(SEARCH("*male*",CV52)),"male",""))</f>
        <v/>
      </c>
      <c r="CR52" s="119" t="str">
        <f>IF(CV52="","",IF(ISERROR(MID(CV52,FIND("male,",CV52)+6,(FIND(")",CV52)-(FIND("male,",CV52)+6))))=TRUE,"missing/error",MID(CV52,FIND("male,",CV52)+6,(FIND(")",CV52)-(FIND("male,",CV52)+6)))))</f>
        <v/>
      </c>
      <c r="CS52" s="120" t="str">
        <f>IF(CO52="","",(MID(CO52,(SEARCH("^^",SUBSTITUTE(CO52," ","^^",LEN(CO52)-LEN(SUBSTITUTE(CO52," ","")))))+1,99)&amp;"_"&amp;LEFT(CO52,FIND(" ",CO52)-1)&amp;"_"&amp;CP52))</f>
        <v/>
      </c>
      <c r="CU52" s="112"/>
      <c r="CV52" s="112"/>
      <c r="CW52" s="113" t="str">
        <f>IF(DA52="","",CW$3)</f>
        <v/>
      </c>
      <c r="CX52" s="114" t="str">
        <f>IF(DA52="","",CW$1)</f>
        <v/>
      </c>
      <c r="CY52" s="115" t="str">
        <f>IF(DA52="","",CW$2)</f>
        <v/>
      </c>
      <c r="CZ52" s="115" t="str">
        <f>IF(DA52="","",CW$3)</f>
        <v/>
      </c>
      <c r="DA52" s="116" t="str">
        <f>IF(DH52="","",IF(ISNUMBER(SEARCH(":",DH52)),MID(DH52,FIND(":",DH52)+2,FIND("(",DH52)-FIND(":",DH52)-3),LEFT(DH52,FIND("(",DH52)-2)))</f>
        <v/>
      </c>
      <c r="DB52" s="117" t="str">
        <f>IF(DH52="","",MID(DH52,FIND("(",DH52)+1,4))</f>
        <v/>
      </c>
      <c r="DC52" s="118" t="str">
        <f>IF(ISNUMBER(SEARCH("*female*",DH52)),"female",IF(ISNUMBER(SEARCH("*male*",DH52)),"male",""))</f>
        <v/>
      </c>
      <c r="DD52" s="119" t="str">
        <f>IF(DH52="","",IF(ISERROR(MID(DH52,FIND("male,",DH52)+6,(FIND(")",DH52)-(FIND("male,",DH52)+6))))=TRUE,"missing/error",MID(DH52,FIND("male,",DH52)+6,(FIND(")",DH52)-(FIND("male,",DH52)+6)))))</f>
        <v/>
      </c>
      <c r="DE52" s="120" t="str">
        <f>IF(DA52="","",(MID(DA52,(SEARCH("^^",SUBSTITUTE(DA52," ","^^",LEN(DA52)-LEN(SUBSTITUTE(DA52," ","")))))+1,99)&amp;"_"&amp;LEFT(DA52,FIND(" ",DA52)-1)&amp;"_"&amp;DB52))</f>
        <v/>
      </c>
      <c r="DG52" s="112"/>
      <c r="DH52" s="112"/>
      <c r="DI52" s="113" t="str">
        <f>IF(DM52="","",DI$3)</f>
        <v/>
      </c>
      <c r="DJ52" s="114" t="str">
        <f>IF(DM52="","",DI$1)</f>
        <v/>
      </c>
      <c r="DK52" s="115" t="str">
        <f>IF(DM52="","",DI$2)</f>
        <v/>
      </c>
      <c r="DL52" s="115" t="str">
        <f>IF(DM52="","",DI$3)</f>
        <v/>
      </c>
      <c r="DM52" s="116" t="str">
        <f>IF(DT52="","",IF(ISNUMBER(SEARCH(":",DT52)),MID(DT52,FIND(":",DT52)+2,FIND("(",DT52)-FIND(":",DT52)-3),LEFT(DT52,FIND("(",DT52)-2)))</f>
        <v/>
      </c>
      <c r="DN52" s="117" t="str">
        <f>IF(DT52="","",MID(DT52,FIND("(",DT52)+1,4))</f>
        <v/>
      </c>
      <c r="DO52" s="118" t="str">
        <f>IF(ISNUMBER(SEARCH("*female*",DT52)),"female",IF(ISNUMBER(SEARCH("*male*",DT52)),"male",""))</f>
        <v/>
      </c>
      <c r="DP52" s="119" t="str">
        <f>IF(DT52="","",IF(ISERROR(MID(DT52,FIND("male,",DT52)+6,(FIND(")",DT52)-(FIND("male,",DT52)+6))))=TRUE,"missing/error",MID(DT52,FIND("male,",DT52)+6,(FIND(")",DT52)-(FIND("male,",DT52)+6)))))</f>
        <v/>
      </c>
      <c r="DQ52" s="120" t="str">
        <f>IF(DM52="","",(MID(DM52,(SEARCH("^^",SUBSTITUTE(DM52," ","^^",LEN(DM52)-LEN(SUBSTITUTE(DM52," ","")))))+1,99)&amp;"_"&amp;LEFT(DM52,FIND(" ",DM52)-1)&amp;"_"&amp;DN52))</f>
        <v/>
      </c>
      <c r="DS52" s="112"/>
      <c r="DT52" s="112"/>
      <c r="DU52" s="113" t="str">
        <f>IF(DY52="","",DU$3)</f>
        <v/>
      </c>
      <c r="DV52" s="114" t="str">
        <f>IF(DY52="","",DU$1)</f>
        <v/>
      </c>
      <c r="DW52" s="115" t="str">
        <f>IF(DY52="","",DU$2)</f>
        <v/>
      </c>
      <c r="DX52" s="115" t="str">
        <f>IF(DY52="","",DU$3)</f>
        <v/>
      </c>
      <c r="DY52" s="116" t="str">
        <f>IF(EF52="","",IF(ISNUMBER(SEARCH(":",EF52)),MID(EF52,FIND(":",EF52)+2,FIND("(",EF52)-FIND(":",EF52)-3),LEFT(EF52,FIND("(",EF52)-2)))</f>
        <v/>
      </c>
      <c r="DZ52" s="117" t="str">
        <f>IF(EF52="","",MID(EF52,FIND("(",EF52)+1,4))</f>
        <v/>
      </c>
      <c r="EA52" s="118" t="str">
        <f>IF(ISNUMBER(SEARCH("*female*",EF52)),"female",IF(ISNUMBER(SEARCH("*male*",EF52)),"male",""))</f>
        <v/>
      </c>
      <c r="EB52" s="119" t="str">
        <f>IF(EF52="","",IF(ISERROR(MID(EF52,FIND("male,",EF52)+6,(FIND(")",EF52)-(FIND("male,",EF52)+6))))=TRUE,"missing/error",MID(EF52,FIND("male,",EF52)+6,(FIND(")",EF52)-(FIND("male,",EF52)+6)))))</f>
        <v/>
      </c>
      <c r="EC52" s="120" t="str">
        <f>IF(DY52="","",(MID(DY52,(SEARCH("^^",SUBSTITUTE(DY52," ","^^",LEN(DY52)-LEN(SUBSTITUTE(DY52," ","")))))+1,99)&amp;"_"&amp;LEFT(DY52,FIND(" ",DY52)-1)&amp;"_"&amp;DZ52))</f>
        <v/>
      </c>
      <c r="EE52" s="112"/>
      <c r="EF52" s="112"/>
      <c r="EG52" s="113" t="str">
        <f>IF(EK52="","",EG$3)</f>
        <v/>
      </c>
      <c r="EH52" s="114" t="str">
        <f>IF(EK52="","",EG$1)</f>
        <v/>
      </c>
      <c r="EI52" s="115" t="str">
        <f>IF(EK52="","",EG$2)</f>
        <v/>
      </c>
      <c r="EJ52" s="115" t="str">
        <f>IF(EK52="","",EG$3)</f>
        <v/>
      </c>
      <c r="EK52" s="116" t="str">
        <f>IF(ER52="","",IF(ISNUMBER(SEARCH(":",ER52)),MID(ER52,FIND(":",ER52)+2,FIND("(",ER52)-FIND(":",ER52)-3),LEFT(ER52,FIND("(",ER52)-2)))</f>
        <v/>
      </c>
      <c r="EL52" s="117" t="str">
        <f>IF(ER52="","",MID(ER52,FIND("(",ER52)+1,4))</f>
        <v/>
      </c>
      <c r="EM52" s="118" t="str">
        <f>IF(ISNUMBER(SEARCH("*female*",ER52)),"female",IF(ISNUMBER(SEARCH("*male*",ER52)),"male",""))</f>
        <v/>
      </c>
      <c r="EN52" s="119" t="str">
        <f>IF(ER52="","",IF(ISERROR(MID(ER52,FIND("male,",ER52)+6,(FIND(")",ER52)-(FIND("male,",ER52)+6))))=TRUE,"missing/error",MID(ER52,FIND("male,",ER52)+6,(FIND(")",ER52)-(FIND("male,",ER52)+6)))))</f>
        <v/>
      </c>
      <c r="EO52" s="120" t="str">
        <f>IF(EK52="","",(MID(EK52,(SEARCH("^^",SUBSTITUTE(EK52," ","^^",LEN(EK52)-LEN(SUBSTITUTE(EK52," ","")))))+1,99)&amp;"_"&amp;LEFT(EK52,FIND(" ",EK52)-1)&amp;"_"&amp;EL52))</f>
        <v/>
      </c>
      <c r="EQ52" s="112"/>
      <c r="ER52" s="112"/>
      <c r="ES52" s="113" t="str">
        <f>IF(EW52="","",ES$3)</f>
        <v/>
      </c>
      <c r="ET52" s="114" t="str">
        <f>IF(EW52="","",ES$1)</f>
        <v/>
      </c>
      <c r="EU52" s="115" t="str">
        <f>IF(EW52="","",ES$2)</f>
        <v/>
      </c>
      <c r="EV52" s="115" t="str">
        <f>IF(EW52="","",ES$3)</f>
        <v/>
      </c>
      <c r="EW52" s="116" t="str">
        <f>IF(FD52="","",IF(ISNUMBER(SEARCH(":",FD52)),MID(FD52,FIND(":",FD52)+2,FIND("(",FD52)-FIND(":",FD52)-3),LEFT(FD52,FIND("(",FD52)-2)))</f>
        <v/>
      </c>
      <c r="EX52" s="117" t="str">
        <f>IF(FD52="","",MID(FD52,FIND("(",FD52)+1,4))</f>
        <v/>
      </c>
      <c r="EY52" s="118" t="str">
        <f>IF(ISNUMBER(SEARCH("*female*",FD52)),"female",IF(ISNUMBER(SEARCH("*male*",FD52)),"male",""))</f>
        <v/>
      </c>
      <c r="EZ52" s="119" t="str">
        <f>IF(FD52="","",IF(ISERROR(MID(FD52,FIND("male,",FD52)+6,(FIND(")",FD52)-(FIND("male,",FD52)+6))))=TRUE,"missing/error",MID(FD52,FIND("male,",FD52)+6,(FIND(")",FD52)-(FIND("male,",FD52)+6)))))</f>
        <v/>
      </c>
      <c r="FA52" s="120" t="str">
        <f>IF(EW52="","",(MID(EW52,(SEARCH("^^",SUBSTITUTE(EW52," ","^^",LEN(EW52)-LEN(SUBSTITUTE(EW52," ","")))))+1,99)&amp;"_"&amp;LEFT(EW52,FIND(" ",EW52)-1)&amp;"_"&amp;EX52))</f>
        <v/>
      </c>
      <c r="FC52" s="112"/>
      <c r="FD52" s="112"/>
      <c r="FE52" s="113" t="str">
        <f>IF(FI52="","",FE$3)</f>
        <v/>
      </c>
      <c r="FF52" s="114" t="str">
        <f>IF(FI52="","",FE$1)</f>
        <v/>
      </c>
      <c r="FG52" s="115" t="str">
        <f>IF(FI52="","",FE$2)</f>
        <v/>
      </c>
      <c r="FH52" s="115" t="str">
        <f>IF(FI52="","",FE$3)</f>
        <v/>
      </c>
      <c r="FI52" s="116" t="str">
        <f>IF(FP52="","",IF(ISNUMBER(SEARCH(":",FP52)),MID(FP52,FIND(":",FP52)+2,FIND("(",FP52)-FIND(":",FP52)-3),LEFT(FP52,FIND("(",FP52)-2)))</f>
        <v/>
      </c>
      <c r="FJ52" s="117" t="str">
        <f>IF(FP52="","",MID(FP52,FIND("(",FP52)+1,4))</f>
        <v/>
      </c>
      <c r="FK52" s="118" t="str">
        <f>IF(ISNUMBER(SEARCH("*female*",FP52)),"female",IF(ISNUMBER(SEARCH("*male*",FP52)),"male",""))</f>
        <v/>
      </c>
      <c r="FL52" s="119" t="str">
        <f>IF(FP52="","",IF(ISERROR(MID(FP52,FIND("male,",FP52)+6,(FIND(")",FP52)-(FIND("male,",FP52)+6))))=TRUE,"missing/error",MID(FP52,FIND("male,",FP52)+6,(FIND(")",FP52)-(FIND("male,",FP52)+6)))))</f>
        <v/>
      </c>
      <c r="FM52" s="120" t="str">
        <f>IF(FI52="","",(MID(FI52,(SEARCH("^^",SUBSTITUTE(FI52," ","^^",LEN(FI52)-LEN(SUBSTITUTE(FI52," ","")))))+1,99)&amp;"_"&amp;LEFT(FI52,FIND(" ",FI52)-1)&amp;"_"&amp;FJ52))</f>
        <v/>
      </c>
      <c r="FO52" s="112"/>
      <c r="FP52" s="112"/>
      <c r="FQ52" s="113" t="str">
        <f>IF(FU52="","",FQ$3)</f>
        <v/>
      </c>
      <c r="FR52" s="114" t="str">
        <f>IF(FU52="","",FQ$1)</f>
        <v/>
      </c>
      <c r="FS52" s="115" t="str">
        <f>IF(FU52="","",FQ$2)</f>
        <v/>
      </c>
      <c r="FT52" s="115" t="str">
        <f>IF(FU52="","",FQ$3)</f>
        <v/>
      </c>
      <c r="FU52" s="116" t="str">
        <f>IF(GB52="","",IF(ISNUMBER(SEARCH(":",GB52)),MID(GB52,FIND(":",GB52)+2,FIND("(",GB52)-FIND(":",GB52)-3),LEFT(GB52,FIND("(",GB52)-2)))</f>
        <v/>
      </c>
      <c r="FV52" s="117" t="str">
        <f>IF(GB52="","",MID(GB52,FIND("(",GB52)+1,4))</f>
        <v/>
      </c>
      <c r="FW52" s="118" t="str">
        <f>IF(ISNUMBER(SEARCH("*female*",GB52)),"female",IF(ISNUMBER(SEARCH("*male*",GB52)),"male",""))</f>
        <v/>
      </c>
      <c r="FX52" s="119" t="str">
        <f>IF(GB52="","",IF(ISERROR(MID(GB52,FIND("male,",GB52)+6,(FIND(")",GB52)-(FIND("male,",GB52)+6))))=TRUE,"missing/error",MID(GB52,FIND("male,",GB52)+6,(FIND(")",GB52)-(FIND("male,",GB52)+6)))))</f>
        <v/>
      </c>
      <c r="FY52" s="120" t="str">
        <f>IF(FU52="","",(MID(FU52,(SEARCH("^^",SUBSTITUTE(FU52," ","^^",LEN(FU52)-LEN(SUBSTITUTE(FU52," ","")))))+1,99)&amp;"_"&amp;LEFT(FU52,FIND(" ",FU52)-1)&amp;"_"&amp;FV52))</f>
        <v/>
      </c>
      <c r="GA52" s="112"/>
      <c r="GB52" s="112"/>
      <c r="GC52" s="113" t="str">
        <f>IF(GG52="","",GC$3)</f>
        <v/>
      </c>
      <c r="GD52" s="114" t="str">
        <f>IF(GG52="","",GC$1)</f>
        <v/>
      </c>
      <c r="GE52" s="115" t="str">
        <f>IF(GG52="","",GC$2)</f>
        <v/>
      </c>
      <c r="GF52" s="115" t="str">
        <f>IF(GG52="","",GC$3)</f>
        <v/>
      </c>
      <c r="GG52" s="116" t="str">
        <f>IF(GN52="","",IF(ISNUMBER(SEARCH(":",GN52)),MID(GN52,FIND(":",GN52)+2,FIND("(",GN52)-FIND(":",GN52)-3),LEFT(GN52,FIND("(",GN52)-2)))</f>
        <v/>
      </c>
      <c r="GH52" s="117" t="str">
        <f>IF(GN52="","",MID(GN52,FIND("(",GN52)+1,4))</f>
        <v/>
      </c>
      <c r="GI52" s="118" t="str">
        <f>IF(ISNUMBER(SEARCH("*female*",GN52)),"female",IF(ISNUMBER(SEARCH("*male*",GN52)),"male",""))</f>
        <v/>
      </c>
      <c r="GJ52" s="119" t="str">
        <f>IF(GN52="","",IF(ISERROR(MID(GN52,FIND("male,",GN52)+6,(FIND(")",GN52)-(FIND("male,",GN52)+6))))=TRUE,"missing/error",MID(GN52,FIND("male,",GN52)+6,(FIND(")",GN52)-(FIND("male,",GN52)+6)))))</f>
        <v/>
      </c>
      <c r="GK52" s="120" t="str">
        <f>IF(GG52="","",(MID(GG52,(SEARCH("^^",SUBSTITUTE(GG52," ","^^",LEN(GG52)-LEN(SUBSTITUTE(GG52," ","")))))+1,99)&amp;"_"&amp;LEFT(GG52,FIND(" ",GG52)-1)&amp;"_"&amp;GH52))</f>
        <v/>
      </c>
      <c r="GM52" s="112"/>
      <c r="GN52" s="112"/>
      <c r="GO52" s="113" t="str">
        <f>IF(GS52="","",GO$3)</f>
        <v/>
      </c>
      <c r="GP52" s="114" t="str">
        <f>IF(GS52="","",GO$1)</f>
        <v/>
      </c>
      <c r="GQ52" s="115" t="str">
        <f>IF(GS52="","",GO$2)</f>
        <v/>
      </c>
      <c r="GR52" s="115" t="str">
        <f>IF(GS52="","",GO$3)</f>
        <v/>
      </c>
      <c r="GS52" s="116" t="str">
        <f>IF(GZ52="","",IF(ISNUMBER(SEARCH(":",GZ52)),MID(GZ52,FIND(":",GZ52)+2,FIND("(",GZ52)-FIND(":",GZ52)-3),LEFT(GZ52,FIND("(",GZ52)-2)))</f>
        <v/>
      </c>
      <c r="GT52" s="117" t="str">
        <f>IF(GZ52="","",MID(GZ52,FIND("(",GZ52)+1,4))</f>
        <v/>
      </c>
      <c r="GU52" s="118" t="str">
        <f>IF(ISNUMBER(SEARCH("*female*",GZ52)),"female",IF(ISNUMBER(SEARCH("*male*",GZ52)),"male",""))</f>
        <v/>
      </c>
      <c r="GV52" s="119" t="str">
        <f>IF(GZ52="","",IF(ISERROR(MID(GZ52,FIND("male,",GZ52)+6,(FIND(")",GZ52)-(FIND("male,",GZ52)+6))))=TRUE,"missing/error",MID(GZ52,FIND("male,",GZ52)+6,(FIND(")",GZ52)-(FIND("male,",GZ52)+6)))))</f>
        <v/>
      </c>
      <c r="GW52" s="120" t="str">
        <f>IF(GS52="","",(MID(GS52,(SEARCH("^^",SUBSTITUTE(GS52," ","^^",LEN(GS52)-LEN(SUBSTITUTE(GS52," ","")))))+1,99)&amp;"_"&amp;LEFT(GS52,FIND(" ",GS52)-1)&amp;"_"&amp;GT52))</f>
        <v/>
      </c>
      <c r="GY52" s="112"/>
      <c r="GZ52" s="112"/>
      <c r="HA52" s="113" t="str">
        <f>IF(HE52="","",HA$3)</f>
        <v/>
      </c>
      <c r="HB52" s="114" t="str">
        <f>IF(HE52="","",HA$1)</f>
        <v/>
      </c>
      <c r="HC52" s="115" t="str">
        <f>IF(HE52="","",HA$2)</f>
        <v/>
      </c>
      <c r="HD52" s="115" t="str">
        <f>IF(HE52="","",HA$3)</f>
        <v/>
      </c>
      <c r="HE52" s="116" t="str">
        <f>IF(HL52="","",IF(ISNUMBER(SEARCH(":",HL52)),MID(HL52,FIND(":",HL52)+2,FIND("(",HL52)-FIND(":",HL52)-3),LEFT(HL52,FIND("(",HL52)-2)))</f>
        <v/>
      </c>
      <c r="HF52" s="117" t="str">
        <f>IF(HL52="","",MID(HL52,FIND("(",HL52)+1,4))</f>
        <v/>
      </c>
      <c r="HG52" s="118" t="str">
        <f>IF(ISNUMBER(SEARCH("*female*",HL52)),"female",IF(ISNUMBER(SEARCH("*male*",HL52)),"male",""))</f>
        <v/>
      </c>
      <c r="HH52" s="119" t="str">
        <f>IF(HL52="","",IF(ISERROR(MID(HL52,FIND("male,",HL52)+6,(FIND(")",HL52)-(FIND("male,",HL52)+6))))=TRUE,"missing/error",MID(HL52,FIND("male,",HL52)+6,(FIND(")",HL52)-(FIND("male,",HL52)+6)))))</f>
        <v/>
      </c>
      <c r="HI52" s="120" t="str">
        <f>IF(HE52="","",(MID(HE52,(SEARCH("^^",SUBSTITUTE(HE52," ","^^",LEN(HE52)-LEN(SUBSTITUTE(HE52," ","")))))+1,99)&amp;"_"&amp;LEFT(HE52,FIND(" ",HE52)-1)&amp;"_"&amp;HF52))</f>
        <v/>
      </c>
      <c r="HK52" s="112"/>
      <c r="HL52" s="112"/>
      <c r="HM52" s="113" t="str">
        <f>IF(HQ52="","",HM$3)</f>
        <v/>
      </c>
      <c r="HN52" s="114" t="str">
        <f>IF(HQ52="","",HM$1)</f>
        <v/>
      </c>
      <c r="HO52" s="115" t="str">
        <f>IF(HQ52="","",HM$2)</f>
        <v/>
      </c>
      <c r="HP52" s="115" t="str">
        <f>IF(HQ52="","",HM$3)</f>
        <v/>
      </c>
      <c r="HQ52" s="116" t="str">
        <f>IF(HX52="","",IF(ISNUMBER(SEARCH(":",HX52)),MID(HX52,FIND(":",HX52)+2,FIND("(",HX52)-FIND(":",HX52)-3),LEFT(HX52,FIND("(",HX52)-2)))</f>
        <v/>
      </c>
      <c r="HR52" s="117" t="str">
        <f>IF(HX52="","",MID(HX52,FIND("(",HX52)+1,4))</f>
        <v/>
      </c>
      <c r="HS52" s="118" t="str">
        <f>IF(ISNUMBER(SEARCH("*female*",HX52)),"female",IF(ISNUMBER(SEARCH("*male*",HX52)),"male",""))</f>
        <v/>
      </c>
      <c r="HT52" s="119" t="str">
        <f>IF(HX52="","",IF(ISERROR(MID(HX52,FIND("male,",HX52)+6,(FIND(")",HX52)-(FIND("male,",HX52)+6))))=TRUE,"missing/error",MID(HX52,FIND("male,",HX52)+6,(FIND(")",HX52)-(FIND("male,",HX52)+6)))))</f>
        <v/>
      </c>
      <c r="HU52" s="120" t="str">
        <f>IF(HQ52="","",(MID(HQ52,(SEARCH("^^",SUBSTITUTE(HQ52," ","^^",LEN(HQ52)-LEN(SUBSTITUTE(HQ52," ","")))))+1,99)&amp;"_"&amp;LEFT(HQ52,FIND(" ",HQ52)-1)&amp;"_"&amp;HR52))</f>
        <v/>
      </c>
      <c r="HW52" s="112"/>
      <c r="HX52" s="112"/>
      <c r="HY52" s="113" t="str">
        <f>IF(IC52="","",HY$3)</f>
        <v/>
      </c>
      <c r="HZ52" s="114" t="str">
        <f>IF(IC52="","",HY$1)</f>
        <v/>
      </c>
      <c r="IA52" s="115" t="str">
        <f>IF(IC52="","",HY$2)</f>
        <v/>
      </c>
      <c r="IB52" s="115" t="str">
        <f>IF(IC52="","",HY$3)</f>
        <v/>
      </c>
      <c r="IC52" s="116" t="str">
        <f>IF(IJ52="","",IF(ISNUMBER(SEARCH(":",IJ52)),MID(IJ52,FIND(":",IJ52)+2,FIND("(",IJ52)-FIND(":",IJ52)-3),LEFT(IJ52,FIND("(",IJ52)-2)))</f>
        <v/>
      </c>
      <c r="ID52" s="117" t="str">
        <f>IF(IJ52="","",MID(IJ52,FIND("(",IJ52)+1,4))</f>
        <v/>
      </c>
      <c r="IE52" s="118" t="str">
        <f>IF(ISNUMBER(SEARCH("*female*",IJ52)),"female",IF(ISNUMBER(SEARCH("*male*",IJ52)),"male",""))</f>
        <v/>
      </c>
      <c r="IF52" s="119" t="str">
        <f>IF(IJ52="","",IF(ISERROR(MID(IJ52,FIND("male,",IJ52)+6,(FIND(")",IJ52)-(FIND("male,",IJ52)+6))))=TRUE,"missing/error",MID(IJ52,FIND("male,",IJ52)+6,(FIND(")",IJ52)-(FIND("male,",IJ52)+6)))))</f>
        <v/>
      </c>
      <c r="IG52" s="120" t="str">
        <f>IF(IC52="","",(MID(IC52,(SEARCH("^^",SUBSTITUTE(IC52," ","^^",LEN(IC52)-LEN(SUBSTITUTE(IC52," ","")))))+1,99)&amp;"_"&amp;LEFT(IC52,FIND(" ",IC52)-1)&amp;"_"&amp;ID52))</f>
        <v/>
      </c>
      <c r="II52" s="112"/>
      <c r="IJ52" s="112"/>
      <c r="IK52" s="113" t="str">
        <f>IF(IO52="","",IK$3)</f>
        <v/>
      </c>
      <c r="IL52" s="114" t="str">
        <f>IF(IO52="","",IK$1)</f>
        <v/>
      </c>
      <c r="IM52" s="115" t="str">
        <f>IF(IO52="","",IK$2)</f>
        <v/>
      </c>
      <c r="IN52" s="115" t="str">
        <f>IF(IO52="","",IK$3)</f>
        <v/>
      </c>
      <c r="IO52" s="116" t="str">
        <f>IF(IV52="","",IF(ISNUMBER(SEARCH(":",IV52)),MID(IV52,FIND(":",IV52)+2,FIND("(",IV52)-FIND(":",IV52)-3),LEFT(IV52,FIND("(",IV52)-2)))</f>
        <v/>
      </c>
      <c r="IP52" s="117" t="str">
        <f>IF(IV52="","",MID(IV52,FIND("(",IV52)+1,4))</f>
        <v/>
      </c>
      <c r="IQ52" s="118" t="str">
        <f>IF(ISNUMBER(SEARCH("*female*",IV52)),"female",IF(ISNUMBER(SEARCH("*male*",IV52)),"male",""))</f>
        <v/>
      </c>
      <c r="IR52" s="119" t="str">
        <f>IF(IV52="","",IF(ISERROR(MID(IV52,FIND("male,",IV52)+6,(FIND(")",IV52)-(FIND("male,",IV52)+6))))=TRUE,"missing/error",MID(IV52,FIND("male,",IV52)+6,(FIND(")",IV52)-(FIND("male,",IV52)+6)))))</f>
        <v/>
      </c>
      <c r="IS52" s="120" t="str">
        <f>IF(IO52="","",(MID(IO52,(SEARCH("^^",SUBSTITUTE(IO52," ","^^",LEN(IO52)-LEN(SUBSTITUTE(IO52," ","")))))+1,99)&amp;"_"&amp;LEFT(IO52,FIND(" ",IO52)-1)&amp;"_"&amp;IP52))</f>
        <v/>
      </c>
      <c r="IU52" s="112"/>
      <c r="IV52" s="112"/>
      <c r="IW52" s="113" t="str">
        <f>IF(JA52="","",IW$3)</f>
        <v/>
      </c>
      <c r="IX52" s="114" t="str">
        <f>IF(JA52="","",IW$1)</f>
        <v/>
      </c>
      <c r="IY52" s="115" t="str">
        <f>IF(JA52="","",IW$2)</f>
        <v/>
      </c>
      <c r="IZ52" s="115" t="str">
        <f>IF(JA52="","",IW$3)</f>
        <v/>
      </c>
      <c r="JA52" s="116" t="str">
        <f>IF(JH52="","",IF(ISNUMBER(SEARCH(":",JH52)),MID(JH52,FIND(":",JH52)+2,FIND("(",JH52)-FIND(":",JH52)-3),LEFT(JH52,FIND("(",JH52)-2)))</f>
        <v/>
      </c>
      <c r="JB52" s="117" t="str">
        <f>IF(JH52="","",MID(JH52,FIND("(",JH52)+1,4))</f>
        <v/>
      </c>
      <c r="JC52" s="118" t="str">
        <f>IF(ISNUMBER(SEARCH("*female*",JH52)),"female",IF(ISNUMBER(SEARCH("*male*",JH52)),"male",""))</f>
        <v/>
      </c>
      <c r="JD52" s="119" t="str">
        <f>IF(JH52="","",IF(ISERROR(MID(JH52,FIND("male,",JH52)+6,(FIND(")",JH52)-(FIND("male,",JH52)+6))))=TRUE,"missing/error",MID(JH52,FIND("male,",JH52)+6,(FIND(")",JH52)-(FIND("male,",JH52)+6)))))</f>
        <v/>
      </c>
      <c r="JE52" s="120" t="str">
        <f>IF(JA52="","",(MID(JA52,(SEARCH("^^",SUBSTITUTE(JA52," ","^^",LEN(JA52)-LEN(SUBSTITUTE(JA52," ","")))))+1,99)&amp;"_"&amp;LEFT(JA52,FIND(" ",JA52)-1)&amp;"_"&amp;JB52))</f>
        <v/>
      </c>
      <c r="JG52" s="112"/>
      <c r="JH52" s="112"/>
      <c r="JI52" s="113" t="str">
        <f>IF(JM52="","",JI$3)</f>
        <v/>
      </c>
      <c r="JJ52" s="114" t="str">
        <f>IF(JM52="","",JI$1)</f>
        <v/>
      </c>
      <c r="JK52" s="115" t="str">
        <f>IF(JM52="","",JI$2)</f>
        <v/>
      </c>
      <c r="JL52" s="115" t="str">
        <f>IF(JM52="","",JI$3)</f>
        <v/>
      </c>
      <c r="JM52" s="116" t="str">
        <f>IF(JT52="","",IF(ISNUMBER(SEARCH(":",JT52)),MID(JT52,FIND(":",JT52)+2,FIND("(",JT52)-FIND(":",JT52)-3),LEFT(JT52,FIND("(",JT52)-2)))</f>
        <v/>
      </c>
      <c r="JN52" s="117" t="str">
        <f>IF(JT52="","",MID(JT52,FIND("(",JT52)+1,4))</f>
        <v/>
      </c>
      <c r="JO52" s="118" t="str">
        <f>IF(ISNUMBER(SEARCH("*female*",JT52)),"female",IF(ISNUMBER(SEARCH("*male*",JT52)),"male",""))</f>
        <v/>
      </c>
      <c r="JP52" s="119" t="str">
        <f>IF(JT52="","",IF(ISERROR(MID(JT52,FIND("male,",JT52)+6,(FIND(")",JT52)-(FIND("male,",JT52)+6))))=TRUE,"missing/error",MID(JT52,FIND("male,",JT52)+6,(FIND(")",JT52)-(FIND("male,",JT52)+6)))))</f>
        <v/>
      </c>
      <c r="JQ52" s="120" t="str">
        <f>IF(JM52="","",(MID(JM52,(SEARCH("^^",SUBSTITUTE(JM52," ","^^",LEN(JM52)-LEN(SUBSTITUTE(JM52," ","")))))+1,99)&amp;"_"&amp;LEFT(JM52,FIND(" ",JM52)-1)&amp;"_"&amp;JN52))</f>
        <v/>
      </c>
      <c r="JS52" s="112"/>
      <c r="JT52" s="112"/>
      <c r="JU52" s="113" t="str">
        <f>IF(JY52="","",JU$3)</f>
        <v/>
      </c>
      <c r="JV52" s="114" t="str">
        <f>IF(JY52="","",JU$1)</f>
        <v/>
      </c>
      <c r="JW52" s="115" t="str">
        <f>IF(JY52="","",JU$2)</f>
        <v/>
      </c>
      <c r="JX52" s="115" t="str">
        <f>IF(JY52="","",JU$3)</f>
        <v/>
      </c>
      <c r="JY52" s="116" t="str">
        <f>IF(KF52="","",IF(ISNUMBER(SEARCH(":",KF52)),MID(KF52,FIND(":",KF52)+2,FIND("(",KF52)-FIND(":",KF52)-3),LEFT(KF52,FIND("(",KF52)-2)))</f>
        <v/>
      </c>
      <c r="JZ52" s="117" t="str">
        <f>IF(KF52="","",MID(KF52,FIND("(",KF52)+1,4))</f>
        <v/>
      </c>
      <c r="KA52" s="118" t="str">
        <f>IF(ISNUMBER(SEARCH("*female*",KF52)),"female",IF(ISNUMBER(SEARCH("*male*",KF52)),"male",""))</f>
        <v/>
      </c>
      <c r="KB52" s="119" t="str">
        <f>IF(KF52="","",IF(ISERROR(MID(KF52,FIND("male,",KF52)+6,(FIND(")",KF52)-(FIND("male,",KF52)+6))))=TRUE,"missing/error",MID(KF52,FIND("male,",KF52)+6,(FIND(")",KF52)-(FIND("male,",KF52)+6)))))</f>
        <v/>
      </c>
      <c r="KC52" s="120" t="str">
        <f>IF(JY52="","",(MID(JY52,(SEARCH("^^",SUBSTITUTE(JY52," ","^^",LEN(JY52)-LEN(SUBSTITUTE(JY52," ","")))))+1,99)&amp;"_"&amp;LEFT(JY52,FIND(" ",JY52)-1)&amp;"_"&amp;JZ52))</f>
        <v/>
      </c>
      <c r="KE52" s="112"/>
      <c r="KF52" s="112"/>
      <c r="KG52" s="113" t="str">
        <f>IF(KK52="","",KG$3)</f>
        <v/>
      </c>
      <c r="KH52" s="114" t="str">
        <f>IF(KK52="","",KG$1)</f>
        <v/>
      </c>
      <c r="KI52" s="115" t="str">
        <f>IF(KK52="","",KG$2)</f>
        <v/>
      </c>
      <c r="KJ52" s="115" t="str">
        <f>IF(KK52="","",KG$3)</f>
        <v/>
      </c>
      <c r="KK52" s="116" t="str">
        <f>IF(KR52="","",IF(ISNUMBER(SEARCH(":",KR52)),MID(KR52,FIND(":",KR52)+2,FIND("(",KR52)-FIND(":",KR52)-3),LEFT(KR52,FIND("(",KR52)-2)))</f>
        <v/>
      </c>
      <c r="KL52" s="117" t="str">
        <f>IF(KR52="","",MID(KR52,FIND("(",KR52)+1,4))</f>
        <v/>
      </c>
      <c r="KM52" s="118" t="str">
        <f>IF(ISNUMBER(SEARCH("*female*",KR52)),"female",IF(ISNUMBER(SEARCH("*male*",KR52)),"male",""))</f>
        <v/>
      </c>
      <c r="KN52" s="119" t="str">
        <f>IF(KR52="","",IF(ISERROR(MID(KR52,FIND("male,",KR52)+6,(FIND(")",KR52)-(FIND("male,",KR52)+6))))=TRUE,"missing/error",MID(KR52,FIND("male,",KR52)+6,(FIND(")",KR52)-(FIND("male,",KR52)+6)))))</f>
        <v/>
      </c>
      <c r="KO52" s="120" t="str">
        <f>IF(KK52="","",(MID(KK52,(SEARCH("^^",SUBSTITUTE(KK52," ","^^",LEN(KK52)-LEN(SUBSTITUTE(KK52," ","")))))+1,99)&amp;"_"&amp;LEFT(KK52,FIND(" ",KK52)-1)&amp;"_"&amp;KL52))</f>
        <v/>
      </c>
      <c r="KQ52" s="112"/>
      <c r="KR52" s="112"/>
      <c r="KS52" s="113" t="str">
        <f>IF(KW52="","",KS$3)</f>
        <v/>
      </c>
      <c r="KT52" s="114" t="str">
        <f>IF(KW52="","",KS$1)</f>
        <v/>
      </c>
      <c r="KU52" s="115" t="str">
        <f>IF(KW52="","",KS$2)</f>
        <v/>
      </c>
      <c r="KV52" s="115" t="str">
        <f>IF(KW52="","",KS$3)</f>
        <v/>
      </c>
      <c r="KW52" s="116" t="str">
        <f>IF(LD52="","",IF(ISNUMBER(SEARCH(":",LD52)),MID(LD52,FIND(":",LD52)+2,FIND("(",LD52)-FIND(":",LD52)-3),LEFT(LD52,FIND("(",LD52)-2)))</f>
        <v/>
      </c>
      <c r="KX52" s="117" t="str">
        <f>IF(LD52="","",MID(LD52,FIND("(",LD52)+1,4))</f>
        <v/>
      </c>
      <c r="KY52" s="118" t="str">
        <f>IF(ISNUMBER(SEARCH("*female*",LD52)),"female",IF(ISNUMBER(SEARCH("*male*",LD52)),"male",""))</f>
        <v/>
      </c>
      <c r="KZ52" s="119" t="str">
        <f>IF(LD52="","",IF(ISERROR(MID(LD52,FIND("male,",LD52)+6,(FIND(")",LD52)-(FIND("male,",LD52)+6))))=TRUE,"missing/error",MID(LD52,FIND("male,",LD52)+6,(FIND(")",LD52)-(FIND("male,",LD52)+6)))))</f>
        <v/>
      </c>
      <c r="LA52" s="120" t="str">
        <f>IF(KW52="","",(MID(KW52,(SEARCH("^^",SUBSTITUTE(KW52," ","^^",LEN(KW52)-LEN(SUBSTITUTE(KW52," ","")))))+1,99)&amp;"_"&amp;LEFT(KW52,FIND(" ",KW52)-1)&amp;"_"&amp;KX52))</f>
        <v/>
      </c>
      <c r="LC52" s="112"/>
      <c r="LD52" s="112"/>
      <c r="LE52" s="113" t="str">
        <f>IF(LI52="","",LE$3)</f>
        <v/>
      </c>
      <c r="LF52" s="114" t="str">
        <f>IF(LI52="","",LE$1)</f>
        <v/>
      </c>
      <c r="LG52" s="115" t="str">
        <f>IF(LI52="","",LE$2)</f>
        <v/>
      </c>
      <c r="LH52" s="115" t="str">
        <f>IF(LI52="","",LE$3)</f>
        <v/>
      </c>
      <c r="LI52" s="116" t="str">
        <f>IF(LP52="","",IF(ISNUMBER(SEARCH(":",LP52)),MID(LP52,FIND(":",LP52)+2,FIND("(",LP52)-FIND(":",LP52)-3),LEFT(LP52,FIND("(",LP52)-2)))</f>
        <v/>
      </c>
      <c r="LJ52" s="117" t="str">
        <f>IF(LP52="","",MID(LP52,FIND("(",LP52)+1,4))</f>
        <v/>
      </c>
      <c r="LK52" s="118" t="str">
        <f>IF(ISNUMBER(SEARCH("*female*",LP52)),"female",IF(ISNUMBER(SEARCH("*male*",LP52)),"male",""))</f>
        <v/>
      </c>
      <c r="LL52" s="119" t="str">
        <f>IF(LP52="","",IF(ISERROR(MID(LP52,FIND("male,",LP52)+6,(FIND(")",LP52)-(FIND("male,",LP52)+6))))=TRUE,"missing/error",MID(LP52,FIND("male,",LP52)+6,(FIND(")",LP52)-(FIND("male,",LP52)+6)))))</f>
        <v/>
      </c>
      <c r="LM52" s="120" t="str">
        <f>IF(LI52="","",(MID(LI52,(SEARCH("^^",SUBSTITUTE(LI52," ","^^",LEN(LI52)-LEN(SUBSTITUTE(LI52," ","")))))+1,99)&amp;"_"&amp;LEFT(LI52,FIND(" ",LI52)-1)&amp;"_"&amp;LJ52))</f>
        <v/>
      </c>
      <c r="LO52" s="112"/>
      <c r="LP52" s="112"/>
      <c r="LQ52" s="113" t="str">
        <f>IF(LU52="","",LQ$3)</f>
        <v/>
      </c>
      <c r="LR52" s="114" t="str">
        <f>IF(LU52="","",LQ$1)</f>
        <v/>
      </c>
      <c r="LS52" s="115" t="str">
        <f>IF(LU52="","",LQ$2)</f>
        <v/>
      </c>
      <c r="LT52" s="115" t="str">
        <f>IF(LU52="","",LQ$3)</f>
        <v/>
      </c>
      <c r="LU52" s="116" t="str">
        <f>IF(MB52="","",IF(ISNUMBER(SEARCH(":",MB52)),MID(MB52,FIND(":",MB52)+2,FIND("(",MB52)-FIND(":",MB52)-3),LEFT(MB52,FIND("(",MB52)-2)))</f>
        <v/>
      </c>
      <c r="LV52" s="117" t="str">
        <f>IF(MB52="","",MID(MB52,FIND("(",MB52)+1,4))</f>
        <v/>
      </c>
      <c r="LW52" s="118" t="str">
        <f>IF(ISNUMBER(SEARCH("*female*",MB52)),"female",IF(ISNUMBER(SEARCH("*male*",MB52)),"male",""))</f>
        <v/>
      </c>
      <c r="LX52" s="119" t="str">
        <f>IF(MB52="","",IF(ISERROR(MID(MB52,FIND("male,",MB52)+6,(FIND(")",MB52)-(FIND("male,",MB52)+6))))=TRUE,"missing/error",MID(MB52,FIND("male,",MB52)+6,(FIND(")",MB52)-(FIND("male,",MB52)+6)))))</f>
        <v/>
      </c>
      <c r="LY52" s="120" t="str">
        <f>IF(LU52="","",(MID(LU52,(SEARCH("^^",SUBSTITUTE(LU52," ","^^",LEN(LU52)-LEN(SUBSTITUTE(LU52," ","")))))+1,99)&amp;"_"&amp;LEFT(LU52,FIND(" ",LU52)-1)&amp;"_"&amp;LV52))</f>
        <v/>
      </c>
      <c r="MA52" s="112"/>
      <c r="MB52" s="112"/>
      <c r="MC52" s="113" t="str">
        <f>IF(MG52="","",MC$3)</f>
        <v/>
      </c>
      <c r="MD52" s="114" t="str">
        <f>IF(MG52="","",MC$1)</f>
        <v/>
      </c>
      <c r="ME52" s="115" t="str">
        <f>IF(MG52="","",MC$2)</f>
        <v/>
      </c>
      <c r="MF52" s="115" t="str">
        <f>IF(MG52="","",MC$3)</f>
        <v/>
      </c>
      <c r="MG52" s="116" t="str">
        <f>IF(MN52="","",IF(ISNUMBER(SEARCH(":",MN52)),MID(MN52,FIND(":",MN52)+2,FIND("(",MN52)-FIND(":",MN52)-3),LEFT(MN52,FIND("(",MN52)-2)))</f>
        <v/>
      </c>
      <c r="MH52" s="117" t="str">
        <f>IF(MN52="","",MID(MN52,FIND("(",MN52)+1,4))</f>
        <v/>
      </c>
      <c r="MI52" s="118" t="str">
        <f>IF(ISNUMBER(SEARCH("*female*",MN52)),"female",IF(ISNUMBER(SEARCH("*male*",MN52)),"male",""))</f>
        <v/>
      </c>
      <c r="MJ52" s="119" t="str">
        <f>IF(MN52="","",IF(ISERROR(MID(MN52,FIND("male,",MN52)+6,(FIND(")",MN52)-(FIND("male,",MN52)+6))))=TRUE,"missing/error",MID(MN52,FIND("male,",MN52)+6,(FIND(")",MN52)-(FIND("male,",MN52)+6)))))</f>
        <v/>
      </c>
      <c r="MK52" s="120" t="str">
        <f>IF(MG52="","",(MID(MG52,(SEARCH("^^",SUBSTITUTE(MG52," ","^^",LEN(MG52)-LEN(SUBSTITUTE(MG52," ","")))))+1,99)&amp;"_"&amp;LEFT(MG52,FIND(" ",MG52)-1)&amp;"_"&amp;MH52))</f>
        <v/>
      </c>
      <c r="MM52" s="112"/>
      <c r="MN52" s="112"/>
      <c r="MO52" s="113" t="str">
        <f>IF(MS52="","",MO$3)</f>
        <v/>
      </c>
      <c r="MP52" s="114" t="str">
        <f>IF(MS52="","",MO$1)</f>
        <v/>
      </c>
      <c r="MQ52" s="115" t="str">
        <f>IF(MS52="","",MO$2)</f>
        <v/>
      </c>
      <c r="MR52" s="115" t="str">
        <f>IF(MS52="","",MO$3)</f>
        <v/>
      </c>
      <c r="MS52" s="116" t="str">
        <f>IF(MZ52="","",IF(ISNUMBER(SEARCH(":",MZ52)),MID(MZ52,FIND(":",MZ52)+2,FIND("(",MZ52)-FIND(":",MZ52)-3),LEFT(MZ52,FIND("(",MZ52)-2)))</f>
        <v/>
      </c>
      <c r="MT52" s="117" t="str">
        <f>IF(MZ52="","",MID(MZ52,FIND("(",MZ52)+1,4))</f>
        <v/>
      </c>
      <c r="MU52" s="118" t="str">
        <f>IF(ISNUMBER(SEARCH("*female*",MZ52)),"female",IF(ISNUMBER(SEARCH("*male*",MZ52)),"male",""))</f>
        <v/>
      </c>
      <c r="MV52" s="119" t="str">
        <f>IF(MZ52="","",IF(ISERROR(MID(MZ52,FIND("male,",MZ52)+6,(FIND(")",MZ52)-(FIND("male,",MZ52)+6))))=TRUE,"missing/error",MID(MZ52,FIND("male,",MZ52)+6,(FIND(")",MZ52)-(FIND("male,",MZ52)+6)))))</f>
        <v/>
      </c>
      <c r="MW52" s="120" t="str">
        <f>IF(MS52="","",(MID(MS52,(SEARCH("^^",SUBSTITUTE(MS52," ","^^",LEN(MS52)-LEN(SUBSTITUTE(MS52," ","")))))+1,99)&amp;"_"&amp;LEFT(MS52,FIND(" ",MS52)-1)&amp;"_"&amp;MT52))</f>
        <v/>
      </c>
      <c r="MY52" s="112"/>
      <c r="MZ52" s="112"/>
      <c r="NA52" s="113" t="str">
        <f>IF(NE52="","",NA$3)</f>
        <v/>
      </c>
      <c r="NB52" s="114" t="str">
        <f>IF(NE52="","",NA$1)</f>
        <v/>
      </c>
      <c r="NC52" s="115" t="str">
        <f>IF(NE52="","",NA$2)</f>
        <v/>
      </c>
      <c r="ND52" s="115" t="str">
        <f>IF(NE52="","",NA$3)</f>
        <v/>
      </c>
      <c r="NE52" s="116" t="str">
        <f>IF(NL52="","",IF(ISNUMBER(SEARCH(":",NL52)),MID(NL52,FIND(":",NL52)+2,FIND("(",NL52)-FIND(":",NL52)-3),LEFT(NL52,FIND("(",NL52)-2)))</f>
        <v/>
      </c>
      <c r="NF52" s="117" t="str">
        <f>IF(NL52="","",MID(NL52,FIND("(",NL52)+1,4))</f>
        <v/>
      </c>
      <c r="NG52" s="118" t="str">
        <f>IF(ISNUMBER(SEARCH("*female*",NL52)),"female",IF(ISNUMBER(SEARCH("*male*",NL52)),"male",""))</f>
        <v/>
      </c>
      <c r="NH52" s="119" t="str">
        <f>IF(NL52="","",IF(ISERROR(MID(NL52,FIND("male,",NL52)+6,(FIND(")",NL52)-(FIND("male,",NL52)+6))))=TRUE,"missing/error",MID(NL52,FIND("male,",NL52)+6,(FIND(")",NL52)-(FIND("male,",NL52)+6)))))</f>
        <v/>
      </c>
      <c r="NI52" s="120" t="str">
        <f>IF(NE52="","",(MID(NE52,(SEARCH("^^",SUBSTITUTE(NE52," ","^^",LEN(NE52)-LEN(SUBSTITUTE(NE52," ","")))))+1,99)&amp;"_"&amp;LEFT(NE52,FIND(" ",NE52)-1)&amp;"_"&amp;NF52))</f>
        <v/>
      </c>
      <c r="NK52" s="112"/>
      <c r="NL52" s="112"/>
      <c r="NM52" s="113" t="str">
        <f>IF(NQ52="","",NM$3)</f>
        <v/>
      </c>
      <c r="NN52" s="114" t="str">
        <f>IF(NQ52="","",NM$1)</f>
        <v/>
      </c>
      <c r="NO52" s="115" t="str">
        <f>IF(NQ52="","",NM$2)</f>
        <v/>
      </c>
      <c r="NP52" s="115" t="str">
        <f>IF(NQ52="","",NM$3)</f>
        <v/>
      </c>
      <c r="NQ52" s="116" t="str">
        <f>IF(NX52="","",IF(ISNUMBER(SEARCH(":",NX52)),MID(NX52,FIND(":",NX52)+2,FIND("(",NX52)-FIND(":",NX52)-3),LEFT(NX52,FIND("(",NX52)-2)))</f>
        <v/>
      </c>
      <c r="NR52" s="117" t="str">
        <f>IF(NX52="","",MID(NX52,FIND("(",NX52)+1,4))</f>
        <v/>
      </c>
      <c r="NS52" s="118" t="str">
        <f>IF(ISNUMBER(SEARCH("*female*",NX52)),"female",IF(ISNUMBER(SEARCH("*male*",NX52)),"male",""))</f>
        <v/>
      </c>
      <c r="NT52" s="119" t="str">
        <f>IF(NX52="","",IF(ISERROR(MID(NX52,FIND("male,",NX52)+6,(FIND(")",NX52)-(FIND("male,",NX52)+6))))=TRUE,"missing/error",MID(NX52,FIND("male,",NX52)+6,(FIND(")",NX52)-(FIND("male,",NX52)+6)))))</f>
        <v/>
      </c>
      <c r="NU52" s="120" t="str">
        <f>IF(NQ52="","",(MID(NQ52,(SEARCH("^^",SUBSTITUTE(NQ52," ","^^",LEN(NQ52)-LEN(SUBSTITUTE(NQ52," ","")))))+1,99)&amp;"_"&amp;LEFT(NQ52,FIND(" ",NQ52)-1)&amp;"_"&amp;NR52))</f>
        <v/>
      </c>
      <c r="NW52" s="112"/>
      <c r="NX52" s="112"/>
      <c r="NY52" s="113" t="str">
        <f>IF(OC52="","",NY$3)</f>
        <v/>
      </c>
      <c r="NZ52" s="114" t="str">
        <f>IF(OC52="","",NY$1)</f>
        <v/>
      </c>
      <c r="OA52" s="115" t="str">
        <f>IF(OC52="","",NY$2)</f>
        <v/>
      </c>
      <c r="OB52" s="115" t="str">
        <f>IF(OC52="","",NY$3)</f>
        <v/>
      </c>
      <c r="OC52" s="116" t="str">
        <f>IF(OJ52="","",IF(ISNUMBER(SEARCH(":",OJ52)),MID(OJ52,FIND(":",OJ52)+2,FIND("(",OJ52)-FIND(":",OJ52)-3),LEFT(OJ52,FIND("(",OJ52)-2)))</f>
        <v/>
      </c>
      <c r="OD52" s="117" t="str">
        <f>IF(OJ52="","",MID(OJ52,FIND("(",OJ52)+1,4))</f>
        <v/>
      </c>
      <c r="OE52" s="118" t="str">
        <f>IF(ISNUMBER(SEARCH("*female*",OJ52)),"female",IF(ISNUMBER(SEARCH("*male*",OJ52)),"male",""))</f>
        <v/>
      </c>
      <c r="OF52" s="119" t="str">
        <f>IF(OJ52="","",IF(ISERROR(MID(OJ52,FIND("male,",OJ52)+6,(FIND(")",OJ52)-(FIND("male,",OJ52)+6))))=TRUE,"missing/error",MID(OJ52,FIND("male,",OJ52)+6,(FIND(")",OJ52)-(FIND("male,",OJ52)+6)))))</f>
        <v/>
      </c>
      <c r="OG52" s="120" t="str">
        <f>IF(OC52="","",(MID(OC52,(SEARCH("^^",SUBSTITUTE(OC52," ","^^",LEN(OC52)-LEN(SUBSTITUTE(OC52," ","")))))+1,99)&amp;"_"&amp;LEFT(OC52,FIND(" ",OC52)-1)&amp;"_"&amp;OD52))</f>
        <v/>
      </c>
      <c r="OI52" s="112"/>
      <c r="OJ52" s="112"/>
      <c r="OK52" s="113" t="str">
        <f>IF(OO52="","",OK$3)</f>
        <v/>
      </c>
      <c r="OL52" s="114" t="str">
        <f>IF(OO52="","",OK$1)</f>
        <v/>
      </c>
      <c r="OM52" s="115" t="str">
        <f>IF(OO52="","",OK$2)</f>
        <v/>
      </c>
      <c r="ON52" s="115" t="str">
        <f>IF(OO52="","",OK$3)</f>
        <v/>
      </c>
      <c r="OO52" s="116" t="str">
        <f>IF(OV52="","",IF(ISNUMBER(SEARCH(":",OV52)),MID(OV52,FIND(":",OV52)+2,FIND("(",OV52)-FIND(":",OV52)-3),LEFT(OV52,FIND("(",OV52)-2)))</f>
        <v/>
      </c>
      <c r="OP52" s="117" t="str">
        <f>IF(OV52="","",MID(OV52,FIND("(",OV52)+1,4))</f>
        <v/>
      </c>
      <c r="OQ52" s="118" t="str">
        <f>IF(ISNUMBER(SEARCH("*female*",OV52)),"female",IF(ISNUMBER(SEARCH("*male*",OV52)),"male",""))</f>
        <v/>
      </c>
      <c r="OR52" s="119" t="str">
        <f>IF(OV52="","",IF(ISERROR(MID(OV52,FIND("male,",OV52)+6,(FIND(")",OV52)-(FIND("male,",OV52)+6))))=TRUE,"missing/error",MID(OV52,FIND("male,",OV52)+6,(FIND(")",OV52)-(FIND("male,",OV52)+6)))))</f>
        <v/>
      </c>
      <c r="OS52" s="120" t="str">
        <f>IF(OO52="","",(MID(OO52,(SEARCH("^^",SUBSTITUTE(OO52," ","^^",LEN(OO52)-LEN(SUBSTITUTE(OO52," ","")))))+1,99)&amp;"_"&amp;LEFT(OO52,FIND(" ",OO52)-1)&amp;"_"&amp;OP52))</f>
        <v/>
      </c>
      <c r="OU52" s="112"/>
      <c r="OV52" s="112"/>
      <c r="OW52" s="113" t="str">
        <f>IF(PA52="","",OW$3)</f>
        <v/>
      </c>
      <c r="OX52" s="114" t="str">
        <f>IF(PA52="","",OW$1)</f>
        <v/>
      </c>
      <c r="OY52" s="115" t="str">
        <f>IF(PA52="","",OW$2)</f>
        <v/>
      </c>
      <c r="OZ52" s="115" t="str">
        <f>IF(PA52="","",OW$3)</f>
        <v/>
      </c>
      <c r="PA52" s="116" t="str">
        <f>IF(PH52="","",IF(ISNUMBER(SEARCH(":",PH52)),MID(PH52,FIND(":",PH52)+2,FIND("(",PH52)-FIND(":",PH52)-3),LEFT(PH52,FIND("(",PH52)-2)))</f>
        <v/>
      </c>
      <c r="PB52" s="117" t="str">
        <f>IF(PH52="","",MID(PH52,FIND("(",PH52)+1,4))</f>
        <v/>
      </c>
      <c r="PC52" s="118" t="str">
        <f>IF(ISNUMBER(SEARCH("*female*",PH52)),"female",IF(ISNUMBER(SEARCH("*male*",PH52)),"male",""))</f>
        <v/>
      </c>
      <c r="PD52" s="119" t="str">
        <f>IF(PH52="","",IF(ISERROR(MID(PH52,FIND("male,",PH52)+6,(FIND(")",PH52)-(FIND("male,",PH52)+6))))=TRUE,"missing/error",MID(PH52,FIND("male,",PH52)+6,(FIND(")",PH52)-(FIND("male,",PH52)+6)))))</f>
        <v/>
      </c>
      <c r="PE52" s="120" t="str">
        <f>IF(PA52="","",(MID(PA52,(SEARCH("^^",SUBSTITUTE(PA52," ","^^",LEN(PA52)-LEN(SUBSTITUTE(PA52," ","")))))+1,99)&amp;"_"&amp;LEFT(PA52,FIND(" ",PA52)-1)&amp;"_"&amp;PB52))</f>
        <v/>
      </c>
      <c r="PG52" s="112"/>
      <c r="PH52" s="112"/>
      <c r="PI52" s="113" t="str">
        <f>IF(PM52="","",PI$3)</f>
        <v/>
      </c>
      <c r="PJ52" s="114" t="str">
        <f>IF(PM52="","",PI$1)</f>
        <v/>
      </c>
      <c r="PK52" s="115" t="str">
        <f>IF(PM52="","",PI$2)</f>
        <v/>
      </c>
      <c r="PL52" s="115" t="str">
        <f>IF(PM52="","",PI$3)</f>
        <v/>
      </c>
      <c r="PM52" s="116" t="str">
        <f>IF(PT52="","",IF(ISNUMBER(SEARCH(":",PT52)),MID(PT52,FIND(":",PT52)+2,FIND("(",PT52)-FIND(":",PT52)-3),LEFT(PT52,FIND("(",PT52)-2)))</f>
        <v/>
      </c>
      <c r="PN52" s="117" t="str">
        <f>IF(PT52="","",MID(PT52,FIND("(",PT52)+1,4))</f>
        <v/>
      </c>
      <c r="PO52" s="118" t="str">
        <f>IF(ISNUMBER(SEARCH("*female*",PT52)),"female",IF(ISNUMBER(SEARCH("*male*",PT52)),"male",""))</f>
        <v/>
      </c>
      <c r="PP52" s="119" t="str">
        <f>IF(PT52="","",IF(ISERROR(MID(PT52,FIND("male,",PT52)+6,(FIND(")",PT52)-(FIND("male,",PT52)+6))))=TRUE,"missing/error",MID(PT52,FIND("male,",PT52)+6,(FIND(")",PT52)-(FIND("male,",PT52)+6)))))</f>
        <v/>
      </c>
      <c r="PQ52" s="120" t="str">
        <f>IF(PM52="","",(MID(PM52,(SEARCH("^^",SUBSTITUTE(PM52," ","^^",LEN(PM52)-LEN(SUBSTITUTE(PM52," ","")))))+1,99)&amp;"_"&amp;LEFT(PM52,FIND(" ",PM52)-1)&amp;"_"&amp;PN52))</f>
        <v/>
      </c>
      <c r="PS52" s="112"/>
      <c r="PT52" s="112"/>
      <c r="PU52" s="113" t="str">
        <f>IF(PY52="","",PU$3)</f>
        <v/>
      </c>
      <c r="PV52" s="114" t="str">
        <f>IF(PY52="","",PU$1)</f>
        <v/>
      </c>
      <c r="PW52" s="115" t="str">
        <f>IF(PY52="","",PU$2)</f>
        <v/>
      </c>
      <c r="PX52" s="115" t="str">
        <f>IF(PY52="","",PU$3)</f>
        <v/>
      </c>
      <c r="PY52" s="116" t="str">
        <f>IF(QF52="","",IF(ISNUMBER(SEARCH(":",QF52)),MID(QF52,FIND(":",QF52)+2,FIND("(",QF52)-FIND(":",QF52)-3),LEFT(QF52,FIND("(",QF52)-2)))</f>
        <v/>
      </c>
      <c r="PZ52" s="117" t="str">
        <f>IF(QF52="","",MID(QF52,FIND("(",QF52)+1,4))</f>
        <v/>
      </c>
      <c r="QA52" s="118" t="str">
        <f>IF(ISNUMBER(SEARCH("*female*",QF52)),"female",IF(ISNUMBER(SEARCH("*male*",QF52)),"male",""))</f>
        <v/>
      </c>
      <c r="QB52" s="119" t="str">
        <f>IF(QF52="","",IF(ISERROR(MID(QF52,FIND("male,",QF52)+6,(FIND(")",QF52)-(FIND("male,",QF52)+6))))=TRUE,"missing/error",MID(QF52,FIND("male,",QF52)+6,(FIND(")",QF52)-(FIND("male,",QF52)+6)))))</f>
        <v/>
      </c>
      <c r="QC52" s="120" t="str">
        <f>IF(PY52="","",(MID(PY52,(SEARCH("^^",SUBSTITUTE(PY52," ","^^",LEN(PY52)-LEN(SUBSTITUTE(PY52," ","")))))+1,99)&amp;"_"&amp;LEFT(PY52,FIND(" ",PY52)-1)&amp;"_"&amp;PZ52))</f>
        <v/>
      </c>
      <c r="QE52" s="112"/>
      <c r="QF52" s="112"/>
      <c r="QG52" s="113" t="str">
        <f>IF(QK52="","",QG$3)</f>
        <v/>
      </c>
      <c r="QH52" s="114" t="str">
        <f>IF(QK52="","",QG$1)</f>
        <v/>
      </c>
      <c r="QI52" s="115" t="str">
        <f>IF(QK52="","",QG$2)</f>
        <v/>
      </c>
      <c r="QJ52" s="115" t="str">
        <f>IF(QK52="","",QG$3)</f>
        <v/>
      </c>
      <c r="QK52" s="116" t="str">
        <f>IF(QR52="","",IF(ISNUMBER(SEARCH(":",QR52)),MID(QR52,FIND(":",QR52)+2,FIND("(",QR52)-FIND(":",QR52)-3),LEFT(QR52,FIND("(",QR52)-2)))</f>
        <v/>
      </c>
      <c r="QL52" s="117" t="str">
        <f>IF(QR52="","",MID(QR52,FIND("(",QR52)+1,4))</f>
        <v/>
      </c>
      <c r="QM52" s="118" t="str">
        <f>IF(ISNUMBER(SEARCH("*female*",QR52)),"female",IF(ISNUMBER(SEARCH("*male*",QR52)),"male",""))</f>
        <v/>
      </c>
      <c r="QN52" s="119" t="str">
        <f>IF(QR52="","",IF(ISERROR(MID(QR52,FIND("male,",QR52)+6,(FIND(")",QR52)-(FIND("male,",QR52)+6))))=TRUE,"missing/error",MID(QR52,FIND("male,",QR52)+6,(FIND(")",QR52)-(FIND("male,",QR52)+6)))))</f>
        <v/>
      </c>
      <c r="QO52" s="120" t="str">
        <f>IF(QK52="","",(MID(QK52,(SEARCH("^^",SUBSTITUTE(QK52," ","^^",LEN(QK52)-LEN(SUBSTITUTE(QK52," ","")))))+1,99)&amp;"_"&amp;LEFT(QK52,FIND(" ",QK52)-1)&amp;"_"&amp;QL52))</f>
        <v/>
      </c>
      <c r="QQ52" s="112"/>
      <c r="QR52" s="112"/>
      <c r="QS52" s="113" t="str">
        <f>IF(QW52="","",QS$3)</f>
        <v/>
      </c>
      <c r="QT52" s="114" t="str">
        <f>IF(QW52="","",QS$1)</f>
        <v/>
      </c>
      <c r="QU52" s="115" t="str">
        <f>IF(QW52="","",QS$2)</f>
        <v/>
      </c>
      <c r="QV52" s="115" t="str">
        <f>IF(QW52="","",QS$3)</f>
        <v/>
      </c>
      <c r="QW52" s="116" t="str">
        <f>IF(RD52="","",IF(ISNUMBER(SEARCH(":",RD52)),MID(RD52,FIND(":",RD52)+2,FIND("(",RD52)-FIND(":",RD52)-3),LEFT(RD52,FIND("(",RD52)-2)))</f>
        <v/>
      </c>
      <c r="QX52" s="117" t="str">
        <f>IF(RD52="","",MID(RD52,FIND("(",RD52)+1,4))</f>
        <v/>
      </c>
      <c r="QY52" s="118" t="str">
        <f>IF(ISNUMBER(SEARCH("*female*",RD52)),"female",IF(ISNUMBER(SEARCH("*male*",RD52)),"male",""))</f>
        <v/>
      </c>
      <c r="QZ52" s="119" t="str">
        <f>IF(RD52="","",IF(ISERROR(MID(RD52,FIND("male,",RD52)+6,(FIND(")",RD52)-(FIND("male,",RD52)+6))))=TRUE,"missing/error",MID(RD52,FIND("male,",RD52)+6,(FIND(")",RD52)-(FIND("male,",RD52)+6)))))</f>
        <v/>
      </c>
      <c r="RA52" s="120" t="str">
        <f>IF(QW52="","",(MID(QW52,(SEARCH("^^",SUBSTITUTE(QW52," ","^^",LEN(QW52)-LEN(SUBSTITUTE(QW52," ","")))))+1,99)&amp;"_"&amp;LEFT(QW52,FIND(" ",QW52)-1)&amp;"_"&amp;QX52))</f>
        <v/>
      </c>
      <c r="RC52" s="112"/>
      <c r="RD52" s="112"/>
      <c r="RE52" s="113" t="str">
        <f>IF(RI52="","",RE$3)</f>
        <v/>
      </c>
      <c r="RF52" s="114" t="str">
        <f>IF(RI52="","",RE$1)</f>
        <v/>
      </c>
      <c r="RG52" s="115" t="str">
        <f>IF(RI52="","",RE$2)</f>
        <v/>
      </c>
      <c r="RH52" s="115" t="str">
        <f>IF(RI52="","",RE$3)</f>
        <v/>
      </c>
      <c r="RI52" s="116" t="str">
        <f>IF(RP52="","",IF(ISNUMBER(SEARCH(":",RP52)),MID(RP52,FIND(":",RP52)+2,FIND("(",RP52)-FIND(":",RP52)-3),LEFT(RP52,FIND("(",RP52)-2)))</f>
        <v/>
      </c>
      <c r="RJ52" s="117" t="str">
        <f>IF(RP52="","",MID(RP52,FIND("(",RP52)+1,4))</f>
        <v/>
      </c>
      <c r="RK52" s="118" t="str">
        <f>IF(ISNUMBER(SEARCH("*female*",RP52)),"female",IF(ISNUMBER(SEARCH("*male*",RP52)),"male",""))</f>
        <v/>
      </c>
      <c r="RL52" s="119" t="str">
        <f>IF(RP52="","",IF(ISERROR(MID(RP52,FIND("male,",RP52)+6,(FIND(")",RP52)-(FIND("male,",RP52)+6))))=TRUE,"missing/error",MID(RP52,FIND("male,",RP52)+6,(FIND(")",RP52)-(FIND("male,",RP52)+6)))))</f>
        <v/>
      </c>
      <c r="RM52" s="120" t="str">
        <f>IF(RI52="","",(MID(RI52,(SEARCH("^^",SUBSTITUTE(RI52," ","^^",LEN(RI52)-LEN(SUBSTITUTE(RI52," ","")))))+1,99)&amp;"_"&amp;LEFT(RI52,FIND(" ",RI52)-1)&amp;"_"&amp;RJ52))</f>
        <v/>
      </c>
      <c r="RO52" s="112"/>
      <c r="RP52" s="112"/>
      <c r="RQ52" s="113" t="str">
        <f>IF(RU52="","",RQ$3)</f>
        <v/>
      </c>
      <c r="RR52" s="114" t="str">
        <f>IF(RU52="","",RQ$1)</f>
        <v/>
      </c>
      <c r="RS52" s="115" t="str">
        <f>IF(RU52="","",RQ$2)</f>
        <v/>
      </c>
      <c r="RT52" s="115" t="str">
        <f>IF(RU52="","",RQ$3)</f>
        <v/>
      </c>
      <c r="RU52" s="116" t="str">
        <f>IF(SB52="","",IF(ISNUMBER(SEARCH(":",SB52)),MID(SB52,FIND(":",SB52)+2,FIND("(",SB52)-FIND(":",SB52)-3),LEFT(SB52,FIND("(",SB52)-2)))</f>
        <v/>
      </c>
      <c r="RV52" s="117" t="str">
        <f>IF(SB52="","",MID(SB52,FIND("(",SB52)+1,4))</f>
        <v/>
      </c>
      <c r="RW52" s="118" t="str">
        <f>IF(ISNUMBER(SEARCH("*female*",SB52)),"female",IF(ISNUMBER(SEARCH("*male*",SB52)),"male",""))</f>
        <v/>
      </c>
      <c r="RX52" s="119" t="str">
        <f>IF(SB52="","",IF(ISERROR(MID(SB52,FIND("male,",SB52)+6,(FIND(")",SB52)-(FIND("male,",SB52)+6))))=TRUE,"missing/error",MID(SB52,FIND("male,",SB52)+6,(FIND(")",SB52)-(FIND("male,",SB52)+6)))))</f>
        <v/>
      </c>
      <c r="RY52" s="120" t="str">
        <f>IF(RU52="","",(MID(RU52,(SEARCH("^^",SUBSTITUTE(RU52," ","^^",LEN(RU52)-LEN(SUBSTITUTE(RU52," ","")))))+1,99)&amp;"_"&amp;LEFT(RU52,FIND(" ",RU52)-1)&amp;"_"&amp;RV52))</f>
        <v/>
      </c>
      <c r="SA52" s="112"/>
      <c r="SB52" s="112"/>
    </row>
    <row r="53" spans="1:496" ht="13.5" customHeight="1">
      <c r="A53" s="20"/>
      <c r="B53" s="112" t="s">
        <v>864</v>
      </c>
      <c r="C53" s="2" t="s">
        <v>865</v>
      </c>
      <c r="D53" s="157"/>
      <c r="E53" s="113">
        <f>IF(I53="","",E$3)</f>
        <v>40900</v>
      </c>
      <c r="F53" s="114" t="str">
        <f>IF(I53="","",E$1)</f>
        <v>Kosor I</v>
      </c>
      <c r="G53" s="115">
        <v>40136</v>
      </c>
      <c r="H53" s="115">
        <f>IF(I53="","",E$3)</f>
        <v>40900</v>
      </c>
      <c r="I53" s="116" t="str">
        <f>IF(P53="","",IF(ISNUMBER(SEARCH(":",P53)),MID(P53,FIND(":",P53)+2,FIND("(",P53)-FIND(":",P53)-3),LEFT(P53,FIND("(",P53)-2)))</f>
        <v>Đuro Popijač</v>
      </c>
      <c r="J53" s="117" t="str">
        <f>IF(P53="","",MID(P53,FIND("(",P53)+1,4))</f>
        <v>1959</v>
      </c>
      <c r="K53" s="118" t="str">
        <f>IF(ISNUMBER(SEARCH("*female*",P53)),"female",IF(ISNUMBER(SEARCH("*male*",P53)),"male",""))</f>
        <v>male</v>
      </c>
      <c r="L53" s="119" t="s">
        <v>423</v>
      </c>
      <c r="M53" s="120" t="str">
        <f>IF(I53="","",(MID(I53,(SEARCH("^^",SUBSTITUTE(I53," ","^^",LEN(I53)-LEN(SUBSTITUTE(I53," ","")))))+1,99)&amp;"_"&amp;LEFT(I53,FIND(" ",I53)-1)&amp;"_"&amp;J53))</f>
        <v>Popijač_Đuro_1959</v>
      </c>
      <c r="O53" s="112"/>
      <c r="P53" s="167" t="s">
        <v>1084</v>
      </c>
      <c r="Q53" s="113" t="s">
        <v>289</v>
      </c>
      <c r="R53" s="114" t="s">
        <v>289</v>
      </c>
      <c r="S53" s="115" t="s">
        <v>289</v>
      </c>
      <c r="T53" s="115" t="s">
        <v>289</v>
      </c>
      <c r="U53" s="116" t="s">
        <v>289</v>
      </c>
      <c r="V53" s="117" t="s">
        <v>289</v>
      </c>
      <c r="W53" s="118" t="s">
        <v>289</v>
      </c>
      <c r="X53" s="119" t="s">
        <v>289</v>
      </c>
      <c r="Y53" s="120" t="s">
        <v>289</v>
      </c>
      <c r="AA53" s="112"/>
      <c r="AB53" s="112"/>
      <c r="AC53" s="113" t="str">
        <f>IF(AG53="","",AC$3)</f>
        <v/>
      </c>
      <c r="AD53" s="114" t="str">
        <f>IF(AG53="","",AC$1)</f>
        <v/>
      </c>
      <c r="AE53" s="115" t="str">
        <f>IF(AG53="","",AC$2)</f>
        <v/>
      </c>
      <c r="AF53" s="115" t="str">
        <f>IF(AG53="","",AC$3)</f>
        <v/>
      </c>
      <c r="AG53" s="116" t="str">
        <f>IF(AN53="","",IF(ISNUMBER(SEARCH(":",AN53)),MID(AN53,FIND(":",AN53)+2,FIND("(",AN53)-FIND(":",AN53)-3),LEFT(AN53,FIND("(",AN53)-2)))</f>
        <v/>
      </c>
      <c r="AH53" s="117" t="str">
        <f>IF(AN53="","",MID(AN53,FIND("(",AN53)+1,4))</f>
        <v/>
      </c>
      <c r="AI53" s="118" t="str">
        <f>IF(ISNUMBER(SEARCH("*female*",AN53)),"female",IF(ISNUMBER(SEARCH("*male*",AN53)),"male",""))</f>
        <v/>
      </c>
      <c r="AJ53" s="119" t="str">
        <f>IF(AN53="","",IF(ISERROR(MID(AN53,FIND("male,",AN53)+6,(FIND(")",AN53)-(FIND("male,",AN53)+6))))=TRUE,"missing/error",MID(AN53,FIND("male,",AN53)+6,(FIND(")",AN53)-(FIND("male,",AN53)+6)))))</f>
        <v/>
      </c>
      <c r="AK53" s="120" t="str">
        <f>IF(AG53="","",(MID(AG53,(SEARCH("^^",SUBSTITUTE(AG53," ","^^",LEN(AG53)-LEN(SUBSTITUTE(AG53," ","")))))+1,99)&amp;"_"&amp;LEFT(AG53,FIND(" ",AG53)-1)&amp;"_"&amp;AH53))</f>
        <v/>
      </c>
      <c r="AM53" s="112"/>
      <c r="AN53" s="112"/>
      <c r="AO53" s="113" t="str">
        <f>IF(AS53="","",AO$3)</f>
        <v/>
      </c>
      <c r="AP53" s="114" t="str">
        <f>IF(AS53="","",AO$1)</f>
        <v/>
      </c>
      <c r="AQ53" s="115" t="str">
        <f>IF(AS53="","",AO$2)</f>
        <v/>
      </c>
      <c r="AR53" s="115" t="str">
        <f>IF(AS53="","",AO$3)</f>
        <v/>
      </c>
      <c r="AS53" s="116" t="str">
        <f>IF(AZ53="","",IF(ISNUMBER(SEARCH(":",AZ53)),MID(AZ53,FIND(":",AZ53)+2,FIND("(",AZ53)-FIND(":",AZ53)-3),LEFT(AZ53,FIND("(",AZ53)-2)))</f>
        <v/>
      </c>
      <c r="AT53" s="117" t="str">
        <f>IF(AZ53="","",MID(AZ53,FIND("(",AZ53)+1,4))</f>
        <v/>
      </c>
      <c r="AU53" s="118" t="str">
        <f>IF(ISNUMBER(SEARCH("*female*",AZ53)),"female",IF(ISNUMBER(SEARCH("*male*",AZ53)),"male",""))</f>
        <v/>
      </c>
      <c r="AV53" s="119" t="str">
        <f>IF(AZ53="","",IF(ISERROR(MID(AZ53,FIND("male,",AZ53)+6,(FIND(")",AZ53)-(FIND("male,",AZ53)+6))))=TRUE,"missing/error",MID(AZ53,FIND("male,",AZ53)+6,(FIND(")",AZ53)-(FIND("male,",AZ53)+6)))))</f>
        <v/>
      </c>
      <c r="AW53" s="120" t="str">
        <f>IF(AS53="","",(MID(AS53,(SEARCH("^^",SUBSTITUTE(AS53," ","^^",LEN(AS53)-LEN(SUBSTITUTE(AS53," ","")))))+1,99)&amp;"_"&amp;LEFT(AS53,FIND(" ",AS53)-1)&amp;"_"&amp;AT53))</f>
        <v/>
      </c>
      <c r="AY53" s="112"/>
      <c r="AZ53" s="112"/>
      <c r="BA53" s="113" t="str">
        <f t="shared" si="360"/>
        <v/>
      </c>
      <c r="BB53" s="114" t="str">
        <f t="shared" si="361"/>
        <v/>
      </c>
      <c r="BC53" s="115" t="str">
        <f t="shared" si="362"/>
        <v/>
      </c>
      <c r="BD53" s="115" t="str">
        <f t="shared" si="363"/>
        <v/>
      </c>
      <c r="BE53" s="116" t="str">
        <f t="shared" si="364"/>
        <v/>
      </c>
      <c r="BF53" s="117" t="str">
        <f t="shared" si="365"/>
        <v/>
      </c>
      <c r="BG53" s="118" t="str">
        <f t="shared" si="366"/>
        <v/>
      </c>
      <c r="BH53" s="119" t="str">
        <f t="shared" si="367"/>
        <v/>
      </c>
      <c r="BI53" s="120" t="str">
        <f t="shared" si="368"/>
        <v/>
      </c>
      <c r="BK53" s="112"/>
      <c r="BL53" s="112"/>
      <c r="BM53" s="113" t="str">
        <f>IF(BQ53="","",BM$3)</f>
        <v/>
      </c>
      <c r="BN53" s="114" t="str">
        <f>IF(BQ53="","",BM$1)</f>
        <v/>
      </c>
      <c r="BO53" s="115" t="str">
        <f>IF(BQ53="","",BM$2)</f>
        <v/>
      </c>
      <c r="BP53" s="115" t="str">
        <f>IF(BQ53="","",BM$3)</f>
        <v/>
      </c>
      <c r="BQ53" s="116" t="str">
        <f>IF(BX53="","",IF(ISNUMBER(SEARCH(":",BX53)),MID(BX53,FIND(":",BX53)+2,FIND("(",BX53)-FIND(":",BX53)-3),LEFT(BX53,FIND("(",BX53)-2)))</f>
        <v/>
      </c>
      <c r="BR53" s="117" t="str">
        <f>IF(BX53="","",MID(BX53,FIND("(",BX53)+1,4))</f>
        <v/>
      </c>
      <c r="BS53" s="118" t="str">
        <f>IF(ISNUMBER(SEARCH("*female*",BX53)),"female",IF(ISNUMBER(SEARCH("*male*",BX53)),"male",""))</f>
        <v/>
      </c>
      <c r="BT53" s="119" t="str">
        <f>IF(BX53="","",IF(ISERROR(MID(BX53,FIND("male,",BX53)+6,(FIND(")",BX53)-(FIND("male,",BX53)+6))))=TRUE,"missing/error",MID(BX53,FIND("male,",BX53)+6,(FIND(")",BX53)-(FIND("male,",BX53)+6)))))</f>
        <v/>
      </c>
      <c r="BU53" s="120" t="str">
        <f>IF(BQ53="","",(MID(BQ53,(SEARCH("^^",SUBSTITUTE(BQ53," ","^^",LEN(BQ53)-LEN(SUBSTITUTE(BQ53," ","")))))+1,99)&amp;"_"&amp;LEFT(BQ53,FIND(" ",BQ53)-1)&amp;"_"&amp;BR53))</f>
        <v/>
      </c>
      <c r="BW53" s="112"/>
      <c r="BX53" s="112"/>
      <c r="BY53" s="113" t="str">
        <f>IF(CC53="","",BY$3)</f>
        <v/>
      </c>
      <c r="BZ53" s="114" t="str">
        <f>IF(CC53="","",BY$1)</f>
        <v/>
      </c>
      <c r="CA53" s="115" t="str">
        <f>IF(CC53="","",BY$2)</f>
        <v/>
      </c>
      <c r="CB53" s="115" t="str">
        <f>IF(CC53="","",BY$3)</f>
        <v/>
      </c>
      <c r="CC53" s="116" t="str">
        <f>IF(CJ53="","",IF(ISNUMBER(SEARCH(":",CJ53)),MID(CJ53,FIND(":",CJ53)+2,FIND("(",CJ53)-FIND(":",CJ53)-3),LEFT(CJ53,FIND("(",CJ53)-2)))</f>
        <v/>
      </c>
      <c r="CD53" s="117" t="str">
        <f>IF(CJ53="","",MID(CJ53,FIND("(",CJ53)+1,4))</f>
        <v/>
      </c>
      <c r="CE53" s="118" t="str">
        <f>IF(ISNUMBER(SEARCH("*female*",CJ53)),"female",IF(ISNUMBER(SEARCH("*male*",CJ53)),"male",""))</f>
        <v/>
      </c>
      <c r="CF53" s="119" t="str">
        <f>IF(CJ53="","",IF(ISERROR(MID(CJ53,FIND("male,",CJ53)+6,(FIND(")",CJ53)-(FIND("male,",CJ53)+6))))=TRUE,"missing/error",MID(CJ53,FIND("male,",CJ53)+6,(FIND(")",CJ53)-(FIND("male,",CJ53)+6)))))</f>
        <v/>
      </c>
      <c r="CG53" s="120" t="str">
        <f>IF(CC53="","",(MID(CC53,(SEARCH("^^",SUBSTITUTE(CC53," ","^^",LEN(CC53)-LEN(SUBSTITUTE(CC53," ","")))))+1,99)&amp;"_"&amp;LEFT(CC53,FIND(" ",CC53)-1)&amp;"_"&amp;CD53))</f>
        <v/>
      </c>
      <c r="CI53" s="112"/>
      <c r="CJ53" s="112"/>
      <c r="CK53" s="113" t="str">
        <f>IF(CO53="","",CK$3)</f>
        <v/>
      </c>
      <c r="CL53" s="114" t="str">
        <f>IF(CO53="","",CK$1)</f>
        <v/>
      </c>
      <c r="CM53" s="115" t="str">
        <f>IF(CO53="","",CK$2)</f>
        <v/>
      </c>
      <c r="CN53" s="115" t="str">
        <f>IF(CO53="","",CK$3)</f>
        <v/>
      </c>
      <c r="CO53" s="116" t="str">
        <f>IF(CV53="","",IF(ISNUMBER(SEARCH(":",CV53)),MID(CV53,FIND(":",CV53)+2,FIND("(",CV53)-FIND(":",CV53)-3),LEFT(CV53,FIND("(",CV53)-2)))</f>
        <v/>
      </c>
      <c r="CP53" s="117" t="str">
        <f>IF(CV53="","",MID(CV53,FIND("(",CV53)+1,4))</f>
        <v/>
      </c>
      <c r="CQ53" s="118" t="str">
        <f>IF(ISNUMBER(SEARCH("*female*",CV53)),"female",IF(ISNUMBER(SEARCH("*male*",CV53)),"male",""))</f>
        <v/>
      </c>
      <c r="CR53" s="119" t="str">
        <f>IF(CV53="","",IF(ISERROR(MID(CV53,FIND("male,",CV53)+6,(FIND(")",CV53)-(FIND("male,",CV53)+6))))=TRUE,"missing/error",MID(CV53,FIND("male,",CV53)+6,(FIND(")",CV53)-(FIND("male,",CV53)+6)))))</f>
        <v/>
      </c>
      <c r="CS53" s="120" t="str">
        <f>IF(CO53="","",(MID(CO53,(SEARCH("^^",SUBSTITUTE(CO53," ","^^",LEN(CO53)-LEN(SUBSTITUTE(CO53," ","")))))+1,99)&amp;"_"&amp;LEFT(CO53,FIND(" ",CO53)-1)&amp;"_"&amp;CP53))</f>
        <v/>
      </c>
      <c r="CU53" s="112"/>
      <c r="CV53" s="112"/>
      <c r="CW53" s="113" t="str">
        <f>IF(DA53="","",CW$3)</f>
        <v/>
      </c>
      <c r="CX53" s="114" t="str">
        <f>IF(DA53="","",CW$1)</f>
        <v/>
      </c>
      <c r="CY53" s="115" t="str">
        <f>IF(DA53="","",CW$2)</f>
        <v/>
      </c>
      <c r="CZ53" s="115" t="str">
        <f>IF(DA53="","",CW$3)</f>
        <v/>
      </c>
      <c r="DA53" s="116" t="str">
        <f>IF(DH53="","",IF(ISNUMBER(SEARCH(":",DH53)),MID(DH53,FIND(":",DH53)+2,FIND("(",DH53)-FIND(":",DH53)-3),LEFT(DH53,FIND("(",DH53)-2)))</f>
        <v/>
      </c>
      <c r="DB53" s="117" t="str">
        <f>IF(DH53="","",MID(DH53,FIND("(",DH53)+1,4))</f>
        <v/>
      </c>
      <c r="DC53" s="118" t="str">
        <f>IF(ISNUMBER(SEARCH("*female*",DH53)),"female",IF(ISNUMBER(SEARCH("*male*",DH53)),"male",""))</f>
        <v/>
      </c>
      <c r="DD53" s="119" t="str">
        <f>IF(DH53="","",IF(ISERROR(MID(DH53,FIND("male,",DH53)+6,(FIND(")",DH53)-(FIND("male,",DH53)+6))))=TRUE,"missing/error",MID(DH53,FIND("male,",DH53)+6,(FIND(")",DH53)-(FIND("male,",DH53)+6)))))</f>
        <v/>
      </c>
      <c r="DE53" s="120" t="str">
        <f>IF(DA53="","",(MID(DA53,(SEARCH("^^",SUBSTITUTE(DA53," ","^^",LEN(DA53)-LEN(SUBSTITUTE(DA53," ","")))))+1,99)&amp;"_"&amp;LEFT(DA53,FIND(" ",DA53)-1)&amp;"_"&amp;DB53))</f>
        <v/>
      </c>
      <c r="DG53" s="112"/>
      <c r="DH53" s="112"/>
      <c r="DI53" s="113" t="str">
        <f>IF(DM53="","",DI$3)</f>
        <v/>
      </c>
      <c r="DJ53" s="114" t="str">
        <f>IF(DM53="","",DI$1)</f>
        <v/>
      </c>
      <c r="DK53" s="115" t="str">
        <f>IF(DM53="","",DI$2)</f>
        <v/>
      </c>
      <c r="DL53" s="115" t="str">
        <f>IF(DM53="","",DI$3)</f>
        <v/>
      </c>
      <c r="DM53" s="116" t="str">
        <f>IF(DT53="","",IF(ISNUMBER(SEARCH(":",DT53)),MID(DT53,FIND(":",DT53)+2,FIND("(",DT53)-FIND(":",DT53)-3),LEFT(DT53,FIND("(",DT53)-2)))</f>
        <v/>
      </c>
      <c r="DN53" s="117" t="str">
        <f>IF(DT53="","",MID(DT53,FIND("(",DT53)+1,4))</f>
        <v/>
      </c>
      <c r="DO53" s="118" t="str">
        <f>IF(ISNUMBER(SEARCH("*female*",DT53)),"female",IF(ISNUMBER(SEARCH("*male*",DT53)),"male",""))</f>
        <v/>
      </c>
      <c r="DP53" s="119" t="str">
        <f>IF(DT53="","",IF(ISERROR(MID(DT53,FIND("male,",DT53)+6,(FIND(")",DT53)-(FIND("male,",DT53)+6))))=TRUE,"missing/error",MID(DT53,FIND("male,",DT53)+6,(FIND(")",DT53)-(FIND("male,",DT53)+6)))))</f>
        <v/>
      </c>
      <c r="DQ53" s="120" t="str">
        <f>IF(DM53="","",(MID(DM53,(SEARCH("^^",SUBSTITUTE(DM53," ","^^",LEN(DM53)-LEN(SUBSTITUTE(DM53," ","")))))+1,99)&amp;"_"&amp;LEFT(DM53,FIND(" ",DM53)-1)&amp;"_"&amp;DN53))</f>
        <v/>
      </c>
      <c r="DS53" s="112"/>
      <c r="DT53" s="112"/>
      <c r="DU53" s="113" t="str">
        <f>IF(DY53="","",DU$3)</f>
        <v/>
      </c>
      <c r="DV53" s="114" t="str">
        <f>IF(DY53="","",DU$1)</f>
        <v/>
      </c>
      <c r="DW53" s="115" t="str">
        <f>IF(DY53="","",DU$2)</f>
        <v/>
      </c>
      <c r="DX53" s="115" t="str">
        <f>IF(DY53="","",DU$3)</f>
        <v/>
      </c>
      <c r="DY53" s="116" t="str">
        <f>IF(EF53="","",IF(ISNUMBER(SEARCH(":",EF53)),MID(EF53,FIND(":",EF53)+2,FIND("(",EF53)-FIND(":",EF53)-3),LEFT(EF53,FIND("(",EF53)-2)))</f>
        <v/>
      </c>
      <c r="DZ53" s="117" t="str">
        <f>IF(EF53="","",MID(EF53,FIND("(",EF53)+1,4))</f>
        <v/>
      </c>
      <c r="EA53" s="118" t="str">
        <f>IF(ISNUMBER(SEARCH("*female*",EF53)),"female",IF(ISNUMBER(SEARCH("*male*",EF53)),"male",""))</f>
        <v/>
      </c>
      <c r="EB53" s="119" t="str">
        <f>IF(EF53="","",IF(ISERROR(MID(EF53,FIND("male,",EF53)+6,(FIND(")",EF53)-(FIND("male,",EF53)+6))))=TRUE,"missing/error",MID(EF53,FIND("male,",EF53)+6,(FIND(")",EF53)-(FIND("male,",EF53)+6)))))</f>
        <v/>
      </c>
      <c r="EC53" s="120" t="str">
        <f>IF(DY53="","",(MID(DY53,(SEARCH("^^",SUBSTITUTE(DY53," ","^^",LEN(DY53)-LEN(SUBSTITUTE(DY53," ","")))))+1,99)&amp;"_"&amp;LEFT(DY53,FIND(" ",DY53)-1)&amp;"_"&amp;DZ53))</f>
        <v/>
      </c>
      <c r="EE53" s="112"/>
      <c r="EF53" s="112"/>
      <c r="EG53" s="113" t="str">
        <f>IF(EK53="","",EG$3)</f>
        <v/>
      </c>
      <c r="EH53" s="114" t="str">
        <f>IF(EK53="","",EG$1)</f>
        <v/>
      </c>
      <c r="EI53" s="115" t="str">
        <f>IF(EK53="","",EG$2)</f>
        <v/>
      </c>
      <c r="EJ53" s="115" t="str">
        <f>IF(EK53="","",EG$3)</f>
        <v/>
      </c>
      <c r="EK53" s="116" t="str">
        <f>IF(ER53="","",IF(ISNUMBER(SEARCH(":",ER53)),MID(ER53,FIND(":",ER53)+2,FIND("(",ER53)-FIND(":",ER53)-3),LEFT(ER53,FIND("(",ER53)-2)))</f>
        <v/>
      </c>
      <c r="EL53" s="117" t="str">
        <f>IF(ER53="","",MID(ER53,FIND("(",ER53)+1,4))</f>
        <v/>
      </c>
      <c r="EM53" s="118" t="str">
        <f>IF(ISNUMBER(SEARCH("*female*",ER53)),"female",IF(ISNUMBER(SEARCH("*male*",ER53)),"male",""))</f>
        <v/>
      </c>
      <c r="EN53" s="119" t="str">
        <f>IF(ER53="","",IF(ISERROR(MID(ER53,FIND("male,",ER53)+6,(FIND(")",ER53)-(FIND("male,",ER53)+6))))=TRUE,"missing/error",MID(ER53,FIND("male,",ER53)+6,(FIND(")",ER53)-(FIND("male,",ER53)+6)))))</f>
        <v/>
      </c>
      <c r="EO53" s="120" t="str">
        <f>IF(EK53="","",(MID(EK53,(SEARCH("^^",SUBSTITUTE(EK53," ","^^",LEN(EK53)-LEN(SUBSTITUTE(EK53," ","")))))+1,99)&amp;"_"&amp;LEFT(EK53,FIND(" ",EK53)-1)&amp;"_"&amp;EL53))</f>
        <v/>
      </c>
      <c r="EQ53" s="112"/>
      <c r="ER53" s="112"/>
      <c r="ES53" s="113" t="str">
        <f>IF(EW53="","",ES$3)</f>
        <v/>
      </c>
      <c r="ET53" s="114" t="str">
        <f>IF(EW53="","",ES$1)</f>
        <v/>
      </c>
      <c r="EU53" s="115" t="str">
        <f>IF(EW53="","",ES$2)</f>
        <v/>
      </c>
      <c r="EV53" s="115" t="str">
        <f>IF(EW53="","",ES$3)</f>
        <v/>
      </c>
      <c r="EW53" s="116" t="str">
        <f>IF(FD53="","",IF(ISNUMBER(SEARCH(":",FD53)),MID(FD53,FIND(":",FD53)+2,FIND("(",FD53)-FIND(":",FD53)-3),LEFT(FD53,FIND("(",FD53)-2)))</f>
        <v/>
      </c>
      <c r="EX53" s="117" t="str">
        <f>IF(FD53="","",MID(FD53,FIND("(",FD53)+1,4))</f>
        <v/>
      </c>
      <c r="EY53" s="118" t="str">
        <f>IF(ISNUMBER(SEARCH("*female*",FD53)),"female",IF(ISNUMBER(SEARCH("*male*",FD53)),"male",""))</f>
        <v/>
      </c>
      <c r="EZ53" s="119" t="str">
        <f>IF(FD53="","",IF(ISERROR(MID(FD53,FIND("male,",FD53)+6,(FIND(")",FD53)-(FIND("male,",FD53)+6))))=TRUE,"missing/error",MID(FD53,FIND("male,",FD53)+6,(FIND(")",FD53)-(FIND("male,",FD53)+6)))))</f>
        <v/>
      </c>
      <c r="FA53" s="120" t="str">
        <f>IF(EW53="","",(MID(EW53,(SEARCH("^^",SUBSTITUTE(EW53," ","^^",LEN(EW53)-LEN(SUBSTITUTE(EW53," ","")))))+1,99)&amp;"_"&amp;LEFT(EW53,FIND(" ",EW53)-1)&amp;"_"&amp;EX53))</f>
        <v/>
      </c>
      <c r="FC53" s="112"/>
      <c r="FD53" s="112"/>
      <c r="FE53" s="113" t="str">
        <f>IF(FI53="","",FE$3)</f>
        <v/>
      </c>
      <c r="FF53" s="114" t="str">
        <f>IF(FI53="","",FE$1)</f>
        <v/>
      </c>
      <c r="FG53" s="115" t="str">
        <f>IF(FI53="","",FE$2)</f>
        <v/>
      </c>
      <c r="FH53" s="115" t="str">
        <f>IF(FI53="","",FE$3)</f>
        <v/>
      </c>
      <c r="FI53" s="116" t="str">
        <f>IF(FP53="","",IF(ISNUMBER(SEARCH(":",FP53)),MID(FP53,FIND(":",FP53)+2,FIND("(",FP53)-FIND(":",FP53)-3),LEFT(FP53,FIND("(",FP53)-2)))</f>
        <v/>
      </c>
      <c r="FJ53" s="117" t="str">
        <f>IF(FP53="","",MID(FP53,FIND("(",FP53)+1,4))</f>
        <v/>
      </c>
      <c r="FK53" s="118" t="str">
        <f>IF(ISNUMBER(SEARCH("*female*",FP53)),"female",IF(ISNUMBER(SEARCH("*male*",FP53)),"male",""))</f>
        <v/>
      </c>
      <c r="FL53" s="119" t="str">
        <f>IF(FP53="","",IF(ISERROR(MID(FP53,FIND("male,",FP53)+6,(FIND(")",FP53)-(FIND("male,",FP53)+6))))=TRUE,"missing/error",MID(FP53,FIND("male,",FP53)+6,(FIND(")",FP53)-(FIND("male,",FP53)+6)))))</f>
        <v/>
      </c>
      <c r="FM53" s="120" t="str">
        <f>IF(FI53="","",(MID(FI53,(SEARCH("^^",SUBSTITUTE(FI53," ","^^",LEN(FI53)-LEN(SUBSTITUTE(FI53," ","")))))+1,99)&amp;"_"&amp;LEFT(FI53,FIND(" ",FI53)-1)&amp;"_"&amp;FJ53))</f>
        <v/>
      </c>
      <c r="FO53" s="112"/>
      <c r="FP53" s="112"/>
      <c r="FQ53" s="113" t="str">
        <f>IF(FU53="","",FQ$3)</f>
        <v/>
      </c>
      <c r="FR53" s="114" t="str">
        <f>IF(FU53="","",FQ$1)</f>
        <v/>
      </c>
      <c r="FS53" s="115" t="str">
        <f>IF(FU53="","",FQ$2)</f>
        <v/>
      </c>
      <c r="FT53" s="115" t="str">
        <f>IF(FU53="","",FQ$3)</f>
        <v/>
      </c>
      <c r="FU53" s="116" t="str">
        <f>IF(GB53="","",IF(ISNUMBER(SEARCH(":",GB53)),MID(GB53,FIND(":",GB53)+2,FIND("(",GB53)-FIND(":",GB53)-3),LEFT(GB53,FIND("(",GB53)-2)))</f>
        <v/>
      </c>
      <c r="FV53" s="117" t="str">
        <f>IF(GB53="","",MID(GB53,FIND("(",GB53)+1,4))</f>
        <v/>
      </c>
      <c r="FW53" s="118" t="str">
        <f>IF(ISNUMBER(SEARCH("*female*",GB53)),"female",IF(ISNUMBER(SEARCH("*male*",GB53)),"male",""))</f>
        <v/>
      </c>
      <c r="FX53" s="119" t="str">
        <f>IF(GB53="","",IF(ISERROR(MID(GB53,FIND("male,",GB53)+6,(FIND(")",GB53)-(FIND("male,",GB53)+6))))=TRUE,"missing/error",MID(GB53,FIND("male,",GB53)+6,(FIND(")",GB53)-(FIND("male,",GB53)+6)))))</f>
        <v/>
      </c>
      <c r="FY53" s="120" t="str">
        <f>IF(FU53="","",(MID(FU53,(SEARCH("^^",SUBSTITUTE(FU53," ","^^",LEN(FU53)-LEN(SUBSTITUTE(FU53," ","")))))+1,99)&amp;"_"&amp;LEFT(FU53,FIND(" ",FU53)-1)&amp;"_"&amp;FV53))</f>
        <v/>
      </c>
      <c r="GA53" s="112"/>
      <c r="GB53" s="112"/>
      <c r="GC53" s="113" t="str">
        <f>IF(GG53="","",GC$3)</f>
        <v/>
      </c>
      <c r="GD53" s="114" t="str">
        <f>IF(GG53="","",GC$1)</f>
        <v/>
      </c>
      <c r="GE53" s="115" t="str">
        <f>IF(GG53="","",GC$2)</f>
        <v/>
      </c>
      <c r="GF53" s="115" t="str">
        <f>IF(GG53="","",GC$3)</f>
        <v/>
      </c>
      <c r="GG53" s="116" t="str">
        <f>IF(GN53="","",IF(ISNUMBER(SEARCH(":",GN53)),MID(GN53,FIND(":",GN53)+2,FIND("(",GN53)-FIND(":",GN53)-3),LEFT(GN53,FIND("(",GN53)-2)))</f>
        <v/>
      </c>
      <c r="GH53" s="117" t="str">
        <f>IF(GN53="","",MID(GN53,FIND("(",GN53)+1,4))</f>
        <v/>
      </c>
      <c r="GI53" s="118" t="str">
        <f>IF(ISNUMBER(SEARCH("*female*",GN53)),"female",IF(ISNUMBER(SEARCH("*male*",GN53)),"male",""))</f>
        <v/>
      </c>
      <c r="GJ53" s="119" t="str">
        <f>IF(GN53="","",IF(ISERROR(MID(GN53,FIND("male,",GN53)+6,(FIND(")",GN53)-(FIND("male,",GN53)+6))))=TRUE,"missing/error",MID(GN53,FIND("male,",GN53)+6,(FIND(")",GN53)-(FIND("male,",GN53)+6)))))</f>
        <v/>
      </c>
      <c r="GK53" s="120" t="str">
        <f>IF(GG53="","",(MID(GG53,(SEARCH("^^",SUBSTITUTE(GG53," ","^^",LEN(GG53)-LEN(SUBSTITUTE(GG53," ","")))))+1,99)&amp;"_"&amp;LEFT(GG53,FIND(" ",GG53)-1)&amp;"_"&amp;GH53))</f>
        <v/>
      </c>
      <c r="GM53" s="112"/>
      <c r="GN53" s="112"/>
      <c r="GO53" s="113" t="str">
        <f>IF(GS53="","",GO$3)</f>
        <v/>
      </c>
      <c r="GP53" s="114" t="str">
        <f>IF(GS53="","",GO$1)</f>
        <v/>
      </c>
      <c r="GQ53" s="115" t="str">
        <f>IF(GS53="","",GO$2)</f>
        <v/>
      </c>
      <c r="GR53" s="115" t="str">
        <f>IF(GS53="","",GO$3)</f>
        <v/>
      </c>
      <c r="GS53" s="116" t="str">
        <f>IF(GZ53="","",IF(ISNUMBER(SEARCH(":",GZ53)),MID(GZ53,FIND(":",GZ53)+2,FIND("(",GZ53)-FIND(":",GZ53)-3),LEFT(GZ53,FIND("(",GZ53)-2)))</f>
        <v/>
      </c>
      <c r="GT53" s="117" t="str">
        <f>IF(GZ53="","",MID(GZ53,FIND("(",GZ53)+1,4))</f>
        <v/>
      </c>
      <c r="GU53" s="118" t="str">
        <f>IF(ISNUMBER(SEARCH("*female*",GZ53)),"female",IF(ISNUMBER(SEARCH("*male*",GZ53)),"male",""))</f>
        <v/>
      </c>
      <c r="GV53" s="119" t="str">
        <f>IF(GZ53="","",IF(ISERROR(MID(GZ53,FIND("male,",GZ53)+6,(FIND(")",GZ53)-(FIND("male,",GZ53)+6))))=TRUE,"missing/error",MID(GZ53,FIND("male,",GZ53)+6,(FIND(")",GZ53)-(FIND("male,",GZ53)+6)))))</f>
        <v/>
      </c>
      <c r="GW53" s="120" t="str">
        <f>IF(GS53="","",(MID(GS53,(SEARCH("^^",SUBSTITUTE(GS53," ","^^",LEN(GS53)-LEN(SUBSTITUTE(GS53," ","")))))+1,99)&amp;"_"&amp;LEFT(GS53,FIND(" ",GS53)-1)&amp;"_"&amp;GT53))</f>
        <v/>
      </c>
      <c r="GY53" s="112"/>
      <c r="GZ53" s="112"/>
      <c r="HA53" s="113" t="str">
        <f>IF(HE53="","",HA$3)</f>
        <v/>
      </c>
      <c r="HB53" s="114" t="str">
        <f>IF(HE53="","",HA$1)</f>
        <v/>
      </c>
      <c r="HC53" s="115" t="str">
        <f>IF(HE53="","",HA$2)</f>
        <v/>
      </c>
      <c r="HD53" s="115" t="str">
        <f>IF(HE53="","",HA$3)</f>
        <v/>
      </c>
      <c r="HE53" s="116" t="str">
        <f>IF(HL53="","",IF(ISNUMBER(SEARCH(":",HL53)),MID(HL53,FIND(":",HL53)+2,FIND("(",HL53)-FIND(":",HL53)-3),LEFT(HL53,FIND("(",HL53)-2)))</f>
        <v/>
      </c>
      <c r="HF53" s="117" t="str">
        <f>IF(HL53="","",MID(HL53,FIND("(",HL53)+1,4))</f>
        <v/>
      </c>
      <c r="HG53" s="118" t="str">
        <f>IF(ISNUMBER(SEARCH("*female*",HL53)),"female",IF(ISNUMBER(SEARCH("*male*",HL53)),"male",""))</f>
        <v/>
      </c>
      <c r="HH53" s="119" t="str">
        <f>IF(HL53="","",IF(ISERROR(MID(HL53,FIND("male,",HL53)+6,(FIND(")",HL53)-(FIND("male,",HL53)+6))))=TRUE,"missing/error",MID(HL53,FIND("male,",HL53)+6,(FIND(")",HL53)-(FIND("male,",HL53)+6)))))</f>
        <v/>
      </c>
      <c r="HI53" s="120" t="str">
        <f>IF(HE53="","",(MID(HE53,(SEARCH("^^",SUBSTITUTE(HE53," ","^^",LEN(HE53)-LEN(SUBSTITUTE(HE53," ","")))))+1,99)&amp;"_"&amp;LEFT(HE53,FIND(" ",HE53)-1)&amp;"_"&amp;HF53))</f>
        <v/>
      </c>
      <c r="HK53" s="112"/>
      <c r="HL53" s="112"/>
      <c r="HM53" s="113" t="str">
        <f>IF(HQ53="","",HM$3)</f>
        <v/>
      </c>
      <c r="HN53" s="114" t="str">
        <f>IF(HQ53="","",HM$1)</f>
        <v/>
      </c>
      <c r="HO53" s="115" t="str">
        <f>IF(HQ53="","",HM$2)</f>
        <v/>
      </c>
      <c r="HP53" s="115" t="str">
        <f>IF(HQ53="","",HM$3)</f>
        <v/>
      </c>
      <c r="HQ53" s="116" t="str">
        <f>IF(HX53="","",IF(ISNUMBER(SEARCH(":",HX53)),MID(HX53,FIND(":",HX53)+2,FIND("(",HX53)-FIND(":",HX53)-3),LEFT(HX53,FIND("(",HX53)-2)))</f>
        <v/>
      </c>
      <c r="HR53" s="117" t="str">
        <f>IF(HX53="","",MID(HX53,FIND("(",HX53)+1,4))</f>
        <v/>
      </c>
      <c r="HS53" s="118" t="str">
        <f>IF(ISNUMBER(SEARCH("*female*",HX53)),"female",IF(ISNUMBER(SEARCH("*male*",HX53)),"male",""))</f>
        <v/>
      </c>
      <c r="HT53" s="119" t="str">
        <f>IF(HX53="","",IF(ISERROR(MID(HX53,FIND("male,",HX53)+6,(FIND(")",HX53)-(FIND("male,",HX53)+6))))=TRUE,"missing/error",MID(HX53,FIND("male,",HX53)+6,(FIND(")",HX53)-(FIND("male,",HX53)+6)))))</f>
        <v/>
      </c>
      <c r="HU53" s="120" t="str">
        <f>IF(HQ53="","",(MID(HQ53,(SEARCH("^^",SUBSTITUTE(HQ53," ","^^",LEN(HQ53)-LEN(SUBSTITUTE(HQ53," ","")))))+1,99)&amp;"_"&amp;LEFT(HQ53,FIND(" ",HQ53)-1)&amp;"_"&amp;HR53))</f>
        <v/>
      </c>
      <c r="HW53" s="112"/>
      <c r="HX53" s="112"/>
      <c r="HY53" s="113" t="str">
        <f>IF(IC53="","",HY$3)</f>
        <v/>
      </c>
      <c r="HZ53" s="114" t="str">
        <f>IF(IC53="","",HY$1)</f>
        <v/>
      </c>
      <c r="IA53" s="115" t="str">
        <f>IF(IC53="","",HY$2)</f>
        <v/>
      </c>
      <c r="IB53" s="115" t="str">
        <f>IF(IC53="","",HY$3)</f>
        <v/>
      </c>
      <c r="IC53" s="116" t="str">
        <f>IF(IJ53="","",IF(ISNUMBER(SEARCH(":",IJ53)),MID(IJ53,FIND(":",IJ53)+2,FIND("(",IJ53)-FIND(":",IJ53)-3),LEFT(IJ53,FIND("(",IJ53)-2)))</f>
        <v/>
      </c>
      <c r="ID53" s="117" t="str">
        <f>IF(IJ53="","",MID(IJ53,FIND("(",IJ53)+1,4))</f>
        <v/>
      </c>
      <c r="IE53" s="118" t="str">
        <f>IF(ISNUMBER(SEARCH("*female*",IJ53)),"female",IF(ISNUMBER(SEARCH("*male*",IJ53)),"male",""))</f>
        <v/>
      </c>
      <c r="IF53" s="119" t="str">
        <f>IF(IJ53="","",IF(ISERROR(MID(IJ53,FIND("male,",IJ53)+6,(FIND(")",IJ53)-(FIND("male,",IJ53)+6))))=TRUE,"missing/error",MID(IJ53,FIND("male,",IJ53)+6,(FIND(")",IJ53)-(FIND("male,",IJ53)+6)))))</f>
        <v/>
      </c>
      <c r="IG53" s="120" t="str">
        <f>IF(IC53="","",(MID(IC53,(SEARCH("^^",SUBSTITUTE(IC53," ","^^",LEN(IC53)-LEN(SUBSTITUTE(IC53," ","")))))+1,99)&amp;"_"&amp;LEFT(IC53,FIND(" ",IC53)-1)&amp;"_"&amp;ID53))</f>
        <v/>
      </c>
      <c r="II53" s="112"/>
      <c r="IJ53" s="112"/>
      <c r="IK53" s="113" t="str">
        <f>IF(IO53="","",IK$3)</f>
        <v/>
      </c>
      <c r="IL53" s="114" t="str">
        <f>IF(IO53="","",IK$1)</f>
        <v/>
      </c>
      <c r="IM53" s="115" t="str">
        <f>IF(IO53="","",IK$2)</f>
        <v/>
      </c>
      <c r="IN53" s="115" t="str">
        <f>IF(IO53="","",IK$3)</f>
        <v/>
      </c>
      <c r="IO53" s="116" t="str">
        <f>IF(IV53="","",IF(ISNUMBER(SEARCH(":",IV53)),MID(IV53,FIND(":",IV53)+2,FIND("(",IV53)-FIND(":",IV53)-3),LEFT(IV53,FIND("(",IV53)-2)))</f>
        <v/>
      </c>
      <c r="IP53" s="117" t="str">
        <f>IF(IV53="","",MID(IV53,FIND("(",IV53)+1,4))</f>
        <v/>
      </c>
      <c r="IQ53" s="118" t="str">
        <f>IF(ISNUMBER(SEARCH("*female*",IV53)),"female",IF(ISNUMBER(SEARCH("*male*",IV53)),"male",""))</f>
        <v/>
      </c>
      <c r="IR53" s="119" t="str">
        <f>IF(IV53="","",IF(ISERROR(MID(IV53,FIND("male,",IV53)+6,(FIND(")",IV53)-(FIND("male,",IV53)+6))))=TRUE,"missing/error",MID(IV53,FIND("male,",IV53)+6,(FIND(")",IV53)-(FIND("male,",IV53)+6)))))</f>
        <v/>
      </c>
      <c r="IS53" s="120" t="str">
        <f>IF(IO53="","",(MID(IO53,(SEARCH("^^",SUBSTITUTE(IO53," ","^^",LEN(IO53)-LEN(SUBSTITUTE(IO53," ","")))))+1,99)&amp;"_"&amp;LEFT(IO53,FIND(" ",IO53)-1)&amp;"_"&amp;IP53))</f>
        <v/>
      </c>
      <c r="IU53" s="112"/>
      <c r="IV53" s="112"/>
      <c r="IW53" s="113" t="str">
        <f>IF(JA53="","",IW$3)</f>
        <v/>
      </c>
      <c r="IX53" s="114" t="str">
        <f>IF(JA53="","",IW$1)</f>
        <v/>
      </c>
      <c r="IY53" s="115" t="str">
        <f>IF(JA53="","",IW$2)</f>
        <v/>
      </c>
      <c r="IZ53" s="115" t="str">
        <f>IF(JA53="","",IW$3)</f>
        <v/>
      </c>
      <c r="JA53" s="116" t="str">
        <f>IF(JH53="","",IF(ISNUMBER(SEARCH(":",JH53)),MID(JH53,FIND(":",JH53)+2,FIND("(",JH53)-FIND(":",JH53)-3),LEFT(JH53,FIND("(",JH53)-2)))</f>
        <v/>
      </c>
      <c r="JB53" s="117" t="str">
        <f>IF(JH53="","",MID(JH53,FIND("(",JH53)+1,4))</f>
        <v/>
      </c>
      <c r="JC53" s="118" t="str">
        <f>IF(ISNUMBER(SEARCH("*female*",JH53)),"female",IF(ISNUMBER(SEARCH("*male*",JH53)),"male",""))</f>
        <v/>
      </c>
      <c r="JD53" s="119" t="str">
        <f>IF(JH53="","",IF(ISERROR(MID(JH53,FIND("male,",JH53)+6,(FIND(")",JH53)-(FIND("male,",JH53)+6))))=TRUE,"missing/error",MID(JH53,FIND("male,",JH53)+6,(FIND(")",JH53)-(FIND("male,",JH53)+6)))))</f>
        <v/>
      </c>
      <c r="JE53" s="120" t="str">
        <f>IF(JA53="","",(MID(JA53,(SEARCH("^^",SUBSTITUTE(JA53," ","^^",LEN(JA53)-LEN(SUBSTITUTE(JA53," ","")))))+1,99)&amp;"_"&amp;LEFT(JA53,FIND(" ",JA53)-1)&amp;"_"&amp;JB53))</f>
        <v/>
      </c>
      <c r="JG53" s="112"/>
      <c r="JH53" s="112"/>
      <c r="JI53" s="113" t="str">
        <f>IF(JM53="","",JI$3)</f>
        <v/>
      </c>
      <c r="JJ53" s="114" t="str">
        <f>IF(JM53="","",JI$1)</f>
        <v/>
      </c>
      <c r="JK53" s="115" t="str">
        <f>IF(JM53="","",JI$2)</f>
        <v/>
      </c>
      <c r="JL53" s="115" t="str">
        <f>IF(JM53="","",JI$3)</f>
        <v/>
      </c>
      <c r="JM53" s="116" t="str">
        <f>IF(JT53="","",IF(ISNUMBER(SEARCH(":",JT53)),MID(JT53,FIND(":",JT53)+2,FIND("(",JT53)-FIND(":",JT53)-3),LEFT(JT53,FIND("(",JT53)-2)))</f>
        <v/>
      </c>
      <c r="JN53" s="117" t="str">
        <f>IF(JT53="","",MID(JT53,FIND("(",JT53)+1,4))</f>
        <v/>
      </c>
      <c r="JO53" s="118" t="str">
        <f>IF(ISNUMBER(SEARCH("*female*",JT53)),"female",IF(ISNUMBER(SEARCH("*male*",JT53)),"male",""))</f>
        <v/>
      </c>
      <c r="JP53" s="119" t="str">
        <f>IF(JT53="","",IF(ISERROR(MID(JT53,FIND("male,",JT53)+6,(FIND(")",JT53)-(FIND("male,",JT53)+6))))=TRUE,"missing/error",MID(JT53,FIND("male,",JT53)+6,(FIND(")",JT53)-(FIND("male,",JT53)+6)))))</f>
        <v/>
      </c>
      <c r="JQ53" s="120" t="str">
        <f>IF(JM53="","",(MID(JM53,(SEARCH("^^",SUBSTITUTE(JM53," ","^^",LEN(JM53)-LEN(SUBSTITUTE(JM53," ","")))))+1,99)&amp;"_"&amp;LEFT(JM53,FIND(" ",JM53)-1)&amp;"_"&amp;JN53))</f>
        <v/>
      </c>
      <c r="JS53" s="112"/>
      <c r="JT53" s="112"/>
      <c r="JU53" s="113" t="str">
        <f>IF(JY53="","",JU$3)</f>
        <v/>
      </c>
      <c r="JV53" s="114" t="str">
        <f>IF(JY53="","",JU$1)</f>
        <v/>
      </c>
      <c r="JW53" s="115" t="str">
        <f>IF(JY53="","",JU$2)</f>
        <v/>
      </c>
      <c r="JX53" s="115" t="str">
        <f>IF(JY53="","",JU$3)</f>
        <v/>
      </c>
      <c r="JY53" s="116" t="str">
        <f>IF(KF53="","",IF(ISNUMBER(SEARCH(":",KF53)),MID(KF53,FIND(":",KF53)+2,FIND("(",KF53)-FIND(":",KF53)-3),LEFT(KF53,FIND("(",KF53)-2)))</f>
        <v/>
      </c>
      <c r="JZ53" s="117" t="str">
        <f>IF(KF53="","",MID(KF53,FIND("(",KF53)+1,4))</f>
        <v/>
      </c>
      <c r="KA53" s="118" t="str">
        <f>IF(ISNUMBER(SEARCH("*female*",KF53)),"female",IF(ISNUMBER(SEARCH("*male*",KF53)),"male",""))</f>
        <v/>
      </c>
      <c r="KB53" s="119" t="str">
        <f>IF(KF53="","",IF(ISERROR(MID(KF53,FIND("male,",KF53)+6,(FIND(")",KF53)-(FIND("male,",KF53)+6))))=TRUE,"missing/error",MID(KF53,FIND("male,",KF53)+6,(FIND(")",KF53)-(FIND("male,",KF53)+6)))))</f>
        <v/>
      </c>
      <c r="KC53" s="120" t="str">
        <f>IF(JY53="","",(MID(JY53,(SEARCH("^^",SUBSTITUTE(JY53," ","^^",LEN(JY53)-LEN(SUBSTITUTE(JY53," ","")))))+1,99)&amp;"_"&amp;LEFT(JY53,FIND(" ",JY53)-1)&amp;"_"&amp;JZ53))</f>
        <v/>
      </c>
      <c r="KE53" s="112"/>
      <c r="KF53" s="112"/>
      <c r="KG53" s="113" t="str">
        <f>IF(KK53="","",KG$3)</f>
        <v/>
      </c>
      <c r="KH53" s="114" t="str">
        <f>IF(KK53="","",KG$1)</f>
        <v/>
      </c>
      <c r="KI53" s="115" t="str">
        <f>IF(KK53="","",KG$2)</f>
        <v/>
      </c>
      <c r="KJ53" s="115" t="str">
        <f>IF(KK53="","",KG$3)</f>
        <v/>
      </c>
      <c r="KK53" s="116" t="str">
        <f>IF(KR53="","",IF(ISNUMBER(SEARCH(":",KR53)),MID(KR53,FIND(":",KR53)+2,FIND("(",KR53)-FIND(":",KR53)-3),LEFT(KR53,FIND("(",KR53)-2)))</f>
        <v/>
      </c>
      <c r="KL53" s="117" t="str">
        <f>IF(KR53="","",MID(KR53,FIND("(",KR53)+1,4))</f>
        <v/>
      </c>
      <c r="KM53" s="118" t="str">
        <f>IF(ISNUMBER(SEARCH("*female*",KR53)),"female",IF(ISNUMBER(SEARCH("*male*",KR53)),"male",""))</f>
        <v/>
      </c>
      <c r="KN53" s="119" t="str">
        <f>IF(KR53="","",IF(ISERROR(MID(KR53,FIND("male,",KR53)+6,(FIND(")",KR53)-(FIND("male,",KR53)+6))))=TRUE,"missing/error",MID(KR53,FIND("male,",KR53)+6,(FIND(")",KR53)-(FIND("male,",KR53)+6)))))</f>
        <v/>
      </c>
      <c r="KO53" s="120" t="str">
        <f>IF(KK53="","",(MID(KK53,(SEARCH("^^",SUBSTITUTE(KK53," ","^^",LEN(KK53)-LEN(SUBSTITUTE(KK53," ","")))))+1,99)&amp;"_"&amp;LEFT(KK53,FIND(" ",KK53)-1)&amp;"_"&amp;KL53))</f>
        <v/>
      </c>
      <c r="KQ53" s="112"/>
      <c r="KR53" s="112"/>
      <c r="KS53" s="113" t="str">
        <f>IF(KW53="","",KS$3)</f>
        <v/>
      </c>
      <c r="KT53" s="114" t="str">
        <f>IF(KW53="","",KS$1)</f>
        <v/>
      </c>
      <c r="KU53" s="115" t="str">
        <f>IF(KW53="","",KS$2)</f>
        <v/>
      </c>
      <c r="KV53" s="115" t="str">
        <f>IF(KW53="","",KS$3)</f>
        <v/>
      </c>
      <c r="KW53" s="116" t="str">
        <f>IF(LD53="","",IF(ISNUMBER(SEARCH(":",LD53)),MID(LD53,FIND(":",LD53)+2,FIND("(",LD53)-FIND(":",LD53)-3),LEFT(LD53,FIND("(",LD53)-2)))</f>
        <v/>
      </c>
      <c r="KX53" s="117" t="str">
        <f>IF(LD53="","",MID(LD53,FIND("(",LD53)+1,4))</f>
        <v/>
      </c>
      <c r="KY53" s="118" t="str">
        <f>IF(ISNUMBER(SEARCH("*female*",LD53)),"female",IF(ISNUMBER(SEARCH("*male*",LD53)),"male",""))</f>
        <v/>
      </c>
      <c r="KZ53" s="119" t="str">
        <f>IF(LD53="","",IF(ISERROR(MID(LD53,FIND("male,",LD53)+6,(FIND(")",LD53)-(FIND("male,",LD53)+6))))=TRUE,"missing/error",MID(LD53,FIND("male,",LD53)+6,(FIND(")",LD53)-(FIND("male,",LD53)+6)))))</f>
        <v/>
      </c>
      <c r="LA53" s="120" t="str">
        <f>IF(KW53="","",(MID(KW53,(SEARCH("^^",SUBSTITUTE(KW53," ","^^",LEN(KW53)-LEN(SUBSTITUTE(KW53," ","")))))+1,99)&amp;"_"&amp;LEFT(KW53,FIND(" ",KW53)-1)&amp;"_"&amp;KX53))</f>
        <v/>
      </c>
      <c r="LC53" s="112"/>
      <c r="LD53" s="112"/>
      <c r="LE53" s="113" t="str">
        <f>IF(LI53="","",LE$3)</f>
        <v/>
      </c>
      <c r="LF53" s="114" t="str">
        <f>IF(LI53="","",LE$1)</f>
        <v/>
      </c>
      <c r="LG53" s="115" t="str">
        <f>IF(LI53="","",LE$2)</f>
        <v/>
      </c>
      <c r="LH53" s="115" t="str">
        <f>IF(LI53="","",LE$3)</f>
        <v/>
      </c>
      <c r="LI53" s="116" t="str">
        <f>IF(LP53="","",IF(ISNUMBER(SEARCH(":",LP53)),MID(LP53,FIND(":",LP53)+2,FIND("(",LP53)-FIND(":",LP53)-3),LEFT(LP53,FIND("(",LP53)-2)))</f>
        <v/>
      </c>
      <c r="LJ53" s="117" t="str">
        <f>IF(LP53="","",MID(LP53,FIND("(",LP53)+1,4))</f>
        <v/>
      </c>
      <c r="LK53" s="118" t="str">
        <f>IF(ISNUMBER(SEARCH("*female*",LP53)),"female",IF(ISNUMBER(SEARCH("*male*",LP53)),"male",""))</f>
        <v/>
      </c>
      <c r="LL53" s="119" t="str">
        <f>IF(LP53="","",IF(ISERROR(MID(LP53,FIND("male,",LP53)+6,(FIND(")",LP53)-(FIND("male,",LP53)+6))))=TRUE,"missing/error",MID(LP53,FIND("male,",LP53)+6,(FIND(")",LP53)-(FIND("male,",LP53)+6)))))</f>
        <v/>
      </c>
      <c r="LM53" s="120" t="str">
        <f>IF(LI53="","",(MID(LI53,(SEARCH("^^",SUBSTITUTE(LI53," ","^^",LEN(LI53)-LEN(SUBSTITUTE(LI53," ","")))))+1,99)&amp;"_"&amp;LEFT(LI53,FIND(" ",LI53)-1)&amp;"_"&amp;LJ53))</f>
        <v/>
      </c>
      <c r="LO53" s="112"/>
      <c r="LP53" s="112"/>
      <c r="LQ53" s="113" t="str">
        <f>IF(LU53="","",LQ$3)</f>
        <v/>
      </c>
      <c r="LR53" s="114" t="str">
        <f>IF(LU53="","",LQ$1)</f>
        <v/>
      </c>
      <c r="LS53" s="115" t="str">
        <f>IF(LU53="","",LQ$2)</f>
        <v/>
      </c>
      <c r="LT53" s="115" t="str">
        <f>IF(LU53="","",LQ$3)</f>
        <v/>
      </c>
      <c r="LU53" s="116" t="str">
        <f>IF(MB53="","",IF(ISNUMBER(SEARCH(":",MB53)),MID(MB53,FIND(":",MB53)+2,FIND("(",MB53)-FIND(":",MB53)-3),LEFT(MB53,FIND("(",MB53)-2)))</f>
        <v/>
      </c>
      <c r="LV53" s="117" t="str">
        <f>IF(MB53="","",MID(MB53,FIND("(",MB53)+1,4))</f>
        <v/>
      </c>
      <c r="LW53" s="118" t="str">
        <f>IF(ISNUMBER(SEARCH("*female*",MB53)),"female",IF(ISNUMBER(SEARCH("*male*",MB53)),"male",""))</f>
        <v/>
      </c>
      <c r="LX53" s="119" t="str">
        <f>IF(MB53="","",IF(ISERROR(MID(MB53,FIND("male,",MB53)+6,(FIND(")",MB53)-(FIND("male,",MB53)+6))))=TRUE,"missing/error",MID(MB53,FIND("male,",MB53)+6,(FIND(")",MB53)-(FIND("male,",MB53)+6)))))</f>
        <v/>
      </c>
      <c r="LY53" s="120" t="str">
        <f>IF(LU53="","",(MID(LU53,(SEARCH("^^",SUBSTITUTE(LU53," ","^^",LEN(LU53)-LEN(SUBSTITUTE(LU53," ","")))))+1,99)&amp;"_"&amp;LEFT(LU53,FIND(" ",LU53)-1)&amp;"_"&amp;LV53))</f>
        <v/>
      </c>
      <c r="MA53" s="112"/>
      <c r="MB53" s="112"/>
      <c r="MC53" s="113" t="str">
        <f>IF(MG53="","",MC$3)</f>
        <v/>
      </c>
      <c r="MD53" s="114" t="str">
        <f>IF(MG53="","",MC$1)</f>
        <v/>
      </c>
      <c r="ME53" s="115" t="str">
        <f>IF(MG53="","",MC$2)</f>
        <v/>
      </c>
      <c r="MF53" s="115" t="str">
        <f>IF(MG53="","",MC$3)</f>
        <v/>
      </c>
      <c r="MG53" s="116" t="str">
        <f>IF(MN53="","",IF(ISNUMBER(SEARCH(":",MN53)),MID(MN53,FIND(":",MN53)+2,FIND("(",MN53)-FIND(":",MN53)-3),LEFT(MN53,FIND("(",MN53)-2)))</f>
        <v/>
      </c>
      <c r="MH53" s="117" t="str">
        <f>IF(MN53="","",MID(MN53,FIND("(",MN53)+1,4))</f>
        <v/>
      </c>
      <c r="MI53" s="118" t="str">
        <f>IF(ISNUMBER(SEARCH("*female*",MN53)),"female",IF(ISNUMBER(SEARCH("*male*",MN53)),"male",""))</f>
        <v/>
      </c>
      <c r="MJ53" s="119" t="str">
        <f>IF(MN53="","",IF(ISERROR(MID(MN53,FIND("male,",MN53)+6,(FIND(")",MN53)-(FIND("male,",MN53)+6))))=TRUE,"missing/error",MID(MN53,FIND("male,",MN53)+6,(FIND(")",MN53)-(FIND("male,",MN53)+6)))))</f>
        <v/>
      </c>
      <c r="MK53" s="120" t="str">
        <f>IF(MG53="","",(MID(MG53,(SEARCH("^^",SUBSTITUTE(MG53," ","^^",LEN(MG53)-LEN(SUBSTITUTE(MG53," ","")))))+1,99)&amp;"_"&amp;LEFT(MG53,FIND(" ",MG53)-1)&amp;"_"&amp;MH53))</f>
        <v/>
      </c>
      <c r="MM53" s="112"/>
      <c r="MN53" s="112"/>
      <c r="MO53" s="113" t="str">
        <f>IF(MS53="","",MO$3)</f>
        <v/>
      </c>
      <c r="MP53" s="114" t="str">
        <f>IF(MS53="","",MO$1)</f>
        <v/>
      </c>
      <c r="MQ53" s="115" t="str">
        <f>IF(MS53="","",MO$2)</f>
        <v/>
      </c>
      <c r="MR53" s="115" t="str">
        <f>IF(MS53="","",MO$3)</f>
        <v/>
      </c>
      <c r="MS53" s="116" t="str">
        <f>IF(MZ53="","",IF(ISNUMBER(SEARCH(":",MZ53)),MID(MZ53,FIND(":",MZ53)+2,FIND("(",MZ53)-FIND(":",MZ53)-3),LEFT(MZ53,FIND("(",MZ53)-2)))</f>
        <v/>
      </c>
      <c r="MT53" s="117" t="str">
        <f>IF(MZ53="","",MID(MZ53,FIND("(",MZ53)+1,4))</f>
        <v/>
      </c>
      <c r="MU53" s="118" t="str">
        <f>IF(ISNUMBER(SEARCH("*female*",MZ53)),"female",IF(ISNUMBER(SEARCH("*male*",MZ53)),"male",""))</f>
        <v/>
      </c>
      <c r="MV53" s="119" t="str">
        <f>IF(MZ53="","",IF(ISERROR(MID(MZ53,FIND("male,",MZ53)+6,(FIND(")",MZ53)-(FIND("male,",MZ53)+6))))=TRUE,"missing/error",MID(MZ53,FIND("male,",MZ53)+6,(FIND(")",MZ53)-(FIND("male,",MZ53)+6)))))</f>
        <v/>
      </c>
      <c r="MW53" s="120" t="str">
        <f>IF(MS53="","",(MID(MS53,(SEARCH("^^",SUBSTITUTE(MS53," ","^^",LEN(MS53)-LEN(SUBSTITUTE(MS53," ","")))))+1,99)&amp;"_"&amp;LEFT(MS53,FIND(" ",MS53)-1)&amp;"_"&amp;MT53))</f>
        <v/>
      </c>
      <c r="MY53" s="112"/>
      <c r="MZ53" s="112"/>
      <c r="NA53" s="113" t="str">
        <f>IF(NE53="","",NA$3)</f>
        <v/>
      </c>
      <c r="NB53" s="114" t="str">
        <f>IF(NE53="","",NA$1)</f>
        <v/>
      </c>
      <c r="NC53" s="115" t="str">
        <f>IF(NE53="","",NA$2)</f>
        <v/>
      </c>
      <c r="ND53" s="115" t="str">
        <f>IF(NE53="","",NA$3)</f>
        <v/>
      </c>
      <c r="NE53" s="116" t="str">
        <f>IF(NL53="","",IF(ISNUMBER(SEARCH(":",NL53)),MID(NL53,FIND(":",NL53)+2,FIND("(",NL53)-FIND(":",NL53)-3),LEFT(NL53,FIND("(",NL53)-2)))</f>
        <v/>
      </c>
      <c r="NF53" s="117" t="str">
        <f>IF(NL53="","",MID(NL53,FIND("(",NL53)+1,4))</f>
        <v/>
      </c>
      <c r="NG53" s="118" t="str">
        <f>IF(ISNUMBER(SEARCH("*female*",NL53)),"female",IF(ISNUMBER(SEARCH("*male*",NL53)),"male",""))</f>
        <v/>
      </c>
      <c r="NH53" s="119" t="str">
        <f>IF(NL53="","",IF(ISERROR(MID(NL53,FIND("male,",NL53)+6,(FIND(")",NL53)-(FIND("male,",NL53)+6))))=TRUE,"missing/error",MID(NL53,FIND("male,",NL53)+6,(FIND(")",NL53)-(FIND("male,",NL53)+6)))))</f>
        <v/>
      </c>
      <c r="NI53" s="120" t="str">
        <f>IF(NE53="","",(MID(NE53,(SEARCH("^^",SUBSTITUTE(NE53," ","^^",LEN(NE53)-LEN(SUBSTITUTE(NE53," ","")))))+1,99)&amp;"_"&amp;LEFT(NE53,FIND(" ",NE53)-1)&amp;"_"&amp;NF53))</f>
        <v/>
      </c>
      <c r="NK53" s="112"/>
      <c r="NL53" s="112"/>
      <c r="NM53" s="113" t="str">
        <f>IF(NQ53="","",NM$3)</f>
        <v/>
      </c>
      <c r="NN53" s="114" t="str">
        <f>IF(NQ53="","",NM$1)</f>
        <v/>
      </c>
      <c r="NO53" s="115" t="str">
        <f>IF(NQ53="","",NM$2)</f>
        <v/>
      </c>
      <c r="NP53" s="115" t="str">
        <f>IF(NQ53="","",NM$3)</f>
        <v/>
      </c>
      <c r="NQ53" s="116" t="str">
        <f>IF(NX53="","",IF(ISNUMBER(SEARCH(":",NX53)),MID(NX53,FIND(":",NX53)+2,FIND("(",NX53)-FIND(":",NX53)-3),LEFT(NX53,FIND("(",NX53)-2)))</f>
        <v/>
      </c>
      <c r="NR53" s="117" t="str">
        <f>IF(NX53="","",MID(NX53,FIND("(",NX53)+1,4))</f>
        <v/>
      </c>
      <c r="NS53" s="118" t="str">
        <f>IF(ISNUMBER(SEARCH("*female*",NX53)),"female",IF(ISNUMBER(SEARCH("*male*",NX53)),"male",""))</f>
        <v/>
      </c>
      <c r="NT53" s="119" t="str">
        <f>IF(NX53="","",IF(ISERROR(MID(NX53,FIND("male,",NX53)+6,(FIND(")",NX53)-(FIND("male,",NX53)+6))))=TRUE,"missing/error",MID(NX53,FIND("male,",NX53)+6,(FIND(")",NX53)-(FIND("male,",NX53)+6)))))</f>
        <v/>
      </c>
      <c r="NU53" s="120" t="str">
        <f>IF(NQ53="","",(MID(NQ53,(SEARCH("^^",SUBSTITUTE(NQ53," ","^^",LEN(NQ53)-LEN(SUBSTITUTE(NQ53," ","")))))+1,99)&amp;"_"&amp;LEFT(NQ53,FIND(" ",NQ53)-1)&amp;"_"&amp;NR53))</f>
        <v/>
      </c>
      <c r="NW53" s="112"/>
      <c r="NX53" s="112"/>
      <c r="NY53" s="113" t="str">
        <f>IF(OC53="","",NY$3)</f>
        <v/>
      </c>
      <c r="NZ53" s="114" t="str">
        <f>IF(OC53="","",NY$1)</f>
        <v/>
      </c>
      <c r="OA53" s="115" t="str">
        <f>IF(OC53="","",NY$2)</f>
        <v/>
      </c>
      <c r="OB53" s="115" t="str">
        <f>IF(OC53="","",NY$3)</f>
        <v/>
      </c>
      <c r="OC53" s="116" t="str">
        <f>IF(OJ53="","",IF(ISNUMBER(SEARCH(":",OJ53)),MID(OJ53,FIND(":",OJ53)+2,FIND("(",OJ53)-FIND(":",OJ53)-3),LEFT(OJ53,FIND("(",OJ53)-2)))</f>
        <v/>
      </c>
      <c r="OD53" s="117" t="str">
        <f>IF(OJ53="","",MID(OJ53,FIND("(",OJ53)+1,4))</f>
        <v/>
      </c>
      <c r="OE53" s="118" t="str">
        <f>IF(ISNUMBER(SEARCH("*female*",OJ53)),"female",IF(ISNUMBER(SEARCH("*male*",OJ53)),"male",""))</f>
        <v/>
      </c>
      <c r="OF53" s="119" t="str">
        <f>IF(OJ53="","",IF(ISERROR(MID(OJ53,FIND("male,",OJ53)+6,(FIND(")",OJ53)-(FIND("male,",OJ53)+6))))=TRUE,"missing/error",MID(OJ53,FIND("male,",OJ53)+6,(FIND(")",OJ53)-(FIND("male,",OJ53)+6)))))</f>
        <v/>
      </c>
      <c r="OG53" s="120" t="str">
        <f>IF(OC53="","",(MID(OC53,(SEARCH("^^",SUBSTITUTE(OC53," ","^^",LEN(OC53)-LEN(SUBSTITUTE(OC53," ","")))))+1,99)&amp;"_"&amp;LEFT(OC53,FIND(" ",OC53)-1)&amp;"_"&amp;OD53))</f>
        <v/>
      </c>
      <c r="OI53" s="112"/>
      <c r="OJ53" s="112"/>
      <c r="OK53" s="113" t="str">
        <f>IF(OO53="","",OK$3)</f>
        <v/>
      </c>
      <c r="OL53" s="114" t="str">
        <f>IF(OO53="","",OK$1)</f>
        <v/>
      </c>
      <c r="OM53" s="115" t="str">
        <f>IF(OO53="","",OK$2)</f>
        <v/>
      </c>
      <c r="ON53" s="115" t="str">
        <f>IF(OO53="","",OK$3)</f>
        <v/>
      </c>
      <c r="OO53" s="116" t="str">
        <f>IF(OV53="","",IF(ISNUMBER(SEARCH(":",OV53)),MID(OV53,FIND(":",OV53)+2,FIND("(",OV53)-FIND(":",OV53)-3),LEFT(OV53,FIND("(",OV53)-2)))</f>
        <v/>
      </c>
      <c r="OP53" s="117" t="str">
        <f>IF(OV53="","",MID(OV53,FIND("(",OV53)+1,4))</f>
        <v/>
      </c>
      <c r="OQ53" s="118" t="str">
        <f>IF(ISNUMBER(SEARCH("*female*",OV53)),"female",IF(ISNUMBER(SEARCH("*male*",OV53)),"male",""))</f>
        <v/>
      </c>
      <c r="OR53" s="119" t="str">
        <f>IF(OV53="","",IF(ISERROR(MID(OV53,FIND("male,",OV53)+6,(FIND(")",OV53)-(FIND("male,",OV53)+6))))=TRUE,"missing/error",MID(OV53,FIND("male,",OV53)+6,(FIND(")",OV53)-(FIND("male,",OV53)+6)))))</f>
        <v/>
      </c>
      <c r="OS53" s="120" t="str">
        <f>IF(OO53="","",(MID(OO53,(SEARCH("^^",SUBSTITUTE(OO53," ","^^",LEN(OO53)-LEN(SUBSTITUTE(OO53," ","")))))+1,99)&amp;"_"&amp;LEFT(OO53,FIND(" ",OO53)-1)&amp;"_"&amp;OP53))</f>
        <v/>
      </c>
      <c r="OU53" s="112"/>
      <c r="OV53" s="112"/>
      <c r="OW53" s="113" t="str">
        <f>IF(PA53="","",OW$3)</f>
        <v/>
      </c>
      <c r="OX53" s="114" t="str">
        <f>IF(PA53="","",OW$1)</f>
        <v/>
      </c>
      <c r="OY53" s="115" t="str">
        <f>IF(PA53="","",OW$2)</f>
        <v/>
      </c>
      <c r="OZ53" s="115" t="str">
        <f>IF(PA53="","",OW$3)</f>
        <v/>
      </c>
      <c r="PA53" s="116" t="str">
        <f>IF(PH53="","",IF(ISNUMBER(SEARCH(":",PH53)),MID(PH53,FIND(":",PH53)+2,FIND("(",PH53)-FIND(":",PH53)-3),LEFT(PH53,FIND("(",PH53)-2)))</f>
        <v/>
      </c>
      <c r="PB53" s="117" t="str">
        <f>IF(PH53="","",MID(PH53,FIND("(",PH53)+1,4))</f>
        <v/>
      </c>
      <c r="PC53" s="118" t="str">
        <f>IF(ISNUMBER(SEARCH("*female*",PH53)),"female",IF(ISNUMBER(SEARCH("*male*",PH53)),"male",""))</f>
        <v/>
      </c>
      <c r="PD53" s="119" t="str">
        <f>IF(PH53="","",IF(ISERROR(MID(PH53,FIND("male,",PH53)+6,(FIND(")",PH53)-(FIND("male,",PH53)+6))))=TRUE,"missing/error",MID(PH53,FIND("male,",PH53)+6,(FIND(")",PH53)-(FIND("male,",PH53)+6)))))</f>
        <v/>
      </c>
      <c r="PE53" s="120" t="str">
        <f>IF(PA53="","",(MID(PA53,(SEARCH("^^",SUBSTITUTE(PA53," ","^^",LEN(PA53)-LEN(SUBSTITUTE(PA53," ","")))))+1,99)&amp;"_"&amp;LEFT(PA53,FIND(" ",PA53)-1)&amp;"_"&amp;PB53))</f>
        <v/>
      </c>
      <c r="PG53" s="112"/>
      <c r="PH53" s="112"/>
      <c r="PI53" s="113" t="str">
        <f>IF(PM53="","",PI$3)</f>
        <v/>
      </c>
      <c r="PJ53" s="114" t="str">
        <f>IF(PM53="","",PI$1)</f>
        <v/>
      </c>
      <c r="PK53" s="115" t="str">
        <f>IF(PM53="","",PI$2)</f>
        <v/>
      </c>
      <c r="PL53" s="115" t="str">
        <f>IF(PM53="","",PI$3)</f>
        <v/>
      </c>
      <c r="PM53" s="116" t="str">
        <f>IF(PT53="","",IF(ISNUMBER(SEARCH(":",PT53)),MID(PT53,FIND(":",PT53)+2,FIND("(",PT53)-FIND(":",PT53)-3),LEFT(PT53,FIND("(",PT53)-2)))</f>
        <v/>
      </c>
      <c r="PN53" s="117" t="str">
        <f>IF(PT53="","",MID(PT53,FIND("(",PT53)+1,4))</f>
        <v/>
      </c>
      <c r="PO53" s="118" t="str">
        <f>IF(ISNUMBER(SEARCH("*female*",PT53)),"female",IF(ISNUMBER(SEARCH("*male*",PT53)),"male",""))</f>
        <v/>
      </c>
      <c r="PP53" s="119" t="str">
        <f>IF(PT53="","",IF(ISERROR(MID(PT53,FIND("male,",PT53)+6,(FIND(")",PT53)-(FIND("male,",PT53)+6))))=TRUE,"missing/error",MID(PT53,FIND("male,",PT53)+6,(FIND(")",PT53)-(FIND("male,",PT53)+6)))))</f>
        <v/>
      </c>
      <c r="PQ53" s="120" t="str">
        <f>IF(PM53="","",(MID(PM53,(SEARCH("^^",SUBSTITUTE(PM53," ","^^",LEN(PM53)-LEN(SUBSTITUTE(PM53," ","")))))+1,99)&amp;"_"&amp;LEFT(PM53,FIND(" ",PM53)-1)&amp;"_"&amp;PN53))</f>
        <v/>
      </c>
      <c r="PS53" s="112"/>
      <c r="PT53" s="112"/>
      <c r="PU53" s="113" t="str">
        <f>IF(PY53="","",PU$3)</f>
        <v/>
      </c>
      <c r="PV53" s="114" t="str">
        <f>IF(PY53="","",PU$1)</f>
        <v/>
      </c>
      <c r="PW53" s="115" t="str">
        <f>IF(PY53="","",PU$2)</f>
        <v/>
      </c>
      <c r="PX53" s="115" t="str">
        <f>IF(PY53="","",PU$3)</f>
        <v/>
      </c>
      <c r="PY53" s="116" t="str">
        <f>IF(QF53="","",IF(ISNUMBER(SEARCH(":",QF53)),MID(QF53,FIND(":",QF53)+2,FIND("(",QF53)-FIND(":",QF53)-3),LEFT(QF53,FIND("(",QF53)-2)))</f>
        <v/>
      </c>
      <c r="PZ53" s="117" t="str">
        <f>IF(QF53="","",MID(QF53,FIND("(",QF53)+1,4))</f>
        <v/>
      </c>
      <c r="QA53" s="118" t="str">
        <f>IF(ISNUMBER(SEARCH("*female*",QF53)),"female",IF(ISNUMBER(SEARCH("*male*",QF53)),"male",""))</f>
        <v/>
      </c>
      <c r="QB53" s="119" t="str">
        <f>IF(QF53="","",IF(ISERROR(MID(QF53,FIND("male,",QF53)+6,(FIND(")",QF53)-(FIND("male,",QF53)+6))))=TRUE,"missing/error",MID(QF53,FIND("male,",QF53)+6,(FIND(")",QF53)-(FIND("male,",QF53)+6)))))</f>
        <v/>
      </c>
      <c r="QC53" s="120" t="str">
        <f>IF(PY53="","",(MID(PY53,(SEARCH("^^",SUBSTITUTE(PY53," ","^^",LEN(PY53)-LEN(SUBSTITUTE(PY53," ","")))))+1,99)&amp;"_"&amp;LEFT(PY53,FIND(" ",PY53)-1)&amp;"_"&amp;PZ53))</f>
        <v/>
      </c>
      <c r="QE53" s="112"/>
      <c r="QF53" s="112"/>
      <c r="QG53" s="113" t="str">
        <f>IF(QK53="","",QG$3)</f>
        <v/>
      </c>
      <c r="QH53" s="114" t="str">
        <f>IF(QK53="","",QG$1)</f>
        <v/>
      </c>
      <c r="QI53" s="115" t="str">
        <f>IF(QK53="","",QG$2)</f>
        <v/>
      </c>
      <c r="QJ53" s="115" t="str">
        <f>IF(QK53="","",QG$3)</f>
        <v/>
      </c>
      <c r="QK53" s="116" t="str">
        <f>IF(QR53="","",IF(ISNUMBER(SEARCH(":",QR53)),MID(QR53,FIND(":",QR53)+2,FIND("(",QR53)-FIND(":",QR53)-3),LEFT(QR53,FIND("(",QR53)-2)))</f>
        <v/>
      </c>
      <c r="QL53" s="117" t="str">
        <f>IF(QR53="","",MID(QR53,FIND("(",QR53)+1,4))</f>
        <v/>
      </c>
      <c r="QM53" s="118" t="str">
        <f>IF(ISNUMBER(SEARCH("*female*",QR53)),"female",IF(ISNUMBER(SEARCH("*male*",QR53)),"male",""))</f>
        <v/>
      </c>
      <c r="QN53" s="119" t="str">
        <f>IF(QR53="","",IF(ISERROR(MID(QR53,FIND("male,",QR53)+6,(FIND(")",QR53)-(FIND("male,",QR53)+6))))=TRUE,"missing/error",MID(QR53,FIND("male,",QR53)+6,(FIND(")",QR53)-(FIND("male,",QR53)+6)))))</f>
        <v/>
      </c>
      <c r="QO53" s="120" t="str">
        <f>IF(QK53="","",(MID(QK53,(SEARCH("^^",SUBSTITUTE(QK53," ","^^",LEN(QK53)-LEN(SUBSTITUTE(QK53," ","")))))+1,99)&amp;"_"&amp;LEFT(QK53,FIND(" ",QK53)-1)&amp;"_"&amp;QL53))</f>
        <v/>
      </c>
      <c r="QQ53" s="112"/>
      <c r="QR53" s="112"/>
      <c r="QS53" s="113" t="str">
        <f>IF(QW53="","",QS$3)</f>
        <v/>
      </c>
      <c r="QT53" s="114" t="str">
        <f>IF(QW53="","",QS$1)</f>
        <v/>
      </c>
      <c r="QU53" s="115" t="str">
        <f>IF(QW53="","",QS$2)</f>
        <v/>
      </c>
      <c r="QV53" s="115" t="str">
        <f>IF(QW53="","",QS$3)</f>
        <v/>
      </c>
      <c r="QW53" s="116" t="str">
        <f>IF(RD53="","",IF(ISNUMBER(SEARCH(":",RD53)),MID(RD53,FIND(":",RD53)+2,FIND("(",RD53)-FIND(":",RD53)-3),LEFT(RD53,FIND("(",RD53)-2)))</f>
        <v/>
      </c>
      <c r="QX53" s="117" t="str">
        <f>IF(RD53="","",MID(RD53,FIND("(",RD53)+1,4))</f>
        <v/>
      </c>
      <c r="QY53" s="118" t="str">
        <f>IF(ISNUMBER(SEARCH("*female*",RD53)),"female",IF(ISNUMBER(SEARCH("*male*",RD53)),"male",""))</f>
        <v/>
      </c>
      <c r="QZ53" s="119" t="str">
        <f>IF(RD53="","",IF(ISERROR(MID(RD53,FIND("male,",RD53)+6,(FIND(")",RD53)-(FIND("male,",RD53)+6))))=TRUE,"missing/error",MID(RD53,FIND("male,",RD53)+6,(FIND(")",RD53)-(FIND("male,",RD53)+6)))))</f>
        <v/>
      </c>
      <c r="RA53" s="120" t="str">
        <f>IF(QW53="","",(MID(QW53,(SEARCH("^^",SUBSTITUTE(QW53," ","^^",LEN(QW53)-LEN(SUBSTITUTE(QW53," ","")))))+1,99)&amp;"_"&amp;LEFT(QW53,FIND(" ",QW53)-1)&amp;"_"&amp;QX53))</f>
        <v/>
      </c>
      <c r="RC53" s="112"/>
      <c r="RD53" s="112"/>
      <c r="RE53" s="113" t="str">
        <f>IF(RI53="","",RE$3)</f>
        <v/>
      </c>
      <c r="RF53" s="114" t="str">
        <f>IF(RI53="","",RE$1)</f>
        <v/>
      </c>
      <c r="RG53" s="115" t="str">
        <f>IF(RI53="","",RE$2)</f>
        <v/>
      </c>
      <c r="RH53" s="115" t="str">
        <f>IF(RI53="","",RE$3)</f>
        <v/>
      </c>
      <c r="RI53" s="116" t="str">
        <f>IF(RP53="","",IF(ISNUMBER(SEARCH(":",RP53)),MID(RP53,FIND(":",RP53)+2,FIND("(",RP53)-FIND(":",RP53)-3),LEFT(RP53,FIND("(",RP53)-2)))</f>
        <v/>
      </c>
      <c r="RJ53" s="117" t="str">
        <f>IF(RP53="","",MID(RP53,FIND("(",RP53)+1,4))</f>
        <v/>
      </c>
      <c r="RK53" s="118" t="str">
        <f>IF(ISNUMBER(SEARCH("*female*",RP53)),"female",IF(ISNUMBER(SEARCH("*male*",RP53)),"male",""))</f>
        <v/>
      </c>
      <c r="RL53" s="119" t="str">
        <f>IF(RP53="","",IF(ISERROR(MID(RP53,FIND("male,",RP53)+6,(FIND(")",RP53)-(FIND("male,",RP53)+6))))=TRUE,"missing/error",MID(RP53,FIND("male,",RP53)+6,(FIND(")",RP53)-(FIND("male,",RP53)+6)))))</f>
        <v/>
      </c>
      <c r="RM53" s="120" t="str">
        <f>IF(RI53="","",(MID(RI53,(SEARCH("^^",SUBSTITUTE(RI53," ","^^",LEN(RI53)-LEN(SUBSTITUTE(RI53," ","")))))+1,99)&amp;"_"&amp;LEFT(RI53,FIND(" ",RI53)-1)&amp;"_"&amp;RJ53))</f>
        <v/>
      </c>
      <c r="RO53" s="112"/>
      <c r="RP53" s="112"/>
      <c r="RQ53" s="113" t="str">
        <f>IF(RU53="","",RQ$3)</f>
        <v/>
      </c>
      <c r="RR53" s="114" t="str">
        <f>IF(RU53="","",RQ$1)</f>
        <v/>
      </c>
      <c r="RS53" s="115" t="str">
        <f>IF(RU53="","",RQ$2)</f>
        <v/>
      </c>
      <c r="RT53" s="115" t="str">
        <f>IF(RU53="","",RQ$3)</f>
        <v/>
      </c>
      <c r="RU53" s="116" t="str">
        <f>IF(SB53="","",IF(ISNUMBER(SEARCH(":",SB53)),MID(SB53,FIND(":",SB53)+2,FIND("(",SB53)-FIND(":",SB53)-3),LEFT(SB53,FIND("(",SB53)-2)))</f>
        <v/>
      </c>
      <c r="RV53" s="117" t="str">
        <f>IF(SB53="","",MID(SB53,FIND("(",SB53)+1,4))</f>
        <v/>
      </c>
      <c r="RW53" s="118" t="str">
        <f>IF(ISNUMBER(SEARCH("*female*",SB53)),"female",IF(ISNUMBER(SEARCH("*male*",SB53)),"male",""))</f>
        <v/>
      </c>
      <c r="RX53" s="119" t="str">
        <f>IF(SB53="","",IF(ISERROR(MID(SB53,FIND("male,",SB53)+6,(FIND(")",SB53)-(FIND("male,",SB53)+6))))=TRUE,"missing/error",MID(SB53,FIND("male,",SB53)+6,(FIND(")",SB53)-(FIND("male,",SB53)+6)))))</f>
        <v/>
      </c>
      <c r="RY53" s="120" t="str">
        <f>IF(RU53="","",(MID(RU53,(SEARCH("^^",SUBSTITUTE(RU53," ","^^",LEN(RU53)-LEN(SUBSTITUTE(RU53," ","")))))+1,99)&amp;"_"&amp;LEFT(RU53,FIND(" ",RU53)-1)&amp;"_"&amp;RV53))</f>
        <v/>
      </c>
      <c r="SA53" s="112"/>
      <c r="SB53" s="112"/>
    </row>
    <row r="54" spans="1:496" ht="13.5" customHeight="1">
      <c r="A54" s="20"/>
      <c r="B54" s="112" t="s">
        <v>861</v>
      </c>
      <c r="C54" s="2" t="s">
        <v>862</v>
      </c>
      <c r="D54" s="157"/>
      <c r="E54" s="113" t="str">
        <f t="shared" si="417"/>
        <v/>
      </c>
      <c r="F54" s="114" t="str">
        <f t="shared" si="418"/>
        <v/>
      </c>
      <c r="G54" s="115" t="str">
        <f t="shared" si="2"/>
        <v/>
      </c>
      <c r="H54" s="115" t="str">
        <f t="shared" si="3"/>
        <v/>
      </c>
      <c r="I54" s="116" t="str">
        <f t="shared" si="419"/>
        <v/>
      </c>
      <c r="J54" s="117" t="str">
        <f t="shared" si="420"/>
        <v/>
      </c>
      <c r="K54" s="118" t="str">
        <f t="shared" si="421"/>
        <v/>
      </c>
      <c r="L54" s="119" t="str">
        <f t="shared" si="7"/>
        <v/>
      </c>
      <c r="M54" s="120" t="str">
        <f t="shared" si="422"/>
        <v/>
      </c>
      <c r="O54" s="112"/>
      <c r="P54" s="167" t="s">
        <v>289</v>
      </c>
      <c r="Q54" s="113" t="s">
        <v>289</v>
      </c>
      <c r="R54" s="114" t="s">
        <v>289</v>
      </c>
      <c r="S54" s="115" t="s">
        <v>289</v>
      </c>
      <c r="T54" s="115" t="s">
        <v>289</v>
      </c>
      <c r="U54" s="116" t="s">
        <v>289</v>
      </c>
      <c r="V54" s="117" t="s">
        <v>289</v>
      </c>
      <c r="W54" s="118" t="s">
        <v>289</v>
      </c>
      <c r="X54" s="119" t="s">
        <v>289</v>
      </c>
      <c r="Y54" s="120" t="s">
        <v>289</v>
      </c>
      <c r="AA54" s="112"/>
      <c r="AB54" s="112"/>
      <c r="AC54" s="113" t="str">
        <f t="shared" si="9"/>
        <v/>
      </c>
      <c r="AD54" s="114" t="str">
        <f t="shared" si="10"/>
        <v/>
      </c>
      <c r="AE54" s="115" t="str">
        <f t="shared" si="11"/>
        <v/>
      </c>
      <c r="AF54" s="115" t="str">
        <f t="shared" si="359"/>
        <v/>
      </c>
      <c r="AG54" s="116" t="str">
        <f t="shared" si="12"/>
        <v/>
      </c>
      <c r="AH54" s="117" t="str">
        <f t="shared" si="13"/>
        <v/>
      </c>
      <c r="AI54" s="118" t="str">
        <f t="shared" si="14"/>
        <v/>
      </c>
      <c r="AJ54" s="119" t="str">
        <f t="shared" si="15"/>
        <v/>
      </c>
      <c r="AK54" s="120" t="str">
        <f t="shared" si="16"/>
        <v/>
      </c>
      <c r="AM54" s="112"/>
      <c r="AN54" s="112"/>
      <c r="AO54" s="113" t="str">
        <f t="shared" si="17"/>
        <v/>
      </c>
      <c r="AP54" s="114" t="str">
        <f t="shared" si="18"/>
        <v/>
      </c>
      <c r="AQ54" s="115" t="str">
        <f t="shared" si="19"/>
        <v/>
      </c>
      <c r="AR54" s="115" t="str">
        <f t="shared" si="20"/>
        <v/>
      </c>
      <c r="AS54" s="116" t="str">
        <f t="shared" si="21"/>
        <v/>
      </c>
      <c r="AT54" s="117" t="str">
        <f t="shared" si="22"/>
        <v/>
      </c>
      <c r="AU54" s="118" t="str">
        <f t="shared" si="23"/>
        <v/>
      </c>
      <c r="AV54" s="119" t="str">
        <f t="shared" si="24"/>
        <v/>
      </c>
      <c r="AW54" s="120" t="str">
        <f t="shared" si="25"/>
        <v/>
      </c>
      <c r="AY54" s="112"/>
      <c r="AZ54" s="112"/>
      <c r="BA54" s="113" t="str">
        <f t="shared" si="360"/>
        <v/>
      </c>
      <c r="BB54" s="114" t="str">
        <f t="shared" si="361"/>
        <v/>
      </c>
      <c r="BC54" s="115" t="str">
        <f t="shared" si="362"/>
        <v/>
      </c>
      <c r="BD54" s="115" t="str">
        <f t="shared" si="363"/>
        <v/>
      </c>
      <c r="BE54" s="116" t="str">
        <f t="shared" si="364"/>
        <v/>
      </c>
      <c r="BF54" s="117" t="str">
        <f t="shared" si="365"/>
        <v/>
      </c>
      <c r="BG54" s="118" t="str">
        <f t="shared" si="366"/>
        <v/>
      </c>
      <c r="BH54" s="119" t="str">
        <f t="shared" si="367"/>
        <v/>
      </c>
      <c r="BI54" s="120" t="str">
        <f t="shared" si="368"/>
        <v/>
      </c>
      <c r="BK54" s="112"/>
      <c r="BL54" s="112"/>
      <c r="BM54" s="113" t="str">
        <f t="shared" si="35"/>
        <v/>
      </c>
      <c r="BN54" s="114" t="str">
        <f t="shared" si="36"/>
        <v/>
      </c>
      <c r="BO54" s="115" t="str">
        <f t="shared" si="37"/>
        <v/>
      </c>
      <c r="BP54" s="115" t="str">
        <f t="shared" si="38"/>
        <v/>
      </c>
      <c r="BQ54" s="116" t="str">
        <f t="shared" si="39"/>
        <v/>
      </c>
      <c r="BR54" s="117" t="str">
        <f t="shared" si="40"/>
        <v/>
      </c>
      <c r="BS54" s="118" t="str">
        <f t="shared" si="41"/>
        <v/>
      </c>
      <c r="BT54" s="119" t="str">
        <f t="shared" si="42"/>
        <v/>
      </c>
      <c r="BU54" s="120" t="str">
        <f t="shared" si="43"/>
        <v/>
      </c>
      <c r="BW54" s="112"/>
      <c r="BX54" s="112"/>
      <c r="BY54" s="113" t="str">
        <f t="shared" si="44"/>
        <v/>
      </c>
      <c r="BZ54" s="114" t="str">
        <f t="shared" si="45"/>
        <v/>
      </c>
      <c r="CA54" s="115" t="str">
        <f t="shared" si="46"/>
        <v/>
      </c>
      <c r="CB54" s="115" t="str">
        <f t="shared" si="47"/>
        <v/>
      </c>
      <c r="CC54" s="116" t="str">
        <f t="shared" si="48"/>
        <v/>
      </c>
      <c r="CD54" s="117" t="str">
        <f t="shared" si="49"/>
        <v/>
      </c>
      <c r="CE54" s="118" t="str">
        <f t="shared" si="50"/>
        <v/>
      </c>
      <c r="CF54" s="119" t="str">
        <f t="shared" si="51"/>
        <v/>
      </c>
      <c r="CG54" s="120" t="str">
        <f t="shared" si="52"/>
        <v/>
      </c>
      <c r="CI54" s="112"/>
      <c r="CJ54" s="112"/>
      <c r="CK54" s="113" t="str">
        <f t="shared" si="53"/>
        <v/>
      </c>
      <c r="CL54" s="114" t="str">
        <f t="shared" si="54"/>
        <v/>
      </c>
      <c r="CM54" s="115" t="str">
        <f t="shared" si="55"/>
        <v/>
      </c>
      <c r="CN54" s="115" t="str">
        <f t="shared" si="56"/>
        <v/>
      </c>
      <c r="CO54" s="116" t="str">
        <f t="shared" si="57"/>
        <v/>
      </c>
      <c r="CP54" s="117" t="str">
        <f t="shared" si="58"/>
        <v/>
      </c>
      <c r="CQ54" s="118" t="str">
        <f t="shared" si="59"/>
        <v/>
      </c>
      <c r="CR54" s="119" t="str">
        <f t="shared" si="60"/>
        <v/>
      </c>
      <c r="CS54" s="120" t="str">
        <f t="shared" si="61"/>
        <v/>
      </c>
      <c r="CU54" s="112"/>
      <c r="CV54" s="112"/>
      <c r="CW54" s="113" t="str">
        <f t="shared" si="62"/>
        <v/>
      </c>
      <c r="CX54" s="114" t="str">
        <f t="shared" si="63"/>
        <v/>
      </c>
      <c r="CY54" s="115" t="str">
        <f t="shared" si="64"/>
        <v/>
      </c>
      <c r="CZ54" s="115" t="str">
        <f t="shared" si="65"/>
        <v/>
      </c>
      <c r="DA54" s="116" t="str">
        <f t="shared" si="66"/>
        <v/>
      </c>
      <c r="DB54" s="117" t="str">
        <f t="shared" si="67"/>
        <v/>
      </c>
      <c r="DC54" s="118" t="str">
        <f t="shared" si="68"/>
        <v/>
      </c>
      <c r="DD54" s="119" t="str">
        <f t="shared" si="69"/>
        <v/>
      </c>
      <c r="DE54" s="120" t="str">
        <f t="shared" si="70"/>
        <v/>
      </c>
      <c r="DG54" s="112"/>
      <c r="DH54" s="112"/>
      <c r="DI54" s="113" t="str">
        <f t="shared" si="71"/>
        <v/>
      </c>
      <c r="DJ54" s="114" t="str">
        <f t="shared" si="72"/>
        <v/>
      </c>
      <c r="DK54" s="115" t="str">
        <f t="shared" si="73"/>
        <v/>
      </c>
      <c r="DL54" s="115" t="str">
        <f t="shared" si="74"/>
        <v/>
      </c>
      <c r="DM54" s="116" t="str">
        <f t="shared" si="75"/>
        <v/>
      </c>
      <c r="DN54" s="117" t="str">
        <f t="shared" si="76"/>
        <v/>
      </c>
      <c r="DO54" s="118" t="str">
        <f t="shared" si="77"/>
        <v/>
      </c>
      <c r="DP54" s="119" t="str">
        <f t="shared" si="78"/>
        <v/>
      </c>
      <c r="DQ54" s="120" t="str">
        <f t="shared" si="79"/>
        <v/>
      </c>
      <c r="DS54" s="112"/>
      <c r="DT54" s="112"/>
      <c r="DU54" s="113" t="str">
        <f t="shared" si="80"/>
        <v/>
      </c>
      <c r="DV54" s="114" t="str">
        <f t="shared" si="81"/>
        <v/>
      </c>
      <c r="DW54" s="115" t="str">
        <f t="shared" si="82"/>
        <v/>
      </c>
      <c r="DX54" s="115" t="str">
        <f t="shared" si="83"/>
        <v/>
      </c>
      <c r="DY54" s="116" t="str">
        <f t="shared" si="84"/>
        <v/>
      </c>
      <c r="DZ54" s="117" t="str">
        <f t="shared" si="85"/>
        <v/>
      </c>
      <c r="EA54" s="118" t="str">
        <f t="shared" si="86"/>
        <v/>
      </c>
      <c r="EB54" s="119" t="str">
        <f t="shared" si="87"/>
        <v/>
      </c>
      <c r="EC54" s="120" t="str">
        <f t="shared" si="88"/>
        <v/>
      </c>
      <c r="EE54" s="112"/>
      <c r="EF54" s="112"/>
      <c r="EG54" s="113" t="str">
        <f t="shared" si="89"/>
        <v/>
      </c>
      <c r="EH54" s="114" t="str">
        <f t="shared" si="90"/>
        <v/>
      </c>
      <c r="EI54" s="115" t="str">
        <f t="shared" si="91"/>
        <v/>
      </c>
      <c r="EJ54" s="115" t="str">
        <f t="shared" si="92"/>
        <v/>
      </c>
      <c r="EK54" s="116" t="str">
        <f t="shared" si="93"/>
        <v/>
      </c>
      <c r="EL54" s="117" t="str">
        <f t="shared" si="94"/>
        <v/>
      </c>
      <c r="EM54" s="118" t="str">
        <f t="shared" si="95"/>
        <v/>
      </c>
      <c r="EN54" s="119" t="str">
        <f t="shared" si="96"/>
        <v/>
      </c>
      <c r="EO54" s="120" t="str">
        <f t="shared" si="97"/>
        <v/>
      </c>
      <c r="EQ54" s="112"/>
      <c r="ER54" s="112"/>
      <c r="ES54" s="113" t="str">
        <f t="shared" si="98"/>
        <v/>
      </c>
      <c r="ET54" s="114" t="str">
        <f t="shared" si="99"/>
        <v/>
      </c>
      <c r="EU54" s="115" t="str">
        <f t="shared" si="100"/>
        <v/>
      </c>
      <c r="EV54" s="115" t="str">
        <f t="shared" si="101"/>
        <v/>
      </c>
      <c r="EW54" s="116" t="str">
        <f t="shared" si="102"/>
        <v/>
      </c>
      <c r="EX54" s="117" t="str">
        <f t="shared" si="103"/>
        <v/>
      </c>
      <c r="EY54" s="118" t="str">
        <f t="shared" si="104"/>
        <v/>
      </c>
      <c r="EZ54" s="119" t="str">
        <f t="shared" si="105"/>
        <v/>
      </c>
      <c r="FA54" s="120" t="str">
        <f t="shared" si="106"/>
        <v/>
      </c>
      <c r="FC54" s="112"/>
      <c r="FD54" s="112"/>
      <c r="FE54" s="113" t="str">
        <f t="shared" si="107"/>
        <v/>
      </c>
      <c r="FF54" s="114" t="str">
        <f t="shared" si="108"/>
        <v/>
      </c>
      <c r="FG54" s="115" t="str">
        <f t="shared" si="109"/>
        <v/>
      </c>
      <c r="FH54" s="115" t="str">
        <f t="shared" si="110"/>
        <v/>
      </c>
      <c r="FI54" s="116" t="str">
        <f t="shared" si="111"/>
        <v/>
      </c>
      <c r="FJ54" s="117" t="str">
        <f t="shared" si="112"/>
        <v/>
      </c>
      <c r="FK54" s="118" t="str">
        <f t="shared" si="113"/>
        <v/>
      </c>
      <c r="FL54" s="119" t="str">
        <f t="shared" si="114"/>
        <v/>
      </c>
      <c r="FM54" s="120" t="str">
        <f t="shared" si="115"/>
        <v/>
      </c>
      <c r="FO54" s="112"/>
      <c r="FP54" s="112"/>
      <c r="FQ54" s="113" t="str">
        <f t="shared" si="116"/>
        <v/>
      </c>
      <c r="FR54" s="114" t="str">
        <f t="shared" si="117"/>
        <v/>
      </c>
      <c r="FS54" s="115" t="str">
        <f t="shared" si="118"/>
        <v/>
      </c>
      <c r="FT54" s="115" t="str">
        <f t="shared" si="119"/>
        <v/>
      </c>
      <c r="FU54" s="116" t="str">
        <f t="shared" si="120"/>
        <v/>
      </c>
      <c r="FV54" s="117" t="str">
        <f t="shared" si="121"/>
        <v/>
      </c>
      <c r="FW54" s="118" t="str">
        <f t="shared" si="122"/>
        <v/>
      </c>
      <c r="FX54" s="119" t="str">
        <f t="shared" si="123"/>
        <v/>
      </c>
      <c r="FY54" s="120" t="str">
        <f t="shared" si="124"/>
        <v/>
      </c>
      <c r="GA54" s="112"/>
      <c r="GB54" s="112"/>
      <c r="GC54" s="113" t="str">
        <f t="shared" si="125"/>
        <v/>
      </c>
      <c r="GD54" s="114" t="str">
        <f t="shared" si="126"/>
        <v/>
      </c>
      <c r="GE54" s="115" t="str">
        <f t="shared" si="127"/>
        <v/>
      </c>
      <c r="GF54" s="115" t="str">
        <f t="shared" si="128"/>
        <v/>
      </c>
      <c r="GG54" s="116" t="str">
        <f t="shared" si="129"/>
        <v/>
      </c>
      <c r="GH54" s="117" t="str">
        <f t="shared" si="130"/>
        <v/>
      </c>
      <c r="GI54" s="118" t="str">
        <f t="shared" si="131"/>
        <v/>
      </c>
      <c r="GJ54" s="119" t="str">
        <f t="shared" si="132"/>
        <v/>
      </c>
      <c r="GK54" s="120" t="str">
        <f t="shared" si="133"/>
        <v/>
      </c>
      <c r="GM54" s="112"/>
      <c r="GN54" s="112"/>
      <c r="GO54" s="113" t="str">
        <f t="shared" si="134"/>
        <v/>
      </c>
      <c r="GP54" s="114" t="str">
        <f t="shared" si="135"/>
        <v/>
      </c>
      <c r="GQ54" s="115" t="str">
        <f t="shared" si="136"/>
        <v/>
      </c>
      <c r="GR54" s="115" t="str">
        <f t="shared" si="137"/>
        <v/>
      </c>
      <c r="GS54" s="116" t="str">
        <f t="shared" si="138"/>
        <v/>
      </c>
      <c r="GT54" s="117" t="str">
        <f t="shared" si="139"/>
        <v/>
      </c>
      <c r="GU54" s="118" t="str">
        <f t="shared" si="140"/>
        <v/>
      </c>
      <c r="GV54" s="119" t="str">
        <f t="shared" si="141"/>
        <v/>
      </c>
      <c r="GW54" s="120" t="str">
        <f t="shared" si="142"/>
        <v/>
      </c>
      <c r="GY54" s="112"/>
      <c r="GZ54" s="112"/>
      <c r="HA54" s="113" t="str">
        <f t="shared" si="143"/>
        <v/>
      </c>
      <c r="HB54" s="114" t="str">
        <f t="shared" si="144"/>
        <v/>
      </c>
      <c r="HC54" s="115" t="str">
        <f t="shared" si="145"/>
        <v/>
      </c>
      <c r="HD54" s="115" t="str">
        <f t="shared" si="146"/>
        <v/>
      </c>
      <c r="HE54" s="116" t="str">
        <f t="shared" si="147"/>
        <v/>
      </c>
      <c r="HF54" s="117" t="str">
        <f t="shared" si="148"/>
        <v/>
      </c>
      <c r="HG54" s="118" t="str">
        <f t="shared" si="149"/>
        <v/>
      </c>
      <c r="HH54" s="119" t="str">
        <f t="shared" si="150"/>
        <v/>
      </c>
      <c r="HI54" s="120" t="str">
        <f t="shared" si="151"/>
        <v/>
      </c>
      <c r="HK54" s="112"/>
      <c r="HL54" s="112"/>
      <c r="HM54" s="113" t="str">
        <f t="shared" si="152"/>
        <v/>
      </c>
      <c r="HN54" s="114" t="str">
        <f t="shared" si="153"/>
        <v/>
      </c>
      <c r="HO54" s="115" t="str">
        <f t="shared" si="154"/>
        <v/>
      </c>
      <c r="HP54" s="115" t="str">
        <f t="shared" si="155"/>
        <v/>
      </c>
      <c r="HQ54" s="116" t="str">
        <f t="shared" si="156"/>
        <v/>
      </c>
      <c r="HR54" s="117" t="str">
        <f t="shared" si="157"/>
        <v/>
      </c>
      <c r="HS54" s="118" t="str">
        <f t="shared" si="158"/>
        <v/>
      </c>
      <c r="HT54" s="119" t="str">
        <f t="shared" si="159"/>
        <v/>
      </c>
      <c r="HU54" s="120" t="str">
        <f t="shared" si="160"/>
        <v/>
      </c>
      <c r="HW54" s="112"/>
      <c r="HX54" s="112"/>
      <c r="HY54" s="113" t="str">
        <f t="shared" si="161"/>
        <v/>
      </c>
      <c r="HZ54" s="114" t="str">
        <f t="shared" si="162"/>
        <v/>
      </c>
      <c r="IA54" s="115" t="str">
        <f t="shared" si="163"/>
        <v/>
      </c>
      <c r="IB54" s="115" t="str">
        <f t="shared" si="164"/>
        <v/>
      </c>
      <c r="IC54" s="116" t="str">
        <f t="shared" si="165"/>
        <v/>
      </c>
      <c r="ID54" s="117" t="str">
        <f t="shared" si="166"/>
        <v/>
      </c>
      <c r="IE54" s="118" t="str">
        <f t="shared" si="167"/>
        <v/>
      </c>
      <c r="IF54" s="119" t="str">
        <f t="shared" si="168"/>
        <v/>
      </c>
      <c r="IG54" s="120" t="str">
        <f t="shared" si="169"/>
        <v/>
      </c>
      <c r="II54" s="112"/>
      <c r="IJ54" s="112"/>
      <c r="IK54" s="113" t="str">
        <f t="shared" si="170"/>
        <v/>
      </c>
      <c r="IL54" s="114" t="str">
        <f t="shared" si="171"/>
        <v/>
      </c>
      <c r="IM54" s="115" t="str">
        <f t="shared" si="172"/>
        <v/>
      </c>
      <c r="IN54" s="115" t="str">
        <f t="shared" si="173"/>
        <v/>
      </c>
      <c r="IO54" s="116" t="str">
        <f t="shared" si="174"/>
        <v/>
      </c>
      <c r="IP54" s="117" t="str">
        <f t="shared" si="175"/>
        <v/>
      </c>
      <c r="IQ54" s="118" t="str">
        <f t="shared" si="176"/>
        <v/>
      </c>
      <c r="IR54" s="119" t="str">
        <f t="shared" si="177"/>
        <v/>
      </c>
      <c r="IS54" s="120" t="str">
        <f t="shared" si="178"/>
        <v/>
      </c>
      <c r="IU54" s="112"/>
      <c r="IV54" s="112"/>
      <c r="IW54" s="113" t="str">
        <f t="shared" si="179"/>
        <v/>
      </c>
      <c r="IX54" s="114" t="str">
        <f t="shared" si="180"/>
        <v/>
      </c>
      <c r="IY54" s="115" t="str">
        <f t="shared" si="181"/>
        <v/>
      </c>
      <c r="IZ54" s="115" t="str">
        <f t="shared" si="182"/>
        <v/>
      </c>
      <c r="JA54" s="116" t="str">
        <f t="shared" si="183"/>
        <v/>
      </c>
      <c r="JB54" s="117" t="str">
        <f t="shared" si="184"/>
        <v/>
      </c>
      <c r="JC54" s="118" t="str">
        <f t="shared" si="185"/>
        <v/>
      </c>
      <c r="JD54" s="119" t="str">
        <f t="shared" si="186"/>
        <v/>
      </c>
      <c r="JE54" s="120" t="str">
        <f t="shared" si="187"/>
        <v/>
      </c>
      <c r="JG54" s="112"/>
      <c r="JH54" s="112"/>
      <c r="JI54" s="113" t="str">
        <f t="shared" si="188"/>
        <v/>
      </c>
      <c r="JJ54" s="114" t="str">
        <f t="shared" si="189"/>
        <v/>
      </c>
      <c r="JK54" s="115" t="str">
        <f t="shared" si="190"/>
        <v/>
      </c>
      <c r="JL54" s="115" t="str">
        <f t="shared" si="191"/>
        <v/>
      </c>
      <c r="JM54" s="116" t="str">
        <f t="shared" si="192"/>
        <v/>
      </c>
      <c r="JN54" s="117" t="str">
        <f t="shared" si="193"/>
        <v/>
      </c>
      <c r="JO54" s="118" t="str">
        <f t="shared" si="194"/>
        <v/>
      </c>
      <c r="JP54" s="119" t="str">
        <f t="shared" si="195"/>
        <v/>
      </c>
      <c r="JQ54" s="120" t="str">
        <f t="shared" si="196"/>
        <v/>
      </c>
      <c r="JS54" s="112"/>
      <c r="JT54" s="112"/>
      <c r="JU54" s="113" t="str">
        <f t="shared" si="197"/>
        <v/>
      </c>
      <c r="JV54" s="114" t="str">
        <f t="shared" si="198"/>
        <v/>
      </c>
      <c r="JW54" s="115" t="str">
        <f t="shared" si="199"/>
        <v/>
      </c>
      <c r="JX54" s="115" t="str">
        <f t="shared" si="200"/>
        <v/>
      </c>
      <c r="JY54" s="116" t="str">
        <f t="shared" si="201"/>
        <v/>
      </c>
      <c r="JZ54" s="117" t="str">
        <f t="shared" si="202"/>
        <v/>
      </c>
      <c r="KA54" s="118" t="str">
        <f t="shared" si="203"/>
        <v/>
      </c>
      <c r="KB54" s="119" t="str">
        <f t="shared" si="204"/>
        <v/>
      </c>
      <c r="KC54" s="120" t="str">
        <f t="shared" si="205"/>
        <v/>
      </c>
      <c r="KE54" s="112"/>
      <c r="KF54" s="112"/>
      <c r="KG54" s="113" t="str">
        <f t="shared" si="206"/>
        <v/>
      </c>
      <c r="KH54" s="114" t="str">
        <f t="shared" si="207"/>
        <v/>
      </c>
      <c r="KI54" s="115" t="str">
        <f t="shared" si="208"/>
        <v/>
      </c>
      <c r="KJ54" s="115" t="str">
        <f t="shared" si="209"/>
        <v/>
      </c>
      <c r="KK54" s="116" t="str">
        <f t="shared" si="210"/>
        <v/>
      </c>
      <c r="KL54" s="117" t="str">
        <f t="shared" si="211"/>
        <v/>
      </c>
      <c r="KM54" s="118" t="str">
        <f t="shared" si="212"/>
        <v/>
      </c>
      <c r="KN54" s="119" t="str">
        <f t="shared" si="213"/>
        <v/>
      </c>
      <c r="KO54" s="120" t="str">
        <f t="shared" si="214"/>
        <v/>
      </c>
      <c r="KQ54" s="112"/>
      <c r="KR54" s="112"/>
      <c r="KS54" s="113" t="str">
        <f t="shared" si="215"/>
        <v/>
      </c>
      <c r="KT54" s="114" t="str">
        <f t="shared" si="216"/>
        <v/>
      </c>
      <c r="KU54" s="115" t="str">
        <f t="shared" si="217"/>
        <v/>
      </c>
      <c r="KV54" s="115" t="str">
        <f t="shared" si="218"/>
        <v/>
      </c>
      <c r="KW54" s="116" t="str">
        <f t="shared" si="219"/>
        <v/>
      </c>
      <c r="KX54" s="117" t="str">
        <f t="shared" si="220"/>
        <v/>
      </c>
      <c r="KY54" s="118" t="str">
        <f t="shared" si="221"/>
        <v/>
      </c>
      <c r="KZ54" s="119" t="str">
        <f t="shared" si="222"/>
        <v/>
      </c>
      <c r="LA54" s="120" t="str">
        <f t="shared" si="223"/>
        <v/>
      </c>
      <c r="LC54" s="112"/>
      <c r="LD54" s="112"/>
      <c r="LE54" s="113" t="str">
        <f t="shared" si="224"/>
        <v/>
      </c>
      <c r="LF54" s="114" t="str">
        <f t="shared" si="225"/>
        <v/>
      </c>
      <c r="LG54" s="115" t="str">
        <f t="shared" si="226"/>
        <v/>
      </c>
      <c r="LH54" s="115" t="str">
        <f t="shared" si="227"/>
        <v/>
      </c>
      <c r="LI54" s="116" t="str">
        <f t="shared" si="228"/>
        <v/>
      </c>
      <c r="LJ54" s="117" t="str">
        <f t="shared" si="229"/>
        <v/>
      </c>
      <c r="LK54" s="118" t="str">
        <f t="shared" si="230"/>
        <v/>
      </c>
      <c r="LL54" s="119" t="str">
        <f t="shared" si="231"/>
        <v/>
      </c>
      <c r="LM54" s="120" t="str">
        <f t="shared" si="232"/>
        <v/>
      </c>
      <c r="LO54" s="112"/>
      <c r="LP54" s="112"/>
      <c r="LQ54" s="113" t="str">
        <f t="shared" si="233"/>
        <v/>
      </c>
      <c r="LR54" s="114" t="str">
        <f t="shared" si="234"/>
        <v/>
      </c>
      <c r="LS54" s="115" t="str">
        <f t="shared" si="235"/>
        <v/>
      </c>
      <c r="LT54" s="115" t="str">
        <f t="shared" si="236"/>
        <v/>
      </c>
      <c r="LU54" s="116" t="str">
        <f t="shared" si="237"/>
        <v/>
      </c>
      <c r="LV54" s="117" t="str">
        <f t="shared" si="238"/>
        <v/>
      </c>
      <c r="LW54" s="118" t="str">
        <f t="shared" si="239"/>
        <v/>
      </c>
      <c r="LX54" s="119" t="str">
        <f t="shared" si="240"/>
        <v/>
      </c>
      <c r="LY54" s="120" t="str">
        <f t="shared" si="241"/>
        <v/>
      </c>
      <c r="MA54" s="112"/>
      <c r="MB54" s="112"/>
      <c r="MC54" s="113" t="str">
        <f t="shared" si="242"/>
        <v/>
      </c>
      <c r="MD54" s="114" t="str">
        <f t="shared" si="243"/>
        <v/>
      </c>
      <c r="ME54" s="115" t="str">
        <f t="shared" si="244"/>
        <v/>
      </c>
      <c r="MF54" s="115" t="str">
        <f t="shared" si="245"/>
        <v/>
      </c>
      <c r="MG54" s="116" t="str">
        <f t="shared" si="246"/>
        <v/>
      </c>
      <c r="MH54" s="117" t="str">
        <f t="shared" si="247"/>
        <v/>
      </c>
      <c r="MI54" s="118" t="str">
        <f t="shared" si="248"/>
        <v/>
      </c>
      <c r="MJ54" s="119" t="str">
        <f t="shared" si="249"/>
        <v/>
      </c>
      <c r="MK54" s="120" t="str">
        <f t="shared" si="250"/>
        <v/>
      </c>
      <c r="MM54" s="112"/>
      <c r="MN54" s="112"/>
      <c r="MO54" s="113" t="str">
        <f t="shared" si="251"/>
        <v/>
      </c>
      <c r="MP54" s="114" t="str">
        <f t="shared" si="252"/>
        <v/>
      </c>
      <c r="MQ54" s="115" t="str">
        <f t="shared" si="253"/>
        <v/>
      </c>
      <c r="MR54" s="115" t="str">
        <f t="shared" si="254"/>
        <v/>
      </c>
      <c r="MS54" s="116" t="str">
        <f t="shared" si="255"/>
        <v/>
      </c>
      <c r="MT54" s="117" t="str">
        <f t="shared" si="256"/>
        <v/>
      </c>
      <c r="MU54" s="118" t="str">
        <f t="shared" si="257"/>
        <v/>
      </c>
      <c r="MV54" s="119" t="str">
        <f t="shared" si="258"/>
        <v/>
      </c>
      <c r="MW54" s="120" t="str">
        <f t="shared" si="259"/>
        <v/>
      </c>
      <c r="MY54" s="112"/>
      <c r="MZ54" s="112"/>
      <c r="NA54" s="113" t="str">
        <f t="shared" si="260"/>
        <v/>
      </c>
      <c r="NB54" s="114" t="str">
        <f t="shared" si="261"/>
        <v/>
      </c>
      <c r="NC54" s="115" t="str">
        <f t="shared" si="262"/>
        <v/>
      </c>
      <c r="ND54" s="115" t="str">
        <f t="shared" si="263"/>
        <v/>
      </c>
      <c r="NE54" s="116" t="str">
        <f t="shared" si="264"/>
        <v/>
      </c>
      <c r="NF54" s="117" t="str">
        <f t="shared" si="265"/>
        <v/>
      </c>
      <c r="NG54" s="118" t="str">
        <f t="shared" si="266"/>
        <v/>
      </c>
      <c r="NH54" s="119" t="str">
        <f t="shared" si="267"/>
        <v/>
      </c>
      <c r="NI54" s="120" t="str">
        <f t="shared" si="268"/>
        <v/>
      </c>
      <c r="NK54" s="112"/>
      <c r="NL54" s="112"/>
      <c r="NM54" s="113" t="str">
        <f t="shared" si="269"/>
        <v/>
      </c>
      <c r="NN54" s="114" t="str">
        <f t="shared" si="270"/>
        <v/>
      </c>
      <c r="NO54" s="115" t="str">
        <f t="shared" si="271"/>
        <v/>
      </c>
      <c r="NP54" s="115" t="str">
        <f t="shared" si="272"/>
        <v/>
      </c>
      <c r="NQ54" s="116" t="str">
        <f t="shared" si="273"/>
        <v/>
      </c>
      <c r="NR54" s="117" t="str">
        <f t="shared" si="274"/>
        <v/>
      </c>
      <c r="NS54" s="118" t="str">
        <f t="shared" si="275"/>
        <v/>
      </c>
      <c r="NT54" s="119" t="str">
        <f t="shared" si="276"/>
        <v/>
      </c>
      <c r="NU54" s="120" t="str">
        <f t="shared" si="277"/>
        <v/>
      </c>
      <c r="NW54" s="112"/>
      <c r="NX54" s="112"/>
      <c r="NY54" s="113" t="str">
        <f t="shared" si="278"/>
        <v/>
      </c>
      <c r="NZ54" s="114" t="str">
        <f t="shared" si="279"/>
        <v/>
      </c>
      <c r="OA54" s="115" t="str">
        <f t="shared" si="280"/>
        <v/>
      </c>
      <c r="OB54" s="115" t="str">
        <f t="shared" si="281"/>
        <v/>
      </c>
      <c r="OC54" s="116" t="str">
        <f t="shared" si="282"/>
        <v/>
      </c>
      <c r="OD54" s="117" t="str">
        <f t="shared" si="283"/>
        <v/>
      </c>
      <c r="OE54" s="118" t="str">
        <f t="shared" si="284"/>
        <v/>
      </c>
      <c r="OF54" s="119" t="str">
        <f t="shared" si="285"/>
        <v/>
      </c>
      <c r="OG54" s="120" t="str">
        <f t="shared" si="286"/>
        <v/>
      </c>
      <c r="OI54" s="112"/>
      <c r="OJ54" s="112"/>
      <c r="OK54" s="113" t="str">
        <f t="shared" si="287"/>
        <v/>
      </c>
      <c r="OL54" s="114" t="str">
        <f t="shared" si="288"/>
        <v/>
      </c>
      <c r="OM54" s="115" t="str">
        <f t="shared" si="289"/>
        <v/>
      </c>
      <c r="ON54" s="115" t="str">
        <f t="shared" si="290"/>
        <v/>
      </c>
      <c r="OO54" s="116" t="str">
        <f t="shared" si="291"/>
        <v/>
      </c>
      <c r="OP54" s="117" t="str">
        <f t="shared" si="292"/>
        <v/>
      </c>
      <c r="OQ54" s="118" t="str">
        <f t="shared" si="293"/>
        <v/>
      </c>
      <c r="OR54" s="119" t="str">
        <f t="shared" si="294"/>
        <v/>
      </c>
      <c r="OS54" s="120" t="str">
        <f t="shared" si="295"/>
        <v/>
      </c>
      <c r="OU54" s="112"/>
      <c r="OV54" s="112"/>
      <c r="OW54" s="113" t="str">
        <f t="shared" si="296"/>
        <v/>
      </c>
      <c r="OX54" s="114" t="str">
        <f t="shared" si="297"/>
        <v/>
      </c>
      <c r="OY54" s="115" t="str">
        <f t="shared" si="298"/>
        <v/>
      </c>
      <c r="OZ54" s="115" t="str">
        <f t="shared" si="299"/>
        <v/>
      </c>
      <c r="PA54" s="116" t="str">
        <f t="shared" si="300"/>
        <v/>
      </c>
      <c r="PB54" s="117" t="str">
        <f t="shared" si="301"/>
        <v/>
      </c>
      <c r="PC54" s="118" t="str">
        <f t="shared" si="302"/>
        <v/>
      </c>
      <c r="PD54" s="119" t="str">
        <f t="shared" si="303"/>
        <v/>
      </c>
      <c r="PE54" s="120" t="str">
        <f t="shared" si="304"/>
        <v/>
      </c>
      <c r="PG54" s="112"/>
      <c r="PH54" s="112"/>
      <c r="PI54" s="113" t="str">
        <f t="shared" si="305"/>
        <v/>
      </c>
      <c r="PJ54" s="114" t="str">
        <f t="shared" si="306"/>
        <v/>
      </c>
      <c r="PK54" s="115" t="str">
        <f t="shared" si="307"/>
        <v/>
      </c>
      <c r="PL54" s="115" t="str">
        <f t="shared" si="308"/>
        <v/>
      </c>
      <c r="PM54" s="116" t="str">
        <f t="shared" si="309"/>
        <v/>
      </c>
      <c r="PN54" s="117" t="str">
        <f t="shared" si="310"/>
        <v/>
      </c>
      <c r="PO54" s="118" t="str">
        <f t="shared" si="311"/>
        <v/>
      </c>
      <c r="PP54" s="119" t="str">
        <f t="shared" si="312"/>
        <v/>
      </c>
      <c r="PQ54" s="120" t="str">
        <f t="shared" si="313"/>
        <v/>
      </c>
      <c r="PS54" s="112"/>
      <c r="PT54" s="112"/>
      <c r="PU54" s="113" t="str">
        <f t="shared" si="314"/>
        <v/>
      </c>
      <c r="PV54" s="114" t="str">
        <f t="shared" si="315"/>
        <v/>
      </c>
      <c r="PW54" s="115" t="str">
        <f t="shared" si="316"/>
        <v/>
      </c>
      <c r="PX54" s="115" t="str">
        <f t="shared" si="317"/>
        <v/>
      </c>
      <c r="PY54" s="116" t="str">
        <f t="shared" si="318"/>
        <v/>
      </c>
      <c r="PZ54" s="117" t="str">
        <f t="shared" si="319"/>
        <v/>
      </c>
      <c r="QA54" s="118" t="str">
        <f t="shared" si="320"/>
        <v/>
      </c>
      <c r="QB54" s="119" t="str">
        <f t="shared" si="321"/>
        <v/>
      </c>
      <c r="QC54" s="120" t="str">
        <f t="shared" si="322"/>
        <v/>
      </c>
      <c r="QE54" s="112"/>
      <c r="QF54" s="112"/>
      <c r="QG54" s="113" t="str">
        <f t="shared" si="323"/>
        <v/>
      </c>
      <c r="QH54" s="114" t="str">
        <f t="shared" si="324"/>
        <v/>
      </c>
      <c r="QI54" s="115" t="str">
        <f t="shared" si="325"/>
        <v/>
      </c>
      <c r="QJ54" s="115" t="str">
        <f t="shared" si="326"/>
        <v/>
      </c>
      <c r="QK54" s="116" t="str">
        <f t="shared" si="327"/>
        <v/>
      </c>
      <c r="QL54" s="117" t="str">
        <f t="shared" si="328"/>
        <v/>
      </c>
      <c r="QM54" s="118" t="str">
        <f t="shared" si="329"/>
        <v/>
      </c>
      <c r="QN54" s="119" t="str">
        <f t="shared" si="330"/>
        <v/>
      </c>
      <c r="QO54" s="120" t="str">
        <f t="shared" si="331"/>
        <v/>
      </c>
      <c r="QQ54" s="112"/>
      <c r="QR54" s="112"/>
      <c r="QS54" s="113" t="str">
        <f t="shared" si="332"/>
        <v/>
      </c>
      <c r="QT54" s="114" t="str">
        <f t="shared" si="333"/>
        <v/>
      </c>
      <c r="QU54" s="115" t="str">
        <f t="shared" si="334"/>
        <v/>
      </c>
      <c r="QV54" s="115" t="str">
        <f t="shared" si="335"/>
        <v/>
      </c>
      <c r="QW54" s="116" t="str">
        <f t="shared" si="336"/>
        <v/>
      </c>
      <c r="QX54" s="117" t="str">
        <f t="shared" si="337"/>
        <v/>
      </c>
      <c r="QY54" s="118" t="str">
        <f t="shared" si="338"/>
        <v/>
      </c>
      <c r="QZ54" s="119" t="str">
        <f t="shared" si="339"/>
        <v/>
      </c>
      <c r="RA54" s="120" t="str">
        <f t="shared" si="340"/>
        <v/>
      </c>
      <c r="RC54" s="112"/>
      <c r="RD54" s="112"/>
      <c r="RE54" s="113" t="str">
        <f t="shared" si="341"/>
        <v/>
      </c>
      <c r="RF54" s="114" t="str">
        <f t="shared" si="342"/>
        <v/>
      </c>
      <c r="RG54" s="115" t="str">
        <f t="shared" si="343"/>
        <v/>
      </c>
      <c r="RH54" s="115" t="str">
        <f t="shared" si="344"/>
        <v/>
      </c>
      <c r="RI54" s="116" t="str">
        <f t="shared" si="345"/>
        <v/>
      </c>
      <c r="RJ54" s="117" t="str">
        <f t="shared" si="346"/>
        <v/>
      </c>
      <c r="RK54" s="118" t="str">
        <f t="shared" si="347"/>
        <v/>
      </c>
      <c r="RL54" s="119" t="str">
        <f t="shared" si="348"/>
        <v/>
      </c>
      <c r="RM54" s="120" t="str">
        <f t="shared" si="349"/>
        <v/>
      </c>
      <c r="RO54" s="112"/>
      <c r="RP54" s="112"/>
      <c r="RQ54" s="113" t="str">
        <f t="shared" si="350"/>
        <v/>
      </c>
      <c r="RR54" s="114" t="str">
        <f t="shared" si="351"/>
        <v/>
      </c>
      <c r="RS54" s="115" t="str">
        <f t="shared" si="352"/>
        <v/>
      </c>
      <c r="RT54" s="115" t="str">
        <f t="shared" si="353"/>
        <v/>
      </c>
      <c r="RU54" s="116" t="str">
        <f t="shared" si="354"/>
        <v/>
      </c>
      <c r="RV54" s="117" t="str">
        <f t="shared" si="355"/>
        <v/>
      </c>
      <c r="RW54" s="118" t="str">
        <f t="shared" si="356"/>
        <v/>
      </c>
      <c r="RX54" s="119" t="str">
        <f t="shared" si="357"/>
        <v/>
      </c>
      <c r="RY54" s="120" t="str">
        <f t="shared" si="358"/>
        <v/>
      </c>
      <c r="SA54" s="112"/>
      <c r="SB54" s="112"/>
    </row>
    <row r="55" spans="1:496" ht="13.5" customHeight="1">
      <c r="A55" s="20"/>
      <c r="B55" s="112" t="s">
        <v>802</v>
      </c>
      <c r="C55" s="2" t="s">
        <v>863</v>
      </c>
      <c r="D55" s="157"/>
      <c r="E55" s="113" t="str">
        <f t="shared" si="417"/>
        <v/>
      </c>
      <c r="F55" s="114" t="str">
        <f t="shared" si="418"/>
        <v/>
      </c>
      <c r="G55" s="115" t="str">
        <f t="shared" si="2"/>
        <v/>
      </c>
      <c r="H55" s="115" t="str">
        <f t="shared" si="3"/>
        <v/>
      </c>
      <c r="I55" s="116" t="str">
        <f t="shared" si="419"/>
        <v/>
      </c>
      <c r="J55" s="117" t="str">
        <f t="shared" si="420"/>
        <v/>
      </c>
      <c r="K55" s="118" t="str">
        <f t="shared" si="421"/>
        <v/>
      </c>
      <c r="L55" s="119" t="str">
        <f t="shared" si="7"/>
        <v/>
      </c>
      <c r="M55" s="120" t="str">
        <f t="shared" si="422"/>
        <v/>
      </c>
      <c r="O55" s="112"/>
      <c r="P55" s="167" t="s">
        <v>289</v>
      </c>
      <c r="Q55" s="113">
        <f>Q$3</f>
        <v>42391</v>
      </c>
      <c r="R55" s="114" t="s">
        <v>827</v>
      </c>
      <c r="S55" s="115">
        <v>40900</v>
      </c>
      <c r="T55" s="115">
        <v>41227</v>
      </c>
      <c r="U55" s="116" t="s">
        <v>1002</v>
      </c>
      <c r="V55" s="117" t="s">
        <v>1003</v>
      </c>
      <c r="W55" s="118" t="s">
        <v>1000</v>
      </c>
      <c r="X55" s="119" t="s">
        <v>424</v>
      </c>
      <c r="Y55" s="120" t="s">
        <v>1004</v>
      </c>
      <c r="AA55" s="112" t="s">
        <v>1105</v>
      </c>
      <c r="AB55" s="112" t="s">
        <v>968</v>
      </c>
      <c r="AC55" s="113">
        <f t="shared" si="9"/>
        <v>42653</v>
      </c>
      <c r="AD55" s="114" t="str">
        <f t="shared" si="10"/>
        <v>Oreškovic I</v>
      </c>
      <c r="AE55" s="115">
        <f t="shared" si="11"/>
        <v>42391</v>
      </c>
      <c r="AF55" s="115">
        <f t="shared" si="359"/>
        <v>42653</v>
      </c>
      <c r="AG55" s="116" t="str">
        <f t="shared" si="12"/>
        <v>Tomislav Panenic</v>
      </c>
      <c r="AH55" s="117" t="str">
        <f t="shared" si="13"/>
        <v>1973</v>
      </c>
      <c r="AI55" s="118" t="str">
        <f t="shared" si="14"/>
        <v>male</v>
      </c>
      <c r="AJ55" s="119" t="str">
        <f t="shared" si="15"/>
        <v>hr_most01</v>
      </c>
      <c r="AK55" s="120" t="str">
        <f t="shared" si="16"/>
        <v>Panenic_Tomislav_1973</v>
      </c>
      <c r="AM55" s="112"/>
      <c r="AN55" s="112" t="s">
        <v>1246</v>
      </c>
      <c r="AO55" s="113" t="str">
        <f t="shared" si="17"/>
        <v/>
      </c>
      <c r="AP55" s="114" t="str">
        <f t="shared" si="18"/>
        <v/>
      </c>
      <c r="AQ55" s="115" t="str">
        <f t="shared" si="19"/>
        <v/>
      </c>
      <c r="AR55" s="115" t="str">
        <f t="shared" si="20"/>
        <v/>
      </c>
      <c r="AS55" s="116" t="str">
        <f t="shared" si="21"/>
        <v/>
      </c>
      <c r="AT55" s="117" t="str">
        <f t="shared" si="22"/>
        <v/>
      </c>
      <c r="AU55" s="118" t="str">
        <f t="shared" si="23"/>
        <v/>
      </c>
      <c r="AV55" s="119" t="str">
        <f t="shared" si="24"/>
        <v/>
      </c>
      <c r="AW55" s="120" t="str">
        <f t="shared" si="25"/>
        <v/>
      </c>
      <c r="AY55" s="112"/>
      <c r="AZ55" s="112"/>
      <c r="BA55" s="113" t="str">
        <f t="shared" si="360"/>
        <v/>
      </c>
      <c r="BB55" s="114" t="str">
        <f t="shared" si="361"/>
        <v/>
      </c>
      <c r="BC55" s="115" t="str">
        <f t="shared" si="362"/>
        <v/>
      </c>
      <c r="BD55" s="115" t="str">
        <f t="shared" si="363"/>
        <v/>
      </c>
      <c r="BE55" s="116" t="str">
        <f t="shared" si="364"/>
        <v/>
      </c>
      <c r="BF55" s="117" t="str">
        <f t="shared" si="365"/>
        <v/>
      </c>
      <c r="BG55" s="118" t="str">
        <f t="shared" si="366"/>
        <v/>
      </c>
      <c r="BH55" s="119" t="str">
        <f t="shared" si="367"/>
        <v/>
      </c>
      <c r="BI55" s="120" t="str">
        <f t="shared" si="368"/>
        <v/>
      </c>
      <c r="BK55" s="112"/>
      <c r="BL55" s="112"/>
      <c r="BM55" s="113" t="str">
        <f t="shared" si="35"/>
        <v/>
      </c>
      <c r="BN55" s="114" t="str">
        <f t="shared" si="36"/>
        <v/>
      </c>
      <c r="BO55" s="115" t="str">
        <f t="shared" si="37"/>
        <v/>
      </c>
      <c r="BP55" s="115" t="str">
        <f t="shared" si="38"/>
        <v/>
      </c>
      <c r="BQ55" s="116" t="str">
        <f t="shared" si="39"/>
        <v/>
      </c>
      <c r="BR55" s="117" t="str">
        <f t="shared" si="40"/>
        <v/>
      </c>
      <c r="BS55" s="118" t="str">
        <f t="shared" si="41"/>
        <v/>
      </c>
      <c r="BT55" s="119" t="str">
        <f t="shared" si="42"/>
        <v/>
      </c>
      <c r="BU55" s="120" t="str">
        <f t="shared" si="43"/>
        <v/>
      </c>
      <c r="BW55" s="112"/>
      <c r="BX55" s="112"/>
      <c r="BY55" s="113" t="str">
        <f t="shared" si="44"/>
        <v/>
      </c>
      <c r="BZ55" s="114" t="str">
        <f t="shared" si="45"/>
        <v/>
      </c>
      <c r="CA55" s="115" t="str">
        <f t="shared" si="46"/>
        <v/>
      </c>
      <c r="CB55" s="115" t="str">
        <f t="shared" si="47"/>
        <v/>
      </c>
      <c r="CC55" s="116" t="str">
        <f t="shared" si="48"/>
        <v/>
      </c>
      <c r="CD55" s="117" t="str">
        <f t="shared" si="49"/>
        <v/>
      </c>
      <c r="CE55" s="118" t="str">
        <f t="shared" si="50"/>
        <v/>
      </c>
      <c r="CF55" s="119" t="str">
        <f t="shared" si="51"/>
        <v/>
      </c>
      <c r="CG55" s="120" t="str">
        <f t="shared" si="52"/>
        <v/>
      </c>
      <c r="CI55" s="112"/>
      <c r="CJ55" s="112"/>
      <c r="CK55" s="113" t="str">
        <f t="shared" si="53"/>
        <v/>
      </c>
      <c r="CL55" s="114" t="str">
        <f t="shared" si="54"/>
        <v/>
      </c>
      <c r="CM55" s="115" t="str">
        <f t="shared" si="55"/>
        <v/>
      </c>
      <c r="CN55" s="115" t="str">
        <f t="shared" si="56"/>
        <v/>
      </c>
      <c r="CO55" s="116" t="str">
        <f t="shared" si="57"/>
        <v/>
      </c>
      <c r="CP55" s="117" t="str">
        <f t="shared" si="58"/>
        <v/>
      </c>
      <c r="CQ55" s="118" t="str">
        <f t="shared" si="59"/>
        <v/>
      </c>
      <c r="CR55" s="119" t="str">
        <f t="shared" si="60"/>
        <v/>
      </c>
      <c r="CS55" s="120" t="str">
        <f t="shared" si="61"/>
        <v/>
      </c>
      <c r="CU55" s="112"/>
      <c r="CV55" s="112"/>
      <c r="CW55" s="113" t="str">
        <f t="shared" si="62"/>
        <v/>
      </c>
      <c r="CX55" s="114" t="str">
        <f t="shared" si="63"/>
        <v/>
      </c>
      <c r="CY55" s="115" t="str">
        <f t="shared" si="64"/>
        <v/>
      </c>
      <c r="CZ55" s="115" t="str">
        <f t="shared" si="65"/>
        <v/>
      </c>
      <c r="DA55" s="116" t="str">
        <f t="shared" si="66"/>
        <v/>
      </c>
      <c r="DB55" s="117" t="str">
        <f t="shared" si="67"/>
        <v/>
      </c>
      <c r="DC55" s="118" t="str">
        <f t="shared" si="68"/>
        <v/>
      </c>
      <c r="DD55" s="119" t="str">
        <f t="shared" si="69"/>
        <v/>
      </c>
      <c r="DE55" s="120" t="str">
        <f t="shared" si="70"/>
        <v/>
      </c>
      <c r="DG55" s="112"/>
      <c r="DH55" s="112"/>
      <c r="DI55" s="113" t="str">
        <f t="shared" si="71"/>
        <v/>
      </c>
      <c r="DJ55" s="114" t="str">
        <f t="shared" si="72"/>
        <v/>
      </c>
      <c r="DK55" s="115" t="str">
        <f t="shared" si="73"/>
        <v/>
      </c>
      <c r="DL55" s="115" t="str">
        <f t="shared" si="74"/>
        <v/>
      </c>
      <c r="DM55" s="116" t="str">
        <f t="shared" si="75"/>
        <v/>
      </c>
      <c r="DN55" s="117" t="str">
        <f t="shared" si="76"/>
        <v/>
      </c>
      <c r="DO55" s="118" t="str">
        <f t="shared" si="77"/>
        <v/>
      </c>
      <c r="DP55" s="119" t="str">
        <f t="shared" si="78"/>
        <v/>
      </c>
      <c r="DQ55" s="120" t="str">
        <f t="shared" si="79"/>
        <v/>
      </c>
      <c r="DS55" s="112"/>
      <c r="DT55" s="112"/>
      <c r="DU55" s="113" t="str">
        <f t="shared" si="80"/>
        <v/>
      </c>
      <c r="DV55" s="114" t="str">
        <f t="shared" si="81"/>
        <v/>
      </c>
      <c r="DW55" s="115" t="str">
        <f t="shared" si="82"/>
        <v/>
      </c>
      <c r="DX55" s="115" t="str">
        <f t="shared" si="83"/>
        <v/>
      </c>
      <c r="DY55" s="116" t="str">
        <f t="shared" si="84"/>
        <v/>
      </c>
      <c r="DZ55" s="117" t="str">
        <f t="shared" si="85"/>
        <v/>
      </c>
      <c r="EA55" s="118" t="str">
        <f t="shared" si="86"/>
        <v/>
      </c>
      <c r="EB55" s="119" t="str">
        <f t="shared" si="87"/>
        <v/>
      </c>
      <c r="EC55" s="120" t="str">
        <f t="shared" si="88"/>
        <v/>
      </c>
      <c r="EE55" s="112"/>
      <c r="EF55" s="112"/>
      <c r="EG55" s="113" t="str">
        <f t="shared" si="89"/>
        <v/>
      </c>
      <c r="EH55" s="114" t="str">
        <f t="shared" si="90"/>
        <v/>
      </c>
      <c r="EI55" s="115" t="str">
        <f t="shared" si="91"/>
        <v/>
      </c>
      <c r="EJ55" s="115" t="str">
        <f t="shared" si="92"/>
        <v/>
      </c>
      <c r="EK55" s="116" t="str">
        <f t="shared" si="93"/>
        <v/>
      </c>
      <c r="EL55" s="117" t="str">
        <f t="shared" si="94"/>
        <v/>
      </c>
      <c r="EM55" s="118" t="str">
        <f t="shared" si="95"/>
        <v/>
      </c>
      <c r="EN55" s="119" t="str">
        <f t="shared" si="96"/>
        <v/>
      </c>
      <c r="EO55" s="120" t="str">
        <f t="shared" si="97"/>
        <v/>
      </c>
      <c r="EQ55" s="112"/>
      <c r="ER55" s="112"/>
      <c r="ES55" s="113" t="str">
        <f t="shared" si="98"/>
        <v/>
      </c>
      <c r="ET55" s="114" t="str">
        <f t="shared" si="99"/>
        <v/>
      </c>
      <c r="EU55" s="115" t="str">
        <f t="shared" si="100"/>
        <v/>
      </c>
      <c r="EV55" s="115" t="str">
        <f t="shared" si="101"/>
        <v/>
      </c>
      <c r="EW55" s="116" t="str">
        <f t="shared" si="102"/>
        <v/>
      </c>
      <c r="EX55" s="117" t="str">
        <f t="shared" si="103"/>
        <v/>
      </c>
      <c r="EY55" s="118" t="str">
        <f t="shared" si="104"/>
        <v/>
      </c>
      <c r="EZ55" s="119" t="str">
        <f t="shared" si="105"/>
        <v/>
      </c>
      <c r="FA55" s="120" t="str">
        <f t="shared" si="106"/>
        <v/>
      </c>
      <c r="FC55" s="112"/>
      <c r="FD55" s="112"/>
      <c r="FE55" s="113" t="str">
        <f t="shared" si="107"/>
        <v/>
      </c>
      <c r="FF55" s="114" t="str">
        <f t="shared" si="108"/>
        <v/>
      </c>
      <c r="FG55" s="115" t="str">
        <f t="shared" si="109"/>
        <v/>
      </c>
      <c r="FH55" s="115" t="str">
        <f t="shared" si="110"/>
        <v/>
      </c>
      <c r="FI55" s="116" t="str">
        <f t="shared" si="111"/>
        <v/>
      </c>
      <c r="FJ55" s="117" t="str">
        <f t="shared" si="112"/>
        <v/>
      </c>
      <c r="FK55" s="118" t="str">
        <f t="shared" si="113"/>
        <v/>
      </c>
      <c r="FL55" s="119" t="str">
        <f t="shared" si="114"/>
        <v/>
      </c>
      <c r="FM55" s="120" t="str">
        <f t="shared" si="115"/>
        <v/>
      </c>
      <c r="FO55" s="112"/>
      <c r="FP55" s="112"/>
      <c r="FQ55" s="113" t="str">
        <f t="shared" si="116"/>
        <v/>
      </c>
      <c r="FR55" s="114" t="str">
        <f t="shared" si="117"/>
        <v/>
      </c>
      <c r="FS55" s="115" t="str">
        <f t="shared" si="118"/>
        <v/>
      </c>
      <c r="FT55" s="115" t="str">
        <f t="shared" si="119"/>
        <v/>
      </c>
      <c r="FU55" s="116" t="str">
        <f t="shared" si="120"/>
        <v/>
      </c>
      <c r="FV55" s="117" t="str">
        <f t="shared" si="121"/>
        <v/>
      </c>
      <c r="FW55" s="118" t="str">
        <f t="shared" si="122"/>
        <v/>
      </c>
      <c r="FX55" s="119" t="str">
        <f t="shared" si="123"/>
        <v/>
      </c>
      <c r="FY55" s="120" t="str">
        <f t="shared" si="124"/>
        <v/>
      </c>
      <c r="GA55" s="112"/>
      <c r="GB55" s="112"/>
      <c r="GC55" s="113" t="str">
        <f t="shared" si="125"/>
        <v/>
      </c>
      <c r="GD55" s="114" t="str">
        <f t="shared" si="126"/>
        <v/>
      </c>
      <c r="GE55" s="115" t="str">
        <f t="shared" si="127"/>
        <v/>
      </c>
      <c r="GF55" s="115" t="str">
        <f t="shared" si="128"/>
        <v/>
      </c>
      <c r="GG55" s="116" t="str">
        <f t="shared" si="129"/>
        <v/>
      </c>
      <c r="GH55" s="117" t="str">
        <f t="shared" si="130"/>
        <v/>
      </c>
      <c r="GI55" s="118" t="str">
        <f t="shared" si="131"/>
        <v/>
      </c>
      <c r="GJ55" s="119" t="str">
        <f t="shared" si="132"/>
        <v/>
      </c>
      <c r="GK55" s="120" t="str">
        <f t="shared" si="133"/>
        <v/>
      </c>
      <c r="GM55" s="112"/>
      <c r="GN55" s="112"/>
      <c r="GO55" s="113" t="str">
        <f t="shared" si="134"/>
        <v/>
      </c>
      <c r="GP55" s="114" t="str">
        <f t="shared" si="135"/>
        <v/>
      </c>
      <c r="GQ55" s="115" t="str">
        <f t="shared" si="136"/>
        <v/>
      </c>
      <c r="GR55" s="115" t="str">
        <f t="shared" si="137"/>
        <v/>
      </c>
      <c r="GS55" s="116" t="str">
        <f t="shared" si="138"/>
        <v/>
      </c>
      <c r="GT55" s="117" t="str">
        <f t="shared" si="139"/>
        <v/>
      </c>
      <c r="GU55" s="118" t="str">
        <f t="shared" si="140"/>
        <v/>
      </c>
      <c r="GV55" s="119" t="str">
        <f t="shared" si="141"/>
        <v/>
      </c>
      <c r="GW55" s="120" t="str">
        <f t="shared" si="142"/>
        <v/>
      </c>
      <c r="GY55" s="112"/>
      <c r="GZ55" s="112"/>
      <c r="HA55" s="113" t="str">
        <f t="shared" si="143"/>
        <v/>
      </c>
      <c r="HB55" s="114" t="str">
        <f t="shared" si="144"/>
        <v/>
      </c>
      <c r="HC55" s="115" t="str">
        <f t="shared" si="145"/>
        <v/>
      </c>
      <c r="HD55" s="115" t="str">
        <f t="shared" si="146"/>
        <v/>
      </c>
      <c r="HE55" s="116" t="str">
        <f t="shared" si="147"/>
        <v/>
      </c>
      <c r="HF55" s="117" t="str">
        <f t="shared" si="148"/>
        <v/>
      </c>
      <c r="HG55" s="118" t="str">
        <f t="shared" si="149"/>
        <v/>
      </c>
      <c r="HH55" s="119" t="str">
        <f t="shared" si="150"/>
        <v/>
      </c>
      <c r="HI55" s="120" t="str">
        <f t="shared" si="151"/>
        <v/>
      </c>
      <c r="HK55" s="112"/>
      <c r="HL55" s="112"/>
      <c r="HM55" s="113" t="str">
        <f t="shared" si="152"/>
        <v/>
      </c>
      <c r="HN55" s="114" t="str">
        <f t="shared" si="153"/>
        <v/>
      </c>
      <c r="HO55" s="115" t="str">
        <f t="shared" si="154"/>
        <v/>
      </c>
      <c r="HP55" s="115" t="str">
        <f t="shared" si="155"/>
        <v/>
      </c>
      <c r="HQ55" s="116" t="str">
        <f t="shared" si="156"/>
        <v/>
      </c>
      <c r="HR55" s="117" t="str">
        <f t="shared" si="157"/>
        <v/>
      </c>
      <c r="HS55" s="118" t="str">
        <f t="shared" si="158"/>
        <v/>
      </c>
      <c r="HT55" s="119" t="str">
        <f t="shared" si="159"/>
        <v/>
      </c>
      <c r="HU55" s="120" t="str">
        <f t="shared" si="160"/>
        <v/>
      </c>
      <c r="HW55" s="112"/>
      <c r="HX55" s="112"/>
      <c r="HY55" s="113" t="str">
        <f t="shared" si="161"/>
        <v/>
      </c>
      <c r="HZ55" s="114" t="str">
        <f t="shared" si="162"/>
        <v/>
      </c>
      <c r="IA55" s="115" t="str">
        <f t="shared" si="163"/>
        <v/>
      </c>
      <c r="IB55" s="115" t="str">
        <f t="shared" si="164"/>
        <v/>
      </c>
      <c r="IC55" s="116" t="str">
        <f t="shared" si="165"/>
        <v/>
      </c>
      <c r="ID55" s="117" t="str">
        <f t="shared" si="166"/>
        <v/>
      </c>
      <c r="IE55" s="118" t="str">
        <f t="shared" si="167"/>
        <v/>
      </c>
      <c r="IF55" s="119" t="str">
        <f t="shared" si="168"/>
        <v/>
      </c>
      <c r="IG55" s="120" t="str">
        <f t="shared" si="169"/>
        <v/>
      </c>
      <c r="II55" s="112"/>
      <c r="IJ55" s="112"/>
      <c r="IK55" s="113" t="str">
        <f t="shared" si="170"/>
        <v/>
      </c>
      <c r="IL55" s="114" t="str">
        <f t="shared" si="171"/>
        <v/>
      </c>
      <c r="IM55" s="115" t="str">
        <f t="shared" si="172"/>
        <v/>
      </c>
      <c r="IN55" s="115" t="str">
        <f t="shared" si="173"/>
        <v/>
      </c>
      <c r="IO55" s="116" t="str">
        <f t="shared" si="174"/>
        <v/>
      </c>
      <c r="IP55" s="117" t="str">
        <f t="shared" si="175"/>
        <v/>
      </c>
      <c r="IQ55" s="118" t="str">
        <f t="shared" si="176"/>
        <v/>
      </c>
      <c r="IR55" s="119" t="str">
        <f t="shared" si="177"/>
        <v/>
      </c>
      <c r="IS55" s="120" t="str">
        <f t="shared" si="178"/>
        <v/>
      </c>
      <c r="IU55" s="112"/>
      <c r="IV55" s="112"/>
      <c r="IW55" s="113" t="str">
        <f t="shared" si="179"/>
        <v/>
      </c>
      <c r="IX55" s="114" t="str">
        <f t="shared" si="180"/>
        <v/>
      </c>
      <c r="IY55" s="115" t="str">
        <f t="shared" si="181"/>
        <v/>
      </c>
      <c r="IZ55" s="115" t="str">
        <f t="shared" si="182"/>
        <v/>
      </c>
      <c r="JA55" s="116" t="str">
        <f t="shared" si="183"/>
        <v/>
      </c>
      <c r="JB55" s="117" t="str">
        <f t="shared" si="184"/>
        <v/>
      </c>
      <c r="JC55" s="118" t="str">
        <f t="shared" si="185"/>
        <v/>
      </c>
      <c r="JD55" s="119" t="str">
        <f t="shared" si="186"/>
        <v/>
      </c>
      <c r="JE55" s="120" t="str">
        <f t="shared" si="187"/>
        <v/>
      </c>
      <c r="JG55" s="112"/>
      <c r="JH55" s="112"/>
      <c r="JI55" s="113" t="str">
        <f t="shared" si="188"/>
        <v/>
      </c>
      <c r="JJ55" s="114" t="str">
        <f t="shared" si="189"/>
        <v/>
      </c>
      <c r="JK55" s="115" t="str">
        <f t="shared" si="190"/>
        <v/>
      </c>
      <c r="JL55" s="115" t="str">
        <f t="shared" si="191"/>
        <v/>
      </c>
      <c r="JM55" s="116" t="str">
        <f t="shared" si="192"/>
        <v/>
      </c>
      <c r="JN55" s="117" t="str">
        <f t="shared" si="193"/>
        <v/>
      </c>
      <c r="JO55" s="118" t="str">
        <f t="shared" si="194"/>
        <v/>
      </c>
      <c r="JP55" s="119" t="str">
        <f t="shared" si="195"/>
        <v/>
      </c>
      <c r="JQ55" s="120" t="str">
        <f t="shared" si="196"/>
        <v/>
      </c>
      <c r="JS55" s="112"/>
      <c r="JT55" s="112"/>
      <c r="JU55" s="113" t="str">
        <f t="shared" si="197"/>
        <v/>
      </c>
      <c r="JV55" s="114" t="str">
        <f t="shared" si="198"/>
        <v/>
      </c>
      <c r="JW55" s="115" t="str">
        <f t="shared" si="199"/>
        <v/>
      </c>
      <c r="JX55" s="115" t="str">
        <f t="shared" si="200"/>
        <v/>
      </c>
      <c r="JY55" s="116" t="str">
        <f t="shared" si="201"/>
        <v/>
      </c>
      <c r="JZ55" s="117" t="str">
        <f t="shared" si="202"/>
        <v/>
      </c>
      <c r="KA55" s="118" t="str">
        <f t="shared" si="203"/>
        <v/>
      </c>
      <c r="KB55" s="119" t="str">
        <f t="shared" si="204"/>
        <v/>
      </c>
      <c r="KC55" s="120" t="str">
        <f t="shared" si="205"/>
        <v/>
      </c>
      <c r="KE55" s="112"/>
      <c r="KF55" s="112"/>
      <c r="KG55" s="113" t="str">
        <f t="shared" si="206"/>
        <v/>
      </c>
      <c r="KH55" s="114" t="str">
        <f t="shared" si="207"/>
        <v/>
      </c>
      <c r="KI55" s="115" t="str">
        <f t="shared" si="208"/>
        <v/>
      </c>
      <c r="KJ55" s="115" t="str">
        <f t="shared" si="209"/>
        <v/>
      </c>
      <c r="KK55" s="116" t="str">
        <f t="shared" si="210"/>
        <v/>
      </c>
      <c r="KL55" s="117" t="str">
        <f t="shared" si="211"/>
        <v/>
      </c>
      <c r="KM55" s="118" t="str">
        <f t="shared" si="212"/>
        <v/>
      </c>
      <c r="KN55" s="119" t="str">
        <f t="shared" si="213"/>
        <v/>
      </c>
      <c r="KO55" s="120" t="str">
        <f t="shared" si="214"/>
        <v/>
      </c>
      <c r="KQ55" s="112"/>
      <c r="KR55" s="112"/>
      <c r="KS55" s="113" t="str">
        <f t="shared" si="215"/>
        <v/>
      </c>
      <c r="KT55" s="114" t="str">
        <f t="shared" si="216"/>
        <v/>
      </c>
      <c r="KU55" s="115" t="str">
        <f t="shared" si="217"/>
        <v/>
      </c>
      <c r="KV55" s="115" t="str">
        <f t="shared" si="218"/>
        <v/>
      </c>
      <c r="KW55" s="116" t="str">
        <f t="shared" si="219"/>
        <v/>
      </c>
      <c r="KX55" s="117" t="str">
        <f t="shared" si="220"/>
        <v/>
      </c>
      <c r="KY55" s="118" t="str">
        <f t="shared" si="221"/>
        <v/>
      </c>
      <c r="KZ55" s="119" t="str">
        <f t="shared" si="222"/>
        <v/>
      </c>
      <c r="LA55" s="120" t="str">
        <f t="shared" si="223"/>
        <v/>
      </c>
      <c r="LC55" s="112"/>
      <c r="LD55" s="112"/>
      <c r="LE55" s="113" t="str">
        <f t="shared" si="224"/>
        <v/>
      </c>
      <c r="LF55" s="114" t="str">
        <f t="shared" si="225"/>
        <v/>
      </c>
      <c r="LG55" s="115" t="str">
        <f t="shared" si="226"/>
        <v/>
      </c>
      <c r="LH55" s="115" t="str">
        <f t="shared" si="227"/>
        <v/>
      </c>
      <c r="LI55" s="116" t="str">
        <f t="shared" si="228"/>
        <v/>
      </c>
      <c r="LJ55" s="117" t="str">
        <f t="shared" si="229"/>
        <v/>
      </c>
      <c r="LK55" s="118" t="str">
        <f t="shared" si="230"/>
        <v/>
      </c>
      <c r="LL55" s="119" t="str">
        <f t="shared" si="231"/>
        <v/>
      </c>
      <c r="LM55" s="120" t="str">
        <f t="shared" si="232"/>
        <v/>
      </c>
      <c r="LO55" s="112"/>
      <c r="LP55" s="112"/>
      <c r="LQ55" s="113" t="str">
        <f t="shared" si="233"/>
        <v/>
      </c>
      <c r="LR55" s="114" t="str">
        <f t="shared" si="234"/>
        <v/>
      </c>
      <c r="LS55" s="115" t="str">
        <f t="shared" si="235"/>
        <v/>
      </c>
      <c r="LT55" s="115" t="str">
        <f t="shared" si="236"/>
        <v/>
      </c>
      <c r="LU55" s="116" t="str">
        <f t="shared" si="237"/>
        <v/>
      </c>
      <c r="LV55" s="117" t="str">
        <f t="shared" si="238"/>
        <v/>
      </c>
      <c r="LW55" s="118" t="str">
        <f t="shared" si="239"/>
        <v/>
      </c>
      <c r="LX55" s="119" t="str">
        <f t="shared" si="240"/>
        <v/>
      </c>
      <c r="LY55" s="120" t="str">
        <f t="shared" si="241"/>
        <v/>
      </c>
      <c r="MA55" s="112"/>
      <c r="MB55" s="112"/>
      <c r="MC55" s="113" t="str">
        <f t="shared" si="242"/>
        <v/>
      </c>
      <c r="MD55" s="114" t="str">
        <f t="shared" si="243"/>
        <v/>
      </c>
      <c r="ME55" s="115" t="str">
        <f t="shared" si="244"/>
        <v/>
      </c>
      <c r="MF55" s="115" t="str">
        <f t="shared" si="245"/>
        <v/>
      </c>
      <c r="MG55" s="116" t="str">
        <f t="shared" si="246"/>
        <v/>
      </c>
      <c r="MH55" s="117" t="str">
        <f t="shared" si="247"/>
        <v/>
      </c>
      <c r="MI55" s="118" t="str">
        <f t="shared" si="248"/>
        <v/>
      </c>
      <c r="MJ55" s="119" t="str">
        <f t="shared" si="249"/>
        <v/>
      </c>
      <c r="MK55" s="120" t="str">
        <f t="shared" si="250"/>
        <v/>
      </c>
      <c r="MM55" s="112"/>
      <c r="MN55" s="112"/>
      <c r="MO55" s="113" t="str">
        <f t="shared" si="251"/>
        <v/>
      </c>
      <c r="MP55" s="114" t="str">
        <f t="shared" si="252"/>
        <v/>
      </c>
      <c r="MQ55" s="115" t="str">
        <f t="shared" si="253"/>
        <v/>
      </c>
      <c r="MR55" s="115" t="str">
        <f t="shared" si="254"/>
        <v/>
      </c>
      <c r="MS55" s="116" t="str">
        <f t="shared" si="255"/>
        <v/>
      </c>
      <c r="MT55" s="117" t="str">
        <f t="shared" si="256"/>
        <v/>
      </c>
      <c r="MU55" s="118" t="str">
        <f t="shared" si="257"/>
        <v/>
      </c>
      <c r="MV55" s="119" t="str">
        <f t="shared" si="258"/>
        <v/>
      </c>
      <c r="MW55" s="120" t="str">
        <f t="shared" si="259"/>
        <v/>
      </c>
      <c r="MY55" s="112"/>
      <c r="MZ55" s="112"/>
      <c r="NA55" s="113" t="str">
        <f t="shared" si="260"/>
        <v/>
      </c>
      <c r="NB55" s="114" t="str">
        <f t="shared" si="261"/>
        <v/>
      </c>
      <c r="NC55" s="115" t="str">
        <f t="shared" si="262"/>
        <v/>
      </c>
      <c r="ND55" s="115" t="str">
        <f t="shared" si="263"/>
        <v/>
      </c>
      <c r="NE55" s="116" t="str">
        <f t="shared" si="264"/>
        <v/>
      </c>
      <c r="NF55" s="117" t="str">
        <f t="shared" si="265"/>
        <v/>
      </c>
      <c r="NG55" s="118" t="str">
        <f t="shared" si="266"/>
        <v/>
      </c>
      <c r="NH55" s="119" t="str">
        <f t="shared" si="267"/>
        <v/>
      </c>
      <c r="NI55" s="120" t="str">
        <f t="shared" si="268"/>
        <v/>
      </c>
      <c r="NK55" s="112"/>
      <c r="NL55" s="112"/>
      <c r="NM55" s="113" t="str">
        <f t="shared" si="269"/>
        <v/>
      </c>
      <c r="NN55" s="114" t="str">
        <f t="shared" si="270"/>
        <v/>
      </c>
      <c r="NO55" s="115" t="str">
        <f t="shared" si="271"/>
        <v/>
      </c>
      <c r="NP55" s="115" t="str">
        <f t="shared" si="272"/>
        <v/>
      </c>
      <c r="NQ55" s="116" t="str">
        <f t="shared" si="273"/>
        <v/>
      </c>
      <c r="NR55" s="117" t="str">
        <f t="shared" si="274"/>
        <v/>
      </c>
      <c r="NS55" s="118" t="str">
        <f t="shared" si="275"/>
        <v/>
      </c>
      <c r="NT55" s="119" t="str">
        <f t="shared" si="276"/>
        <v/>
      </c>
      <c r="NU55" s="120" t="str">
        <f t="shared" si="277"/>
        <v/>
      </c>
      <c r="NW55" s="112"/>
      <c r="NX55" s="112"/>
      <c r="NY55" s="113" t="str">
        <f t="shared" si="278"/>
        <v/>
      </c>
      <c r="NZ55" s="114" t="str">
        <f t="shared" si="279"/>
        <v/>
      </c>
      <c r="OA55" s="115" t="str">
        <f t="shared" si="280"/>
        <v/>
      </c>
      <c r="OB55" s="115" t="str">
        <f t="shared" si="281"/>
        <v/>
      </c>
      <c r="OC55" s="116" t="str">
        <f t="shared" si="282"/>
        <v/>
      </c>
      <c r="OD55" s="117" t="str">
        <f t="shared" si="283"/>
        <v/>
      </c>
      <c r="OE55" s="118" t="str">
        <f t="shared" si="284"/>
        <v/>
      </c>
      <c r="OF55" s="119" t="str">
        <f t="shared" si="285"/>
        <v/>
      </c>
      <c r="OG55" s="120" t="str">
        <f t="shared" si="286"/>
        <v/>
      </c>
      <c r="OI55" s="112"/>
      <c r="OJ55" s="112"/>
      <c r="OK55" s="113" t="str">
        <f t="shared" si="287"/>
        <v/>
      </c>
      <c r="OL55" s="114" t="str">
        <f t="shared" si="288"/>
        <v/>
      </c>
      <c r="OM55" s="115" t="str">
        <f t="shared" si="289"/>
        <v/>
      </c>
      <c r="ON55" s="115" t="str">
        <f t="shared" si="290"/>
        <v/>
      </c>
      <c r="OO55" s="116" t="str">
        <f t="shared" si="291"/>
        <v/>
      </c>
      <c r="OP55" s="117" t="str">
        <f t="shared" si="292"/>
        <v/>
      </c>
      <c r="OQ55" s="118" t="str">
        <f t="shared" si="293"/>
        <v/>
      </c>
      <c r="OR55" s="119" t="str">
        <f t="shared" si="294"/>
        <v/>
      </c>
      <c r="OS55" s="120" t="str">
        <f t="shared" si="295"/>
        <v/>
      </c>
      <c r="OU55" s="112"/>
      <c r="OV55" s="112"/>
      <c r="OW55" s="113" t="str">
        <f t="shared" si="296"/>
        <v/>
      </c>
      <c r="OX55" s="114" t="str">
        <f t="shared" si="297"/>
        <v/>
      </c>
      <c r="OY55" s="115" t="str">
        <f t="shared" si="298"/>
        <v/>
      </c>
      <c r="OZ55" s="115" t="str">
        <f t="shared" si="299"/>
        <v/>
      </c>
      <c r="PA55" s="116" t="str">
        <f t="shared" si="300"/>
        <v/>
      </c>
      <c r="PB55" s="117" t="str">
        <f t="shared" si="301"/>
        <v/>
      </c>
      <c r="PC55" s="118" t="str">
        <f t="shared" si="302"/>
        <v/>
      </c>
      <c r="PD55" s="119" t="str">
        <f t="shared" si="303"/>
        <v/>
      </c>
      <c r="PE55" s="120" t="str">
        <f t="shared" si="304"/>
        <v/>
      </c>
      <c r="PG55" s="112"/>
      <c r="PH55" s="112"/>
      <c r="PI55" s="113" t="str">
        <f t="shared" si="305"/>
        <v/>
      </c>
      <c r="PJ55" s="114" t="str">
        <f t="shared" si="306"/>
        <v/>
      </c>
      <c r="PK55" s="115" t="str">
        <f t="shared" si="307"/>
        <v/>
      </c>
      <c r="PL55" s="115" t="str">
        <f t="shared" si="308"/>
        <v/>
      </c>
      <c r="PM55" s="116" t="str">
        <f t="shared" si="309"/>
        <v/>
      </c>
      <c r="PN55" s="117" t="str">
        <f t="shared" si="310"/>
        <v/>
      </c>
      <c r="PO55" s="118" t="str">
        <f t="shared" si="311"/>
        <v/>
      </c>
      <c r="PP55" s="119" t="str">
        <f t="shared" si="312"/>
        <v/>
      </c>
      <c r="PQ55" s="120" t="str">
        <f t="shared" si="313"/>
        <v/>
      </c>
      <c r="PS55" s="112"/>
      <c r="PT55" s="112"/>
      <c r="PU55" s="113" t="str">
        <f t="shared" si="314"/>
        <v/>
      </c>
      <c r="PV55" s="114" t="str">
        <f t="shared" si="315"/>
        <v/>
      </c>
      <c r="PW55" s="115" t="str">
        <f t="shared" si="316"/>
        <v/>
      </c>
      <c r="PX55" s="115" t="str">
        <f t="shared" si="317"/>
        <v/>
      </c>
      <c r="PY55" s="116" t="str">
        <f t="shared" si="318"/>
        <v/>
      </c>
      <c r="PZ55" s="117" t="str">
        <f t="shared" si="319"/>
        <v/>
      </c>
      <c r="QA55" s="118" t="str">
        <f t="shared" si="320"/>
        <v/>
      </c>
      <c r="QB55" s="119" t="str">
        <f t="shared" si="321"/>
        <v/>
      </c>
      <c r="QC55" s="120" t="str">
        <f t="shared" si="322"/>
        <v/>
      </c>
      <c r="QE55" s="112"/>
      <c r="QF55" s="112"/>
      <c r="QG55" s="113" t="str">
        <f t="shared" si="323"/>
        <v/>
      </c>
      <c r="QH55" s="114" t="str">
        <f t="shared" si="324"/>
        <v/>
      </c>
      <c r="QI55" s="115" t="str">
        <f t="shared" si="325"/>
        <v/>
      </c>
      <c r="QJ55" s="115" t="str">
        <f t="shared" si="326"/>
        <v/>
      </c>
      <c r="QK55" s="116" t="str">
        <f t="shared" si="327"/>
        <v/>
      </c>
      <c r="QL55" s="117" t="str">
        <f t="shared" si="328"/>
        <v/>
      </c>
      <c r="QM55" s="118" t="str">
        <f t="shared" si="329"/>
        <v/>
      </c>
      <c r="QN55" s="119" t="str">
        <f t="shared" si="330"/>
        <v/>
      </c>
      <c r="QO55" s="120" t="str">
        <f t="shared" si="331"/>
        <v/>
      </c>
      <c r="QQ55" s="112"/>
      <c r="QR55" s="112"/>
      <c r="QS55" s="113" t="str">
        <f t="shared" si="332"/>
        <v/>
      </c>
      <c r="QT55" s="114" t="str">
        <f t="shared" si="333"/>
        <v/>
      </c>
      <c r="QU55" s="115" t="str">
        <f t="shared" si="334"/>
        <v/>
      </c>
      <c r="QV55" s="115" t="str">
        <f t="shared" si="335"/>
        <v/>
      </c>
      <c r="QW55" s="116" t="str">
        <f t="shared" si="336"/>
        <v/>
      </c>
      <c r="QX55" s="117" t="str">
        <f t="shared" si="337"/>
        <v/>
      </c>
      <c r="QY55" s="118" t="str">
        <f t="shared" si="338"/>
        <v/>
      </c>
      <c r="QZ55" s="119" t="str">
        <f t="shared" si="339"/>
        <v/>
      </c>
      <c r="RA55" s="120" t="str">
        <f t="shared" si="340"/>
        <v/>
      </c>
      <c r="RC55" s="112"/>
      <c r="RD55" s="112"/>
      <c r="RE55" s="113" t="str">
        <f t="shared" si="341"/>
        <v/>
      </c>
      <c r="RF55" s="114" t="str">
        <f t="shared" si="342"/>
        <v/>
      </c>
      <c r="RG55" s="115" t="str">
        <f t="shared" si="343"/>
        <v/>
      </c>
      <c r="RH55" s="115" t="str">
        <f t="shared" si="344"/>
        <v/>
      </c>
      <c r="RI55" s="116" t="str">
        <f t="shared" si="345"/>
        <v/>
      </c>
      <c r="RJ55" s="117" t="str">
        <f t="shared" si="346"/>
        <v/>
      </c>
      <c r="RK55" s="118" t="str">
        <f t="shared" si="347"/>
        <v/>
      </c>
      <c r="RL55" s="119" t="str">
        <f t="shared" si="348"/>
        <v/>
      </c>
      <c r="RM55" s="120" t="str">
        <f t="shared" si="349"/>
        <v/>
      </c>
      <c r="RO55" s="112"/>
      <c r="RP55" s="112"/>
      <c r="RQ55" s="113" t="str">
        <f t="shared" si="350"/>
        <v/>
      </c>
      <c r="RR55" s="114" t="str">
        <f t="shared" si="351"/>
        <v/>
      </c>
      <c r="RS55" s="115" t="str">
        <f t="shared" si="352"/>
        <v/>
      </c>
      <c r="RT55" s="115" t="str">
        <f t="shared" si="353"/>
        <v/>
      </c>
      <c r="RU55" s="116" t="str">
        <f t="shared" si="354"/>
        <v/>
      </c>
      <c r="RV55" s="117" t="str">
        <f t="shared" si="355"/>
        <v/>
      </c>
      <c r="RW55" s="118" t="str">
        <f t="shared" si="356"/>
        <v/>
      </c>
      <c r="RX55" s="119" t="str">
        <f t="shared" si="357"/>
        <v/>
      </c>
      <c r="RY55" s="120" t="str">
        <f t="shared" si="358"/>
        <v/>
      </c>
      <c r="SA55" s="112"/>
      <c r="SB55" s="112"/>
    </row>
    <row r="56" spans="1:496" ht="13.5" customHeight="1">
      <c r="A56" s="20"/>
      <c r="B56" s="112" t="s">
        <v>802</v>
      </c>
      <c r="C56" s="2" t="s">
        <v>863</v>
      </c>
      <c r="D56" s="157"/>
      <c r="E56" s="113" t="str">
        <f t="shared" si="417"/>
        <v/>
      </c>
      <c r="F56" s="114" t="str">
        <f t="shared" si="418"/>
        <v/>
      </c>
      <c r="G56" s="115" t="str">
        <f t="shared" si="2"/>
        <v/>
      </c>
      <c r="H56" s="115" t="str">
        <f t="shared" si="3"/>
        <v/>
      </c>
      <c r="I56" s="116" t="str">
        <f t="shared" si="419"/>
        <v/>
      </c>
      <c r="J56" s="117" t="str">
        <f t="shared" si="420"/>
        <v/>
      </c>
      <c r="K56" s="118" t="str">
        <f t="shared" si="421"/>
        <v/>
      </c>
      <c r="L56" s="119" t="str">
        <f t="shared" si="7"/>
        <v/>
      </c>
      <c r="M56" s="120" t="str">
        <f t="shared" si="422"/>
        <v/>
      </c>
      <c r="O56" s="112"/>
      <c r="P56" s="167" t="s">
        <v>289</v>
      </c>
      <c r="Q56" s="113">
        <f>Q$3</f>
        <v>42391</v>
      </c>
      <c r="R56" s="114" t="s">
        <v>827</v>
      </c>
      <c r="S56" s="115">
        <v>41229</v>
      </c>
      <c r="T56" s="115">
        <f>Q$3</f>
        <v>42391</v>
      </c>
      <c r="U56" s="116" t="s">
        <v>1025</v>
      </c>
      <c r="V56" s="117" t="s">
        <v>1026</v>
      </c>
      <c r="W56" s="118" t="s">
        <v>1000</v>
      </c>
      <c r="X56" s="119" t="s">
        <v>424</v>
      </c>
      <c r="Y56" s="120" t="s">
        <v>1027</v>
      </c>
      <c r="AA56" s="112"/>
      <c r="AB56" s="112" t="s">
        <v>975</v>
      </c>
      <c r="AC56" s="113" t="str">
        <f t="shared" si="9"/>
        <v/>
      </c>
      <c r="AD56" s="114" t="str">
        <f t="shared" si="10"/>
        <v/>
      </c>
      <c r="AE56" s="115" t="str">
        <f t="shared" si="11"/>
        <v/>
      </c>
      <c r="AF56" s="115" t="str">
        <f t="shared" si="359"/>
        <v/>
      </c>
      <c r="AG56" s="116" t="str">
        <f t="shared" si="12"/>
        <v/>
      </c>
      <c r="AH56" s="117" t="str">
        <f t="shared" si="13"/>
        <v/>
      </c>
      <c r="AI56" s="118" t="str">
        <f t="shared" si="14"/>
        <v/>
      </c>
      <c r="AJ56" s="119" t="str">
        <f t="shared" si="15"/>
        <v/>
      </c>
      <c r="AK56" s="120" t="str">
        <f t="shared" si="16"/>
        <v/>
      </c>
      <c r="AM56" s="112"/>
      <c r="AN56" s="112"/>
      <c r="AO56" s="113" t="str">
        <f t="shared" si="17"/>
        <v/>
      </c>
      <c r="AP56" s="114" t="str">
        <f t="shared" si="18"/>
        <v/>
      </c>
      <c r="AQ56" s="115" t="str">
        <f t="shared" si="19"/>
        <v/>
      </c>
      <c r="AR56" s="115" t="str">
        <f t="shared" si="20"/>
        <v/>
      </c>
      <c r="AS56" s="116" t="str">
        <f t="shared" si="21"/>
        <v/>
      </c>
      <c r="AT56" s="117" t="str">
        <f t="shared" si="22"/>
        <v/>
      </c>
      <c r="AU56" s="118" t="str">
        <f t="shared" si="23"/>
        <v/>
      </c>
      <c r="AV56" s="119" t="str">
        <f t="shared" si="24"/>
        <v/>
      </c>
      <c r="AW56" s="120" t="str">
        <f t="shared" si="25"/>
        <v/>
      </c>
      <c r="AY56" s="112"/>
      <c r="AZ56" s="112"/>
      <c r="BA56" s="113" t="str">
        <f t="shared" si="360"/>
        <v/>
      </c>
      <c r="BB56" s="114" t="str">
        <f t="shared" si="361"/>
        <v/>
      </c>
      <c r="BC56" s="115" t="str">
        <f t="shared" si="362"/>
        <v/>
      </c>
      <c r="BD56" s="115" t="str">
        <f t="shared" si="363"/>
        <v/>
      </c>
      <c r="BE56" s="116" t="str">
        <f t="shared" si="364"/>
        <v/>
      </c>
      <c r="BF56" s="117" t="str">
        <f t="shared" si="365"/>
        <v/>
      </c>
      <c r="BG56" s="118" t="str">
        <f t="shared" si="366"/>
        <v/>
      </c>
      <c r="BH56" s="119" t="str">
        <f t="shared" si="367"/>
        <v/>
      </c>
      <c r="BI56" s="120" t="str">
        <f t="shared" si="368"/>
        <v/>
      </c>
      <c r="BK56" s="112"/>
      <c r="BL56" s="112"/>
      <c r="BM56" s="113" t="str">
        <f t="shared" si="35"/>
        <v/>
      </c>
      <c r="BN56" s="114" t="str">
        <f t="shared" si="36"/>
        <v/>
      </c>
      <c r="BO56" s="115" t="str">
        <f t="shared" si="37"/>
        <v/>
      </c>
      <c r="BP56" s="115" t="str">
        <f t="shared" si="38"/>
        <v/>
      </c>
      <c r="BQ56" s="116" t="str">
        <f t="shared" si="39"/>
        <v/>
      </c>
      <c r="BR56" s="117" t="str">
        <f t="shared" si="40"/>
        <v/>
      </c>
      <c r="BS56" s="118" t="str">
        <f t="shared" si="41"/>
        <v/>
      </c>
      <c r="BT56" s="119" t="str">
        <f t="shared" si="42"/>
        <v/>
      </c>
      <c r="BU56" s="120" t="str">
        <f t="shared" si="43"/>
        <v/>
      </c>
      <c r="BW56" s="112"/>
      <c r="BX56" s="112"/>
      <c r="BY56" s="113" t="str">
        <f t="shared" si="44"/>
        <v/>
      </c>
      <c r="BZ56" s="114" t="str">
        <f t="shared" si="45"/>
        <v/>
      </c>
      <c r="CA56" s="115" t="str">
        <f t="shared" si="46"/>
        <v/>
      </c>
      <c r="CB56" s="115" t="str">
        <f t="shared" si="47"/>
        <v/>
      </c>
      <c r="CC56" s="116" t="str">
        <f t="shared" si="48"/>
        <v/>
      </c>
      <c r="CD56" s="117" t="str">
        <f t="shared" si="49"/>
        <v/>
      </c>
      <c r="CE56" s="118" t="str">
        <f t="shared" si="50"/>
        <v/>
      </c>
      <c r="CF56" s="119" t="str">
        <f t="shared" si="51"/>
        <v/>
      </c>
      <c r="CG56" s="120" t="str">
        <f t="shared" si="52"/>
        <v/>
      </c>
      <c r="CI56" s="112"/>
      <c r="CJ56" s="112"/>
      <c r="CK56" s="113" t="str">
        <f t="shared" si="53"/>
        <v/>
      </c>
      <c r="CL56" s="114" t="str">
        <f t="shared" si="54"/>
        <v/>
      </c>
      <c r="CM56" s="115" t="str">
        <f t="shared" si="55"/>
        <v/>
      </c>
      <c r="CN56" s="115" t="str">
        <f t="shared" si="56"/>
        <v/>
      </c>
      <c r="CO56" s="116" t="str">
        <f t="shared" si="57"/>
        <v/>
      </c>
      <c r="CP56" s="117" t="str">
        <f t="shared" si="58"/>
        <v/>
      </c>
      <c r="CQ56" s="118" t="str">
        <f t="shared" si="59"/>
        <v/>
      </c>
      <c r="CR56" s="119" t="str">
        <f t="shared" si="60"/>
        <v/>
      </c>
      <c r="CS56" s="120" t="str">
        <f t="shared" si="61"/>
        <v/>
      </c>
      <c r="CU56" s="112"/>
      <c r="CV56" s="112"/>
      <c r="CW56" s="113" t="str">
        <f t="shared" si="62"/>
        <v/>
      </c>
      <c r="CX56" s="114" t="str">
        <f t="shared" si="63"/>
        <v/>
      </c>
      <c r="CY56" s="115" t="str">
        <f t="shared" si="64"/>
        <v/>
      </c>
      <c r="CZ56" s="115" t="str">
        <f t="shared" si="65"/>
        <v/>
      </c>
      <c r="DA56" s="116" t="str">
        <f t="shared" si="66"/>
        <v/>
      </c>
      <c r="DB56" s="117" t="str">
        <f t="shared" si="67"/>
        <v/>
      </c>
      <c r="DC56" s="118" t="str">
        <f t="shared" si="68"/>
        <v/>
      </c>
      <c r="DD56" s="119" t="str">
        <f t="shared" si="69"/>
        <v/>
      </c>
      <c r="DE56" s="120" t="str">
        <f t="shared" si="70"/>
        <v/>
      </c>
      <c r="DG56" s="112"/>
      <c r="DH56" s="112"/>
      <c r="DI56" s="113" t="str">
        <f t="shared" si="71"/>
        <v/>
      </c>
      <c r="DJ56" s="114" t="str">
        <f t="shared" si="72"/>
        <v/>
      </c>
      <c r="DK56" s="115" t="str">
        <f t="shared" si="73"/>
        <v/>
      </c>
      <c r="DL56" s="115" t="str">
        <f t="shared" si="74"/>
        <v/>
      </c>
      <c r="DM56" s="116" t="str">
        <f t="shared" si="75"/>
        <v/>
      </c>
      <c r="DN56" s="117" t="str">
        <f t="shared" si="76"/>
        <v/>
      </c>
      <c r="DO56" s="118" t="str">
        <f t="shared" si="77"/>
        <v/>
      </c>
      <c r="DP56" s="119" t="str">
        <f t="shared" si="78"/>
        <v/>
      </c>
      <c r="DQ56" s="120" t="str">
        <f t="shared" si="79"/>
        <v/>
      </c>
      <c r="DS56" s="112"/>
      <c r="DT56" s="112"/>
      <c r="DU56" s="113" t="str">
        <f t="shared" si="80"/>
        <v/>
      </c>
      <c r="DV56" s="114" t="str">
        <f t="shared" si="81"/>
        <v/>
      </c>
      <c r="DW56" s="115" t="str">
        <f t="shared" si="82"/>
        <v/>
      </c>
      <c r="DX56" s="115" t="str">
        <f t="shared" si="83"/>
        <v/>
      </c>
      <c r="DY56" s="116" t="str">
        <f t="shared" si="84"/>
        <v/>
      </c>
      <c r="DZ56" s="117" t="str">
        <f t="shared" si="85"/>
        <v/>
      </c>
      <c r="EA56" s="118" t="str">
        <f t="shared" si="86"/>
        <v/>
      </c>
      <c r="EB56" s="119" t="str">
        <f t="shared" si="87"/>
        <v/>
      </c>
      <c r="EC56" s="120" t="str">
        <f t="shared" si="88"/>
        <v/>
      </c>
      <c r="EE56" s="112"/>
      <c r="EF56" s="112"/>
      <c r="EG56" s="113" t="str">
        <f t="shared" si="89"/>
        <v/>
      </c>
      <c r="EH56" s="114" t="str">
        <f t="shared" si="90"/>
        <v/>
      </c>
      <c r="EI56" s="115" t="str">
        <f t="shared" si="91"/>
        <v/>
      </c>
      <c r="EJ56" s="115" t="str">
        <f t="shared" si="92"/>
        <v/>
      </c>
      <c r="EK56" s="116" t="str">
        <f t="shared" si="93"/>
        <v/>
      </c>
      <c r="EL56" s="117" t="str">
        <f t="shared" si="94"/>
        <v/>
      </c>
      <c r="EM56" s="118" t="str">
        <f t="shared" si="95"/>
        <v/>
      </c>
      <c r="EN56" s="119" t="str">
        <f t="shared" si="96"/>
        <v/>
      </c>
      <c r="EO56" s="120" t="str">
        <f t="shared" si="97"/>
        <v/>
      </c>
      <c r="EQ56" s="112"/>
      <c r="ER56" s="112"/>
      <c r="ES56" s="113" t="str">
        <f t="shared" si="98"/>
        <v/>
      </c>
      <c r="ET56" s="114" t="str">
        <f t="shared" si="99"/>
        <v/>
      </c>
      <c r="EU56" s="115" t="str">
        <f t="shared" si="100"/>
        <v/>
      </c>
      <c r="EV56" s="115" t="str">
        <f t="shared" si="101"/>
        <v/>
      </c>
      <c r="EW56" s="116" t="str">
        <f t="shared" si="102"/>
        <v/>
      </c>
      <c r="EX56" s="117" t="str">
        <f t="shared" si="103"/>
        <v/>
      </c>
      <c r="EY56" s="118" t="str">
        <f t="shared" si="104"/>
        <v/>
      </c>
      <c r="EZ56" s="119" t="str">
        <f t="shared" si="105"/>
        <v/>
      </c>
      <c r="FA56" s="120" t="str">
        <f t="shared" si="106"/>
        <v/>
      </c>
      <c r="FC56" s="112"/>
      <c r="FD56" s="112"/>
      <c r="FE56" s="113" t="str">
        <f t="shared" si="107"/>
        <v/>
      </c>
      <c r="FF56" s="114" t="str">
        <f t="shared" si="108"/>
        <v/>
      </c>
      <c r="FG56" s="115" t="str">
        <f t="shared" si="109"/>
        <v/>
      </c>
      <c r="FH56" s="115" t="str">
        <f t="shared" si="110"/>
        <v/>
      </c>
      <c r="FI56" s="116" t="str">
        <f t="shared" si="111"/>
        <v/>
      </c>
      <c r="FJ56" s="117" t="str">
        <f t="shared" si="112"/>
        <v/>
      </c>
      <c r="FK56" s="118" t="str">
        <f t="shared" si="113"/>
        <v/>
      </c>
      <c r="FL56" s="119" t="str">
        <f t="shared" si="114"/>
        <v/>
      </c>
      <c r="FM56" s="120" t="str">
        <f t="shared" si="115"/>
        <v/>
      </c>
      <c r="FO56" s="112"/>
      <c r="FP56" s="112"/>
      <c r="FQ56" s="113" t="str">
        <f t="shared" si="116"/>
        <v/>
      </c>
      <c r="FR56" s="114" t="str">
        <f t="shared" si="117"/>
        <v/>
      </c>
      <c r="FS56" s="115" t="str">
        <f t="shared" si="118"/>
        <v/>
      </c>
      <c r="FT56" s="115" t="str">
        <f t="shared" si="119"/>
        <v/>
      </c>
      <c r="FU56" s="116" t="str">
        <f t="shared" si="120"/>
        <v/>
      </c>
      <c r="FV56" s="117" t="str">
        <f t="shared" si="121"/>
        <v/>
      </c>
      <c r="FW56" s="118" t="str">
        <f t="shared" si="122"/>
        <v/>
      </c>
      <c r="FX56" s="119" t="str">
        <f t="shared" si="123"/>
        <v/>
      </c>
      <c r="FY56" s="120" t="str">
        <f t="shared" si="124"/>
        <v/>
      </c>
      <c r="GA56" s="112"/>
      <c r="GB56" s="112"/>
      <c r="GC56" s="113" t="str">
        <f t="shared" si="125"/>
        <v/>
      </c>
      <c r="GD56" s="114" t="str">
        <f t="shared" si="126"/>
        <v/>
      </c>
      <c r="GE56" s="115" t="str">
        <f t="shared" si="127"/>
        <v/>
      </c>
      <c r="GF56" s="115" t="str">
        <f t="shared" si="128"/>
        <v/>
      </c>
      <c r="GG56" s="116" t="str">
        <f t="shared" si="129"/>
        <v/>
      </c>
      <c r="GH56" s="117" t="str">
        <f t="shared" si="130"/>
        <v/>
      </c>
      <c r="GI56" s="118" t="str">
        <f t="shared" si="131"/>
        <v/>
      </c>
      <c r="GJ56" s="119" t="str">
        <f t="shared" si="132"/>
        <v/>
      </c>
      <c r="GK56" s="120" t="str">
        <f t="shared" si="133"/>
        <v/>
      </c>
      <c r="GM56" s="112"/>
      <c r="GN56" s="112"/>
      <c r="GO56" s="113" t="str">
        <f t="shared" si="134"/>
        <v/>
      </c>
      <c r="GP56" s="114" t="str">
        <f t="shared" si="135"/>
        <v/>
      </c>
      <c r="GQ56" s="115" t="str">
        <f t="shared" si="136"/>
        <v/>
      </c>
      <c r="GR56" s="115" t="str">
        <f t="shared" si="137"/>
        <v/>
      </c>
      <c r="GS56" s="116" t="str">
        <f t="shared" si="138"/>
        <v/>
      </c>
      <c r="GT56" s="117" t="str">
        <f t="shared" si="139"/>
        <v/>
      </c>
      <c r="GU56" s="118" t="str">
        <f t="shared" si="140"/>
        <v/>
      </c>
      <c r="GV56" s="119" t="str">
        <f t="shared" si="141"/>
        <v/>
      </c>
      <c r="GW56" s="120" t="str">
        <f t="shared" si="142"/>
        <v/>
      </c>
      <c r="GY56" s="112"/>
      <c r="GZ56" s="112"/>
      <c r="HA56" s="113" t="str">
        <f t="shared" si="143"/>
        <v/>
      </c>
      <c r="HB56" s="114" t="str">
        <f t="shared" si="144"/>
        <v/>
      </c>
      <c r="HC56" s="115" t="str">
        <f t="shared" si="145"/>
        <v/>
      </c>
      <c r="HD56" s="115" t="str">
        <f t="shared" si="146"/>
        <v/>
      </c>
      <c r="HE56" s="116" t="str">
        <f t="shared" si="147"/>
        <v/>
      </c>
      <c r="HF56" s="117" t="str">
        <f t="shared" si="148"/>
        <v/>
      </c>
      <c r="HG56" s="118" t="str">
        <f t="shared" si="149"/>
        <v/>
      </c>
      <c r="HH56" s="119" t="str">
        <f t="shared" si="150"/>
        <v/>
      </c>
      <c r="HI56" s="120" t="str">
        <f t="shared" si="151"/>
        <v/>
      </c>
      <c r="HK56" s="112"/>
      <c r="HL56" s="112"/>
      <c r="HM56" s="113" t="str">
        <f t="shared" si="152"/>
        <v/>
      </c>
      <c r="HN56" s="114" t="str">
        <f t="shared" si="153"/>
        <v/>
      </c>
      <c r="HO56" s="115" t="str">
        <f t="shared" si="154"/>
        <v/>
      </c>
      <c r="HP56" s="115" t="str">
        <f t="shared" si="155"/>
        <v/>
      </c>
      <c r="HQ56" s="116" t="str">
        <f t="shared" si="156"/>
        <v/>
      </c>
      <c r="HR56" s="117" t="str">
        <f t="shared" si="157"/>
        <v/>
      </c>
      <c r="HS56" s="118" t="str">
        <f t="shared" si="158"/>
        <v/>
      </c>
      <c r="HT56" s="119" t="str">
        <f t="shared" si="159"/>
        <v/>
      </c>
      <c r="HU56" s="120" t="str">
        <f t="shared" si="160"/>
        <v/>
      </c>
      <c r="HW56" s="112"/>
      <c r="HX56" s="112"/>
      <c r="HY56" s="113" t="str">
        <f t="shared" si="161"/>
        <v/>
      </c>
      <c r="HZ56" s="114" t="str">
        <f t="shared" si="162"/>
        <v/>
      </c>
      <c r="IA56" s="115" t="str">
        <f t="shared" si="163"/>
        <v/>
      </c>
      <c r="IB56" s="115" t="str">
        <f t="shared" si="164"/>
        <v/>
      </c>
      <c r="IC56" s="116" t="str">
        <f t="shared" si="165"/>
        <v/>
      </c>
      <c r="ID56" s="117" t="str">
        <f t="shared" si="166"/>
        <v/>
      </c>
      <c r="IE56" s="118" t="str">
        <f t="shared" si="167"/>
        <v/>
      </c>
      <c r="IF56" s="119" t="str">
        <f t="shared" si="168"/>
        <v/>
      </c>
      <c r="IG56" s="120" t="str">
        <f t="shared" si="169"/>
        <v/>
      </c>
      <c r="II56" s="112"/>
      <c r="IJ56" s="112"/>
      <c r="IK56" s="113" t="str">
        <f t="shared" si="170"/>
        <v/>
      </c>
      <c r="IL56" s="114" t="str">
        <f t="shared" si="171"/>
        <v/>
      </c>
      <c r="IM56" s="115" t="str">
        <f t="shared" si="172"/>
        <v/>
      </c>
      <c r="IN56" s="115" t="str">
        <f t="shared" si="173"/>
        <v/>
      </c>
      <c r="IO56" s="116" t="str">
        <f t="shared" si="174"/>
        <v/>
      </c>
      <c r="IP56" s="117" t="str">
        <f t="shared" si="175"/>
        <v/>
      </c>
      <c r="IQ56" s="118" t="str">
        <f t="shared" si="176"/>
        <v/>
      </c>
      <c r="IR56" s="119" t="str">
        <f t="shared" si="177"/>
        <v/>
      </c>
      <c r="IS56" s="120" t="str">
        <f t="shared" si="178"/>
        <v/>
      </c>
      <c r="IU56" s="112"/>
      <c r="IV56" s="112"/>
      <c r="IW56" s="113" t="str">
        <f t="shared" si="179"/>
        <v/>
      </c>
      <c r="IX56" s="114" t="str">
        <f t="shared" si="180"/>
        <v/>
      </c>
      <c r="IY56" s="115" t="str">
        <f t="shared" si="181"/>
        <v/>
      </c>
      <c r="IZ56" s="115" t="str">
        <f t="shared" si="182"/>
        <v/>
      </c>
      <c r="JA56" s="116" t="str">
        <f t="shared" si="183"/>
        <v/>
      </c>
      <c r="JB56" s="117" t="str">
        <f t="shared" si="184"/>
        <v/>
      </c>
      <c r="JC56" s="118" t="str">
        <f t="shared" si="185"/>
        <v/>
      </c>
      <c r="JD56" s="119" t="str">
        <f t="shared" si="186"/>
        <v/>
      </c>
      <c r="JE56" s="120" t="str">
        <f t="shared" si="187"/>
        <v/>
      </c>
      <c r="JG56" s="112"/>
      <c r="JH56" s="112"/>
      <c r="JI56" s="113" t="str">
        <f t="shared" si="188"/>
        <v/>
      </c>
      <c r="JJ56" s="114" t="str">
        <f t="shared" si="189"/>
        <v/>
      </c>
      <c r="JK56" s="115" t="str">
        <f t="shared" si="190"/>
        <v/>
      </c>
      <c r="JL56" s="115" t="str">
        <f t="shared" si="191"/>
        <v/>
      </c>
      <c r="JM56" s="116" t="str">
        <f t="shared" si="192"/>
        <v/>
      </c>
      <c r="JN56" s="117" t="str">
        <f t="shared" si="193"/>
        <v/>
      </c>
      <c r="JO56" s="118" t="str">
        <f t="shared" si="194"/>
        <v/>
      </c>
      <c r="JP56" s="119" t="str">
        <f t="shared" si="195"/>
        <v/>
      </c>
      <c r="JQ56" s="120" t="str">
        <f t="shared" si="196"/>
        <v/>
      </c>
      <c r="JS56" s="112"/>
      <c r="JT56" s="112"/>
      <c r="JU56" s="113" t="str">
        <f t="shared" si="197"/>
        <v/>
      </c>
      <c r="JV56" s="114" t="str">
        <f t="shared" si="198"/>
        <v/>
      </c>
      <c r="JW56" s="115" t="str">
        <f t="shared" si="199"/>
        <v/>
      </c>
      <c r="JX56" s="115" t="str">
        <f t="shared" si="200"/>
        <v/>
      </c>
      <c r="JY56" s="116" t="str">
        <f t="shared" si="201"/>
        <v/>
      </c>
      <c r="JZ56" s="117" t="str">
        <f t="shared" si="202"/>
        <v/>
      </c>
      <c r="KA56" s="118" t="str">
        <f t="shared" si="203"/>
        <v/>
      </c>
      <c r="KB56" s="119" t="str">
        <f t="shared" si="204"/>
        <v/>
      </c>
      <c r="KC56" s="120" t="str">
        <f t="shared" si="205"/>
        <v/>
      </c>
      <c r="KE56" s="112"/>
      <c r="KF56" s="112"/>
      <c r="KG56" s="113" t="str">
        <f t="shared" si="206"/>
        <v/>
      </c>
      <c r="KH56" s="114" t="str">
        <f t="shared" si="207"/>
        <v/>
      </c>
      <c r="KI56" s="115" t="str">
        <f t="shared" si="208"/>
        <v/>
      </c>
      <c r="KJ56" s="115" t="str">
        <f t="shared" si="209"/>
        <v/>
      </c>
      <c r="KK56" s="116" t="str">
        <f t="shared" si="210"/>
        <v/>
      </c>
      <c r="KL56" s="117" t="str">
        <f t="shared" si="211"/>
        <v/>
      </c>
      <c r="KM56" s="118" t="str">
        <f t="shared" si="212"/>
        <v/>
      </c>
      <c r="KN56" s="119" t="str">
        <f t="shared" si="213"/>
        <v/>
      </c>
      <c r="KO56" s="120" t="str">
        <f t="shared" si="214"/>
        <v/>
      </c>
      <c r="KQ56" s="112"/>
      <c r="KR56" s="112"/>
      <c r="KS56" s="113" t="str">
        <f t="shared" si="215"/>
        <v/>
      </c>
      <c r="KT56" s="114" t="str">
        <f t="shared" si="216"/>
        <v/>
      </c>
      <c r="KU56" s="115" t="str">
        <f t="shared" si="217"/>
        <v/>
      </c>
      <c r="KV56" s="115" t="str">
        <f t="shared" si="218"/>
        <v/>
      </c>
      <c r="KW56" s="116" t="str">
        <f t="shared" si="219"/>
        <v/>
      </c>
      <c r="KX56" s="117" t="str">
        <f t="shared" si="220"/>
        <v/>
      </c>
      <c r="KY56" s="118" t="str">
        <f t="shared" si="221"/>
        <v/>
      </c>
      <c r="KZ56" s="119" t="str">
        <f t="shared" si="222"/>
        <v/>
      </c>
      <c r="LA56" s="120" t="str">
        <f t="shared" si="223"/>
        <v/>
      </c>
      <c r="LC56" s="112"/>
      <c r="LD56" s="112"/>
      <c r="LE56" s="113" t="str">
        <f t="shared" si="224"/>
        <v/>
      </c>
      <c r="LF56" s="114" t="str">
        <f t="shared" si="225"/>
        <v/>
      </c>
      <c r="LG56" s="115" t="str">
        <f t="shared" si="226"/>
        <v/>
      </c>
      <c r="LH56" s="115" t="str">
        <f t="shared" si="227"/>
        <v/>
      </c>
      <c r="LI56" s="116" t="str">
        <f t="shared" si="228"/>
        <v/>
      </c>
      <c r="LJ56" s="117" t="str">
        <f t="shared" si="229"/>
        <v/>
      </c>
      <c r="LK56" s="118" t="str">
        <f t="shared" si="230"/>
        <v/>
      </c>
      <c r="LL56" s="119" t="str">
        <f t="shared" si="231"/>
        <v/>
      </c>
      <c r="LM56" s="120" t="str">
        <f t="shared" si="232"/>
        <v/>
      </c>
      <c r="LO56" s="112"/>
      <c r="LP56" s="112"/>
      <c r="LQ56" s="113" t="str">
        <f t="shared" si="233"/>
        <v/>
      </c>
      <c r="LR56" s="114" t="str">
        <f t="shared" si="234"/>
        <v/>
      </c>
      <c r="LS56" s="115" t="str">
        <f t="shared" si="235"/>
        <v/>
      </c>
      <c r="LT56" s="115" t="str">
        <f t="shared" si="236"/>
        <v/>
      </c>
      <c r="LU56" s="116" t="str">
        <f t="shared" si="237"/>
        <v/>
      </c>
      <c r="LV56" s="117" t="str">
        <f t="shared" si="238"/>
        <v/>
      </c>
      <c r="LW56" s="118" t="str">
        <f t="shared" si="239"/>
        <v/>
      </c>
      <c r="LX56" s="119" t="str">
        <f t="shared" si="240"/>
        <v/>
      </c>
      <c r="LY56" s="120" t="str">
        <f t="shared" si="241"/>
        <v/>
      </c>
      <c r="MA56" s="112"/>
      <c r="MB56" s="112"/>
      <c r="MC56" s="113" t="str">
        <f t="shared" si="242"/>
        <v/>
      </c>
      <c r="MD56" s="114" t="str">
        <f t="shared" si="243"/>
        <v/>
      </c>
      <c r="ME56" s="115" t="str">
        <f t="shared" si="244"/>
        <v/>
      </c>
      <c r="MF56" s="115" t="str">
        <f t="shared" si="245"/>
        <v/>
      </c>
      <c r="MG56" s="116" t="str">
        <f t="shared" si="246"/>
        <v/>
      </c>
      <c r="MH56" s="117" t="str">
        <f t="shared" si="247"/>
        <v/>
      </c>
      <c r="MI56" s="118" t="str">
        <f t="shared" si="248"/>
        <v/>
      </c>
      <c r="MJ56" s="119" t="str">
        <f t="shared" si="249"/>
        <v/>
      </c>
      <c r="MK56" s="120" t="str">
        <f t="shared" si="250"/>
        <v/>
      </c>
      <c r="MM56" s="112"/>
      <c r="MN56" s="112"/>
      <c r="MO56" s="113" t="str">
        <f t="shared" si="251"/>
        <v/>
      </c>
      <c r="MP56" s="114" t="str">
        <f t="shared" si="252"/>
        <v/>
      </c>
      <c r="MQ56" s="115" t="str">
        <f t="shared" si="253"/>
        <v/>
      </c>
      <c r="MR56" s="115" t="str">
        <f t="shared" si="254"/>
        <v/>
      </c>
      <c r="MS56" s="116" t="str">
        <f t="shared" si="255"/>
        <v/>
      </c>
      <c r="MT56" s="117" t="str">
        <f t="shared" si="256"/>
        <v/>
      </c>
      <c r="MU56" s="118" t="str">
        <f t="shared" si="257"/>
        <v/>
      </c>
      <c r="MV56" s="119" t="str">
        <f t="shared" si="258"/>
        <v/>
      </c>
      <c r="MW56" s="120" t="str">
        <f t="shared" si="259"/>
        <v/>
      </c>
      <c r="MY56" s="112"/>
      <c r="MZ56" s="112"/>
      <c r="NA56" s="113" t="str">
        <f t="shared" si="260"/>
        <v/>
      </c>
      <c r="NB56" s="114" t="str">
        <f t="shared" si="261"/>
        <v/>
      </c>
      <c r="NC56" s="115" t="str">
        <f t="shared" si="262"/>
        <v/>
      </c>
      <c r="ND56" s="115" t="str">
        <f t="shared" si="263"/>
        <v/>
      </c>
      <c r="NE56" s="116" t="str">
        <f t="shared" si="264"/>
        <v/>
      </c>
      <c r="NF56" s="117" t="str">
        <f t="shared" si="265"/>
        <v/>
      </c>
      <c r="NG56" s="118" t="str">
        <f t="shared" si="266"/>
        <v/>
      </c>
      <c r="NH56" s="119" t="str">
        <f t="shared" si="267"/>
        <v/>
      </c>
      <c r="NI56" s="120" t="str">
        <f t="shared" si="268"/>
        <v/>
      </c>
      <c r="NK56" s="112"/>
      <c r="NL56" s="112"/>
      <c r="NM56" s="113" t="str">
        <f t="shared" si="269"/>
        <v/>
      </c>
      <c r="NN56" s="114" t="str">
        <f t="shared" si="270"/>
        <v/>
      </c>
      <c r="NO56" s="115" t="str">
        <f t="shared" si="271"/>
        <v/>
      </c>
      <c r="NP56" s="115" t="str">
        <f t="shared" si="272"/>
        <v/>
      </c>
      <c r="NQ56" s="116" t="str">
        <f t="shared" si="273"/>
        <v/>
      </c>
      <c r="NR56" s="117" t="str">
        <f t="shared" si="274"/>
        <v/>
      </c>
      <c r="NS56" s="118" t="str">
        <f t="shared" si="275"/>
        <v/>
      </c>
      <c r="NT56" s="119" t="str">
        <f t="shared" si="276"/>
        <v/>
      </c>
      <c r="NU56" s="120" t="str">
        <f t="shared" si="277"/>
        <v/>
      </c>
      <c r="NW56" s="112"/>
      <c r="NX56" s="112"/>
      <c r="NY56" s="113" t="str">
        <f t="shared" si="278"/>
        <v/>
      </c>
      <c r="NZ56" s="114" t="str">
        <f t="shared" si="279"/>
        <v/>
      </c>
      <c r="OA56" s="115" t="str">
        <f t="shared" si="280"/>
        <v/>
      </c>
      <c r="OB56" s="115" t="str">
        <f t="shared" si="281"/>
        <v/>
      </c>
      <c r="OC56" s="116" t="str">
        <f t="shared" si="282"/>
        <v/>
      </c>
      <c r="OD56" s="117" t="str">
        <f t="shared" si="283"/>
        <v/>
      </c>
      <c r="OE56" s="118" t="str">
        <f t="shared" si="284"/>
        <v/>
      </c>
      <c r="OF56" s="119" t="str">
        <f t="shared" si="285"/>
        <v/>
      </c>
      <c r="OG56" s="120" t="str">
        <f t="shared" si="286"/>
        <v/>
      </c>
      <c r="OI56" s="112"/>
      <c r="OJ56" s="112"/>
      <c r="OK56" s="113" t="str">
        <f t="shared" si="287"/>
        <v/>
      </c>
      <c r="OL56" s="114" t="str">
        <f t="shared" si="288"/>
        <v/>
      </c>
      <c r="OM56" s="115" t="str">
        <f t="shared" si="289"/>
        <v/>
      </c>
      <c r="ON56" s="115" t="str">
        <f t="shared" si="290"/>
        <v/>
      </c>
      <c r="OO56" s="116" t="str">
        <f t="shared" si="291"/>
        <v/>
      </c>
      <c r="OP56" s="117" t="str">
        <f t="shared" si="292"/>
        <v/>
      </c>
      <c r="OQ56" s="118" t="str">
        <f t="shared" si="293"/>
        <v/>
      </c>
      <c r="OR56" s="119" t="str">
        <f t="shared" si="294"/>
        <v/>
      </c>
      <c r="OS56" s="120" t="str">
        <f t="shared" si="295"/>
        <v/>
      </c>
      <c r="OU56" s="112"/>
      <c r="OV56" s="112"/>
      <c r="OW56" s="113" t="str">
        <f t="shared" si="296"/>
        <v/>
      </c>
      <c r="OX56" s="114" t="str">
        <f t="shared" si="297"/>
        <v/>
      </c>
      <c r="OY56" s="115" t="str">
        <f t="shared" si="298"/>
        <v/>
      </c>
      <c r="OZ56" s="115" t="str">
        <f t="shared" si="299"/>
        <v/>
      </c>
      <c r="PA56" s="116" t="str">
        <f t="shared" si="300"/>
        <v/>
      </c>
      <c r="PB56" s="117" t="str">
        <f t="shared" si="301"/>
        <v/>
      </c>
      <c r="PC56" s="118" t="str">
        <f t="shared" si="302"/>
        <v/>
      </c>
      <c r="PD56" s="119" t="str">
        <f t="shared" si="303"/>
        <v/>
      </c>
      <c r="PE56" s="120" t="str">
        <f t="shared" si="304"/>
        <v/>
      </c>
      <c r="PG56" s="112"/>
      <c r="PH56" s="112"/>
      <c r="PI56" s="113" t="str">
        <f t="shared" si="305"/>
        <v/>
      </c>
      <c r="PJ56" s="114" t="str">
        <f t="shared" si="306"/>
        <v/>
      </c>
      <c r="PK56" s="115" t="str">
        <f t="shared" si="307"/>
        <v/>
      </c>
      <c r="PL56" s="115" t="str">
        <f t="shared" si="308"/>
        <v/>
      </c>
      <c r="PM56" s="116" t="str">
        <f t="shared" si="309"/>
        <v/>
      </c>
      <c r="PN56" s="117" t="str">
        <f t="shared" si="310"/>
        <v/>
      </c>
      <c r="PO56" s="118" t="str">
        <f t="shared" si="311"/>
        <v/>
      </c>
      <c r="PP56" s="119" t="str">
        <f t="shared" si="312"/>
        <v/>
      </c>
      <c r="PQ56" s="120" t="str">
        <f t="shared" si="313"/>
        <v/>
      </c>
      <c r="PS56" s="112"/>
      <c r="PT56" s="112"/>
      <c r="PU56" s="113" t="str">
        <f t="shared" si="314"/>
        <v/>
      </c>
      <c r="PV56" s="114" t="str">
        <f t="shared" si="315"/>
        <v/>
      </c>
      <c r="PW56" s="115" t="str">
        <f t="shared" si="316"/>
        <v/>
      </c>
      <c r="PX56" s="115" t="str">
        <f t="shared" si="317"/>
        <v/>
      </c>
      <c r="PY56" s="116" t="str">
        <f t="shared" si="318"/>
        <v/>
      </c>
      <c r="PZ56" s="117" t="str">
        <f t="shared" si="319"/>
        <v/>
      </c>
      <c r="QA56" s="118" t="str">
        <f t="shared" si="320"/>
        <v/>
      </c>
      <c r="QB56" s="119" t="str">
        <f t="shared" si="321"/>
        <v/>
      </c>
      <c r="QC56" s="120" t="str">
        <f t="shared" si="322"/>
        <v/>
      </c>
      <c r="QE56" s="112"/>
      <c r="QF56" s="112"/>
      <c r="QG56" s="113" t="str">
        <f t="shared" si="323"/>
        <v/>
      </c>
      <c r="QH56" s="114" t="str">
        <f t="shared" si="324"/>
        <v/>
      </c>
      <c r="QI56" s="115" t="str">
        <f t="shared" si="325"/>
        <v/>
      </c>
      <c r="QJ56" s="115" t="str">
        <f t="shared" si="326"/>
        <v/>
      </c>
      <c r="QK56" s="116" t="str">
        <f t="shared" si="327"/>
        <v/>
      </c>
      <c r="QL56" s="117" t="str">
        <f t="shared" si="328"/>
        <v/>
      </c>
      <c r="QM56" s="118" t="str">
        <f t="shared" si="329"/>
        <v/>
      </c>
      <c r="QN56" s="119" t="str">
        <f t="shared" si="330"/>
        <v/>
      </c>
      <c r="QO56" s="120" t="str">
        <f t="shared" si="331"/>
        <v/>
      </c>
      <c r="QQ56" s="112"/>
      <c r="QR56" s="112"/>
      <c r="QS56" s="113" t="str">
        <f t="shared" si="332"/>
        <v/>
      </c>
      <c r="QT56" s="114" t="str">
        <f t="shared" si="333"/>
        <v/>
      </c>
      <c r="QU56" s="115" t="str">
        <f t="shared" si="334"/>
        <v/>
      </c>
      <c r="QV56" s="115" t="str">
        <f t="shared" si="335"/>
        <v/>
      </c>
      <c r="QW56" s="116" t="str">
        <f t="shared" si="336"/>
        <v/>
      </c>
      <c r="QX56" s="117" t="str">
        <f t="shared" si="337"/>
        <v/>
      </c>
      <c r="QY56" s="118" t="str">
        <f t="shared" si="338"/>
        <v/>
      </c>
      <c r="QZ56" s="119" t="str">
        <f t="shared" si="339"/>
        <v/>
      </c>
      <c r="RA56" s="120" t="str">
        <f t="shared" si="340"/>
        <v/>
      </c>
      <c r="RC56" s="112"/>
      <c r="RD56" s="112"/>
      <c r="RE56" s="113" t="str">
        <f t="shared" si="341"/>
        <v/>
      </c>
      <c r="RF56" s="114" t="str">
        <f t="shared" si="342"/>
        <v/>
      </c>
      <c r="RG56" s="115" t="str">
        <f t="shared" si="343"/>
        <v/>
      </c>
      <c r="RH56" s="115" t="str">
        <f t="shared" si="344"/>
        <v/>
      </c>
      <c r="RI56" s="116" t="str">
        <f t="shared" si="345"/>
        <v/>
      </c>
      <c r="RJ56" s="117" t="str">
        <f t="shared" si="346"/>
        <v/>
      </c>
      <c r="RK56" s="118" t="str">
        <f t="shared" si="347"/>
        <v/>
      </c>
      <c r="RL56" s="119" t="str">
        <f t="shared" si="348"/>
        <v/>
      </c>
      <c r="RM56" s="120" t="str">
        <f t="shared" si="349"/>
        <v/>
      </c>
      <c r="RO56" s="112"/>
      <c r="RP56" s="112"/>
      <c r="RQ56" s="113" t="str">
        <f t="shared" si="350"/>
        <v/>
      </c>
      <c r="RR56" s="114" t="str">
        <f t="shared" si="351"/>
        <v/>
      </c>
      <c r="RS56" s="115" t="str">
        <f t="shared" si="352"/>
        <v/>
      </c>
      <c r="RT56" s="115" t="str">
        <f t="shared" si="353"/>
        <v/>
      </c>
      <c r="RU56" s="116" t="str">
        <f t="shared" si="354"/>
        <v/>
      </c>
      <c r="RV56" s="117" t="str">
        <f t="shared" si="355"/>
        <v/>
      </c>
      <c r="RW56" s="118" t="str">
        <f t="shared" si="356"/>
        <v/>
      </c>
      <c r="RX56" s="119" t="str">
        <f t="shared" si="357"/>
        <v/>
      </c>
      <c r="RY56" s="120" t="str">
        <f t="shared" si="358"/>
        <v/>
      </c>
      <c r="SA56" s="112"/>
      <c r="SB56" s="112"/>
    </row>
    <row r="57" spans="1:496" ht="13.5" customHeight="1">
      <c r="A57" s="20"/>
      <c r="B57" s="112" t="s">
        <v>802</v>
      </c>
      <c r="C57" s="2" t="s">
        <v>863</v>
      </c>
      <c r="D57" s="157"/>
      <c r="E57" s="113" t="str">
        <f t="shared" si="417"/>
        <v/>
      </c>
      <c r="F57" s="114" t="str">
        <f t="shared" si="418"/>
        <v/>
      </c>
      <c r="G57" s="115" t="str">
        <f t="shared" si="2"/>
        <v/>
      </c>
      <c r="H57" s="115" t="str">
        <f t="shared" si="3"/>
        <v/>
      </c>
      <c r="I57" s="116" t="str">
        <f t="shared" si="419"/>
        <v/>
      </c>
      <c r="J57" s="117" t="str">
        <f t="shared" si="420"/>
        <v/>
      </c>
      <c r="K57" s="118" t="str">
        <f t="shared" si="421"/>
        <v/>
      </c>
      <c r="L57" s="119" t="str">
        <f t="shared" si="7"/>
        <v/>
      </c>
      <c r="M57" s="120" t="str">
        <f t="shared" si="422"/>
        <v/>
      </c>
      <c r="O57" s="112"/>
      <c r="P57" s="167" t="s">
        <v>289</v>
      </c>
      <c r="Q57" s="113" t="s">
        <v>289</v>
      </c>
      <c r="R57" s="114" t="s">
        <v>289</v>
      </c>
      <c r="S57" s="115" t="s">
        <v>289</v>
      </c>
      <c r="T57" s="115" t="s">
        <v>289</v>
      </c>
      <c r="U57" s="116" t="s">
        <v>289</v>
      </c>
      <c r="V57" s="117" t="s">
        <v>289</v>
      </c>
      <c r="W57" s="118" t="s">
        <v>289</v>
      </c>
      <c r="X57" s="119" t="s">
        <v>289</v>
      </c>
      <c r="Y57" s="120" t="s">
        <v>289</v>
      </c>
      <c r="AA57" s="112"/>
      <c r="AB57" s="112"/>
      <c r="AC57" s="113" t="str">
        <f t="shared" si="9"/>
        <v/>
      </c>
      <c r="AD57" s="114" t="str">
        <f t="shared" si="10"/>
        <v/>
      </c>
      <c r="AE57" s="115" t="str">
        <f t="shared" si="11"/>
        <v/>
      </c>
      <c r="AF57" s="115" t="str">
        <f t="shared" si="359"/>
        <v/>
      </c>
      <c r="AG57" s="116" t="str">
        <f t="shared" si="12"/>
        <v/>
      </c>
      <c r="AH57" s="117" t="str">
        <f t="shared" si="13"/>
        <v/>
      </c>
      <c r="AI57" s="118" t="str">
        <f t="shared" si="14"/>
        <v/>
      </c>
      <c r="AJ57" s="119" t="str">
        <f t="shared" si="15"/>
        <v/>
      </c>
      <c r="AK57" s="120" t="str">
        <f t="shared" si="16"/>
        <v/>
      </c>
      <c r="AM57" s="112"/>
      <c r="AN57" s="112"/>
      <c r="AO57" s="113" t="str">
        <f t="shared" si="17"/>
        <v/>
      </c>
      <c r="AP57" s="114" t="str">
        <f t="shared" si="18"/>
        <v/>
      </c>
      <c r="AQ57" s="115" t="str">
        <f t="shared" si="19"/>
        <v/>
      </c>
      <c r="AR57" s="115" t="str">
        <f t="shared" si="20"/>
        <v/>
      </c>
      <c r="AS57" s="116" t="str">
        <f t="shared" si="21"/>
        <v/>
      </c>
      <c r="AT57" s="117" t="str">
        <f t="shared" si="22"/>
        <v/>
      </c>
      <c r="AU57" s="118" t="str">
        <f t="shared" si="23"/>
        <v/>
      </c>
      <c r="AV57" s="119" t="str">
        <f t="shared" si="24"/>
        <v/>
      </c>
      <c r="AW57" s="120" t="str">
        <f t="shared" si="25"/>
        <v/>
      </c>
      <c r="AY57" s="112"/>
      <c r="AZ57" s="112"/>
      <c r="BA57" s="113" t="str">
        <f t="shared" si="360"/>
        <v/>
      </c>
      <c r="BB57" s="114" t="str">
        <f t="shared" si="361"/>
        <v/>
      </c>
      <c r="BC57" s="115" t="str">
        <f t="shared" si="362"/>
        <v/>
      </c>
      <c r="BD57" s="115" t="str">
        <f t="shared" si="363"/>
        <v/>
      </c>
      <c r="BE57" s="116" t="str">
        <f t="shared" si="364"/>
        <v/>
      </c>
      <c r="BF57" s="117" t="str">
        <f t="shared" si="365"/>
        <v/>
      </c>
      <c r="BG57" s="118" t="str">
        <f t="shared" si="366"/>
        <v/>
      </c>
      <c r="BH57" s="119" t="str">
        <f t="shared" si="367"/>
        <v/>
      </c>
      <c r="BI57" s="120" t="str">
        <f t="shared" si="368"/>
        <v/>
      </c>
      <c r="BK57" s="112"/>
      <c r="BL57" s="112"/>
      <c r="BM57" s="113" t="str">
        <f t="shared" si="35"/>
        <v/>
      </c>
      <c r="BN57" s="114" t="str">
        <f t="shared" si="36"/>
        <v/>
      </c>
      <c r="BO57" s="115" t="str">
        <f t="shared" si="37"/>
        <v/>
      </c>
      <c r="BP57" s="115" t="str">
        <f t="shared" si="38"/>
        <v/>
      </c>
      <c r="BQ57" s="116" t="str">
        <f t="shared" si="39"/>
        <v/>
      </c>
      <c r="BR57" s="117" t="str">
        <f t="shared" si="40"/>
        <v/>
      </c>
      <c r="BS57" s="118" t="str">
        <f t="shared" si="41"/>
        <v/>
      </c>
      <c r="BT57" s="119" t="str">
        <f t="shared" si="42"/>
        <v/>
      </c>
      <c r="BU57" s="120" t="str">
        <f t="shared" si="43"/>
        <v/>
      </c>
      <c r="BW57" s="112"/>
      <c r="BX57" s="112"/>
      <c r="BY57" s="113" t="str">
        <f t="shared" si="44"/>
        <v/>
      </c>
      <c r="BZ57" s="114" t="str">
        <f t="shared" si="45"/>
        <v/>
      </c>
      <c r="CA57" s="115" t="str">
        <f t="shared" si="46"/>
        <v/>
      </c>
      <c r="CB57" s="115" t="str">
        <f t="shared" si="47"/>
        <v/>
      </c>
      <c r="CC57" s="116" t="str">
        <f t="shared" si="48"/>
        <v/>
      </c>
      <c r="CD57" s="117" t="str">
        <f t="shared" si="49"/>
        <v/>
      </c>
      <c r="CE57" s="118" t="str">
        <f t="shared" si="50"/>
        <v/>
      </c>
      <c r="CF57" s="119" t="str">
        <f t="shared" si="51"/>
        <v/>
      </c>
      <c r="CG57" s="120" t="str">
        <f t="shared" si="52"/>
        <v/>
      </c>
      <c r="CI57" s="112"/>
      <c r="CJ57" s="112"/>
      <c r="CK57" s="113" t="str">
        <f t="shared" si="53"/>
        <v/>
      </c>
      <c r="CL57" s="114" t="str">
        <f t="shared" si="54"/>
        <v/>
      </c>
      <c r="CM57" s="115" t="str">
        <f t="shared" si="55"/>
        <v/>
      </c>
      <c r="CN57" s="115" t="str">
        <f t="shared" si="56"/>
        <v/>
      </c>
      <c r="CO57" s="116" t="str">
        <f t="shared" si="57"/>
        <v/>
      </c>
      <c r="CP57" s="117" t="str">
        <f t="shared" si="58"/>
        <v/>
      </c>
      <c r="CQ57" s="118" t="str">
        <f t="shared" si="59"/>
        <v/>
      </c>
      <c r="CR57" s="119" t="str">
        <f t="shared" si="60"/>
        <v/>
      </c>
      <c r="CS57" s="120" t="str">
        <f t="shared" si="61"/>
        <v/>
      </c>
      <c r="CU57" s="112"/>
      <c r="CV57" s="112"/>
      <c r="CW57" s="113" t="str">
        <f t="shared" si="62"/>
        <v/>
      </c>
      <c r="CX57" s="114" t="str">
        <f t="shared" si="63"/>
        <v/>
      </c>
      <c r="CY57" s="115" t="str">
        <f t="shared" si="64"/>
        <v/>
      </c>
      <c r="CZ57" s="115" t="str">
        <f t="shared" si="65"/>
        <v/>
      </c>
      <c r="DA57" s="116" t="str">
        <f t="shared" si="66"/>
        <v/>
      </c>
      <c r="DB57" s="117" t="str">
        <f t="shared" si="67"/>
        <v/>
      </c>
      <c r="DC57" s="118" t="str">
        <f t="shared" si="68"/>
        <v/>
      </c>
      <c r="DD57" s="119" t="str">
        <f t="shared" si="69"/>
        <v/>
      </c>
      <c r="DE57" s="120" t="str">
        <f t="shared" si="70"/>
        <v/>
      </c>
      <c r="DG57" s="112"/>
      <c r="DH57" s="112"/>
      <c r="DI57" s="113" t="str">
        <f t="shared" si="71"/>
        <v/>
      </c>
      <c r="DJ57" s="114" t="str">
        <f t="shared" si="72"/>
        <v/>
      </c>
      <c r="DK57" s="115" t="str">
        <f t="shared" si="73"/>
        <v/>
      </c>
      <c r="DL57" s="115" t="str">
        <f t="shared" si="74"/>
        <v/>
      </c>
      <c r="DM57" s="116" t="str">
        <f t="shared" si="75"/>
        <v/>
      </c>
      <c r="DN57" s="117" t="str">
        <f t="shared" si="76"/>
        <v/>
      </c>
      <c r="DO57" s="118" t="str">
        <f t="shared" si="77"/>
        <v/>
      </c>
      <c r="DP57" s="119" t="str">
        <f t="shared" si="78"/>
        <v/>
      </c>
      <c r="DQ57" s="120" t="str">
        <f t="shared" si="79"/>
        <v/>
      </c>
      <c r="DS57" s="112"/>
      <c r="DT57" s="112"/>
      <c r="DU57" s="113" t="str">
        <f t="shared" si="80"/>
        <v/>
      </c>
      <c r="DV57" s="114" t="str">
        <f t="shared" si="81"/>
        <v/>
      </c>
      <c r="DW57" s="115" t="str">
        <f t="shared" si="82"/>
        <v/>
      </c>
      <c r="DX57" s="115" t="str">
        <f t="shared" si="83"/>
        <v/>
      </c>
      <c r="DY57" s="116" t="str">
        <f t="shared" si="84"/>
        <v/>
      </c>
      <c r="DZ57" s="117" t="str">
        <f t="shared" si="85"/>
        <v/>
      </c>
      <c r="EA57" s="118" t="str">
        <f t="shared" si="86"/>
        <v/>
      </c>
      <c r="EB57" s="119" t="str">
        <f t="shared" si="87"/>
        <v/>
      </c>
      <c r="EC57" s="120" t="str">
        <f t="shared" si="88"/>
        <v/>
      </c>
      <c r="EE57" s="112"/>
      <c r="EF57" s="112"/>
      <c r="EG57" s="113" t="str">
        <f t="shared" si="89"/>
        <v/>
      </c>
      <c r="EH57" s="114" t="str">
        <f t="shared" si="90"/>
        <v/>
      </c>
      <c r="EI57" s="115" t="str">
        <f t="shared" si="91"/>
        <v/>
      </c>
      <c r="EJ57" s="115" t="str">
        <f t="shared" si="92"/>
        <v/>
      </c>
      <c r="EK57" s="116" t="str">
        <f t="shared" si="93"/>
        <v/>
      </c>
      <c r="EL57" s="117" t="str">
        <f t="shared" si="94"/>
        <v/>
      </c>
      <c r="EM57" s="118" t="str">
        <f t="shared" si="95"/>
        <v/>
      </c>
      <c r="EN57" s="119" t="str">
        <f t="shared" si="96"/>
        <v/>
      </c>
      <c r="EO57" s="120" t="str">
        <f t="shared" si="97"/>
        <v/>
      </c>
      <c r="EQ57" s="112"/>
      <c r="ER57" s="112"/>
      <c r="ES57" s="113" t="str">
        <f t="shared" si="98"/>
        <v/>
      </c>
      <c r="ET57" s="114" t="str">
        <f t="shared" si="99"/>
        <v/>
      </c>
      <c r="EU57" s="115" t="str">
        <f t="shared" si="100"/>
        <v/>
      </c>
      <c r="EV57" s="115" t="str">
        <f t="shared" si="101"/>
        <v/>
      </c>
      <c r="EW57" s="116" t="str">
        <f t="shared" si="102"/>
        <v/>
      </c>
      <c r="EX57" s="117" t="str">
        <f t="shared" si="103"/>
        <v/>
      </c>
      <c r="EY57" s="118" t="str">
        <f t="shared" si="104"/>
        <v/>
      </c>
      <c r="EZ57" s="119" t="str">
        <f t="shared" si="105"/>
        <v/>
      </c>
      <c r="FA57" s="120" t="str">
        <f t="shared" si="106"/>
        <v/>
      </c>
      <c r="FC57" s="112"/>
      <c r="FD57" s="112"/>
      <c r="FE57" s="113" t="str">
        <f t="shared" si="107"/>
        <v/>
      </c>
      <c r="FF57" s="114" t="str">
        <f t="shared" si="108"/>
        <v/>
      </c>
      <c r="FG57" s="115" t="str">
        <f t="shared" si="109"/>
        <v/>
      </c>
      <c r="FH57" s="115" t="str">
        <f t="shared" si="110"/>
        <v/>
      </c>
      <c r="FI57" s="116" t="str">
        <f t="shared" si="111"/>
        <v/>
      </c>
      <c r="FJ57" s="117" t="str">
        <f t="shared" si="112"/>
        <v/>
      </c>
      <c r="FK57" s="118" t="str">
        <f t="shared" si="113"/>
        <v/>
      </c>
      <c r="FL57" s="119" t="str">
        <f t="shared" si="114"/>
        <v/>
      </c>
      <c r="FM57" s="120" t="str">
        <f t="shared" si="115"/>
        <v/>
      </c>
      <c r="FO57" s="112"/>
      <c r="FP57" s="112"/>
      <c r="FQ57" s="113" t="str">
        <f t="shared" si="116"/>
        <v/>
      </c>
      <c r="FR57" s="114" t="str">
        <f t="shared" si="117"/>
        <v/>
      </c>
      <c r="FS57" s="115" t="str">
        <f t="shared" si="118"/>
        <v/>
      </c>
      <c r="FT57" s="115" t="str">
        <f t="shared" si="119"/>
        <v/>
      </c>
      <c r="FU57" s="116" t="str">
        <f t="shared" si="120"/>
        <v/>
      </c>
      <c r="FV57" s="117" t="str">
        <f t="shared" si="121"/>
        <v/>
      </c>
      <c r="FW57" s="118" t="str">
        <f t="shared" si="122"/>
        <v/>
      </c>
      <c r="FX57" s="119" t="str">
        <f t="shared" si="123"/>
        <v/>
      </c>
      <c r="FY57" s="120" t="str">
        <f t="shared" si="124"/>
        <v/>
      </c>
      <c r="GA57" s="112"/>
      <c r="GB57" s="112"/>
      <c r="GC57" s="113" t="str">
        <f t="shared" si="125"/>
        <v/>
      </c>
      <c r="GD57" s="114" t="str">
        <f t="shared" si="126"/>
        <v/>
      </c>
      <c r="GE57" s="115" t="str">
        <f t="shared" si="127"/>
        <v/>
      </c>
      <c r="GF57" s="115" t="str">
        <f t="shared" si="128"/>
        <v/>
      </c>
      <c r="GG57" s="116" t="str">
        <f t="shared" si="129"/>
        <v/>
      </c>
      <c r="GH57" s="117" t="str">
        <f t="shared" si="130"/>
        <v/>
      </c>
      <c r="GI57" s="118" t="str">
        <f t="shared" si="131"/>
        <v/>
      </c>
      <c r="GJ57" s="119" t="str">
        <f t="shared" si="132"/>
        <v/>
      </c>
      <c r="GK57" s="120" t="str">
        <f t="shared" si="133"/>
        <v/>
      </c>
      <c r="GM57" s="112"/>
      <c r="GN57" s="112"/>
      <c r="GO57" s="113" t="str">
        <f t="shared" si="134"/>
        <v/>
      </c>
      <c r="GP57" s="114" t="str">
        <f t="shared" si="135"/>
        <v/>
      </c>
      <c r="GQ57" s="115" t="str">
        <f t="shared" si="136"/>
        <v/>
      </c>
      <c r="GR57" s="115" t="str">
        <f t="shared" si="137"/>
        <v/>
      </c>
      <c r="GS57" s="116" t="str">
        <f t="shared" si="138"/>
        <v/>
      </c>
      <c r="GT57" s="117" t="str">
        <f t="shared" si="139"/>
        <v/>
      </c>
      <c r="GU57" s="118" t="str">
        <f t="shared" si="140"/>
        <v/>
      </c>
      <c r="GV57" s="119" t="str">
        <f t="shared" si="141"/>
        <v/>
      </c>
      <c r="GW57" s="120" t="str">
        <f t="shared" si="142"/>
        <v/>
      </c>
      <c r="GY57" s="112"/>
      <c r="GZ57" s="112"/>
      <c r="HA57" s="113" t="str">
        <f t="shared" si="143"/>
        <v/>
      </c>
      <c r="HB57" s="114" t="str">
        <f t="shared" si="144"/>
        <v/>
      </c>
      <c r="HC57" s="115" t="str">
        <f t="shared" si="145"/>
        <v/>
      </c>
      <c r="HD57" s="115" t="str">
        <f t="shared" si="146"/>
        <v/>
      </c>
      <c r="HE57" s="116" t="str">
        <f t="shared" si="147"/>
        <v/>
      </c>
      <c r="HF57" s="117" t="str">
        <f t="shared" si="148"/>
        <v/>
      </c>
      <c r="HG57" s="118" t="str">
        <f t="shared" si="149"/>
        <v/>
      </c>
      <c r="HH57" s="119" t="str">
        <f t="shared" si="150"/>
        <v/>
      </c>
      <c r="HI57" s="120" t="str">
        <f t="shared" si="151"/>
        <v/>
      </c>
      <c r="HK57" s="112"/>
      <c r="HL57" s="112"/>
      <c r="HM57" s="113" t="str">
        <f t="shared" si="152"/>
        <v/>
      </c>
      <c r="HN57" s="114" t="str">
        <f t="shared" si="153"/>
        <v/>
      </c>
      <c r="HO57" s="115" t="str">
        <f t="shared" si="154"/>
        <v/>
      </c>
      <c r="HP57" s="115" t="str">
        <f t="shared" si="155"/>
        <v/>
      </c>
      <c r="HQ57" s="116" t="str">
        <f t="shared" si="156"/>
        <v/>
      </c>
      <c r="HR57" s="117" t="str">
        <f t="shared" si="157"/>
        <v/>
      </c>
      <c r="HS57" s="118" t="str">
        <f t="shared" si="158"/>
        <v/>
      </c>
      <c r="HT57" s="119" t="str">
        <f t="shared" si="159"/>
        <v/>
      </c>
      <c r="HU57" s="120" t="str">
        <f t="shared" si="160"/>
        <v/>
      </c>
      <c r="HW57" s="112"/>
      <c r="HX57" s="112"/>
      <c r="HY57" s="113" t="str">
        <f t="shared" si="161"/>
        <v/>
      </c>
      <c r="HZ57" s="114" t="str">
        <f t="shared" si="162"/>
        <v/>
      </c>
      <c r="IA57" s="115" t="str">
        <f t="shared" si="163"/>
        <v/>
      </c>
      <c r="IB57" s="115" t="str">
        <f t="shared" si="164"/>
        <v/>
      </c>
      <c r="IC57" s="116" t="str">
        <f t="shared" si="165"/>
        <v/>
      </c>
      <c r="ID57" s="117" t="str">
        <f t="shared" si="166"/>
        <v/>
      </c>
      <c r="IE57" s="118" t="str">
        <f t="shared" si="167"/>
        <v/>
      </c>
      <c r="IF57" s="119" t="str">
        <f t="shared" si="168"/>
        <v/>
      </c>
      <c r="IG57" s="120" t="str">
        <f t="shared" si="169"/>
        <v/>
      </c>
      <c r="II57" s="112"/>
      <c r="IJ57" s="112"/>
      <c r="IK57" s="113" t="str">
        <f t="shared" si="170"/>
        <v/>
      </c>
      <c r="IL57" s="114" t="str">
        <f t="shared" si="171"/>
        <v/>
      </c>
      <c r="IM57" s="115" t="str">
        <f t="shared" si="172"/>
        <v/>
      </c>
      <c r="IN57" s="115" t="str">
        <f t="shared" si="173"/>
        <v/>
      </c>
      <c r="IO57" s="116" t="str">
        <f t="shared" si="174"/>
        <v/>
      </c>
      <c r="IP57" s="117" t="str">
        <f t="shared" si="175"/>
        <v/>
      </c>
      <c r="IQ57" s="118" t="str">
        <f t="shared" si="176"/>
        <v/>
      </c>
      <c r="IR57" s="119" t="str">
        <f t="shared" si="177"/>
        <v/>
      </c>
      <c r="IS57" s="120" t="str">
        <f t="shared" si="178"/>
        <v/>
      </c>
      <c r="IU57" s="112"/>
      <c r="IV57" s="112"/>
      <c r="IW57" s="113" t="str">
        <f t="shared" si="179"/>
        <v/>
      </c>
      <c r="IX57" s="114" t="str">
        <f t="shared" si="180"/>
        <v/>
      </c>
      <c r="IY57" s="115" t="str">
        <f t="shared" si="181"/>
        <v/>
      </c>
      <c r="IZ57" s="115" t="str">
        <f t="shared" si="182"/>
        <v/>
      </c>
      <c r="JA57" s="116" t="str">
        <f t="shared" si="183"/>
        <v/>
      </c>
      <c r="JB57" s="117" t="str">
        <f t="shared" si="184"/>
        <v/>
      </c>
      <c r="JC57" s="118" t="str">
        <f t="shared" si="185"/>
        <v/>
      </c>
      <c r="JD57" s="119" t="str">
        <f t="shared" si="186"/>
        <v/>
      </c>
      <c r="JE57" s="120" t="str">
        <f t="shared" si="187"/>
        <v/>
      </c>
      <c r="JG57" s="112"/>
      <c r="JH57" s="112"/>
      <c r="JI57" s="113" t="str">
        <f t="shared" si="188"/>
        <v/>
      </c>
      <c r="JJ57" s="114" t="str">
        <f t="shared" si="189"/>
        <v/>
      </c>
      <c r="JK57" s="115" t="str">
        <f t="shared" si="190"/>
        <v/>
      </c>
      <c r="JL57" s="115" t="str">
        <f t="shared" si="191"/>
        <v/>
      </c>
      <c r="JM57" s="116" t="str">
        <f t="shared" si="192"/>
        <v/>
      </c>
      <c r="JN57" s="117" t="str">
        <f t="shared" si="193"/>
        <v/>
      </c>
      <c r="JO57" s="118" t="str">
        <f t="shared" si="194"/>
        <v/>
      </c>
      <c r="JP57" s="119" t="str">
        <f t="shared" si="195"/>
        <v/>
      </c>
      <c r="JQ57" s="120" t="str">
        <f t="shared" si="196"/>
        <v/>
      </c>
      <c r="JS57" s="112"/>
      <c r="JT57" s="112"/>
      <c r="JU57" s="113" t="str">
        <f t="shared" si="197"/>
        <v/>
      </c>
      <c r="JV57" s="114" t="str">
        <f t="shared" si="198"/>
        <v/>
      </c>
      <c r="JW57" s="115" t="str">
        <f t="shared" si="199"/>
        <v/>
      </c>
      <c r="JX57" s="115" t="str">
        <f t="shared" si="200"/>
        <v/>
      </c>
      <c r="JY57" s="116" t="str">
        <f t="shared" si="201"/>
        <v/>
      </c>
      <c r="JZ57" s="117" t="str">
        <f t="shared" si="202"/>
        <v/>
      </c>
      <c r="KA57" s="118" t="str">
        <f t="shared" si="203"/>
        <v/>
      </c>
      <c r="KB57" s="119" t="str">
        <f t="shared" si="204"/>
        <v/>
      </c>
      <c r="KC57" s="120" t="str">
        <f t="shared" si="205"/>
        <v/>
      </c>
      <c r="KE57" s="112"/>
      <c r="KF57" s="112"/>
      <c r="KG57" s="113" t="str">
        <f t="shared" si="206"/>
        <v/>
      </c>
      <c r="KH57" s="114" t="str">
        <f t="shared" si="207"/>
        <v/>
      </c>
      <c r="KI57" s="115" t="str">
        <f t="shared" si="208"/>
        <v/>
      </c>
      <c r="KJ57" s="115" t="str">
        <f t="shared" si="209"/>
        <v/>
      </c>
      <c r="KK57" s="116" t="str">
        <f t="shared" si="210"/>
        <v/>
      </c>
      <c r="KL57" s="117" t="str">
        <f t="shared" si="211"/>
        <v/>
      </c>
      <c r="KM57" s="118" t="str">
        <f t="shared" si="212"/>
        <v/>
      </c>
      <c r="KN57" s="119" t="str">
        <f t="shared" si="213"/>
        <v/>
      </c>
      <c r="KO57" s="120" t="str">
        <f t="shared" si="214"/>
        <v/>
      </c>
      <c r="KQ57" s="112"/>
      <c r="KR57" s="112"/>
      <c r="KS57" s="113" t="str">
        <f t="shared" si="215"/>
        <v/>
      </c>
      <c r="KT57" s="114" t="str">
        <f t="shared" si="216"/>
        <v/>
      </c>
      <c r="KU57" s="115" t="str">
        <f t="shared" si="217"/>
        <v/>
      </c>
      <c r="KV57" s="115" t="str">
        <f t="shared" si="218"/>
        <v/>
      </c>
      <c r="KW57" s="116" t="str">
        <f t="shared" si="219"/>
        <v/>
      </c>
      <c r="KX57" s="117" t="str">
        <f t="shared" si="220"/>
        <v/>
      </c>
      <c r="KY57" s="118" t="str">
        <f t="shared" si="221"/>
        <v/>
      </c>
      <c r="KZ57" s="119" t="str">
        <f t="shared" si="222"/>
        <v/>
      </c>
      <c r="LA57" s="120" t="str">
        <f t="shared" si="223"/>
        <v/>
      </c>
      <c r="LC57" s="112"/>
      <c r="LD57" s="112"/>
      <c r="LE57" s="113" t="str">
        <f t="shared" si="224"/>
        <v/>
      </c>
      <c r="LF57" s="114" t="str">
        <f t="shared" si="225"/>
        <v/>
      </c>
      <c r="LG57" s="115" t="str">
        <f t="shared" si="226"/>
        <v/>
      </c>
      <c r="LH57" s="115" t="str">
        <f t="shared" si="227"/>
        <v/>
      </c>
      <c r="LI57" s="116" t="str">
        <f t="shared" si="228"/>
        <v/>
      </c>
      <c r="LJ57" s="117" t="str">
        <f t="shared" si="229"/>
        <v/>
      </c>
      <c r="LK57" s="118" t="str">
        <f t="shared" si="230"/>
        <v/>
      </c>
      <c r="LL57" s="119" t="str">
        <f t="shared" si="231"/>
        <v/>
      </c>
      <c r="LM57" s="120" t="str">
        <f t="shared" si="232"/>
        <v/>
      </c>
      <c r="LO57" s="112"/>
      <c r="LP57" s="112"/>
      <c r="LQ57" s="113" t="str">
        <f t="shared" si="233"/>
        <v/>
      </c>
      <c r="LR57" s="114" t="str">
        <f t="shared" si="234"/>
        <v/>
      </c>
      <c r="LS57" s="115" t="str">
        <f t="shared" si="235"/>
        <v/>
      </c>
      <c r="LT57" s="115" t="str">
        <f t="shared" si="236"/>
        <v/>
      </c>
      <c r="LU57" s="116" t="str">
        <f t="shared" si="237"/>
        <v/>
      </c>
      <c r="LV57" s="117" t="str">
        <f t="shared" si="238"/>
        <v/>
      </c>
      <c r="LW57" s="118" t="str">
        <f t="shared" si="239"/>
        <v/>
      </c>
      <c r="LX57" s="119" t="str">
        <f t="shared" si="240"/>
        <v/>
      </c>
      <c r="LY57" s="120" t="str">
        <f t="shared" si="241"/>
        <v/>
      </c>
      <c r="MA57" s="112"/>
      <c r="MB57" s="112"/>
      <c r="MC57" s="113" t="str">
        <f t="shared" si="242"/>
        <v/>
      </c>
      <c r="MD57" s="114" t="str">
        <f t="shared" si="243"/>
        <v/>
      </c>
      <c r="ME57" s="115" t="str">
        <f t="shared" si="244"/>
        <v/>
      </c>
      <c r="MF57" s="115" t="str">
        <f t="shared" si="245"/>
        <v/>
      </c>
      <c r="MG57" s="116" t="str">
        <f t="shared" si="246"/>
        <v/>
      </c>
      <c r="MH57" s="117" t="str">
        <f t="shared" si="247"/>
        <v/>
      </c>
      <c r="MI57" s="118" t="str">
        <f t="shared" si="248"/>
        <v/>
      </c>
      <c r="MJ57" s="119" t="str">
        <f t="shared" si="249"/>
        <v/>
      </c>
      <c r="MK57" s="120" t="str">
        <f t="shared" si="250"/>
        <v/>
      </c>
      <c r="MM57" s="112"/>
      <c r="MN57" s="112"/>
      <c r="MO57" s="113" t="str">
        <f t="shared" si="251"/>
        <v/>
      </c>
      <c r="MP57" s="114" t="str">
        <f t="shared" si="252"/>
        <v/>
      </c>
      <c r="MQ57" s="115" t="str">
        <f t="shared" si="253"/>
        <v/>
      </c>
      <c r="MR57" s="115" t="str">
        <f t="shared" si="254"/>
        <v/>
      </c>
      <c r="MS57" s="116" t="str">
        <f t="shared" si="255"/>
        <v/>
      </c>
      <c r="MT57" s="117" t="str">
        <f t="shared" si="256"/>
        <v/>
      </c>
      <c r="MU57" s="118" t="str">
        <f t="shared" si="257"/>
        <v/>
      </c>
      <c r="MV57" s="119" t="str">
        <f t="shared" si="258"/>
        <v/>
      </c>
      <c r="MW57" s="120" t="str">
        <f t="shared" si="259"/>
        <v/>
      </c>
      <c r="MY57" s="112"/>
      <c r="MZ57" s="112"/>
      <c r="NA57" s="113" t="str">
        <f t="shared" si="260"/>
        <v/>
      </c>
      <c r="NB57" s="114" t="str">
        <f t="shared" si="261"/>
        <v/>
      </c>
      <c r="NC57" s="115" t="str">
        <f t="shared" si="262"/>
        <v/>
      </c>
      <c r="ND57" s="115" t="str">
        <f t="shared" si="263"/>
        <v/>
      </c>
      <c r="NE57" s="116" t="str">
        <f t="shared" si="264"/>
        <v/>
      </c>
      <c r="NF57" s="117" t="str">
        <f t="shared" si="265"/>
        <v/>
      </c>
      <c r="NG57" s="118" t="str">
        <f t="shared" si="266"/>
        <v/>
      </c>
      <c r="NH57" s="119" t="str">
        <f t="shared" si="267"/>
        <v/>
      </c>
      <c r="NI57" s="120" t="str">
        <f t="shared" si="268"/>
        <v/>
      </c>
      <c r="NK57" s="112"/>
      <c r="NL57" s="112"/>
      <c r="NM57" s="113" t="str">
        <f t="shared" si="269"/>
        <v/>
      </c>
      <c r="NN57" s="114" t="str">
        <f t="shared" si="270"/>
        <v/>
      </c>
      <c r="NO57" s="115" t="str">
        <f t="shared" si="271"/>
        <v/>
      </c>
      <c r="NP57" s="115" t="str">
        <f t="shared" si="272"/>
        <v/>
      </c>
      <c r="NQ57" s="116" t="str">
        <f t="shared" si="273"/>
        <v/>
      </c>
      <c r="NR57" s="117" t="str">
        <f t="shared" si="274"/>
        <v/>
      </c>
      <c r="NS57" s="118" t="str">
        <f t="shared" si="275"/>
        <v/>
      </c>
      <c r="NT57" s="119" t="str">
        <f t="shared" si="276"/>
        <v/>
      </c>
      <c r="NU57" s="120" t="str">
        <f t="shared" si="277"/>
        <v/>
      </c>
      <c r="NW57" s="112"/>
      <c r="NX57" s="112"/>
      <c r="NY57" s="113" t="str">
        <f t="shared" si="278"/>
        <v/>
      </c>
      <c r="NZ57" s="114" t="str">
        <f t="shared" si="279"/>
        <v/>
      </c>
      <c r="OA57" s="115" t="str">
        <f t="shared" si="280"/>
        <v/>
      </c>
      <c r="OB57" s="115" t="str">
        <f t="shared" si="281"/>
        <v/>
      </c>
      <c r="OC57" s="116" t="str">
        <f t="shared" si="282"/>
        <v/>
      </c>
      <c r="OD57" s="117" t="str">
        <f t="shared" si="283"/>
        <v/>
      </c>
      <c r="OE57" s="118" t="str">
        <f t="shared" si="284"/>
        <v/>
      </c>
      <c r="OF57" s="119" t="str">
        <f t="shared" si="285"/>
        <v/>
      </c>
      <c r="OG57" s="120" t="str">
        <f t="shared" si="286"/>
        <v/>
      </c>
      <c r="OI57" s="112"/>
      <c r="OJ57" s="112"/>
      <c r="OK57" s="113" t="str">
        <f t="shared" si="287"/>
        <v/>
      </c>
      <c r="OL57" s="114" t="str">
        <f t="shared" si="288"/>
        <v/>
      </c>
      <c r="OM57" s="115" t="str">
        <f t="shared" si="289"/>
        <v/>
      </c>
      <c r="ON57" s="115" t="str">
        <f t="shared" si="290"/>
        <v/>
      </c>
      <c r="OO57" s="116" t="str">
        <f t="shared" si="291"/>
        <v/>
      </c>
      <c r="OP57" s="117" t="str">
        <f t="shared" si="292"/>
        <v/>
      </c>
      <c r="OQ57" s="118" t="str">
        <f t="shared" si="293"/>
        <v/>
      </c>
      <c r="OR57" s="119" t="str">
        <f t="shared" si="294"/>
        <v/>
      </c>
      <c r="OS57" s="120" t="str">
        <f t="shared" si="295"/>
        <v/>
      </c>
      <c r="OU57" s="112"/>
      <c r="OV57" s="112"/>
      <c r="OW57" s="113" t="str">
        <f t="shared" si="296"/>
        <v/>
      </c>
      <c r="OX57" s="114" t="str">
        <f t="shared" si="297"/>
        <v/>
      </c>
      <c r="OY57" s="115" t="str">
        <f t="shared" si="298"/>
        <v/>
      </c>
      <c r="OZ57" s="115" t="str">
        <f t="shared" si="299"/>
        <v/>
      </c>
      <c r="PA57" s="116" t="str">
        <f t="shared" si="300"/>
        <v/>
      </c>
      <c r="PB57" s="117" t="str">
        <f t="shared" si="301"/>
        <v/>
      </c>
      <c r="PC57" s="118" t="str">
        <f t="shared" si="302"/>
        <v/>
      </c>
      <c r="PD57" s="119" t="str">
        <f t="shared" si="303"/>
        <v/>
      </c>
      <c r="PE57" s="120" t="str">
        <f t="shared" si="304"/>
        <v/>
      </c>
      <c r="PG57" s="112"/>
      <c r="PH57" s="112"/>
      <c r="PI57" s="113" t="str">
        <f t="shared" si="305"/>
        <v/>
      </c>
      <c r="PJ57" s="114" t="str">
        <f t="shared" si="306"/>
        <v/>
      </c>
      <c r="PK57" s="115" t="str">
        <f t="shared" si="307"/>
        <v/>
      </c>
      <c r="PL57" s="115" t="str">
        <f t="shared" si="308"/>
        <v/>
      </c>
      <c r="PM57" s="116" t="str">
        <f t="shared" si="309"/>
        <v/>
      </c>
      <c r="PN57" s="117" t="str">
        <f t="shared" si="310"/>
        <v/>
      </c>
      <c r="PO57" s="118" t="str">
        <f t="shared" si="311"/>
        <v/>
      </c>
      <c r="PP57" s="119" t="str">
        <f t="shared" si="312"/>
        <v/>
      </c>
      <c r="PQ57" s="120" t="str">
        <f t="shared" si="313"/>
        <v/>
      </c>
      <c r="PS57" s="112"/>
      <c r="PT57" s="112"/>
      <c r="PU57" s="113" t="str">
        <f t="shared" si="314"/>
        <v/>
      </c>
      <c r="PV57" s="114" t="str">
        <f t="shared" si="315"/>
        <v/>
      </c>
      <c r="PW57" s="115" t="str">
        <f t="shared" si="316"/>
        <v/>
      </c>
      <c r="PX57" s="115" t="str">
        <f t="shared" si="317"/>
        <v/>
      </c>
      <c r="PY57" s="116" t="str">
        <f t="shared" si="318"/>
        <v/>
      </c>
      <c r="PZ57" s="117" t="str">
        <f t="shared" si="319"/>
        <v/>
      </c>
      <c r="QA57" s="118" t="str">
        <f t="shared" si="320"/>
        <v/>
      </c>
      <c r="QB57" s="119" t="str">
        <f t="shared" si="321"/>
        <v/>
      </c>
      <c r="QC57" s="120" t="str">
        <f t="shared" si="322"/>
        <v/>
      </c>
      <c r="QE57" s="112"/>
      <c r="QF57" s="112"/>
      <c r="QG57" s="113" t="str">
        <f t="shared" si="323"/>
        <v/>
      </c>
      <c r="QH57" s="114" t="str">
        <f t="shared" si="324"/>
        <v/>
      </c>
      <c r="QI57" s="115" t="str">
        <f t="shared" si="325"/>
        <v/>
      </c>
      <c r="QJ57" s="115" t="str">
        <f t="shared" si="326"/>
        <v/>
      </c>
      <c r="QK57" s="116" t="str">
        <f t="shared" si="327"/>
        <v/>
      </c>
      <c r="QL57" s="117" t="str">
        <f t="shared" si="328"/>
        <v/>
      </c>
      <c r="QM57" s="118" t="str">
        <f t="shared" si="329"/>
        <v/>
      </c>
      <c r="QN57" s="119" t="str">
        <f t="shared" si="330"/>
        <v/>
      </c>
      <c r="QO57" s="120" t="str">
        <f t="shared" si="331"/>
        <v/>
      </c>
      <c r="QQ57" s="112"/>
      <c r="QR57" s="112"/>
      <c r="QS57" s="113" t="str">
        <f t="shared" si="332"/>
        <v/>
      </c>
      <c r="QT57" s="114" t="str">
        <f t="shared" si="333"/>
        <v/>
      </c>
      <c r="QU57" s="115" t="str">
        <f t="shared" si="334"/>
        <v/>
      </c>
      <c r="QV57" s="115" t="str">
        <f t="shared" si="335"/>
        <v/>
      </c>
      <c r="QW57" s="116" t="str">
        <f t="shared" si="336"/>
        <v/>
      </c>
      <c r="QX57" s="117" t="str">
        <f t="shared" si="337"/>
        <v/>
      </c>
      <c r="QY57" s="118" t="str">
        <f t="shared" si="338"/>
        <v/>
      </c>
      <c r="QZ57" s="119" t="str">
        <f t="shared" si="339"/>
        <v/>
      </c>
      <c r="RA57" s="120" t="str">
        <f t="shared" si="340"/>
        <v/>
      </c>
      <c r="RC57" s="112"/>
      <c r="RD57" s="112"/>
      <c r="RE57" s="113" t="str">
        <f t="shared" si="341"/>
        <v/>
      </c>
      <c r="RF57" s="114" t="str">
        <f t="shared" si="342"/>
        <v/>
      </c>
      <c r="RG57" s="115" t="str">
        <f t="shared" si="343"/>
        <v/>
      </c>
      <c r="RH57" s="115" t="str">
        <f t="shared" si="344"/>
        <v/>
      </c>
      <c r="RI57" s="116" t="str">
        <f t="shared" si="345"/>
        <v/>
      </c>
      <c r="RJ57" s="117" t="str">
        <f t="shared" si="346"/>
        <v/>
      </c>
      <c r="RK57" s="118" t="str">
        <f t="shared" si="347"/>
        <v/>
      </c>
      <c r="RL57" s="119" t="str">
        <f t="shared" si="348"/>
        <v/>
      </c>
      <c r="RM57" s="120" t="str">
        <f t="shared" si="349"/>
        <v/>
      </c>
      <c r="RO57" s="112"/>
      <c r="RP57" s="112"/>
      <c r="RQ57" s="113" t="str">
        <f t="shared" si="350"/>
        <v/>
      </c>
      <c r="RR57" s="114" t="str">
        <f t="shared" si="351"/>
        <v/>
      </c>
      <c r="RS57" s="115" t="str">
        <f t="shared" si="352"/>
        <v/>
      </c>
      <c r="RT57" s="115" t="str">
        <f t="shared" si="353"/>
        <v/>
      </c>
      <c r="RU57" s="116" t="str">
        <f t="shared" si="354"/>
        <v/>
      </c>
      <c r="RV57" s="117" t="str">
        <f t="shared" si="355"/>
        <v/>
      </c>
      <c r="RW57" s="118" t="str">
        <f t="shared" si="356"/>
        <v/>
      </c>
      <c r="RX57" s="119" t="str">
        <f t="shared" si="357"/>
        <v/>
      </c>
      <c r="RY57" s="120" t="str">
        <f t="shared" si="358"/>
        <v/>
      </c>
      <c r="SA57" s="112"/>
      <c r="SB57" s="112"/>
    </row>
    <row r="58" spans="1:496" ht="13.5" customHeight="1">
      <c r="A58" s="20"/>
      <c r="B58" s="112" t="s">
        <v>1349</v>
      </c>
      <c r="C58" s="2" t="s">
        <v>1360</v>
      </c>
      <c r="D58" s="157"/>
      <c r="E58" s="113"/>
      <c r="F58" s="114"/>
      <c r="G58" s="115"/>
      <c r="H58" s="115"/>
      <c r="I58" s="116"/>
      <c r="J58" s="117"/>
      <c r="K58" s="118"/>
      <c r="L58" s="119"/>
      <c r="M58" s="120"/>
      <c r="O58" s="112"/>
      <c r="P58" s="167"/>
      <c r="Q58" s="113"/>
      <c r="R58" s="114"/>
      <c r="S58" s="115"/>
      <c r="T58" s="115"/>
      <c r="U58" s="116"/>
      <c r="V58" s="117"/>
      <c r="W58" s="118"/>
      <c r="X58" s="119"/>
      <c r="Y58" s="120"/>
      <c r="AA58" s="112"/>
      <c r="AB58" s="112"/>
      <c r="AC58" s="113"/>
      <c r="AD58" s="114"/>
      <c r="AE58" s="115"/>
      <c r="AF58" s="115"/>
      <c r="AG58" s="116"/>
      <c r="AH58" s="117"/>
      <c r="AI58" s="118"/>
      <c r="AJ58" s="119"/>
      <c r="AK58" s="120"/>
      <c r="AM58" s="112"/>
      <c r="AN58" s="112"/>
      <c r="AO58" s="113"/>
      <c r="AP58" s="114"/>
      <c r="AQ58" s="115"/>
      <c r="AR58" s="115"/>
      <c r="AS58" s="116"/>
      <c r="AT58" s="117"/>
      <c r="AU58" s="118"/>
      <c r="AV58" s="119"/>
      <c r="AW58" s="120"/>
      <c r="AY58" s="112"/>
      <c r="AZ58" s="112"/>
      <c r="BA58" s="113">
        <f t="shared" ref="BA58" si="471">IF(BE58="","",BA$3)</f>
        <v>44926</v>
      </c>
      <c r="BB58" s="114" t="str">
        <f t="shared" ref="BB58" si="472">IF(BE58="","",BA$1)</f>
        <v>Plenkovic II</v>
      </c>
      <c r="BC58" s="115">
        <f t="shared" ref="BC58" si="473">IF(BE58="","",BA$2)</f>
        <v>43853</v>
      </c>
      <c r="BD58" s="115">
        <v>44680</v>
      </c>
      <c r="BE58" s="116" t="str">
        <f t="shared" ref="BE58" si="474">IF(BL58="","",IF(ISNUMBER(SEARCH(":",BL58)),MID(BL58,FIND(":",BL58)+2,FIND("(",BL58)-FIND(":",BL58)-3),LEFT(BL58,FIND("(",BL58)-2)))</f>
        <v>Tomislav Coric</v>
      </c>
      <c r="BF58" s="117" t="str">
        <f t="shared" ref="BF58" si="475">IF(BL58="","",MID(BL58,FIND("(",BL58)+1,4))</f>
        <v>1979</v>
      </c>
      <c r="BG58" s="118" t="str">
        <f t="shared" ref="BG58" si="476">IF(ISNUMBER(SEARCH("*female*",BL58)),"female",IF(ISNUMBER(SEARCH("*male*",BL58)),"male",""))</f>
        <v>male</v>
      </c>
      <c r="BH58" s="119" t="str">
        <f t="shared" ref="BH58" si="477">IF(BL58="","",IF(ISERROR(MID(BL58,FIND("male,",BL58)+6,(FIND(")",BL58)-(FIND("male,",BL58)+6))))=TRUE,"missing/error",MID(BL58,FIND("male,",BL58)+6,(FIND(")",BL58)-(FIND("male,",BL58)+6)))))</f>
        <v>hr_hdz01</v>
      </c>
      <c r="BI58" s="120" t="str">
        <f t="shared" ref="BI58" si="478">IF(BE58="","",(MID(BE58,(SEARCH("^^",SUBSTITUTE(BE58," ","^^",LEN(BE58)-LEN(SUBSTITUTE(BE58," ","")))))+1,99)&amp;"_"&amp;LEFT(BE58,FIND(" ",BE58)-1)&amp;"_"&amp;BF58))</f>
        <v>Coric_Tomislav_1979</v>
      </c>
      <c r="BK58" s="112" t="s">
        <v>1359</v>
      </c>
      <c r="BL58" s="112" t="s">
        <v>1279</v>
      </c>
      <c r="BM58" s="113"/>
      <c r="BN58" s="114"/>
      <c r="BO58" s="115"/>
      <c r="BP58" s="115"/>
      <c r="BQ58" s="116"/>
      <c r="BR58" s="117"/>
      <c r="BS58" s="118"/>
      <c r="BT58" s="119"/>
      <c r="BU58" s="120"/>
      <c r="BW58" s="112"/>
      <c r="BX58" s="112"/>
      <c r="BY58" s="113"/>
      <c r="BZ58" s="114"/>
      <c r="CA58" s="115"/>
      <c r="CB58" s="115"/>
      <c r="CC58" s="116"/>
      <c r="CD58" s="117"/>
      <c r="CE58" s="118"/>
      <c r="CF58" s="119"/>
      <c r="CG58" s="120"/>
      <c r="CI58" s="112"/>
      <c r="CJ58" s="112"/>
      <c r="CK58" s="113"/>
      <c r="CL58" s="114"/>
      <c r="CM58" s="115"/>
      <c r="CN58" s="115"/>
      <c r="CO58" s="116"/>
      <c r="CP58" s="117"/>
      <c r="CQ58" s="118"/>
      <c r="CR58" s="119"/>
      <c r="CS58" s="120"/>
      <c r="CU58" s="112"/>
      <c r="CV58" s="112"/>
      <c r="CW58" s="113"/>
      <c r="CX58" s="114"/>
      <c r="CY58" s="115"/>
      <c r="CZ58" s="115"/>
      <c r="DA58" s="116"/>
      <c r="DB58" s="117"/>
      <c r="DC58" s="118"/>
      <c r="DD58" s="119"/>
      <c r="DE58" s="120"/>
      <c r="DG58" s="112"/>
      <c r="DH58" s="112"/>
      <c r="DI58" s="113"/>
      <c r="DJ58" s="114"/>
      <c r="DK58" s="115"/>
      <c r="DL58" s="115"/>
      <c r="DM58" s="116"/>
      <c r="DN58" s="117"/>
      <c r="DO58" s="118"/>
      <c r="DP58" s="119"/>
      <c r="DQ58" s="120"/>
      <c r="DS58" s="112"/>
      <c r="DT58" s="112"/>
      <c r="DU58" s="113"/>
      <c r="DV58" s="114"/>
      <c r="DW58" s="115"/>
      <c r="DX58" s="115"/>
      <c r="DY58" s="116"/>
      <c r="DZ58" s="117"/>
      <c r="EA58" s="118"/>
      <c r="EB58" s="119"/>
      <c r="EC58" s="120"/>
      <c r="EE58" s="112"/>
      <c r="EF58" s="112"/>
      <c r="EG58" s="113"/>
      <c r="EH58" s="114"/>
      <c r="EI58" s="115"/>
      <c r="EJ58" s="115"/>
      <c r="EK58" s="116"/>
      <c r="EL58" s="117"/>
      <c r="EM58" s="118"/>
      <c r="EN58" s="119"/>
      <c r="EO58" s="120"/>
      <c r="EQ58" s="112"/>
      <c r="ER58" s="112"/>
      <c r="ES58" s="113"/>
      <c r="ET58" s="114"/>
      <c r="EU58" s="115"/>
      <c r="EV58" s="115"/>
      <c r="EW58" s="116"/>
      <c r="EX58" s="117"/>
      <c r="EY58" s="118"/>
      <c r="EZ58" s="119"/>
      <c r="FA58" s="120"/>
      <c r="FC58" s="112"/>
      <c r="FD58" s="112"/>
      <c r="FE58" s="113"/>
      <c r="FF58" s="114"/>
      <c r="FG58" s="115"/>
      <c r="FH58" s="115"/>
      <c r="FI58" s="116"/>
      <c r="FJ58" s="117"/>
      <c r="FK58" s="118"/>
      <c r="FL58" s="119"/>
      <c r="FM58" s="120"/>
      <c r="FO58" s="112"/>
      <c r="FP58" s="112"/>
      <c r="FQ58" s="113"/>
      <c r="FR58" s="114"/>
      <c r="FS58" s="115"/>
      <c r="FT58" s="115"/>
      <c r="FU58" s="116"/>
      <c r="FV58" s="117"/>
      <c r="FW58" s="118"/>
      <c r="FX58" s="119"/>
      <c r="FY58" s="120"/>
      <c r="GA58" s="112"/>
      <c r="GB58" s="112"/>
      <c r="GC58" s="113"/>
      <c r="GD58" s="114"/>
      <c r="GE58" s="115"/>
      <c r="GF58" s="115"/>
      <c r="GG58" s="116"/>
      <c r="GH58" s="117"/>
      <c r="GI58" s="118"/>
      <c r="GJ58" s="119"/>
      <c r="GK58" s="120"/>
      <c r="GM58" s="112"/>
      <c r="GN58" s="112"/>
      <c r="GO58" s="113"/>
      <c r="GP58" s="114"/>
      <c r="GQ58" s="115"/>
      <c r="GR58" s="115"/>
      <c r="GS58" s="116"/>
      <c r="GT58" s="117"/>
      <c r="GU58" s="118"/>
      <c r="GV58" s="119"/>
      <c r="GW58" s="120"/>
      <c r="GY58" s="112"/>
      <c r="GZ58" s="112"/>
      <c r="HA58" s="113"/>
      <c r="HB58" s="114"/>
      <c r="HC58" s="115"/>
      <c r="HD58" s="115"/>
      <c r="HE58" s="116"/>
      <c r="HF58" s="117"/>
      <c r="HG58" s="118"/>
      <c r="HH58" s="119"/>
      <c r="HI58" s="120"/>
      <c r="HK58" s="112"/>
      <c r="HL58" s="112"/>
      <c r="HM58" s="113"/>
      <c r="HN58" s="114"/>
      <c r="HO58" s="115"/>
      <c r="HP58" s="115"/>
      <c r="HQ58" s="116"/>
      <c r="HR58" s="117"/>
      <c r="HS58" s="118"/>
      <c r="HT58" s="119"/>
      <c r="HU58" s="120"/>
      <c r="HW58" s="112"/>
      <c r="HX58" s="112"/>
      <c r="HY58" s="113"/>
      <c r="HZ58" s="114"/>
      <c r="IA58" s="115"/>
      <c r="IB58" s="115"/>
      <c r="IC58" s="116"/>
      <c r="ID58" s="117"/>
      <c r="IE58" s="118"/>
      <c r="IF58" s="119"/>
      <c r="IG58" s="120"/>
      <c r="II58" s="112"/>
      <c r="IJ58" s="112"/>
      <c r="IK58" s="113"/>
      <c r="IL58" s="114"/>
      <c r="IM58" s="115"/>
      <c r="IN58" s="115"/>
      <c r="IO58" s="116"/>
      <c r="IP58" s="117"/>
      <c r="IQ58" s="118"/>
      <c r="IR58" s="119"/>
      <c r="IS58" s="120"/>
      <c r="IU58" s="112"/>
      <c r="IV58" s="112"/>
      <c r="IW58" s="113"/>
      <c r="IX58" s="114"/>
      <c r="IY58" s="115"/>
      <c r="IZ58" s="115"/>
      <c r="JA58" s="116"/>
      <c r="JB58" s="117"/>
      <c r="JC58" s="118"/>
      <c r="JD58" s="119"/>
      <c r="JE58" s="120"/>
      <c r="JG58" s="112"/>
      <c r="JH58" s="112"/>
      <c r="JI58" s="113"/>
      <c r="JJ58" s="114"/>
      <c r="JK58" s="115"/>
      <c r="JL58" s="115"/>
      <c r="JM58" s="116"/>
      <c r="JN58" s="117"/>
      <c r="JO58" s="118"/>
      <c r="JP58" s="119"/>
      <c r="JQ58" s="120"/>
      <c r="JS58" s="112"/>
      <c r="JT58" s="112"/>
      <c r="JU58" s="113"/>
      <c r="JV58" s="114"/>
      <c r="JW58" s="115"/>
      <c r="JX58" s="115"/>
      <c r="JY58" s="116"/>
      <c r="JZ58" s="117"/>
      <c r="KA58" s="118"/>
      <c r="KB58" s="119"/>
      <c r="KC58" s="120"/>
      <c r="KE58" s="112"/>
      <c r="KF58" s="112"/>
      <c r="KG58" s="113"/>
      <c r="KH58" s="114"/>
      <c r="KI58" s="115"/>
      <c r="KJ58" s="115"/>
      <c r="KK58" s="116"/>
      <c r="KL58" s="117"/>
      <c r="KM58" s="118"/>
      <c r="KN58" s="119"/>
      <c r="KO58" s="120"/>
      <c r="KQ58" s="112"/>
      <c r="KR58" s="112"/>
      <c r="KS58" s="113"/>
      <c r="KT58" s="114"/>
      <c r="KU58" s="115"/>
      <c r="KV58" s="115"/>
      <c r="KW58" s="116"/>
      <c r="KX58" s="117"/>
      <c r="KY58" s="118"/>
      <c r="KZ58" s="119"/>
      <c r="LA58" s="120"/>
      <c r="LC58" s="112"/>
      <c r="LD58" s="112"/>
      <c r="LE58" s="113"/>
      <c r="LF58" s="114"/>
      <c r="LG58" s="115"/>
      <c r="LH58" s="115"/>
      <c r="LI58" s="116"/>
      <c r="LJ58" s="117"/>
      <c r="LK58" s="118"/>
      <c r="LL58" s="119"/>
      <c r="LM58" s="120"/>
      <c r="LO58" s="112"/>
      <c r="LP58" s="112"/>
      <c r="LQ58" s="113"/>
      <c r="LR58" s="114"/>
      <c r="LS58" s="115"/>
      <c r="LT58" s="115"/>
      <c r="LU58" s="116"/>
      <c r="LV58" s="117"/>
      <c r="LW58" s="118"/>
      <c r="LX58" s="119"/>
      <c r="LY58" s="120"/>
      <c r="MA58" s="112"/>
      <c r="MB58" s="112"/>
      <c r="MC58" s="113"/>
      <c r="MD58" s="114"/>
      <c r="ME58" s="115"/>
      <c r="MF58" s="115"/>
      <c r="MG58" s="116"/>
      <c r="MH58" s="117"/>
      <c r="MI58" s="118"/>
      <c r="MJ58" s="119"/>
      <c r="MK58" s="120"/>
      <c r="MM58" s="112"/>
      <c r="MN58" s="112"/>
      <c r="MO58" s="113"/>
      <c r="MP58" s="114"/>
      <c r="MQ58" s="115"/>
      <c r="MR58" s="115"/>
      <c r="MS58" s="116"/>
      <c r="MT58" s="117"/>
      <c r="MU58" s="118"/>
      <c r="MV58" s="119"/>
      <c r="MW58" s="120"/>
      <c r="MY58" s="112"/>
      <c r="MZ58" s="112"/>
      <c r="NA58" s="113"/>
      <c r="NB58" s="114"/>
      <c r="NC58" s="115"/>
      <c r="ND58" s="115"/>
      <c r="NE58" s="116"/>
      <c r="NF58" s="117"/>
      <c r="NG58" s="118"/>
      <c r="NH58" s="119"/>
      <c r="NI58" s="120"/>
      <c r="NK58" s="112"/>
      <c r="NL58" s="112"/>
      <c r="NM58" s="113"/>
      <c r="NN58" s="114"/>
      <c r="NO58" s="115"/>
      <c r="NP58" s="115"/>
      <c r="NQ58" s="116"/>
      <c r="NR58" s="117"/>
      <c r="NS58" s="118"/>
      <c r="NT58" s="119"/>
      <c r="NU58" s="120"/>
      <c r="NW58" s="112"/>
      <c r="NX58" s="112"/>
      <c r="NY58" s="113"/>
      <c r="NZ58" s="114"/>
      <c r="OA58" s="115"/>
      <c r="OB58" s="115"/>
      <c r="OC58" s="116"/>
      <c r="OD58" s="117"/>
      <c r="OE58" s="118"/>
      <c r="OF58" s="119"/>
      <c r="OG58" s="120"/>
      <c r="OI58" s="112"/>
      <c r="OJ58" s="112"/>
      <c r="OK58" s="113"/>
      <c r="OL58" s="114"/>
      <c r="OM58" s="115"/>
      <c r="ON58" s="115"/>
      <c r="OO58" s="116"/>
      <c r="OP58" s="117"/>
      <c r="OQ58" s="118"/>
      <c r="OR58" s="119"/>
      <c r="OS58" s="120"/>
      <c r="OU58" s="112"/>
      <c r="OV58" s="112"/>
      <c r="OW58" s="113"/>
      <c r="OX58" s="114"/>
      <c r="OY58" s="115"/>
      <c r="OZ58" s="115"/>
      <c r="PA58" s="116"/>
      <c r="PB58" s="117"/>
      <c r="PC58" s="118"/>
      <c r="PD58" s="119"/>
      <c r="PE58" s="120"/>
      <c r="PG58" s="112"/>
      <c r="PH58" s="112"/>
      <c r="PI58" s="113"/>
      <c r="PJ58" s="114"/>
      <c r="PK58" s="115"/>
      <c r="PL58" s="115"/>
      <c r="PM58" s="116"/>
      <c r="PN58" s="117"/>
      <c r="PO58" s="118"/>
      <c r="PP58" s="119"/>
      <c r="PQ58" s="120"/>
      <c r="PS58" s="112"/>
      <c r="PT58" s="112"/>
      <c r="PU58" s="113"/>
      <c r="PV58" s="114"/>
      <c r="PW58" s="115"/>
      <c r="PX58" s="115"/>
      <c r="PY58" s="116"/>
      <c r="PZ58" s="117"/>
      <c r="QA58" s="118"/>
      <c r="QB58" s="119"/>
      <c r="QC58" s="120"/>
      <c r="QE58" s="112"/>
      <c r="QF58" s="112"/>
      <c r="QG58" s="113"/>
      <c r="QH58" s="114"/>
      <c r="QI58" s="115"/>
      <c r="QJ58" s="115"/>
      <c r="QK58" s="116"/>
      <c r="QL58" s="117"/>
      <c r="QM58" s="118"/>
      <c r="QN58" s="119"/>
      <c r="QO58" s="120"/>
      <c r="QQ58" s="112"/>
      <c r="QR58" s="112"/>
      <c r="QS58" s="113"/>
      <c r="QT58" s="114"/>
      <c r="QU58" s="115"/>
      <c r="QV58" s="115"/>
      <c r="QW58" s="116"/>
      <c r="QX58" s="117"/>
      <c r="QY58" s="118"/>
      <c r="QZ58" s="119"/>
      <c r="RA58" s="120"/>
      <c r="RC58" s="112"/>
      <c r="RD58" s="112"/>
      <c r="RE58" s="113"/>
      <c r="RF58" s="114"/>
      <c r="RG58" s="115"/>
      <c r="RH58" s="115"/>
      <c r="RI58" s="116"/>
      <c r="RJ58" s="117"/>
      <c r="RK58" s="118"/>
      <c r="RL58" s="119"/>
      <c r="RM58" s="120"/>
      <c r="RO58" s="112"/>
      <c r="RP58" s="112"/>
      <c r="RQ58" s="113"/>
      <c r="RR58" s="114"/>
      <c r="RS58" s="115"/>
      <c r="RT58" s="115"/>
      <c r="RU58" s="116"/>
      <c r="RV58" s="117"/>
      <c r="RW58" s="118"/>
      <c r="RX58" s="119"/>
      <c r="RY58" s="120"/>
      <c r="SA58" s="112"/>
      <c r="SB58" s="112"/>
    </row>
    <row r="59" spans="1:496" ht="13.5" customHeight="1">
      <c r="A59" s="20"/>
      <c r="B59" s="112" t="s">
        <v>1349</v>
      </c>
      <c r="C59" s="2" t="s">
        <v>1360</v>
      </c>
      <c r="D59" s="157"/>
      <c r="E59" s="113"/>
      <c r="F59" s="114"/>
      <c r="G59" s="115"/>
      <c r="H59" s="115"/>
      <c r="I59" s="116"/>
      <c r="J59" s="117"/>
      <c r="K59" s="118"/>
      <c r="L59" s="119"/>
      <c r="M59" s="120"/>
      <c r="O59" s="112"/>
      <c r="P59" s="167"/>
      <c r="Q59" s="113"/>
      <c r="R59" s="114"/>
      <c r="S59" s="115"/>
      <c r="T59" s="115"/>
      <c r="U59" s="116"/>
      <c r="V59" s="117"/>
      <c r="W59" s="118"/>
      <c r="X59" s="119"/>
      <c r="Y59" s="120"/>
      <c r="AA59" s="112"/>
      <c r="AB59" s="112"/>
      <c r="AC59" s="113"/>
      <c r="AD59" s="114"/>
      <c r="AE59" s="115"/>
      <c r="AF59" s="115"/>
      <c r="AG59" s="116"/>
      <c r="AH59" s="117"/>
      <c r="AI59" s="118"/>
      <c r="AJ59" s="119"/>
      <c r="AK59" s="120"/>
      <c r="AM59" s="112"/>
      <c r="AN59" s="112"/>
      <c r="AO59" s="113"/>
      <c r="AP59" s="114"/>
      <c r="AQ59" s="115"/>
      <c r="AR59" s="115"/>
      <c r="AS59" s="116"/>
      <c r="AT59" s="117"/>
      <c r="AU59" s="118"/>
      <c r="AV59" s="119"/>
      <c r="AW59" s="120"/>
      <c r="AY59" s="112"/>
      <c r="AZ59" s="112"/>
      <c r="BA59" s="113">
        <f t="shared" ref="BA59" si="479">IF(BE59="","",BA$3)</f>
        <v>44926</v>
      </c>
      <c r="BB59" s="114" t="str">
        <f t="shared" ref="BB59" si="480">IF(BE59="","",BA$1)</f>
        <v>Plenkovic II</v>
      </c>
      <c r="BC59" s="115">
        <v>44680</v>
      </c>
      <c r="BD59" s="115">
        <f t="shared" ref="BD59" si="481">IF(BE59="","",BA$3)</f>
        <v>44926</v>
      </c>
      <c r="BE59" s="116" t="str">
        <f t="shared" ref="BE59" si="482">IF(BL59="","",IF(ISNUMBER(SEARCH(":",BL59)),MID(BL59,FIND(":",BL59)+2,FIND("(",BL59)-FIND(":",BL59)-3),LEFT(BL59,FIND("(",BL59)-2)))</f>
        <v>Davor Filipovi´c</v>
      </c>
      <c r="BF59" s="117" t="str">
        <f t="shared" ref="BF59" si="483">IF(BL59="","",MID(BL59,FIND("(",BL59)+1,4))</f>
        <v>1984</v>
      </c>
      <c r="BG59" s="118" t="str">
        <f t="shared" ref="BG59" si="484">IF(ISNUMBER(SEARCH("*female*",BL59)),"female",IF(ISNUMBER(SEARCH("*male*",BL59)),"male",""))</f>
        <v>male</v>
      </c>
      <c r="BH59" s="119" t="str">
        <f t="shared" ref="BH59" si="485">IF(BL59="","",IF(ISERROR(MID(BL59,FIND("male,",BL59)+6,(FIND(")",BL59)-(FIND("male,",BL59)+6))))=TRUE,"missing/error",MID(BL59,FIND("male,",BL59)+6,(FIND(")",BL59)-(FIND("male,",BL59)+6)))))</f>
        <v>hr_hdz01</v>
      </c>
      <c r="BI59" s="120" t="str">
        <f t="shared" ref="BI59" si="486">IF(BE59="","",(MID(BE59,(SEARCH("^^",SUBSTITUTE(BE59," ","^^",LEN(BE59)-LEN(SUBSTITUTE(BE59," ","")))))+1,99)&amp;"_"&amp;LEFT(BE59,FIND(" ",BE59)-1)&amp;"_"&amp;BF59))</f>
        <v>Filipovi´c_Davor_1984</v>
      </c>
      <c r="BK59" s="112"/>
      <c r="BL59" s="112" t="s">
        <v>1361</v>
      </c>
      <c r="BM59" s="113"/>
      <c r="BN59" s="114"/>
      <c r="BO59" s="115"/>
      <c r="BP59" s="115"/>
      <c r="BQ59" s="116"/>
      <c r="BR59" s="117"/>
      <c r="BS59" s="118"/>
      <c r="BT59" s="119"/>
      <c r="BU59" s="120"/>
      <c r="BW59" s="112"/>
      <c r="BX59" s="112"/>
      <c r="BY59" s="113"/>
      <c r="BZ59" s="114"/>
      <c r="CA59" s="115"/>
      <c r="CB59" s="115"/>
      <c r="CC59" s="116"/>
      <c r="CD59" s="117"/>
      <c r="CE59" s="118"/>
      <c r="CF59" s="119"/>
      <c r="CG59" s="120"/>
      <c r="CI59" s="112"/>
      <c r="CJ59" s="112"/>
      <c r="CK59" s="113"/>
      <c r="CL59" s="114"/>
      <c r="CM59" s="115"/>
      <c r="CN59" s="115"/>
      <c r="CO59" s="116"/>
      <c r="CP59" s="117"/>
      <c r="CQ59" s="118"/>
      <c r="CR59" s="119"/>
      <c r="CS59" s="120"/>
      <c r="CU59" s="112"/>
      <c r="CV59" s="112"/>
      <c r="CW59" s="113"/>
      <c r="CX59" s="114"/>
      <c r="CY59" s="115"/>
      <c r="CZ59" s="115"/>
      <c r="DA59" s="116"/>
      <c r="DB59" s="117"/>
      <c r="DC59" s="118"/>
      <c r="DD59" s="119"/>
      <c r="DE59" s="120"/>
      <c r="DG59" s="112"/>
      <c r="DH59" s="112"/>
      <c r="DI59" s="113"/>
      <c r="DJ59" s="114"/>
      <c r="DK59" s="115"/>
      <c r="DL59" s="115"/>
      <c r="DM59" s="116"/>
      <c r="DN59" s="117"/>
      <c r="DO59" s="118"/>
      <c r="DP59" s="119"/>
      <c r="DQ59" s="120"/>
      <c r="DS59" s="112"/>
      <c r="DT59" s="112"/>
      <c r="DU59" s="113"/>
      <c r="DV59" s="114"/>
      <c r="DW59" s="115"/>
      <c r="DX59" s="115"/>
      <c r="DY59" s="116"/>
      <c r="DZ59" s="117"/>
      <c r="EA59" s="118"/>
      <c r="EB59" s="119"/>
      <c r="EC59" s="120"/>
      <c r="EE59" s="112"/>
      <c r="EF59" s="112"/>
      <c r="EG59" s="113"/>
      <c r="EH59" s="114"/>
      <c r="EI59" s="115"/>
      <c r="EJ59" s="115"/>
      <c r="EK59" s="116"/>
      <c r="EL59" s="117"/>
      <c r="EM59" s="118"/>
      <c r="EN59" s="119"/>
      <c r="EO59" s="120"/>
      <c r="EQ59" s="112"/>
      <c r="ER59" s="112"/>
      <c r="ES59" s="113"/>
      <c r="ET59" s="114"/>
      <c r="EU59" s="115"/>
      <c r="EV59" s="115"/>
      <c r="EW59" s="116"/>
      <c r="EX59" s="117"/>
      <c r="EY59" s="118"/>
      <c r="EZ59" s="119"/>
      <c r="FA59" s="120"/>
      <c r="FC59" s="112"/>
      <c r="FD59" s="112"/>
      <c r="FE59" s="113"/>
      <c r="FF59" s="114"/>
      <c r="FG59" s="115"/>
      <c r="FH59" s="115"/>
      <c r="FI59" s="116"/>
      <c r="FJ59" s="117"/>
      <c r="FK59" s="118"/>
      <c r="FL59" s="119"/>
      <c r="FM59" s="120"/>
      <c r="FO59" s="112"/>
      <c r="FP59" s="112"/>
      <c r="FQ59" s="113"/>
      <c r="FR59" s="114"/>
      <c r="FS59" s="115"/>
      <c r="FT59" s="115"/>
      <c r="FU59" s="116"/>
      <c r="FV59" s="117"/>
      <c r="FW59" s="118"/>
      <c r="FX59" s="119"/>
      <c r="FY59" s="120"/>
      <c r="GA59" s="112"/>
      <c r="GB59" s="112"/>
      <c r="GC59" s="113"/>
      <c r="GD59" s="114"/>
      <c r="GE59" s="115"/>
      <c r="GF59" s="115"/>
      <c r="GG59" s="116"/>
      <c r="GH59" s="117"/>
      <c r="GI59" s="118"/>
      <c r="GJ59" s="119"/>
      <c r="GK59" s="120"/>
      <c r="GM59" s="112"/>
      <c r="GN59" s="112"/>
      <c r="GO59" s="113"/>
      <c r="GP59" s="114"/>
      <c r="GQ59" s="115"/>
      <c r="GR59" s="115"/>
      <c r="GS59" s="116"/>
      <c r="GT59" s="117"/>
      <c r="GU59" s="118"/>
      <c r="GV59" s="119"/>
      <c r="GW59" s="120"/>
      <c r="GY59" s="112"/>
      <c r="GZ59" s="112"/>
      <c r="HA59" s="113"/>
      <c r="HB59" s="114"/>
      <c r="HC59" s="115"/>
      <c r="HD59" s="115"/>
      <c r="HE59" s="116"/>
      <c r="HF59" s="117"/>
      <c r="HG59" s="118"/>
      <c r="HH59" s="119"/>
      <c r="HI59" s="120"/>
      <c r="HK59" s="112"/>
      <c r="HL59" s="112"/>
      <c r="HM59" s="113"/>
      <c r="HN59" s="114"/>
      <c r="HO59" s="115"/>
      <c r="HP59" s="115"/>
      <c r="HQ59" s="116"/>
      <c r="HR59" s="117"/>
      <c r="HS59" s="118"/>
      <c r="HT59" s="119"/>
      <c r="HU59" s="120"/>
      <c r="HW59" s="112"/>
      <c r="HX59" s="112"/>
      <c r="HY59" s="113"/>
      <c r="HZ59" s="114"/>
      <c r="IA59" s="115"/>
      <c r="IB59" s="115"/>
      <c r="IC59" s="116"/>
      <c r="ID59" s="117"/>
      <c r="IE59" s="118"/>
      <c r="IF59" s="119"/>
      <c r="IG59" s="120"/>
      <c r="II59" s="112"/>
      <c r="IJ59" s="112"/>
      <c r="IK59" s="113"/>
      <c r="IL59" s="114"/>
      <c r="IM59" s="115"/>
      <c r="IN59" s="115"/>
      <c r="IO59" s="116"/>
      <c r="IP59" s="117"/>
      <c r="IQ59" s="118"/>
      <c r="IR59" s="119"/>
      <c r="IS59" s="120"/>
      <c r="IU59" s="112"/>
      <c r="IV59" s="112"/>
      <c r="IW59" s="113"/>
      <c r="IX59" s="114"/>
      <c r="IY59" s="115"/>
      <c r="IZ59" s="115"/>
      <c r="JA59" s="116"/>
      <c r="JB59" s="117"/>
      <c r="JC59" s="118"/>
      <c r="JD59" s="119"/>
      <c r="JE59" s="120"/>
      <c r="JG59" s="112"/>
      <c r="JH59" s="112"/>
      <c r="JI59" s="113"/>
      <c r="JJ59" s="114"/>
      <c r="JK59" s="115"/>
      <c r="JL59" s="115"/>
      <c r="JM59" s="116"/>
      <c r="JN59" s="117"/>
      <c r="JO59" s="118"/>
      <c r="JP59" s="119"/>
      <c r="JQ59" s="120"/>
      <c r="JS59" s="112"/>
      <c r="JT59" s="112"/>
      <c r="JU59" s="113"/>
      <c r="JV59" s="114"/>
      <c r="JW59" s="115"/>
      <c r="JX59" s="115"/>
      <c r="JY59" s="116"/>
      <c r="JZ59" s="117"/>
      <c r="KA59" s="118"/>
      <c r="KB59" s="119"/>
      <c r="KC59" s="120"/>
      <c r="KE59" s="112"/>
      <c r="KF59" s="112"/>
      <c r="KG59" s="113"/>
      <c r="KH59" s="114"/>
      <c r="KI59" s="115"/>
      <c r="KJ59" s="115"/>
      <c r="KK59" s="116"/>
      <c r="KL59" s="117"/>
      <c r="KM59" s="118"/>
      <c r="KN59" s="119"/>
      <c r="KO59" s="120"/>
      <c r="KQ59" s="112"/>
      <c r="KR59" s="112"/>
      <c r="KS59" s="113"/>
      <c r="KT59" s="114"/>
      <c r="KU59" s="115"/>
      <c r="KV59" s="115"/>
      <c r="KW59" s="116"/>
      <c r="KX59" s="117"/>
      <c r="KY59" s="118"/>
      <c r="KZ59" s="119"/>
      <c r="LA59" s="120"/>
      <c r="LC59" s="112"/>
      <c r="LD59" s="112"/>
      <c r="LE59" s="113"/>
      <c r="LF59" s="114"/>
      <c r="LG59" s="115"/>
      <c r="LH59" s="115"/>
      <c r="LI59" s="116"/>
      <c r="LJ59" s="117"/>
      <c r="LK59" s="118"/>
      <c r="LL59" s="119"/>
      <c r="LM59" s="120"/>
      <c r="LO59" s="112"/>
      <c r="LP59" s="112"/>
      <c r="LQ59" s="113"/>
      <c r="LR59" s="114"/>
      <c r="LS59" s="115"/>
      <c r="LT59" s="115"/>
      <c r="LU59" s="116"/>
      <c r="LV59" s="117"/>
      <c r="LW59" s="118"/>
      <c r="LX59" s="119"/>
      <c r="LY59" s="120"/>
      <c r="MA59" s="112"/>
      <c r="MB59" s="112"/>
      <c r="MC59" s="113"/>
      <c r="MD59" s="114"/>
      <c r="ME59" s="115"/>
      <c r="MF59" s="115"/>
      <c r="MG59" s="116"/>
      <c r="MH59" s="117"/>
      <c r="MI59" s="118"/>
      <c r="MJ59" s="119"/>
      <c r="MK59" s="120"/>
      <c r="MM59" s="112"/>
      <c r="MN59" s="112"/>
      <c r="MO59" s="113"/>
      <c r="MP59" s="114"/>
      <c r="MQ59" s="115"/>
      <c r="MR59" s="115"/>
      <c r="MS59" s="116"/>
      <c r="MT59" s="117"/>
      <c r="MU59" s="118"/>
      <c r="MV59" s="119"/>
      <c r="MW59" s="120"/>
      <c r="MY59" s="112"/>
      <c r="MZ59" s="112"/>
      <c r="NA59" s="113"/>
      <c r="NB59" s="114"/>
      <c r="NC59" s="115"/>
      <c r="ND59" s="115"/>
      <c r="NE59" s="116"/>
      <c r="NF59" s="117"/>
      <c r="NG59" s="118"/>
      <c r="NH59" s="119"/>
      <c r="NI59" s="120"/>
      <c r="NK59" s="112"/>
      <c r="NL59" s="112"/>
      <c r="NM59" s="113"/>
      <c r="NN59" s="114"/>
      <c r="NO59" s="115"/>
      <c r="NP59" s="115"/>
      <c r="NQ59" s="116"/>
      <c r="NR59" s="117"/>
      <c r="NS59" s="118"/>
      <c r="NT59" s="119"/>
      <c r="NU59" s="120"/>
      <c r="NW59" s="112"/>
      <c r="NX59" s="112"/>
      <c r="NY59" s="113"/>
      <c r="NZ59" s="114"/>
      <c r="OA59" s="115"/>
      <c r="OB59" s="115"/>
      <c r="OC59" s="116"/>
      <c r="OD59" s="117"/>
      <c r="OE59" s="118"/>
      <c r="OF59" s="119"/>
      <c r="OG59" s="120"/>
      <c r="OI59" s="112"/>
      <c r="OJ59" s="112"/>
      <c r="OK59" s="113"/>
      <c r="OL59" s="114"/>
      <c r="OM59" s="115"/>
      <c r="ON59" s="115"/>
      <c r="OO59" s="116"/>
      <c r="OP59" s="117"/>
      <c r="OQ59" s="118"/>
      <c r="OR59" s="119"/>
      <c r="OS59" s="120"/>
      <c r="OU59" s="112"/>
      <c r="OV59" s="112"/>
      <c r="OW59" s="113"/>
      <c r="OX59" s="114"/>
      <c r="OY59" s="115"/>
      <c r="OZ59" s="115"/>
      <c r="PA59" s="116"/>
      <c r="PB59" s="117"/>
      <c r="PC59" s="118"/>
      <c r="PD59" s="119"/>
      <c r="PE59" s="120"/>
      <c r="PG59" s="112"/>
      <c r="PH59" s="112"/>
      <c r="PI59" s="113"/>
      <c r="PJ59" s="114"/>
      <c r="PK59" s="115"/>
      <c r="PL59" s="115"/>
      <c r="PM59" s="116"/>
      <c r="PN59" s="117"/>
      <c r="PO59" s="118"/>
      <c r="PP59" s="119"/>
      <c r="PQ59" s="120"/>
      <c r="PS59" s="112"/>
      <c r="PT59" s="112"/>
      <c r="PU59" s="113"/>
      <c r="PV59" s="114"/>
      <c r="PW59" s="115"/>
      <c r="PX59" s="115"/>
      <c r="PY59" s="116"/>
      <c r="PZ59" s="117"/>
      <c r="QA59" s="118"/>
      <c r="QB59" s="119"/>
      <c r="QC59" s="120"/>
      <c r="QE59" s="112"/>
      <c r="QF59" s="112"/>
      <c r="QG59" s="113"/>
      <c r="QH59" s="114"/>
      <c r="QI59" s="115"/>
      <c r="QJ59" s="115"/>
      <c r="QK59" s="116"/>
      <c r="QL59" s="117"/>
      <c r="QM59" s="118"/>
      <c r="QN59" s="119"/>
      <c r="QO59" s="120"/>
      <c r="QQ59" s="112"/>
      <c r="QR59" s="112"/>
      <c r="QS59" s="113"/>
      <c r="QT59" s="114"/>
      <c r="QU59" s="115"/>
      <c r="QV59" s="115"/>
      <c r="QW59" s="116"/>
      <c r="QX59" s="117"/>
      <c r="QY59" s="118"/>
      <c r="QZ59" s="119"/>
      <c r="RA59" s="120"/>
      <c r="RC59" s="112"/>
      <c r="RD59" s="112"/>
      <c r="RE59" s="113"/>
      <c r="RF59" s="114"/>
      <c r="RG59" s="115"/>
      <c r="RH59" s="115"/>
      <c r="RI59" s="116"/>
      <c r="RJ59" s="117"/>
      <c r="RK59" s="118"/>
      <c r="RL59" s="119"/>
      <c r="RM59" s="120"/>
      <c r="RO59" s="112"/>
      <c r="RP59" s="112"/>
      <c r="RQ59" s="113"/>
      <c r="RR59" s="114"/>
      <c r="RS59" s="115"/>
      <c r="RT59" s="115"/>
      <c r="RU59" s="116"/>
      <c r="RV59" s="117"/>
      <c r="RW59" s="118"/>
      <c r="RX59" s="119"/>
      <c r="RY59" s="120"/>
      <c r="SA59" s="112"/>
      <c r="SB59" s="112"/>
    </row>
    <row r="60" spans="1:496" ht="13.5" customHeight="1">
      <c r="A60" s="20"/>
      <c r="B60" s="112" t="s">
        <v>866</v>
      </c>
      <c r="C60" s="2" t="s">
        <v>867</v>
      </c>
      <c r="D60" s="157"/>
      <c r="E60" s="113" t="str">
        <f t="shared" si="417"/>
        <v/>
      </c>
      <c r="F60" s="114" t="str">
        <f t="shared" si="418"/>
        <v/>
      </c>
      <c r="G60" s="115" t="str">
        <f t="shared" si="2"/>
        <v/>
      </c>
      <c r="H60" s="115" t="str">
        <f t="shared" si="3"/>
        <v/>
      </c>
      <c r="I60" s="116" t="str">
        <f t="shared" si="419"/>
        <v/>
      </c>
      <c r="J60" s="117" t="str">
        <f t="shared" si="420"/>
        <v/>
      </c>
      <c r="K60" s="118" t="str">
        <f t="shared" si="421"/>
        <v/>
      </c>
      <c r="L60" s="119" t="str">
        <f t="shared" si="7"/>
        <v/>
      </c>
      <c r="M60" s="120" t="str">
        <f t="shared" si="422"/>
        <v/>
      </c>
      <c r="O60" s="112"/>
      <c r="P60" s="167" t="s">
        <v>289</v>
      </c>
      <c r="Q60" s="113" t="s">
        <v>289</v>
      </c>
      <c r="R60" s="114" t="s">
        <v>289</v>
      </c>
      <c r="S60" s="115" t="s">
        <v>289</v>
      </c>
      <c r="T60" s="115" t="s">
        <v>289</v>
      </c>
      <c r="U60" s="116" t="s">
        <v>289</v>
      </c>
      <c r="V60" s="117" t="s">
        <v>289</v>
      </c>
      <c r="W60" s="118" t="s">
        <v>289</v>
      </c>
      <c r="X60" s="119" t="s">
        <v>289</v>
      </c>
      <c r="Y60" s="120" t="s">
        <v>289</v>
      </c>
      <c r="AA60" s="112"/>
      <c r="AB60" s="112"/>
      <c r="AC60" s="113" t="str">
        <f t="shared" si="9"/>
        <v/>
      </c>
      <c r="AD60" s="114" t="str">
        <f t="shared" si="10"/>
        <v/>
      </c>
      <c r="AE60" s="115" t="str">
        <f t="shared" si="11"/>
        <v/>
      </c>
      <c r="AF60" s="115" t="str">
        <f t="shared" si="359"/>
        <v/>
      </c>
      <c r="AG60" s="116" t="str">
        <f t="shared" si="12"/>
        <v/>
      </c>
      <c r="AH60" s="117" t="str">
        <f t="shared" si="13"/>
        <v/>
      </c>
      <c r="AI60" s="118" t="str">
        <f t="shared" si="14"/>
        <v/>
      </c>
      <c r="AJ60" s="119" t="str">
        <f t="shared" si="15"/>
        <v/>
      </c>
      <c r="AK60" s="120" t="str">
        <f t="shared" si="16"/>
        <v/>
      </c>
      <c r="AM60" s="112"/>
      <c r="AN60" s="112"/>
      <c r="AO60" s="113" t="str">
        <f t="shared" si="17"/>
        <v/>
      </c>
      <c r="AP60" s="114" t="str">
        <f t="shared" si="18"/>
        <v/>
      </c>
      <c r="AQ60" s="115" t="str">
        <f t="shared" si="19"/>
        <v/>
      </c>
      <c r="AR60" s="115" t="str">
        <f t="shared" si="20"/>
        <v/>
      </c>
      <c r="AS60" s="116" t="str">
        <f t="shared" si="21"/>
        <v/>
      </c>
      <c r="AT60" s="117" t="str">
        <f t="shared" si="22"/>
        <v/>
      </c>
      <c r="AU60" s="118" t="str">
        <f t="shared" si="23"/>
        <v/>
      </c>
      <c r="AV60" s="119" t="str">
        <f t="shared" si="24"/>
        <v/>
      </c>
      <c r="AW60" s="120" t="str">
        <f t="shared" si="25"/>
        <v/>
      </c>
      <c r="AY60" s="112"/>
      <c r="AZ60" s="112"/>
      <c r="BA60" s="113" t="str">
        <f t="shared" si="360"/>
        <v/>
      </c>
      <c r="BB60" s="114" t="str">
        <f t="shared" si="361"/>
        <v/>
      </c>
      <c r="BC60" s="115" t="str">
        <f t="shared" si="362"/>
        <v/>
      </c>
      <c r="BD60" s="115" t="str">
        <f t="shared" si="363"/>
        <v/>
      </c>
      <c r="BE60" s="116" t="str">
        <f t="shared" si="364"/>
        <v/>
      </c>
      <c r="BF60" s="117" t="str">
        <f t="shared" si="365"/>
        <v/>
      </c>
      <c r="BG60" s="118" t="str">
        <f t="shared" si="366"/>
        <v/>
      </c>
      <c r="BH60" s="119" t="str">
        <f t="shared" si="367"/>
        <v/>
      </c>
      <c r="BI60" s="120" t="str">
        <f t="shared" si="368"/>
        <v/>
      </c>
      <c r="BK60" s="112"/>
      <c r="BL60" s="112"/>
      <c r="BM60" s="113" t="str">
        <f t="shared" si="35"/>
        <v/>
      </c>
      <c r="BN60" s="114" t="str">
        <f t="shared" si="36"/>
        <v/>
      </c>
      <c r="BO60" s="115" t="str">
        <f t="shared" si="37"/>
        <v/>
      </c>
      <c r="BP60" s="115" t="str">
        <f t="shared" si="38"/>
        <v/>
      </c>
      <c r="BQ60" s="116" t="str">
        <f t="shared" si="39"/>
        <v/>
      </c>
      <c r="BR60" s="117" t="str">
        <f t="shared" si="40"/>
        <v/>
      </c>
      <c r="BS60" s="118" t="str">
        <f t="shared" si="41"/>
        <v/>
      </c>
      <c r="BT60" s="119" t="str">
        <f t="shared" si="42"/>
        <v/>
      </c>
      <c r="BU60" s="120" t="str">
        <f t="shared" si="43"/>
        <v/>
      </c>
      <c r="BW60" s="112"/>
      <c r="BX60" s="112"/>
      <c r="BY60" s="113" t="str">
        <f t="shared" si="44"/>
        <v/>
      </c>
      <c r="BZ60" s="114" t="str">
        <f t="shared" si="45"/>
        <v/>
      </c>
      <c r="CA60" s="115" t="str">
        <f t="shared" si="46"/>
        <v/>
      </c>
      <c r="CB60" s="115" t="str">
        <f t="shared" si="47"/>
        <v/>
      </c>
      <c r="CC60" s="116" t="str">
        <f t="shared" si="48"/>
        <v/>
      </c>
      <c r="CD60" s="117" t="str">
        <f t="shared" si="49"/>
        <v/>
      </c>
      <c r="CE60" s="118" t="str">
        <f t="shared" si="50"/>
        <v/>
      </c>
      <c r="CF60" s="119" t="str">
        <f t="shared" si="51"/>
        <v/>
      </c>
      <c r="CG60" s="120" t="str">
        <f t="shared" si="52"/>
        <v/>
      </c>
      <c r="CI60" s="112"/>
      <c r="CJ60" s="112"/>
      <c r="CK60" s="113" t="str">
        <f t="shared" si="53"/>
        <v/>
      </c>
      <c r="CL60" s="114" t="str">
        <f t="shared" si="54"/>
        <v/>
      </c>
      <c r="CM60" s="115" t="str">
        <f t="shared" si="55"/>
        <v/>
      </c>
      <c r="CN60" s="115" t="str">
        <f t="shared" si="56"/>
        <v/>
      </c>
      <c r="CO60" s="116" t="str">
        <f t="shared" si="57"/>
        <v/>
      </c>
      <c r="CP60" s="117" t="str">
        <f t="shared" si="58"/>
        <v/>
      </c>
      <c r="CQ60" s="118" t="str">
        <f t="shared" si="59"/>
        <v/>
      </c>
      <c r="CR60" s="119" t="str">
        <f t="shared" si="60"/>
        <v/>
      </c>
      <c r="CS60" s="120" t="str">
        <f t="shared" si="61"/>
        <v/>
      </c>
      <c r="CU60" s="112"/>
      <c r="CV60" s="112"/>
      <c r="CW60" s="113" t="str">
        <f t="shared" si="62"/>
        <v/>
      </c>
      <c r="CX60" s="114" t="str">
        <f t="shared" si="63"/>
        <v/>
      </c>
      <c r="CY60" s="115" t="str">
        <f t="shared" si="64"/>
        <v/>
      </c>
      <c r="CZ60" s="115" t="str">
        <f t="shared" si="65"/>
        <v/>
      </c>
      <c r="DA60" s="116" t="str">
        <f t="shared" si="66"/>
        <v/>
      </c>
      <c r="DB60" s="117" t="str">
        <f t="shared" si="67"/>
        <v/>
      </c>
      <c r="DC60" s="118" t="str">
        <f t="shared" si="68"/>
        <v/>
      </c>
      <c r="DD60" s="119" t="str">
        <f t="shared" si="69"/>
        <v/>
      </c>
      <c r="DE60" s="120" t="str">
        <f t="shared" si="70"/>
        <v/>
      </c>
      <c r="DG60" s="112"/>
      <c r="DH60" s="112"/>
      <c r="DI60" s="113" t="str">
        <f t="shared" si="71"/>
        <v/>
      </c>
      <c r="DJ60" s="114" t="str">
        <f t="shared" si="72"/>
        <v/>
      </c>
      <c r="DK60" s="115" t="str">
        <f t="shared" si="73"/>
        <v/>
      </c>
      <c r="DL60" s="115" t="str">
        <f t="shared" si="74"/>
        <v/>
      </c>
      <c r="DM60" s="116" t="str">
        <f t="shared" si="75"/>
        <v/>
      </c>
      <c r="DN60" s="117" t="str">
        <f t="shared" si="76"/>
        <v/>
      </c>
      <c r="DO60" s="118" t="str">
        <f t="shared" si="77"/>
        <v/>
      </c>
      <c r="DP60" s="119" t="str">
        <f t="shared" si="78"/>
        <v/>
      </c>
      <c r="DQ60" s="120" t="str">
        <f t="shared" si="79"/>
        <v/>
      </c>
      <c r="DS60" s="112"/>
      <c r="DT60" s="112"/>
      <c r="DU60" s="113" t="str">
        <f t="shared" si="80"/>
        <v/>
      </c>
      <c r="DV60" s="114" t="str">
        <f t="shared" si="81"/>
        <v/>
      </c>
      <c r="DW60" s="115" t="str">
        <f t="shared" si="82"/>
        <v/>
      </c>
      <c r="DX60" s="115" t="str">
        <f t="shared" si="83"/>
        <v/>
      </c>
      <c r="DY60" s="116" t="str">
        <f t="shared" si="84"/>
        <v/>
      </c>
      <c r="DZ60" s="117" t="str">
        <f t="shared" si="85"/>
        <v/>
      </c>
      <c r="EA60" s="118" t="str">
        <f t="shared" si="86"/>
        <v/>
      </c>
      <c r="EB60" s="119" t="str">
        <f t="shared" si="87"/>
        <v/>
      </c>
      <c r="EC60" s="120" t="str">
        <f t="shared" si="88"/>
        <v/>
      </c>
      <c r="EE60" s="112"/>
      <c r="EF60" s="112"/>
      <c r="EG60" s="113" t="str">
        <f t="shared" si="89"/>
        <v/>
      </c>
      <c r="EH60" s="114" t="str">
        <f t="shared" si="90"/>
        <v/>
      </c>
      <c r="EI60" s="115" t="str">
        <f t="shared" si="91"/>
        <v/>
      </c>
      <c r="EJ60" s="115" t="str">
        <f t="shared" si="92"/>
        <v/>
      </c>
      <c r="EK60" s="116" t="str">
        <f t="shared" si="93"/>
        <v/>
      </c>
      <c r="EL60" s="117" t="str">
        <f t="shared" si="94"/>
        <v/>
      </c>
      <c r="EM60" s="118" t="str">
        <f t="shared" si="95"/>
        <v/>
      </c>
      <c r="EN60" s="119" t="str">
        <f t="shared" si="96"/>
        <v/>
      </c>
      <c r="EO60" s="120" t="str">
        <f t="shared" si="97"/>
        <v/>
      </c>
      <c r="EQ60" s="112"/>
      <c r="ER60" s="112"/>
      <c r="ES60" s="113" t="str">
        <f t="shared" si="98"/>
        <v/>
      </c>
      <c r="ET60" s="114" t="str">
        <f t="shared" si="99"/>
        <v/>
      </c>
      <c r="EU60" s="115" t="str">
        <f t="shared" si="100"/>
        <v/>
      </c>
      <c r="EV60" s="115" t="str">
        <f t="shared" si="101"/>
        <v/>
      </c>
      <c r="EW60" s="116" t="str">
        <f t="shared" si="102"/>
        <v/>
      </c>
      <c r="EX60" s="117" t="str">
        <f t="shared" si="103"/>
        <v/>
      </c>
      <c r="EY60" s="118" t="str">
        <f t="shared" si="104"/>
        <v/>
      </c>
      <c r="EZ60" s="119" t="str">
        <f t="shared" si="105"/>
        <v/>
      </c>
      <c r="FA60" s="120" t="str">
        <f t="shared" si="106"/>
        <v/>
      </c>
      <c r="FC60" s="112"/>
      <c r="FD60" s="112"/>
      <c r="FE60" s="113" t="str">
        <f t="shared" si="107"/>
        <v/>
      </c>
      <c r="FF60" s="114" t="str">
        <f t="shared" si="108"/>
        <v/>
      </c>
      <c r="FG60" s="115" t="str">
        <f t="shared" si="109"/>
        <v/>
      </c>
      <c r="FH60" s="115" t="str">
        <f t="shared" si="110"/>
        <v/>
      </c>
      <c r="FI60" s="116" t="str">
        <f t="shared" si="111"/>
        <v/>
      </c>
      <c r="FJ60" s="117" t="str">
        <f t="shared" si="112"/>
        <v/>
      </c>
      <c r="FK60" s="118" t="str">
        <f t="shared" si="113"/>
        <v/>
      </c>
      <c r="FL60" s="119" t="str">
        <f t="shared" si="114"/>
        <v/>
      </c>
      <c r="FM60" s="120" t="str">
        <f t="shared" si="115"/>
        <v/>
      </c>
      <c r="FO60" s="112"/>
      <c r="FP60" s="112"/>
      <c r="FQ60" s="113" t="str">
        <f t="shared" si="116"/>
        <v/>
      </c>
      <c r="FR60" s="114" t="str">
        <f t="shared" si="117"/>
        <v/>
      </c>
      <c r="FS60" s="115" t="str">
        <f t="shared" si="118"/>
        <v/>
      </c>
      <c r="FT60" s="115" t="str">
        <f t="shared" si="119"/>
        <v/>
      </c>
      <c r="FU60" s="116" t="str">
        <f t="shared" si="120"/>
        <v/>
      </c>
      <c r="FV60" s="117" t="str">
        <f t="shared" si="121"/>
        <v/>
      </c>
      <c r="FW60" s="118" t="str">
        <f t="shared" si="122"/>
        <v/>
      </c>
      <c r="FX60" s="119" t="str">
        <f t="shared" si="123"/>
        <v/>
      </c>
      <c r="FY60" s="120" t="str">
        <f t="shared" si="124"/>
        <v/>
      </c>
      <c r="GA60" s="112"/>
      <c r="GB60" s="112"/>
      <c r="GC60" s="113" t="str">
        <f t="shared" si="125"/>
        <v/>
      </c>
      <c r="GD60" s="114" t="str">
        <f t="shared" si="126"/>
        <v/>
      </c>
      <c r="GE60" s="115" t="str">
        <f t="shared" si="127"/>
        <v/>
      </c>
      <c r="GF60" s="115" t="str">
        <f t="shared" si="128"/>
        <v/>
      </c>
      <c r="GG60" s="116" t="str">
        <f t="shared" si="129"/>
        <v/>
      </c>
      <c r="GH60" s="117" t="str">
        <f t="shared" si="130"/>
        <v/>
      </c>
      <c r="GI60" s="118" t="str">
        <f t="shared" si="131"/>
        <v/>
      </c>
      <c r="GJ60" s="119" t="str">
        <f t="shared" si="132"/>
        <v/>
      </c>
      <c r="GK60" s="120" t="str">
        <f t="shared" si="133"/>
        <v/>
      </c>
      <c r="GM60" s="112"/>
      <c r="GN60" s="112"/>
      <c r="GO60" s="113" t="str">
        <f t="shared" si="134"/>
        <v/>
      </c>
      <c r="GP60" s="114" t="str">
        <f t="shared" si="135"/>
        <v/>
      </c>
      <c r="GQ60" s="115" t="str">
        <f t="shared" si="136"/>
        <v/>
      </c>
      <c r="GR60" s="115" t="str">
        <f t="shared" si="137"/>
        <v/>
      </c>
      <c r="GS60" s="116" t="str">
        <f t="shared" si="138"/>
        <v/>
      </c>
      <c r="GT60" s="117" t="str">
        <f t="shared" si="139"/>
        <v/>
      </c>
      <c r="GU60" s="118" t="str">
        <f t="shared" si="140"/>
        <v/>
      </c>
      <c r="GV60" s="119" t="str">
        <f t="shared" si="141"/>
        <v/>
      </c>
      <c r="GW60" s="120" t="str">
        <f t="shared" si="142"/>
        <v/>
      </c>
      <c r="GY60" s="112"/>
      <c r="GZ60" s="112"/>
      <c r="HA60" s="113" t="str">
        <f t="shared" si="143"/>
        <v/>
      </c>
      <c r="HB60" s="114" t="str">
        <f t="shared" si="144"/>
        <v/>
      </c>
      <c r="HC60" s="115" t="str">
        <f t="shared" si="145"/>
        <v/>
      </c>
      <c r="HD60" s="115" t="str">
        <f t="shared" si="146"/>
        <v/>
      </c>
      <c r="HE60" s="116" t="str">
        <f t="shared" si="147"/>
        <v/>
      </c>
      <c r="HF60" s="117" t="str">
        <f t="shared" si="148"/>
        <v/>
      </c>
      <c r="HG60" s="118" t="str">
        <f t="shared" si="149"/>
        <v/>
      </c>
      <c r="HH60" s="119" t="str">
        <f t="shared" si="150"/>
        <v/>
      </c>
      <c r="HI60" s="120" t="str">
        <f t="shared" si="151"/>
        <v/>
      </c>
      <c r="HK60" s="112"/>
      <c r="HL60" s="112"/>
      <c r="HM60" s="113" t="str">
        <f t="shared" si="152"/>
        <v/>
      </c>
      <c r="HN60" s="114" t="str">
        <f t="shared" si="153"/>
        <v/>
      </c>
      <c r="HO60" s="115" t="str">
        <f t="shared" si="154"/>
        <v/>
      </c>
      <c r="HP60" s="115" t="str">
        <f t="shared" si="155"/>
        <v/>
      </c>
      <c r="HQ60" s="116" t="str">
        <f t="shared" si="156"/>
        <v/>
      </c>
      <c r="HR60" s="117" t="str">
        <f t="shared" si="157"/>
        <v/>
      </c>
      <c r="HS60" s="118" t="str">
        <f t="shared" si="158"/>
        <v/>
      </c>
      <c r="HT60" s="119" t="str">
        <f t="shared" si="159"/>
        <v/>
      </c>
      <c r="HU60" s="120" t="str">
        <f t="shared" si="160"/>
        <v/>
      </c>
      <c r="HW60" s="112"/>
      <c r="HX60" s="112"/>
      <c r="HY60" s="113" t="str">
        <f t="shared" si="161"/>
        <v/>
      </c>
      <c r="HZ60" s="114" t="str">
        <f t="shared" si="162"/>
        <v/>
      </c>
      <c r="IA60" s="115" t="str">
        <f t="shared" si="163"/>
        <v/>
      </c>
      <c r="IB60" s="115" t="str">
        <f t="shared" si="164"/>
        <v/>
      </c>
      <c r="IC60" s="116" t="str">
        <f t="shared" si="165"/>
        <v/>
      </c>
      <c r="ID60" s="117" t="str">
        <f t="shared" si="166"/>
        <v/>
      </c>
      <c r="IE60" s="118" t="str">
        <f t="shared" si="167"/>
        <v/>
      </c>
      <c r="IF60" s="119" t="str">
        <f t="shared" si="168"/>
        <v/>
      </c>
      <c r="IG60" s="120" t="str">
        <f t="shared" si="169"/>
        <v/>
      </c>
      <c r="II60" s="112"/>
      <c r="IJ60" s="112"/>
      <c r="IK60" s="113" t="str">
        <f t="shared" si="170"/>
        <v/>
      </c>
      <c r="IL60" s="114" t="str">
        <f t="shared" si="171"/>
        <v/>
      </c>
      <c r="IM60" s="115" t="str">
        <f t="shared" si="172"/>
        <v/>
      </c>
      <c r="IN60" s="115" t="str">
        <f t="shared" si="173"/>
        <v/>
      </c>
      <c r="IO60" s="116" t="str">
        <f t="shared" si="174"/>
        <v/>
      </c>
      <c r="IP60" s="117" t="str">
        <f t="shared" si="175"/>
        <v/>
      </c>
      <c r="IQ60" s="118" t="str">
        <f t="shared" si="176"/>
        <v/>
      </c>
      <c r="IR60" s="119" t="str">
        <f t="shared" si="177"/>
        <v/>
      </c>
      <c r="IS60" s="120" t="str">
        <f t="shared" si="178"/>
        <v/>
      </c>
      <c r="IU60" s="112"/>
      <c r="IV60" s="112"/>
      <c r="IW60" s="113" t="str">
        <f t="shared" si="179"/>
        <v/>
      </c>
      <c r="IX60" s="114" t="str">
        <f t="shared" si="180"/>
        <v/>
      </c>
      <c r="IY60" s="115" t="str">
        <f t="shared" si="181"/>
        <v/>
      </c>
      <c r="IZ60" s="115" t="str">
        <f t="shared" si="182"/>
        <v/>
      </c>
      <c r="JA60" s="116" t="str">
        <f t="shared" si="183"/>
        <v/>
      </c>
      <c r="JB60" s="117" t="str">
        <f t="shared" si="184"/>
        <v/>
      </c>
      <c r="JC60" s="118" t="str">
        <f t="shared" si="185"/>
        <v/>
      </c>
      <c r="JD60" s="119" t="str">
        <f t="shared" si="186"/>
        <v/>
      </c>
      <c r="JE60" s="120" t="str">
        <f t="shared" si="187"/>
        <v/>
      </c>
      <c r="JG60" s="112"/>
      <c r="JH60" s="112"/>
      <c r="JI60" s="113" t="str">
        <f t="shared" si="188"/>
        <v/>
      </c>
      <c r="JJ60" s="114" t="str">
        <f t="shared" si="189"/>
        <v/>
      </c>
      <c r="JK60" s="115" t="str">
        <f t="shared" si="190"/>
        <v/>
      </c>
      <c r="JL60" s="115" t="str">
        <f t="shared" si="191"/>
        <v/>
      </c>
      <c r="JM60" s="116" t="str">
        <f t="shared" si="192"/>
        <v/>
      </c>
      <c r="JN60" s="117" t="str">
        <f t="shared" si="193"/>
        <v/>
      </c>
      <c r="JO60" s="118" t="str">
        <f t="shared" si="194"/>
        <v/>
      </c>
      <c r="JP60" s="119" t="str">
        <f t="shared" si="195"/>
        <v/>
      </c>
      <c r="JQ60" s="120" t="str">
        <f t="shared" si="196"/>
        <v/>
      </c>
      <c r="JS60" s="112"/>
      <c r="JT60" s="112"/>
      <c r="JU60" s="113" t="str">
        <f t="shared" si="197"/>
        <v/>
      </c>
      <c r="JV60" s="114" t="str">
        <f t="shared" si="198"/>
        <v/>
      </c>
      <c r="JW60" s="115" t="str">
        <f t="shared" si="199"/>
        <v/>
      </c>
      <c r="JX60" s="115" t="str">
        <f t="shared" si="200"/>
        <v/>
      </c>
      <c r="JY60" s="116" t="str">
        <f t="shared" si="201"/>
        <v/>
      </c>
      <c r="JZ60" s="117" t="str">
        <f t="shared" si="202"/>
        <v/>
      </c>
      <c r="KA60" s="118" t="str">
        <f t="shared" si="203"/>
        <v/>
      </c>
      <c r="KB60" s="119" t="str">
        <f t="shared" si="204"/>
        <v/>
      </c>
      <c r="KC60" s="120" t="str">
        <f t="shared" si="205"/>
        <v/>
      </c>
      <c r="KE60" s="112"/>
      <c r="KF60" s="112"/>
      <c r="KG60" s="113" t="str">
        <f t="shared" si="206"/>
        <v/>
      </c>
      <c r="KH60" s="114" t="str">
        <f t="shared" si="207"/>
        <v/>
      </c>
      <c r="KI60" s="115" t="str">
        <f t="shared" si="208"/>
        <v/>
      </c>
      <c r="KJ60" s="115" t="str">
        <f t="shared" si="209"/>
        <v/>
      </c>
      <c r="KK60" s="116" t="str">
        <f t="shared" si="210"/>
        <v/>
      </c>
      <c r="KL60" s="117" t="str">
        <f t="shared" si="211"/>
        <v/>
      </c>
      <c r="KM60" s="118" t="str">
        <f t="shared" si="212"/>
        <v/>
      </c>
      <c r="KN60" s="119" t="str">
        <f t="shared" si="213"/>
        <v/>
      </c>
      <c r="KO60" s="120" t="str">
        <f t="shared" si="214"/>
        <v/>
      </c>
      <c r="KQ60" s="112"/>
      <c r="KR60" s="112"/>
      <c r="KS60" s="113" t="str">
        <f t="shared" si="215"/>
        <v/>
      </c>
      <c r="KT60" s="114" t="str">
        <f t="shared" si="216"/>
        <v/>
      </c>
      <c r="KU60" s="115" t="str">
        <f t="shared" si="217"/>
        <v/>
      </c>
      <c r="KV60" s="115" t="str">
        <f t="shared" si="218"/>
        <v/>
      </c>
      <c r="KW60" s="116" t="str">
        <f t="shared" si="219"/>
        <v/>
      </c>
      <c r="KX60" s="117" t="str">
        <f t="shared" si="220"/>
        <v/>
      </c>
      <c r="KY60" s="118" t="str">
        <f t="shared" si="221"/>
        <v/>
      </c>
      <c r="KZ60" s="119" t="str">
        <f t="shared" si="222"/>
        <v/>
      </c>
      <c r="LA60" s="120" t="str">
        <f t="shared" si="223"/>
        <v/>
      </c>
      <c r="LC60" s="112"/>
      <c r="LD60" s="112"/>
      <c r="LE60" s="113" t="str">
        <f t="shared" si="224"/>
        <v/>
      </c>
      <c r="LF60" s="114" t="str">
        <f t="shared" si="225"/>
        <v/>
      </c>
      <c r="LG60" s="115" t="str">
        <f t="shared" si="226"/>
        <v/>
      </c>
      <c r="LH60" s="115" t="str">
        <f t="shared" si="227"/>
        <v/>
      </c>
      <c r="LI60" s="116" t="str">
        <f t="shared" si="228"/>
        <v/>
      </c>
      <c r="LJ60" s="117" t="str">
        <f t="shared" si="229"/>
        <v/>
      </c>
      <c r="LK60" s="118" t="str">
        <f t="shared" si="230"/>
        <v/>
      </c>
      <c r="LL60" s="119" t="str">
        <f t="shared" si="231"/>
        <v/>
      </c>
      <c r="LM60" s="120" t="str">
        <f t="shared" si="232"/>
        <v/>
      </c>
      <c r="LO60" s="112"/>
      <c r="LP60" s="112"/>
      <c r="LQ60" s="113" t="str">
        <f t="shared" si="233"/>
        <v/>
      </c>
      <c r="LR60" s="114" t="str">
        <f t="shared" si="234"/>
        <v/>
      </c>
      <c r="LS60" s="115" t="str">
        <f t="shared" si="235"/>
        <v/>
      </c>
      <c r="LT60" s="115" t="str">
        <f t="shared" si="236"/>
        <v/>
      </c>
      <c r="LU60" s="116" t="str">
        <f t="shared" si="237"/>
        <v/>
      </c>
      <c r="LV60" s="117" t="str">
        <f t="shared" si="238"/>
        <v/>
      </c>
      <c r="LW60" s="118" t="str">
        <f t="shared" si="239"/>
        <v/>
      </c>
      <c r="LX60" s="119" t="str">
        <f t="shared" si="240"/>
        <v/>
      </c>
      <c r="LY60" s="120" t="str">
        <f t="shared" si="241"/>
        <v/>
      </c>
      <c r="MA60" s="112"/>
      <c r="MB60" s="112"/>
      <c r="MC60" s="113" t="str">
        <f t="shared" si="242"/>
        <v/>
      </c>
      <c r="MD60" s="114" t="str">
        <f t="shared" si="243"/>
        <v/>
      </c>
      <c r="ME60" s="115" t="str">
        <f t="shared" si="244"/>
        <v/>
      </c>
      <c r="MF60" s="115" t="str">
        <f t="shared" si="245"/>
        <v/>
      </c>
      <c r="MG60" s="116" t="str">
        <f t="shared" si="246"/>
        <v/>
      </c>
      <c r="MH60" s="117" t="str">
        <f t="shared" si="247"/>
        <v/>
      </c>
      <c r="MI60" s="118" t="str">
        <f t="shared" si="248"/>
        <v/>
      </c>
      <c r="MJ60" s="119" t="str">
        <f t="shared" si="249"/>
        <v/>
      </c>
      <c r="MK60" s="120" t="str">
        <f t="shared" si="250"/>
        <v/>
      </c>
      <c r="MM60" s="112"/>
      <c r="MN60" s="112"/>
      <c r="MO60" s="113" t="str">
        <f t="shared" si="251"/>
        <v/>
      </c>
      <c r="MP60" s="114" t="str">
        <f t="shared" si="252"/>
        <v/>
      </c>
      <c r="MQ60" s="115" t="str">
        <f t="shared" si="253"/>
        <v/>
      </c>
      <c r="MR60" s="115" t="str">
        <f t="shared" si="254"/>
        <v/>
      </c>
      <c r="MS60" s="116" t="str">
        <f t="shared" si="255"/>
        <v/>
      </c>
      <c r="MT60" s="117" t="str">
        <f t="shared" si="256"/>
        <v/>
      </c>
      <c r="MU60" s="118" t="str">
        <f t="shared" si="257"/>
        <v/>
      </c>
      <c r="MV60" s="119" t="str">
        <f t="shared" si="258"/>
        <v/>
      </c>
      <c r="MW60" s="120" t="str">
        <f t="shared" si="259"/>
        <v/>
      </c>
      <c r="MY60" s="112"/>
      <c r="MZ60" s="112"/>
      <c r="NA60" s="113" t="str">
        <f t="shared" si="260"/>
        <v/>
      </c>
      <c r="NB60" s="114" t="str">
        <f t="shared" si="261"/>
        <v/>
      </c>
      <c r="NC60" s="115" t="str">
        <f t="shared" si="262"/>
        <v/>
      </c>
      <c r="ND60" s="115" t="str">
        <f t="shared" si="263"/>
        <v/>
      </c>
      <c r="NE60" s="116" t="str">
        <f t="shared" si="264"/>
        <v/>
      </c>
      <c r="NF60" s="117" t="str">
        <f t="shared" si="265"/>
        <v/>
      </c>
      <c r="NG60" s="118" t="str">
        <f t="shared" si="266"/>
        <v/>
      </c>
      <c r="NH60" s="119" t="str">
        <f t="shared" si="267"/>
        <v/>
      </c>
      <c r="NI60" s="120" t="str">
        <f t="shared" si="268"/>
        <v/>
      </c>
      <c r="NK60" s="112"/>
      <c r="NL60" s="112"/>
      <c r="NM60" s="113" t="str">
        <f t="shared" si="269"/>
        <v/>
      </c>
      <c r="NN60" s="114" t="str">
        <f t="shared" si="270"/>
        <v/>
      </c>
      <c r="NO60" s="115" t="str">
        <f t="shared" si="271"/>
        <v/>
      </c>
      <c r="NP60" s="115" t="str">
        <f t="shared" si="272"/>
        <v/>
      </c>
      <c r="NQ60" s="116" t="str">
        <f t="shared" si="273"/>
        <v/>
      </c>
      <c r="NR60" s="117" t="str">
        <f t="shared" si="274"/>
        <v/>
      </c>
      <c r="NS60" s="118" t="str">
        <f t="shared" si="275"/>
        <v/>
      </c>
      <c r="NT60" s="119" t="str">
        <f t="shared" si="276"/>
        <v/>
      </c>
      <c r="NU60" s="120" t="str">
        <f t="shared" si="277"/>
        <v/>
      </c>
      <c r="NW60" s="112"/>
      <c r="NX60" s="112"/>
      <c r="NY60" s="113" t="str">
        <f t="shared" si="278"/>
        <v/>
      </c>
      <c r="NZ60" s="114" t="str">
        <f t="shared" si="279"/>
        <v/>
      </c>
      <c r="OA60" s="115" t="str">
        <f t="shared" si="280"/>
        <v/>
      </c>
      <c r="OB60" s="115" t="str">
        <f t="shared" si="281"/>
        <v/>
      </c>
      <c r="OC60" s="116" t="str">
        <f t="shared" si="282"/>
        <v/>
      </c>
      <c r="OD60" s="117" t="str">
        <f t="shared" si="283"/>
        <v/>
      </c>
      <c r="OE60" s="118" t="str">
        <f t="shared" si="284"/>
        <v/>
      </c>
      <c r="OF60" s="119" t="str">
        <f t="shared" si="285"/>
        <v/>
      </c>
      <c r="OG60" s="120" t="str">
        <f t="shared" si="286"/>
        <v/>
      </c>
      <c r="OI60" s="112"/>
      <c r="OJ60" s="112"/>
      <c r="OK60" s="113" t="str">
        <f t="shared" si="287"/>
        <v/>
      </c>
      <c r="OL60" s="114" t="str">
        <f t="shared" si="288"/>
        <v/>
      </c>
      <c r="OM60" s="115" t="str">
        <f t="shared" si="289"/>
        <v/>
      </c>
      <c r="ON60" s="115" t="str">
        <f t="shared" si="290"/>
        <v/>
      </c>
      <c r="OO60" s="116" t="str">
        <f t="shared" si="291"/>
        <v/>
      </c>
      <c r="OP60" s="117" t="str">
        <f t="shared" si="292"/>
        <v/>
      </c>
      <c r="OQ60" s="118" t="str">
        <f t="shared" si="293"/>
        <v/>
      </c>
      <c r="OR60" s="119" t="str">
        <f t="shared" si="294"/>
        <v/>
      </c>
      <c r="OS60" s="120" t="str">
        <f t="shared" si="295"/>
        <v/>
      </c>
      <c r="OU60" s="112"/>
      <c r="OV60" s="112"/>
      <c r="OW60" s="113" t="str">
        <f t="shared" si="296"/>
        <v/>
      </c>
      <c r="OX60" s="114" t="str">
        <f t="shared" si="297"/>
        <v/>
      </c>
      <c r="OY60" s="115" t="str">
        <f t="shared" si="298"/>
        <v/>
      </c>
      <c r="OZ60" s="115" t="str">
        <f t="shared" si="299"/>
        <v/>
      </c>
      <c r="PA60" s="116" t="str">
        <f t="shared" si="300"/>
        <v/>
      </c>
      <c r="PB60" s="117" t="str">
        <f t="shared" si="301"/>
        <v/>
      </c>
      <c r="PC60" s="118" t="str">
        <f t="shared" si="302"/>
        <v/>
      </c>
      <c r="PD60" s="119" t="str">
        <f t="shared" si="303"/>
        <v/>
      </c>
      <c r="PE60" s="120" t="str">
        <f t="shared" si="304"/>
        <v/>
      </c>
      <c r="PG60" s="112"/>
      <c r="PH60" s="112"/>
      <c r="PI60" s="113" t="str">
        <f t="shared" si="305"/>
        <v/>
      </c>
      <c r="PJ60" s="114" t="str">
        <f t="shared" si="306"/>
        <v/>
      </c>
      <c r="PK60" s="115" t="str">
        <f t="shared" si="307"/>
        <v/>
      </c>
      <c r="PL60" s="115" t="str">
        <f t="shared" si="308"/>
        <v/>
      </c>
      <c r="PM60" s="116" t="str">
        <f t="shared" si="309"/>
        <v/>
      </c>
      <c r="PN60" s="117" t="str">
        <f t="shared" si="310"/>
        <v/>
      </c>
      <c r="PO60" s="118" t="str">
        <f t="shared" si="311"/>
        <v/>
      </c>
      <c r="PP60" s="119" t="str">
        <f t="shared" si="312"/>
        <v/>
      </c>
      <c r="PQ60" s="120" t="str">
        <f t="shared" si="313"/>
        <v/>
      </c>
      <c r="PS60" s="112"/>
      <c r="PT60" s="112"/>
      <c r="PU60" s="113" t="str">
        <f t="shared" si="314"/>
        <v/>
      </c>
      <c r="PV60" s="114" t="str">
        <f t="shared" si="315"/>
        <v/>
      </c>
      <c r="PW60" s="115" t="str">
        <f t="shared" si="316"/>
        <v/>
      </c>
      <c r="PX60" s="115" t="str">
        <f t="shared" si="317"/>
        <v/>
      </c>
      <c r="PY60" s="116" t="str">
        <f t="shared" si="318"/>
        <v/>
      </c>
      <c r="PZ60" s="117" t="str">
        <f t="shared" si="319"/>
        <v/>
      </c>
      <c r="QA60" s="118" t="str">
        <f t="shared" si="320"/>
        <v/>
      </c>
      <c r="QB60" s="119" t="str">
        <f t="shared" si="321"/>
        <v/>
      </c>
      <c r="QC60" s="120" t="str">
        <f t="shared" si="322"/>
        <v/>
      </c>
      <c r="QE60" s="112"/>
      <c r="QF60" s="112"/>
      <c r="QG60" s="113" t="str">
        <f t="shared" si="323"/>
        <v/>
      </c>
      <c r="QH60" s="114" t="str">
        <f t="shared" si="324"/>
        <v/>
      </c>
      <c r="QI60" s="115" t="str">
        <f t="shared" si="325"/>
        <v/>
      </c>
      <c r="QJ60" s="115" t="str">
        <f t="shared" si="326"/>
        <v/>
      </c>
      <c r="QK60" s="116" t="str">
        <f t="shared" si="327"/>
        <v/>
      </c>
      <c r="QL60" s="117" t="str">
        <f t="shared" si="328"/>
        <v/>
      </c>
      <c r="QM60" s="118" t="str">
        <f t="shared" si="329"/>
        <v/>
      </c>
      <c r="QN60" s="119" t="str">
        <f t="shared" si="330"/>
        <v/>
      </c>
      <c r="QO60" s="120" t="str">
        <f t="shared" si="331"/>
        <v/>
      </c>
      <c r="QQ60" s="112"/>
      <c r="QR60" s="112"/>
      <c r="QS60" s="113" t="str">
        <f t="shared" si="332"/>
        <v/>
      </c>
      <c r="QT60" s="114" t="str">
        <f t="shared" si="333"/>
        <v/>
      </c>
      <c r="QU60" s="115" t="str">
        <f t="shared" si="334"/>
        <v/>
      </c>
      <c r="QV60" s="115" t="str">
        <f t="shared" si="335"/>
        <v/>
      </c>
      <c r="QW60" s="116" t="str">
        <f t="shared" si="336"/>
        <v/>
      </c>
      <c r="QX60" s="117" t="str">
        <f t="shared" si="337"/>
        <v/>
      </c>
      <c r="QY60" s="118" t="str">
        <f t="shared" si="338"/>
        <v/>
      </c>
      <c r="QZ60" s="119" t="str">
        <f t="shared" si="339"/>
        <v/>
      </c>
      <c r="RA60" s="120" t="str">
        <f t="shared" si="340"/>
        <v/>
      </c>
      <c r="RC60" s="112"/>
      <c r="RD60" s="112"/>
      <c r="RE60" s="113" t="str">
        <f t="shared" si="341"/>
        <v/>
      </c>
      <c r="RF60" s="114" t="str">
        <f t="shared" si="342"/>
        <v/>
      </c>
      <c r="RG60" s="115" t="str">
        <f t="shared" si="343"/>
        <v/>
      </c>
      <c r="RH60" s="115" t="str">
        <f t="shared" si="344"/>
        <v/>
      </c>
      <c r="RI60" s="116" t="str">
        <f t="shared" si="345"/>
        <v/>
      </c>
      <c r="RJ60" s="117" t="str">
        <f t="shared" si="346"/>
        <v/>
      </c>
      <c r="RK60" s="118" t="str">
        <f t="shared" si="347"/>
        <v/>
      </c>
      <c r="RL60" s="119" t="str">
        <f t="shared" si="348"/>
        <v/>
      </c>
      <c r="RM60" s="120" t="str">
        <f t="shared" si="349"/>
        <v/>
      </c>
      <c r="RO60" s="112"/>
      <c r="RP60" s="112"/>
      <c r="RQ60" s="113" t="str">
        <f t="shared" si="350"/>
        <v/>
      </c>
      <c r="RR60" s="114" t="str">
        <f t="shared" si="351"/>
        <v/>
      </c>
      <c r="RS60" s="115" t="str">
        <f t="shared" si="352"/>
        <v/>
      </c>
      <c r="RT60" s="115" t="str">
        <f t="shared" si="353"/>
        <v/>
      </c>
      <c r="RU60" s="116" t="str">
        <f t="shared" si="354"/>
        <v/>
      </c>
      <c r="RV60" s="117" t="str">
        <f t="shared" si="355"/>
        <v/>
      </c>
      <c r="RW60" s="118" t="str">
        <f t="shared" si="356"/>
        <v/>
      </c>
      <c r="RX60" s="119" t="str">
        <f t="shared" si="357"/>
        <v/>
      </c>
      <c r="RY60" s="120" t="str">
        <f t="shared" si="358"/>
        <v/>
      </c>
      <c r="SA60" s="112"/>
      <c r="SB60" s="112"/>
    </row>
    <row r="61" spans="1:496" ht="13.5" customHeight="1">
      <c r="A61" s="20"/>
      <c r="B61" s="112" t="s">
        <v>866</v>
      </c>
      <c r="C61" s="2" t="s">
        <v>867</v>
      </c>
      <c r="D61" s="157"/>
      <c r="E61" s="113" t="str">
        <f t="shared" si="417"/>
        <v/>
      </c>
      <c r="F61" s="114" t="str">
        <f t="shared" si="418"/>
        <v/>
      </c>
      <c r="G61" s="115" t="str">
        <f t="shared" si="2"/>
        <v/>
      </c>
      <c r="H61" s="115" t="str">
        <f t="shared" si="3"/>
        <v/>
      </c>
      <c r="I61" s="116" t="str">
        <f t="shared" si="419"/>
        <v/>
      </c>
      <c r="J61" s="117" t="str">
        <f t="shared" si="420"/>
        <v/>
      </c>
      <c r="K61" s="118" t="str">
        <f t="shared" si="421"/>
        <v/>
      </c>
      <c r="L61" s="119" t="str">
        <f t="shared" si="7"/>
        <v/>
      </c>
      <c r="M61" s="120" t="str">
        <f t="shared" si="422"/>
        <v/>
      </c>
      <c r="O61" s="112"/>
      <c r="P61" s="167" t="s">
        <v>289</v>
      </c>
      <c r="Q61" s="113" t="s">
        <v>289</v>
      </c>
      <c r="R61" s="114" t="s">
        <v>289</v>
      </c>
      <c r="S61" s="115" t="s">
        <v>289</v>
      </c>
      <c r="T61" s="115" t="s">
        <v>289</v>
      </c>
      <c r="U61" s="116" t="s">
        <v>289</v>
      </c>
      <c r="V61" s="117" t="s">
        <v>289</v>
      </c>
      <c r="W61" s="118" t="s">
        <v>289</v>
      </c>
      <c r="X61" s="119" t="s">
        <v>289</v>
      </c>
      <c r="Y61" s="120" t="s">
        <v>289</v>
      </c>
      <c r="AA61" s="112"/>
      <c r="AB61" s="112"/>
      <c r="AC61" s="113" t="str">
        <f t="shared" si="9"/>
        <v/>
      </c>
      <c r="AD61" s="114" t="str">
        <f t="shared" si="10"/>
        <v/>
      </c>
      <c r="AE61" s="115" t="str">
        <f t="shared" si="11"/>
        <v/>
      </c>
      <c r="AF61" s="115" t="str">
        <f t="shared" si="359"/>
        <v/>
      </c>
      <c r="AG61" s="116" t="str">
        <f t="shared" si="12"/>
        <v/>
      </c>
      <c r="AH61" s="117" t="str">
        <f t="shared" si="13"/>
        <v/>
      </c>
      <c r="AI61" s="118" t="str">
        <f t="shared" si="14"/>
        <v/>
      </c>
      <c r="AJ61" s="119" t="str">
        <f t="shared" si="15"/>
        <v/>
      </c>
      <c r="AK61" s="120" t="str">
        <f t="shared" si="16"/>
        <v/>
      </c>
      <c r="AM61" s="112"/>
      <c r="AN61" s="112"/>
      <c r="AO61" s="113" t="str">
        <f t="shared" si="17"/>
        <v/>
      </c>
      <c r="AP61" s="114" t="str">
        <f t="shared" si="18"/>
        <v/>
      </c>
      <c r="AQ61" s="115" t="str">
        <f t="shared" si="19"/>
        <v/>
      </c>
      <c r="AR61" s="115" t="str">
        <f t="shared" si="20"/>
        <v/>
      </c>
      <c r="AS61" s="116" t="str">
        <f t="shared" si="21"/>
        <v/>
      </c>
      <c r="AT61" s="117" t="str">
        <f t="shared" si="22"/>
        <v/>
      </c>
      <c r="AU61" s="118" t="str">
        <f t="shared" si="23"/>
        <v/>
      </c>
      <c r="AV61" s="119" t="str">
        <f t="shared" si="24"/>
        <v/>
      </c>
      <c r="AW61" s="120" t="str">
        <f t="shared" si="25"/>
        <v/>
      </c>
      <c r="AY61" s="112"/>
      <c r="AZ61" s="112"/>
      <c r="BA61" s="113" t="str">
        <f t="shared" si="360"/>
        <v/>
      </c>
      <c r="BB61" s="114" t="str">
        <f t="shared" si="361"/>
        <v/>
      </c>
      <c r="BC61" s="115" t="str">
        <f t="shared" si="362"/>
        <v/>
      </c>
      <c r="BD61" s="115" t="str">
        <f t="shared" si="363"/>
        <v/>
      </c>
      <c r="BE61" s="116" t="str">
        <f t="shared" si="364"/>
        <v/>
      </c>
      <c r="BF61" s="117" t="str">
        <f t="shared" si="365"/>
        <v/>
      </c>
      <c r="BG61" s="118" t="str">
        <f t="shared" si="366"/>
        <v/>
      </c>
      <c r="BH61" s="119" t="str">
        <f t="shared" si="367"/>
        <v/>
      </c>
      <c r="BI61" s="120" t="str">
        <f t="shared" si="368"/>
        <v/>
      </c>
      <c r="BK61" s="112"/>
      <c r="BL61" s="112"/>
      <c r="BM61" s="113" t="str">
        <f t="shared" si="35"/>
        <v/>
      </c>
      <c r="BN61" s="114" t="str">
        <f t="shared" si="36"/>
        <v/>
      </c>
      <c r="BO61" s="115" t="str">
        <f t="shared" si="37"/>
        <v/>
      </c>
      <c r="BP61" s="115" t="str">
        <f t="shared" si="38"/>
        <v/>
      </c>
      <c r="BQ61" s="116" t="str">
        <f t="shared" si="39"/>
        <v/>
      </c>
      <c r="BR61" s="117" t="str">
        <f t="shared" si="40"/>
        <v/>
      </c>
      <c r="BS61" s="118" t="str">
        <f t="shared" si="41"/>
        <v/>
      </c>
      <c r="BT61" s="119" t="str">
        <f t="shared" si="42"/>
        <v/>
      </c>
      <c r="BU61" s="120" t="str">
        <f t="shared" si="43"/>
        <v/>
      </c>
      <c r="BW61" s="112"/>
      <c r="BX61" s="112"/>
      <c r="BY61" s="113" t="str">
        <f t="shared" si="44"/>
        <v/>
      </c>
      <c r="BZ61" s="114" t="str">
        <f t="shared" si="45"/>
        <v/>
      </c>
      <c r="CA61" s="115" t="str">
        <f t="shared" si="46"/>
        <v/>
      </c>
      <c r="CB61" s="115" t="str">
        <f t="shared" si="47"/>
        <v/>
      </c>
      <c r="CC61" s="116" t="str">
        <f t="shared" si="48"/>
        <v/>
      </c>
      <c r="CD61" s="117" t="str">
        <f t="shared" si="49"/>
        <v/>
      </c>
      <c r="CE61" s="118" t="str">
        <f t="shared" si="50"/>
        <v/>
      </c>
      <c r="CF61" s="119" t="str">
        <f t="shared" si="51"/>
        <v/>
      </c>
      <c r="CG61" s="120" t="str">
        <f t="shared" si="52"/>
        <v/>
      </c>
      <c r="CI61" s="112"/>
      <c r="CJ61" s="112"/>
      <c r="CK61" s="113" t="str">
        <f t="shared" si="53"/>
        <v/>
      </c>
      <c r="CL61" s="114" t="str">
        <f t="shared" si="54"/>
        <v/>
      </c>
      <c r="CM61" s="115" t="str">
        <f t="shared" si="55"/>
        <v/>
      </c>
      <c r="CN61" s="115" t="str">
        <f t="shared" si="56"/>
        <v/>
      </c>
      <c r="CO61" s="116" t="str">
        <f t="shared" si="57"/>
        <v/>
      </c>
      <c r="CP61" s="117" t="str">
        <f t="shared" si="58"/>
        <v/>
      </c>
      <c r="CQ61" s="118" t="str">
        <f t="shared" si="59"/>
        <v/>
      </c>
      <c r="CR61" s="119" t="str">
        <f t="shared" si="60"/>
        <v/>
      </c>
      <c r="CS61" s="120" t="str">
        <f t="shared" si="61"/>
        <v/>
      </c>
      <c r="CU61" s="112"/>
      <c r="CV61" s="112"/>
      <c r="CW61" s="113" t="str">
        <f t="shared" si="62"/>
        <v/>
      </c>
      <c r="CX61" s="114" t="str">
        <f t="shared" si="63"/>
        <v/>
      </c>
      <c r="CY61" s="115" t="str">
        <f t="shared" si="64"/>
        <v/>
      </c>
      <c r="CZ61" s="115" t="str">
        <f t="shared" si="65"/>
        <v/>
      </c>
      <c r="DA61" s="116" t="str">
        <f t="shared" si="66"/>
        <v/>
      </c>
      <c r="DB61" s="117" t="str">
        <f t="shared" si="67"/>
        <v/>
      </c>
      <c r="DC61" s="118" t="str">
        <f t="shared" si="68"/>
        <v/>
      </c>
      <c r="DD61" s="119" t="str">
        <f t="shared" si="69"/>
        <v/>
      </c>
      <c r="DE61" s="120" t="str">
        <f t="shared" si="70"/>
        <v/>
      </c>
      <c r="DG61" s="112"/>
      <c r="DH61" s="112"/>
      <c r="DI61" s="113" t="str">
        <f t="shared" si="71"/>
        <v/>
      </c>
      <c r="DJ61" s="114" t="str">
        <f t="shared" si="72"/>
        <v/>
      </c>
      <c r="DK61" s="115" t="str">
        <f t="shared" si="73"/>
        <v/>
      </c>
      <c r="DL61" s="115" t="str">
        <f t="shared" si="74"/>
        <v/>
      </c>
      <c r="DM61" s="116" t="str">
        <f t="shared" si="75"/>
        <v/>
      </c>
      <c r="DN61" s="117" t="str">
        <f t="shared" si="76"/>
        <v/>
      </c>
      <c r="DO61" s="118" t="str">
        <f t="shared" si="77"/>
        <v/>
      </c>
      <c r="DP61" s="119" t="str">
        <f t="shared" si="78"/>
        <v/>
      </c>
      <c r="DQ61" s="120" t="str">
        <f t="shared" si="79"/>
        <v/>
      </c>
      <c r="DS61" s="112"/>
      <c r="DT61" s="112"/>
      <c r="DU61" s="113" t="str">
        <f t="shared" si="80"/>
        <v/>
      </c>
      <c r="DV61" s="114" t="str">
        <f t="shared" si="81"/>
        <v/>
      </c>
      <c r="DW61" s="115" t="str">
        <f t="shared" si="82"/>
        <v/>
      </c>
      <c r="DX61" s="115" t="str">
        <f t="shared" si="83"/>
        <v/>
      </c>
      <c r="DY61" s="116" t="str">
        <f t="shared" si="84"/>
        <v/>
      </c>
      <c r="DZ61" s="117" t="str">
        <f t="shared" si="85"/>
        <v/>
      </c>
      <c r="EA61" s="118" t="str">
        <f t="shared" si="86"/>
        <v/>
      </c>
      <c r="EB61" s="119" t="str">
        <f t="shared" si="87"/>
        <v/>
      </c>
      <c r="EC61" s="120" t="str">
        <f t="shared" si="88"/>
        <v/>
      </c>
      <c r="EE61" s="112"/>
      <c r="EF61" s="112"/>
      <c r="EG61" s="113" t="str">
        <f t="shared" si="89"/>
        <v/>
      </c>
      <c r="EH61" s="114" t="str">
        <f t="shared" si="90"/>
        <v/>
      </c>
      <c r="EI61" s="115" t="str">
        <f t="shared" si="91"/>
        <v/>
      </c>
      <c r="EJ61" s="115" t="str">
        <f t="shared" si="92"/>
        <v/>
      </c>
      <c r="EK61" s="116" t="str">
        <f t="shared" si="93"/>
        <v/>
      </c>
      <c r="EL61" s="117" t="str">
        <f t="shared" si="94"/>
        <v/>
      </c>
      <c r="EM61" s="118" t="str">
        <f t="shared" si="95"/>
        <v/>
      </c>
      <c r="EN61" s="119" t="str">
        <f t="shared" si="96"/>
        <v/>
      </c>
      <c r="EO61" s="120" t="str">
        <f t="shared" si="97"/>
        <v/>
      </c>
      <c r="EQ61" s="112"/>
      <c r="ER61" s="112"/>
      <c r="ES61" s="113" t="str">
        <f t="shared" si="98"/>
        <v/>
      </c>
      <c r="ET61" s="114" t="str">
        <f t="shared" si="99"/>
        <v/>
      </c>
      <c r="EU61" s="115" t="str">
        <f t="shared" si="100"/>
        <v/>
      </c>
      <c r="EV61" s="115" t="str">
        <f t="shared" si="101"/>
        <v/>
      </c>
      <c r="EW61" s="116" t="str">
        <f t="shared" si="102"/>
        <v/>
      </c>
      <c r="EX61" s="117" t="str">
        <f t="shared" si="103"/>
        <v/>
      </c>
      <c r="EY61" s="118" t="str">
        <f t="shared" si="104"/>
        <v/>
      </c>
      <c r="EZ61" s="119" t="str">
        <f t="shared" si="105"/>
        <v/>
      </c>
      <c r="FA61" s="120" t="str">
        <f t="shared" si="106"/>
        <v/>
      </c>
      <c r="FC61" s="112"/>
      <c r="FD61" s="112"/>
      <c r="FE61" s="113" t="str">
        <f t="shared" si="107"/>
        <v/>
      </c>
      <c r="FF61" s="114" t="str">
        <f t="shared" si="108"/>
        <v/>
      </c>
      <c r="FG61" s="115" t="str">
        <f t="shared" si="109"/>
        <v/>
      </c>
      <c r="FH61" s="115" t="str">
        <f t="shared" si="110"/>
        <v/>
      </c>
      <c r="FI61" s="116" t="str">
        <f t="shared" si="111"/>
        <v/>
      </c>
      <c r="FJ61" s="117" t="str">
        <f t="shared" si="112"/>
        <v/>
      </c>
      <c r="FK61" s="118" t="str">
        <f t="shared" si="113"/>
        <v/>
      </c>
      <c r="FL61" s="119" t="str">
        <f t="shared" si="114"/>
        <v/>
      </c>
      <c r="FM61" s="120" t="str">
        <f t="shared" si="115"/>
        <v/>
      </c>
      <c r="FO61" s="112"/>
      <c r="FP61" s="112"/>
      <c r="FQ61" s="113" t="str">
        <f t="shared" si="116"/>
        <v/>
      </c>
      <c r="FR61" s="114" t="str">
        <f t="shared" si="117"/>
        <v/>
      </c>
      <c r="FS61" s="115" t="str">
        <f t="shared" si="118"/>
        <v/>
      </c>
      <c r="FT61" s="115" t="str">
        <f t="shared" si="119"/>
        <v/>
      </c>
      <c r="FU61" s="116" t="str">
        <f t="shared" si="120"/>
        <v/>
      </c>
      <c r="FV61" s="117" t="str">
        <f t="shared" si="121"/>
        <v/>
      </c>
      <c r="FW61" s="118" t="str">
        <f t="shared" si="122"/>
        <v/>
      </c>
      <c r="FX61" s="119" t="str">
        <f t="shared" si="123"/>
        <v/>
      </c>
      <c r="FY61" s="120" t="str">
        <f t="shared" si="124"/>
        <v/>
      </c>
      <c r="GA61" s="112"/>
      <c r="GB61" s="112"/>
      <c r="GC61" s="113" t="str">
        <f t="shared" si="125"/>
        <v/>
      </c>
      <c r="GD61" s="114" t="str">
        <f t="shared" si="126"/>
        <v/>
      </c>
      <c r="GE61" s="115" t="str">
        <f t="shared" si="127"/>
        <v/>
      </c>
      <c r="GF61" s="115" t="str">
        <f t="shared" si="128"/>
        <v/>
      </c>
      <c r="GG61" s="116" t="str">
        <f t="shared" si="129"/>
        <v/>
      </c>
      <c r="GH61" s="117" t="str">
        <f t="shared" si="130"/>
        <v/>
      </c>
      <c r="GI61" s="118" t="str">
        <f t="shared" si="131"/>
        <v/>
      </c>
      <c r="GJ61" s="119" t="str">
        <f t="shared" si="132"/>
        <v/>
      </c>
      <c r="GK61" s="120" t="str">
        <f t="shared" si="133"/>
        <v/>
      </c>
      <c r="GM61" s="112"/>
      <c r="GN61" s="112"/>
      <c r="GO61" s="113" t="str">
        <f t="shared" si="134"/>
        <v/>
      </c>
      <c r="GP61" s="114" t="str">
        <f t="shared" si="135"/>
        <v/>
      </c>
      <c r="GQ61" s="115" t="str">
        <f t="shared" si="136"/>
        <v/>
      </c>
      <c r="GR61" s="115" t="str">
        <f t="shared" si="137"/>
        <v/>
      </c>
      <c r="GS61" s="116" t="str">
        <f t="shared" si="138"/>
        <v/>
      </c>
      <c r="GT61" s="117" t="str">
        <f t="shared" si="139"/>
        <v/>
      </c>
      <c r="GU61" s="118" t="str">
        <f t="shared" si="140"/>
        <v/>
      </c>
      <c r="GV61" s="119" t="str">
        <f t="shared" si="141"/>
        <v/>
      </c>
      <c r="GW61" s="120" t="str">
        <f t="shared" si="142"/>
        <v/>
      </c>
      <c r="GY61" s="112"/>
      <c r="GZ61" s="112"/>
      <c r="HA61" s="113" t="str">
        <f t="shared" si="143"/>
        <v/>
      </c>
      <c r="HB61" s="114" t="str">
        <f t="shared" si="144"/>
        <v/>
      </c>
      <c r="HC61" s="115" t="str">
        <f t="shared" si="145"/>
        <v/>
      </c>
      <c r="HD61" s="115" t="str">
        <f t="shared" si="146"/>
        <v/>
      </c>
      <c r="HE61" s="116" t="str">
        <f t="shared" si="147"/>
        <v/>
      </c>
      <c r="HF61" s="117" t="str">
        <f t="shared" si="148"/>
        <v/>
      </c>
      <c r="HG61" s="118" t="str">
        <f t="shared" si="149"/>
        <v/>
      </c>
      <c r="HH61" s="119" t="str">
        <f t="shared" si="150"/>
        <v/>
      </c>
      <c r="HI61" s="120" t="str">
        <f t="shared" si="151"/>
        <v/>
      </c>
      <c r="HK61" s="112"/>
      <c r="HL61" s="112"/>
      <c r="HM61" s="113" t="str">
        <f t="shared" si="152"/>
        <v/>
      </c>
      <c r="HN61" s="114" t="str">
        <f t="shared" si="153"/>
        <v/>
      </c>
      <c r="HO61" s="115" t="str">
        <f t="shared" si="154"/>
        <v/>
      </c>
      <c r="HP61" s="115" t="str">
        <f t="shared" si="155"/>
        <v/>
      </c>
      <c r="HQ61" s="116" t="str">
        <f t="shared" si="156"/>
        <v/>
      </c>
      <c r="HR61" s="117" t="str">
        <f t="shared" si="157"/>
        <v/>
      </c>
      <c r="HS61" s="118" t="str">
        <f t="shared" si="158"/>
        <v/>
      </c>
      <c r="HT61" s="119" t="str">
        <f t="shared" si="159"/>
        <v/>
      </c>
      <c r="HU61" s="120" t="str">
        <f t="shared" si="160"/>
        <v/>
      </c>
      <c r="HW61" s="112"/>
      <c r="HX61" s="112"/>
      <c r="HY61" s="113" t="str">
        <f t="shared" si="161"/>
        <v/>
      </c>
      <c r="HZ61" s="114" t="str">
        <f t="shared" si="162"/>
        <v/>
      </c>
      <c r="IA61" s="115" t="str">
        <f t="shared" si="163"/>
        <v/>
      </c>
      <c r="IB61" s="115" t="str">
        <f t="shared" si="164"/>
        <v/>
      </c>
      <c r="IC61" s="116" t="str">
        <f t="shared" si="165"/>
        <v/>
      </c>
      <c r="ID61" s="117" t="str">
        <f t="shared" si="166"/>
        <v/>
      </c>
      <c r="IE61" s="118" t="str">
        <f t="shared" si="167"/>
        <v/>
      </c>
      <c r="IF61" s="119" t="str">
        <f t="shared" si="168"/>
        <v/>
      </c>
      <c r="IG61" s="120" t="str">
        <f t="shared" si="169"/>
        <v/>
      </c>
      <c r="II61" s="112"/>
      <c r="IJ61" s="112"/>
      <c r="IK61" s="113" t="str">
        <f t="shared" si="170"/>
        <v/>
      </c>
      <c r="IL61" s="114" t="str">
        <f t="shared" si="171"/>
        <v/>
      </c>
      <c r="IM61" s="115" t="str">
        <f t="shared" si="172"/>
        <v/>
      </c>
      <c r="IN61" s="115" t="str">
        <f t="shared" si="173"/>
        <v/>
      </c>
      <c r="IO61" s="116" t="str">
        <f t="shared" si="174"/>
        <v/>
      </c>
      <c r="IP61" s="117" t="str">
        <f t="shared" si="175"/>
        <v/>
      </c>
      <c r="IQ61" s="118" t="str">
        <f t="shared" si="176"/>
        <v/>
      </c>
      <c r="IR61" s="119" t="str">
        <f t="shared" si="177"/>
        <v/>
      </c>
      <c r="IS61" s="120" t="str">
        <f t="shared" si="178"/>
        <v/>
      </c>
      <c r="IU61" s="112"/>
      <c r="IV61" s="112"/>
      <c r="IW61" s="113" t="str">
        <f t="shared" si="179"/>
        <v/>
      </c>
      <c r="IX61" s="114" t="str">
        <f t="shared" si="180"/>
        <v/>
      </c>
      <c r="IY61" s="115" t="str">
        <f t="shared" si="181"/>
        <v/>
      </c>
      <c r="IZ61" s="115" t="str">
        <f t="shared" si="182"/>
        <v/>
      </c>
      <c r="JA61" s="116" t="str">
        <f t="shared" si="183"/>
        <v/>
      </c>
      <c r="JB61" s="117" t="str">
        <f t="shared" si="184"/>
        <v/>
      </c>
      <c r="JC61" s="118" t="str">
        <f t="shared" si="185"/>
        <v/>
      </c>
      <c r="JD61" s="119" t="str">
        <f t="shared" si="186"/>
        <v/>
      </c>
      <c r="JE61" s="120" t="str">
        <f t="shared" si="187"/>
        <v/>
      </c>
      <c r="JG61" s="112"/>
      <c r="JH61" s="112"/>
      <c r="JI61" s="113" t="str">
        <f t="shared" si="188"/>
        <v/>
      </c>
      <c r="JJ61" s="114" t="str">
        <f t="shared" si="189"/>
        <v/>
      </c>
      <c r="JK61" s="115" t="str">
        <f t="shared" si="190"/>
        <v/>
      </c>
      <c r="JL61" s="115" t="str">
        <f t="shared" si="191"/>
        <v/>
      </c>
      <c r="JM61" s="116" t="str">
        <f t="shared" si="192"/>
        <v/>
      </c>
      <c r="JN61" s="117" t="str">
        <f t="shared" si="193"/>
        <v/>
      </c>
      <c r="JO61" s="118" t="str">
        <f t="shared" si="194"/>
        <v/>
      </c>
      <c r="JP61" s="119" t="str">
        <f t="shared" si="195"/>
        <v/>
      </c>
      <c r="JQ61" s="120" t="str">
        <f t="shared" si="196"/>
        <v/>
      </c>
      <c r="JS61" s="112"/>
      <c r="JT61" s="112"/>
      <c r="JU61" s="113" t="str">
        <f t="shared" si="197"/>
        <v/>
      </c>
      <c r="JV61" s="114" t="str">
        <f t="shared" si="198"/>
        <v/>
      </c>
      <c r="JW61" s="115" t="str">
        <f t="shared" si="199"/>
        <v/>
      </c>
      <c r="JX61" s="115" t="str">
        <f t="shared" si="200"/>
        <v/>
      </c>
      <c r="JY61" s="116" t="str">
        <f t="shared" si="201"/>
        <v/>
      </c>
      <c r="JZ61" s="117" t="str">
        <f t="shared" si="202"/>
        <v/>
      </c>
      <c r="KA61" s="118" t="str">
        <f t="shared" si="203"/>
        <v/>
      </c>
      <c r="KB61" s="119" t="str">
        <f t="shared" si="204"/>
        <v/>
      </c>
      <c r="KC61" s="120" t="str">
        <f t="shared" si="205"/>
        <v/>
      </c>
      <c r="KE61" s="112"/>
      <c r="KF61" s="112"/>
      <c r="KG61" s="113" t="str">
        <f t="shared" si="206"/>
        <v/>
      </c>
      <c r="KH61" s="114" t="str">
        <f t="shared" si="207"/>
        <v/>
      </c>
      <c r="KI61" s="115" t="str">
        <f t="shared" si="208"/>
        <v/>
      </c>
      <c r="KJ61" s="115" t="str">
        <f t="shared" si="209"/>
        <v/>
      </c>
      <c r="KK61" s="116" t="str">
        <f t="shared" si="210"/>
        <v/>
      </c>
      <c r="KL61" s="117" t="str">
        <f t="shared" si="211"/>
        <v/>
      </c>
      <c r="KM61" s="118" t="str">
        <f t="shared" si="212"/>
        <v/>
      </c>
      <c r="KN61" s="119" t="str">
        <f t="shared" si="213"/>
        <v/>
      </c>
      <c r="KO61" s="120" t="str">
        <f t="shared" si="214"/>
        <v/>
      </c>
      <c r="KQ61" s="112"/>
      <c r="KR61" s="112"/>
      <c r="KS61" s="113" t="str">
        <f t="shared" si="215"/>
        <v/>
      </c>
      <c r="KT61" s="114" t="str">
        <f t="shared" si="216"/>
        <v/>
      </c>
      <c r="KU61" s="115" t="str">
        <f t="shared" si="217"/>
        <v/>
      </c>
      <c r="KV61" s="115" t="str">
        <f t="shared" si="218"/>
        <v/>
      </c>
      <c r="KW61" s="116" t="str">
        <f t="shared" si="219"/>
        <v/>
      </c>
      <c r="KX61" s="117" t="str">
        <f t="shared" si="220"/>
        <v/>
      </c>
      <c r="KY61" s="118" t="str">
        <f t="shared" si="221"/>
        <v/>
      </c>
      <c r="KZ61" s="119" t="str">
        <f t="shared" si="222"/>
        <v/>
      </c>
      <c r="LA61" s="120" t="str">
        <f t="shared" si="223"/>
        <v/>
      </c>
      <c r="LC61" s="112"/>
      <c r="LD61" s="112"/>
      <c r="LE61" s="113" t="str">
        <f t="shared" si="224"/>
        <v/>
      </c>
      <c r="LF61" s="114" t="str">
        <f t="shared" si="225"/>
        <v/>
      </c>
      <c r="LG61" s="115" t="str">
        <f t="shared" si="226"/>
        <v/>
      </c>
      <c r="LH61" s="115" t="str">
        <f t="shared" si="227"/>
        <v/>
      </c>
      <c r="LI61" s="116" t="str">
        <f t="shared" si="228"/>
        <v/>
      </c>
      <c r="LJ61" s="117" t="str">
        <f t="shared" si="229"/>
        <v/>
      </c>
      <c r="LK61" s="118" t="str">
        <f t="shared" si="230"/>
        <v/>
      </c>
      <c r="LL61" s="119" t="str">
        <f t="shared" si="231"/>
        <v/>
      </c>
      <c r="LM61" s="120" t="str">
        <f t="shared" si="232"/>
        <v/>
      </c>
      <c r="LO61" s="112"/>
      <c r="LP61" s="112"/>
      <c r="LQ61" s="113" t="str">
        <f t="shared" si="233"/>
        <v/>
      </c>
      <c r="LR61" s="114" t="str">
        <f t="shared" si="234"/>
        <v/>
      </c>
      <c r="LS61" s="115" t="str">
        <f t="shared" si="235"/>
        <v/>
      </c>
      <c r="LT61" s="115" t="str">
        <f t="shared" si="236"/>
        <v/>
      </c>
      <c r="LU61" s="116" t="str">
        <f t="shared" si="237"/>
        <v/>
      </c>
      <c r="LV61" s="117" t="str">
        <f t="shared" si="238"/>
        <v/>
      </c>
      <c r="LW61" s="118" t="str">
        <f t="shared" si="239"/>
        <v/>
      </c>
      <c r="LX61" s="119" t="str">
        <f t="shared" si="240"/>
        <v/>
      </c>
      <c r="LY61" s="120" t="str">
        <f t="shared" si="241"/>
        <v/>
      </c>
      <c r="MA61" s="112"/>
      <c r="MB61" s="112"/>
      <c r="MC61" s="113" t="str">
        <f t="shared" si="242"/>
        <v/>
      </c>
      <c r="MD61" s="114" t="str">
        <f t="shared" si="243"/>
        <v/>
      </c>
      <c r="ME61" s="115" t="str">
        <f t="shared" si="244"/>
        <v/>
      </c>
      <c r="MF61" s="115" t="str">
        <f t="shared" si="245"/>
        <v/>
      </c>
      <c r="MG61" s="116" t="str">
        <f t="shared" si="246"/>
        <v/>
      </c>
      <c r="MH61" s="117" t="str">
        <f t="shared" si="247"/>
        <v/>
      </c>
      <c r="MI61" s="118" t="str">
        <f t="shared" si="248"/>
        <v/>
      </c>
      <c r="MJ61" s="119" t="str">
        <f t="shared" si="249"/>
        <v/>
      </c>
      <c r="MK61" s="120" t="str">
        <f t="shared" si="250"/>
        <v/>
      </c>
      <c r="MM61" s="112"/>
      <c r="MN61" s="112"/>
      <c r="MO61" s="113" t="str">
        <f t="shared" si="251"/>
        <v/>
      </c>
      <c r="MP61" s="114" t="str">
        <f t="shared" si="252"/>
        <v/>
      </c>
      <c r="MQ61" s="115" t="str">
        <f t="shared" si="253"/>
        <v/>
      </c>
      <c r="MR61" s="115" t="str">
        <f t="shared" si="254"/>
        <v/>
      </c>
      <c r="MS61" s="116" t="str">
        <f t="shared" si="255"/>
        <v/>
      </c>
      <c r="MT61" s="117" t="str">
        <f t="shared" si="256"/>
        <v/>
      </c>
      <c r="MU61" s="118" t="str">
        <f t="shared" si="257"/>
        <v/>
      </c>
      <c r="MV61" s="119" t="str">
        <f t="shared" si="258"/>
        <v/>
      </c>
      <c r="MW61" s="120" t="str">
        <f t="shared" si="259"/>
        <v/>
      </c>
      <c r="MY61" s="112"/>
      <c r="MZ61" s="112"/>
      <c r="NA61" s="113" t="str">
        <f t="shared" si="260"/>
        <v/>
      </c>
      <c r="NB61" s="114" t="str">
        <f t="shared" si="261"/>
        <v/>
      </c>
      <c r="NC61" s="115" t="str">
        <f t="shared" si="262"/>
        <v/>
      </c>
      <c r="ND61" s="115" t="str">
        <f t="shared" si="263"/>
        <v/>
      </c>
      <c r="NE61" s="116" t="str">
        <f t="shared" si="264"/>
        <v/>
      </c>
      <c r="NF61" s="117" t="str">
        <f t="shared" si="265"/>
        <v/>
      </c>
      <c r="NG61" s="118" t="str">
        <f t="shared" si="266"/>
        <v/>
      </c>
      <c r="NH61" s="119" t="str">
        <f t="shared" si="267"/>
        <v/>
      </c>
      <c r="NI61" s="120" t="str">
        <f t="shared" si="268"/>
        <v/>
      </c>
      <c r="NK61" s="112"/>
      <c r="NL61" s="112"/>
      <c r="NM61" s="113" t="str">
        <f t="shared" si="269"/>
        <v/>
      </c>
      <c r="NN61" s="114" t="str">
        <f t="shared" si="270"/>
        <v/>
      </c>
      <c r="NO61" s="115" t="str">
        <f t="shared" si="271"/>
        <v/>
      </c>
      <c r="NP61" s="115" t="str">
        <f t="shared" si="272"/>
        <v/>
      </c>
      <c r="NQ61" s="116" t="str">
        <f t="shared" si="273"/>
        <v/>
      </c>
      <c r="NR61" s="117" t="str">
        <f t="shared" si="274"/>
        <v/>
      </c>
      <c r="NS61" s="118" t="str">
        <f t="shared" si="275"/>
        <v/>
      </c>
      <c r="NT61" s="119" t="str">
        <f t="shared" si="276"/>
        <v/>
      </c>
      <c r="NU61" s="120" t="str">
        <f t="shared" si="277"/>
        <v/>
      </c>
      <c r="NW61" s="112"/>
      <c r="NX61" s="112"/>
      <c r="NY61" s="113" t="str">
        <f t="shared" si="278"/>
        <v/>
      </c>
      <c r="NZ61" s="114" t="str">
        <f t="shared" si="279"/>
        <v/>
      </c>
      <c r="OA61" s="115" t="str">
        <f t="shared" si="280"/>
        <v/>
      </c>
      <c r="OB61" s="115" t="str">
        <f t="shared" si="281"/>
        <v/>
      </c>
      <c r="OC61" s="116" t="str">
        <f t="shared" si="282"/>
        <v/>
      </c>
      <c r="OD61" s="117" t="str">
        <f t="shared" si="283"/>
        <v/>
      </c>
      <c r="OE61" s="118" t="str">
        <f t="shared" si="284"/>
        <v/>
      </c>
      <c r="OF61" s="119" t="str">
        <f t="shared" si="285"/>
        <v/>
      </c>
      <c r="OG61" s="120" t="str">
        <f t="shared" si="286"/>
        <v/>
      </c>
      <c r="OI61" s="112"/>
      <c r="OJ61" s="112"/>
      <c r="OK61" s="113" t="str">
        <f t="shared" si="287"/>
        <v/>
      </c>
      <c r="OL61" s="114" t="str">
        <f t="shared" si="288"/>
        <v/>
      </c>
      <c r="OM61" s="115" t="str">
        <f t="shared" si="289"/>
        <v/>
      </c>
      <c r="ON61" s="115" t="str">
        <f t="shared" si="290"/>
        <v/>
      </c>
      <c r="OO61" s="116" t="str">
        <f t="shared" si="291"/>
        <v/>
      </c>
      <c r="OP61" s="117" t="str">
        <f t="shared" si="292"/>
        <v/>
      </c>
      <c r="OQ61" s="118" t="str">
        <f t="shared" si="293"/>
        <v/>
      </c>
      <c r="OR61" s="119" t="str">
        <f t="shared" si="294"/>
        <v/>
      </c>
      <c r="OS61" s="120" t="str">
        <f t="shared" si="295"/>
        <v/>
      </c>
      <c r="OU61" s="112"/>
      <c r="OV61" s="112"/>
      <c r="OW61" s="113" t="str">
        <f t="shared" si="296"/>
        <v/>
      </c>
      <c r="OX61" s="114" t="str">
        <f t="shared" si="297"/>
        <v/>
      </c>
      <c r="OY61" s="115" t="str">
        <f t="shared" si="298"/>
        <v/>
      </c>
      <c r="OZ61" s="115" t="str">
        <f t="shared" si="299"/>
        <v/>
      </c>
      <c r="PA61" s="116" t="str">
        <f t="shared" si="300"/>
        <v/>
      </c>
      <c r="PB61" s="117" t="str">
        <f t="shared" si="301"/>
        <v/>
      </c>
      <c r="PC61" s="118" t="str">
        <f t="shared" si="302"/>
        <v/>
      </c>
      <c r="PD61" s="119" t="str">
        <f t="shared" si="303"/>
        <v/>
      </c>
      <c r="PE61" s="120" t="str">
        <f t="shared" si="304"/>
        <v/>
      </c>
      <c r="PG61" s="112"/>
      <c r="PH61" s="112"/>
      <c r="PI61" s="113" t="str">
        <f t="shared" si="305"/>
        <v/>
      </c>
      <c r="PJ61" s="114" t="str">
        <f t="shared" si="306"/>
        <v/>
      </c>
      <c r="PK61" s="115" t="str">
        <f t="shared" si="307"/>
        <v/>
      </c>
      <c r="PL61" s="115" t="str">
        <f t="shared" si="308"/>
        <v/>
      </c>
      <c r="PM61" s="116" t="str">
        <f t="shared" si="309"/>
        <v/>
      </c>
      <c r="PN61" s="117" t="str">
        <f t="shared" si="310"/>
        <v/>
      </c>
      <c r="PO61" s="118" t="str">
        <f t="shared" si="311"/>
        <v/>
      </c>
      <c r="PP61" s="119" t="str">
        <f t="shared" si="312"/>
        <v/>
      </c>
      <c r="PQ61" s="120" t="str">
        <f t="shared" si="313"/>
        <v/>
      </c>
      <c r="PS61" s="112"/>
      <c r="PT61" s="112"/>
      <c r="PU61" s="113" t="str">
        <f t="shared" si="314"/>
        <v/>
      </c>
      <c r="PV61" s="114" t="str">
        <f t="shared" si="315"/>
        <v/>
      </c>
      <c r="PW61" s="115" t="str">
        <f t="shared" si="316"/>
        <v/>
      </c>
      <c r="PX61" s="115" t="str">
        <f t="shared" si="317"/>
        <v/>
      </c>
      <c r="PY61" s="116" t="str">
        <f t="shared" si="318"/>
        <v/>
      </c>
      <c r="PZ61" s="117" t="str">
        <f t="shared" si="319"/>
        <v/>
      </c>
      <c r="QA61" s="118" t="str">
        <f t="shared" si="320"/>
        <v/>
      </c>
      <c r="QB61" s="119" t="str">
        <f t="shared" si="321"/>
        <v/>
      </c>
      <c r="QC61" s="120" t="str">
        <f t="shared" si="322"/>
        <v/>
      </c>
      <c r="QE61" s="112"/>
      <c r="QF61" s="112"/>
      <c r="QG61" s="113" t="str">
        <f t="shared" si="323"/>
        <v/>
      </c>
      <c r="QH61" s="114" t="str">
        <f t="shared" si="324"/>
        <v/>
      </c>
      <c r="QI61" s="115" t="str">
        <f t="shared" si="325"/>
        <v/>
      </c>
      <c r="QJ61" s="115" t="str">
        <f t="shared" si="326"/>
        <v/>
      </c>
      <c r="QK61" s="116" t="str">
        <f t="shared" si="327"/>
        <v/>
      </c>
      <c r="QL61" s="117" t="str">
        <f t="shared" si="328"/>
        <v/>
      </c>
      <c r="QM61" s="118" t="str">
        <f t="shared" si="329"/>
        <v/>
      </c>
      <c r="QN61" s="119" t="str">
        <f t="shared" si="330"/>
        <v/>
      </c>
      <c r="QO61" s="120" t="str">
        <f t="shared" si="331"/>
        <v/>
      </c>
      <c r="QQ61" s="112"/>
      <c r="QR61" s="112"/>
      <c r="QS61" s="113" t="str">
        <f t="shared" si="332"/>
        <v/>
      </c>
      <c r="QT61" s="114" t="str">
        <f t="shared" si="333"/>
        <v/>
      </c>
      <c r="QU61" s="115" t="str">
        <f t="shared" si="334"/>
        <v/>
      </c>
      <c r="QV61" s="115" t="str">
        <f t="shared" si="335"/>
        <v/>
      </c>
      <c r="QW61" s="116" t="str">
        <f t="shared" si="336"/>
        <v/>
      </c>
      <c r="QX61" s="117" t="str">
        <f t="shared" si="337"/>
        <v/>
      </c>
      <c r="QY61" s="118" t="str">
        <f t="shared" si="338"/>
        <v/>
      </c>
      <c r="QZ61" s="119" t="str">
        <f t="shared" si="339"/>
        <v/>
      </c>
      <c r="RA61" s="120" t="str">
        <f t="shared" si="340"/>
        <v/>
      </c>
      <c r="RC61" s="112"/>
      <c r="RD61" s="112"/>
      <c r="RE61" s="113" t="str">
        <f t="shared" si="341"/>
        <v/>
      </c>
      <c r="RF61" s="114" t="str">
        <f t="shared" si="342"/>
        <v/>
      </c>
      <c r="RG61" s="115" t="str">
        <f t="shared" si="343"/>
        <v/>
      </c>
      <c r="RH61" s="115" t="str">
        <f t="shared" si="344"/>
        <v/>
      </c>
      <c r="RI61" s="116" t="str">
        <f t="shared" si="345"/>
        <v/>
      </c>
      <c r="RJ61" s="117" t="str">
        <f t="shared" si="346"/>
        <v/>
      </c>
      <c r="RK61" s="118" t="str">
        <f t="shared" si="347"/>
        <v/>
      </c>
      <c r="RL61" s="119" t="str">
        <f t="shared" si="348"/>
        <v/>
      </c>
      <c r="RM61" s="120" t="str">
        <f t="shared" si="349"/>
        <v/>
      </c>
      <c r="RO61" s="112"/>
      <c r="RP61" s="112"/>
      <c r="RQ61" s="113" t="str">
        <f t="shared" si="350"/>
        <v/>
      </c>
      <c r="RR61" s="114" t="str">
        <f t="shared" si="351"/>
        <v/>
      </c>
      <c r="RS61" s="115" t="str">
        <f t="shared" si="352"/>
        <v/>
      </c>
      <c r="RT61" s="115" t="str">
        <f t="shared" si="353"/>
        <v/>
      </c>
      <c r="RU61" s="116" t="str">
        <f t="shared" si="354"/>
        <v/>
      </c>
      <c r="RV61" s="117" t="str">
        <f t="shared" si="355"/>
        <v/>
      </c>
      <c r="RW61" s="118" t="str">
        <f t="shared" si="356"/>
        <v/>
      </c>
      <c r="RX61" s="119" t="str">
        <f t="shared" si="357"/>
        <v/>
      </c>
      <c r="RY61" s="120" t="str">
        <f t="shared" si="358"/>
        <v/>
      </c>
      <c r="SA61" s="112"/>
      <c r="SB61" s="112"/>
    </row>
    <row r="62" spans="1:496" ht="13.5" customHeight="1">
      <c r="A62" s="20"/>
      <c r="B62" s="112" t="s">
        <v>868</v>
      </c>
      <c r="C62" s="2" t="s">
        <v>869</v>
      </c>
      <c r="D62" s="157"/>
      <c r="E62" s="113" t="str">
        <f t="shared" si="417"/>
        <v/>
      </c>
      <c r="F62" s="114" t="str">
        <f t="shared" si="418"/>
        <v/>
      </c>
      <c r="G62" s="115" t="str">
        <f t="shared" si="2"/>
        <v/>
      </c>
      <c r="H62" s="115" t="str">
        <f t="shared" si="3"/>
        <v/>
      </c>
      <c r="I62" s="116" t="str">
        <f t="shared" si="419"/>
        <v/>
      </c>
      <c r="J62" s="117" t="str">
        <f t="shared" si="420"/>
        <v/>
      </c>
      <c r="K62" s="118" t="str">
        <f t="shared" si="421"/>
        <v/>
      </c>
      <c r="L62" s="119" t="str">
        <f t="shared" si="7"/>
        <v/>
      </c>
      <c r="M62" s="120" t="str">
        <f t="shared" si="422"/>
        <v/>
      </c>
      <c r="O62" s="112"/>
      <c r="P62" s="167" t="s">
        <v>289</v>
      </c>
      <c r="Q62" s="113" t="s">
        <v>289</v>
      </c>
      <c r="R62" s="114" t="s">
        <v>289</v>
      </c>
      <c r="S62" s="115" t="s">
        <v>289</v>
      </c>
      <c r="T62" s="115" t="s">
        <v>289</v>
      </c>
      <c r="U62" s="116" t="s">
        <v>289</v>
      </c>
      <c r="V62" s="117" t="s">
        <v>289</v>
      </c>
      <c r="W62" s="118" t="s">
        <v>289</v>
      </c>
      <c r="X62" s="119" t="s">
        <v>289</v>
      </c>
      <c r="Y62" s="120" t="s">
        <v>289</v>
      </c>
      <c r="AA62" s="112"/>
      <c r="AB62" s="112"/>
      <c r="AC62" s="113" t="str">
        <f t="shared" si="9"/>
        <v/>
      </c>
      <c r="AD62" s="114" t="str">
        <f t="shared" si="10"/>
        <v/>
      </c>
      <c r="AE62" s="115" t="str">
        <f t="shared" si="11"/>
        <v/>
      </c>
      <c r="AF62" s="115" t="str">
        <f t="shared" si="359"/>
        <v/>
      </c>
      <c r="AG62" s="116" t="str">
        <f t="shared" si="12"/>
        <v/>
      </c>
      <c r="AH62" s="117" t="str">
        <f t="shared" si="13"/>
        <v/>
      </c>
      <c r="AI62" s="118" t="str">
        <f t="shared" si="14"/>
        <v/>
      </c>
      <c r="AJ62" s="119" t="str">
        <f t="shared" si="15"/>
        <v/>
      </c>
      <c r="AK62" s="120" t="str">
        <f t="shared" si="16"/>
        <v/>
      </c>
      <c r="AM62" s="112"/>
      <c r="AN62" s="112"/>
      <c r="AO62" s="113" t="str">
        <f t="shared" si="17"/>
        <v/>
      </c>
      <c r="AP62" s="114" t="str">
        <f t="shared" si="18"/>
        <v/>
      </c>
      <c r="AQ62" s="115" t="str">
        <f t="shared" si="19"/>
        <v/>
      </c>
      <c r="AR62" s="115" t="str">
        <f t="shared" si="20"/>
        <v/>
      </c>
      <c r="AS62" s="116" t="str">
        <f t="shared" si="21"/>
        <v/>
      </c>
      <c r="AT62" s="117" t="str">
        <f t="shared" si="22"/>
        <v/>
      </c>
      <c r="AU62" s="118" t="str">
        <f t="shared" si="23"/>
        <v/>
      </c>
      <c r="AV62" s="119" t="str">
        <f t="shared" si="24"/>
        <v/>
      </c>
      <c r="AW62" s="120" t="str">
        <f t="shared" si="25"/>
        <v/>
      </c>
      <c r="AY62" s="112"/>
      <c r="AZ62" s="112"/>
      <c r="BA62" s="113" t="str">
        <f t="shared" si="360"/>
        <v/>
      </c>
      <c r="BB62" s="114" t="str">
        <f t="shared" si="361"/>
        <v/>
      </c>
      <c r="BC62" s="115" t="str">
        <f t="shared" si="362"/>
        <v/>
      </c>
      <c r="BD62" s="115" t="str">
        <f t="shared" si="363"/>
        <v/>
      </c>
      <c r="BE62" s="116" t="str">
        <f t="shared" si="364"/>
        <v/>
      </c>
      <c r="BF62" s="117" t="str">
        <f t="shared" si="365"/>
        <v/>
      </c>
      <c r="BG62" s="118" t="str">
        <f t="shared" si="366"/>
        <v/>
      </c>
      <c r="BH62" s="119" t="str">
        <f t="shared" si="367"/>
        <v/>
      </c>
      <c r="BI62" s="120" t="str">
        <f t="shared" si="368"/>
        <v/>
      </c>
      <c r="BK62" s="112"/>
      <c r="BL62" s="112"/>
      <c r="BM62" s="113" t="str">
        <f t="shared" si="35"/>
        <v/>
      </c>
      <c r="BN62" s="114" t="str">
        <f t="shared" si="36"/>
        <v/>
      </c>
      <c r="BO62" s="115" t="str">
        <f t="shared" si="37"/>
        <v/>
      </c>
      <c r="BP62" s="115" t="str">
        <f t="shared" si="38"/>
        <v/>
      </c>
      <c r="BQ62" s="116" t="str">
        <f t="shared" si="39"/>
        <v/>
      </c>
      <c r="BR62" s="117" t="str">
        <f t="shared" si="40"/>
        <v/>
      </c>
      <c r="BS62" s="118" t="str">
        <f t="shared" si="41"/>
        <v/>
      </c>
      <c r="BT62" s="119" t="str">
        <f t="shared" si="42"/>
        <v/>
      </c>
      <c r="BU62" s="120" t="str">
        <f t="shared" si="43"/>
        <v/>
      </c>
      <c r="BW62" s="112"/>
      <c r="BX62" s="112"/>
      <c r="BY62" s="113" t="str">
        <f t="shared" si="44"/>
        <v/>
      </c>
      <c r="BZ62" s="114" t="str">
        <f t="shared" si="45"/>
        <v/>
      </c>
      <c r="CA62" s="115" t="str">
        <f t="shared" si="46"/>
        <v/>
      </c>
      <c r="CB62" s="115" t="str">
        <f t="shared" si="47"/>
        <v/>
      </c>
      <c r="CC62" s="116" t="str">
        <f t="shared" si="48"/>
        <v/>
      </c>
      <c r="CD62" s="117" t="str">
        <f t="shared" si="49"/>
        <v/>
      </c>
      <c r="CE62" s="118" t="str">
        <f t="shared" si="50"/>
        <v/>
      </c>
      <c r="CF62" s="119" t="str">
        <f t="shared" si="51"/>
        <v/>
      </c>
      <c r="CG62" s="120" t="str">
        <f t="shared" si="52"/>
        <v/>
      </c>
      <c r="CI62" s="112"/>
      <c r="CJ62" s="112"/>
      <c r="CK62" s="113" t="str">
        <f t="shared" si="53"/>
        <v/>
      </c>
      <c r="CL62" s="114" t="str">
        <f t="shared" si="54"/>
        <v/>
      </c>
      <c r="CM62" s="115" t="str">
        <f t="shared" si="55"/>
        <v/>
      </c>
      <c r="CN62" s="115" t="str">
        <f t="shared" si="56"/>
        <v/>
      </c>
      <c r="CO62" s="116" t="str">
        <f t="shared" si="57"/>
        <v/>
      </c>
      <c r="CP62" s="117" t="str">
        <f t="shared" si="58"/>
        <v/>
      </c>
      <c r="CQ62" s="118" t="str">
        <f t="shared" si="59"/>
        <v/>
      </c>
      <c r="CR62" s="119" t="str">
        <f t="shared" si="60"/>
        <v/>
      </c>
      <c r="CS62" s="120" t="str">
        <f t="shared" si="61"/>
        <v/>
      </c>
      <c r="CU62" s="112"/>
      <c r="CV62" s="112"/>
      <c r="CW62" s="113" t="str">
        <f t="shared" si="62"/>
        <v/>
      </c>
      <c r="CX62" s="114" t="str">
        <f t="shared" si="63"/>
        <v/>
      </c>
      <c r="CY62" s="115" t="str">
        <f t="shared" si="64"/>
        <v/>
      </c>
      <c r="CZ62" s="115" t="str">
        <f t="shared" si="65"/>
        <v/>
      </c>
      <c r="DA62" s="116" t="str">
        <f t="shared" si="66"/>
        <v/>
      </c>
      <c r="DB62" s="117" t="str">
        <f t="shared" si="67"/>
        <v/>
      </c>
      <c r="DC62" s="118" t="str">
        <f t="shared" si="68"/>
        <v/>
      </c>
      <c r="DD62" s="119" t="str">
        <f t="shared" si="69"/>
        <v/>
      </c>
      <c r="DE62" s="120" t="str">
        <f t="shared" si="70"/>
        <v/>
      </c>
      <c r="DG62" s="112"/>
      <c r="DH62" s="112"/>
      <c r="DI62" s="113" t="str">
        <f t="shared" si="71"/>
        <v/>
      </c>
      <c r="DJ62" s="114" t="str">
        <f t="shared" si="72"/>
        <v/>
      </c>
      <c r="DK62" s="115" t="str">
        <f t="shared" si="73"/>
        <v/>
      </c>
      <c r="DL62" s="115" t="str">
        <f t="shared" si="74"/>
        <v/>
      </c>
      <c r="DM62" s="116" t="str">
        <f t="shared" si="75"/>
        <v/>
      </c>
      <c r="DN62" s="117" t="str">
        <f t="shared" si="76"/>
        <v/>
      </c>
      <c r="DO62" s="118" t="str">
        <f t="shared" si="77"/>
        <v/>
      </c>
      <c r="DP62" s="119" t="str">
        <f t="shared" si="78"/>
        <v/>
      </c>
      <c r="DQ62" s="120" t="str">
        <f t="shared" si="79"/>
        <v/>
      </c>
      <c r="DS62" s="112"/>
      <c r="DT62" s="112"/>
      <c r="DU62" s="113" t="str">
        <f t="shared" si="80"/>
        <v/>
      </c>
      <c r="DV62" s="114" t="str">
        <f t="shared" si="81"/>
        <v/>
      </c>
      <c r="DW62" s="115" t="str">
        <f t="shared" si="82"/>
        <v/>
      </c>
      <c r="DX62" s="115" t="str">
        <f t="shared" si="83"/>
        <v/>
      </c>
      <c r="DY62" s="116" t="str">
        <f t="shared" si="84"/>
        <v/>
      </c>
      <c r="DZ62" s="117" t="str">
        <f t="shared" si="85"/>
        <v/>
      </c>
      <c r="EA62" s="118" t="str">
        <f t="shared" si="86"/>
        <v/>
      </c>
      <c r="EB62" s="119" t="str">
        <f t="shared" si="87"/>
        <v/>
      </c>
      <c r="EC62" s="120" t="str">
        <f t="shared" si="88"/>
        <v/>
      </c>
      <c r="EE62" s="112"/>
      <c r="EF62" s="112"/>
      <c r="EG62" s="113" t="str">
        <f t="shared" si="89"/>
        <v/>
      </c>
      <c r="EH62" s="114" t="str">
        <f t="shared" si="90"/>
        <v/>
      </c>
      <c r="EI62" s="115" t="str">
        <f t="shared" si="91"/>
        <v/>
      </c>
      <c r="EJ62" s="115" t="str">
        <f t="shared" si="92"/>
        <v/>
      </c>
      <c r="EK62" s="116" t="str">
        <f t="shared" si="93"/>
        <v/>
      </c>
      <c r="EL62" s="117" t="str">
        <f t="shared" si="94"/>
        <v/>
      </c>
      <c r="EM62" s="118" t="str">
        <f t="shared" si="95"/>
        <v/>
      </c>
      <c r="EN62" s="119" t="str">
        <f t="shared" si="96"/>
        <v/>
      </c>
      <c r="EO62" s="120" t="str">
        <f t="shared" si="97"/>
        <v/>
      </c>
      <c r="EQ62" s="112"/>
      <c r="ER62" s="112"/>
      <c r="ES62" s="113" t="str">
        <f t="shared" si="98"/>
        <v/>
      </c>
      <c r="ET62" s="114" t="str">
        <f t="shared" si="99"/>
        <v/>
      </c>
      <c r="EU62" s="115" t="str">
        <f t="shared" si="100"/>
        <v/>
      </c>
      <c r="EV62" s="115" t="str">
        <f t="shared" si="101"/>
        <v/>
      </c>
      <c r="EW62" s="116" t="str">
        <f t="shared" si="102"/>
        <v/>
      </c>
      <c r="EX62" s="117" t="str">
        <f t="shared" si="103"/>
        <v/>
      </c>
      <c r="EY62" s="118" t="str">
        <f t="shared" si="104"/>
        <v/>
      </c>
      <c r="EZ62" s="119" t="str">
        <f t="shared" si="105"/>
        <v/>
      </c>
      <c r="FA62" s="120" t="str">
        <f t="shared" si="106"/>
        <v/>
      </c>
      <c r="FC62" s="112"/>
      <c r="FD62" s="112"/>
      <c r="FE62" s="113" t="str">
        <f t="shared" si="107"/>
        <v/>
      </c>
      <c r="FF62" s="114" t="str">
        <f t="shared" si="108"/>
        <v/>
      </c>
      <c r="FG62" s="115" t="str">
        <f t="shared" si="109"/>
        <v/>
      </c>
      <c r="FH62" s="115" t="str">
        <f t="shared" si="110"/>
        <v/>
      </c>
      <c r="FI62" s="116" t="str">
        <f t="shared" si="111"/>
        <v/>
      </c>
      <c r="FJ62" s="117" t="str">
        <f t="shared" si="112"/>
        <v/>
      </c>
      <c r="FK62" s="118" t="str">
        <f t="shared" si="113"/>
        <v/>
      </c>
      <c r="FL62" s="119" t="str">
        <f t="shared" si="114"/>
        <v/>
      </c>
      <c r="FM62" s="120" t="str">
        <f t="shared" si="115"/>
        <v/>
      </c>
      <c r="FO62" s="112"/>
      <c r="FP62" s="112"/>
      <c r="FQ62" s="113" t="str">
        <f t="shared" si="116"/>
        <v/>
      </c>
      <c r="FR62" s="114" t="str">
        <f t="shared" si="117"/>
        <v/>
      </c>
      <c r="FS62" s="115" t="str">
        <f t="shared" si="118"/>
        <v/>
      </c>
      <c r="FT62" s="115" t="str">
        <f t="shared" si="119"/>
        <v/>
      </c>
      <c r="FU62" s="116" t="str">
        <f t="shared" si="120"/>
        <v/>
      </c>
      <c r="FV62" s="117" t="str">
        <f t="shared" si="121"/>
        <v/>
      </c>
      <c r="FW62" s="118" t="str">
        <f t="shared" si="122"/>
        <v/>
      </c>
      <c r="FX62" s="119" t="str">
        <f t="shared" si="123"/>
        <v/>
      </c>
      <c r="FY62" s="120" t="str">
        <f t="shared" si="124"/>
        <v/>
      </c>
      <c r="GA62" s="112"/>
      <c r="GB62" s="112"/>
      <c r="GC62" s="113" t="str">
        <f t="shared" si="125"/>
        <v/>
      </c>
      <c r="GD62" s="114" t="str">
        <f t="shared" si="126"/>
        <v/>
      </c>
      <c r="GE62" s="115" t="str">
        <f t="shared" si="127"/>
        <v/>
      </c>
      <c r="GF62" s="115" t="str">
        <f t="shared" si="128"/>
        <v/>
      </c>
      <c r="GG62" s="116" t="str">
        <f t="shared" si="129"/>
        <v/>
      </c>
      <c r="GH62" s="117" t="str">
        <f t="shared" si="130"/>
        <v/>
      </c>
      <c r="GI62" s="118" t="str">
        <f t="shared" si="131"/>
        <v/>
      </c>
      <c r="GJ62" s="119" t="str">
        <f t="shared" si="132"/>
        <v/>
      </c>
      <c r="GK62" s="120" t="str">
        <f t="shared" si="133"/>
        <v/>
      </c>
      <c r="GM62" s="112"/>
      <c r="GN62" s="112"/>
      <c r="GO62" s="113" t="str">
        <f t="shared" si="134"/>
        <v/>
      </c>
      <c r="GP62" s="114" t="str">
        <f t="shared" si="135"/>
        <v/>
      </c>
      <c r="GQ62" s="115" t="str">
        <f t="shared" si="136"/>
        <v/>
      </c>
      <c r="GR62" s="115" t="str">
        <f t="shared" si="137"/>
        <v/>
      </c>
      <c r="GS62" s="116" t="str">
        <f t="shared" si="138"/>
        <v/>
      </c>
      <c r="GT62" s="117" t="str">
        <f t="shared" si="139"/>
        <v/>
      </c>
      <c r="GU62" s="118" t="str">
        <f t="shared" si="140"/>
        <v/>
      </c>
      <c r="GV62" s="119" t="str">
        <f t="shared" si="141"/>
        <v/>
      </c>
      <c r="GW62" s="120" t="str">
        <f t="shared" si="142"/>
        <v/>
      </c>
      <c r="GY62" s="112"/>
      <c r="GZ62" s="112"/>
      <c r="HA62" s="113" t="str">
        <f t="shared" si="143"/>
        <v/>
      </c>
      <c r="HB62" s="114" t="str">
        <f t="shared" si="144"/>
        <v/>
      </c>
      <c r="HC62" s="115" t="str">
        <f t="shared" si="145"/>
        <v/>
      </c>
      <c r="HD62" s="115" t="str">
        <f t="shared" si="146"/>
        <v/>
      </c>
      <c r="HE62" s="116" t="str">
        <f t="shared" si="147"/>
        <v/>
      </c>
      <c r="HF62" s="117" t="str">
        <f t="shared" si="148"/>
        <v/>
      </c>
      <c r="HG62" s="118" t="str">
        <f t="shared" si="149"/>
        <v/>
      </c>
      <c r="HH62" s="119" t="str">
        <f t="shared" si="150"/>
        <v/>
      </c>
      <c r="HI62" s="120" t="str">
        <f t="shared" si="151"/>
        <v/>
      </c>
      <c r="HK62" s="112"/>
      <c r="HL62" s="112"/>
      <c r="HM62" s="113" t="str">
        <f t="shared" si="152"/>
        <v/>
      </c>
      <c r="HN62" s="114" t="str">
        <f t="shared" si="153"/>
        <v/>
      </c>
      <c r="HO62" s="115" t="str">
        <f t="shared" si="154"/>
        <v/>
      </c>
      <c r="HP62" s="115" t="str">
        <f t="shared" si="155"/>
        <v/>
      </c>
      <c r="HQ62" s="116" t="str">
        <f t="shared" si="156"/>
        <v/>
      </c>
      <c r="HR62" s="117" t="str">
        <f t="shared" si="157"/>
        <v/>
      </c>
      <c r="HS62" s="118" t="str">
        <f t="shared" si="158"/>
        <v/>
      </c>
      <c r="HT62" s="119" t="str">
        <f t="shared" si="159"/>
        <v/>
      </c>
      <c r="HU62" s="120" t="str">
        <f t="shared" si="160"/>
        <v/>
      </c>
      <c r="HW62" s="112"/>
      <c r="HX62" s="112"/>
      <c r="HY62" s="113" t="str">
        <f t="shared" si="161"/>
        <v/>
      </c>
      <c r="HZ62" s="114" t="str">
        <f t="shared" si="162"/>
        <v/>
      </c>
      <c r="IA62" s="115" t="str">
        <f t="shared" si="163"/>
        <v/>
      </c>
      <c r="IB62" s="115" t="str">
        <f t="shared" si="164"/>
        <v/>
      </c>
      <c r="IC62" s="116" t="str">
        <f t="shared" si="165"/>
        <v/>
      </c>
      <c r="ID62" s="117" t="str">
        <f t="shared" si="166"/>
        <v/>
      </c>
      <c r="IE62" s="118" t="str">
        <f t="shared" si="167"/>
        <v/>
      </c>
      <c r="IF62" s="119" t="str">
        <f t="shared" si="168"/>
        <v/>
      </c>
      <c r="IG62" s="120" t="str">
        <f t="shared" si="169"/>
        <v/>
      </c>
      <c r="II62" s="112"/>
      <c r="IJ62" s="112"/>
      <c r="IK62" s="113" t="str">
        <f t="shared" si="170"/>
        <v/>
      </c>
      <c r="IL62" s="114" t="str">
        <f t="shared" si="171"/>
        <v/>
      </c>
      <c r="IM62" s="115" t="str">
        <f t="shared" si="172"/>
        <v/>
      </c>
      <c r="IN62" s="115" t="str">
        <f t="shared" si="173"/>
        <v/>
      </c>
      <c r="IO62" s="116" t="str">
        <f t="shared" si="174"/>
        <v/>
      </c>
      <c r="IP62" s="117" t="str">
        <f t="shared" si="175"/>
        <v/>
      </c>
      <c r="IQ62" s="118" t="str">
        <f t="shared" si="176"/>
        <v/>
      </c>
      <c r="IR62" s="119" t="str">
        <f t="shared" si="177"/>
        <v/>
      </c>
      <c r="IS62" s="120" t="str">
        <f t="shared" si="178"/>
        <v/>
      </c>
      <c r="IU62" s="112"/>
      <c r="IV62" s="112"/>
      <c r="IW62" s="113" t="str">
        <f t="shared" si="179"/>
        <v/>
      </c>
      <c r="IX62" s="114" t="str">
        <f t="shared" si="180"/>
        <v/>
      </c>
      <c r="IY62" s="115" t="str">
        <f t="shared" si="181"/>
        <v/>
      </c>
      <c r="IZ62" s="115" t="str">
        <f t="shared" si="182"/>
        <v/>
      </c>
      <c r="JA62" s="116" t="str">
        <f t="shared" si="183"/>
        <v/>
      </c>
      <c r="JB62" s="117" t="str">
        <f t="shared" si="184"/>
        <v/>
      </c>
      <c r="JC62" s="118" t="str">
        <f t="shared" si="185"/>
        <v/>
      </c>
      <c r="JD62" s="119" t="str">
        <f t="shared" si="186"/>
        <v/>
      </c>
      <c r="JE62" s="120" t="str">
        <f t="shared" si="187"/>
        <v/>
      </c>
      <c r="JG62" s="112"/>
      <c r="JH62" s="112"/>
      <c r="JI62" s="113" t="str">
        <f t="shared" si="188"/>
        <v/>
      </c>
      <c r="JJ62" s="114" t="str">
        <f t="shared" si="189"/>
        <v/>
      </c>
      <c r="JK62" s="115" t="str">
        <f t="shared" si="190"/>
        <v/>
      </c>
      <c r="JL62" s="115" t="str">
        <f t="shared" si="191"/>
        <v/>
      </c>
      <c r="JM62" s="116" t="str">
        <f t="shared" si="192"/>
        <v/>
      </c>
      <c r="JN62" s="117" t="str">
        <f t="shared" si="193"/>
        <v/>
      </c>
      <c r="JO62" s="118" t="str">
        <f t="shared" si="194"/>
        <v/>
      </c>
      <c r="JP62" s="119" t="str">
        <f t="shared" si="195"/>
        <v/>
      </c>
      <c r="JQ62" s="120" t="str">
        <f t="shared" si="196"/>
        <v/>
      </c>
      <c r="JS62" s="112"/>
      <c r="JT62" s="112"/>
      <c r="JU62" s="113" t="str">
        <f t="shared" si="197"/>
        <v/>
      </c>
      <c r="JV62" s="114" t="str">
        <f t="shared" si="198"/>
        <v/>
      </c>
      <c r="JW62" s="115" t="str">
        <f t="shared" si="199"/>
        <v/>
      </c>
      <c r="JX62" s="115" t="str">
        <f t="shared" si="200"/>
        <v/>
      </c>
      <c r="JY62" s="116" t="str">
        <f t="shared" si="201"/>
        <v/>
      </c>
      <c r="JZ62" s="117" t="str">
        <f t="shared" si="202"/>
        <v/>
      </c>
      <c r="KA62" s="118" t="str">
        <f t="shared" si="203"/>
        <v/>
      </c>
      <c r="KB62" s="119" t="str">
        <f t="shared" si="204"/>
        <v/>
      </c>
      <c r="KC62" s="120" t="str">
        <f t="shared" si="205"/>
        <v/>
      </c>
      <c r="KE62" s="112"/>
      <c r="KF62" s="112"/>
      <c r="KG62" s="113" t="str">
        <f t="shared" si="206"/>
        <v/>
      </c>
      <c r="KH62" s="114" t="str">
        <f t="shared" si="207"/>
        <v/>
      </c>
      <c r="KI62" s="115" t="str">
        <f t="shared" si="208"/>
        <v/>
      </c>
      <c r="KJ62" s="115" t="str">
        <f t="shared" si="209"/>
        <v/>
      </c>
      <c r="KK62" s="116" t="str">
        <f t="shared" si="210"/>
        <v/>
      </c>
      <c r="KL62" s="117" t="str">
        <f t="shared" si="211"/>
        <v/>
      </c>
      <c r="KM62" s="118" t="str">
        <f t="shared" si="212"/>
        <v/>
      </c>
      <c r="KN62" s="119" t="str">
        <f t="shared" si="213"/>
        <v/>
      </c>
      <c r="KO62" s="120" t="str">
        <f t="shared" si="214"/>
        <v/>
      </c>
      <c r="KQ62" s="112"/>
      <c r="KR62" s="112"/>
      <c r="KS62" s="113" t="str">
        <f t="shared" si="215"/>
        <v/>
      </c>
      <c r="KT62" s="114" t="str">
        <f t="shared" si="216"/>
        <v/>
      </c>
      <c r="KU62" s="115" t="str">
        <f t="shared" si="217"/>
        <v/>
      </c>
      <c r="KV62" s="115" t="str">
        <f t="shared" si="218"/>
        <v/>
      </c>
      <c r="KW62" s="116" t="str">
        <f t="shared" si="219"/>
        <v/>
      </c>
      <c r="KX62" s="117" t="str">
        <f t="shared" si="220"/>
        <v/>
      </c>
      <c r="KY62" s="118" t="str">
        <f t="shared" si="221"/>
        <v/>
      </c>
      <c r="KZ62" s="119" t="str">
        <f t="shared" si="222"/>
        <v/>
      </c>
      <c r="LA62" s="120" t="str">
        <f t="shared" si="223"/>
        <v/>
      </c>
      <c r="LC62" s="112"/>
      <c r="LD62" s="112"/>
      <c r="LE62" s="113" t="str">
        <f t="shared" si="224"/>
        <v/>
      </c>
      <c r="LF62" s="114" t="str">
        <f t="shared" si="225"/>
        <v/>
      </c>
      <c r="LG62" s="115" t="str">
        <f t="shared" si="226"/>
        <v/>
      </c>
      <c r="LH62" s="115" t="str">
        <f t="shared" si="227"/>
        <v/>
      </c>
      <c r="LI62" s="116" t="str">
        <f t="shared" si="228"/>
        <v/>
      </c>
      <c r="LJ62" s="117" t="str">
        <f t="shared" si="229"/>
        <v/>
      </c>
      <c r="LK62" s="118" t="str">
        <f t="shared" si="230"/>
        <v/>
      </c>
      <c r="LL62" s="119" t="str">
        <f t="shared" si="231"/>
        <v/>
      </c>
      <c r="LM62" s="120" t="str">
        <f t="shared" si="232"/>
        <v/>
      </c>
      <c r="LO62" s="112"/>
      <c r="LP62" s="112"/>
      <c r="LQ62" s="113" t="str">
        <f t="shared" si="233"/>
        <v/>
      </c>
      <c r="LR62" s="114" t="str">
        <f t="shared" si="234"/>
        <v/>
      </c>
      <c r="LS62" s="115" t="str">
        <f t="shared" si="235"/>
        <v/>
      </c>
      <c r="LT62" s="115" t="str">
        <f t="shared" si="236"/>
        <v/>
      </c>
      <c r="LU62" s="116" t="str">
        <f t="shared" si="237"/>
        <v/>
      </c>
      <c r="LV62" s="117" t="str">
        <f t="shared" si="238"/>
        <v/>
      </c>
      <c r="LW62" s="118" t="str">
        <f t="shared" si="239"/>
        <v/>
      </c>
      <c r="LX62" s="119" t="str">
        <f t="shared" si="240"/>
        <v/>
      </c>
      <c r="LY62" s="120" t="str">
        <f t="shared" si="241"/>
        <v/>
      </c>
      <c r="MA62" s="112"/>
      <c r="MB62" s="112"/>
      <c r="MC62" s="113" t="str">
        <f t="shared" si="242"/>
        <v/>
      </c>
      <c r="MD62" s="114" t="str">
        <f t="shared" si="243"/>
        <v/>
      </c>
      <c r="ME62" s="115" t="str">
        <f t="shared" si="244"/>
        <v/>
      </c>
      <c r="MF62" s="115" t="str">
        <f t="shared" si="245"/>
        <v/>
      </c>
      <c r="MG62" s="116" t="str">
        <f t="shared" si="246"/>
        <v/>
      </c>
      <c r="MH62" s="117" t="str">
        <f t="shared" si="247"/>
        <v/>
      </c>
      <c r="MI62" s="118" t="str">
        <f t="shared" si="248"/>
        <v/>
      </c>
      <c r="MJ62" s="119" t="str">
        <f t="shared" si="249"/>
        <v/>
      </c>
      <c r="MK62" s="120" t="str">
        <f t="shared" si="250"/>
        <v/>
      </c>
      <c r="MM62" s="112"/>
      <c r="MN62" s="112"/>
      <c r="MO62" s="113" t="str">
        <f t="shared" si="251"/>
        <v/>
      </c>
      <c r="MP62" s="114" t="str">
        <f t="shared" si="252"/>
        <v/>
      </c>
      <c r="MQ62" s="115" t="str">
        <f t="shared" si="253"/>
        <v/>
      </c>
      <c r="MR62" s="115" t="str">
        <f t="shared" si="254"/>
        <v/>
      </c>
      <c r="MS62" s="116" t="str">
        <f t="shared" si="255"/>
        <v/>
      </c>
      <c r="MT62" s="117" t="str">
        <f t="shared" si="256"/>
        <v/>
      </c>
      <c r="MU62" s="118" t="str">
        <f t="shared" si="257"/>
        <v/>
      </c>
      <c r="MV62" s="119" t="str">
        <f t="shared" si="258"/>
        <v/>
      </c>
      <c r="MW62" s="120" t="str">
        <f t="shared" si="259"/>
        <v/>
      </c>
      <c r="MY62" s="112"/>
      <c r="MZ62" s="112"/>
      <c r="NA62" s="113" t="str">
        <f t="shared" si="260"/>
        <v/>
      </c>
      <c r="NB62" s="114" t="str">
        <f t="shared" si="261"/>
        <v/>
      </c>
      <c r="NC62" s="115" t="str">
        <f t="shared" si="262"/>
        <v/>
      </c>
      <c r="ND62" s="115" t="str">
        <f t="shared" si="263"/>
        <v/>
      </c>
      <c r="NE62" s="116" t="str">
        <f t="shared" si="264"/>
        <v/>
      </c>
      <c r="NF62" s="117" t="str">
        <f t="shared" si="265"/>
        <v/>
      </c>
      <c r="NG62" s="118" t="str">
        <f t="shared" si="266"/>
        <v/>
      </c>
      <c r="NH62" s="119" t="str">
        <f t="shared" si="267"/>
        <v/>
      </c>
      <c r="NI62" s="120" t="str">
        <f t="shared" si="268"/>
        <v/>
      </c>
      <c r="NK62" s="112"/>
      <c r="NL62" s="112"/>
      <c r="NM62" s="113" t="str">
        <f t="shared" si="269"/>
        <v/>
      </c>
      <c r="NN62" s="114" t="str">
        <f t="shared" si="270"/>
        <v/>
      </c>
      <c r="NO62" s="115" t="str">
        <f t="shared" si="271"/>
        <v/>
      </c>
      <c r="NP62" s="115" t="str">
        <f t="shared" si="272"/>
        <v/>
      </c>
      <c r="NQ62" s="116" t="str">
        <f t="shared" si="273"/>
        <v/>
      </c>
      <c r="NR62" s="117" t="str">
        <f t="shared" si="274"/>
        <v/>
      </c>
      <c r="NS62" s="118" t="str">
        <f t="shared" si="275"/>
        <v/>
      </c>
      <c r="NT62" s="119" t="str">
        <f t="shared" si="276"/>
        <v/>
      </c>
      <c r="NU62" s="120" t="str">
        <f t="shared" si="277"/>
        <v/>
      </c>
      <c r="NW62" s="112"/>
      <c r="NX62" s="112"/>
      <c r="NY62" s="113" t="str">
        <f t="shared" si="278"/>
        <v/>
      </c>
      <c r="NZ62" s="114" t="str">
        <f t="shared" si="279"/>
        <v/>
      </c>
      <c r="OA62" s="115" t="str">
        <f t="shared" si="280"/>
        <v/>
      </c>
      <c r="OB62" s="115" t="str">
        <f t="shared" si="281"/>
        <v/>
      </c>
      <c r="OC62" s="116" t="str">
        <f t="shared" si="282"/>
        <v/>
      </c>
      <c r="OD62" s="117" t="str">
        <f t="shared" si="283"/>
        <v/>
      </c>
      <c r="OE62" s="118" t="str">
        <f t="shared" si="284"/>
        <v/>
      </c>
      <c r="OF62" s="119" t="str">
        <f t="shared" si="285"/>
        <v/>
      </c>
      <c r="OG62" s="120" t="str">
        <f t="shared" si="286"/>
        <v/>
      </c>
      <c r="OI62" s="112"/>
      <c r="OJ62" s="112"/>
      <c r="OK62" s="113" t="str">
        <f t="shared" si="287"/>
        <v/>
      </c>
      <c r="OL62" s="114" t="str">
        <f t="shared" si="288"/>
        <v/>
      </c>
      <c r="OM62" s="115" t="str">
        <f t="shared" si="289"/>
        <v/>
      </c>
      <c r="ON62" s="115" t="str">
        <f t="shared" si="290"/>
        <v/>
      </c>
      <c r="OO62" s="116" t="str">
        <f t="shared" si="291"/>
        <v/>
      </c>
      <c r="OP62" s="117" t="str">
        <f t="shared" si="292"/>
        <v/>
      </c>
      <c r="OQ62" s="118" t="str">
        <f t="shared" si="293"/>
        <v/>
      </c>
      <c r="OR62" s="119" t="str">
        <f t="shared" si="294"/>
        <v/>
      </c>
      <c r="OS62" s="120" t="str">
        <f t="shared" si="295"/>
        <v/>
      </c>
      <c r="OU62" s="112"/>
      <c r="OV62" s="112"/>
      <c r="OW62" s="113" t="str">
        <f t="shared" si="296"/>
        <v/>
      </c>
      <c r="OX62" s="114" t="str">
        <f t="shared" si="297"/>
        <v/>
      </c>
      <c r="OY62" s="115" t="str">
        <f t="shared" si="298"/>
        <v/>
      </c>
      <c r="OZ62" s="115" t="str">
        <f t="shared" si="299"/>
        <v/>
      </c>
      <c r="PA62" s="116" t="str">
        <f t="shared" si="300"/>
        <v/>
      </c>
      <c r="PB62" s="117" t="str">
        <f t="shared" si="301"/>
        <v/>
      </c>
      <c r="PC62" s="118" t="str">
        <f t="shared" si="302"/>
        <v/>
      </c>
      <c r="PD62" s="119" t="str">
        <f t="shared" si="303"/>
        <v/>
      </c>
      <c r="PE62" s="120" t="str">
        <f t="shared" si="304"/>
        <v/>
      </c>
      <c r="PG62" s="112"/>
      <c r="PH62" s="112"/>
      <c r="PI62" s="113" t="str">
        <f t="shared" si="305"/>
        <v/>
      </c>
      <c r="PJ62" s="114" t="str">
        <f t="shared" si="306"/>
        <v/>
      </c>
      <c r="PK62" s="115" t="str">
        <f t="shared" si="307"/>
        <v/>
      </c>
      <c r="PL62" s="115" t="str">
        <f t="shared" si="308"/>
        <v/>
      </c>
      <c r="PM62" s="116" t="str">
        <f t="shared" si="309"/>
        <v/>
      </c>
      <c r="PN62" s="117" t="str">
        <f t="shared" si="310"/>
        <v/>
      </c>
      <c r="PO62" s="118" t="str">
        <f t="shared" si="311"/>
        <v/>
      </c>
      <c r="PP62" s="119" t="str">
        <f t="shared" si="312"/>
        <v/>
      </c>
      <c r="PQ62" s="120" t="str">
        <f t="shared" si="313"/>
        <v/>
      </c>
      <c r="PS62" s="112"/>
      <c r="PT62" s="112"/>
      <c r="PU62" s="113" t="str">
        <f t="shared" si="314"/>
        <v/>
      </c>
      <c r="PV62" s="114" t="str">
        <f t="shared" si="315"/>
        <v/>
      </c>
      <c r="PW62" s="115" t="str">
        <f t="shared" si="316"/>
        <v/>
      </c>
      <c r="PX62" s="115" t="str">
        <f t="shared" si="317"/>
        <v/>
      </c>
      <c r="PY62" s="116" t="str">
        <f t="shared" si="318"/>
        <v/>
      </c>
      <c r="PZ62" s="117" t="str">
        <f t="shared" si="319"/>
        <v/>
      </c>
      <c r="QA62" s="118" t="str">
        <f t="shared" si="320"/>
        <v/>
      </c>
      <c r="QB62" s="119" t="str">
        <f t="shared" si="321"/>
        <v/>
      </c>
      <c r="QC62" s="120" t="str">
        <f t="shared" si="322"/>
        <v/>
      </c>
      <c r="QE62" s="112"/>
      <c r="QF62" s="112"/>
      <c r="QG62" s="113" t="str">
        <f t="shared" si="323"/>
        <v/>
      </c>
      <c r="QH62" s="114" t="str">
        <f t="shared" si="324"/>
        <v/>
      </c>
      <c r="QI62" s="115" t="str">
        <f t="shared" si="325"/>
        <v/>
      </c>
      <c r="QJ62" s="115" t="str">
        <f t="shared" si="326"/>
        <v/>
      </c>
      <c r="QK62" s="116" t="str">
        <f t="shared" si="327"/>
        <v/>
      </c>
      <c r="QL62" s="117" t="str">
        <f t="shared" si="328"/>
        <v/>
      </c>
      <c r="QM62" s="118" t="str">
        <f t="shared" si="329"/>
        <v/>
      </c>
      <c r="QN62" s="119" t="str">
        <f t="shared" si="330"/>
        <v/>
      </c>
      <c r="QO62" s="120" t="str">
        <f t="shared" si="331"/>
        <v/>
      </c>
      <c r="QQ62" s="112"/>
      <c r="QR62" s="112"/>
      <c r="QS62" s="113" t="str">
        <f t="shared" si="332"/>
        <v/>
      </c>
      <c r="QT62" s="114" t="str">
        <f t="shared" si="333"/>
        <v/>
      </c>
      <c r="QU62" s="115" t="str">
        <f t="shared" si="334"/>
        <v/>
      </c>
      <c r="QV62" s="115" t="str">
        <f t="shared" si="335"/>
        <v/>
      </c>
      <c r="QW62" s="116" t="str">
        <f t="shared" si="336"/>
        <v/>
      </c>
      <c r="QX62" s="117" t="str">
        <f t="shared" si="337"/>
        <v/>
      </c>
      <c r="QY62" s="118" t="str">
        <f t="shared" si="338"/>
        <v/>
      </c>
      <c r="QZ62" s="119" t="str">
        <f t="shared" si="339"/>
        <v/>
      </c>
      <c r="RA62" s="120" t="str">
        <f t="shared" si="340"/>
        <v/>
      </c>
      <c r="RC62" s="112"/>
      <c r="RD62" s="112"/>
      <c r="RE62" s="113" t="str">
        <f t="shared" si="341"/>
        <v/>
      </c>
      <c r="RF62" s="114" t="str">
        <f t="shared" si="342"/>
        <v/>
      </c>
      <c r="RG62" s="115" t="str">
        <f t="shared" si="343"/>
        <v/>
      </c>
      <c r="RH62" s="115" t="str">
        <f t="shared" si="344"/>
        <v/>
      </c>
      <c r="RI62" s="116" t="str">
        <f t="shared" si="345"/>
        <v/>
      </c>
      <c r="RJ62" s="117" t="str">
        <f t="shared" si="346"/>
        <v/>
      </c>
      <c r="RK62" s="118" t="str">
        <f t="shared" si="347"/>
        <v/>
      </c>
      <c r="RL62" s="119" t="str">
        <f t="shared" si="348"/>
        <v/>
      </c>
      <c r="RM62" s="120" t="str">
        <f t="shared" si="349"/>
        <v/>
      </c>
      <c r="RO62" s="112"/>
      <c r="RP62" s="112"/>
      <c r="RQ62" s="113" t="str">
        <f t="shared" si="350"/>
        <v/>
      </c>
      <c r="RR62" s="114" t="str">
        <f t="shared" si="351"/>
        <v/>
      </c>
      <c r="RS62" s="115" t="str">
        <f t="shared" si="352"/>
        <v/>
      </c>
      <c r="RT62" s="115" t="str">
        <f t="shared" si="353"/>
        <v/>
      </c>
      <c r="RU62" s="116" t="str">
        <f t="shared" si="354"/>
        <v/>
      </c>
      <c r="RV62" s="117" t="str">
        <f t="shared" si="355"/>
        <v/>
      </c>
      <c r="RW62" s="118" t="str">
        <f t="shared" si="356"/>
        <v/>
      </c>
      <c r="RX62" s="119" t="str">
        <f t="shared" si="357"/>
        <v/>
      </c>
      <c r="RY62" s="120" t="str">
        <f t="shared" si="358"/>
        <v/>
      </c>
      <c r="SA62" s="112"/>
      <c r="SB62" s="112"/>
    </row>
    <row r="63" spans="1:496" ht="13.5" customHeight="1">
      <c r="A63" s="20"/>
      <c r="B63" s="112" t="s">
        <v>868</v>
      </c>
      <c r="C63" s="2" t="s">
        <v>869</v>
      </c>
      <c r="D63" s="157"/>
      <c r="E63" s="113" t="str">
        <f t="shared" si="417"/>
        <v/>
      </c>
      <c r="F63" s="114" t="str">
        <f t="shared" si="418"/>
        <v/>
      </c>
      <c r="G63" s="115" t="str">
        <f t="shared" si="2"/>
        <v/>
      </c>
      <c r="H63" s="115" t="str">
        <f t="shared" si="3"/>
        <v/>
      </c>
      <c r="I63" s="116" t="str">
        <f t="shared" si="419"/>
        <v/>
      </c>
      <c r="J63" s="117" t="str">
        <f t="shared" si="420"/>
        <v/>
      </c>
      <c r="K63" s="118" t="str">
        <f t="shared" si="421"/>
        <v/>
      </c>
      <c r="L63" s="119" t="str">
        <f t="shared" si="7"/>
        <v/>
      </c>
      <c r="M63" s="120" t="str">
        <f t="shared" si="422"/>
        <v/>
      </c>
      <c r="O63" s="112"/>
      <c r="P63" s="167" t="s">
        <v>289</v>
      </c>
      <c r="Q63" s="113" t="s">
        <v>289</v>
      </c>
      <c r="R63" s="114" t="s">
        <v>289</v>
      </c>
      <c r="S63" s="115" t="s">
        <v>289</v>
      </c>
      <c r="T63" s="115" t="s">
        <v>289</v>
      </c>
      <c r="U63" s="116" t="s">
        <v>289</v>
      </c>
      <c r="V63" s="117" t="s">
        <v>289</v>
      </c>
      <c r="W63" s="118" t="s">
        <v>289</v>
      </c>
      <c r="X63" s="119" t="s">
        <v>289</v>
      </c>
      <c r="Y63" s="120" t="s">
        <v>289</v>
      </c>
      <c r="AA63" s="112"/>
      <c r="AB63" s="112"/>
      <c r="AC63" s="113" t="str">
        <f t="shared" si="9"/>
        <v/>
      </c>
      <c r="AD63" s="114" t="str">
        <f t="shared" si="10"/>
        <v/>
      </c>
      <c r="AE63" s="115" t="str">
        <f t="shared" si="11"/>
        <v/>
      </c>
      <c r="AF63" s="115" t="str">
        <f t="shared" si="359"/>
        <v/>
      </c>
      <c r="AG63" s="116" t="str">
        <f t="shared" si="12"/>
        <v/>
      </c>
      <c r="AH63" s="117" t="str">
        <f t="shared" si="13"/>
        <v/>
      </c>
      <c r="AI63" s="118" t="str">
        <f t="shared" si="14"/>
        <v/>
      </c>
      <c r="AJ63" s="119" t="str">
        <f t="shared" si="15"/>
        <v/>
      </c>
      <c r="AK63" s="120" t="str">
        <f t="shared" si="16"/>
        <v/>
      </c>
      <c r="AM63" s="112"/>
      <c r="AN63" s="112"/>
      <c r="AO63" s="113" t="str">
        <f t="shared" si="17"/>
        <v/>
      </c>
      <c r="AP63" s="114" t="str">
        <f t="shared" si="18"/>
        <v/>
      </c>
      <c r="AQ63" s="115" t="str">
        <f t="shared" si="19"/>
        <v/>
      </c>
      <c r="AR63" s="115" t="str">
        <f t="shared" si="20"/>
        <v/>
      </c>
      <c r="AS63" s="116" t="str">
        <f t="shared" si="21"/>
        <v/>
      </c>
      <c r="AT63" s="117" t="str">
        <f t="shared" si="22"/>
        <v/>
      </c>
      <c r="AU63" s="118" t="str">
        <f t="shared" si="23"/>
        <v/>
      </c>
      <c r="AV63" s="119" t="str">
        <f t="shared" si="24"/>
        <v/>
      </c>
      <c r="AW63" s="120" t="str">
        <f t="shared" si="25"/>
        <v/>
      </c>
      <c r="AY63" s="112"/>
      <c r="AZ63" s="112"/>
      <c r="BA63" s="113" t="str">
        <f t="shared" si="360"/>
        <v/>
      </c>
      <c r="BB63" s="114" t="str">
        <f t="shared" si="361"/>
        <v/>
      </c>
      <c r="BC63" s="115" t="str">
        <f t="shared" si="362"/>
        <v/>
      </c>
      <c r="BD63" s="115" t="str">
        <f t="shared" si="363"/>
        <v/>
      </c>
      <c r="BE63" s="116" t="str">
        <f t="shared" si="364"/>
        <v/>
      </c>
      <c r="BF63" s="117" t="str">
        <f t="shared" si="365"/>
        <v/>
      </c>
      <c r="BG63" s="118" t="str">
        <f t="shared" si="366"/>
        <v/>
      </c>
      <c r="BH63" s="119" t="str">
        <f t="shared" si="367"/>
        <v/>
      </c>
      <c r="BI63" s="120" t="str">
        <f t="shared" si="368"/>
        <v/>
      </c>
      <c r="BK63" s="112"/>
      <c r="BL63" s="112"/>
      <c r="BM63" s="113" t="str">
        <f t="shared" si="35"/>
        <v/>
      </c>
      <c r="BN63" s="114" t="str">
        <f t="shared" si="36"/>
        <v/>
      </c>
      <c r="BO63" s="115" t="str">
        <f t="shared" si="37"/>
        <v/>
      </c>
      <c r="BP63" s="115" t="str">
        <f t="shared" si="38"/>
        <v/>
      </c>
      <c r="BQ63" s="116" t="str">
        <f t="shared" si="39"/>
        <v/>
      </c>
      <c r="BR63" s="117" t="str">
        <f t="shared" si="40"/>
        <v/>
      </c>
      <c r="BS63" s="118" t="str">
        <f t="shared" si="41"/>
        <v/>
      </c>
      <c r="BT63" s="119" t="str">
        <f t="shared" si="42"/>
        <v/>
      </c>
      <c r="BU63" s="120" t="str">
        <f t="shared" si="43"/>
        <v/>
      </c>
      <c r="BW63" s="112"/>
      <c r="BX63" s="112"/>
      <c r="BY63" s="113" t="str">
        <f t="shared" si="44"/>
        <v/>
      </c>
      <c r="BZ63" s="114" t="str">
        <f t="shared" si="45"/>
        <v/>
      </c>
      <c r="CA63" s="115" t="str">
        <f t="shared" si="46"/>
        <v/>
      </c>
      <c r="CB63" s="115" t="str">
        <f t="shared" si="47"/>
        <v/>
      </c>
      <c r="CC63" s="116" t="str">
        <f t="shared" si="48"/>
        <v/>
      </c>
      <c r="CD63" s="117" t="str">
        <f t="shared" si="49"/>
        <v/>
      </c>
      <c r="CE63" s="118" t="str">
        <f t="shared" si="50"/>
        <v/>
      </c>
      <c r="CF63" s="119" t="str">
        <f t="shared" si="51"/>
        <v/>
      </c>
      <c r="CG63" s="120" t="str">
        <f t="shared" si="52"/>
        <v/>
      </c>
      <c r="CI63" s="112"/>
      <c r="CJ63" s="112"/>
      <c r="CK63" s="113" t="str">
        <f t="shared" si="53"/>
        <v/>
      </c>
      <c r="CL63" s="114" t="str">
        <f t="shared" si="54"/>
        <v/>
      </c>
      <c r="CM63" s="115" t="str">
        <f t="shared" si="55"/>
        <v/>
      </c>
      <c r="CN63" s="115" t="str">
        <f t="shared" si="56"/>
        <v/>
      </c>
      <c r="CO63" s="116" t="str">
        <f t="shared" si="57"/>
        <v/>
      </c>
      <c r="CP63" s="117" t="str">
        <f t="shared" si="58"/>
        <v/>
      </c>
      <c r="CQ63" s="118" t="str">
        <f t="shared" si="59"/>
        <v/>
      </c>
      <c r="CR63" s="119" t="str">
        <f t="shared" si="60"/>
        <v/>
      </c>
      <c r="CS63" s="120" t="str">
        <f t="shared" si="61"/>
        <v/>
      </c>
      <c r="CU63" s="112"/>
      <c r="CV63" s="112"/>
      <c r="CW63" s="113" t="str">
        <f t="shared" si="62"/>
        <v/>
      </c>
      <c r="CX63" s="114" t="str">
        <f t="shared" si="63"/>
        <v/>
      </c>
      <c r="CY63" s="115" t="str">
        <f t="shared" si="64"/>
        <v/>
      </c>
      <c r="CZ63" s="115" t="str">
        <f t="shared" si="65"/>
        <v/>
      </c>
      <c r="DA63" s="116" t="str">
        <f t="shared" si="66"/>
        <v/>
      </c>
      <c r="DB63" s="117" t="str">
        <f t="shared" si="67"/>
        <v/>
      </c>
      <c r="DC63" s="118" t="str">
        <f t="shared" si="68"/>
        <v/>
      </c>
      <c r="DD63" s="119" t="str">
        <f t="shared" si="69"/>
        <v/>
      </c>
      <c r="DE63" s="120" t="str">
        <f t="shared" si="70"/>
        <v/>
      </c>
      <c r="DG63" s="112"/>
      <c r="DH63" s="112"/>
      <c r="DI63" s="113" t="str">
        <f t="shared" si="71"/>
        <v/>
      </c>
      <c r="DJ63" s="114" t="str">
        <f t="shared" si="72"/>
        <v/>
      </c>
      <c r="DK63" s="115" t="str">
        <f t="shared" si="73"/>
        <v/>
      </c>
      <c r="DL63" s="115" t="str">
        <f t="shared" si="74"/>
        <v/>
      </c>
      <c r="DM63" s="116" t="str">
        <f t="shared" si="75"/>
        <v/>
      </c>
      <c r="DN63" s="117" t="str">
        <f t="shared" si="76"/>
        <v/>
      </c>
      <c r="DO63" s="118" t="str">
        <f t="shared" si="77"/>
        <v/>
      </c>
      <c r="DP63" s="119" t="str">
        <f t="shared" si="78"/>
        <v/>
      </c>
      <c r="DQ63" s="120" t="str">
        <f t="shared" si="79"/>
        <v/>
      </c>
      <c r="DS63" s="112"/>
      <c r="DT63" s="112"/>
      <c r="DU63" s="113" t="str">
        <f t="shared" si="80"/>
        <v/>
      </c>
      <c r="DV63" s="114" t="str">
        <f t="shared" si="81"/>
        <v/>
      </c>
      <c r="DW63" s="115" t="str">
        <f t="shared" si="82"/>
        <v/>
      </c>
      <c r="DX63" s="115" t="str">
        <f t="shared" si="83"/>
        <v/>
      </c>
      <c r="DY63" s="116" t="str">
        <f t="shared" si="84"/>
        <v/>
      </c>
      <c r="DZ63" s="117" t="str">
        <f t="shared" si="85"/>
        <v/>
      </c>
      <c r="EA63" s="118" t="str">
        <f t="shared" si="86"/>
        <v/>
      </c>
      <c r="EB63" s="119" t="str">
        <f t="shared" si="87"/>
        <v/>
      </c>
      <c r="EC63" s="120" t="str">
        <f t="shared" si="88"/>
        <v/>
      </c>
      <c r="EE63" s="112"/>
      <c r="EF63" s="112"/>
      <c r="EG63" s="113" t="str">
        <f t="shared" si="89"/>
        <v/>
      </c>
      <c r="EH63" s="114" t="str">
        <f t="shared" si="90"/>
        <v/>
      </c>
      <c r="EI63" s="115" t="str">
        <f t="shared" si="91"/>
        <v/>
      </c>
      <c r="EJ63" s="115" t="str">
        <f t="shared" si="92"/>
        <v/>
      </c>
      <c r="EK63" s="116" t="str">
        <f t="shared" si="93"/>
        <v/>
      </c>
      <c r="EL63" s="117" t="str">
        <f t="shared" si="94"/>
        <v/>
      </c>
      <c r="EM63" s="118" t="str">
        <f t="shared" si="95"/>
        <v/>
      </c>
      <c r="EN63" s="119" t="str">
        <f t="shared" si="96"/>
        <v/>
      </c>
      <c r="EO63" s="120" t="str">
        <f t="shared" si="97"/>
        <v/>
      </c>
      <c r="EQ63" s="112"/>
      <c r="ER63" s="112"/>
      <c r="ES63" s="113" t="str">
        <f t="shared" si="98"/>
        <v/>
      </c>
      <c r="ET63" s="114" t="str">
        <f t="shared" si="99"/>
        <v/>
      </c>
      <c r="EU63" s="115" t="str">
        <f t="shared" si="100"/>
        <v/>
      </c>
      <c r="EV63" s="115" t="str">
        <f t="shared" si="101"/>
        <v/>
      </c>
      <c r="EW63" s="116" t="str">
        <f t="shared" si="102"/>
        <v/>
      </c>
      <c r="EX63" s="117" t="str">
        <f t="shared" si="103"/>
        <v/>
      </c>
      <c r="EY63" s="118" t="str">
        <f t="shared" si="104"/>
        <v/>
      </c>
      <c r="EZ63" s="119" t="str">
        <f t="shared" si="105"/>
        <v/>
      </c>
      <c r="FA63" s="120" t="str">
        <f t="shared" si="106"/>
        <v/>
      </c>
      <c r="FC63" s="112"/>
      <c r="FD63" s="112"/>
      <c r="FE63" s="113" t="str">
        <f t="shared" si="107"/>
        <v/>
      </c>
      <c r="FF63" s="114" t="str">
        <f t="shared" si="108"/>
        <v/>
      </c>
      <c r="FG63" s="115" t="str">
        <f t="shared" si="109"/>
        <v/>
      </c>
      <c r="FH63" s="115" t="str">
        <f t="shared" si="110"/>
        <v/>
      </c>
      <c r="FI63" s="116" t="str">
        <f t="shared" si="111"/>
        <v/>
      </c>
      <c r="FJ63" s="117" t="str">
        <f t="shared" si="112"/>
        <v/>
      </c>
      <c r="FK63" s="118" t="str">
        <f t="shared" si="113"/>
        <v/>
      </c>
      <c r="FL63" s="119" t="str">
        <f t="shared" si="114"/>
        <v/>
      </c>
      <c r="FM63" s="120" t="str">
        <f t="shared" si="115"/>
        <v/>
      </c>
      <c r="FO63" s="112"/>
      <c r="FP63" s="112"/>
      <c r="FQ63" s="113" t="str">
        <f t="shared" si="116"/>
        <v/>
      </c>
      <c r="FR63" s="114" t="str">
        <f t="shared" si="117"/>
        <v/>
      </c>
      <c r="FS63" s="115" t="str">
        <f t="shared" si="118"/>
        <v/>
      </c>
      <c r="FT63" s="115" t="str">
        <f t="shared" si="119"/>
        <v/>
      </c>
      <c r="FU63" s="116" t="str">
        <f t="shared" si="120"/>
        <v/>
      </c>
      <c r="FV63" s="117" t="str">
        <f t="shared" si="121"/>
        <v/>
      </c>
      <c r="FW63" s="118" t="str">
        <f t="shared" si="122"/>
        <v/>
      </c>
      <c r="FX63" s="119" t="str">
        <f t="shared" si="123"/>
        <v/>
      </c>
      <c r="FY63" s="120" t="str">
        <f t="shared" si="124"/>
        <v/>
      </c>
      <c r="GA63" s="112"/>
      <c r="GB63" s="112"/>
      <c r="GC63" s="113" t="str">
        <f t="shared" si="125"/>
        <v/>
      </c>
      <c r="GD63" s="114" t="str">
        <f t="shared" si="126"/>
        <v/>
      </c>
      <c r="GE63" s="115" t="str">
        <f t="shared" si="127"/>
        <v/>
      </c>
      <c r="GF63" s="115" t="str">
        <f t="shared" si="128"/>
        <v/>
      </c>
      <c r="GG63" s="116" t="str">
        <f t="shared" si="129"/>
        <v/>
      </c>
      <c r="GH63" s="117" t="str">
        <f t="shared" si="130"/>
        <v/>
      </c>
      <c r="GI63" s="118" t="str">
        <f t="shared" si="131"/>
        <v/>
      </c>
      <c r="GJ63" s="119" t="str">
        <f t="shared" si="132"/>
        <v/>
      </c>
      <c r="GK63" s="120" t="str">
        <f t="shared" si="133"/>
        <v/>
      </c>
      <c r="GM63" s="112"/>
      <c r="GN63" s="112"/>
      <c r="GO63" s="113" t="str">
        <f t="shared" si="134"/>
        <v/>
      </c>
      <c r="GP63" s="114" t="str">
        <f t="shared" si="135"/>
        <v/>
      </c>
      <c r="GQ63" s="115" t="str">
        <f t="shared" si="136"/>
        <v/>
      </c>
      <c r="GR63" s="115" t="str">
        <f t="shared" si="137"/>
        <v/>
      </c>
      <c r="GS63" s="116" t="str">
        <f t="shared" si="138"/>
        <v/>
      </c>
      <c r="GT63" s="117" t="str">
        <f t="shared" si="139"/>
        <v/>
      </c>
      <c r="GU63" s="118" t="str">
        <f t="shared" si="140"/>
        <v/>
      </c>
      <c r="GV63" s="119" t="str">
        <f t="shared" si="141"/>
        <v/>
      </c>
      <c r="GW63" s="120" t="str">
        <f t="shared" si="142"/>
        <v/>
      </c>
      <c r="GY63" s="112"/>
      <c r="GZ63" s="112"/>
      <c r="HA63" s="113" t="str">
        <f t="shared" si="143"/>
        <v/>
      </c>
      <c r="HB63" s="114" t="str">
        <f t="shared" si="144"/>
        <v/>
      </c>
      <c r="HC63" s="115" t="str">
        <f t="shared" si="145"/>
        <v/>
      </c>
      <c r="HD63" s="115" t="str">
        <f t="shared" si="146"/>
        <v/>
      </c>
      <c r="HE63" s="116" t="str">
        <f t="shared" si="147"/>
        <v/>
      </c>
      <c r="HF63" s="117" t="str">
        <f t="shared" si="148"/>
        <v/>
      </c>
      <c r="HG63" s="118" t="str">
        <f t="shared" si="149"/>
        <v/>
      </c>
      <c r="HH63" s="119" t="str">
        <f t="shared" si="150"/>
        <v/>
      </c>
      <c r="HI63" s="120" t="str">
        <f t="shared" si="151"/>
        <v/>
      </c>
      <c r="HK63" s="112"/>
      <c r="HL63" s="112"/>
      <c r="HM63" s="113" t="str">
        <f t="shared" si="152"/>
        <v/>
      </c>
      <c r="HN63" s="114" t="str">
        <f t="shared" si="153"/>
        <v/>
      </c>
      <c r="HO63" s="115" t="str">
        <f t="shared" si="154"/>
        <v/>
      </c>
      <c r="HP63" s="115" t="str">
        <f t="shared" si="155"/>
        <v/>
      </c>
      <c r="HQ63" s="116" t="str">
        <f t="shared" si="156"/>
        <v/>
      </c>
      <c r="HR63" s="117" t="str">
        <f t="shared" si="157"/>
        <v/>
      </c>
      <c r="HS63" s="118" t="str">
        <f t="shared" si="158"/>
        <v/>
      </c>
      <c r="HT63" s="119" t="str">
        <f t="shared" si="159"/>
        <v/>
      </c>
      <c r="HU63" s="120" t="str">
        <f t="shared" si="160"/>
        <v/>
      </c>
      <c r="HW63" s="112"/>
      <c r="HX63" s="112"/>
      <c r="HY63" s="113" t="str">
        <f t="shared" si="161"/>
        <v/>
      </c>
      <c r="HZ63" s="114" t="str">
        <f t="shared" si="162"/>
        <v/>
      </c>
      <c r="IA63" s="115" t="str">
        <f t="shared" si="163"/>
        <v/>
      </c>
      <c r="IB63" s="115" t="str">
        <f t="shared" si="164"/>
        <v/>
      </c>
      <c r="IC63" s="116" t="str">
        <f t="shared" si="165"/>
        <v/>
      </c>
      <c r="ID63" s="117" t="str">
        <f t="shared" si="166"/>
        <v/>
      </c>
      <c r="IE63" s="118" t="str">
        <f t="shared" si="167"/>
        <v/>
      </c>
      <c r="IF63" s="119" t="str">
        <f t="shared" si="168"/>
        <v/>
      </c>
      <c r="IG63" s="120" t="str">
        <f t="shared" si="169"/>
        <v/>
      </c>
      <c r="II63" s="112"/>
      <c r="IJ63" s="112"/>
      <c r="IK63" s="113" t="str">
        <f t="shared" si="170"/>
        <v/>
      </c>
      <c r="IL63" s="114" t="str">
        <f t="shared" si="171"/>
        <v/>
      </c>
      <c r="IM63" s="115" t="str">
        <f t="shared" si="172"/>
        <v/>
      </c>
      <c r="IN63" s="115" t="str">
        <f t="shared" si="173"/>
        <v/>
      </c>
      <c r="IO63" s="116" t="str">
        <f t="shared" si="174"/>
        <v/>
      </c>
      <c r="IP63" s="117" t="str">
        <f t="shared" si="175"/>
        <v/>
      </c>
      <c r="IQ63" s="118" t="str">
        <f t="shared" si="176"/>
        <v/>
      </c>
      <c r="IR63" s="119" t="str">
        <f t="shared" si="177"/>
        <v/>
      </c>
      <c r="IS63" s="120" t="str">
        <f t="shared" si="178"/>
        <v/>
      </c>
      <c r="IU63" s="112"/>
      <c r="IV63" s="112"/>
      <c r="IW63" s="113" t="str">
        <f t="shared" si="179"/>
        <v/>
      </c>
      <c r="IX63" s="114" t="str">
        <f t="shared" si="180"/>
        <v/>
      </c>
      <c r="IY63" s="115" t="str">
        <f t="shared" si="181"/>
        <v/>
      </c>
      <c r="IZ63" s="115" t="str">
        <f t="shared" si="182"/>
        <v/>
      </c>
      <c r="JA63" s="116" t="str">
        <f t="shared" si="183"/>
        <v/>
      </c>
      <c r="JB63" s="117" t="str">
        <f t="shared" si="184"/>
        <v/>
      </c>
      <c r="JC63" s="118" t="str">
        <f t="shared" si="185"/>
        <v/>
      </c>
      <c r="JD63" s="119" t="str">
        <f t="shared" si="186"/>
        <v/>
      </c>
      <c r="JE63" s="120" t="str">
        <f t="shared" si="187"/>
        <v/>
      </c>
      <c r="JG63" s="112"/>
      <c r="JH63" s="112"/>
      <c r="JI63" s="113" t="str">
        <f t="shared" si="188"/>
        <v/>
      </c>
      <c r="JJ63" s="114" t="str">
        <f t="shared" si="189"/>
        <v/>
      </c>
      <c r="JK63" s="115" t="str">
        <f t="shared" si="190"/>
        <v/>
      </c>
      <c r="JL63" s="115" t="str">
        <f t="shared" si="191"/>
        <v/>
      </c>
      <c r="JM63" s="116" t="str">
        <f t="shared" si="192"/>
        <v/>
      </c>
      <c r="JN63" s="117" t="str">
        <f t="shared" si="193"/>
        <v/>
      </c>
      <c r="JO63" s="118" t="str">
        <f t="shared" si="194"/>
        <v/>
      </c>
      <c r="JP63" s="119" t="str">
        <f t="shared" si="195"/>
        <v/>
      </c>
      <c r="JQ63" s="120" t="str">
        <f t="shared" si="196"/>
        <v/>
      </c>
      <c r="JS63" s="112"/>
      <c r="JT63" s="112"/>
      <c r="JU63" s="113" t="str">
        <f t="shared" si="197"/>
        <v/>
      </c>
      <c r="JV63" s="114" t="str">
        <f t="shared" si="198"/>
        <v/>
      </c>
      <c r="JW63" s="115" t="str">
        <f t="shared" si="199"/>
        <v/>
      </c>
      <c r="JX63" s="115" t="str">
        <f t="shared" si="200"/>
        <v/>
      </c>
      <c r="JY63" s="116" t="str">
        <f t="shared" si="201"/>
        <v/>
      </c>
      <c r="JZ63" s="117" t="str">
        <f t="shared" si="202"/>
        <v/>
      </c>
      <c r="KA63" s="118" t="str">
        <f t="shared" si="203"/>
        <v/>
      </c>
      <c r="KB63" s="119" t="str">
        <f t="shared" si="204"/>
        <v/>
      </c>
      <c r="KC63" s="120" t="str">
        <f t="shared" si="205"/>
        <v/>
      </c>
      <c r="KE63" s="112"/>
      <c r="KF63" s="112"/>
      <c r="KG63" s="113" t="str">
        <f t="shared" si="206"/>
        <v/>
      </c>
      <c r="KH63" s="114" t="str">
        <f t="shared" si="207"/>
        <v/>
      </c>
      <c r="KI63" s="115" t="str">
        <f t="shared" si="208"/>
        <v/>
      </c>
      <c r="KJ63" s="115" t="str">
        <f t="shared" si="209"/>
        <v/>
      </c>
      <c r="KK63" s="116" t="str">
        <f t="shared" si="210"/>
        <v/>
      </c>
      <c r="KL63" s="117" t="str">
        <f t="shared" si="211"/>
        <v/>
      </c>
      <c r="KM63" s="118" t="str">
        <f t="shared" si="212"/>
        <v/>
      </c>
      <c r="KN63" s="119" t="str">
        <f t="shared" si="213"/>
        <v/>
      </c>
      <c r="KO63" s="120" t="str">
        <f t="shared" si="214"/>
        <v/>
      </c>
      <c r="KQ63" s="112"/>
      <c r="KR63" s="112"/>
      <c r="KS63" s="113" t="str">
        <f t="shared" si="215"/>
        <v/>
      </c>
      <c r="KT63" s="114" t="str">
        <f t="shared" si="216"/>
        <v/>
      </c>
      <c r="KU63" s="115" t="str">
        <f t="shared" si="217"/>
        <v/>
      </c>
      <c r="KV63" s="115" t="str">
        <f t="shared" si="218"/>
        <v/>
      </c>
      <c r="KW63" s="116" t="str">
        <f t="shared" si="219"/>
        <v/>
      </c>
      <c r="KX63" s="117" t="str">
        <f t="shared" si="220"/>
        <v/>
      </c>
      <c r="KY63" s="118" t="str">
        <f t="shared" si="221"/>
        <v/>
      </c>
      <c r="KZ63" s="119" t="str">
        <f t="shared" si="222"/>
        <v/>
      </c>
      <c r="LA63" s="120" t="str">
        <f t="shared" si="223"/>
        <v/>
      </c>
      <c r="LC63" s="112"/>
      <c r="LD63" s="112"/>
      <c r="LE63" s="113" t="str">
        <f t="shared" si="224"/>
        <v/>
      </c>
      <c r="LF63" s="114" t="str">
        <f t="shared" si="225"/>
        <v/>
      </c>
      <c r="LG63" s="115" t="str">
        <f t="shared" si="226"/>
        <v/>
      </c>
      <c r="LH63" s="115" t="str">
        <f t="shared" si="227"/>
        <v/>
      </c>
      <c r="LI63" s="116" t="str">
        <f t="shared" si="228"/>
        <v/>
      </c>
      <c r="LJ63" s="117" t="str">
        <f t="shared" si="229"/>
        <v/>
      </c>
      <c r="LK63" s="118" t="str">
        <f t="shared" si="230"/>
        <v/>
      </c>
      <c r="LL63" s="119" t="str">
        <f t="shared" si="231"/>
        <v/>
      </c>
      <c r="LM63" s="120" t="str">
        <f t="shared" si="232"/>
        <v/>
      </c>
      <c r="LO63" s="112"/>
      <c r="LP63" s="112"/>
      <c r="LQ63" s="113" t="str">
        <f t="shared" si="233"/>
        <v/>
      </c>
      <c r="LR63" s="114" t="str">
        <f t="shared" si="234"/>
        <v/>
      </c>
      <c r="LS63" s="115" t="str">
        <f t="shared" si="235"/>
        <v/>
      </c>
      <c r="LT63" s="115" t="str">
        <f t="shared" si="236"/>
        <v/>
      </c>
      <c r="LU63" s="116" t="str">
        <f t="shared" si="237"/>
        <v/>
      </c>
      <c r="LV63" s="117" t="str">
        <f t="shared" si="238"/>
        <v/>
      </c>
      <c r="LW63" s="118" t="str">
        <f t="shared" si="239"/>
        <v/>
      </c>
      <c r="LX63" s="119" t="str">
        <f t="shared" si="240"/>
        <v/>
      </c>
      <c r="LY63" s="120" t="str">
        <f t="shared" si="241"/>
        <v/>
      </c>
      <c r="MA63" s="112"/>
      <c r="MB63" s="112"/>
      <c r="MC63" s="113" t="str">
        <f t="shared" si="242"/>
        <v/>
      </c>
      <c r="MD63" s="114" t="str">
        <f t="shared" si="243"/>
        <v/>
      </c>
      <c r="ME63" s="115" t="str">
        <f t="shared" si="244"/>
        <v/>
      </c>
      <c r="MF63" s="115" t="str">
        <f t="shared" si="245"/>
        <v/>
      </c>
      <c r="MG63" s="116" t="str">
        <f t="shared" si="246"/>
        <v/>
      </c>
      <c r="MH63" s="117" t="str">
        <f t="shared" si="247"/>
        <v/>
      </c>
      <c r="MI63" s="118" t="str">
        <f t="shared" si="248"/>
        <v/>
      </c>
      <c r="MJ63" s="119" t="str">
        <f t="shared" si="249"/>
        <v/>
      </c>
      <c r="MK63" s="120" t="str">
        <f t="shared" si="250"/>
        <v/>
      </c>
      <c r="MM63" s="112"/>
      <c r="MN63" s="112"/>
      <c r="MO63" s="113" t="str">
        <f t="shared" si="251"/>
        <v/>
      </c>
      <c r="MP63" s="114" t="str">
        <f t="shared" si="252"/>
        <v/>
      </c>
      <c r="MQ63" s="115" t="str">
        <f t="shared" si="253"/>
        <v/>
      </c>
      <c r="MR63" s="115" t="str">
        <f t="shared" si="254"/>
        <v/>
      </c>
      <c r="MS63" s="116" t="str">
        <f t="shared" si="255"/>
        <v/>
      </c>
      <c r="MT63" s="117" t="str">
        <f t="shared" si="256"/>
        <v/>
      </c>
      <c r="MU63" s="118" t="str">
        <f t="shared" si="257"/>
        <v/>
      </c>
      <c r="MV63" s="119" t="str">
        <f t="shared" si="258"/>
        <v/>
      </c>
      <c r="MW63" s="120" t="str">
        <f t="shared" si="259"/>
        <v/>
      </c>
      <c r="MY63" s="112"/>
      <c r="MZ63" s="112"/>
      <c r="NA63" s="113" t="str">
        <f t="shared" si="260"/>
        <v/>
      </c>
      <c r="NB63" s="114" t="str">
        <f t="shared" si="261"/>
        <v/>
      </c>
      <c r="NC63" s="115" t="str">
        <f t="shared" si="262"/>
        <v/>
      </c>
      <c r="ND63" s="115" t="str">
        <f t="shared" si="263"/>
        <v/>
      </c>
      <c r="NE63" s="116" t="str">
        <f t="shared" si="264"/>
        <v/>
      </c>
      <c r="NF63" s="117" t="str">
        <f t="shared" si="265"/>
        <v/>
      </c>
      <c r="NG63" s="118" t="str">
        <f t="shared" si="266"/>
        <v/>
      </c>
      <c r="NH63" s="119" t="str">
        <f t="shared" si="267"/>
        <v/>
      </c>
      <c r="NI63" s="120" t="str">
        <f t="shared" si="268"/>
        <v/>
      </c>
      <c r="NK63" s="112"/>
      <c r="NL63" s="112"/>
      <c r="NM63" s="113" t="str">
        <f t="shared" si="269"/>
        <v/>
      </c>
      <c r="NN63" s="114" t="str">
        <f t="shared" si="270"/>
        <v/>
      </c>
      <c r="NO63" s="115" t="str">
        <f t="shared" si="271"/>
        <v/>
      </c>
      <c r="NP63" s="115" t="str">
        <f t="shared" si="272"/>
        <v/>
      </c>
      <c r="NQ63" s="116" t="str">
        <f t="shared" si="273"/>
        <v/>
      </c>
      <c r="NR63" s="117" t="str">
        <f t="shared" si="274"/>
        <v/>
      </c>
      <c r="NS63" s="118" t="str">
        <f t="shared" si="275"/>
        <v/>
      </c>
      <c r="NT63" s="119" t="str">
        <f t="shared" si="276"/>
        <v/>
      </c>
      <c r="NU63" s="120" t="str">
        <f t="shared" si="277"/>
        <v/>
      </c>
      <c r="NW63" s="112"/>
      <c r="NX63" s="112"/>
      <c r="NY63" s="113" t="str">
        <f t="shared" si="278"/>
        <v/>
      </c>
      <c r="NZ63" s="114" t="str">
        <f t="shared" si="279"/>
        <v/>
      </c>
      <c r="OA63" s="115" t="str">
        <f t="shared" si="280"/>
        <v/>
      </c>
      <c r="OB63" s="115" t="str">
        <f t="shared" si="281"/>
        <v/>
      </c>
      <c r="OC63" s="116" t="str">
        <f t="shared" si="282"/>
        <v/>
      </c>
      <c r="OD63" s="117" t="str">
        <f t="shared" si="283"/>
        <v/>
      </c>
      <c r="OE63" s="118" t="str">
        <f t="shared" si="284"/>
        <v/>
      </c>
      <c r="OF63" s="119" t="str">
        <f t="shared" si="285"/>
        <v/>
      </c>
      <c r="OG63" s="120" t="str">
        <f t="shared" si="286"/>
        <v/>
      </c>
      <c r="OI63" s="112"/>
      <c r="OJ63" s="112"/>
      <c r="OK63" s="113" t="str">
        <f t="shared" si="287"/>
        <v/>
      </c>
      <c r="OL63" s="114" t="str">
        <f t="shared" si="288"/>
        <v/>
      </c>
      <c r="OM63" s="115" t="str">
        <f t="shared" si="289"/>
        <v/>
      </c>
      <c r="ON63" s="115" t="str">
        <f t="shared" si="290"/>
        <v/>
      </c>
      <c r="OO63" s="116" t="str">
        <f t="shared" si="291"/>
        <v/>
      </c>
      <c r="OP63" s="117" t="str">
        <f t="shared" si="292"/>
        <v/>
      </c>
      <c r="OQ63" s="118" t="str">
        <f t="shared" si="293"/>
        <v/>
      </c>
      <c r="OR63" s="119" t="str">
        <f t="shared" si="294"/>
        <v/>
      </c>
      <c r="OS63" s="120" t="str">
        <f t="shared" si="295"/>
        <v/>
      </c>
      <c r="OU63" s="112"/>
      <c r="OV63" s="112"/>
      <c r="OW63" s="113" t="str">
        <f t="shared" si="296"/>
        <v/>
      </c>
      <c r="OX63" s="114" t="str">
        <f t="shared" si="297"/>
        <v/>
      </c>
      <c r="OY63" s="115" t="str">
        <f t="shared" si="298"/>
        <v/>
      </c>
      <c r="OZ63" s="115" t="str">
        <f t="shared" si="299"/>
        <v/>
      </c>
      <c r="PA63" s="116" t="str">
        <f t="shared" si="300"/>
        <v/>
      </c>
      <c r="PB63" s="117" t="str">
        <f t="shared" si="301"/>
        <v/>
      </c>
      <c r="PC63" s="118" t="str">
        <f t="shared" si="302"/>
        <v/>
      </c>
      <c r="PD63" s="119" t="str">
        <f t="shared" si="303"/>
        <v/>
      </c>
      <c r="PE63" s="120" t="str">
        <f t="shared" si="304"/>
        <v/>
      </c>
      <c r="PG63" s="112"/>
      <c r="PH63" s="112"/>
      <c r="PI63" s="113" t="str">
        <f t="shared" si="305"/>
        <v/>
      </c>
      <c r="PJ63" s="114" t="str">
        <f t="shared" si="306"/>
        <v/>
      </c>
      <c r="PK63" s="115" t="str">
        <f t="shared" si="307"/>
        <v/>
      </c>
      <c r="PL63" s="115" t="str">
        <f t="shared" si="308"/>
        <v/>
      </c>
      <c r="PM63" s="116" t="str">
        <f t="shared" si="309"/>
        <v/>
      </c>
      <c r="PN63" s="117" t="str">
        <f t="shared" si="310"/>
        <v/>
      </c>
      <c r="PO63" s="118" t="str">
        <f t="shared" si="311"/>
        <v/>
      </c>
      <c r="PP63" s="119" t="str">
        <f t="shared" si="312"/>
        <v/>
      </c>
      <c r="PQ63" s="120" t="str">
        <f t="shared" si="313"/>
        <v/>
      </c>
      <c r="PS63" s="112"/>
      <c r="PT63" s="112"/>
      <c r="PU63" s="113" t="str">
        <f t="shared" si="314"/>
        <v/>
      </c>
      <c r="PV63" s="114" t="str">
        <f t="shared" si="315"/>
        <v/>
      </c>
      <c r="PW63" s="115" t="str">
        <f t="shared" si="316"/>
        <v/>
      </c>
      <c r="PX63" s="115" t="str">
        <f t="shared" si="317"/>
        <v/>
      </c>
      <c r="PY63" s="116" t="str">
        <f t="shared" si="318"/>
        <v/>
      </c>
      <c r="PZ63" s="117" t="str">
        <f t="shared" si="319"/>
        <v/>
      </c>
      <c r="QA63" s="118" t="str">
        <f t="shared" si="320"/>
        <v/>
      </c>
      <c r="QB63" s="119" t="str">
        <f t="shared" si="321"/>
        <v/>
      </c>
      <c r="QC63" s="120" t="str">
        <f t="shared" si="322"/>
        <v/>
      </c>
      <c r="QE63" s="112"/>
      <c r="QF63" s="112"/>
      <c r="QG63" s="113" t="str">
        <f t="shared" si="323"/>
        <v/>
      </c>
      <c r="QH63" s="114" t="str">
        <f t="shared" si="324"/>
        <v/>
      </c>
      <c r="QI63" s="115" t="str">
        <f t="shared" si="325"/>
        <v/>
      </c>
      <c r="QJ63" s="115" t="str">
        <f t="shared" si="326"/>
        <v/>
      </c>
      <c r="QK63" s="116" t="str">
        <f t="shared" si="327"/>
        <v/>
      </c>
      <c r="QL63" s="117" t="str">
        <f t="shared" si="328"/>
        <v/>
      </c>
      <c r="QM63" s="118" t="str">
        <f t="shared" si="329"/>
        <v/>
      </c>
      <c r="QN63" s="119" t="str">
        <f t="shared" si="330"/>
        <v/>
      </c>
      <c r="QO63" s="120" t="str">
        <f t="shared" si="331"/>
        <v/>
      </c>
      <c r="QQ63" s="112"/>
      <c r="QR63" s="112"/>
      <c r="QS63" s="113" t="str">
        <f t="shared" si="332"/>
        <v/>
      </c>
      <c r="QT63" s="114" t="str">
        <f t="shared" si="333"/>
        <v/>
      </c>
      <c r="QU63" s="115" t="str">
        <f t="shared" si="334"/>
        <v/>
      </c>
      <c r="QV63" s="115" t="str">
        <f t="shared" si="335"/>
        <v/>
      </c>
      <c r="QW63" s="116" t="str">
        <f t="shared" si="336"/>
        <v/>
      </c>
      <c r="QX63" s="117" t="str">
        <f t="shared" si="337"/>
        <v/>
      </c>
      <c r="QY63" s="118" t="str">
        <f t="shared" si="338"/>
        <v/>
      </c>
      <c r="QZ63" s="119" t="str">
        <f t="shared" si="339"/>
        <v/>
      </c>
      <c r="RA63" s="120" t="str">
        <f t="shared" si="340"/>
        <v/>
      </c>
      <c r="RC63" s="112"/>
      <c r="RD63" s="112"/>
      <c r="RE63" s="113" t="str">
        <f t="shared" si="341"/>
        <v/>
      </c>
      <c r="RF63" s="114" t="str">
        <f t="shared" si="342"/>
        <v/>
      </c>
      <c r="RG63" s="115" t="str">
        <f t="shared" si="343"/>
        <v/>
      </c>
      <c r="RH63" s="115" t="str">
        <f t="shared" si="344"/>
        <v/>
      </c>
      <c r="RI63" s="116" t="str">
        <f t="shared" si="345"/>
        <v/>
      </c>
      <c r="RJ63" s="117" t="str">
        <f t="shared" si="346"/>
        <v/>
      </c>
      <c r="RK63" s="118" t="str">
        <f t="shared" si="347"/>
        <v/>
      </c>
      <c r="RL63" s="119" t="str">
        <f t="shared" si="348"/>
        <v/>
      </c>
      <c r="RM63" s="120" t="str">
        <f t="shared" si="349"/>
        <v/>
      </c>
      <c r="RO63" s="112"/>
      <c r="RP63" s="112"/>
      <c r="RQ63" s="113" t="str">
        <f t="shared" si="350"/>
        <v/>
      </c>
      <c r="RR63" s="114" t="str">
        <f t="shared" si="351"/>
        <v/>
      </c>
      <c r="RS63" s="115" t="str">
        <f t="shared" si="352"/>
        <v/>
      </c>
      <c r="RT63" s="115" t="str">
        <f t="shared" si="353"/>
        <v/>
      </c>
      <c r="RU63" s="116" t="str">
        <f t="shared" si="354"/>
        <v/>
      </c>
      <c r="RV63" s="117" t="str">
        <f t="shared" si="355"/>
        <v/>
      </c>
      <c r="RW63" s="118" t="str">
        <f t="shared" si="356"/>
        <v/>
      </c>
      <c r="RX63" s="119" t="str">
        <f t="shared" si="357"/>
        <v/>
      </c>
      <c r="RY63" s="120" t="str">
        <f t="shared" si="358"/>
        <v/>
      </c>
      <c r="SA63" s="112"/>
      <c r="SB63" s="112"/>
    </row>
    <row r="64" spans="1:496" ht="13.5" customHeight="1">
      <c r="A64" s="20"/>
      <c r="B64" s="112" t="s">
        <v>870</v>
      </c>
      <c r="C64" s="2" t="s">
        <v>871</v>
      </c>
      <c r="D64" s="157"/>
      <c r="E64" s="113" t="str">
        <f t="shared" si="417"/>
        <v/>
      </c>
      <c r="F64" s="114" t="str">
        <f t="shared" si="418"/>
        <v/>
      </c>
      <c r="G64" s="115" t="str">
        <f t="shared" si="2"/>
        <v/>
      </c>
      <c r="H64" s="115" t="str">
        <f t="shared" si="3"/>
        <v/>
      </c>
      <c r="I64" s="116" t="str">
        <f t="shared" si="419"/>
        <v/>
      </c>
      <c r="J64" s="117" t="str">
        <f t="shared" si="420"/>
        <v/>
      </c>
      <c r="K64" s="118" t="str">
        <f t="shared" si="421"/>
        <v/>
      </c>
      <c r="L64" s="119" t="str">
        <f t="shared" si="7"/>
        <v/>
      </c>
      <c r="M64" s="120" t="str">
        <f t="shared" si="422"/>
        <v/>
      </c>
      <c r="O64" s="112"/>
      <c r="P64" s="167" t="s">
        <v>289</v>
      </c>
      <c r="Q64" s="113" t="s">
        <v>289</v>
      </c>
      <c r="R64" s="114" t="s">
        <v>289</v>
      </c>
      <c r="S64" s="115" t="s">
        <v>289</v>
      </c>
      <c r="T64" s="115" t="s">
        <v>289</v>
      </c>
      <c r="U64" s="116" t="s">
        <v>289</v>
      </c>
      <c r="V64" s="117" t="s">
        <v>289</v>
      </c>
      <c r="W64" s="118" t="s">
        <v>289</v>
      </c>
      <c r="X64" s="119" t="s">
        <v>289</v>
      </c>
      <c r="Y64" s="120" t="s">
        <v>289</v>
      </c>
      <c r="AA64" s="112"/>
      <c r="AB64" s="112"/>
      <c r="AC64" s="113" t="str">
        <f t="shared" si="9"/>
        <v/>
      </c>
      <c r="AD64" s="114" t="str">
        <f t="shared" si="10"/>
        <v/>
      </c>
      <c r="AE64" s="115" t="str">
        <f t="shared" si="11"/>
        <v/>
      </c>
      <c r="AF64" s="115" t="str">
        <f t="shared" si="359"/>
        <v/>
      </c>
      <c r="AG64" s="116" t="str">
        <f t="shared" si="12"/>
        <v/>
      </c>
      <c r="AH64" s="117" t="str">
        <f t="shared" si="13"/>
        <v/>
      </c>
      <c r="AI64" s="118" t="str">
        <f t="shared" si="14"/>
        <v/>
      </c>
      <c r="AJ64" s="119" t="str">
        <f t="shared" si="15"/>
        <v/>
      </c>
      <c r="AK64" s="120" t="str">
        <f t="shared" si="16"/>
        <v/>
      </c>
      <c r="AM64" s="112"/>
      <c r="AN64" s="112"/>
      <c r="AO64" s="113" t="str">
        <f t="shared" si="17"/>
        <v/>
      </c>
      <c r="AP64" s="114" t="str">
        <f t="shared" si="18"/>
        <v/>
      </c>
      <c r="AQ64" s="115" t="str">
        <f t="shared" si="19"/>
        <v/>
      </c>
      <c r="AR64" s="115" t="str">
        <f t="shared" si="20"/>
        <v/>
      </c>
      <c r="AS64" s="116" t="str">
        <f t="shared" si="21"/>
        <v/>
      </c>
      <c r="AT64" s="117" t="str">
        <f t="shared" si="22"/>
        <v/>
      </c>
      <c r="AU64" s="118" t="str">
        <f t="shared" si="23"/>
        <v/>
      </c>
      <c r="AV64" s="119" t="str">
        <f t="shared" si="24"/>
        <v/>
      </c>
      <c r="AW64" s="120" t="str">
        <f t="shared" si="25"/>
        <v/>
      </c>
      <c r="AY64" s="112"/>
      <c r="AZ64" s="112"/>
      <c r="BA64" s="113" t="str">
        <f t="shared" si="360"/>
        <v/>
      </c>
      <c r="BB64" s="114" t="str">
        <f t="shared" si="361"/>
        <v/>
      </c>
      <c r="BC64" s="115" t="str">
        <f t="shared" si="362"/>
        <v/>
      </c>
      <c r="BD64" s="115" t="str">
        <f t="shared" si="363"/>
        <v/>
      </c>
      <c r="BE64" s="116" t="str">
        <f t="shared" si="364"/>
        <v/>
      </c>
      <c r="BF64" s="117" t="str">
        <f t="shared" si="365"/>
        <v/>
      </c>
      <c r="BG64" s="118" t="str">
        <f t="shared" si="366"/>
        <v/>
      </c>
      <c r="BH64" s="119" t="str">
        <f t="shared" si="367"/>
        <v/>
      </c>
      <c r="BI64" s="120" t="str">
        <f t="shared" si="368"/>
        <v/>
      </c>
      <c r="BK64" s="112"/>
      <c r="BL64" s="112"/>
      <c r="BM64" s="113" t="str">
        <f t="shared" si="35"/>
        <v/>
      </c>
      <c r="BN64" s="114" t="str">
        <f t="shared" si="36"/>
        <v/>
      </c>
      <c r="BO64" s="115" t="str">
        <f t="shared" si="37"/>
        <v/>
      </c>
      <c r="BP64" s="115" t="str">
        <f t="shared" si="38"/>
        <v/>
      </c>
      <c r="BQ64" s="116" t="str">
        <f t="shared" si="39"/>
        <v/>
      </c>
      <c r="BR64" s="117" t="str">
        <f t="shared" si="40"/>
        <v/>
      </c>
      <c r="BS64" s="118" t="str">
        <f t="shared" si="41"/>
        <v/>
      </c>
      <c r="BT64" s="119" t="str">
        <f t="shared" si="42"/>
        <v/>
      </c>
      <c r="BU64" s="120" t="str">
        <f t="shared" si="43"/>
        <v/>
      </c>
      <c r="BW64" s="112"/>
      <c r="BX64" s="112"/>
      <c r="BY64" s="113" t="str">
        <f t="shared" si="44"/>
        <v/>
      </c>
      <c r="BZ64" s="114" t="str">
        <f t="shared" si="45"/>
        <v/>
      </c>
      <c r="CA64" s="115" t="str">
        <f t="shared" si="46"/>
        <v/>
      </c>
      <c r="CB64" s="115" t="str">
        <f t="shared" si="47"/>
        <v/>
      </c>
      <c r="CC64" s="116" t="str">
        <f t="shared" si="48"/>
        <v/>
      </c>
      <c r="CD64" s="117" t="str">
        <f t="shared" si="49"/>
        <v/>
      </c>
      <c r="CE64" s="118" t="str">
        <f t="shared" si="50"/>
        <v/>
      </c>
      <c r="CF64" s="119" t="str">
        <f t="shared" si="51"/>
        <v/>
      </c>
      <c r="CG64" s="120" t="str">
        <f t="shared" si="52"/>
        <v/>
      </c>
      <c r="CI64" s="112"/>
      <c r="CJ64" s="112"/>
      <c r="CK64" s="113" t="str">
        <f t="shared" si="53"/>
        <v/>
      </c>
      <c r="CL64" s="114" t="str">
        <f t="shared" si="54"/>
        <v/>
      </c>
      <c r="CM64" s="115" t="str">
        <f t="shared" si="55"/>
        <v/>
      </c>
      <c r="CN64" s="115" t="str">
        <f t="shared" si="56"/>
        <v/>
      </c>
      <c r="CO64" s="116" t="str">
        <f t="shared" si="57"/>
        <v/>
      </c>
      <c r="CP64" s="117" t="str">
        <f t="shared" si="58"/>
        <v/>
      </c>
      <c r="CQ64" s="118" t="str">
        <f t="shared" si="59"/>
        <v/>
      </c>
      <c r="CR64" s="119" t="str">
        <f t="shared" si="60"/>
        <v/>
      </c>
      <c r="CS64" s="120" t="str">
        <f t="shared" si="61"/>
        <v/>
      </c>
      <c r="CU64" s="112"/>
      <c r="CV64" s="112"/>
      <c r="CW64" s="113" t="str">
        <f t="shared" si="62"/>
        <v/>
      </c>
      <c r="CX64" s="114" t="str">
        <f t="shared" si="63"/>
        <v/>
      </c>
      <c r="CY64" s="115" t="str">
        <f t="shared" si="64"/>
        <v/>
      </c>
      <c r="CZ64" s="115" t="str">
        <f t="shared" si="65"/>
        <v/>
      </c>
      <c r="DA64" s="116" t="str">
        <f t="shared" si="66"/>
        <v/>
      </c>
      <c r="DB64" s="117" t="str">
        <f t="shared" si="67"/>
        <v/>
      </c>
      <c r="DC64" s="118" t="str">
        <f t="shared" si="68"/>
        <v/>
      </c>
      <c r="DD64" s="119" t="str">
        <f t="shared" si="69"/>
        <v/>
      </c>
      <c r="DE64" s="120" t="str">
        <f t="shared" si="70"/>
        <v/>
      </c>
      <c r="DG64" s="112"/>
      <c r="DH64" s="112"/>
      <c r="DI64" s="113" t="str">
        <f t="shared" si="71"/>
        <v/>
      </c>
      <c r="DJ64" s="114" t="str">
        <f t="shared" si="72"/>
        <v/>
      </c>
      <c r="DK64" s="115" t="str">
        <f t="shared" si="73"/>
        <v/>
      </c>
      <c r="DL64" s="115" t="str">
        <f t="shared" si="74"/>
        <v/>
      </c>
      <c r="DM64" s="116" t="str">
        <f t="shared" si="75"/>
        <v/>
      </c>
      <c r="DN64" s="117" t="str">
        <f t="shared" si="76"/>
        <v/>
      </c>
      <c r="DO64" s="118" t="str">
        <f t="shared" si="77"/>
        <v/>
      </c>
      <c r="DP64" s="119" t="str">
        <f t="shared" si="78"/>
        <v/>
      </c>
      <c r="DQ64" s="120" t="str">
        <f t="shared" si="79"/>
        <v/>
      </c>
      <c r="DS64" s="112"/>
      <c r="DT64" s="112"/>
      <c r="DU64" s="113" t="str">
        <f t="shared" si="80"/>
        <v/>
      </c>
      <c r="DV64" s="114" t="str">
        <f t="shared" si="81"/>
        <v/>
      </c>
      <c r="DW64" s="115" t="str">
        <f t="shared" si="82"/>
        <v/>
      </c>
      <c r="DX64" s="115" t="str">
        <f t="shared" si="83"/>
        <v/>
      </c>
      <c r="DY64" s="116" t="str">
        <f t="shared" si="84"/>
        <v/>
      </c>
      <c r="DZ64" s="117" t="str">
        <f t="shared" si="85"/>
        <v/>
      </c>
      <c r="EA64" s="118" t="str">
        <f t="shared" si="86"/>
        <v/>
      </c>
      <c r="EB64" s="119" t="str">
        <f t="shared" si="87"/>
        <v/>
      </c>
      <c r="EC64" s="120" t="str">
        <f t="shared" si="88"/>
        <v/>
      </c>
      <c r="EE64" s="112"/>
      <c r="EF64" s="112"/>
      <c r="EG64" s="113" t="str">
        <f t="shared" si="89"/>
        <v/>
      </c>
      <c r="EH64" s="114" t="str">
        <f t="shared" si="90"/>
        <v/>
      </c>
      <c r="EI64" s="115" t="str">
        <f t="shared" si="91"/>
        <v/>
      </c>
      <c r="EJ64" s="115" t="str">
        <f t="shared" si="92"/>
        <v/>
      </c>
      <c r="EK64" s="116" t="str">
        <f t="shared" si="93"/>
        <v/>
      </c>
      <c r="EL64" s="117" t="str">
        <f t="shared" si="94"/>
        <v/>
      </c>
      <c r="EM64" s="118" t="str">
        <f t="shared" si="95"/>
        <v/>
      </c>
      <c r="EN64" s="119" t="str">
        <f t="shared" si="96"/>
        <v/>
      </c>
      <c r="EO64" s="120" t="str">
        <f t="shared" si="97"/>
        <v/>
      </c>
      <c r="EQ64" s="112"/>
      <c r="ER64" s="112"/>
      <c r="ES64" s="113" t="str">
        <f t="shared" si="98"/>
        <v/>
      </c>
      <c r="ET64" s="114" t="str">
        <f t="shared" si="99"/>
        <v/>
      </c>
      <c r="EU64" s="115" t="str">
        <f t="shared" si="100"/>
        <v/>
      </c>
      <c r="EV64" s="115" t="str">
        <f t="shared" si="101"/>
        <v/>
      </c>
      <c r="EW64" s="116" t="str">
        <f t="shared" si="102"/>
        <v/>
      </c>
      <c r="EX64" s="117" t="str">
        <f t="shared" si="103"/>
        <v/>
      </c>
      <c r="EY64" s="118" t="str">
        <f t="shared" si="104"/>
        <v/>
      </c>
      <c r="EZ64" s="119" t="str">
        <f t="shared" si="105"/>
        <v/>
      </c>
      <c r="FA64" s="120" t="str">
        <f t="shared" si="106"/>
        <v/>
      </c>
      <c r="FC64" s="112"/>
      <c r="FD64" s="112"/>
      <c r="FE64" s="113" t="str">
        <f t="shared" si="107"/>
        <v/>
      </c>
      <c r="FF64" s="114" t="str">
        <f t="shared" si="108"/>
        <v/>
      </c>
      <c r="FG64" s="115" t="str">
        <f t="shared" si="109"/>
        <v/>
      </c>
      <c r="FH64" s="115" t="str">
        <f t="shared" si="110"/>
        <v/>
      </c>
      <c r="FI64" s="116" t="str">
        <f t="shared" si="111"/>
        <v/>
      </c>
      <c r="FJ64" s="117" t="str">
        <f t="shared" si="112"/>
        <v/>
      </c>
      <c r="FK64" s="118" t="str">
        <f t="shared" si="113"/>
        <v/>
      </c>
      <c r="FL64" s="119" t="str">
        <f t="shared" si="114"/>
        <v/>
      </c>
      <c r="FM64" s="120" t="str">
        <f t="shared" si="115"/>
        <v/>
      </c>
      <c r="FO64" s="112"/>
      <c r="FP64" s="112"/>
      <c r="FQ64" s="113" t="str">
        <f t="shared" si="116"/>
        <v/>
      </c>
      <c r="FR64" s="114" t="str">
        <f t="shared" si="117"/>
        <v/>
      </c>
      <c r="FS64" s="115" t="str">
        <f t="shared" si="118"/>
        <v/>
      </c>
      <c r="FT64" s="115" t="str">
        <f t="shared" si="119"/>
        <v/>
      </c>
      <c r="FU64" s="116" t="str">
        <f t="shared" si="120"/>
        <v/>
      </c>
      <c r="FV64" s="117" t="str">
        <f t="shared" si="121"/>
        <v/>
      </c>
      <c r="FW64" s="118" t="str">
        <f t="shared" si="122"/>
        <v/>
      </c>
      <c r="FX64" s="119" t="str">
        <f t="shared" si="123"/>
        <v/>
      </c>
      <c r="FY64" s="120" t="str">
        <f t="shared" si="124"/>
        <v/>
      </c>
      <c r="GA64" s="112"/>
      <c r="GB64" s="112"/>
      <c r="GC64" s="113" t="str">
        <f t="shared" si="125"/>
        <v/>
      </c>
      <c r="GD64" s="114" t="str">
        <f t="shared" si="126"/>
        <v/>
      </c>
      <c r="GE64" s="115" t="str">
        <f t="shared" si="127"/>
        <v/>
      </c>
      <c r="GF64" s="115" t="str">
        <f t="shared" si="128"/>
        <v/>
      </c>
      <c r="GG64" s="116" t="str">
        <f t="shared" si="129"/>
        <v/>
      </c>
      <c r="GH64" s="117" t="str">
        <f t="shared" si="130"/>
        <v/>
      </c>
      <c r="GI64" s="118" t="str">
        <f t="shared" si="131"/>
        <v/>
      </c>
      <c r="GJ64" s="119" t="str">
        <f t="shared" si="132"/>
        <v/>
      </c>
      <c r="GK64" s="120" t="str">
        <f t="shared" si="133"/>
        <v/>
      </c>
      <c r="GM64" s="112"/>
      <c r="GN64" s="112"/>
      <c r="GO64" s="113" t="str">
        <f t="shared" si="134"/>
        <v/>
      </c>
      <c r="GP64" s="114" t="str">
        <f t="shared" si="135"/>
        <v/>
      </c>
      <c r="GQ64" s="115" t="str">
        <f t="shared" si="136"/>
        <v/>
      </c>
      <c r="GR64" s="115" t="str">
        <f t="shared" si="137"/>
        <v/>
      </c>
      <c r="GS64" s="116" t="str">
        <f t="shared" si="138"/>
        <v/>
      </c>
      <c r="GT64" s="117" t="str">
        <f t="shared" si="139"/>
        <v/>
      </c>
      <c r="GU64" s="118" t="str">
        <f t="shared" si="140"/>
        <v/>
      </c>
      <c r="GV64" s="119" t="str">
        <f t="shared" si="141"/>
        <v/>
      </c>
      <c r="GW64" s="120" t="str">
        <f t="shared" si="142"/>
        <v/>
      </c>
      <c r="GY64" s="112"/>
      <c r="GZ64" s="112"/>
      <c r="HA64" s="113" t="str">
        <f t="shared" si="143"/>
        <v/>
      </c>
      <c r="HB64" s="114" t="str">
        <f t="shared" si="144"/>
        <v/>
      </c>
      <c r="HC64" s="115" t="str">
        <f t="shared" si="145"/>
        <v/>
      </c>
      <c r="HD64" s="115" t="str">
        <f t="shared" si="146"/>
        <v/>
      </c>
      <c r="HE64" s="116" t="str">
        <f t="shared" si="147"/>
        <v/>
      </c>
      <c r="HF64" s="117" t="str">
        <f t="shared" si="148"/>
        <v/>
      </c>
      <c r="HG64" s="118" t="str">
        <f t="shared" si="149"/>
        <v/>
      </c>
      <c r="HH64" s="119" t="str">
        <f t="shared" si="150"/>
        <v/>
      </c>
      <c r="HI64" s="120" t="str">
        <f t="shared" si="151"/>
        <v/>
      </c>
      <c r="HK64" s="112"/>
      <c r="HL64" s="112"/>
      <c r="HM64" s="113" t="str">
        <f t="shared" si="152"/>
        <v/>
      </c>
      <c r="HN64" s="114" t="str">
        <f t="shared" si="153"/>
        <v/>
      </c>
      <c r="HO64" s="115" t="str">
        <f t="shared" si="154"/>
        <v/>
      </c>
      <c r="HP64" s="115" t="str">
        <f t="shared" si="155"/>
        <v/>
      </c>
      <c r="HQ64" s="116" t="str">
        <f t="shared" si="156"/>
        <v/>
      </c>
      <c r="HR64" s="117" t="str">
        <f t="shared" si="157"/>
        <v/>
      </c>
      <c r="HS64" s="118" t="str">
        <f t="shared" si="158"/>
        <v/>
      </c>
      <c r="HT64" s="119" t="str">
        <f t="shared" si="159"/>
        <v/>
      </c>
      <c r="HU64" s="120" t="str">
        <f t="shared" si="160"/>
        <v/>
      </c>
      <c r="HW64" s="112"/>
      <c r="HX64" s="112"/>
      <c r="HY64" s="113" t="str">
        <f t="shared" si="161"/>
        <v/>
      </c>
      <c r="HZ64" s="114" t="str">
        <f t="shared" si="162"/>
        <v/>
      </c>
      <c r="IA64" s="115" t="str">
        <f t="shared" si="163"/>
        <v/>
      </c>
      <c r="IB64" s="115" t="str">
        <f t="shared" si="164"/>
        <v/>
      </c>
      <c r="IC64" s="116" t="str">
        <f t="shared" si="165"/>
        <v/>
      </c>
      <c r="ID64" s="117" t="str">
        <f t="shared" si="166"/>
        <v/>
      </c>
      <c r="IE64" s="118" t="str">
        <f t="shared" si="167"/>
        <v/>
      </c>
      <c r="IF64" s="119" t="str">
        <f t="shared" si="168"/>
        <v/>
      </c>
      <c r="IG64" s="120" t="str">
        <f t="shared" si="169"/>
        <v/>
      </c>
      <c r="II64" s="112"/>
      <c r="IJ64" s="112"/>
      <c r="IK64" s="113" t="str">
        <f t="shared" si="170"/>
        <v/>
      </c>
      <c r="IL64" s="114" t="str">
        <f t="shared" si="171"/>
        <v/>
      </c>
      <c r="IM64" s="115" t="str">
        <f t="shared" si="172"/>
        <v/>
      </c>
      <c r="IN64" s="115" t="str">
        <f t="shared" si="173"/>
        <v/>
      </c>
      <c r="IO64" s="116" t="str">
        <f t="shared" si="174"/>
        <v/>
      </c>
      <c r="IP64" s="117" t="str">
        <f t="shared" si="175"/>
        <v/>
      </c>
      <c r="IQ64" s="118" t="str">
        <f t="shared" si="176"/>
        <v/>
      </c>
      <c r="IR64" s="119" t="str">
        <f t="shared" si="177"/>
        <v/>
      </c>
      <c r="IS64" s="120" t="str">
        <f t="shared" si="178"/>
        <v/>
      </c>
      <c r="IU64" s="112"/>
      <c r="IV64" s="112"/>
      <c r="IW64" s="113" t="str">
        <f t="shared" si="179"/>
        <v/>
      </c>
      <c r="IX64" s="114" t="str">
        <f t="shared" si="180"/>
        <v/>
      </c>
      <c r="IY64" s="115" t="str">
        <f t="shared" si="181"/>
        <v/>
      </c>
      <c r="IZ64" s="115" t="str">
        <f t="shared" si="182"/>
        <v/>
      </c>
      <c r="JA64" s="116" t="str">
        <f t="shared" si="183"/>
        <v/>
      </c>
      <c r="JB64" s="117" t="str">
        <f t="shared" si="184"/>
        <v/>
      </c>
      <c r="JC64" s="118" t="str">
        <f t="shared" si="185"/>
        <v/>
      </c>
      <c r="JD64" s="119" t="str">
        <f t="shared" si="186"/>
        <v/>
      </c>
      <c r="JE64" s="120" t="str">
        <f t="shared" si="187"/>
        <v/>
      </c>
      <c r="JG64" s="112"/>
      <c r="JH64" s="112"/>
      <c r="JI64" s="113" t="str">
        <f t="shared" si="188"/>
        <v/>
      </c>
      <c r="JJ64" s="114" t="str">
        <f t="shared" si="189"/>
        <v/>
      </c>
      <c r="JK64" s="115" t="str">
        <f t="shared" si="190"/>
        <v/>
      </c>
      <c r="JL64" s="115" t="str">
        <f t="shared" si="191"/>
        <v/>
      </c>
      <c r="JM64" s="116" t="str">
        <f t="shared" si="192"/>
        <v/>
      </c>
      <c r="JN64" s="117" t="str">
        <f t="shared" si="193"/>
        <v/>
      </c>
      <c r="JO64" s="118" t="str">
        <f t="shared" si="194"/>
        <v/>
      </c>
      <c r="JP64" s="119" t="str">
        <f t="shared" si="195"/>
        <v/>
      </c>
      <c r="JQ64" s="120" t="str">
        <f t="shared" si="196"/>
        <v/>
      </c>
      <c r="JS64" s="112"/>
      <c r="JT64" s="112"/>
      <c r="JU64" s="113" t="str">
        <f t="shared" si="197"/>
        <v/>
      </c>
      <c r="JV64" s="114" t="str">
        <f t="shared" si="198"/>
        <v/>
      </c>
      <c r="JW64" s="115" t="str">
        <f t="shared" si="199"/>
        <v/>
      </c>
      <c r="JX64" s="115" t="str">
        <f t="shared" si="200"/>
        <v/>
      </c>
      <c r="JY64" s="116" t="str">
        <f t="shared" si="201"/>
        <v/>
      </c>
      <c r="JZ64" s="117" t="str">
        <f t="shared" si="202"/>
        <v/>
      </c>
      <c r="KA64" s="118" t="str">
        <f t="shared" si="203"/>
        <v/>
      </c>
      <c r="KB64" s="119" t="str">
        <f t="shared" si="204"/>
        <v/>
      </c>
      <c r="KC64" s="120" t="str">
        <f t="shared" si="205"/>
        <v/>
      </c>
      <c r="KE64" s="112"/>
      <c r="KF64" s="112"/>
      <c r="KG64" s="113" t="str">
        <f t="shared" si="206"/>
        <v/>
      </c>
      <c r="KH64" s="114" t="str">
        <f t="shared" si="207"/>
        <v/>
      </c>
      <c r="KI64" s="115" t="str">
        <f t="shared" si="208"/>
        <v/>
      </c>
      <c r="KJ64" s="115" t="str">
        <f t="shared" si="209"/>
        <v/>
      </c>
      <c r="KK64" s="116" t="str">
        <f t="shared" si="210"/>
        <v/>
      </c>
      <c r="KL64" s="117" t="str">
        <f t="shared" si="211"/>
        <v/>
      </c>
      <c r="KM64" s="118" t="str">
        <f t="shared" si="212"/>
        <v/>
      </c>
      <c r="KN64" s="119" t="str">
        <f t="shared" si="213"/>
        <v/>
      </c>
      <c r="KO64" s="120" t="str">
        <f t="shared" si="214"/>
        <v/>
      </c>
      <c r="KQ64" s="112"/>
      <c r="KR64" s="112"/>
      <c r="KS64" s="113" t="str">
        <f t="shared" si="215"/>
        <v/>
      </c>
      <c r="KT64" s="114" t="str">
        <f t="shared" si="216"/>
        <v/>
      </c>
      <c r="KU64" s="115" t="str">
        <f t="shared" si="217"/>
        <v/>
      </c>
      <c r="KV64" s="115" t="str">
        <f t="shared" si="218"/>
        <v/>
      </c>
      <c r="KW64" s="116" t="str">
        <f t="shared" si="219"/>
        <v/>
      </c>
      <c r="KX64" s="117" t="str">
        <f t="shared" si="220"/>
        <v/>
      </c>
      <c r="KY64" s="118" t="str">
        <f t="shared" si="221"/>
        <v/>
      </c>
      <c r="KZ64" s="119" t="str">
        <f t="shared" si="222"/>
        <v/>
      </c>
      <c r="LA64" s="120" t="str">
        <f t="shared" si="223"/>
        <v/>
      </c>
      <c r="LC64" s="112"/>
      <c r="LD64" s="112"/>
      <c r="LE64" s="113" t="str">
        <f t="shared" si="224"/>
        <v/>
      </c>
      <c r="LF64" s="114" t="str">
        <f t="shared" si="225"/>
        <v/>
      </c>
      <c r="LG64" s="115" t="str">
        <f t="shared" si="226"/>
        <v/>
      </c>
      <c r="LH64" s="115" t="str">
        <f t="shared" si="227"/>
        <v/>
      </c>
      <c r="LI64" s="116" t="str">
        <f t="shared" si="228"/>
        <v/>
      </c>
      <c r="LJ64" s="117" t="str">
        <f t="shared" si="229"/>
        <v/>
      </c>
      <c r="LK64" s="118" t="str">
        <f t="shared" si="230"/>
        <v/>
      </c>
      <c r="LL64" s="119" t="str">
        <f t="shared" si="231"/>
        <v/>
      </c>
      <c r="LM64" s="120" t="str">
        <f t="shared" si="232"/>
        <v/>
      </c>
      <c r="LO64" s="112"/>
      <c r="LP64" s="112"/>
      <c r="LQ64" s="113" t="str">
        <f t="shared" si="233"/>
        <v/>
      </c>
      <c r="LR64" s="114" t="str">
        <f t="shared" si="234"/>
        <v/>
      </c>
      <c r="LS64" s="115" t="str">
        <f t="shared" si="235"/>
        <v/>
      </c>
      <c r="LT64" s="115" t="str">
        <f t="shared" si="236"/>
        <v/>
      </c>
      <c r="LU64" s="116" t="str">
        <f t="shared" si="237"/>
        <v/>
      </c>
      <c r="LV64" s="117" t="str">
        <f t="shared" si="238"/>
        <v/>
      </c>
      <c r="LW64" s="118" t="str">
        <f t="shared" si="239"/>
        <v/>
      </c>
      <c r="LX64" s="119" t="str">
        <f t="shared" si="240"/>
        <v/>
      </c>
      <c r="LY64" s="120" t="str">
        <f t="shared" si="241"/>
        <v/>
      </c>
      <c r="MA64" s="112"/>
      <c r="MB64" s="112"/>
      <c r="MC64" s="113" t="str">
        <f t="shared" si="242"/>
        <v/>
      </c>
      <c r="MD64" s="114" t="str">
        <f t="shared" si="243"/>
        <v/>
      </c>
      <c r="ME64" s="115" t="str">
        <f t="shared" si="244"/>
        <v/>
      </c>
      <c r="MF64" s="115" t="str">
        <f t="shared" si="245"/>
        <v/>
      </c>
      <c r="MG64" s="116" t="str">
        <f t="shared" si="246"/>
        <v/>
      </c>
      <c r="MH64" s="117" t="str">
        <f t="shared" si="247"/>
        <v/>
      </c>
      <c r="MI64" s="118" t="str">
        <f t="shared" si="248"/>
        <v/>
      </c>
      <c r="MJ64" s="119" t="str">
        <f t="shared" si="249"/>
        <v/>
      </c>
      <c r="MK64" s="120" t="str">
        <f t="shared" si="250"/>
        <v/>
      </c>
      <c r="MM64" s="112"/>
      <c r="MN64" s="112"/>
      <c r="MO64" s="113" t="str">
        <f t="shared" si="251"/>
        <v/>
      </c>
      <c r="MP64" s="114" t="str">
        <f t="shared" si="252"/>
        <v/>
      </c>
      <c r="MQ64" s="115" t="str">
        <f t="shared" si="253"/>
        <v/>
      </c>
      <c r="MR64" s="115" t="str">
        <f t="shared" si="254"/>
        <v/>
      </c>
      <c r="MS64" s="116" t="str">
        <f t="shared" si="255"/>
        <v/>
      </c>
      <c r="MT64" s="117" t="str">
        <f t="shared" si="256"/>
        <v/>
      </c>
      <c r="MU64" s="118" t="str">
        <f t="shared" si="257"/>
        <v/>
      </c>
      <c r="MV64" s="119" t="str">
        <f t="shared" si="258"/>
        <v/>
      </c>
      <c r="MW64" s="120" t="str">
        <f t="shared" si="259"/>
        <v/>
      </c>
      <c r="MY64" s="112"/>
      <c r="MZ64" s="112"/>
      <c r="NA64" s="113" t="str">
        <f t="shared" si="260"/>
        <v/>
      </c>
      <c r="NB64" s="114" t="str">
        <f t="shared" si="261"/>
        <v/>
      </c>
      <c r="NC64" s="115" t="str">
        <f t="shared" si="262"/>
        <v/>
      </c>
      <c r="ND64" s="115" t="str">
        <f t="shared" si="263"/>
        <v/>
      </c>
      <c r="NE64" s="116" t="str">
        <f t="shared" si="264"/>
        <v/>
      </c>
      <c r="NF64" s="117" t="str">
        <f t="shared" si="265"/>
        <v/>
      </c>
      <c r="NG64" s="118" t="str">
        <f t="shared" si="266"/>
        <v/>
      </c>
      <c r="NH64" s="119" t="str">
        <f t="shared" si="267"/>
        <v/>
      </c>
      <c r="NI64" s="120" t="str">
        <f t="shared" si="268"/>
        <v/>
      </c>
      <c r="NK64" s="112"/>
      <c r="NL64" s="112"/>
      <c r="NM64" s="113" t="str">
        <f t="shared" si="269"/>
        <v/>
      </c>
      <c r="NN64" s="114" t="str">
        <f t="shared" si="270"/>
        <v/>
      </c>
      <c r="NO64" s="115" t="str">
        <f t="shared" si="271"/>
        <v/>
      </c>
      <c r="NP64" s="115" t="str">
        <f t="shared" si="272"/>
        <v/>
      </c>
      <c r="NQ64" s="116" t="str">
        <f t="shared" si="273"/>
        <v/>
      </c>
      <c r="NR64" s="117" t="str">
        <f t="shared" si="274"/>
        <v/>
      </c>
      <c r="NS64" s="118" t="str">
        <f t="shared" si="275"/>
        <v/>
      </c>
      <c r="NT64" s="119" t="str">
        <f t="shared" si="276"/>
        <v/>
      </c>
      <c r="NU64" s="120" t="str">
        <f t="shared" si="277"/>
        <v/>
      </c>
      <c r="NW64" s="112"/>
      <c r="NX64" s="112"/>
      <c r="NY64" s="113" t="str">
        <f t="shared" si="278"/>
        <v/>
      </c>
      <c r="NZ64" s="114" t="str">
        <f t="shared" si="279"/>
        <v/>
      </c>
      <c r="OA64" s="115" t="str">
        <f t="shared" si="280"/>
        <v/>
      </c>
      <c r="OB64" s="115" t="str">
        <f t="shared" si="281"/>
        <v/>
      </c>
      <c r="OC64" s="116" t="str">
        <f t="shared" si="282"/>
        <v/>
      </c>
      <c r="OD64" s="117" t="str">
        <f t="shared" si="283"/>
        <v/>
      </c>
      <c r="OE64" s="118" t="str">
        <f t="shared" si="284"/>
        <v/>
      </c>
      <c r="OF64" s="119" t="str">
        <f t="shared" si="285"/>
        <v/>
      </c>
      <c r="OG64" s="120" t="str">
        <f t="shared" si="286"/>
        <v/>
      </c>
      <c r="OI64" s="112"/>
      <c r="OJ64" s="112"/>
      <c r="OK64" s="113" t="str">
        <f t="shared" si="287"/>
        <v/>
      </c>
      <c r="OL64" s="114" t="str">
        <f t="shared" si="288"/>
        <v/>
      </c>
      <c r="OM64" s="115" t="str">
        <f t="shared" si="289"/>
        <v/>
      </c>
      <c r="ON64" s="115" t="str">
        <f t="shared" si="290"/>
        <v/>
      </c>
      <c r="OO64" s="116" t="str">
        <f t="shared" si="291"/>
        <v/>
      </c>
      <c r="OP64" s="117" t="str">
        <f t="shared" si="292"/>
        <v/>
      </c>
      <c r="OQ64" s="118" t="str">
        <f t="shared" si="293"/>
        <v/>
      </c>
      <c r="OR64" s="119" t="str">
        <f t="shared" si="294"/>
        <v/>
      </c>
      <c r="OS64" s="120" t="str">
        <f t="shared" si="295"/>
        <v/>
      </c>
      <c r="OU64" s="112"/>
      <c r="OV64" s="112"/>
      <c r="OW64" s="113" t="str">
        <f t="shared" si="296"/>
        <v/>
      </c>
      <c r="OX64" s="114" t="str">
        <f t="shared" si="297"/>
        <v/>
      </c>
      <c r="OY64" s="115" t="str">
        <f t="shared" si="298"/>
        <v/>
      </c>
      <c r="OZ64" s="115" t="str">
        <f t="shared" si="299"/>
        <v/>
      </c>
      <c r="PA64" s="116" t="str">
        <f t="shared" si="300"/>
        <v/>
      </c>
      <c r="PB64" s="117" t="str">
        <f t="shared" si="301"/>
        <v/>
      </c>
      <c r="PC64" s="118" t="str">
        <f t="shared" si="302"/>
        <v/>
      </c>
      <c r="PD64" s="119" t="str">
        <f t="shared" si="303"/>
        <v/>
      </c>
      <c r="PE64" s="120" t="str">
        <f t="shared" si="304"/>
        <v/>
      </c>
      <c r="PG64" s="112"/>
      <c r="PH64" s="112"/>
      <c r="PI64" s="113" t="str">
        <f t="shared" si="305"/>
        <v/>
      </c>
      <c r="PJ64" s="114" t="str">
        <f t="shared" si="306"/>
        <v/>
      </c>
      <c r="PK64" s="115" t="str">
        <f t="shared" si="307"/>
        <v/>
      </c>
      <c r="PL64" s="115" t="str">
        <f t="shared" si="308"/>
        <v/>
      </c>
      <c r="PM64" s="116" t="str">
        <f t="shared" si="309"/>
        <v/>
      </c>
      <c r="PN64" s="117" t="str">
        <f t="shared" si="310"/>
        <v/>
      </c>
      <c r="PO64" s="118" t="str">
        <f t="shared" si="311"/>
        <v/>
      </c>
      <c r="PP64" s="119" t="str">
        <f t="shared" si="312"/>
        <v/>
      </c>
      <c r="PQ64" s="120" t="str">
        <f t="shared" si="313"/>
        <v/>
      </c>
      <c r="PS64" s="112"/>
      <c r="PT64" s="112"/>
      <c r="PU64" s="113" t="str">
        <f t="shared" si="314"/>
        <v/>
      </c>
      <c r="PV64" s="114" t="str">
        <f t="shared" si="315"/>
        <v/>
      </c>
      <c r="PW64" s="115" t="str">
        <f t="shared" si="316"/>
        <v/>
      </c>
      <c r="PX64" s="115" t="str">
        <f t="shared" si="317"/>
        <v/>
      </c>
      <c r="PY64" s="116" t="str">
        <f t="shared" si="318"/>
        <v/>
      </c>
      <c r="PZ64" s="117" t="str">
        <f t="shared" si="319"/>
        <v/>
      </c>
      <c r="QA64" s="118" t="str">
        <f t="shared" si="320"/>
        <v/>
      </c>
      <c r="QB64" s="119" t="str">
        <f t="shared" si="321"/>
        <v/>
      </c>
      <c r="QC64" s="120" t="str">
        <f t="shared" si="322"/>
        <v/>
      </c>
      <c r="QE64" s="112"/>
      <c r="QF64" s="112"/>
      <c r="QG64" s="113" t="str">
        <f t="shared" si="323"/>
        <v/>
      </c>
      <c r="QH64" s="114" t="str">
        <f t="shared" si="324"/>
        <v/>
      </c>
      <c r="QI64" s="115" t="str">
        <f t="shared" si="325"/>
        <v/>
      </c>
      <c r="QJ64" s="115" t="str">
        <f t="shared" si="326"/>
        <v/>
      </c>
      <c r="QK64" s="116" t="str">
        <f t="shared" si="327"/>
        <v/>
      </c>
      <c r="QL64" s="117" t="str">
        <f t="shared" si="328"/>
        <v/>
      </c>
      <c r="QM64" s="118" t="str">
        <f t="shared" si="329"/>
        <v/>
      </c>
      <c r="QN64" s="119" t="str">
        <f t="shared" si="330"/>
        <v/>
      </c>
      <c r="QO64" s="120" t="str">
        <f t="shared" si="331"/>
        <v/>
      </c>
      <c r="QQ64" s="112"/>
      <c r="QR64" s="112"/>
      <c r="QS64" s="113" t="str">
        <f t="shared" si="332"/>
        <v/>
      </c>
      <c r="QT64" s="114" t="str">
        <f t="shared" si="333"/>
        <v/>
      </c>
      <c r="QU64" s="115" t="str">
        <f t="shared" si="334"/>
        <v/>
      </c>
      <c r="QV64" s="115" t="str">
        <f t="shared" si="335"/>
        <v/>
      </c>
      <c r="QW64" s="116" t="str">
        <f t="shared" si="336"/>
        <v/>
      </c>
      <c r="QX64" s="117" t="str">
        <f t="shared" si="337"/>
        <v/>
      </c>
      <c r="QY64" s="118" t="str">
        <f t="shared" si="338"/>
        <v/>
      </c>
      <c r="QZ64" s="119" t="str">
        <f t="shared" si="339"/>
        <v/>
      </c>
      <c r="RA64" s="120" t="str">
        <f t="shared" si="340"/>
        <v/>
      </c>
      <c r="RC64" s="112"/>
      <c r="RD64" s="112"/>
      <c r="RE64" s="113" t="str">
        <f t="shared" si="341"/>
        <v/>
      </c>
      <c r="RF64" s="114" t="str">
        <f t="shared" si="342"/>
        <v/>
      </c>
      <c r="RG64" s="115" t="str">
        <f t="shared" si="343"/>
        <v/>
      </c>
      <c r="RH64" s="115" t="str">
        <f t="shared" si="344"/>
        <v/>
      </c>
      <c r="RI64" s="116" t="str">
        <f t="shared" si="345"/>
        <v/>
      </c>
      <c r="RJ64" s="117" t="str">
        <f t="shared" si="346"/>
        <v/>
      </c>
      <c r="RK64" s="118" t="str">
        <f t="shared" si="347"/>
        <v/>
      </c>
      <c r="RL64" s="119" t="str">
        <f t="shared" si="348"/>
        <v/>
      </c>
      <c r="RM64" s="120" t="str">
        <f t="shared" si="349"/>
        <v/>
      </c>
      <c r="RO64" s="112"/>
      <c r="RP64" s="112"/>
      <c r="RQ64" s="113" t="str">
        <f t="shared" si="350"/>
        <v/>
      </c>
      <c r="RR64" s="114" t="str">
        <f t="shared" si="351"/>
        <v/>
      </c>
      <c r="RS64" s="115" t="str">
        <f t="shared" si="352"/>
        <v/>
      </c>
      <c r="RT64" s="115" t="str">
        <f t="shared" si="353"/>
        <v/>
      </c>
      <c r="RU64" s="116" t="str">
        <f t="shared" si="354"/>
        <v/>
      </c>
      <c r="RV64" s="117" t="str">
        <f t="shared" si="355"/>
        <v/>
      </c>
      <c r="RW64" s="118" t="str">
        <f t="shared" si="356"/>
        <v/>
      </c>
      <c r="RX64" s="119" t="str">
        <f t="shared" si="357"/>
        <v/>
      </c>
      <c r="RY64" s="120" t="str">
        <f t="shared" si="358"/>
        <v/>
      </c>
      <c r="SA64" s="112"/>
      <c r="SB64" s="112"/>
    </row>
    <row r="65" spans="1:496" ht="13.5" customHeight="1">
      <c r="A65" s="20"/>
      <c r="B65" s="112" t="s">
        <v>872</v>
      </c>
      <c r="C65" s="2" t="s">
        <v>873</v>
      </c>
      <c r="D65" s="157"/>
      <c r="E65" s="113" t="str">
        <f t="shared" si="417"/>
        <v/>
      </c>
      <c r="F65" s="114" t="str">
        <f t="shared" si="418"/>
        <v/>
      </c>
      <c r="G65" s="115" t="str">
        <f t="shared" si="2"/>
        <v/>
      </c>
      <c r="H65" s="115" t="str">
        <f t="shared" si="3"/>
        <v/>
      </c>
      <c r="I65" s="116" t="str">
        <f t="shared" si="419"/>
        <v/>
      </c>
      <c r="J65" s="117" t="str">
        <f t="shared" si="420"/>
        <v/>
      </c>
      <c r="K65" s="118" t="str">
        <f t="shared" si="421"/>
        <v/>
      </c>
      <c r="L65" s="119" t="str">
        <f t="shared" si="7"/>
        <v/>
      </c>
      <c r="M65" s="120" t="str">
        <f t="shared" si="422"/>
        <v/>
      </c>
      <c r="O65" s="112"/>
      <c r="P65" s="167" t="s">
        <v>289</v>
      </c>
      <c r="Q65" s="113" t="s">
        <v>289</v>
      </c>
      <c r="R65" s="114" t="s">
        <v>289</v>
      </c>
      <c r="S65" s="115" t="s">
        <v>289</v>
      </c>
      <c r="T65" s="115" t="s">
        <v>289</v>
      </c>
      <c r="U65" s="116" t="s">
        <v>289</v>
      </c>
      <c r="V65" s="117" t="s">
        <v>289</v>
      </c>
      <c r="W65" s="118" t="s">
        <v>289</v>
      </c>
      <c r="X65" s="119" t="s">
        <v>289</v>
      </c>
      <c r="Y65" s="120" t="s">
        <v>289</v>
      </c>
      <c r="AA65" s="112"/>
      <c r="AB65" s="112"/>
      <c r="AC65" s="113" t="str">
        <f t="shared" si="9"/>
        <v/>
      </c>
      <c r="AD65" s="114" t="str">
        <f t="shared" si="10"/>
        <v/>
      </c>
      <c r="AE65" s="115" t="str">
        <f t="shared" si="11"/>
        <v/>
      </c>
      <c r="AF65" s="115" t="str">
        <f t="shared" si="359"/>
        <v/>
      </c>
      <c r="AG65" s="116" t="str">
        <f t="shared" si="12"/>
        <v/>
      </c>
      <c r="AH65" s="117" t="str">
        <f t="shared" si="13"/>
        <v/>
      </c>
      <c r="AI65" s="118" t="str">
        <f t="shared" si="14"/>
        <v/>
      </c>
      <c r="AJ65" s="119" t="str">
        <f t="shared" si="15"/>
        <v/>
      </c>
      <c r="AK65" s="120" t="str">
        <f t="shared" si="16"/>
        <v/>
      </c>
      <c r="AM65" s="112"/>
      <c r="AN65" s="112"/>
      <c r="AO65" s="113"/>
      <c r="AP65" s="114" t="str">
        <f t="shared" ref="AP65:AP67" si="487">IF(AS65="","",AO$1)</f>
        <v/>
      </c>
      <c r="AQ65" s="115" t="str">
        <f t="shared" ref="AQ65:AQ67" si="488">IF(AS65="","",AO$2)</f>
        <v/>
      </c>
      <c r="AR65" s="115" t="str">
        <f t="shared" ref="AR65:AR67" si="489">IF(AS65="","",AO$3)</f>
        <v/>
      </c>
      <c r="AS65" s="116" t="str">
        <f t="shared" ref="AS65:AS67" si="490">IF(AZ65="","",IF(ISNUMBER(SEARCH(":",AZ65)),MID(AZ65,FIND(":",AZ65)+2,FIND("(",AZ65)-FIND(":",AZ65)-3),LEFT(AZ65,FIND("(",AZ65)-2)))</f>
        <v/>
      </c>
      <c r="AT65" s="117" t="str">
        <f t="shared" ref="AT65:AT67" si="491">IF(AZ65="","",MID(AZ65,FIND("(",AZ65)+1,4))</f>
        <v/>
      </c>
      <c r="AU65" s="118" t="str">
        <f t="shared" ref="AU65:AU67" si="492">IF(ISNUMBER(SEARCH("*female*",AZ65)),"female",IF(ISNUMBER(SEARCH("*male*",AZ65)),"male",""))</f>
        <v/>
      </c>
      <c r="AV65" s="119" t="str">
        <f t="shared" ref="AV65:AV67" si="493">IF(AZ65="","",IF(ISERROR(MID(AZ65,FIND("male,",AZ65)+6,(FIND(")",AZ65)-(FIND("male,",AZ65)+6))))=TRUE,"missing/error",MID(AZ65,FIND("male,",AZ65)+6,(FIND(")",AZ65)-(FIND("male,",AZ65)+6)))))</f>
        <v/>
      </c>
      <c r="AW65" s="120" t="str">
        <f t="shared" si="25"/>
        <v/>
      </c>
      <c r="AY65" s="112"/>
      <c r="AZ65" s="112"/>
      <c r="BA65" s="113" t="str">
        <f t="shared" si="360"/>
        <v/>
      </c>
      <c r="BB65" s="114" t="str">
        <f t="shared" si="361"/>
        <v/>
      </c>
      <c r="BC65" s="115" t="str">
        <f t="shared" si="362"/>
        <v/>
      </c>
      <c r="BD65" s="115" t="str">
        <f t="shared" si="363"/>
        <v/>
      </c>
      <c r="BE65" s="116" t="str">
        <f t="shared" si="364"/>
        <v/>
      </c>
      <c r="BF65" s="117" t="str">
        <f t="shared" si="365"/>
        <v/>
      </c>
      <c r="BG65" s="118" t="str">
        <f t="shared" si="366"/>
        <v/>
      </c>
      <c r="BH65" s="119" t="str">
        <f t="shared" si="367"/>
        <v/>
      </c>
      <c r="BI65" s="120" t="str">
        <f t="shared" si="368"/>
        <v/>
      </c>
      <c r="BK65" s="112"/>
      <c r="BL65" s="112"/>
      <c r="BM65" s="113" t="str">
        <f t="shared" si="35"/>
        <v/>
      </c>
      <c r="BN65" s="114" t="str">
        <f t="shared" si="36"/>
        <v/>
      </c>
      <c r="BO65" s="115" t="str">
        <f t="shared" si="37"/>
        <v/>
      </c>
      <c r="BP65" s="115" t="str">
        <f t="shared" si="38"/>
        <v/>
      </c>
      <c r="BQ65" s="116" t="str">
        <f t="shared" si="39"/>
        <v/>
      </c>
      <c r="BR65" s="117" t="str">
        <f t="shared" si="40"/>
        <v/>
      </c>
      <c r="BS65" s="118" t="str">
        <f t="shared" si="41"/>
        <v/>
      </c>
      <c r="BT65" s="119" t="str">
        <f t="shared" si="42"/>
        <v/>
      </c>
      <c r="BU65" s="120" t="str">
        <f t="shared" si="43"/>
        <v/>
      </c>
      <c r="BW65" s="112"/>
      <c r="BX65" s="112"/>
      <c r="BY65" s="113" t="str">
        <f t="shared" si="44"/>
        <v/>
      </c>
      <c r="BZ65" s="114" t="str">
        <f t="shared" si="45"/>
        <v/>
      </c>
      <c r="CA65" s="115" t="str">
        <f t="shared" si="46"/>
        <v/>
      </c>
      <c r="CB65" s="115" t="str">
        <f t="shared" si="47"/>
        <v/>
      </c>
      <c r="CC65" s="116" t="str">
        <f t="shared" si="48"/>
        <v/>
      </c>
      <c r="CD65" s="117" t="str">
        <f t="shared" si="49"/>
        <v/>
      </c>
      <c r="CE65" s="118" t="str">
        <f t="shared" si="50"/>
        <v/>
      </c>
      <c r="CF65" s="119" t="str">
        <f t="shared" si="51"/>
        <v/>
      </c>
      <c r="CG65" s="120" t="str">
        <f t="shared" si="52"/>
        <v/>
      </c>
      <c r="CI65" s="112"/>
      <c r="CJ65" s="112"/>
      <c r="CK65" s="113" t="str">
        <f t="shared" si="53"/>
        <v/>
      </c>
      <c r="CL65" s="114" t="str">
        <f t="shared" si="54"/>
        <v/>
      </c>
      <c r="CM65" s="115" t="str">
        <f t="shared" si="55"/>
        <v/>
      </c>
      <c r="CN65" s="115" t="str">
        <f t="shared" si="56"/>
        <v/>
      </c>
      <c r="CO65" s="116" t="str">
        <f t="shared" si="57"/>
        <v/>
      </c>
      <c r="CP65" s="117" t="str">
        <f t="shared" si="58"/>
        <v/>
      </c>
      <c r="CQ65" s="118" t="str">
        <f t="shared" si="59"/>
        <v/>
      </c>
      <c r="CR65" s="119" t="str">
        <f t="shared" si="60"/>
        <v/>
      </c>
      <c r="CS65" s="120" t="str">
        <f t="shared" si="61"/>
        <v/>
      </c>
      <c r="CU65" s="112"/>
      <c r="CV65" s="112"/>
      <c r="CW65" s="113" t="str">
        <f t="shared" si="62"/>
        <v/>
      </c>
      <c r="CX65" s="114" t="str">
        <f t="shared" si="63"/>
        <v/>
      </c>
      <c r="CY65" s="115" t="str">
        <f t="shared" si="64"/>
        <v/>
      </c>
      <c r="CZ65" s="115" t="str">
        <f t="shared" si="65"/>
        <v/>
      </c>
      <c r="DA65" s="116" t="str">
        <f t="shared" si="66"/>
        <v/>
      </c>
      <c r="DB65" s="117" t="str">
        <f t="shared" si="67"/>
        <v/>
      </c>
      <c r="DC65" s="118" t="str">
        <f t="shared" si="68"/>
        <v/>
      </c>
      <c r="DD65" s="119" t="str">
        <f t="shared" si="69"/>
        <v/>
      </c>
      <c r="DE65" s="120" t="str">
        <f t="shared" si="70"/>
        <v/>
      </c>
      <c r="DG65" s="112"/>
      <c r="DH65" s="112"/>
      <c r="DI65" s="113" t="str">
        <f t="shared" si="71"/>
        <v/>
      </c>
      <c r="DJ65" s="114" t="str">
        <f t="shared" si="72"/>
        <v/>
      </c>
      <c r="DK65" s="115" t="str">
        <f t="shared" si="73"/>
        <v/>
      </c>
      <c r="DL65" s="115" t="str">
        <f t="shared" si="74"/>
        <v/>
      </c>
      <c r="DM65" s="116" t="str">
        <f t="shared" si="75"/>
        <v/>
      </c>
      <c r="DN65" s="117" t="str">
        <f t="shared" si="76"/>
        <v/>
      </c>
      <c r="DO65" s="118" t="str">
        <f t="shared" si="77"/>
        <v/>
      </c>
      <c r="DP65" s="119" t="str">
        <f t="shared" si="78"/>
        <v/>
      </c>
      <c r="DQ65" s="120" t="str">
        <f t="shared" si="79"/>
        <v/>
      </c>
      <c r="DS65" s="112"/>
      <c r="DT65" s="112"/>
      <c r="DU65" s="113" t="str">
        <f t="shared" si="80"/>
        <v/>
      </c>
      <c r="DV65" s="114" t="str">
        <f t="shared" si="81"/>
        <v/>
      </c>
      <c r="DW65" s="115" t="str">
        <f t="shared" si="82"/>
        <v/>
      </c>
      <c r="DX65" s="115" t="str">
        <f t="shared" si="83"/>
        <v/>
      </c>
      <c r="DY65" s="116" t="str">
        <f t="shared" si="84"/>
        <v/>
      </c>
      <c r="DZ65" s="117" t="str">
        <f t="shared" si="85"/>
        <v/>
      </c>
      <c r="EA65" s="118" t="str">
        <f t="shared" si="86"/>
        <v/>
      </c>
      <c r="EB65" s="119" t="str">
        <f t="shared" si="87"/>
        <v/>
      </c>
      <c r="EC65" s="120" t="str">
        <f t="shared" si="88"/>
        <v/>
      </c>
      <c r="EE65" s="112"/>
      <c r="EF65" s="112"/>
      <c r="EG65" s="113" t="str">
        <f t="shared" si="89"/>
        <v/>
      </c>
      <c r="EH65" s="114" t="str">
        <f t="shared" si="90"/>
        <v/>
      </c>
      <c r="EI65" s="115" t="str">
        <f t="shared" si="91"/>
        <v/>
      </c>
      <c r="EJ65" s="115" t="str">
        <f t="shared" si="92"/>
        <v/>
      </c>
      <c r="EK65" s="116" t="str">
        <f t="shared" si="93"/>
        <v/>
      </c>
      <c r="EL65" s="117" t="str">
        <f t="shared" si="94"/>
        <v/>
      </c>
      <c r="EM65" s="118" t="str">
        <f t="shared" si="95"/>
        <v/>
      </c>
      <c r="EN65" s="119" t="str">
        <f t="shared" si="96"/>
        <v/>
      </c>
      <c r="EO65" s="120" t="str">
        <f t="shared" si="97"/>
        <v/>
      </c>
      <c r="EQ65" s="112"/>
      <c r="ER65" s="112"/>
      <c r="ES65" s="113" t="str">
        <f t="shared" si="98"/>
        <v/>
      </c>
      <c r="ET65" s="114" t="str">
        <f t="shared" si="99"/>
        <v/>
      </c>
      <c r="EU65" s="115" t="str">
        <f t="shared" si="100"/>
        <v/>
      </c>
      <c r="EV65" s="115" t="str">
        <f t="shared" si="101"/>
        <v/>
      </c>
      <c r="EW65" s="116" t="str">
        <f t="shared" si="102"/>
        <v/>
      </c>
      <c r="EX65" s="117" t="str">
        <f t="shared" si="103"/>
        <v/>
      </c>
      <c r="EY65" s="118" t="str">
        <f t="shared" si="104"/>
        <v/>
      </c>
      <c r="EZ65" s="119" t="str">
        <f t="shared" si="105"/>
        <v/>
      </c>
      <c r="FA65" s="120" t="str">
        <f t="shared" si="106"/>
        <v/>
      </c>
      <c r="FC65" s="112"/>
      <c r="FD65" s="112"/>
      <c r="FE65" s="113" t="str">
        <f t="shared" si="107"/>
        <v/>
      </c>
      <c r="FF65" s="114" t="str">
        <f t="shared" si="108"/>
        <v/>
      </c>
      <c r="FG65" s="115" t="str">
        <f t="shared" si="109"/>
        <v/>
      </c>
      <c r="FH65" s="115" t="str">
        <f t="shared" si="110"/>
        <v/>
      </c>
      <c r="FI65" s="116" t="str">
        <f t="shared" si="111"/>
        <v/>
      </c>
      <c r="FJ65" s="117" t="str">
        <f t="shared" si="112"/>
        <v/>
      </c>
      <c r="FK65" s="118" t="str">
        <f t="shared" si="113"/>
        <v/>
      </c>
      <c r="FL65" s="119" t="str">
        <f t="shared" si="114"/>
        <v/>
      </c>
      <c r="FM65" s="120" t="str">
        <f t="shared" si="115"/>
        <v/>
      </c>
      <c r="FO65" s="112"/>
      <c r="FP65" s="112"/>
      <c r="FQ65" s="113" t="str">
        <f t="shared" si="116"/>
        <v/>
      </c>
      <c r="FR65" s="114" t="str">
        <f t="shared" si="117"/>
        <v/>
      </c>
      <c r="FS65" s="115" t="str">
        <f t="shared" si="118"/>
        <v/>
      </c>
      <c r="FT65" s="115" t="str">
        <f t="shared" si="119"/>
        <v/>
      </c>
      <c r="FU65" s="116" t="str">
        <f t="shared" si="120"/>
        <v/>
      </c>
      <c r="FV65" s="117" t="str">
        <f t="shared" si="121"/>
        <v/>
      </c>
      <c r="FW65" s="118" t="str">
        <f t="shared" si="122"/>
        <v/>
      </c>
      <c r="FX65" s="119" t="str">
        <f t="shared" si="123"/>
        <v/>
      </c>
      <c r="FY65" s="120" t="str">
        <f t="shared" si="124"/>
        <v/>
      </c>
      <c r="GA65" s="112"/>
      <c r="GB65" s="112"/>
      <c r="GC65" s="113" t="str">
        <f t="shared" si="125"/>
        <v/>
      </c>
      <c r="GD65" s="114" t="str">
        <f t="shared" si="126"/>
        <v/>
      </c>
      <c r="GE65" s="115" t="str">
        <f t="shared" si="127"/>
        <v/>
      </c>
      <c r="GF65" s="115" t="str">
        <f t="shared" si="128"/>
        <v/>
      </c>
      <c r="GG65" s="116" t="str">
        <f t="shared" si="129"/>
        <v/>
      </c>
      <c r="GH65" s="117" t="str">
        <f t="shared" si="130"/>
        <v/>
      </c>
      <c r="GI65" s="118" t="str">
        <f t="shared" si="131"/>
        <v/>
      </c>
      <c r="GJ65" s="119" t="str">
        <f t="shared" si="132"/>
        <v/>
      </c>
      <c r="GK65" s="120" t="str">
        <f t="shared" si="133"/>
        <v/>
      </c>
      <c r="GM65" s="112"/>
      <c r="GN65" s="112"/>
      <c r="GO65" s="113" t="str">
        <f t="shared" si="134"/>
        <v/>
      </c>
      <c r="GP65" s="114" t="str">
        <f t="shared" si="135"/>
        <v/>
      </c>
      <c r="GQ65" s="115" t="str">
        <f t="shared" si="136"/>
        <v/>
      </c>
      <c r="GR65" s="115" t="str">
        <f t="shared" si="137"/>
        <v/>
      </c>
      <c r="GS65" s="116" t="str">
        <f t="shared" si="138"/>
        <v/>
      </c>
      <c r="GT65" s="117" t="str">
        <f t="shared" si="139"/>
        <v/>
      </c>
      <c r="GU65" s="118" t="str">
        <f t="shared" si="140"/>
        <v/>
      </c>
      <c r="GV65" s="119" t="str">
        <f t="shared" si="141"/>
        <v/>
      </c>
      <c r="GW65" s="120" t="str">
        <f t="shared" si="142"/>
        <v/>
      </c>
      <c r="GY65" s="112"/>
      <c r="GZ65" s="112"/>
      <c r="HA65" s="113" t="str">
        <f t="shared" si="143"/>
        <v/>
      </c>
      <c r="HB65" s="114" t="str">
        <f t="shared" si="144"/>
        <v/>
      </c>
      <c r="HC65" s="115" t="str">
        <f t="shared" si="145"/>
        <v/>
      </c>
      <c r="HD65" s="115" t="str">
        <f t="shared" si="146"/>
        <v/>
      </c>
      <c r="HE65" s="116" t="str">
        <f t="shared" si="147"/>
        <v/>
      </c>
      <c r="HF65" s="117" t="str">
        <f t="shared" si="148"/>
        <v/>
      </c>
      <c r="HG65" s="118" t="str">
        <f t="shared" si="149"/>
        <v/>
      </c>
      <c r="HH65" s="119" t="str">
        <f t="shared" si="150"/>
        <v/>
      </c>
      <c r="HI65" s="120" t="str">
        <f t="shared" si="151"/>
        <v/>
      </c>
      <c r="HK65" s="112"/>
      <c r="HL65" s="112"/>
      <c r="HM65" s="113" t="str">
        <f t="shared" si="152"/>
        <v/>
      </c>
      <c r="HN65" s="114" t="str">
        <f t="shared" si="153"/>
        <v/>
      </c>
      <c r="HO65" s="115" t="str">
        <f t="shared" si="154"/>
        <v/>
      </c>
      <c r="HP65" s="115" t="str">
        <f t="shared" si="155"/>
        <v/>
      </c>
      <c r="HQ65" s="116" t="str">
        <f t="shared" si="156"/>
        <v/>
      </c>
      <c r="HR65" s="117" t="str">
        <f t="shared" si="157"/>
        <v/>
      </c>
      <c r="HS65" s="118" t="str">
        <f t="shared" si="158"/>
        <v/>
      </c>
      <c r="HT65" s="119" t="str">
        <f t="shared" si="159"/>
        <v/>
      </c>
      <c r="HU65" s="120" t="str">
        <f t="shared" si="160"/>
        <v/>
      </c>
      <c r="HW65" s="112"/>
      <c r="HX65" s="112"/>
      <c r="HY65" s="113" t="str">
        <f t="shared" si="161"/>
        <v/>
      </c>
      <c r="HZ65" s="114" t="str">
        <f t="shared" si="162"/>
        <v/>
      </c>
      <c r="IA65" s="115" t="str">
        <f t="shared" si="163"/>
        <v/>
      </c>
      <c r="IB65" s="115" t="str">
        <f t="shared" si="164"/>
        <v/>
      </c>
      <c r="IC65" s="116" t="str">
        <f t="shared" si="165"/>
        <v/>
      </c>
      <c r="ID65" s="117" t="str">
        <f t="shared" si="166"/>
        <v/>
      </c>
      <c r="IE65" s="118" t="str">
        <f t="shared" si="167"/>
        <v/>
      </c>
      <c r="IF65" s="119" t="str">
        <f t="shared" si="168"/>
        <v/>
      </c>
      <c r="IG65" s="120" t="str">
        <f t="shared" si="169"/>
        <v/>
      </c>
      <c r="II65" s="112"/>
      <c r="IJ65" s="112"/>
      <c r="IK65" s="113" t="str">
        <f t="shared" si="170"/>
        <v/>
      </c>
      <c r="IL65" s="114" t="str">
        <f t="shared" si="171"/>
        <v/>
      </c>
      <c r="IM65" s="115" t="str">
        <f t="shared" si="172"/>
        <v/>
      </c>
      <c r="IN65" s="115" t="str">
        <f t="shared" si="173"/>
        <v/>
      </c>
      <c r="IO65" s="116" t="str">
        <f t="shared" si="174"/>
        <v/>
      </c>
      <c r="IP65" s="117" t="str">
        <f t="shared" si="175"/>
        <v/>
      </c>
      <c r="IQ65" s="118" t="str">
        <f t="shared" si="176"/>
        <v/>
      </c>
      <c r="IR65" s="119" t="str">
        <f t="shared" si="177"/>
        <v/>
      </c>
      <c r="IS65" s="120" t="str">
        <f t="shared" si="178"/>
        <v/>
      </c>
      <c r="IU65" s="112"/>
      <c r="IV65" s="112"/>
      <c r="IW65" s="113" t="str">
        <f t="shared" si="179"/>
        <v/>
      </c>
      <c r="IX65" s="114" t="str">
        <f t="shared" si="180"/>
        <v/>
      </c>
      <c r="IY65" s="115" t="str">
        <f t="shared" si="181"/>
        <v/>
      </c>
      <c r="IZ65" s="115" t="str">
        <f t="shared" si="182"/>
        <v/>
      </c>
      <c r="JA65" s="116" t="str">
        <f t="shared" si="183"/>
        <v/>
      </c>
      <c r="JB65" s="117" t="str">
        <f t="shared" si="184"/>
        <v/>
      </c>
      <c r="JC65" s="118" t="str">
        <f t="shared" si="185"/>
        <v/>
      </c>
      <c r="JD65" s="119" t="str">
        <f t="shared" si="186"/>
        <v/>
      </c>
      <c r="JE65" s="120" t="str">
        <f t="shared" si="187"/>
        <v/>
      </c>
      <c r="JG65" s="112"/>
      <c r="JH65" s="112"/>
      <c r="JI65" s="113" t="str">
        <f t="shared" si="188"/>
        <v/>
      </c>
      <c r="JJ65" s="114" t="str">
        <f t="shared" si="189"/>
        <v/>
      </c>
      <c r="JK65" s="115" t="str">
        <f t="shared" si="190"/>
        <v/>
      </c>
      <c r="JL65" s="115" t="str">
        <f t="shared" si="191"/>
        <v/>
      </c>
      <c r="JM65" s="116" t="str">
        <f t="shared" si="192"/>
        <v/>
      </c>
      <c r="JN65" s="117" t="str">
        <f t="shared" si="193"/>
        <v/>
      </c>
      <c r="JO65" s="118" t="str">
        <f t="shared" si="194"/>
        <v/>
      </c>
      <c r="JP65" s="119" t="str">
        <f t="shared" si="195"/>
        <v/>
      </c>
      <c r="JQ65" s="120" t="str">
        <f t="shared" si="196"/>
        <v/>
      </c>
      <c r="JS65" s="112"/>
      <c r="JT65" s="112"/>
      <c r="JU65" s="113" t="str">
        <f t="shared" si="197"/>
        <v/>
      </c>
      <c r="JV65" s="114" t="str">
        <f t="shared" si="198"/>
        <v/>
      </c>
      <c r="JW65" s="115" t="str">
        <f t="shared" si="199"/>
        <v/>
      </c>
      <c r="JX65" s="115" t="str">
        <f t="shared" si="200"/>
        <v/>
      </c>
      <c r="JY65" s="116" t="str">
        <f t="shared" si="201"/>
        <v/>
      </c>
      <c r="JZ65" s="117" t="str">
        <f t="shared" si="202"/>
        <v/>
      </c>
      <c r="KA65" s="118" t="str">
        <f t="shared" si="203"/>
        <v/>
      </c>
      <c r="KB65" s="119" t="str">
        <f t="shared" si="204"/>
        <v/>
      </c>
      <c r="KC65" s="120" t="str">
        <f t="shared" si="205"/>
        <v/>
      </c>
      <c r="KE65" s="112"/>
      <c r="KF65" s="112"/>
      <c r="KG65" s="113" t="str">
        <f t="shared" si="206"/>
        <v/>
      </c>
      <c r="KH65" s="114" t="str">
        <f t="shared" si="207"/>
        <v/>
      </c>
      <c r="KI65" s="115" t="str">
        <f t="shared" si="208"/>
        <v/>
      </c>
      <c r="KJ65" s="115" t="str">
        <f t="shared" si="209"/>
        <v/>
      </c>
      <c r="KK65" s="116" t="str">
        <f t="shared" si="210"/>
        <v/>
      </c>
      <c r="KL65" s="117" t="str">
        <f t="shared" si="211"/>
        <v/>
      </c>
      <c r="KM65" s="118" t="str">
        <f t="shared" si="212"/>
        <v/>
      </c>
      <c r="KN65" s="119" t="str">
        <f t="shared" si="213"/>
        <v/>
      </c>
      <c r="KO65" s="120" t="str">
        <f t="shared" si="214"/>
        <v/>
      </c>
      <c r="KQ65" s="112"/>
      <c r="KR65" s="112"/>
      <c r="KS65" s="113" t="str">
        <f t="shared" si="215"/>
        <v/>
      </c>
      <c r="KT65" s="114" t="str">
        <f t="shared" si="216"/>
        <v/>
      </c>
      <c r="KU65" s="115" t="str">
        <f t="shared" si="217"/>
        <v/>
      </c>
      <c r="KV65" s="115" t="str">
        <f t="shared" si="218"/>
        <v/>
      </c>
      <c r="KW65" s="116" t="str">
        <f t="shared" si="219"/>
        <v/>
      </c>
      <c r="KX65" s="117" t="str">
        <f t="shared" si="220"/>
        <v/>
      </c>
      <c r="KY65" s="118" t="str">
        <f t="shared" si="221"/>
        <v/>
      </c>
      <c r="KZ65" s="119" t="str">
        <f t="shared" si="222"/>
        <v/>
      </c>
      <c r="LA65" s="120" t="str">
        <f t="shared" si="223"/>
        <v/>
      </c>
      <c r="LC65" s="112"/>
      <c r="LD65" s="112"/>
      <c r="LE65" s="113" t="str">
        <f t="shared" si="224"/>
        <v/>
      </c>
      <c r="LF65" s="114" t="str">
        <f t="shared" si="225"/>
        <v/>
      </c>
      <c r="LG65" s="115" t="str">
        <f t="shared" si="226"/>
        <v/>
      </c>
      <c r="LH65" s="115" t="str">
        <f t="shared" si="227"/>
        <v/>
      </c>
      <c r="LI65" s="116" t="str">
        <f t="shared" si="228"/>
        <v/>
      </c>
      <c r="LJ65" s="117" t="str">
        <f t="shared" si="229"/>
        <v/>
      </c>
      <c r="LK65" s="118" t="str">
        <f t="shared" si="230"/>
        <v/>
      </c>
      <c r="LL65" s="119" t="str">
        <f t="shared" si="231"/>
        <v/>
      </c>
      <c r="LM65" s="120" t="str">
        <f t="shared" si="232"/>
        <v/>
      </c>
      <c r="LO65" s="112"/>
      <c r="LP65" s="112"/>
      <c r="LQ65" s="113" t="str">
        <f t="shared" si="233"/>
        <v/>
      </c>
      <c r="LR65" s="114" t="str">
        <f t="shared" si="234"/>
        <v/>
      </c>
      <c r="LS65" s="115" t="str">
        <f t="shared" si="235"/>
        <v/>
      </c>
      <c r="LT65" s="115" t="str">
        <f t="shared" si="236"/>
        <v/>
      </c>
      <c r="LU65" s="116" t="str">
        <f t="shared" si="237"/>
        <v/>
      </c>
      <c r="LV65" s="117" t="str">
        <f t="shared" si="238"/>
        <v/>
      </c>
      <c r="LW65" s="118" t="str">
        <f t="shared" si="239"/>
        <v/>
      </c>
      <c r="LX65" s="119" t="str">
        <f t="shared" si="240"/>
        <v/>
      </c>
      <c r="LY65" s="120" t="str">
        <f t="shared" si="241"/>
        <v/>
      </c>
      <c r="MA65" s="112"/>
      <c r="MB65" s="112"/>
      <c r="MC65" s="113" t="str">
        <f t="shared" si="242"/>
        <v/>
      </c>
      <c r="MD65" s="114" t="str">
        <f t="shared" si="243"/>
        <v/>
      </c>
      <c r="ME65" s="115" t="str">
        <f t="shared" si="244"/>
        <v/>
      </c>
      <c r="MF65" s="115" t="str">
        <f t="shared" si="245"/>
        <v/>
      </c>
      <c r="MG65" s="116" t="str">
        <f t="shared" si="246"/>
        <v/>
      </c>
      <c r="MH65" s="117" t="str">
        <f t="shared" si="247"/>
        <v/>
      </c>
      <c r="MI65" s="118" t="str">
        <f t="shared" si="248"/>
        <v/>
      </c>
      <c r="MJ65" s="119" t="str">
        <f t="shared" si="249"/>
        <v/>
      </c>
      <c r="MK65" s="120" t="str">
        <f t="shared" si="250"/>
        <v/>
      </c>
      <c r="MM65" s="112"/>
      <c r="MN65" s="112"/>
      <c r="MO65" s="113" t="str">
        <f t="shared" si="251"/>
        <v/>
      </c>
      <c r="MP65" s="114" t="str">
        <f t="shared" si="252"/>
        <v/>
      </c>
      <c r="MQ65" s="115" t="str">
        <f t="shared" si="253"/>
        <v/>
      </c>
      <c r="MR65" s="115" t="str">
        <f t="shared" si="254"/>
        <v/>
      </c>
      <c r="MS65" s="116" t="str">
        <f t="shared" si="255"/>
        <v/>
      </c>
      <c r="MT65" s="117" t="str">
        <f t="shared" si="256"/>
        <v/>
      </c>
      <c r="MU65" s="118" t="str">
        <f t="shared" si="257"/>
        <v/>
      </c>
      <c r="MV65" s="119" t="str">
        <f t="shared" si="258"/>
        <v/>
      </c>
      <c r="MW65" s="120" t="str">
        <f t="shared" si="259"/>
        <v/>
      </c>
      <c r="MY65" s="112"/>
      <c r="MZ65" s="112"/>
      <c r="NA65" s="113" t="str">
        <f t="shared" si="260"/>
        <v/>
      </c>
      <c r="NB65" s="114" t="str">
        <f t="shared" si="261"/>
        <v/>
      </c>
      <c r="NC65" s="115" t="str">
        <f t="shared" si="262"/>
        <v/>
      </c>
      <c r="ND65" s="115" t="str">
        <f t="shared" si="263"/>
        <v/>
      </c>
      <c r="NE65" s="116" t="str">
        <f t="shared" si="264"/>
        <v/>
      </c>
      <c r="NF65" s="117" t="str">
        <f t="shared" si="265"/>
        <v/>
      </c>
      <c r="NG65" s="118" t="str">
        <f t="shared" si="266"/>
        <v/>
      </c>
      <c r="NH65" s="119" t="str">
        <f t="shared" si="267"/>
        <v/>
      </c>
      <c r="NI65" s="120" t="str">
        <f t="shared" si="268"/>
        <v/>
      </c>
      <c r="NK65" s="112"/>
      <c r="NL65" s="112"/>
      <c r="NM65" s="113" t="str">
        <f t="shared" si="269"/>
        <v/>
      </c>
      <c r="NN65" s="114" t="str">
        <f t="shared" si="270"/>
        <v/>
      </c>
      <c r="NO65" s="115" t="str">
        <f t="shared" si="271"/>
        <v/>
      </c>
      <c r="NP65" s="115" t="str">
        <f t="shared" si="272"/>
        <v/>
      </c>
      <c r="NQ65" s="116" t="str">
        <f t="shared" si="273"/>
        <v/>
      </c>
      <c r="NR65" s="117" t="str">
        <f t="shared" si="274"/>
        <v/>
      </c>
      <c r="NS65" s="118" t="str">
        <f t="shared" si="275"/>
        <v/>
      </c>
      <c r="NT65" s="119" t="str">
        <f t="shared" si="276"/>
        <v/>
      </c>
      <c r="NU65" s="120" t="str">
        <f t="shared" si="277"/>
        <v/>
      </c>
      <c r="NW65" s="112"/>
      <c r="NX65" s="112"/>
      <c r="NY65" s="113" t="str">
        <f t="shared" si="278"/>
        <v/>
      </c>
      <c r="NZ65" s="114" t="str">
        <f t="shared" si="279"/>
        <v/>
      </c>
      <c r="OA65" s="115" t="str">
        <f t="shared" si="280"/>
        <v/>
      </c>
      <c r="OB65" s="115" t="str">
        <f t="shared" si="281"/>
        <v/>
      </c>
      <c r="OC65" s="116" t="str">
        <f t="shared" si="282"/>
        <v/>
      </c>
      <c r="OD65" s="117" t="str">
        <f t="shared" si="283"/>
        <v/>
      </c>
      <c r="OE65" s="118" t="str">
        <f t="shared" si="284"/>
        <v/>
      </c>
      <c r="OF65" s="119" t="str">
        <f t="shared" si="285"/>
        <v/>
      </c>
      <c r="OG65" s="120" t="str">
        <f t="shared" si="286"/>
        <v/>
      </c>
      <c r="OI65" s="112"/>
      <c r="OJ65" s="112"/>
      <c r="OK65" s="113" t="str">
        <f t="shared" si="287"/>
        <v/>
      </c>
      <c r="OL65" s="114" t="str">
        <f t="shared" si="288"/>
        <v/>
      </c>
      <c r="OM65" s="115" t="str">
        <f t="shared" si="289"/>
        <v/>
      </c>
      <c r="ON65" s="115" t="str">
        <f t="shared" si="290"/>
        <v/>
      </c>
      <c r="OO65" s="116" t="str">
        <f t="shared" si="291"/>
        <v/>
      </c>
      <c r="OP65" s="117" t="str">
        <f t="shared" si="292"/>
        <v/>
      </c>
      <c r="OQ65" s="118" t="str">
        <f t="shared" si="293"/>
        <v/>
      </c>
      <c r="OR65" s="119" t="str">
        <f t="shared" si="294"/>
        <v/>
      </c>
      <c r="OS65" s="120" t="str">
        <f t="shared" si="295"/>
        <v/>
      </c>
      <c r="OU65" s="112"/>
      <c r="OV65" s="112"/>
      <c r="OW65" s="113" t="str">
        <f t="shared" si="296"/>
        <v/>
      </c>
      <c r="OX65" s="114" t="str">
        <f t="shared" si="297"/>
        <v/>
      </c>
      <c r="OY65" s="115" t="str">
        <f t="shared" si="298"/>
        <v/>
      </c>
      <c r="OZ65" s="115" t="str">
        <f t="shared" si="299"/>
        <v/>
      </c>
      <c r="PA65" s="116" t="str">
        <f t="shared" si="300"/>
        <v/>
      </c>
      <c r="PB65" s="117" t="str">
        <f t="shared" si="301"/>
        <v/>
      </c>
      <c r="PC65" s="118" t="str">
        <f t="shared" si="302"/>
        <v/>
      </c>
      <c r="PD65" s="119" t="str">
        <f t="shared" si="303"/>
        <v/>
      </c>
      <c r="PE65" s="120" t="str">
        <f t="shared" si="304"/>
        <v/>
      </c>
      <c r="PG65" s="112"/>
      <c r="PH65" s="112"/>
      <c r="PI65" s="113" t="str">
        <f t="shared" si="305"/>
        <v/>
      </c>
      <c r="PJ65" s="114" t="str">
        <f t="shared" si="306"/>
        <v/>
      </c>
      <c r="PK65" s="115" t="str">
        <f t="shared" si="307"/>
        <v/>
      </c>
      <c r="PL65" s="115" t="str">
        <f t="shared" si="308"/>
        <v/>
      </c>
      <c r="PM65" s="116" t="str">
        <f t="shared" si="309"/>
        <v/>
      </c>
      <c r="PN65" s="117" t="str">
        <f t="shared" si="310"/>
        <v/>
      </c>
      <c r="PO65" s="118" t="str">
        <f t="shared" si="311"/>
        <v/>
      </c>
      <c r="PP65" s="119" t="str">
        <f t="shared" si="312"/>
        <v/>
      </c>
      <c r="PQ65" s="120" t="str">
        <f t="shared" si="313"/>
        <v/>
      </c>
      <c r="PS65" s="112"/>
      <c r="PT65" s="112"/>
      <c r="PU65" s="113" t="str">
        <f t="shared" si="314"/>
        <v/>
      </c>
      <c r="PV65" s="114" t="str">
        <f t="shared" si="315"/>
        <v/>
      </c>
      <c r="PW65" s="115" t="str">
        <f t="shared" si="316"/>
        <v/>
      </c>
      <c r="PX65" s="115" t="str">
        <f t="shared" si="317"/>
        <v/>
      </c>
      <c r="PY65" s="116" t="str">
        <f t="shared" si="318"/>
        <v/>
      </c>
      <c r="PZ65" s="117" t="str">
        <f t="shared" si="319"/>
        <v/>
      </c>
      <c r="QA65" s="118" t="str">
        <f t="shared" si="320"/>
        <v/>
      </c>
      <c r="QB65" s="119" t="str">
        <f t="shared" si="321"/>
        <v/>
      </c>
      <c r="QC65" s="120" t="str">
        <f t="shared" si="322"/>
        <v/>
      </c>
      <c r="QE65" s="112"/>
      <c r="QF65" s="112"/>
      <c r="QG65" s="113" t="str">
        <f t="shared" si="323"/>
        <v/>
      </c>
      <c r="QH65" s="114" t="str">
        <f t="shared" si="324"/>
        <v/>
      </c>
      <c r="QI65" s="115" t="str">
        <f t="shared" si="325"/>
        <v/>
      </c>
      <c r="QJ65" s="115" t="str">
        <f t="shared" si="326"/>
        <v/>
      </c>
      <c r="QK65" s="116" t="str">
        <f t="shared" si="327"/>
        <v/>
      </c>
      <c r="QL65" s="117" t="str">
        <f t="shared" si="328"/>
        <v/>
      </c>
      <c r="QM65" s="118" t="str">
        <f t="shared" si="329"/>
        <v/>
      </c>
      <c r="QN65" s="119" t="str">
        <f t="shared" si="330"/>
        <v/>
      </c>
      <c r="QO65" s="120" t="str">
        <f t="shared" si="331"/>
        <v/>
      </c>
      <c r="QQ65" s="112"/>
      <c r="QR65" s="112"/>
      <c r="QS65" s="113" t="str">
        <f t="shared" si="332"/>
        <v/>
      </c>
      <c r="QT65" s="114" t="str">
        <f t="shared" si="333"/>
        <v/>
      </c>
      <c r="QU65" s="115" t="str">
        <f t="shared" si="334"/>
        <v/>
      </c>
      <c r="QV65" s="115" t="str">
        <f t="shared" si="335"/>
        <v/>
      </c>
      <c r="QW65" s="116" t="str">
        <f t="shared" si="336"/>
        <v/>
      </c>
      <c r="QX65" s="117" t="str">
        <f t="shared" si="337"/>
        <v/>
      </c>
      <c r="QY65" s="118" t="str">
        <f t="shared" si="338"/>
        <v/>
      </c>
      <c r="QZ65" s="119" t="str">
        <f t="shared" si="339"/>
        <v/>
      </c>
      <c r="RA65" s="120" t="str">
        <f t="shared" si="340"/>
        <v/>
      </c>
      <c r="RC65" s="112"/>
      <c r="RD65" s="112"/>
      <c r="RE65" s="113" t="str">
        <f t="shared" si="341"/>
        <v/>
      </c>
      <c r="RF65" s="114" t="str">
        <f t="shared" si="342"/>
        <v/>
      </c>
      <c r="RG65" s="115" t="str">
        <f t="shared" si="343"/>
        <v/>
      </c>
      <c r="RH65" s="115" t="str">
        <f t="shared" si="344"/>
        <v/>
      </c>
      <c r="RI65" s="116" t="str">
        <f t="shared" si="345"/>
        <v/>
      </c>
      <c r="RJ65" s="117" t="str">
        <f t="shared" si="346"/>
        <v/>
      </c>
      <c r="RK65" s="118" t="str">
        <f t="shared" si="347"/>
        <v/>
      </c>
      <c r="RL65" s="119" t="str">
        <f t="shared" si="348"/>
        <v/>
      </c>
      <c r="RM65" s="120" t="str">
        <f t="shared" si="349"/>
        <v/>
      </c>
      <c r="RO65" s="112"/>
      <c r="RP65" s="112"/>
      <c r="RQ65" s="113" t="str">
        <f t="shared" si="350"/>
        <v/>
      </c>
      <c r="RR65" s="114" t="str">
        <f t="shared" si="351"/>
        <v/>
      </c>
      <c r="RS65" s="115" t="str">
        <f t="shared" si="352"/>
        <v/>
      </c>
      <c r="RT65" s="115" t="str">
        <f t="shared" si="353"/>
        <v/>
      </c>
      <c r="RU65" s="116" t="str">
        <f t="shared" si="354"/>
        <v/>
      </c>
      <c r="RV65" s="117" t="str">
        <f t="shared" si="355"/>
        <v/>
      </c>
      <c r="RW65" s="118" t="str">
        <f t="shared" si="356"/>
        <v/>
      </c>
      <c r="RX65" s="119" t="str">
        <f t="shared" si="357"/>
        <v/>
      </c>
      <c r="RY65" s="120" t="str">
        <f t="shared" si="358"/>
        <v/>
      </c>
      <c r="SA65" s="112"/>
      <c r="SB65" s="112"/>
    </row>
    <row r="66" spans="1:496" ht="13.5" customHeight="1">
      <c r="A66" s="20"/>
      <c r="B66" s="112" t="s">
        <v>872</v>
      </c>
      <c r="C66" s="2" t="s">
        <v>873</v>
      </c>
      <c r="D66" s="157"/>
      <c r="E66" s="113" t="str">
        <f t="shared" si="417"/>
        <v/>
      </c>
      <c r="F66" s="114" t="str">
        <f t="shared" si="418"/>
        <v/>
      </c>
      <c r="G66" s="115" t="str">
        <f t="shared" si="2"/>
        <v/>
      </c>
      <c r="H66" s="115" t="str">
        <f t="shared" si="3"/>
        <v/>
      </c>
      <c r="I66" s="116" t="str">
        <f t="shared" si="419"/>
        <v/>
      </c>
      <c r="J66" s="117" t="str">
        <f t="shared" si="420"/>
        <v/>
      </c>
      <c r="K66" s="118" t="str">
        <f t="shared" si="421"/>
        <v/>
      </c>
      <c r="L66" s="119" t="str">
        <f t="shared" si="7"/>
        <v/>
      </c>
      <c r="M66" s="120" t="str">
        <f t="shared" si="422"/>
        <v/>
      </c>
      <c r="O66" s="112"/>
      <c r="P66" s="167" t="s">
        <v>289</v>
      </c>
      <c r="Q66" s="113" t="s">
        <v>289</v>
      </c>
      <c r="R66" s="114" t="s">
        <v>289</v>
      </c>
      <c r="S66" s="115" t="s">
        <v>289</v>
      </c>
      <c r="T66" s="115" t="s">
        <v>289</v>
      </c>
      <c r="U66" s="116" t="s">
        <v>289</v>
      </c>
      <c r="V66" s="117" t="s">
        <v>289</v>
      </c>
      <c r="W66" s="118" t="s">
        <v>289</v>
      </c>
      <c r="X66" s="119" t="s">
        <v>289</v>
      </c>
      <c r="Y66" s="120" t="s">
        <v>289</v>
      </c>
      <c r="AA66" s="112"/>
      <c r="AB66" s="112"/>
      <c r="AC66" s="113" t="str">
        <f t="shared" si="9"/>
        <v/>
      </c>
      <c r="AD66" s="114" t="str">
        <f t="shared" si="10"/>
        <v/>
      </c>
      <c r="AE66" s="115" t="str">
        <f t="shared" si="11"/>
        <v/>
      </c>
      <c r="AF66" s="115" t="str">
        <f t="shared" si="359"/>
        <v/>
      </c>
      <c r="AG66" s="116" t="str">
        <f t="shared" si="12"/>
        <v/>
      </c>
      <c r="AH66" s="117" t="str">
        <f t="shared" si="13"/>
        <v/>
      </c>
      <c r="AI66" s="118" t="str">
        <f t="shared" si="14"/>
        <v/>
      </c>
      <c r="AJ66" s="119" t="str">
        <f t="shared" si="15"/>
        <v/>
      </c>
      <c r="AK66" s="120" t="str">
        <f t="shared" si="16"/>
        <v/>
      </c>
      <c r="AM66" s="112"/>
      <c r="AN66" s="112"/>
      <c r="AO66" s="113" t="str">
        <f t="shared" si="17"/>
        <v/>
      </c>
      <c r="AP66" s="114" t="str">
        <f t="shared" si="487"/>
        <v/>
      </c>
      <c r="AQ66" s="115" t="str">
        <f t="shared" si="488"/>
        <v/>
      </c>
      <c r="AR66" s="115" t="str">
        <f t="shared" si="489"/>
        <v/>
      </c>
      <c r="AS66" s="116" t="str">
        <f t="shared" si="490"/>
        <v/>
      </c>
      <c r="AT66" s="117" t="str">
        <f t="shared" si="491"/>
        <v/>
      </c>
      <c r="AU66" s="118" t="str">
        <f t="shared" si="492"/>
        <v/>
      </c>
      <c r="AV66" s="119" t="str">
        <f t="shared" si="493"/>
        <v/>
      </c>
      <c r="AW66" s="120" t="str">
        <f t="shared" si="25"/>
        <v/>
      </c>
      <c r="AY66" s="112"/>
      <c r="AZ66" s="112"/>
      <c r="BA66" s="113" t="str">
        <f t="shared" si="360"/>
        <v/>
      </c>
      <c r="BB66" s="114" t="str">
        <f t="shared" si="361"/>
        <v/>
      </c>
      <c r="BC66" s="115" t="str">
        <f t="shared" si="362"/>
        <v/>
      </c>
      <c r="BD66" s="115" t="str">
        <f t="shared" si="363"/>
        <v/>
      </c>
      <c r="BE66" s="116" t="str">
        <f t="shared" si="364"/>
        <v/>
      </c>
      <c r="BF66" s="117" t="str">
        <f t="shared" si="365"/>
        <v/>
      </c>
      <c r="BG66" s="118" t="str">
        <f t="shared" si="366"/>
        <v/>
      </c>
      <c r="BH66" s="119" t="str">
        <f t="shared" si="367"/>
        <v/>
      </c>
      <c r="BI66" s="120" t="str">
        <f t="shared" si="368"/>
        <v/>
      </c>
      <c r="BK66" s="112"/>
      <c r="BL66" s="112"/>
      <c r="BM66" s="113" t="str">
        <f t="shared" si="35"/>
        <v/>
      </c>
      <c r="BN66" s="114" t="str">
        <f t="shared" si="36"/>
        <v/>
      </c>
      <c r="BO66" s="115" t="str">
        <f t="shared" si="37"/>
        <v/>
      </c>
      <c r="BP66" s="115" t="str">
        <f t="shared" si="38"/>
        <v/>
      </c>
      <c r="BQ66" s="116" t="str">
        <f t="shared" si="39"/>
        <v/>
      </c>
      <c r="BR66" s="117" t="str">
        <f t="shared" si="40"/>
        <v/>
      </c>
      <c r="BS66" s="118" t="str">
        <f t="shared" si="41"/>
        <v/>
      </c>
      <c r="BT66" s="119" t="str">
        <f t="shared" si="42"/>
        <v/>
      </c>
      <c r="BU66" s="120" t="str">
        <f t="shared" si="43"/>
        <v/>
      </c>
      <c r="BW66" s="112"/>
      <c r="BX66" s="112"/>
      <c r="BY66" s="113" t="str">
        <f t="shared" si="44"/>
        <v/>
      </c>
      <c r="BZ66" s="114" t="str">
        <f t="shared" si="45"/>
        <v/>
      </c>
      <c r="CA66" s="115" t="str">
        <f t="shared" si="46"/>
        <v/>
      </c>
      <c r="CB66" s="115" t="str">
        <f t="shared" si="47"/>
        <v/>
      </c>
      <c r="CC66" s="116" t="str">
        <f t="shared" si="48"/>
        <v/>
      </c>
      <c r="CD66" s="117" t="str">
        <f t="shared" si="49"/>
        <v/>
      </c>
      <c r="CE66" s="118" t="str">
        <f t="shared" si="50"/>
        <v/>
      </c>
      <c r="CF66" s="119" t="str">
        <f t="shared" si="51"/>
        <v/>
      </c>
      <c r="CG66" s="120" t="str">
        <f t="shared" si="52"/>
        <v/>
      </c>
      <c r="CI66" s="112"/>
      <c r="CJ66" s="112"/>
      <c r="CK66" s="113" t="str">
        <f t="shared" si="53"/>
        <v/>
      </c>
      <c r="CL66" s="114" t="str">
        <f t="shared" si="54"/>
        <v/>
      </c>
      <c r="CM66" s="115" t="str">
        <f t="shared" si="55"/>
        <v/>
      </c>
      <c r="CN66" s="115" t="str">
        <f t="shared" si="56"/>
        <v/>
      </c>
      <c r="CO66" s="116" t="str">
        <f t="shared" si="57"/>
        <v/>
      </c>
      <c r="CP66" s="117" t="str">
        <f t="shared" si="58"/>
        <v/>
      </c>
      <c r="CQ66" s="118" t="str">
        <f t="shared" si="59"/>
        <v/>
      </c>
      <c r="CR66" s="119" t="str">
        <f t="shared" si="60"/>
        <v/>
      </c>
      <c r="CS66" s="120" t="str">
        <f t="shared" si="61"/>
        <v/>
      </c>
      <c r="CU66" s="112"/>
      <c r="CV66" s="112"/>
      <c r="CW66" s="113" t="str">
        <f t="shared" si="62"/>
        <v/>
      </c>
      <c r="CX66" s="114" t="str">
        <f t="shared" si="63"/>
        <v/>
      </c>
      <c r="CY66" s="115" t="str">
        <f t="shared" si="64"/>
        <v/>
      </c>
      <c r="CZ66" s="115" t="str">
        <f t="shared" si="65"/>
        <v/>
      </c>
      <c r="DA66" s="116" t="str">
        <f t="shared" si="66"/>
        <v/>
      </c>
      <c r="DB66" s="117" t="str">
        <f t="shared" si="67"/>
        <v/>
      </c>
      <c r="DC66" s="118" t="str">
        <f t="shared" si="68"/>
        <v/>
      </c>
      <c r="DD66" s="119" t="str">
        <f t="shared" si="69"/>
        <v/>
      </c>
      <c r="DE66" s="120" t="str">
        <f t="shared" si="70"/>
        <v/>
      </c>
      <c r="DG66" s="112"/>
      <c r="DH66" s="112"/>
      <c r="DI66" s="113" t="str">
        <f t="shared" si="71"/>
        <v/>
      </c>
      <c r="DJ66" s="114" t="str">
        <f t="shared" si="72"/>
        <v/>
      </c>
      <c r="DK66" s="115" t="str">
        <f t="shared" si="73"/>
        <v/>
      </c>
      <c r="DL66" s="115" t="str">
        <f t="shared" si="74"/>
        <v/>
      </c>
      <c r="DM66" s="116" t="str">
        <f t="shared" si="75"/>
        <v/>
      </c>
      <c r="DN66" s="117" t="str">
        <f t="shared" si="76"/>
        <v/>
      </c>
      <c r="DO66" s="118" t="str">
        <f t="shared" si="77"/>
        <v/>
      </c>
      <c r="DP66" s="119" t="str">
        <f t="shared" si="78"/>
        <v/>
      </c>
      <c r="DQ66" s="120" t="str">
        <f t="shared" si="79"/>
        <v/>
      </c>
      <c r="DS66" s="112"/>
      <c r="DT66" s="112"/>
      <c r="DU66" s="113" t="str">
        <f t="shared" si="80"/>
        <v/>
      </c>
      <c r="DV66" s="114" t="str">
        <f t="shared" si="81"/>
        <v/>
      </c>
      <c r="DW66" s="115" t="str">
        <f t="shared" si="82"/>
        <v/>
      </c>
      <c r="DX66" s="115" t="str">
        <f t="shared" si="83"/>
        <v/>
      </c>
      <c r="DY66" s="116" t="str">
        <f t="shared" si="84"/>
        <v/>
      </c>
      <c r="DZ66" s="117" t="str">
        <f t="shared" si="85"/>
        <v/>
      </c>
      <c r="EA66" s="118" t="str">
        <f t="shared" si="86"/>
        <v/>
      </c>
      <c r="EB66" s="119" t="str">
        <f t="shared" si="87"/>
        <v/>
      </c>
      <c r="EC66" s="120" t="str">
        <f t="shared" si="88"/>
        <v/>
      </c>
      <c r="EE66" s="112"/>
      <c r="EF66" s="112"/>
      <c r="EG66" s="113" t="str">
        <f t="shared" si="89"/>
        <v/>
      </c>
      <c r="EH66" s="114" t="str">
        <f t="shared" si="90"/>
        <v/>
      </c>
      <c r="EI66" s="115" t="str">
        <f t="shared" si="91"/>
        <v/>
      </c>
      <c r="EJ66" s="115" t="str">
        <f t="shared" si="92"/>
        <v/>
      </c>
      <c r="EK66" s="116" t="str">
        <f t="shared" si="93"/>
        <v/>
      </c>
      <c r="EL66" s="117" t="str">
        <f t="shared" si="94"/>
        <v/>
      </c>
      <c r="EM66" s="118" t="str">
        <f t="shared" si="95"/>
        <v/>
      </c>
      <c r="EN66" s="119" t="str">
        <f t="shared" si="96"/>
        <v/>
      </c>
      <c r="EO66" s="120" t="str">
        <f t="shared" si="97"/>
        <v/>
      </c>
      <c r="EQ66" s="112"/>
      <c r="ER66" s="112"/>
      <c r="ES66" s="113" t="str">
        <f t="shared" si="98"/>
        <v/>
      </c>
      <c r="ET66" s="114" t="str">
        <f t="shared" si="99"/>
        <v/>
      </c>
      <c r="EU66" s="115" t="str">
        <f t="shared" si="100"/>
        <v/>
      </c>
      <c r="EV66" s="115" t="str">
        <f t="shared" si="101"/>
        <v/>
      </c>
      <c r="EW66" s="116" t="str">
        <f t="shared" si="102"/>
        <v/>
      </c>
      <c r="EX66" s="117" t="str">
        <f t="shared" si="103"/>
        <v/>
      </c>
      <c r="EY66" s="118" t="str">
        <f t="shared" si="104"/>
        <v/>
      </c>
      <c r="EZ66" s="119" t="str">
        <f t="shared" si="105"/>
        <v/>
      </c>
      <c r="FA66" s="120" t="str">
        <f t="shared" si="106"/>
        <v/>
      </c>
      <c r="FC66" s="112"/>
      <c r="FD66" s="112"/>
      <c r="FE66" s="113" t="str">
        <f t="shared" si="107"/>
        <v/>
      </c>
      <c r="FF66" s="114" t="str">
        <f t="shared" si="108"/>
        <v/>
      </c>
      <c r="FG66" s="115" t="str">
        <f t="shared" si="109"/>
        <v/>
      </c>
      <c r="FH66" s="115" t="str">
        <f t="shared" si="110"/>
        <v/>
      </c>
      <c r="FI66" s="116" t="str">
        <f t="shared" si="111"/>
        <v/>
      </c>
      <c r="FJ66" s="117" t="str">
        <f t="shared" si="112"/>
        <v/>
      </c>
      <c r="FK66" s="118" t="str">
        <f t="shared" si="113"/>
        <v/>
      </c>
      <c r="FL66" s="119" t="str">
        <f t="shared" si="114"/>
        <v/>
      </c>
      <c r="FM66" s="120" t="str">
        <f t="shared" si="115"/>
        <v/>
      </c>
      <c r="FO66" s="112"/>
      <c r="FP66" s="112"/>
      <c r="FQ66" s="113" t="str">
        <f t="shared" si="116"/>
        <v/>
      </c>
      <c r="FR66" s="114" t="str">
        <f t="shared" si="117"/>
        <v/>
      </c>
      <c r="FS66" s="115" t="str">
        <f t="shared" si="118"/>
        <v/>
      </c>
      <c r="FT66" s="115" t="str">
        <f t="shared" si="119"/>
        <v/>
      </c>
      <c r="FU66" s="116" t="str">
        <f t="shared" si="120"/>
        <v/>
      </c>
      <c r="FV66" s="117" t="str">
        <f t="shared" si="121"/>
        <v/>
      </c>
      <c r="FW66" s="118" t="str">
        <f t="shared" si="122"/>
        <v/>
      </c>
      <c r="FX66" s="119" t="str">
        <f t="shared" si="123"/>
        <v/>
      </c>
      <c r="FY66" s="120" t="str">
        <f t="shared" si="124"/>
        <v/>
      </c>
      <c r="GA66" s="112"/>
      <c r="GB66" s="112"/>
      <c r="GC66" s="113" t="str">
        <f t="shared" si="125"/>
        <v/>
      </c>
      <c r="GD66" s="114" t="str">
        <f t="shared" si="126"/>
        <v/>
      </c>
      <c r="GE66" s="115" t="str">
        <f t="shared" si="127"/>
        <v/>
      </c>
      <c r="GF66" s="115" t="str">
        <f t="shared" si="128"/>
        <v/>
      </c>
      <c r="GG66" s="116" t="str">
        <f t="shared" si="129"/>
        <v/>
      </c>
      <c r="GH66" s="117" t="str">
        <f t="shared" si="130"/>
        <v/>
      </c>
      <c r="GI66" s="118" t="str">
        <f t="shared" si="131"/>
        <v/>
      </c>
      <c r="GJ66" s="119" t="str">
        <f t="shared" si="132"/>
        <v/>
      </c>
      <c r="GK66" s="120" t="str">
        <f t="shared" si="133"/>
        <v/>
      </c>
      <c r="GM66" s="112"/>
      <c r="GN66" s="112"/>
      <c r="GO66" s="113" t="str">
        <f t="shared" si="134"/>
        <v/>
      </c>
      <c r="GP66" s="114" t="str">
        <f t="shared" si="135"/>
        <v/>
      </c>
      <c r="GQ66" s="115" t="str">
        <f t="shared" si="136"/>
        <v/>
      </c>
      <c r="GR66" s="115" t="str">
        <f t="shared" si="137"/>
        <v/>
      </c>
      <c r="GS66" s="116" t="str">
        <f t="shared" si="138"/>
        <v/>
      </c>
      <c r="GT66" s="117" t="str">
        <f t="shared" si="139"/>
        <v/>
      </c>
      <c r="GU66" s="118" t="str">
        <f t="shared" si="140"/>
        <v/>
      </c>
      <c r="GV66" s="119" t="str">
        <f t="shared" si="141"/>
        <v/>
      </c>
      <c r="GW66" s="120" t="str">
        <f t="shared" si="142"/>
        <v/>
      </c>
      <c r="GY66" s="112"/>
      <c r="GZ66" s="112"/>
      <c r="HA66" s="113" t="str">
        <f t="shared" si="143"/>
        <v/>
      </c>
      <c r="HB66" s="114" t="str">
        <f t="shared" si="144"/>
        <v/>
      </c>
      <c r="HC66" s="115" t="str">
        <f t="shared" si="145"/>
        <v/>
      </c>
      <c r="HD66" s="115" t="str">
        <f t="shared" si="146"/>
        <v/>
      </c>
      <c r="HE66" s="116" t="str">
        <f t="shared" si="147"/>
        <v/>
      </c>
      <c r="HF66" s="117" t="str">
        <f t="shared" si="148"/>
        <v/>
      </c>
      <c r="HG66" s="118" t="str">
        <f t="shared" si="149"/>
        <v/>
      </c>
      <c r="HH66" s="119" t="str">
        <f t="shared" si="150"/>
        <v/>
      </c>
      <c r="HI66" s="120" t="str">
        <f t="shared" si="151"/>
        <v/>
      </c>
      <c r="HK66" s="112"/>
      <c r="HL66" s="112"/>
      <c r="HM66" s="113" t="str">
        <f t="shared" si="152"/>
        <v/>
      </c>
      <c r="HN66" s="114" t="str">
        <f t="shared" si="153"/>
        <v/>
      </c>
      <c r="HO66" s="115" t="str">
        <f t="shared" si="154"/>
        <v/>
      </c>
      <c r="HP66" s="115" t="str">
        <f t="shared" si="155"/>
        <v/>
      </c>
      <c r="HQ66" s="116" t="str">
        <f t="shared" si="156"/>
        <v/>
      </c>
      <c r="HR66" s="117" t="str">
        <f t="shared" si="157"/>
        <v/>
      </c>
      <c r="HS66" s="118" t="str">
        <f t="shared" si="158"/>
        <v/>
      </c>
      <c r="HT66" s="119" t="str">
        <f t="shared" si="159"/>
        <v/>
      </c>
      <c r="HU66" s="120" t="str">
        <f t="shared" si="160"/>
        <v/>
      </c>
      <c r="HW66" s="112"/>
      <c r="HX66" s="112"/>
      <c r="HY66" s="113" t="str">
        <f t="shared" si="161"/>
        <v/>
      </c>
      <c r="HZ66" s="114" t="str">
        <f t="shared" si="162"/>
        <v/>
      </c>
      <c r="IA66" s="115" t="str">
        <f t="shared" si="163"/>
        <v/>
      </c>
      <c r="IB66" s="115" t="str">
        <f t="shared" si="164"/>
        <v/>
      </c>
      <c r="IC66" s="116" t="str">
        <f t="shared" si="165"/>
        <v/>
      </c>
      <c r="ID66" s="117" t="str">
        <f t="shared" si="166"/>
        <v/>
      </c>
      <c r="IE66" s="118" t="str">
        <f t="shared" si="167"/>
        <v/>
      </c>
      <c r="IF66" s="119" t="str">
        <f t="shared" si="168"/>
        <v/>
      </c>
      <c r="IG66" s="120" t="str">
        <f t="shared" si="169"/>
        <v/>
      </c>
      <c r="II66" s="112"/>
      <c r="IJ66" s="112"/>
      <c r="IK66" s="113" t="str">
        <f t="shared" si="170"/>
        <v/>
      </c>
      <c r="IL66" s="114" t="str">
        <f t="shared" si="171"/>
        <v/>
      </c>
      <c r="IM66" s="115" t="str">
        <f t="shared" si="172"/>
        <v/>
      </c>
      <c r="IN66" s="115" t="str">
        <f t="shared" si="173"/>
        <v/>
      </c>
      <c r="IO66" s="116" t="str">
        <f t="shared" si="174"/>
        <v/>
      </c>
      <c r="IP66" s="117" t="str">
        <f t="shared" si="175"/>
        <v/>
      </c>
      <c r="IQ66" s="118" t="str">
        <f t="shared" si="176"/>
        <v/>
      </c>
      <c r="IR66" s="119" t="str">
        <f t="shared" si="177"/>
        <v/>
      </c>
      <c r="IS66" s="120" t="str">
        <f t="shared" si="178"/>
        <v/>
      </c>
      <c r="IU66" s="112"/>
      <c r="IV66" s="112"/>
      <c r="IW66" s="113" t="str">
        <f t="shared" si="179"/>
        <v/>
      </c>
      <c r="IX66" s="114" t="str">
        <f t="shared" si="180"/>
        <v/>
      </c>
      <c r="IY66" s="115" t="str">
        <f t="shared" si="181"/>
        <v/>
      </c>
      <c r="IZ66" s="115" t="str">
        <f t="shared" si="182"/>
        <v/>
      </c>
      <c r="JA66" s="116" t="str">
        <f t="shared" si="183"/>
        <v/>
      </c>
      <c r="JB66" s="117" t="str">
        <f t="shared" si="184"/>
        <v/>
      </c>
      <c r="JC66" s="118" t="str">
        <f t="shared" si="185"/>
        <v/>
      </c>
      <c r="JD66" s="119" t="str">
        <f t="shared" si="186"/>
        <v/>
      </c>
      <c r="JE66" s="120" t="str">
        <f t="shared" si="187"/>
        <v/>
      </c>
      <c r="JG66" s="112"/>
      <c r="JH66" s="112"/>
      <c r="JI66" s="113" t="str">
        <f t="shared" si="188"/>
        <v/>
      </c>
      <c r="JJ66" s="114" t="str">
        <f t="shared" si="189"/>
        <v/>
      </c>
      <c r="JK66" s="115" t="str">
        <f t="shared" si="190"/>
        <v/>
      </c>
      <c r="JL66" s="115" t="str">
        <f t="shared" si="191"/>
        <v/>
      </c>
      <c r="JM66" s="116" t="str">
        <f t="shared" si="192"/>
        <v/>
      </c>
      <c r="JN66" s="117" t="str">
        <f t="shared" si="193"/>
        <v/>
      </c>
      <c r="JO66" s="118" t="str">
        <f t="shared" si="194"/>
        <v/>
      </c>
      <c r="JP66" s="119" t="str">
        <f t="shared" si="195"/>
        <v/>
      </c>
      <c r="JQ66" s="120" t="str">
        <f t="shared" si="196"/>
        <v/>
      </c>
      <c r="JS66" s="112"/>
      <c r="JT66" s="112"/>
      <c r="JU66" s="113" t="str">
        <f t="shared" si="197"/>
        <v/>
      </c>
      <c r="JV66" s="114" t="str">
        <f t="shared" si="198"/>
        <v/>
      </c>
      <c r="JW66" s="115" t="str">
        <f t="shared" si="199"/>
        <v/>
      </c>
      <c r="JX66" s="115" t="str">
        <f t="shared" si="200"/>
        <v/>
      </c>
      <c r="JY66" s="116" t="str">
        <f t="shared" si="201"/>
        <v/>
      </c>
      <c r="JZ66" s="117" t="str">
        <f t="shared" si="202"/>
        <v/>
      </c>
      <c r="KA66" s="118" t="str">
        <f t="shared" si="203"/>
        <v/>
      </c>
      <c r="KB66" s="119" t="str">
        <f t="shared" si="204"/>
        <v/>
      </c>
      <c r="KC66" s="120" t="str">
        <f t="shared" si="205"/>
        <v/>
      </c>
      <c r="KE66" s="112"/>
      <c r="KF66" s="112"/>
      <c r="KG66" s="113" t="str">
        <f t="shared" si="206"/>
        <v/>
      </c>
      <c r="KH66" s="114" t="str">
        <f t="shared" si="207"/>
        <v/>
      </c>
      <c r="KI66" s="115" t="str">
        <f t="shared" si="208"/>
        <v/>
      </c>
      <c r="KJ66" s="115" t="str">
        <f t="shared" si="209"/>
        <v/>
      </c>
      <c r="KK66" s="116" t="str">
        <f t="shared" si="210"/>
        <v/>
      </c>
      <c r="KL66" s="117" t="str">
        <f t="shared" si="211"/>
        <v/>
      </c>
      <c r="KM66" s="118" t="str">
        <f t="shared" si="212"/>
        <v/>
      </c>
      <c r="KN66" s="119" t="str">
        <f t="shared" si="213"/>
        <v/>
      </c>
      <c r="KO66" s="120" t="str">
        <f t="shared" si="214"/>
        <v/>
      </c>
      <c r="KQ66" s="112"/>
      <c r="KR66" s="112"/>
      <c r="KS66" s="113" t="str">
        <f t="shared" si="215"/>
        <v/>
      </c>
      <c r="KT66" s="114" t="str">
        <f t="shared" si="216"/>
        <v/>
      </c>
      <c r="KU66" s="115" t="str">
        <f t="shared" si="217"/>
        <v/>
      </c>
      <c r="KV66" s="115" t="str">
        <f t="shared" si="218"/>
        <v/>
      </c>
      <c r="KW66" s="116" t="str">
        <f t="shared" si="219"/>
        <v/>
      </c>
      <c r="KX66" s="117" t="str">
        <f t="shared" si="220"/>
        <v/>
      </c>
      <c r="KY66" s="118" t="str">
        <f t="shared" si="221"/>
        <v/>
      </c>
      <c r="KZ66" s="119" t="str">
        <f t="shared" si="222"/>
        <v/>
      </c>
      <c r="LA66" s="120" t="str">
        <f t="shared" si="223"/>
        <v/>
      </c>
      <c r="LC66" s="112"/>
      <c r="LD66" s="112"/>
      <c r="LE66" s="113" t="str">
        <f t="shared" si="224"/>
        <v/>
      </c>
      <c r="LF66" s="114" t="str">
        <f t="shared" si="225"/>
        <v/>
      </c>
      <c r="LG66" s="115" t="str">
        <f t="shared" si="226"/>
        <v/>
      </c>
      <c r="LH66" s="115" t="str">
        <f t="shared" si="227"/>
        <v/>
      </c>
      <c r="LI66" s="116" t="str">
        <f t="shared" si="228"/>
        <v/>
      </c>
      <c r="LJ66" s="117" t="str">
        <f t="shared" si="229"/>
        <v/>
      </c>
      <c r="LK66" s="118" t="str">
        <f t="shared" si="230"/>
        <v/>
      </c>
      <c r="LL66" s="119" t="str">
        <f t="shared" si="231"/>
        <v/>
      </c>
      <c r="LM66" s="120" t="str">
        <f t="shared" si="232"/>
        <v/>
      </c>
      <c r="LO66" s="112"/>
      <c r="LP66" s="112"/>
      <c r="LQ66" s="113" t="str">
        <f t="shared" si="233"/>
        <v/>
      </c>
      <c r="LR66" s="114" t="str">
        <f t="shared" si="234"/>
        <v/>
      </c>
      <c r="LS66" s="115" t="str">
        <f t="shared" si="235"/>
        <v/>
      </c>
      <c r="LT66" s="115" t="str">
        <f t="shared" si="236"/>
        <v/>
      </c>
      <c r="LU66" s="116" t="str">
        <f t="shared" si="237"/>
        <v/>
      </c>
      <c r="LV66" s="117" t="str">
        <f t="shared" si="238"/>
        <v/>
      </c>
      <c r="LW66" s="118" t="str">
        <f t="shared" si="239"/>
        <v/>
      </c>
      <c r="LX66" s="119" t="str">
        <f t="shared" si="240"/>
        <v/>
      </c>
      <c r="LY66" s="120" t="str">
        <f t="shared" si="241"/>
        <v/>
      </c>
      <c r="MA66" s="112"/>
      <c r="MB66" s="112"/>
      <c r="MC66" s="113" t="str">
        <f t="shared" si="242"/>
        <v/>
      </c>
      <c r="MD66" s="114" t="str">
        <f t="shared" si="243"/>
        <v/>
      </c>
      <c r="ME66" s="115" t="str">
        <f t="shared" si="244"/>
        <v/>
      </c>
      <c r="MF66" s="115" t="str">
        <f t="shared" si="245"/>
        <v/>
      </c>
      <c r="MG66" s="116" t="str">
        <f t="shared" si="246"/>
        <v/>
      </c>
      <c r="MH66" s="117" t="str">
        <f t="shared" si="247"/>
        <v/>
      </c>
      <c r="MI66" s="118" t="str">
        <f t="shared" si="248"/>
        <v/>
      </c>
      <c r="MJ66" s="119" t="str">
        <f t="shared" si="249"/>
        <v/>
      </c>
      <c r="MK66" s="120" t="str">
        <f t="shared" si="250"/>
        <v/>
      </c>
      <c r="MM66" s="112"/>
      <c r="MN66" s="112"/>
      <c r="MO66" s="113" t="str">
        <f t="shared" si="251"/>
        <v/>
      </c>
      <c r="MP66" s="114" t="str">
        <f t="shared" si="252"/>
        <v/>
      </c>
      <c r="MQ66" s="115" t="str">
        <f t="shared" si="253"/>
        <v/>
      </c>
      <c r="MR66" s="115" t="str">
        <f t="shared" si="254"/>
        <v/>
      </c>
      <c r="MS66" s="116" t="str">
        <f t="shared" si="255"/>
        <v/>
      </c>
      <c r="MT66" s="117" t="str">
        <f t="shared" si="256"/>
        <v/>
      </c>
      <c r="MU66" s="118" t="str">
        <f t="shared" si="257"/>
        <v/>
      </c>
      <c r="MV66" s="119" t="str">
        <f t="shared" si="258"/>
        <v/>
      </c>
      <c r="MW66" s="120" t="str">
        <f t="shared" si="259"/>
        <v/>
      </c>
      <c r="MY66" s="112"/>
      <c r="MZ66" s="112"/>
      <c r="NA66" s="113" t="str">
        <f t="shared" si="260"/>
        <v/>
      </c>
      <c r="NB66" s="114" t="str">
        <f t="shared" si="261"/>
        <v/>
      </c>
      <c r="NC66" s="115" t="str">
        <f t="shared" si="262"/>
        <v/>
      </c>
      <c r="ND66" s="115" t="str">
        <f t="shared" si="263"/>
        <v/>
      </c>
      <c r="NE66" s="116" t="str">
        <f t="shared" si="264"/>
        <v/>
      </c>
      <c r="NF66" s="117" t="str">
        <f t="shared" si="265"/>
        <v/>
      </c>
      <c r="NG66" s="118" t="str">
        <f t="shared" si="266"/>
        <v/>
      </c>
      <c r="NH66" s="119" t="str">
        <f t="shared" si="267"/>
        <v/>
      </c>
      <c r="NI66" s="120" t="str">
        <f t="shared" si="268"/>
        <v/>
      </c>
      <c r="NK66" s="112"/>
      <c r="NL66" s="112"/>
      <c r="NM66" s="113" t="str">
        <f t="shared" si="269"/>
        <v/>
      </c>
      <c r="NN66" s="114" t="str">
        <f t="shared" si="270"/>
        <v/>
      </c>
      <c r="NO66" s="115" t="str">
        <f t="shared" si="271"/>
        <v/>
      </c>
      <c r="NP66" s="115" t="str">
        <f t="shared" si="272"/>
        <v/>
      </c>
      <c r="NQ66" s="116" t="str">
        <f t="shared" si="273"/>
        <v/>
      </c>
      <c r="NR66" s="117" t="str">
        <f t="shared" si="274"/>
        <v/>
      </c>
      <c r="NS66" s="118" t="str">
        <f t="shared" si="275"/>
        <v/>
      </c>
      <c r="NT66" s="119" t="str">
        <f t="shared" si="276"/>
        <v/>
      </c>
      <c r="NU66" s="120" t="str">
        <f t="shared" si="277"/>
        <v/>
      </c>
      <c r="NW66" s="112"/>
      <c r="NX66" s="112"/>
      <c r="NY66" s="113" t="str">
        <f t="shared" si="278"/>
        <v/>
      </c>
      <c r="NZ66" s="114" t="str">
        <f t="shared" si="279"/>
        <v/>
      </c>
      <c r="OA66" s="115" t="str">
        <f t="shared" si="280"/>
        <v/>
      </c>
      <c r="OB66" s="115" t="str">
        <f t="shared" si="281"/>
        <v/>
      </c>
      <c r="OC66" s="116" t="str">
        <f t="shared" si="282"/>
        <v/>
      </c>
      <c r="OD66" s="117" t="str">
        <f t="shared" si="283"/>
        <v/>
      </c>
      <c r="OE66" s="118" t="str">
        <f t="shared" si="284"/>
        <v/>
      </c>
      <c r="OF66" s="119" t="str">
        <f t="shared" si="285"/>
        <v/>
      </c>
      <c r="OG66" s="120" t="str">
        <f t="shared" si="286"/>
        <v/>
      </c>
      <c r="OI66" s="112"/>
      <c r="OJ66" s="112"/>
      <c r="OK66" s="113" t="str">
        <f t="shared" si="287"/>
        <v/>
      </c>
      <c r="OL66" s="114" t="str">
        <f t="shared" si="288"/>
        <v/>
      </c>
      <c r="OM66" s="115" t="str">
        <f t="shared" si="289"/>
        <v/>
      </c>
      <c r="ON66" s="115" t="str">
        <f t="shared" si="290"/>
        <v/>
      </c>
      <c r="OO66" s="116" t="str">
        <f t="shared" si="291"/>
        <v/>
      </c>
      <c r="OP66" s="117" t="str">
        <f t="shared" si="292"/>
        <v/>
      </c>
      <c r="OQ66" s="118" t="str">
        <f t="shared" si="293"/>
        <v/>
      </c>
      <c r="OR66" s="119" t="str">
        <f t="shared" si="294"/>
        <v/>
      </c>
      <c r="OS66" s="120" t="str">
        <f t="shared" si="295"/>
        <v/>
      </c>
      <c r="OU66" s="112"/>
      <c r="OV66" s="112"/>
      <c r="OW66" s="113" t="str">
        <f t="shared" si="296"/>
        <v/>
      </c>
      <c r="OX66" s="114" t="str">
        <f t="shared" si="297"/>
        <v/>
      </c>
      <c r="OY66" s="115" t="str">
        <f t="shared" si="298"/>
        <v/>
      </c>
      <c r="OZ66" s="115" t="str">
        <f t="shared" si="299"/>
        <v/>
      </c>
      <c r="PA66" s="116" t="str">
        <f t="shared" si="300"/>
        <v/>
      </c>
      <c r="PB66" s="117" t="str">
        <f t="shared" si="301"/>
        <v/>
      </c>
      <c r="PC66" s="118" t="str">
        <f t="shared" si="302"/>
        <v/>
      </c>
      <c r="PD66" s="119" t="str">
        <f t="shared" si="303"/>
        <v/>
      </c>
      <c r="PE66" s="120" t="str">
        <f t="shared" si="304"/>
        <v/>
      </c>
      <c r="PG66" s="112"/>
      <c r="PH66" s="112"/>
      <c r="PI66" s="113" t="str">
        <f t="shared" si="305"/>
        <v/>
      </c>
      <c r="PJ66" s="114" t="str">
        <f t="shared" si="306"/>
        <v/>
      </c>
      <c r="PK66" s="115" t="str">
        <f t="shared" si="307"/>
        <v/>
      </c>
      <c r="PL66" s="115" t="str">
        <f t="shared" si="308"/>
        <v/>
      </c>
      <c r="PM66" s="116" t="str">
        <f t="shared" si="309"/>
        <v/>
      </c>
      <c r="PN66" s="117" t="str">
        <f t="shared" si="310"/>
        <v/>
      </c>
      <c r="PO66" s="118" t="str">
        <f t="shared" si="311"/>
        <v/>
      </c>
      <c r="PP66" s="119" t="str">
        <f t="shared" si="312"/>
        <v/>
      </c>
      <c r="PQ66" s="120" t="str">
        <f t="shared" si="313"/>
        <v/>
      </c>
      <c r="PS66" s="112"/>
      <c r="PT66" s="112"/>
      <c r="PU66" s="113" t="str">
        <f t="shared" si="314"/>
        <v/>
      </c>
      <c r="PV66" s="114" t="str">
        <f t="shared" si="315"/>
        <v/>
      </c>
      <c r="PW66" s="115" t="str">
        <f t="shared" si="316"/>
        <v/>
      </c>
      <c r="PX66" s="115" t="str">
        <f t="shared" si="317"/>
        <v/>
      </c>
      <c r="PY66" s="116" t="str">
        <f t="shared" si="318"/>
        <v/>
      </c>
      <c r="PZ66" s="117" t="str">
        <f t="shared" si="319"/>
        <v/>
      </c>
      <c r="QA66" s="118" t="str">
        <f t="shared" si="320"/>
        <v/>
      </c>
      <c r="QB66" s="119" t="str">
        <f t="shared" si="321"/>
        <v/>
      </c>
      <c r="QC66" s="120" t="str">
        <f t="shared" si="322"/>
        <v/>
      </c>
      <c r="QE66" s="112"/>
      <c r="QF66" s="112"/>
      <c r="QG66" s="113" t="str">
        <f t="shared" si="323"/>
        <v/>
      </c>
      <c r="QH66" s="114" t="str">
        <f t="shared" si="324"/>
        <v/>
      </c>
      <c r="QI66" s="115" t="str">
        <f t="shared" si="325"/>
        <v/>
      </c>
      <c r="QJ66" s="115" t="str">
        <f t="shared" si="326"/>
        <v/>
      </c>
      <c r="QK66" s="116" t="str">
        <f t="shared" si="327"/>
        <v/>
      </c>
      <c r="QL66" s="117" t="str">
        <f t="shared" si="328"/>
        <v/>
      </c>
      <c r="QM66" s="118" t="str">
        <f t="shared" si="329"/>
        <v/>
      </c>
      <c r="QN66" s="119" t="str">
        <f t="shared" si="330"/>
        <v/>
      </c>
      <c r="QO66" s="120" t="str">
        <f t="shared" si="331"/>
        <v/>
      </c>
      <c r="QQ66" s="112"/>
      <c r="QR66" s="112"/>
      <c r="QS66" s="113" t="str">
        <f t="shared" si="332"/>
        <v/>
      </c>
      <c r="QT66" s="114" t="str">
        <f t="shared" si="333"/>
        <v/>
      </c>
      <c r="QU66" s="115" t="str">
        <f t="shared" si="334"/>
        <v/>
      </c>
      <c r="QV66" s="115" t="str">
        <f t="shared" si="335"/>
        <v/>
      </c>
      <c r="QW66" s="116" t="str">
        <f t="shared" si="336"/>
        <v/>
      </c>
      <c r="QX66" s="117" t="str">
        <f t="shared" si="337"/>
        <v/>
      </c>
      <c r="QY66" s="118" t="str">
        <f t="shared" si="338"/>
        <v/>
      </c>
      <c r="QZ66" s="119" t="str">
        <f t="shared" si="339"/>
        <v/>
      </c>
      <c r="RA66" s="120" t="str">
        <f t="shared" si="340"/>
        <v/>
      </c>
      <c r="RC66" s="112"/>
      <c r="RD66" s="112"/>
      <c r="RE66" s="113" t="str">
        <f t="shared" si="341"/>
        <v/>
      </c>
      <c r="RF66" s="114" t="str">
        <f t="shared" si="342"/>
        <v/>
      </c>
      <c r="RG66" s="115" t="str">
        <f t="shared" si="343"/>
        <v/>
      </c>
      <c r="RH66" s="115" t="str">
        <f t="shared" si="344"/>
        <v/>
      </c>
      <c r="RI66" s="116" t="str">
        <f t="shared" si="345"/>
        <v/>
      </c>
      <c r="RJ66" s="117" t="str">
        <f t="shared" si="346"/>
        <v/>
      </c>
      <c r="RK66" s="118" t="str">
        <f t="shared" si="347"/>
        <v/>
      </c>
      <c r="RL66" s="119" t="str">
        <f t="shared" si="348"/>
        <v/>
      </c>
      <c r="RM66" s="120" t="str">
        <f t="shared" si="349"/>
        <v/>
      </c>
      <c r="RO66" s="112"/>
      <c r="RP66" s="112"/>
      <c r="RQ66" s="113" t="str">
        <f t="shared" si="350"/>
        <v/>
      </c>
      <c r="RR66" s="114" t="str">
        <f t="shared" si="351"/>
        <v/>
      </c>
      <c r="RS66" s="115" t="str">
        <f t="shared" si="352"/>
        <v/>
      </c>
      <c r="RT66" s="115" t="str">
        <f t="shared" si="353"/>
        <v/>
      </c>
      <c r="RU66" s="116" t="str">
        <f t="shared" si="354"/>
        <v/>
      </c>
      <c r="RV66" s="117" t="str">
        <f t="shared" si="355"/>
        <v/>
      </c>
      <c r="RW66" s="118" t="str">
        <f t="shared" si="356"/>
        <v/>
      </c>
      <c r="RX66" s="119" t="str">
        <f t="shared" si="357"/>
        <v/>
      </c>
      <c r="RY66" s="120" t="str">
        <f t="shared" si="358"/>
        <v/>
      </c>
      <c r="SA66" s="112"/>
      <c r="SB66" s="112"/>
    </row>
    <row r="67" spans="1:496" ht="13.5" customHeight="1">
      <c r="A67" s="20"/>
      <c r="B67" s="112" t="s">
        <v>872</v>
      </c>
      <c r="C67" s="2" t="s">
        <v>873</v>
      </c>
      <c r="D67" s="157"/>
      <c r="E67" s="113" t="str">
        <f t="shared" si="417"/>
        <v/>
      </c>
      <c r="F67" s="114" t="str">
        <f t="shared" si="418"/>
        <v/>
      </c>
      <c r="G67" s="115" t="str">
        <f t="shared" si="2"/>
        <v/>
      </c>
      <c r="H67" s="115" t="str">
        <f t="shared" si="3"/>
        <v/>
      </c>
      <c r="I67" s="116" t="str">
        <f t="shared" si="419"/>
        <v/>
      </c>
      <c r="J67" s="117" t="str">
        <f t="shared" si="420"/>
        <v/>
      </c>
      <c r="K67" s="118" t="str">
        <f t="shared" si="421"/>
        <v/>
      </c>
      <c r="L67" s="119" t="str">
        <f t="shared" si="7"/>
        <v/>
      </c>
      <c r="M67" s="120" t="str">
        <f t="shared" si="422"/>
        <v/>
      </c>
      <c r="O67" s="112"/>
      <c r="P67" s="167" t="s">
        <v>289</v>
      </c>
      <c r="Q67" s="113" t="s">
        <v>289</v>
      </c>
      <c r="R67" s="114" t="s">
        <v>289</v>
      </c>
      <c r="S67" s="115" t="s">
        <v>289</v>
      </c>
      <c r="T67" s="115" t="s">
        <v>289</v>
      </c>
      <c r="U67" s="116" t="s">
        <v>289</v>
      </c>
      <c r="V67" s="117" t="s">
        <v>289</v>
      </c>
      <c r="W67" s="118" t="s">
        <v>289</v>
      </c>
      <c r="X67" s="119" t="s">
        <v>289</v>
      </c>
      <c r="Y67" s="120" t="s">
        <v>289</v>
      </c>
      <c r="AA67" s="112"/>
      <c r="AB67" s="112"/>
      <c r="AC67" s="113" t="str">
        <f t="shared" si="9"/>
        <v/>
      </c>
      <c r="AD67" s="114" t="str">
        <f t="shared" si="10"/>
        <v/>
      </c>
      <c r="AE67" s="115" t="str">
        <f t="shared" si="11"/>
        <v/>
      </c>
      <c r="AF67" s="115" t="str">
        <f t="shared" si="359"/>
        <v/>
      </c>
      <c r="AG67" s="116" t="str">
        <f t="shared" si="12"/>
        <v/>
      </c>
      <c r="AH67" s="117" t="str">
        <f t="shared" si="13"/>
        <v/>
      </c>
      <c r="AI67" s="118" t="str">
        <f t="shared" si="14"/>
        <v/>
      </c>
      <c r="AJ67" s="119" t="str">
        <f t="shared" si="15"/>
        <v/>
      </c>
      <c r="AK67" s="120" t="str">
        <f t="shared" si="16"/>
        <v/>
      </c>
      <c r="AM67" s="112"/>
      <c r="AN67" s="112"/>
      <c r="AO67" s="113" t="str">
        <f t="shared" si="17"/>
        <v/>
      </c>
      <c r="AP67" s="114" t="str">
        <f t="shared" si="487"/>
        <v/>
      </c>
      <c r="AQ67" s="115" t="str">
        <f t="shared" si="488"/>
        <v/>
      </c>
      <c r="AR67" s="115" t="str">
        <f t="shared" si="489"/>
        <v/>
      </c>
      <c r="AS67" s="116" t="str">
        <f t="shared" si="490"/>
        <v/>
      </c>
      <c r="AT67" s="117" t="str">
        <f t="shared" si="491"/>
        <v/>
      </c>
      <c r="AU67" s="118" t="str">
        <f t="shared" si="492"/>
        <v/>
      </c>
      <c r="AV67" s="119" t="str">
        <f t="shared" si="493"/>
        <v/>
      </c>
      <c r="AW67" s="120" t="str">
        <f t="shared" si="25"/>
        <v/>
      </c>
      <c r="AY67" s="112"/>
      <c r="AZ67" s="112"/>
      <c r="BA67" s="113" t="str">
        <f t="shared" si="360"/>
        <v/>
      </c>
      <c r="BB67" s="114" t="str">
        <f t="shared" si="361"/>
        <v/>
      </c>
      <c r="BC67" s="115" t="str">
        <f t="shared" si="362"/>
        <v/>
      </c>
      <c r="BD67" s="115" t="str">
        <f t="shared" si="363"/>
        <v/>
      </c>
      <c r="BE67" s="116" t="str">
        <f t="shared" si="364"/>
        <v/>
      </c>
      <c r="BF67" s="117" t="str">
        <f t="shared" si="365"/>
        <v/>
      </c>
      <c r="BG67" s="118" t="str">
        <f t="shared" si="366"/>
        <v/>
      </c>
      <c r="BH67" s="119" t="str">
        <f t="shared" si="367"/>
        <v/>
      </c>
      <c r="BI67" s="120" t="str">
        <f t="shared" si="368"/>
        <v/>
      </c>
      <c r="BK67" s="112"/>
      <c r="BL67" s="112"/>
      <c r="BM67" s="113" t="str">
        <f t="shared" si="35"/>
        <v/>
      </c>
      <c r="BN67" s="114" t="str">
        <f t="shared" si="36"/>
        <v/>
      </c>
      <c r="BO67" s="115" t="str">
        <f t="shared" si="37"/>
        <v/>
      </c>
      <c r="BP67" s="115" t="str">
        <f t="shared" si="38"/>
        <v/>
      </c>
      <c r="BQ67" s="116" t="str">
        <f t="shared" si="39"/>
        <v/>
      </c>
      <c r="BR67" s="117" t="str">
        <f t="shared" si="40"/>
        <v/>
      </c>
      <c r="BS67" s="118" t="str">
        <f t="shared" si="41"/>
        <v/>
      </c>
      <c r="BT67" s="119" t="str">
        <f t="shared" si="42"/>
        <v/>
      </c>
      <c r="BU67" s="120" t="str">
        <f t="shared" si="43"/>
        <v/>
      </c>
      <c r="BW67" s="112"/>
      <c r="BX67" s="112"/>
      <c r="BY67" s="113" t="str">
        <f t="shared" si="44"/>
        <v/>
      </c>
      <c r="BZ67" s="114" t="str">
        <f t="shared" si="45"/>
        <v/>
      </c>
      <c r="CA67" s="115" t="str">
        <f t="shared" si="46"/>
        <v/>
      </c>
      <c r="CB67" s="115" t="str">
        <f t="shared" si="47"/>
        <v/>
      </c>
      <c r="CC67" s="116" t="str">
        <f t="shared" si="48"/>
        <v/>
      </c>
      <c r="CD67" s="117" t="str">
        <f t="shared" si="49"/>
        <v/>
      </c>
      <c r="CE67" s="118" t="str">
        <f t="shared" si="50"/>
        <v/>
      </c>
      <c r="CF67" s="119" t="str">
        <f t="shared" si="51"/>
        <v/>
      </c>
      <c r="CG67" s="120" t="str">
        <f t="shared" si="52"/>
        <v/>
      </c>
      <c r="CI67" s="112"/>
      <c r="CJ67" s="112"/>
      <c r="CK67" s="113" t="str">
        <f t="shared" si="53"/>
        <v/>
      </c>
      <c r="CL67" s="114" t="str">
        <f t="shared" si="54"/>
        <v/>
      </c>
      <c r="CM67" s="115" t="str">
        <f t="shared" si="55"/>
        <v/>
      </c>
      <c r="CN67" s="115" t="str">
        <f t="shared" si="56"/>
        <v/>
      </c>
      <c r="CO67" s="116" t="str">
        <f t="shared" si="57"/>
        <v/>
      </c>
      <c r="CP67" s="117" t="str">
        <f t="shared" si="58"/>
        <v/>
      </c>
      <c r="CQ67" s="118" t="str">
        <f t="shared" si="59"/>
        <v/>
      </c>
      <c r="CR67" s="119" t="str">
        <f t="shared" si="60"/>
        <v/>
      </c>
      <c r="CS67" s="120" t="str">
        <f t="shared" si="61"/>
        <v/>
      </c>
      <c r="CU67" s="112"/>
      <c r="CV67" s="112"/>
      <c r="CW67" s="113" t="str">
        <f t="shared" si="62"/>
        <v/>
      </c>
      <c r="CX67" s="114" t="str">
        <f t="shared" si="63"/>
        <v/>
      </c>
      <c r="CY67" s="115" t="str">
        <f t="shared" si="64"/>
        <v/>
      </c>
      <c r="CZ67" s="115" t="str">
        <f t="shared" si="65"/>
        <v/>
      </c>
      <c r="DA67" s="116" t="str">
        <f t="shared" si="66"/>
        <v/>
      </c>
      <c r="DB67" s="117" t="str">
        <f t="shared" si="67"/>
        <v/>
      </c>
      <c r="DC67" s="118" t="str">
        <f t="shared" si="68"/>
        <v/>
      </c>
      <c r="DD67" s="119" t="str">
        <f t="shared" si="69"/>
        <v/>
      </c>
      <c r="DE67" s="120" t="str">
        <f t="shared" si="70"/>
        <v/>
      </c>
      <c r="DG67" s="112"/>
      <c r="DH67" s="112"/>
      <c r="DI67" s="113" t="str">
        <f t="shared" si="71"/>
        <v/>
      </c>
      <c r="DJ67" s="114" t="str">
        <f t="shared" si="72"/>
        <v/>
      </c>
      <c r="DK67" s="115" t="str">
        <f t="shared" si="73"/>
        <v/>
      </c>
      <c r="DL67" s="115" t="str">
        <f t="shared" si="74"/>
        <v/>
      </c>
      <c r="DM67" s="116" t="str">
        <f t="shared" si="75"/>
        <v/>
      </c>
      <c r="DN67" s="117" t="str">
        <f t="shared" si="76"/>
        <v/>
      </c>
      <c r="DO67" s="118" t="str">
        <f t="shared" si="77"/>
        <v/>
      </c>
      <c r="DP67" s="119" t="str">
        <f t="shared" si="78"/>
        <v/>
      </c>
      <c r="DQ67" s="120" t="str">
        <f t="shared" si="79"/>
        <v/>
      </c>
      <c r="DS67" s="112"/>
      <c r="DT67" s="112"/>
      <c r="DU67" s="113" t="str">
        <f t="shared" si="80"/>
        <v/>
      </c>
      <c r="DV67" s="114" t="str">
        <f t="shared" si="81"/>
        <v/>
      </c>
      <c r="DW67" s="115" t="str">
        <f t="shared" si="82"/>
        <v/>
      </c>
      <c r="DX67" s="115" t="str">
        <f t="shared" si="83"/>
        <v/>
      </c>
      <c r="DY67" s="116" t="str">
        <f t="shared" si="84"/>
        <v/>
      </c>
      <c r="DZ67" s="117" t="str">
        <f t="shared" si="85"/>
        <v/>
      </c>
      <c r="EA67" s="118" t="str">
        <f t="shared" si="86"/>
        <v/>
      </c>
      <c r="EB67" s="119" t="str">
        <f t="shared" si="87"/>
        <v/>
      </c>
      <c r="EC67" s="120" t="str">
        <f t="shared" si="88"/>
        <v/>
      </c>
      <c r="EE67" s="112"/>
      <c r="EF67" s="112"/>
      <c r="EG67" s="113" t="str">
        <f t="shared" si="89"/>
        <v/>
      </c>
      <c r="EH67" s="114" t="str">
        <f t="shared" si="90"/>
        <v/>
      </c>
      <c r="EI67" s="115" t="str">
        <f t="shared" si="91"/>
        <v/>
      </c>
      <c r="EJ67" s="115" t="str">
        <f t="shared" si="92"/>
        <v/>
      </c>
      <c r="EK67" s="116" t="str">
        <f t="shared" si="93"/>
        <v/>
      </c>
      <c r="EL67" s="117" t="str">
        <f t="shared" si="94"/>
        <v/>
      </c>
      <c r="EM67" s="118" t="str">
        <f t="shared" si="95"/>
        <v/>
      </c>
      <c r="EN67" s="119" t="str">
        <f t="shared" si="96"/>
        <v/>
      </c>
      <c r="EO67" s="120" t="str">
        <f t="shared" si="97"/>
        <v/>
      </c>
      <c r="EQ67" s="112"/>
      <c r="ER67" s="112"/>
      <c r="ES67" s="113" t="str">
        <f t="shared" si="98"/>
        <v/>
      </c>
      <c r="ET67" s="114" t="str">
        <f t="shared" si="99"/>
        <v/>
      </c>
      <c r="EU67" s="115" t="str">
        <f t="shared" si="100"/>
        <v/>
      </c>
      <c r="EV67" s="115" t="str">
        <f t="shared" si="101"/>
        <v/>
      </c>
      <c r="EW67" s="116" t="str">
        <f t="shared" si="102"/>
        <v/>
      </c>
      <c r="EX67" s="117" t="str">
        <f t="shared" si="103"/>
        <v/>
      </c>
      <c r="EY67" s="118" t="str">
        <f t="shared" si="104"/>
        <v/>
      </c>
      <c r="EZ67" s="119" t="str">
        <f t="shared" si="105"/>
        <v/>
      </c>
      <c r="FA67" s="120" t="str">
        <f t="shared" si="106"/>
        <v/>
      </c>
      <c r="FC67" s="112"/>
      <c r="FD67" s="112"/>
      <c r="FE67" s="113" t="str">
        <f t="shared" si="107"/>
        <v/>
      </c>
      <c r="FF67" s="114" t="str">
        <f t="shared" si="108"/>
        <v/>
      </c>
      <c r="FG67" s="115" t="str">
        <f t="shared" si="109"/>
        <v/>
      </c>
      <c r="FH67" s="115" t="str">
        <f t="shared" si="110"/>
        <v/>
      </c>
      <c r="FI67" s="116" t="str">
        <f t="shared" si="111"/>
        <v/>
      </c>
      <c r="FJ67" s="117" t="str">
        <f t="shared" si="112"/>
        <v/>
      </c>
      <c r="FK67" s="118" t="str">
        <f t="shared" si="113"/>
        <v/>
      </c>
      <c r="FL67" s="119" t="str">
        <f t="shared" si="114"/>
        <v/>
      </c>
      <c r="FM67" s="120" t="str">
        <f t="shared" si="115"/>
        <v/>
      </c>
      <c r="FO67" s="112"/>
      <c r="FP67" s="112"/>
      <c r="FQ67" s="113" t="str">
        <f t="shared" si="116"/>
        <v/>
      </c>
      <c r="FR67" s="114" t="str">
        <f t="shared" si="117"/>
        <v/>
      </c>
      <c r="FS67" s="115" t="str">
        <f t="shared" si="118"/>
        <v/>
      </c>
      <c r="FT67" s="115" t="str">
        <f t="shared" si="119"/>
        <v/>
      </c>
      <c r="FU67" s="116" t="str">
        <f t="shared" si="120"/>
        <v/>
      </c>
      <c r="FV67" s="117" t="str">
        <f t="shared" si="121"/>
        <v/>
      </c>
      <c r="FW67" s="118" t="str">
        <f t="shared" si="122"/>
        <v/>
      </c>
      <c r="FX67" s="119" t="str">
        <f t="shared" si="123"/>
        <v/>
      </c>
      <c r="FY67" s="120" t="str">
        <f t="shared" si="124"/>
        <v/>
      </c>
      <c r="GA67" s="112"/>
      <c r="GB67" s="112"/>
      <c r="GC67" s="113" t="str">
        <f t="shared" si="125"/>
        <v/>
      </c>
      <c r="GD67" s="114" t="str">
        <f t="shared" si="126"/>
        <v/>
      </c>
      <c r="GE67" s="115" t="str">
        <f t="shared" si="127"/>
        <v/>
      </c>
      <c r="GF67" s="115" t="str">
        <f t="shared" si="128"/>
        <v/>
      </c>
      <c r="GG67" s="116" t="str">
        <f t="shared" si="129"/>
        <v/>
      </c>
      <c r="GH67" s="117" t="str">
        <f t="shared" si="130"/>
        <v/>
      </c>
      <c r="GI67" s="118" t="str">
        <f t="shared" si="131"/>
        <v/>
      </c>
      <c r="GJ67" s="119" t="str">
        <f t="shared" si="132"/>
        <v/>
      </c>
      <c r="GK67" s="120" t="str">
        <f t="shared" si="133"/>
        <v/>
      </c>
      <c r="GM67" s="112"/>
      <c r="GN67" s="112"/>
      <c r="GO67" s="113" t="str">
        <f t="shared" si="134"/>
        <v/>
      </c>
      <c r="GP67" s="114" t="str">
        <f t="shared" si="135"/>
        <v/>
      </c>
      <c r="GQ67" s="115" t="str">
        <f t="shared" si="136"/>
        <v/>
      </c>
      <c r="GR67" s="115" t="str">
        <f t="shared" si="137"/>
        <v/>
      </c>
      <c r="GS67" s="116" t="str">
        <f t="shared" si="138"/>
        <v/>
      </c>
      <c r="GT67" s="117" t="str">
        <f t="shared" si="139"/>
        <v/>
      </c>
      <c r="GU67" s="118" t="str">
        <f t="shared" si="140"/>
        <v/>
      </c>
      <c r="GV67" s="119" t="str">
        <f t="shared" si="141"/>
        <v/>
      </c>
      <c r="GW67" s="120" t="str">
        <f t="shared" si="142"/>
        <v/>
      </c>
      <c r="GY67" s="112"/>
      <c r="GZ67" s="112"/>
      <c r="HA67" s="113" t="str">
        <f t="shared" si="143"/>
        <v/>
      </c>
      <c r="HB67" s="114" t="str">
        <f t="shared" si="144"/>
        <v/>
      </c>
      <c r="HC67" s="115" t="str">
        <f t="shared" si="145"/>
        <v/>
      </c>
      <c r="HD67" s="115" t="str">
        <f t="shared" si="146"/>
        <v/>
      </c>
      <c r="HE67" s="116" t="str">
        <f t="shared" si="147"/>
        <v/>
      </c>
      <c r="HF67" s="117" t="str">
        <f t="shared" si="148"/>
        <v/>
      </c>
      <c r="HG67" s="118" t="str">
        <f t="shared" si="149"/>
        <v/>
      </c>
      <c r="HH67" s="119" t="str">
        <f t="shared" si="150"/>
        <v/>
      </c>
      <c r="HI67" s="120" t="str">
        <f t="shared" si="151"/>
        <v/>
      </c>
      <c r="HK67" s="112"/>
      <c r="HL67" s="112"/>
      <c r="HM67" s="113" t="str">
        <f t="shared" si="152"/>
        <v/>
      </c>
      <c r="HN67" s="114" t="str">
        <f t="shared" si="153"/>
        <v/>
      </c>
      <c r="HO67" s="115" t="str">
        <f t="shared" si="154"/>
        <v/>
      </c>
      <c r="HP67" s="115" t="str">
        <f t="shared" si="155"/>
        <v/>
      </c>
      <c r="HQ67" s="116" t="str">
        <f t="shared" si="156"/>
        <v/>
      </c>
      <c r="HR67" s="117" t="str">
        <f t="shared" si="157"/>
        <v/>
      </c>
      <c r="HS67" s="118" t="str">
        <f t="shared" si="158"/>
        <v/>
      </c>
      <c r="HT67" s="119" t="str">
        <f t="shared" si="159"/>
        <v/>
      </c>
      <c r="HU67" s="120" t="str">
        <f t="shared" si="160"/>
        <v/>
      </c>
      <c r="HW67" s="112"/>
      <c r="HX67" s="112"/>
      <c r="HY67" s="113" t="str">
        <f t="shared" si="161"/>
        <v/>
      </c>
      <c r="HZ67" s="114" t="str">
        <f t="shared" si="162"/>
        <v/>
      </c>
      <c r="IA67" s="115" t="str">
        <f t="shared" si="163"/>
        <v/>
      </c>
      <c r="IB67" s="115" t="str">
        <f t="shared" si="164"/>
        <v/>
      </c>
      <c r="IC67" s="116" t="str">
        <f t="shared" si="165"/>
        <v/>
      </c>
      <c r="ID67" s="117" t="str">
        <f t="shared" si="166"/>
        <v/>
      </c>
      <c r="IE67" s="118" t="str">
        <f t="shared" si="167"/>
        <v/>
      </c>
      <c r="IF67" s="119" t="str">
        <f t="shared" si="168"/>
        <v/>
      </c>
      <c r="IG67" s="120" t="str">
        <f t="shared" si="169"/>
        <v/>
      </c>
      <c r="II67" s="112"/>
      <c r="IJ67" s="112"/>
      <c r="IK67" s="113" t="str">
        <f t="shared" si="170"/>
        <v/>
      </c>
      <c r="IL67" s="114" t="str">
        <f t="shared" si="171"/>
        <v/>
      </c>
      <c r="IM67" s="115" t="str">
        <f t="shared" si="172"/>
        <v/>
      </c>
      <c r="IN67" s="115" t="str">
        <f t="shared" si="173"/>
        <v/>
      </c>
      <c r="IO67" s="116" t="str">
        <f t="shared" si="174"/>
        <v/>
      </c>
      <c r="IP67" s="117" t="str">
        <f t="shared" si="175"/>
        <v/>
      </c>
      <c r="IQ67" s="118" t="str">
        <f t="shared" si="176"/>
        <v/>
      </c>
      <c r="IR67" s="119" t="str">
        <f t="shared" si="177"/>
        <v/>
      </c>
      <c r="IS67" s="120" t="str">
        <f t="shared" si="178"/>
        <v/>
      </c>
      <c r="IU67" s="112"/>
      <c r="IV67" s="112"/>
      <c r="IW67" s="113" t="str">
        <f t="shared" si="179"/>
        <v/>
      </c>
      <c r="IX67" s="114" t="str">
        <f t="shared" si="180"/>
        <v/>
      </c>
      <c r="IY67" s="115" t="str">
        <f t="shared" si="181"/>
        <v/>
      </c>
      <c r="IZ67" s="115" t="str">
        <f t="shared" si="182"/>
        <v/>
      </c>
      <c r="JA67" s="116" t="str">
        <f t="shared" si="183"/>
        <v/>
      </c>
      <c r="JB67" s="117" t="str">
        <f t="shared" si="184"/>
        <v/>
      </c>
      <c r="JC67" s="118" t="str">
        <f t="shared" si="185"/>
        <v/>
      </c>
      <c r="JD67" s="119" t="str">
        <f t="shared" si="186"/>
        <v/>
      </c>
      <c r="JE67" s="120" t="str">
        <f t="shared" si="187"/>
        <v/>
      </c>
      <c r="JG67" s="112"/>
      <c r="JH67" s="112"/>
      <c r="JI67" s="113" t="str">
        <f t="shared" si="188"/>
        <v/>
      </c>
      <c r="JJ67" s="114" t="str">
        <f t="shared" si="189"/>
        <v/>
      </c>
      <c r="JK67" s="115" t="str">
        <f t="shared" si="190"/>
        <v/>
      </c>
      <c r="JL67" s="115" t="str">
        <f t="shared" si="191"/>
        <v/>
      </c>
      <c r="JM67" s="116" t="str">
        <f t="shared" si="192"/>
        <v/>
      </c>
      <c r="JN67" s="117" t="str">
        <f t="shared" si="193"/>
        <v/>
      </c>
      <c r="JO67" s="118" t="str">
        <f t="shared" si="194"/>
        <v/>
      </c>
      <c r="JP67" s="119" t="str">
        <f t="shared" si="195"/>
        <v/>
      </c>
      <c r="JQ67" s="120" t="str">
        <f t="shared" si="196"/>
        <v/>
      </c>
      <c r="JS67" s="112"/>
      <c r="JT67" s="112"/>
      <c r="JU67" s="113" t="str">
        <f t="shared" si="197"/>
        <v/>
      </c>
      <c r="JV67" s="114" t="str">
        <f t="shared" si="198"/>
        <v/>
      </c>
      <c r="JW67" s="115" t="str">
        <f t="shared" si="199"/>
        <v/>
      </c>
      <c r="JX67" s="115" t="str">
        <f t="shared" si="200"/>
        <v/>
      </c>
      <c r="JY67" s="116" t="str">
        <f t="shared" si="201"/>
        <v/>
      </c>
      <c r="JZ67" s="117" t="str">
        <f t="shared" si="202"/>
        <v/>
      </c>
      <c r="KA67" s="118" t="str">
        <f t="shared" si="203"/>
        <v/>
      </c>
      <c r="KB67" s="119" t="str">
        <f t="shared" si="204"/>
        <v/>
      </c>
      <c r="KC67" s="120" t="str">
        <f t="shared" si="205"/>
        <v/>
      </c>
      <c r="KE67" s="112"/>
      <c r="KF67" s="112"/>
      <c r="KG67" s="113" t="str">
        <f t="shared" si="206"/>
        <v/>
      </c>
      <c r="KH67" s="114" t="str">
        <f t="shared" si="207"/>
        <v/>
      </c>
      <c r="KI67" s="115" t="str">
        <f t="shared" si="208"/>
        <v/>
      </c>
      <c r="KJ67" s="115" t="str">
        <f t="shared" si="209"/>
        <v/>
      </c>
      <c r="KK67" s="116" t="str">
        <f t="shared" si="210"/>
        <v/>
      </c>
      <c r="KL67" s="117" t="str">
        <f t="shared" si="211"/>
        <v/>
      </c>
      <c r="KM67" s="118" t="str">
        <f t="shared" si="212"/>
        <v/>
      </c>
      <c r="KN67" s="119" t="str">
        <f t="shared" si="213"/>
        <v/>
      </c>
      <c r="KO67" s="120" t="str">
        <f t="shared" si="214"/>
        <v/>
      </c>
      <c r="KQ67" s="112"/>
      <c r="KR67" s="112"/>
      <c r="KS67" s="113" t="str">
        <f t="shared" si="215"/>
        <v/>
      </c>
      <c r="KT67" s="114" t="str">
        <f t="shared" si="216"/>
        <v/>
      </c>
      <c r="KU67" s="115" t="str">
        <f t="shared" si="217"/>
        <v/>
      </c>
      <c r="KV67" s="115" t="str">
        <f t="shared" si="218"/>
        <v/>
      </c>
      <c r="KW67" s="116" t="str">
        <f t="shared" si="219"/>
        <v/>
      </c>
      <c r="KX67" s="117" t="str">
        <f t="shared" si="220"/>
        <v/>
      </c>
      <c r="KY67" s="118" t="str">
        <f t="shared" si="221"/>
        <v/>
      </c>
      <c r="KZ67" s="119" t="str">
        <f t="shared" si="222"/>
        <v/>
      </c>
      <c r="LA67" s="120" t="str">
        <f t="shared" si="223"/>
        <v/>
      </c>
      <c r="LC67" s="112"/>
      <c r="LD67" s="112"/>
      <c r="LE67" s="113" t="str">
        <f t="shared" si="224"/>
        <v/>
      </c>
      <c r="LF67" s="114" t="str">
        <f t="shared" si="225"/>
        <v/>
      </c>
      <c r="LG67" s="115" t="str">
        <f t="shared" si="226"/>
        <v/>
      </c>
      <c r="LH67" s="115" t="str">
        <f t="shared" si="227"/>
        <v/>
      </c>
      <c r="LI67" s="116" t="str">
        <f t="shared" si="228"/>
        <v/>
      </c>
      <c r="LJ67" s="117" t="str">
        <f t="shared" si="229"/>
        <v/>
      </c>
      <c r="LK67" s="118" t="str">
        <f t="shared" si="230"/>
        <v/>
      </c>
      <c r="LL67" s="119" t="str">
        <f t="shared" si="231"/>
        <v/>
      </c>
      <c r="LM67" s="120" t="str">
        <f t="shared" si="232"/>
        <v/>
      </c>
      <c r="LO67" s="112"/>
      <c r="LP67" s="112"/>
      <c r="LQ67" s="113" t="str">
        <f t="shared" si="233"/>
        <v/>
      </c>
      <c r="LR67" s="114" t="str">
        <f t="shared" si="234"/>
        <v/>
      </c>
      <c r="LS67" s="115" t="str">
        <f t="shared" si="235"/>
        <v/>
      </c>
      <c r="LT67" s="115" t="str">
        <f t="shared" si="236"/>
        <v/>
      </c>
      <c r="LU67" s="116" t="str">
        <f t="shared" si="237"/>
        <v/>
      </c>
      <c r="LV67" s="117" t="str">
        <f t="shared" si="238"/>
        <v/>
      </c>
      <c r="LW67" s="118" t="str">
        <f t="shared" si="239"/>
        <v/>
      </c>
      <c r="LX67" s="119" t="str">
        <f t="shared" si="240"/>
        <v/>
      </c>
      <c r="LY67" s="120" t="str">
        <f t="shared" si="241"/>
        <v/>
      </c>
      <c r="MA67" s="112"/>
      <c r="MB67" s="112"/>
      <c r="MC67" s="113" t="str">
        <f t="shared" si="242"/>
        <v/>
      </c>
      <c r="MD67" s="114" t="str">
        <f t="shared" si="243"/>
        <v/>
      </c>
      <c r="ME67" s="115" t="str">
        <f t="shared" si="244"/>
        <v/>
      </c>
      <c r="MF67" s="115" t="str">
        <f t="shared" si="245"/>
        <v/>
      </c>
      <c r="MG67" s="116" t="str">
        <f t="shared" si="246"/>
        <v/>
      </c>
      <c r="MH67" s="117" t="str">
        <f t="shared" si="247"/>
        <v/>
      </c>
      <c r="MI67" s="118" t="str">
        <f t="shared" si="248"/>
        <v/>
      </c>
      <c r="MJ67" s="119" t="str">
        <f t="shared" si="249"/>
        <v/>
      </c>
      <c r="MK67" s="120" t="str">
        <f t="shared" si="250"/>
        <v/>
      </c>
      <c r="MM67" s="112"/>
      <c r="MN67" s="112"/>
      <c r="MO67" s="113" t="str">
        <f t="shared" si="251"/>
        <v/>
      </c>
      <c r="MP67" s="114" t="str">
        <f t="shared" si="252"/>
        <v/>
      </c>
      <c r="MQ67" s="115" t="str">
        <f t="shared" si="253"/>
        <v/>
      </c>
      <c r="MR67" s="115" t="str">
        <f t="shared" si="254"/>
        <v/>
      </c>
      <c r="MS67" s="116" t="str">
        <f t="shared" si="255"/>
        <v/>
      </c>
      <c r="MT67" s="117" t="str">
        <f t="shared" si="256"/>
        <v/>
      </c>
      <c r="MU67" s="118" t="str">
        <f t="shared" si="257"/>
        <v/>
      </c>
      <c r="MV67" s="119" t="str">
        <f t="shared" si="258"/>
        <v/>
      </c>
      <c r="MW67" s="120" t="str">
        <f t="shared" si="259"/>
        <v/>
      </c>
      <c r="MY67" s="112"/>
      <c r="MZ67" s="112"/>
      <c r="NA67" s="113" t="str">
        <f t="shared" si="260"/>
        <v/>
      </c>
      <c r="NB67" s="114" t="str">
        <f t="shared" si="261"/>
        <v/>
      </c>
      <c r="NC67" s="115" t="str">
        <f t="shared" si="262"/>
        <v/>
      </c>
      <c r="ND67" s="115" t="str">
        <f t="shared" si="263"/>
        <v/>
      </c>
      <c r="NE67" s="116" t="str">
        <f t="shared" si="264"/>
        <v/>
      </c>
      <c r="NF67" s="117" t="str">
        <f t="shared" si="265"/>
        <v/>
      </c>
      <c r="NG67" s="118" t="str">
        <f t="shared" si="266"/>
        <v/>
      </c>
      <c r="NH67" s="119" t="str">
        <f t="shared" si="267"/>
        <v/>
      </c>
      <c r="NI67" s="120" t="str">
        <f t="shared" si="268"/>
        <v/>
      </c>
      <c r="NK67" s="112"/>
      <c r="NL67" s="112"/>
      <c r="NM67" s="113" t="str">
        <f t="shared" si="269"/>
        <v/>
      </c>
      <c r="NN67" s="114" t="str">
        <f t="shared" si="270"/>
        <v/>
      </c>
      <c r="NO67" s="115" t="str">
        <f t="shared" si="271"/>
        <v/>
      </c>
      <c r="NP67" s="115" t="str">
        <f t="shared" si="272"/>
        <v/>
      </c>
      <c r="NQ67" s="116" t="str">
        <f t="shared" si="273"/>
        <v/>
      </c>
      <c r="NR67" s="117" t="str">
        <f t="shared" si="274"/>
        <v/>
      </c>
      <c r="NS67" s="118" t="str">
        <f t="shared" si="275"/>
        <v/>
      </c>
      <c r="NT67" s="119" t="str">
        <f t="shared" si="276"/>
        <v/>
      </c>
      <c r="NU67" s="120" t="str">
        <f t="shared" si="277"/>
        <v/>
      </c>
      <c r="NW67" s="112"/>
      <c r="NX67" s="112"/>
      <c r="NY67" s="113" t="str">
        <f t="shared" si="278"/>
        <v/>
      </c>
      <c r="NZ67" s="114" t="str">
        <f t="shared" si="279"/>
        <v/>
      </c>
      <c r="OA67" s="115" t="str">
        <f t="shared" si="280"/>
        <v/>
      </c>
      <c r="OB67" s="115" t="str">
        <f t="shared" si="281"/>
        <v/>
      </c>
      <c r="OC67" s="116" t="str">
        <f t="shared" si="282"/>
        <v/>
      </c>
      <c r="OD67" s="117" t="str">
        <f t="shared" si="283"/>
        <v/>
      </c>
      <c r="OE67" s="118" t="str">
        <f t="shared" si="284"/>
        <v/>
      </c>
      <c r="OF67" s="119" t="str">
        <f t="shared" si="285"/>
        <v/>
      </c>
      <c r="OG67" s="120" t="str">
        <f t="shared" si="286"/>
        <v/>
      </c>
      <c r="OI67" s="112"/>
      <c r="OJ67" s="112"/>
      <c r="OK67" s="113" t="str">
        <f t="shared" si="287"/>
        <v/>
      </c>
      <c r="OL67" s="114" t="str">
        <f t="shared" si="288"/>
        <v/>
      </c>
      <c r="OM67" s="115" t="str">
        <f t="shared" si="289"/>
        <v/>
      </c>
      <c r="ON67" s="115" t="str">
        <f t="shared" si="290"/>
        <v/>
      </c>
      <c r="OO67" s="116" t="str">
        <f t="shared" si="291"/>
        <v/>
      </c>
      <c r="OP67" s="117" t="str">
        <f t="shared" si="292"/>
        <v/>
      </c>
      <c r="OQ67" s="118" t="str">
        <f t="shared" si="293"/>
        <v/>
      </c>
      <c r="OR67" s="119" t="str">
        <f t="shared" si="294"/>
        <v/>
      </c>
      <c r="OS67" s="120" t="str">
        <f t="shared" si="295"/>
        <v/>
      </c>
      <c r="OU67" s="112"/>
      <c r="OV67" s="112"/>
      <c r="OW67" s="113" t="str">
        <f t="shared" si="296"/>
        <v/>
      </c>
      <c r="OX67" s="114" t="str">
        <f t="shared" si="297"/>
        <v/>
      </c>
      <c r="OY67" s="115" t="str">
        <f t="shared" si="298"/>
        <v/>
      </c>
      <c r="OZ67" s="115" t="str">
        <f t="shared" si="299"/>
        <v/>
      </c>
      <c r="PA67" s="116" t="str">
        <f t="shared" si="300"/>
        <v/>
      </c>
      <c r="PB67" s="117" t="str">
        <f t="shared" si="301"/>
        <v/>
      </c>
      <c r="PC67" s="118" t="str">
        <f t="shared" si="302"/>
        <v/>
      </c>
      <c r="PD67" s="119" t="str">
        <f t="shared" si="303"/>
        <v/>
      </c>
      <c r="PE67" s="120" t="str">
        <f t="shared" si="304"/>
        <v/>
      </c>
      <c r="PG67" s="112"/>
      <c r="PH67" s="112"/>
      <c r="PI67" s="113" t="str">
        <f t="shared" si="305"/>
        <v/>
      </c>
      <c r="PJ67" s="114" t="str">
        <f t="shared" si="306"/>
        <v/>
      </c>
      <c r="PK67" s="115" t="str">
        <f t="shared" si="307"/>
        <v/>
      </c>
      <c r="PL67" s="115" t="str">
        <f t="shared" si="308"/>
        <v/>
      </c>
      <c r="PM67" s="116" t="str">
        <f t="shared" si="309"/>
        <v/>
      </c>
      <c r="PN67" s="117" t="str">
        <f t="shared" si="310"/>
        <v/>
      </c>
      <c r="PO67" s="118" t="str">
        <f t="shared" si="311"/>
        <v/>
      </c>
      <c r="PP67" s="119" t="str">
        <f t="shared" si="312"/>
        <v/>
      </c>
      <c r="PQ67" s="120" t="str">
        <f t="shared" si="313"/>
        <v/>
      </c>
      <c r="PS67" s="112"/>
      <c r="PT67" s="112"/>
      <c r="PU67" s="113" t="str">
        <f t="shared" si="314"/>
        <v/>
      </c>
      <c r="PV67" s="114" t="str">
        <f t="shared" si="315"/>
        <v/>
      </c>
      <c r="PW67" s="115" t="str">
        <f t="shared" si="316"/>
        <v/>
      </c>
      <c r="PX67" s="115" t="str">
        <f t="shared" si="317"/>
        <v/>
      </c>
      <c r="PY67" s="116" t="str">
        <f t="shared" si="318"/>
        <v/>
      </c>
      <c r="PZ67" s="117" t="str">
        <f t="shared" si="319"/>
        <v/>
      </c>
      <c r="QA67" s="118" t="str">
        <f t="shared" si="320"/>
        <v/>
      </c>
      <c r="QB67" s="119" t="str">
        <f t="shared" si="321"/>
        <v/>
      </c>
      <c r="QC67" s="120" t="str">
        <f t="shared" si="322"/>
        <v/>
      </c>
      <c r="QE67" s="112"/>
      <c r="QF67" s="112"/>
      <c r="QG67" s="113" t="str">
        <f t="shared" si="323"/>
        <v/>
      </c>
      <c r="QH67" s="114" t="str">
        <f t="shared" si="324"/>
        <v/>
      </c>
      <c r="QI67" s="115" t="str">
        <f t="shared" si="325"/>
        <v/>
      </c>
      <c r="QJ67" s="115" t="str">
        <f t="shared" si="326"/>
        <v/>
      </c>
      <c r="QK67" s="116" t="str">
        <f t="shared" si="327"/>
        <v/>
      </c>
      <c r="QL67" s="117" t="str">
        <f t="shared" si="328"/>
        <v/>
      </c>
      <c r="QM67" s="118" t="str">
        <f t="shared" si="329"/>
        <v/>
      </c>
      <c r="QN67" s="119" t="str">
        <f t="shared" si="330"/>
        <v/>
      </c>
      <c r="QO67" s="120" t="str">
        <f t="shared" si="331"/>
        <v/>
      </c>
      <c r="QQ67" s="112"/>
      <c r="QR67" s="112"/>
      <c r="QS67" s="113" t="str">
        <f t="shared" si="332"/>
        <v/>
      </c>
      <c r="QT67" s="114" t="str">
        <f t="shared" si="333"/>
        <v/>
      </c>
      <c r="QU67" s="115" t="str">
        <f t="shared" si="334"/>
        <v/>
      </c>
      <c r="QV67" s="115" t="str">
        <f t="shared" si="335"/>
        <v/>
      </c>
      <c r="QW67" s="116" t="str">
        <f t="shared" si="336"/>
        <v/>
      </c>
      <c r="QX67" s="117" t="str">
        <f t="shared" si="337"/>
        <v/>
      </c>
      <c r="QY67" s="118" t="str">
        <f t="shared" si="338"/>
        <v/>
      </c>
      <c r="QZ67" s="119" t="str">
        <f t="shared" si="339"/>
        <v/>
      </c>
      <c r="RA67" s="120" t="str">
        <f t="shared" si="340"/>
        <v/>
      </c>
      <c r="RC67" s="112"/>
      <c r="RD67" s="112"/>
      <c r="RE67" s="113" t="str">
        <f t="shared" si="341"/>
        <v/>
      </c>
      <c r="RF67" s="114" t="str">
        <f t="shared" si="342"/>
        <v/>
      </c>
      <c r="RG67" s="115" t="str">
        <f t="shared" si="343"/>
        <v/>
      </c>
      <c r="RH67" s="115" t="str">
        <f t="shared" si="344"/>
        <v/>
      </c>
      <c r="RI67" s="116" t="str">
        <f t="shared" si="345"/>
        <v/>
      </c>
      <c r="RJ67" s="117" t="str">
        <f t="shared" si="346"/>
        <v/>
      </c>
      <c r="RK67" s="118" t="str">
        <f t="shared" si="347"/>
        <v/>
      </c>
      <c r="RL67" s="119" t="str">
        <f t="shared" si="348"/>
        <v/>
      </c>
      <c r="RM67" s="120" t="str">
        <f t="shared" si="349"/>
        <v/>
      </c>
      <c r="RO67" s="112"/>
      <c r="RP67" s="112"/>
      <c r="RQ67" s="113" t="str">
        <f t="shared" si="350"/>
        <v/>
      </c>
      <c r="RR67" s="114" t="str">
        <f t="shared" si="351"/>
        <v/>
      </c>
      <c r="RS67" s="115" t="str">
        <f t="shared" si="352"/>
        <v/>
      </c>
      <c r="RT67" s="115" t="str">
        <f t="shared" si="353"/>
        <v/>
      </c>
      <c r="RU67" s="116" t="str">
        <f t="shared" si="354"/>
        <v/>
      </c>
      <c r="RV67" s="117" t="str">
        <f t="shared" si="355"/>
        <v/>
      </c>
      <c r="RW67" s="118" t="str">
        <f t="shared" si="356"/>
        <v/>
      </c>
      <c r="RX67" s="119" t="str">
        <f t="shared" si="357"/>
        <v/>
      </c>
      <c r="RY67" s="120" t="str">
        <f t="shared" si="358"/>
        <v/>
      </c>
      <c r="SA67" s="112"/>
      <c r="SB67" s="112"/>
    </row>
    <row r="68" spans="1:496" ht="13.5" customHeight="1">
      <c r="A68" s="20"/>
      <c r="B68" s="112" t="s">
        <v>815</v>
      </c>
      <c r="C68" s="2" t="s">
        <v>826</v>
      </c>
      <c r="D68" s="157"/>
      <c r="E68" s="113">
        <f>IF(I68="","",E$3)</f>
        <v>40900</v>
      </c>
      <c r="F68" s="114" t="str">
        <f>IF(I68="","",E$1)</f>
        <v>Kosor I</v>
      </c>
      <c r="G68" s="115">
        <v>40541</v>
      </c>
      <c r="H68" s="115">
        <f t="shared" si="3"/>
        <v>40900</v>
      </c>
      <c r="I68" s="116" t="str">
        <f t="shared" si="419"/>
        <v>Gordan Jandroković</v>
      </c>
      <c r="J68" s="117" t="str">
        <f t="shared" si="420"/>
        <v>1967</v>
      </c>
      <c r="K68" s="118" t="str">
        <f t="shared" si="421"/>
        <v>male</v>
      </c>
      <c r="L68" s="119" t="s">
        <v>423</v>
      </c>
      <c r="M68" s="120" t="str">
        <f t="shared" si="422"/>
        <v>Jandroković_Gordan_1967</v>
      </c>
      <c r="O68" s="112"/>
      <c r="P68" s="167" t="s">
        <v>1077</v>
      </c>
      <c r="Q68" s="113">
        <f>Q$3</f>
        <v>42391</v>
      </c>
      <c r="R68" s="114" t="s">
        <v>827</v>
      </c>
      <c r="S68" s="115">
        <v>40900</v>
      </c>
      <c r="T68" s="115">
        <f>Q$3</f>
        <v>42391</v>
      </c>
      <c r="U68" s="116" t="s">
        <v>1005</v>
      </c>
      <c r="V68" s="117" t="s">
        <v>1006</v>
      </c>
      <c r="W68" s="118" t="s">
        <v>1007</v>
      </c>
      <c r="X68" s="119" t="s">
        <v>424</v>
      </c>
      <c r="Y68" s="120" t="s">
        <v>1008</v>
      </c>
      <c r="AA68" s="112"/>
      <c r="AB68" s="112" t="s">
        <v>969</v>
      </c>
      <c r="AC68" s="113">
        <f t="shared" si="9"/>
        <v>42653</v>
      </c>
      <c r="AD68" s="114" t="str">
        <f t="shared" si="10"/>
        <v>Oreškovic I</v>
      </c>
      <c r="AE68" s="115">
        <f t="shared" si="11"/>
        <v>42391</v>
      </c>
      <c r="AF68" s="115">
        <f t="shared" si="359"/>
        <v>42653</v>
      </c>
      <c r="AG68" s="116" t="str">
        <f t="shared" si="12"/>
        <v>Miro Kovac</v>
      </c>
      <c r="AH68" s="117" t="str">
        <f t="shared" si="13"/>
        <v>1968</v>
      </c>
      <c r="AI68" s="118" t="str">
        <f t="shared" si="14"/>
        <v>male</v>
      </c>
      <c r="AJ68" s="119" t="str">
        <f t="shared" si="15"/>
        <v>hr_hdz01</v>
      </c>
      <c r="AK68" s="120" t="str">
        <f t="shared" si="16"/>
        <v>Kovac_Miro_1968</v>
      </c>
      <c r="AM68" s="112"/>
      <c r="AN68" s="112" t="s">
        <v>1242</v>
      </c>
      <c r="AO68" s="113">
        <f>IF(AS68="","",AO$3)</f>
        <v>44035</v>
      </c>
      <c r="AP68" s="114" t="str">
        <f>IF(AS68="","",AO$1)</f>
        <v>Plenkovic I</v>
      </c>
      <c r="AQ68" s="115">
        <f>IF(AS68="","",AO$2)</f>
        <v>42662</v>
      </c>
      <c r="AR68" s="115">
        <v>42898</v>
      </c>
      <c r="AS68" s="116" t="str">
        <f t="shared" ref="AS68:AS70" si="494">IF(AZ68="","",IF(ISNUMBER(SEARCH(":",AZ68)),MID(AZ68,FIND(":",AZ68)+2,FIND("(",AZ68)-FIND(":",AZ68)-3),LEFT(AZ68,FIND("(",AZ68)-2)))</f>
        <v>Davor Ivo Stier</v>
      </c>
      <c r="AT68" s="117" t="str">
        <f t="shared" ref="AT68:AT70" si="495">IF(AZ68="","",MID(AZ68,FIND("(",AZ68)+1,4))</f>
        <v>1972</v>
      </c>
      <c r="AU68" s="118" t="str">
        <f t="shared" ref="AU68:AU70" si="496">IF(ISNUMBER(SEARCH("*female*",AZ68)),"female",IF(ISNUMBER(SEARCH("*male*",AZ68)),"male",""))</f>
        <v>male</v>
      </c>
      <c r="AV68" s="119" t="str">
        <f t="shared" ref="AV68:AV70" si="497">IF(AZ68="","",IF(ISERROR(MID(AZ68,FIND("male,",AZ68)+6,(FIND(")",AZ68)-(FIND("male,",AZ68)+6))))=TRUE,"missing/error",MID(AZ68,FIND("male,",AZ68)+6,(FIND(")",AZ68)-(FIND("male,",AZ68)+6)))))</f>
        <v>hr_hdz01</v>
      </c>
      <c r="AW68" s="120" t="str">
        <f t="shared" ref="AW68:AW70" si="498">IF(AS68="","",(MID(AS68,(SEARCH("^^",SUBSTITUTE(AS68," ","^^",LEN(AS68)-LEN(SUBSTITUTE(AS68," ","")))))+1,99)&amp;"_"&amp;LEFT(AS68,FIND(" ",AS68)-1)&amp;"_"&amp;AT68))</f>
        <v>Stier_Davor_1972</v>
      </c>
      <c r="AY68" s="112"/>
      <c r="AZ68" s="112" t="s">
        <v>1267</v>
      </c>
      <c r="BA68" s="113">
        <f t="shared" si="360"/>
        <v>44926</v>
      </c>
      <c r="BB68" s="114" t="str">
        <f t="shared" si="361"/>
        <v>Plenkovic II</v>
      </c>
      <c r="BC68" s="115">
        <f t="shared" si="362"/>
        <v>43853</v>
      </c>
      <c r="BD68" s="115">
        <f t="shared" si="363"/>
        <v>44926</v>
      </c>
      <c r="BE68" s="116" t="str">
        <f t="shared" si="364"/>
        <v>Gordan Grlic Radman</v>
      </c>
      <c r="BF68" s="117" t="str">
        <f t="shared" si="365"/>
        <v>1958</v>
      </c>
      <c r="BG68" s="118" t="str">
        <f t="shared" si="366"/>
        <v>male</v>
      </c>
      <c r="BH68" s="119" t="str">
        <f t="shared" si="367"/>
        <v>hr_hdz01</v>
      </c>
      <c r="BI68" s="120" t="str">
        <f t="shared" si="368"/>
        <v>Radman_Gordan_1958</v>
      </c>
      <c r="BK68" s="112"/>
      <c r="BL68" s="112" t="s">
        <v>1315</v>
      </c>
      <c r="BM68" s="113" t="str">
        <f t="shared" si="35"/>
        <v/>
      </c>
      <c r="BN68" s="114" t="str">
        <f t="shared" si="36"/>
        <v/>
      </c>
      <c r="BO68" s="115" t="str">
        <f t="shared" si="37"/>
        <v/>
      </c>
      <c r="BP68" s="115" t="str">
        <f t="shared" si="38"/>
        <v/>
      </c>
      <c r="BQ68" s="116" t="str">
        <f t="shared" si="39"/>
        <v/>
      </c>
      <c r="BR68" s="117" t="str">
        <f t="shared" si="40"/>
        <v/>
      </c>
      <c r="BS68" s="118" t="str">
        <f t="shared" si="41"/>
        <v/>
      </c>
      <c r="BT68" s="119" t="str">
        <f t="shared" si="42"/>
        <v/>
      </c>
      <c r="BU68" s="120" t="str">
        <f t="shared" si="43"/>
        <v/>
      </c>
      <c r="BW68" s="112"/>
      <c r="BX68" s="112"/>
      <c r="BY68" s="113" t="str">
        <f t="shared" si="44"/>
        <v/>
      </c>
      <c r="BZ68" s="114" t="str">
        <f t="shared" si="45"/>
        <v/>
      </c>
      <c r="CA68" s="115" t="str">
        <f t="shared" si="46"/>
        <v/>
      </c>
      <c r="CB68" s="115" t="str">
        <f t="shared" si="47"/>
        <v/>
      </c>
      <c r="CC68" s="116" t="str">
        <f t="shared" si="48"/>
        <v/>
      </c>
      <c r="CD68" s="117" t="str">
        <f t="shared" si="49"/>
        <v/>
      </c>
      <c r="CE68" s="118" t="str">
        <f t="shared" si="50"/>
        <v/>
      </c>
      <c r="CF68" s="119" t="str">
        <f t="shared" si="51"/>
        <v/>
      </c>
      <c r="CG68" s="120" t="str">
        <f t="shared" si="52"/>
        <v/>
      </c>
      <c r="CI68" s="112"/>
      <c r="CJ68" s="112"/>
      <c r="CK68" s="113" t="str">
        <f t="shared" si="53"/>
        <v/>
      </c>
      <c r="CL68" s="114" t="str">
        <f t="shared" si="54"/>
        <v/>
      </c>
      <c r="CM68" s="115" t="str">
        <f t="shared" si="55"/>
        <v/>
      </c>
      <c r="CN68" s="115" t="str">
        <f t="shared" si="56"/>
        <v/>
      </c>
      <c r="CO68" s="116" t="str">
        <f t="shared" si="57"/>
        <v/>
      </c>
      <c r="CP68" s="117" t="str">
        <f t="shared" si="58"/>
        <v/>
      </c>
      <c r="CQ68" s="118" t="str">
        <f t="shared" si="59"/>
        <v/>
      </c>
      <c r="CR68" s="119" t="str">
        <f t="shared" si="60"/>
        <v/>
      </c>
      <c r="CS68" s="120" t="str">
        <f t="shared" si="61"/>
        <v/>
      </c>
      <c r="CU68" s="112"/>
      <c r="CV68" s="112"/>
      <c r="CW68" s="113" t="str">
        <f t="shared" si="62"/>
        <v/>
      </c>
      <c r="CX68" s="114" t="str">
        <f t="shared" si="63"/>
        <v/>
      </c>
      <c r="CY68" s="115" t="str">
        <f t="shared" si="64"/>
        <v/>
      </c>
      <c r="CZ68" s="115" t="str">
        <f t="shared" si="65"/>
        <v/>
      </c>
      <c r="DA68" s="116" t="str">
        <f t="shared" si="66"/>
        <v/>
      </c>
      <c r="DB68" s="117" t="str">
        <f t="shared" si="67"/>
        <v/>
      </c>
      <c r="DC68" s="118" t="str">
        <f t="shared" si="68"/>
        <v/>
      </c>
      <c r="DD68" s="119" t="str">
        <f t="shared" si="69"/>
        <v/>
      </c>
      <c r="DE68" s="120" t="str">
        <f t="shared" si="70"/>
        <v/>
      </c>
      <c r="DG68" s="112"/>
      <c r="DH68" s="112"/>
      <c r="DI68" s="113" t="str">
        <f t="shared" si="71"/>
        <v/>
      </c>
      <c r="DJ68" s="114" t="str">
        <f t="shared" si="72"/>
        <v/>
      </c>
      <c r="DK68" s="115" t="str">
        <f t="shared" si="73"/>
        <v/>
      </c>
      <c r="DL68" s="115" t="str">
        <f t="shared" si="74"/>
        <v/>
      </c>
      <c r="DM68" s="116" t="str">
        <f t="shared" si="75"/>
        <v/>
      </c>
      <c r="DN68" s="117" t="str">
        <f t="shared" si="76"/>
        <v/>
      </c>
      <c r="DO68" s="118" t="str">
        <f t="shared" si="77"/>
        <v/>
      </c>
      <c r="DP68" s="119" t="str">
        <f t="shared" si="78"/>
        <v/>
      </c>
      <c r="DQ68" s="120" t="str">
        <f t="shared" si="79"/>
        <v/>
      </c>
      <c r="DS68" s="112"/>
      <c r="DT68" s="112"/>
      <c r="DU68" s="113" t="str">
        <f t="shared" si="80"/>
        <v/>
      </c>
      <c r="DV68" s="114" t="str">
        <f t="shared" si="81"/>
        <v/>
      </c>
      <c r="DW68" s="115" t="str">
        <f t="shared" si="82"/>
        <v/>
      </c>
      <c r="DX68" s="115" t="str">
        <f t="shared" si="83"/>
        <v/>
      </c>
      <c r="DY68" s="116" t="str">
        <f t="shared" si="84"/>
        <v/>
      </c>
      <c r="DZ68" s="117" t="str">
        <f t="shared" si="85"/>
        <v/>
      </c>
      <c r="EA68" s="118" t="str">
        <f t="shared" si="86"/>
        <v/>
      </c>
      <c r="EB68" s="119" t="str">
        <f t="shared" si="87"/>
        <v/>
      </c>
      <c r="EC68" s="120" t="str">
        <f t="shared" si="88"/>
        <v/>
      </c>
      <c r="EE68" s="112"/>
      <c r="EF68" s="112"/>
      <c r="EG68" s="113" t="str">
        <f t="shared" si="89"/>
        <v/>
      </c>
      <c r="EH68" s="114" t="str">
        <f t="shared" si="90"/>
        <v/>
      </c>
      <c r="EI68" s="115" t="str">
        <f t="shared" si="91"/>
        <v/>
      </c>
      <c r="EJ68" s="115" t="str">
        <f t="shared" si="92"/>
        <v/>
      </c>
      <c r="EK68" s="116" t="str">
        <f t="shared" si="93"/>
        <v/>
      </c>
      <c r="EL68" s="117" t="str">
        <f t="shared" si="94"/>
        <v/>
      </c>
      <c r="EM68" s="118" t="str">
        <f t="shared" si="95"/>
        <v/>
      </c>
      <c r="EN68" s="119" t="str">
        <f t="shared" si="96"/>
        <v/>
      </c>
      <c r="EO68" s="120" t="str">
        <f t="shared" si="97"/>
        <v/>
      </c>
      <c r="EQ68" s="112"/>
      <c r="ER68" s="112"/>
      <c r="ES68" s="113" t="str">
        <f t="shared" si="98"/>
        <v/>
      </c>
      <c r="ET68" s="114" t="str">
        <f t="shared" si="99"/>
        <v/>
      </c>
      <c r="EU68" s="115" t="str">
        <f t="shared" si="100"/>
        <v/>
      </c>
      <c r="EV68" s="115" t="str">
        <f t="shared" si="101"/>
        <v/>
      </c>
      <c r="EW68" s="116" t="str">
        <f t="shared" si="102"/>
        <v/>
      </c>
      <c r="EX68" s="117" t="str">
        <f t="shared" si="103"/>
        <v/>
      </c>
      <c r="EY68" s="118" t="str">
        <f t="shared" si="104"/>
        <v/>
      </c>
      <c r="EZ68" s="119" t="str">
        <f t="shared" si="105"/>
        <v/>
      </c>
      <c r="FA68" s="120" t="str">
        <f t="shared" si="106"/>
        <v/>
      </c>
      <c r="FC68" s="112"/>
      <c r="FD68" s="112"/>
      <c r="FE68" s="113" t="str">
        <f t="shared" si="107"/>
        <v/>
      </c>
      <c r="FF68" s="114" t="str">
        <f t="shared" si="108"/>
        <v/>
      </c>
      <c r="FG68" s="115" t="str">
        <f t="shared" si="109"/>
        <v/>
      </c>
      <c r="FH68" s="115" t="str">
        <f t="shared" si="110"/>
        <v/>
      </c>
      <c r="FI68" s="116" t="str">
        <f t="shared" si="111"/>
        <v/>
      </c>
      <c r="FJ68" s="117" t="str">
        <f t="shared" si="112"/>
        <v/>
      </c>
      <c r="FK68" s="118" t="str">
        <f t="shared" si="113"/>
        <v/>
      </c>
      <c r="FL68" s="119" t="str">
        <f t="shared" si="114"/>
        <v/>
      </c>
      <c r="FM68" s="120" t="str">
        <f t="shared" si="115"/>
        <v/>
      </c>
      <c r="FO68" s="112"/>
      <c r="FP68" s="112"/>
      <c r="FQ68" s="113" t="str">
        <f t="shared" si="116"/>
        <v/>
      </c>
      <c r="FR68" s="114" t="str">
        <f t="shared" si="117"/>
        <v/>
      </c>
      <c r="FS68" s="115" t="str">
        <f t="shared" si="118"/>
        <v/>
      </c>
      <c r="FT68" s="115" t="str">
        <f t="shared" si="119"/>
        <v/>
      </c>
      <c r="FU68" s="116" t="str">
        <f t="shared" si="120"/>
        <v/>
      </c>
      <c r="FV68" s="117" t="str">
        <f t="shared" si="121"/>
        <v/>
      </c>
      <c r="FW68" s="118" t="str">
        <f t="shared" si="122"/>
        <v/>
      </c>
      <c r="FX68" s="119" t="str">
        <f t="shared" si="123"/>
        <v/>
      </c>
      <c r="FY68" s="120" t="str">
        <f t="shared" si="124"/>
        <v/>
      </c>
      <c r="GA68" s="112"/>
      <c r="GB68" s="112"/>
      <c r="GC68" s="113" t="str">
        <f t="shared" si="125"/>
        <v/>
      </c>
      <c r="GD68" s="114" t="str">
        <f t="shared" si="126"/>
        <v/>
      </c>
      <c r="GE68" s="115" t="str">
        <f t="shared" si="127"/>
        <v/>
      </c>
      <c r="GF68" s="115" t="str">
        <f t="shared" si="128"/>
        <v/>
      </c>
      <c r="GG68" s="116" t="str">
        <f t="shared" si="129"/>
        <v/>
      </c>
      <c r="GH68" s="117" t="str">
        <f t="shared" si="130"/>
        <v/>
      </c>
      <c r="GI68" s="118" t="str">
        <f t="shared" si="131"/>
        <v/>
      </c>
      <c r="GJ68" s="119" t="str">
        <f t="shared" si="132"/>
        <v/>
      </c>
      <c r="GK68" s="120" t="str">
        <f t="shared" si="133"/>
        <v/>
      </c>
      <c r="GM68" s="112"/>
      <c r="GN68" s="112"/>
      <c r="GO68" s="113" t="str">
        <f t="shared" si="134"/>
        <v/>
      </c>
      <c r="GP68" s="114" t="str">
        <f t="shared" si="135"/>
        <v/>
      </c>
      <c r="GQ68" s="115" t="str">
        <f t="shared" si="136"/>
        <v/>
      </c>
      <c r="GR68" s="115" t="str">
        <f t="shared" si="137"/>
        <v/>
      </c>
      <c r="GS68" s="116" t="str">
        <f t="shared" si="138"/>
        <v/>
      </c>
      <c r="GT68" s="117" t="str">
        <f t="shared" si="139"/>
        <v/>
      </c>
      <c r="GU68" s="118" t="str">
        <f t="shared" si="140"/>
        <v/>
      </c>
      <c r="GV68" s="119" t="str">
        <f t="shared" si="141"/>
        <v/>
      </c>
      <c r="GW68" s="120" t="str">
        <f t="shared" si="142"/>
        <v/>
      </c>
      <c r="GY68" s="112"/>
      <c r="GZ68" s="112"/>
      <c r="HA68" s="113" t="str">
        <f t="shared" si="143"/>
        <v/>
      </c>
      <c r="HB68" s="114" t="str">
        <f t="shared" si="144"/>
        <v/>
      </c>
      <c r="HC68" s="115" t="str">
        <f t="shared" si="145"/>
        <v/>
      </c>
      <c r="HD68" s="115" t="str">
        <f t="shared" si="146"/>
        <v/>
      </c>
      <c r="HE68" s="116" t="str">
        <f t="shared" si="147"/>
        <v/>
      </c>
      <c r="HF68" s="117" t="str">
        <f t="shared" si="148"/>
        <v/>
      </c>
      <c r="HG68" s="118" t="str">
        <f t="shared" si="149"/>
        <v/>
      </c>
      <c r="HH68" s="119" t="str">
        <f t="shared" si="150"/>
        <v/>
      </c>
      <c r="HI68" s="120" t="str">
        <f t="shared" si="151"/>
        <v/>
      </c>
      <c r="HK68" s="112"/>
      <c r="HL68" s="112"/>
      <c r="HM68" s="113" t="str">
        <f t="shared" si="152"/>
        <v/>
      </c>
      <c r="HN68" s="114" t="str">
        <f t="shared" si="153"/>
        <v/>
      </c>
      <c r="HO68" s="115" t="str">
        <f t="shared" si="154"/>
        <v/>
      </c>
      <c r="HP68" s="115" t="str">
        <f t="shared" si="155"/>
        <v/>
      </c>
      <c r="HQ68" s="116" t="str">
        <f t="shared" si="156"/>
        <v/>
      </c>
      <c r="HR68" s="117" t="str">
        <f t="shared" si="157"/>
        <v/>
      </c>
      <c r="HS68" s="118" t="str">
        <f t="shared" si="158"/>
        <v/>
      </c>
      <c r="HT68" s="119" t="str">
        <f t="shared" si="159"/>
        <v/>
      </c>
      <c r="HU68" s="120" t="str">
        <f t="shared" si="160"/>
        <v/>
      </c>
      <c r="HW68" s="112"/>
      <c r="HX68" s="112"/>
      <c r="HY68" s="113" t="str">
        <f t="shared" si="161"/>
        <v/>
      </c>
      <c r="HZ68" s="114" t="str">
        <f t="shared" si="162"/>
        <v/>
      </c>
      <c r="IA68" s="115" t="str">
        <f t="shared" si="163"/>
        <v/>
      </c>
      <c r="IB68" s="115" t="str">
        <f t="shared" si="164"/>
        <v/>
      </c>
      <c r="IC68" s="116" t="str">
        <f t="shared" si="165"/>
        <v/>
      </c>
      <c r="ID68" s="117" t="str">
        <f t="shared" si="166"/>
        <v/>
      </c>
      <c r="IE68" s="118" t="str">
        <f t="shared" si="167"/>
        <v/>
      </c>
      <c r="IF68" s="119" t="str">
        <f t="shared" si="168"/>
        <v/>
      </c>
      <c r="IG68" s="120" t="str">
        <f t="shared" si="169"/>
        <v/>
      </c>
      <c r="II68" s="112"/>
      <c r="IJ68" s="112"/>
      <c r="IK68" s="113" t="str">
        <f t="shared" si="170"/>
        <v/>
      </c>
      <c r="IL68" s="114" t="str">
        <f t="shared" si="171"/>
        <v/>
      </c>
      <c r="IM68" s="115" t="str">
        <f t="shared" si="172"/>
        <v/>
      </c>
      <c r="IN68" s="115" t="str">
        <f t="shared" si="173"/>
        <v/>
      </c>
      <c r="IO68" s="116" t="str">
        <f t="shared" si="174"/>
        <v/>
      </c>
      <c r="IP68" s="117" t="str">
        <f t="shared" si="175"/>
        <v/>
      </c>
      <c r="IQ68" s="118" t="str">
        <f t="shared" si="176"/>
        <v/>
      </c>
      <c r="IR68" s="119" t="str">
        <f t="shared" si="177"/>
        <v/>
      </c>
      <c r="IS68" s="120" t="str">
        <f t="shared" si="178"/>
        <v/>
      </c>
      <c r="IU68" s="112"/>
      <c r="IV68" s="112"/>
      <c r="IW68" s="113" t="str">
        <f t="shared" si="179"/>
        <v/>
      </c>
      <c r="IX68" s="114" t="str">
        <f t="shared" si="180"/>
        <v/>
      </c>
      <c r="IY68" s="115" t="str">
        <f t="shared" si="181"/>
        <v/>
      </c>
      <c r="IZ68" s="115" t="str">
        <f t="shared" si="182"/>
        <v/>
      </c>
      <c r="JA68" s="116" t="str">
        <f t="shared" si="183"/>
        <v/>
      </c>
      <c r="JB68" s="117" t="str">
        <f t="shared" si="184"/>
        <v/>
      </c>
      <c r="JC68" s="118" t="str">
        <f t="shared" si="185"/>
        <v/>
      </c>
      <c r="JD68" s="119" t="str">
        <f t="shared" si="186"/>
        <v/>
      </c>
      <c r="JE68" s="120" t="str">
        <f t="shared" si="187"/>
        <v/>
      </c>
      <c r="JG68" s="112"/>
      <c r="JH68" s="112"/>
      <c r="JI68" s="113" t="str">
        <f t="shared" si="188"/>
        <v/>
      </c>
      <c r="JJ68" s="114" t="str">
        <f t="shared" si="189"/>
        <v/>
      </c>
      <c r="JK68" s="115" t="str">
        <f t="shared" si="190"/>
        <v/>
      </c>
      <c r="JL68" s="115" t="str">
        <f t="shared" si="191"/>
        <v/>
      </c>
      <c r="JM68" s="116" t="str">
        <f t="shared" si="192"/>
        <v/>
      </c>
      <c r="JN68" s="117" t="str">
        <f t="shared" si="193"/>
        <v/>
      </c>
      <c r="JO68" s="118" t="str">
        <f t="shared" si="194"/>
        <v/>
      </c>
      <c r="JP68" s="119" t="str">
        <f t="shared" si="195"/>
        <v/>
      </c>
      <c r="JQ68" s="120" t="str">
        <f t="shared" si="196"/>
        <v/>
      </c>
      <c r="JS68" s="112"/>
      <c r="JT68" s="112"/>
      <c r="JU68" s="113" t="str">
        <f t="shared" si="197"/>
        <v/>
      </c>
      <c r="JV68" s="114" t="str">
        <f t="shared" si="198"/>
        <v/>
      </c>
      <c r="JW68" s="115" t="str">
        <f t="shared" si="199"/>
        <v/>
      </c>
      <c r="JX68" s="115" t="str">
        <f t="shared" si="200"/>
        <v/>
      </c>
      <c r="JY68" s="116" t="str">
        <f t="shared" si="201"/>
        <v/>
      </c>
      <c r="JZ68" s="117" t="str">
        <f t="shared" si="202"/>
        <v/>
      </c>
      <c r="KA68" s="118" t="str">
        <f t="shared" si="203"/>
        <v/>
      </c>
      <c r="KB68" s="119" t="str">
        <f t="shared" si="204"/>
        <v/>
      </c>
      <c r="KC68" s="120" t="str">
        <f t="shared" si="205"/>
        <v/>
      </c>
      <c r="KE68" s="112"/>
      <c r="KF68" s="112"/>
      <c r="KG68" s="113" t="str">
        <f t="shared" si="206"/>
        <v/>
      </c>
      <c r="KH68" s="114" t="str">
        <f t="shared" si="207"/>
        <v/>
      </c>
      <c r="KI68" s="115" t="str">
        <f t="shared" si="208"/>
        <v/>
      </c>
      <c r="KJ68" s="115" t="str">
        <f t="shared" si="209"/>
        <v/>
      </c>
      <c r="KK68" s="116" t="str">
        <f t="shared" si="210"/>
        <v/>
      </c>
      <c r="KL68" s="117" t="str">
        <f t="shared" si="211"/>
        <v/>
      </c>
      <c r="KM68" s="118" t="str">
        <f t="shared" si="212"/>
        <v/>
      </c>
      <c r="KN68" s="119" t="str">
        <f t="shared" si="213"/>
        <v/>
      </c>
      <c r="KO68" s="120" t="str">
        <f t="shared" si="214"/>
        <v/>
      </c>
      <c r="KQ68" s="112"/>
      <c r="KR68" s="112"/>
      <c r="KS68" s="113" t="str">
        <f t="shared" si="215"/>
        <v/>
      </c>
      <c r="KT68" s="114" t="str">
        <f t="shared" si="216"/>
        <v/>
      </c>
      <c r="KU68" s="115" t="str">
        <f t="shared" si="217"/>
        <v/>
      </c>
      <c r="KV68" s="115" t="str">
        <f t="shared" si="218"/>
        <v/>
      </c>
      <c r="KW68" s="116" t="str">
        <f t="shared" si="219"/>
        <v/>
      </c>
      <c r="KX68" s="117" t="str">
        <f t="shared" si="220"/>
        <v/>
      </c>
      <c r="KY68" s="118" t="str">
        <f t="shared" si="221"/>
        <v/>
      </c>
      <c r="KZ68" s="119" t="str">
        <f t="shared" si="222"/>
        <v/>
      </c>
      <c r="LA68" s="120" t="str">
        <f t="shared" si="223"/>
        <v/>
      </c>
      <c r="LC68" s="112"/>
      <c r="LD68" s="112"/>
      <c r="LE68" s="113" t="str">
        <f t="shared" si="224"/>
        <v/>
      </c>
      <c r="LF68" s="114" t="str">
        <f t="shared" si="225"/>
        <v/>
      </c>
      <c r="LG68" s="115" t="str">
        <f t="shared" si="226"/>
        <v/>
      </c>
      <c r="LH68" s="115" t="str">
        <f t="shared" si="227"/>
        <v/>
      </c>
      <c r="LI68" s="116" t="str">
        <f t="shared" si="228"/>
        <v/>
      </c>
      <c r="LJ68" s="117" t="str">
        <f t="shared" si="229"/>
        <v/>
      </c>
      <c r="LK68" s="118" t="str">
        <f t="shared" si="230"/>
        <v/>
      </c>
      <c r="LL68" s="119" t="str">
        <f t="shared" si="231"/>
        <v/>
      </c>
      <c r="LM68" s="120" t="str">
        <f t="shared" si="232"/>
        <v/>
      </c>
      <c r="LO68" s="112"/>
      <c r="LP68" s="112"/>
      <c r="LQ68" s="113" t="str">
        <f t="shared" si="233"/>
        <v/>
      </c>
      <c r="LR68" s="114" t="str">
        <f t="shared" si="234"/>
        <v/>
      </c>
      <c r="LS68" s="115" t="str">
        <f t="shared" si="235"/>
        <v/>
      </c>
      <c r="LT68" s="115" t="str">
        <f t="shared" si="236"/>
        <v/>
      </c>
      <c r="LU68" s="116" t="str">
        <f t="shared" si="237"/>
        <v/>
      </c>
      <c r="LV68" s="117" t="str">
        <f t="shared" si="238"/>
        <v/>
      </c>
      <c r="LW68" s="118" t="str">
        <f t="shared" si="239"/>
        <v/>
      </c>
      <c r="LX68" s="119" t="str">
        <f t="shared" si="240"/>
        <v/>
      </c>
      <c r="LY68" s="120" t="str">
        <f t="shared" si="241"/>
        <v/>
      </c>
      <c r="MA68" s="112"/>
      <c r="MB68" s="112"/>
      <c r="MC68" s="113" t="str">
        <f t="shared" si="242"/>
        <v/>
      </c>
      <c r="MD68" s="114" t="str">
        <f t="shared" si="243"/>
        <v/>
      </c>
      <c r="ME68" s="115" t="str">
        <f t="shared" si="244"/>
        <v/>
      </c>
      <c r="MF68" s="115" t="str">
        <f t="shared" si="245"/>
        <v/>
      </c>
      <c r="MG68" s="116" t="str">
        <f t="shared" si="246"/>
        <v/>
      </c>
      <c r="MH68" s="117" t="str">
        <f t="shared" si="247"/>
        <v/>
      </c>
      <c r="MI68" s="118" t="str">
        <f t="shared" si="248"/>
        <v/>
      </c>
      <c r="MJ68" s="119" t="str">
        <f t="shared" si="249"/>
        <v/>
      </c>
      <c r="MK68" s="120" t="str">
        <f t="shared" si="250"/>
        <v/>
      </c>
      <c r="MM68" s="112"/>
      <c r="MN68" s="112"/>
      <c r="MO68" s="113" t="str">
        <f t="shared" si="251"/>
        <v/>
      </c>
      <c r="MP68" s="114" t="str">
        <f t="shared" si="252"/>
        <v/>
      </c>
      <c r="MQ68" s="115" t="str">
        <f t="shared" si="253"/>
        <v/>
      </c>
      <c r="MR68" s="115" t="str">
        <f t="shared" si="254"/>
        <v/>
      </c>
      <c r="MS68" s="116" t="str">
        <f t="shared" si="255"/>
        <v/>
      </c>
      <c r="MT68" s="117" t="str">
        <f t="shared" si="256"/>
        <v/>
      </c>
      <c r="MU68" s="118" t="str">
        <f t="shared" si="257"/>
        <v/>
      </c>
      <c r="MV68" s="119" t="str">
        <f t="shared" si="258"/>
        <v/>
      </c>
      <c r="MW68" s="120" t="str">
        <f t="shared" si="259"/>
        <v/>
      </c>
      <c r="MY68" s="112"/>
      <c r="MZ68" s="112"/>
      <c r="NA68" s="113" t="str">
        <f t="shared" si="260"/>
        <v/>
      </c>
      <c r="NB68" s="114" t="str">
        <f t="shared" si="261"/>
        <v/>
      </c>
      <c r="NC68" s="115" t="str">
        <f t="shared" si="262"/>
        <v/>
      </c>
      <c r="ND68" s="115" t="str">
        <f t="shared" si="263"/>
        <v/>
      </c>
      <c r="NE68" s="116" t="str">
        <f t="shared" si="264"/>
        <v/>
      </c>
      <c r="NF68" s="117" t="str">
        <f t="shared" si="265"/>
        <v/>
      </c>
      <c r="NG68" s="118" t="str">
        <f t="shared" si="266"/>
        <v/>
      </c>
      <c r="NH68" s="119" t="str">
        <f t="shared" si="267"/>
        <v/>
      </c>
      <c r="NI68" s="120" t="str">
        <f t="shared" si="268"/>
        <v/>
      </c>
      <c r="NK68" s="112"/>
      <c r="NL68" s="112"/>
      <c r="NM68" s="113" t="str">
        <f t="shared" si="269"/>
        <v/>
      </c>
      <c r="NN68" s="114" t="str">
        <f t="shared" si="270"/>
        <v/>
      </c>
      <c r="NO68" s="115" t="str">
        <f t="shared" si="271"/>
        <v/>
      </c>
      <c r="NP68" s="115" t="str">
        <f t="shared" si="272"/>
        <v/>
      </c>
      <c r="NQ68" s="116" t="str">
        <f t="shared" si="273"/>
        <v/>
      </c>
      <c r="NR68" s="117" t="str">
        <f t="shared" si="274"/>
        <v/>
      </c>
      <c r="NS68" s="118" t="str">
        <f t="shared" si="275"/>
        <v/>
      </c>
      <c r="NT68" s="119" t="str">
        <f t="shared" si="276"/>
        <v/>
      </c>
      <c r="NU68" s="120" t="str">
        <f t="shared" si="277"/>
        <v/>
      </c>
      <c r="NW68" s="112"/>
      <c r="NX68" s="112"/>
      <c r="NY68" s="113" t="str">
        <f t="shared" si="278"/>
        <v/>
      </c>
      <c r="NZ68" s="114" t="str">
        <f t="shared" si="279"/>
        <v/>
      </c>
      <c r="OA68" s="115" t="str">
        <f t="shared" si="280"/>
        <v/>
      </c>
      <c r="OB68" s="115" t="str">
        <f t="shared" si="281"/>
        <v/>
      </c>
      <c r="OC68" s="116" t="str">
        <f t="shared" si="282"/>
        <v/>
      </c>
      <c r="OD68" s="117" t="str">
        <f t="shared" si="283"/>
        <v/>
      </c>
      <c r="OE68" s="118" t="str">
        <f t="shared" si="284"/>
        <v/>
      </c>
      <c r="OF68" s="119" t="str">
        <f t="shared" si="285"/>
        <v/>
      </c>
      <c r="OG68" s="120" t="str">
        <f t="shared" si="286"/>
        <v/>
      </c>
      <c r="OI68" s="112"/>
      <c r="OJ68" s="112"/>
      <c r="OK68" s="113" t="str">
        <f t="shared" si="287"/>
        <v/>
      </c>
      <c r="OL68" s="114" t="str">
        <f t="shared" si="288"/>
        <v/>
      </c>
      <c r="OM68" s="115" t="str">
        <f t="shared" si="289"/>
        <v/>
      </c>
      <c r="ON68" s="115" t="str">
        <f t="shared" si="290"/>
        <v/>
      </c>
      <c r="OO68" s="116" t="str">
        <f t="shared" si="291"/>
        <v/>
      </c>
      <c r="OP68" s="117" t="str">
        <f t="shared" si="292"/>
        <v/>
      </c>
      <c r="OQ68" s="118" t="str">
        <f t="shared" si="293"/>
        <v/>
      </c>
      <c r="OR68" s="119" t="str">
        <f t="shared" si="294"/>
        <v/>
      </c>
      <c r="OS68" s="120" t="str">
        <f t="shared" si="295"/>
        <v/>
      </c>
      <c r="OU68" s="112"/>
      <c r="OV68" s="112"/>
      <c r="OW68" s="113" t="str">
        <f t="shared" si="296"/>
        <v/>
      </c>
      <c r="OX68" s="114" t="str">
        <f t="shared" si="297"/>
        <v/>
      </c>
      <c r="OY68" s="115" t="str">
        <f t="shared" si="298"/>
        <v/>
      </c>
      <c r="OZ68" s="115" t="str">
        <f t="shared" si="299"/>
        <v/>
      </c>
      <c r="PA68" s="116" t="str">
        <f t="shared" si="300"/>
        <v/>
      </c>
      <c r="PB68" s="117" t="str">
        <f t="shared" si="301"/>
        <v/>
      </c>
      <c r="PC68" s="118" t="str">
        <f t="shared" si="302"/>
        <v/>
      </c>
      <c r="PD68" s="119" t="str">
        <f t="shared" si="303"/>
        <v/>
      </c>
      <c r="PE68" s="120" t="str">
        <f t="shared" si="304"/>
        <v/>
      </c>
      <c r="PG68" s="112"/>
      <c r="PH68" s="112"/>
      <c r="PI68" s="113" t="str">
        <f t="shared" si="305"/>
        <v/>
      </c>
      <c r="PJ68" s="114" t="str">
        <f t="shared" si="306"/>
        <v/>
      </c>
      <c r="PK68" s="115" t="str">
        <f t="shared" si="307"/>
        <v/>
      </c>
      <c r="PL68" s="115" t="str">
        <f t="shared" si="308"/>
        <v/>
      </c>
      <c r="PM68" s="116" t="str">
        <f t="shared" si="309"/>
        <v/>
      </c>
      <c r="PN68" s="117" t="str">
        <f t="shared" si="310"/>
        <v/>
      </c>
      <c r="PO68" s="118" t="str">
        <f t="shared" si="311"/>
        <v/>
      </c>
      <c r="PP68" s="119" t="str">
        <f t="shared" si="312"/>
        <v/>
      </c>
      <c r="PQ68" s="120" t="str">
        <f t="shared" si="313"/>
        <v/>
      </c>
      <c r="PS68" s="112"/>
      <c r="PT68" s="112"/>
      <c r="PU68" s="113" t="str">
        <f t="shared" si="314"/>
        <v/>
      </c>
      <c r="PV68" s="114" t="str">
        <f t="shared" si="315"/>
        <v/>
      </c>
      <c r="PW68" s="115" t="str">
        <f t="shared" si="316"/>
        <v/>
      </c>
      <c r="PX68" s="115" t="str">
        <f t="shared" si="317"/>
        <v/>
      </c>
      <c r="PY68" s="116" t="str">
        <f t="shared" si="318"/>
        <v/>
      </c>
      <c r="PZ68" s="117" t="str">
        <f t="shared" si="319"/>
        <v/>
      </c>
      <c r="QA68" s="118" t="str">
        <f t="shared" si="320"/>
        <v/>
      </c>
      <c r="QB68" s="119" t="str">
        <f t="shared" si="321"/>
        <v/>
      </c>
      <c r="QC68" s="120" t="str">
        <f t="shared" si="322"/>
        <v/>
      </c>
      <c r="QE68" s="112"/>
      <c r="QF68" s="112"/>
      <c r="QG68" s="113" t="str">
        <f t="shared" si="323"/>
        <v/>
      </c>
      <c r="QH68" s="114" t="str">
        <f t="shared" si="324"/>
        <v/>
      </c>
      <c r="QI68" s="115" t="str">
        <f t="shared" si="325"/>
        <v/>
      </c>
      <c r="QJ68" s="115" t="str">
        <f t="shared" si="326"/>
        <v/>
      </c>
      <c r="QK68" s="116" t="str">
        <f t="shared" si="327"/>
        <v/>
      </c>
      <c r="QL68" s="117" t="str">
        <f t="shared" si="328"/>
        <v/>
      </c>
      <c r="QM68" s="118" t="str">
        <f t="shared" si="329"/>
        <v/>
      </c>
      <c r="QN68" s="119" t="str">
        <f t="shared" si="330"/>
        <v/>
      </c>
      <c r="QO68" s="120" t="str">
        <f t="shared" si="331"/>
        <v/>
      </c>
      <c r="QQ68" s="112"/>
      <c r="QR68" s="112"/>
      <c r="QS68" s="113" t="str">
        <f t="shared" si="332"/>
        <v/>
      </c>
      <c r="QT68" s="114" t="str">
        <f t="shared" si="333"/>
        <v/>
      </c>
      <c r="QU68" s="115" t="str">
        <f t="shared" si="334"/>
        <v/>
      </c>
      <c r="QV68" s="115" t="str">
        <f t="shared" si="335"/>
        <v/>
      </c>
      <c r="QW68" s="116" t="str">
        <f t="shared" si="336"/>
        <v/>
      </c>
      <c r="QX68" s="117" t="str">
        <f t="shared" si="337"/>
        <v/>
      </c>
      <c r="QY68" s="118" t="str">
        <f t="shared" si="338"/>
        <v/>
      </c>
      <c r="QZ68" s="119" t="str">
        <f t="shared" si="339"/>
        <v/>
      </c>
      <c r="RA68" s="120" t="str">
        <f t="shared" si="340"/>
        <v/>
      </c>
      <c r="RC68" s="112"/>
      <c r="RD68" s="112"/>
      <c r="RE68" s="113" t="str">
        <f t="shared" si="341"/>
        <v/>
      </c>
      <c r="RF68" s="114" t="str">
        <f t="shared" si="342"/>
        <v/>
      </c>
      <c r="RG68" s="115" t="str">
        <f t="shared" si="343"/>
        <v/>
      </c>
      <c r="RH68" s="115" t="str">
        <f t="shared" si="344"/>
        <v/>
      </c>
      <c r="RI68" s="116" t="str">
        <f t="shared" si="345"/>
        <v/>
      </c>
      <c r="RJ68" s="117" t="str">
        <f t="shared" si="346"/>
        <v/>
      </c>
      <c r="RK68" s="118" t="str">
        <f t="shared" si="347"/>
        <v/>
      </c>
      <c r="RL68" s="119" t="str">
        <f t="shared" si="348"/>
        <v/>
      </c>
      <c r="RM68" s="120" t="str">
        <f t="shared" si="349"/>
        <v/>
      </c>
      <c r="RO68" s="112"/>
      <c r="RP68" s="112"/>
      <c r="RQ68" s="113" t="str">
        <f t="shared" si="350"/>
        <v/>
      </c>
      <c r="RR68" s="114" t="str">
        <f t="shared" si="351"/>
        <v/>
      </c>
      <c r="RS68" s="115" t="str">
        <f t="shared" si="352"/>
        <v/>
      </c>
      <c r="RT68" s="115" t="str">
        <f t="shared" si="353"/>
        <v/>
      </c>
      <c r="RU68" s="116" t="str">
        <f t="shared" si="354"/>
        <v/>
      </c>
      <c r="RV68" s="117" t="str">
        <f t="shared" si="355"/>
        <v/>
      </c>
      <c r="RW68" s="118" t="str">
        <f t="shared" si="356"/>
        <v/>
      </c>
      <c r="RX68" s="119" t="str">
        <f t="shared" si="357"/>
        <v/>
      </c>
      <c r="RY68" s="120" t="str">
        <f t="shared" si="358"/>
        <v/>
      </c>
      <c r="SA68" s="112"/>
      <c r="SB68" s="112"/>
    </row>
    <row r="69" spans="1:496" ht="13.5" customHeight="1">
      <c r="A69" s="20"/>
      <c r="B69" s="112" t="s">
        <v>815</v>
      </c>
      <c r="C69" s="2" t="s">
        <v>826</v>
      </c>
      <c r="D69" s="157"/>
      <c r="E69" s="113"/>
      <c r="F69" s="114"/>
      <c r="G69" s="115"/>
      <c r="H69" s="115"/>
      <c r="I69" s="116"/>
      <c r="J69" s="117"/>
      <c r="K69" s="118"/>
      <c r="L69" s="119"/>
      <c r="M69" s="120"/>
      <c r="O69" s="112"/>
      <c r="P69" s="167"/>
      <c r="Q69" s="113"/>
      <c r="R69" s="114"/>
      <c r="S69" s="115"/>
      <c r="T69" s="115"/>
      <c r="U69" s="116"/>
      <c r="V69" s="117"/>
      <c r="W69" s="118"/>
      <c r="X69" s="119"/>
      <c r="Y69" s="120"/>
      <c r="AA69" s="112"/>
      <c r="AB69" s="112"/>
      <c r="AC69" s="113"/>
      <c r="AD69" s="114"/>
      <c r="AE69" s="115"/>
      <c r="AF69" s="115"/>
      <c r="AG69" s="116"/>
      <c r="AH69" s="117"/>
      <c r="AI69" s="118"/>
      <c r="AJ69" s="119"/>
      <c r="AK69" s="120"/>
      <c r="AM69" s="112"/>
      <c r="AN69" s="112"/>
      <c r="AO69" s="113">
        <f t="shared" ref="AO69:AO70" si="499">IF(AS69="","",AO$3)</f>
        <v>44035</v>
      </c>
      <c r="AP69" s="114" t="str">
        <f t="shared" ref="AP69:AP70" si="500">IF(AS69="","",AO$1)</f>
        <v>Plenkovic I</v>
      </c>
      <c r="AQ69" s="115">
        <v>42898</v>
      </c>
      <c r="AR69" s="115">
        <v>43665</v>
      </c>
      <c r="AS69" s="116" t="str">
        <f t="shared" si="494"/>
        <v>Marija Pejcinovic Buric</v>
      </c>
      <c r="AT69" s="117" t="str">
        <f t="shared" si="495"/>
        <v>1963</v>
      </c>
      <c r="AU69" s="118" t="str">
        <f t="shared" si="496"/>
        <v>female</v>
      </c>
      <c r="AV69" s="119" t="str">
        <f t="shared" si="497"/>
        <v>hr_hdz01</v>
      </c>
      <c r="AW69" s="120" t="str">
        <f t="shared" si="498"/>
        <v>Buric_Marija_1963</v>
      </c>
      <c r="AY69" s="112"/>
      <c r="AZ69" s="112" t="s">
        <v>1314</v>
      </c>
      <c r="BA69" s="113" t="str">
        <f t="shared" si="360"/>
        <v/>
      </c>
      <c r="BB69" s="114" t="str">
        <f t="shared" si="361"/>
        <v/>
      </c>
      <c r="BC69" s="115" t="str">
        <f t="shared" si="362"/>
        <v/>
      </c>
      <c r="BD69" s="115" t="str">
        <f t="shared" si="363"/>
        <v/>
      </c>
      <c r="BE69" s="116" t="str">
        <f t="shared" si="364"/>
        <v/>
      </c>
      <c r="BF69" s="117" t="str">
        <f t="shared" si="365"/>
        <v/>
      </c>
      <c r="BG69" s="118" t="str">
        <f t="shared" si="366"/>
        <v/>
      </c>
      <c r="BH69" s="119" t="str">
        <f t="shared" si="367"/>
        <v/>
      </c>
      <c r="BI69" s="120" t="str">
        <f t="shared" si="368"/>
        <v/>
      </c>
      <c r="BK69" s="112"/>
      <c r="BL69" s="112"/>
      <c r="BM69" s="113"/>
      <c r="BN69" s="114"/>
      <c r="BO69" s="115"/>
      <c r="BP69" s="115"/>
      <c r="BQ69" s="116"/>
      <c r="BR69" s="117"/>
      <c r="BS69" s="118"/>
      <c r="BT69" s="119"/>
      <c r="BU69" s="120"/>
      <c r="BW69" s="112"/>
      <c r="BX69" s="112"/>
      <c r="BY69" s="113"/>
      <c r="BZ69" s="114"/>
      <c r="CA69" s="115"/>
      <c r="CB69" s="115"/>
      <c r="CC69" s="116"/>
      <c r="CD69" s="117"/>
      <c r="CE69" s="118"/>
      <c r="CF69" s="119"/>
      <c r="CG69" s="120"/>
      <c r="CI69" s="112"/>
      <c r="CJ69" s="112"/>
      <c r="CK69" s="113"/>
      <c r="CL69" s="114"/>
      <c r="CM69" s="115"/>
      <c r="CN69" s="115"/>
      <c r="CO69" s="116"/>
      <c r="CP69" s="117"/>
      <c r="CQ69" s="118"/>
      <c r="CR69" s="119"/>
      <c r="CS69" s="120"/>
      <c r="CU69" s="112"/>
      <c r="CV69" s="112"/>
      <c r="CW69" s="113"/>
      <c r="CX69" s="114"/>
      <c r="CY69" s="115"/>
      <c r="CZ69" s="115"/>
      <c r="DA69" s="116"/>
      <c r="DB69" s="117"/>
      <c r="DC69" s="118"/>
      <c r="DD69" s="119"/>
      <c r="DE69" s="120"/>
      <c r="DG69" s="112"/>
      <c r="DH69" s="112"/>
      <c r="DI69" s="113"/>
      <c r="DJ69" s="114"/>
      <c r="DK69" s="115"/>
      <c r="DL69" s="115"/>
      <c r="DM69" s="116"/>
      <c r="DN69" s="117"/>
      <c r="DO69" s="118"/>
      <c r="DP69" s="119"/>
      <c r="DQ69" s="120"/>
      <c r="DS69" s="112"/>
      <c r="DT69" s="112"/>
      <c r="DU69" s="113"/>
      <c r="DV69" s="114"/>
      <c r="DW69" s="115"/>
      <c r="DX69" s="115"/>
      <c r="DY69" s="116"/>
      <c r="DZ69" s="117"/>
      <c r="EA69" s="118"/>
      <c r="EB69" s="119"/>
      <c r="EC69" s="120"/>
      <c r="EE69" s="112"/>
      <c r="EF69" s="112"/>
      <c r="EG69" s="113"/>
      <c r="EH69" s="114"/>
      <c r="EI69" s="115"/>
      <c r="EJ69" s="115"/>
      <c r="EK69" s="116"/>
      <c r="EL69" s="117"/>
      <c r="EM69" s="118"/>
      <c r="EN69" s="119"/>
      <c r="EO69" s="120"/>
      <c r="EQ69" s="112"/>
      <c r="ER69" s="112"/>
      <c r="ES69" s="113"/>
      <c r="ET69" s="114"/>
      <c r="EU69" s="115"/>
      <c r="EV69" s="115"/>
      <c r="EW69" s="116"/>
      <c r="EX69" s="117"/>
      <c r="EY69" s="118"/>
      <c r="EZ69" s="119"/>
      <c r="FA69" s="120"/>
      <c r="FC69" s="112"/>
      <c r="FD69" s="112"/>
      <c r="FE69" s="113"/>
      <c r="FF69" s="114"/>
      <c r="FG69" s="115"/>
      <c r="FH69" s="115"/>
      <c r="FI69" s="116"/>
      <c r="FJ69" s="117"/>
      <c r="FK69" s="118"/>
      <c r="FL69" s="119"/>
      <c r="FM69" s="120"/>
      <c r="FO69" s="112"/>
      <c r="FP69" s="112"/>
      <c r="FQ69" s="113"/>
      <c r="FR69" s="114"/>
      <c r="FS69" s="115"/>
      <c r="FT69" s="115"/>
      <c r="FU69" s="116"/>
      <c r="FV69" s="117"/>
      <c r="FW69" s="118"/>
      <c r="FX69" s="119"/>
      <c r="FY69" s="120"/>
      <c r="GA69" s="112"/>
      <c r="GB69" s="112"/>
      <c r="GC69" s="113"/>
      <c r="GD69" s="114"/>
      <c r="GE69" s="115"/>
      <c r="GF69" s="115"/>
      <c r="GG69" s="116"/>
      <c r="GH69" s="117"/>
      <c r="GI69" s="118"/>
      <c r="GJ69" s="119"/>
      <c r="GK69" s="120"/>
      <c r="GM69" s="112"/>
      <c r="GN69" s="112"/>
      <c r="GO69" s="113"/>
      <c r="GP69" s="114"/>
      <c r="GQ69" s="115"/>
      <c r="GR69" s="115"/>
      <c r="GS69" s="116"/>
      <c r="GT69" s="117"/>
      <c r="GU69" s="118"/>
      <c r="GV69" s="119"/>
      <c r="GW69" s="120"/>
      <c r="GY69" s="112"/>
      <c r="GZ69" s="112"/>
      <c r="HA69" s="113"/>
      <c r="HB69" s="114"/>
      <c r="HC69" s="115"/>
      <c r="HD69" s="115"/>
      <c r="HE69" s="116"/>
      <c r="HF69" s="117"/>
      <c r="HG69" s="118"/>
      <c r="HH69" s="119"/>
      <c r="HI69" s="120"/>
      <c r="HK69" s="112"/>
      <c r="HL69" s="112"/>
      <c r="HM69" s="113"/>
      <c r="HN69" s="114"/>
      <c r="HO69" s="115"/>
      <c r="HP69" s="115"/>
      <c r="HQ69" s="116"/>
      <c r="HR69" s="117"/>
      <c r="HS69" s="118"/>
      <c r="HT69" s="119"/>
      <c r="HU69" s="120"/>
      <c r="HW69" s="112"/>
      <c r="HX69" s="112"/>
      <c r="HY69" s="113"/>
      <c r="HZ69" s="114"/>
      <c r="IA69" s="115"/>
      <c r="IB69" s="115"/>
      <c r="IC69" s="116"/>
      <c r="ID69" s="117"/>
      <c r="IE69" s="118"/>
      <c r="IF69" s="119"/>
      <c r="IG69" s="120"/>
      <c r="II69" s="112"/>
      <c r="IJ69" s="112"/>
      <c r="IK69" s="113"/>
      <c r="IL69" s="114"/>
      <c r="IM69" s="115"/>
      <c r="IN69" s="115"/>
      <c r="IO69" s="116"/>
      <c r="IP69" s="117"/>
      <c r="IQ69" s="118"/>
      <c r="IR69" s="119"/>
      <c r="IS69" s="120"/>
      <c r="IU69" s="112"/>
      <c r="IV69" s="112"/>
      <c r="IW69" s="113"/>
      <c r="IX69" s="114"/>
      <c r="IY69" s="115"/>
      <c r="IZ69" s="115"/>
      <c r="JA69" s="116"/>
      <c r="JB69" s="117"/>
      <c r="JC69" s="118"/>
      <c r="JD69" s="119"/>
      <c r="JE69" s="120"/>
      <c r="JG69" s="112"/>
      <c r="JH69" s="112"/>
      <c r="JI69" s="113"/>
      <c r="JJ69" s="114"/>
      <c r="JK69" s="115"/>
      <c r="JL69" s="115"/>
      <c r="JM69" s="116"/>
      <c r="JN69" s="117"/>
      <c r="JO69" s="118"/>
      <c r="JP69" s="119"/>
      <c r="JQ69" s="120"/>
      <c r="JS69" s="112"/>
      <c r="JT69" s="112"/>
      <c r="JU69" s="113"/>
      <c r="JV69" s="114"/>
      <c r="JW69" s="115"/>
      <c r="JX69" s="115"/>
      <c r="JY69" s="116"/>
      <c r="JZ69" s="117"/>
      <c r="KA69" s="118"/>
      <c r="KB69" s="119"/>
      <c r="KC69" s="120"/>
      <c r="KE69" s="112"/>
      <c r="KF69" s="112"/>
      <c r="KG69" s="113"/>
      <c r="KH69" s="114"/>
      <c r="KI69" s="115"/>
      <c r="KJ69" s="115"/>
      <c r="KK69" s="116"/>
      <c r="KL69" s="117"/>
      <c r="KM69" s="118"/>
      <c r="KN69" s="119"/>
      <c r="KO69" s="120"/>
      <c r="KQ69" s="112"/>
      <c r="KR69" s="112"/>
      <c r="KS69" s="113"/>
      <c r="KT69" s="114"/>
      <c r="KU69" s="115"/>
      <c r="KV69" s="115"/>
      <c r="KW69" s="116"/>
      <c r="KX69" s="117"/>
      <c r="KY69" s="118"/>
      <c r="KZ69" s="119"/>
      <c r="LA69" s="120"/>
      <c r="LC69" s="112"/>
      <c r="LD69" s="112"/>
      <c r="LE69" s="113"/>
      <c r="LF69" s="114"/>
      <c r="LG69" s="115"/>
      <c r="LH69" s="115"/>
      <c r="LI69" s="116"/>
      <c r="LJ69" s="117"/>
      <c r="LK69" s="118"/>
      <c r="LL69" s="119"/>
      <c r="LM69" s="120"/>
      <c r="LO69" s="112"/>
      <c r="LP69" s="112"/>
      <c r="LQ69" s="113"/>
      <c r="LR69" s="114"/>
      <c r="LS69" s="115"/>
      <c r="LT69" s="115"/>
      <c r="LU69" s="116"/>
      <c r="LV69" s="117"/>
      <c r="LW69" s="118"/>
      <c r="LX69" s="119"/>
      <c r="LY69" s="120"/>
      <c r="MA69" s="112"/>
      <c r="MB69" s="112"/>
      <c r="MC69" s="113"/>
      <c r="MD69" s="114"/>
      <c r="ME69" s="115"/>
      <c r="MF69" s="115"/>
      <c r="MG69" s="116"/>
      <c r="MH69" s="117"/>
      <c r="MI69" s="118"/>
      <c r="MJ69" s="119"/>
      <c r="MK69" s="120"/>
      <c r="MM69" s="112"/>
      <c r="MN69" s="112"/>
      <c r="MO69" s="113"/>
      <c r="MP69" s="114"/>
      <c r="MQ69" s="115"/>
      <c r="MR69" s="115"/>
      <c r="MS69" s="116"/>
      <c r="MT69" s="117"/>
      <c r="MU69" s="118"/>
      <c r="MV69" s="119"/>
      <c r="MW69" s="120"/>
      <c r="MY69" s="112"/>
      <c r="MZ69" s="112"/>
      <c r="NA69" s="113"/>
      <c r="NB69" s="114"/>
      <c r="NC69" s="115"/>
      <c r="ND69" s="115"/>
      <c r="NE69" s="116"/>
      <c r="NF69" s="117"/>
      <c r="NG69" s="118"/>
      <c r="NH69" s="119"/>
      <c r="NI69" s="120"/>
      <c r="NK69" s="112"/>
      <c r="NL69" s="112"/>
      <c r="NM69" s="113"/>
      <c r="NN69" s="114"/>
      <c r="NO69" s="115"/>
      <c r="NP69" s="115"/>
      <c r="NQ69" s="116"/>
      <c r="NR69" s="117"/>
      <c r="NS69" s="118"/>
      <c r="NT69" s="119"/>
      <c r="NU69" s="120"/>
      <c r="NW69" s="112"/>
      <c r="NX69" s="112"/>
      <c r="NY69" s="113"/>
      <c r="NZ69" s="114"/>
      <c r="OA69" s="115"/>
      <c r="OB69" s="115"/>
      <c r="OC69" s="116"/>
      <c r="OD69" s="117"/>
      <c r="OE69" s="118"/>
      <c r="OF69" s="119"/>
      <c r="OG69" s="120"/>
      <c r="OI69" s="112"/>
      <c r="OJ69" s="112"/>
      <c r="OK69" s="113"/>
      <c r="OL69" s="114"/>
      <c r="OM69" s="115"/>
      <c r="ON69" s="115"/>
      <c r="OO69" s="116"/>
      <c r="OP69" s="117"/>
      <c r="OQ69" s="118"/>
      <c r="OR69" s="119"/>
      <c r="OS69" s="120"/>
      <c r="OU69" s="112"/>
      <c r="OV69" s="112"/>
      <c r="OW69" s="113"/>
      <c r="OX69" s="114"/>
      <c r="OY69" s="115"/>
      <c r="OZ69" s="115"/>
      <c r="PA69" s="116"/>
      <c r="PB69" s="117"/>
      <c r="PC69" s="118"/>
      <c r="PD69" s="119"/>
      <c r="PE69" s="120"/>
      <c r="PG69" s="112"/>
      <c r="PH69" s="112"/>
      <c r="PI69" s="113"/>
      <c r="PJ69" s="114"/>
      <c r="PK69" s="115"/>
      <c r="PL69" s="115"/>
      <c r="PM69" s="116"/>
      <c r="PN69" s="117"/>
      <c r="PO69" s="118"/>
      <c r="PP69" s="119"/>
      <c r="PQ69" s="120"/>
      <c r="PS69" s="112"/>
      <c r="PT69" s="112"/>
      <c r="PU69" s="113"/>
      <c r="PV69" s="114"/>
      <c r="PW69" s="115"/>
      <c r="PX69" s="115"/>
      <c r="PY69" s="116"/>
      <c r="PZ69" s="117"/>
      <c r="QA69" s="118"/>
      <c r="QB69" s="119"/>
      <c r="QC69" s="120"/>
      <c r="QE69" s="112"/>
      <c r="QF69" s="112"/>
      <c r="QG69" s="113"/>
      <c r="QH69" s="114"/>
      <c r="QI69" s="115"/>
      <c r="QJ69" s="115"/>
      <c r="QK69" s="116"/>
      <c r="QL69" s="117"/>
      <c r="QM69" s="118"/>
      <c r="QN69" s="119"/>
      <c r="QO69" s="120"/>
      <c r="QQ69" s="112"/>
      <c r="QR69" s="112"/>
      <c r="QS69" s="113"/>
      <c r="QT69" s="114"/>
      <c r="QU69" s="115"/>
      <c r="QV69" s="115"/>
      <c r="QW69" s="116"/>
      <c r="QX69" s="117"/>
      <c r="QY69" s="118"/>
      <c r="QZ69" s="119"/>
      <c r="RA69" s="120"/>
      <c r="RC69" s="112"/>
      <c r="RD69" s="112"/>
      <c r="RE69" s="113"/>
      <c r="RF69" s="114"/>
      <c r="RG69" s="115"/>
      <c r="RH69" s="115"/>
      <c r="RI69" s="116"/>
      <c r="RJ69" s="117"/>
      <c r="RK69" s="118"/>
      <c r="RL69" s="119"/>
      <c r="RM69" s="120"/>
      <c r="RO69" s="112"/>
      <c r="RP69" s="112"/>
      <c r="RQ69" s="113"/>
      <c r="RR69" s="114"/>
      <c r="RS69" s="115"/>
      <c r="RT69" s="115"/>
      <c r="RU69" s="116"/>
      <c r="RV69" s="117"/>
      <c r="RW69" s="118"/>
      <c r="RX69" s="119"/>
      <c r="RY69" s="120"/>
      <c r="SA69" s="112"/>
      <c r="SB69" s="112"/>
    </row>
    <row r="70" spans="1:496" ht="13.5" customHeight="1">
      <c r="A70" s="20"/>
      <c r="B70" s="112" t="s">
        <v>815</v>
      </c>
      <c r="C70" s="2" t="s">
        <v>826</v>
      </c>
      <c r="D70" s="157"/>
      <c r="E70" s="113"/>
      <c r="F70" s="114"/>
      <c r="G70" s="115"/>
      <c r="H70" s="115"/>
      <c r="I70" s="116"/>
      <c r="J70" s="117"/>
      <c r="K70" s="118"/>
      <c r="L70" s="119"/>
      <c r="M70" s="120"/>
      <c r="O70" s="112"/>
      <c r="P70" s="167"/>
      <c r="Q70" s="113"/>
      <c r="R70" s="114"/>
      <c r="S70" s="115"/>
      <c r="T70" s="115"/>
      <c r="U70" s="116"/>
      <c r="V70" s="117"/>
      <c r="W70" s="118"/>
      <c r="X70" s="119"/>
      <c r="Y70" s="120"/>
      <c r="AA70" s="112"/>
      <c r="AB70" s="112"/>
      <c r="AC70" s="113"/>
      <c r="AD70" s="114"/>
      <c r="AE70" s="115"/>
      <c r="AF70" s="115"/>
      <c r="AG70" s="116"/>
      <c r="AH70" s="117"/>
      <c r="AI70" s="118"/>
      <c r="AJ70" s="119"/>
      <c r="AK70" s="120"/>
      <c r="AM70" s="112"/>
      <c r="AN70" s="112"/>
      <c r="AO70" s="113">
        <f t="shared" si="499"/>
        <v>44035</v>
      </c>
      <c r="AP70" s="114" t="str">
        <f t="shared" si="500"/>
        <v>Plenkovic I</v>
      </c>
      <c r="AQ70" s="115">
        <v>43665</v>
      </c>
      <c r="AR70" s="115">
        <f t="shared" ref="AR70" si="501">IF(AS70="","",AO$3)</f>
        <v>44035</v>
      </c>
      <c r="AS70" s="116" t="str">
        <f t="shared" si="494"/>
        <v>Gordan Grlic Radman</v>
      </c>
      <c r="AT70" s="117" t="str">
        <f t="shared" si="495"/>
        <v>1958</v>
      </c>
      <c r="AU70" s="118" t="str">
        <f t="shared" si="496"/>
        <v>male</v>
      </c>
      <c r="AV70" s="119" t="str">
        <f t="shared" si="497"/>
        <v>hr_hdz01</v>
      </c>
      <c r="AW70" s="120" t="str">
        <f t="shared" si="498"/>
        <v>Radman_Gordan_1958</v>
      </c>
      <c r="AY70" s="112"/>
      <c r="AZ70" s="112" t="s">
        <v>1315</v>
      </c>
      <c r="BA70" s="113" t="str">
        <f t="shared" si="360"/>
        <v/>
      </c>
      <c r="BB70" s="114" t="str">
        <f t="shared" si="361"/>
        <v/>
      </c>
      <c r="BC70" s="115" t="str">
        <f t="shared" si="362"/>
        <v/>
      </c>
      <c r="BD70" s="115" t="str">
        <f t="shared" si="363"/>
        <v/>
      </c>
      <c r="BE70" s="116" t="str">
        <f t="shared" si="364"/>
        <v/>
      </c>
      <c r="BF70" s="117" t="str">
        <f t="shared" si="365"/>
        <v/>
      </c>
      <c r="BG70" s="118" t="str">
        <f t="shared" si="366"/>
        <v/>
      </c>
      <c r="BH70" s="119" t="str">
        <f t="shared" si="367"/>
        <v/>
      </c>
      <c r="BI70" s="120" t="str">
        <f t="shared" si="368"/>
        <v/>
      </c>
      <c r="BK70" s="112"/>
      <c r="BL70" s="112"/>
      <c r="BM70" s="113"/>
      <c r="BN70" s="114"/>
      <c r="BO70" s="115"/>
      <c r="BP70" s="115"/>
      <c r="BQ70" s="116"/>
      <c r="BR70" s="117"/>
      <c r="BS70" s="118"/>
      <c r="BT70" s="119"/>
      <c r="BU70" s="120"/>
      <c r="BW70" s="112"/>
      <c r="BX70" s="112"/>
      <c r="BY70" s="113"/>
      <c r="BZ70" s="114"/>
      <c r="CA70" s="115"/>
      <c r="CB70" s="115"/>
      <c r="CC70" s="116"/>
      <c r="CD70" s="117"/>
      <c r="CE70" s="118"/>
      <c r="CF70" s="119"/>
      <c r="CG70" s="120"/>
      <c r="CI70" s="112"/>
      <c r="CJ70" s="112"/>
      <c r="CK70" s="113"/>
      <c r="CL70" s="114"/>
      <c r="CM70" s="115"/>
      <c r="CN70" s="115"/>
      <c r="CO70" s="116"/>
      <c r="CP70" s="117"/>
      <c r="CQ70" s="118"/>
      <c r="CR70" s="119"/>
      <c r="CS70" s="120"/>
      <c r="CU70" s="112"/>
      <c r="CV70" s="112"/>
      <c r="CW70" s="113"/>
      <c r="CX70" s="114"/>
      <c r="CY70" s="115"/>
      <c r="CZ70" s="115"/>
      <c r="DA70" s="116"/>
      <c r="DB70" s="117"/>
      <c r="DC70" s="118"/>
      <c r="DD70" s="119"/>
      <c r="DE70" s="120"/>
      <c r="DG70" s="112"/>
      <c r="DH70" s="112"/>
      <c r="DI70" s="113"/>
      <c r="DJ70" s="114"/>
      <c r="DK70" s="115"/>
      <c r="DL70" s="115"/>
      <c r="DM70" s="116"/>
      <c r="DN70" s="117"/>
      <c r="DO70" s="118"/>
      <c r="DP70" s="119"/>
      <c r="DQ70" s="120"/>
      <c r="DS70" s="112"/>
      <c r="DT70" s="112"/>
      <c r="DU70" s="113"/>
      <c r="DV70" s="114"/>
      <c r="DW70" s="115"/>
      <c r="DX70" s="115"/>
      <c r="DY70" s="116"/>
      <c r="DZ70" s="117"/>
      <c r="EA70" s="118"/>
      <c r="EB70" s="119"/>
      <c r="EC70" s="120"/>
      <c r="EE70" s="112"/>
      <c r="EF70" s="112"/>
      <c r="EG70" s="113"/>
      <c r="EH70" s="114"/>
      <c r="EI70" s="115"/>
      <c r="EJ70" s="115"/>
      <c r="EK70" s="116"/>
      <c r="EL70" s="117"/>
      <c r="EM70" s="118"/>
      <c r="EN70" s="119"/>
      <c r="EO70" s="120"/>
      <c r="EQ70" s="112"/>
      <c r="ER70" s="112"/>
      <c r="ES70" s="113"/>
      <c r="ET70" s="114"/>
      <c r="EU70" s="115"/>
      <c r="EV70" s="115"/>
      <c r="EW70" s="116"/>
      <c r="EX70" s="117"/>
      <c r="EY70" s="118"/>
      <c r="EZ70" s="119"/>
      <c r="FA70" s="120"/>
      <c r="FC70" s="112"/>
      <c r="FD70" s="112"/>
      <c r="FE70" s="113"/>
      <c r="FF70" s="114"/>
      <c r="FG70" s="115"/>
      <c r="FH70" s="115"/>
      <c r="FI70" s="116"/>
      <c r="FJ70" s="117"/>
      <c r="FK70" s="118"/>
      <c r="FL70" s="119"/>
      <c r="FM70" s="120"/>
      <c r="FO70" s="112"/>
      <c r="FP70" s="112"/>
      <c r="FQ70" s="113"/>
      <c r="FR70" s="114"/>
      <c r="FS70" s="115"/>
      <c r="FT70" s="115"/>
      <c r="FU70" s="116"/>
      <c r="FV70" s="117"/>
      <c r="FW70" s="118"/>
      <c r="FX70" s="119"/>
      <c r="FY70" s="120"/>
      <c r="GA70" s="112"/>
      <c r="GB70" s="112"/>
      <c r="GC70" s="113"/>
      <c r="GD70" s="114"/>
      <c r="GE70" s="115"/>
      <c r="GF70" s="115"/>
      <c r="GG70" s="116"/>
      <c r="GH70" s="117"/>
      <c r="GI70" s="118"/>
      <c r="GJ70" s="119"/>
      <c r="GK70" s="120"/>
      <c r="GM70" s="112"/>
      <c r="GN70" s="112"/>
      <c r="GO70" s="113"/>
      <c r="GP70" s="114"/>
      <c r="GQ70" s="115"/>
      <c r="GR70" s="115"/>
      <c r="GS70" s="116"/>
      <c r="GT70" s="117"/>
      <c r="GU70" s="118"/>
      <c r="GV70" s="119"/>
      <c r="GW70" s="120"/>
      <c r="GY70" s="112"/>
      <c r="GZ70" s="112"/>
      <c r="HA70" s="113"/>
      <c r="HB70" s="114"/>
      <c r="HC70" s="115"/>
      <c r="HD70" s="115"/>
      <c r="HE70" s="116"/>
      <c r="HF70" s="117"/>
      <c r="HG70" s="118"/>
      <c r="HH70" s="119"/>
      <c r="HI70" s="120"/>
      <c r="HK70" s="112"/>
      <c r="HL70" s="112"/>
      <c r="HM70" s="113"/>
      <c r="HN70" s="114"/>
      <c r="HO70" s="115"/>
      <c r="HP70" s="115"/>
      <c r="HQ70" s="116"/>
      <c r="HR70" s="117"/>
      <c r="HS70" s="118"/>
      <c r="HT70" s="119"/>
      <c r="HU70" s="120"/>
      <c r="HW70" s="112"/>
      <c r="HX70" s="112"/>
      <c r="HY70" s="113"/>
      <c r="HZ70" s="114"/>
      <c r="IA70" s="115"/>
      <c r="IB70" s="115"/>
      <c r="IC70" s="116"/>
      <c r="ID70" s="117"/>
      <c r="IE70" s="118"/>
      <c r="IF70" s="119"/>
      <c r="IG70" s="120"/>
      <c r="II70" s="112"/>
      <c r="IJ70" s="112"/>
      <c r="IK70" s="113"/>
      <c r="IL70" s="114"/>
      <c r="IM70" s="115"/>
      <c r="IN70" s="115"/>
      <c r="IO70" s="116"/>
      <c r="IP70" s="117"/>
      <c r="IQ70" s="118"/>
      <c r="IR70" s="119"/>
      <c r="IS70" s="120"/>
      <c r="IU70" s="112"/>
      <c r="IV70" s="112"/>
      <c r="IW70" s="113"/>
      <c r="IX70" s="114"/>
      <c r="IY70" s="115"/>
      <c r="IZ70" s="115"/>
      <c r="JA70" s="116"/>
      <c r="JB70" s="117"/>
      <c r="JC70" s="118"/>
      <c r="JD70" s="119"/>
      <c r="JE70" s="120"/>
      <c r="JG70" s="112"/>
      <c r="JH70" s="112"/>
      <c r="JI70" s="113"/>
      <c r="JJ70" s="114"/>
      <c r="JK70" s="115"/>
      <c r="JL70" s="115"/>
      <c r="JM70" s="116"/>
      <c r="JN70" s="117"/>
      <c r="JO70" s="118"/>
      <c r="JP70" s="119"/>
      <c r="JQ70" s="120"/>
      <c r="JS70" s="112"/>
      <c r="JT70" s="112"/>
      <c r="JU70" s="113"/>
      <c r="JV70" s="114"/>
      <c r="JW70" s="115"/>
      <c r="JX70" s="115"/>
      <c r="JY70" s="116"/>
      <c r="JZ70" s="117"/>
      <c r="KA70" s="118"/>
      <c r="KB70" s="119"/>
      <c r="KC70" s="120"/>
      <c r="KE70" s="112"/>
      <c r="KF70" s="112"/>
      <c r="KG70" s="113"/>
      <c r="KH70" s="114"/>
      <c r="KI70" s="115"/>
      <c r="KJ70" s="115"/>
      <c r="KK70" s="116"/>
      <c r="KL70" s="117"/>
      <c r="KM70" s="118"/>
      <c r="KN70" s="119"/>
      <c r="KO70" s="120"/>
      <c r="KQ70" s="112"/>
      <c r="KR70" s="112"/>
      <c r="KS70" s="113"/>
      <c r="KT70" s="114"/>
      <c r="KU70" s="115"/>
      <c r="KV70" s="115"/>
      <c r="KW70" s="116"/>
      <c r="KX70" s="117"/>
      <c r="KY70" s="118"/>
      <c r="KZ70" s="119"/>
      <c r="LA70" s="120"/>
      <c r="LC70" s="112"/>
      <c r="LD70" s="112"/>
      <c r="LE70" s="113"/>
      <c r="LF70" s="114"/>
      <c r="LG70" s="115"/>
      <c r="LH70" s="115"/>
      <c r="LI70" s="116"/>
      <c r="LJ70" s="117"/>
      <c r="LK70" s="118"/>
      <c r="LL70" s="119"/>
      <c r="LM70" s="120"/>
      <c r="LO70" s="112"/>
      <c r="LP70" s="112"/>
      <c r="LQ70" s="113"/>
      <c r="LR70" s="114"/>
      <c r="LS70" s="115"/>
      <c r="LT70" s="115"/>
      <c r="LU70" s="116"/>
      <c r="LV70" s="117"/>
      <c r="LW70" s="118"/>
      <c r="LX70" s="119"/>
      <c r="LY70" s="120"/>
      <c r="MA70" s="112"/>
      <c r="MB70" s="112"/>
      <c r="MC70" s="113"/>
      <c r="MD70" s="114"/>
      <c r="ME70" s="115"/>
      <c r="MF70" s="115"/>
      <c r="MG70" s="116"/>
      <c r="MH70" s="117"/>
      <c r="MI70" s="118"/>
      <c r="MJ70" s="119"/>
      <c r="MK70" s="120"/>
      <c r="MM70" s="112"/>
      <c r="MN70" s="112"/>
      <c r="MO70" s="113"/>
      <c r="MP70" s="114"/>
      <c r="MQ70" s="115"/>
      <c r="MR70" s="115"/>
      <c r="MS70" s="116"/>
      <c r="MT70" s="117"/>
      <c r="MU70" s="118"/>
      <c r="MV70" s="119"/>
      <c r="MW70" s="120"/>
      <c r="MY70" s="112"/>
      <c r="MZ70" s="112"/>
      <c r="NA70" s="113"/>
      <c r="NB70" s="114"/>
      <c r="NC70" s="115"/>
      <c r="ND70" s="115"/>
      <c r="NE70" s="116"/>
      <c r="NF70" s="117"/>
      <c r="NG70" s="118"/>
      <c r="NH70" s="119"/>
      <c r="NI70" s="120"/>
      <c r="NK70" s="112"/>
      <c r="NL70" s="112"/>
      <c r="NM70" s="113"/>
      <c r="NN70" s="114"/>
      <c r="NO70" s="115"/>
      <c r="NP70" s="115"/>
      <c r="NQ70" s="116"/>
      <c r="NR70" s="117"/>
      <c r="NS70" s="118"/>
      <c r="NT70" s="119"/>
      <c r="NU70" s="120"/>
      <c r="NW70" s="112"/>
      <c r="NX70" s="112"/>
      <c r="NY70" s="113"/>
      <c r="NZ70" s="114"/>
      <c r="OA70" s="115"/>
      <c r="OB70" s="115"/>
      <c r="OC70" s="116"/>
      <c r="OD70" s="117"/>
      <c r="OE70" s="118"/>
      <c r="OF70" s="119"/>
      <c r="OG70" s="120"/>
      <c r="OI70" s="112"/>
      <c r="OJ70" s="112"/>
      <c r="OK70" s="113"/>
      <c r="OL70" s="114"/>
      <c r="OM70" s="115"/>
      <c r="ON70" s="115"/>
      <c r="OO70" s="116"/>
      <c r="OP70" s="117"/>
      <c r="OQ70" s="118"/>
      <c r="OR70" s="119"/>
      <c r="OS70" s="120"/>
      <c r="OU70" s="112"/>
      <c r="OV70" s="112"/>
      <c r="OW70" s="113"/>
      <c r="OX70" s="114"/>
      <c r="OY70" s="115"/>
      <c r="OZ70" s="115"/>
      <c r="PA70" s="116"/>
      <c r="PB70" s="117"/>
      <c r="PC70" s="118"/>
      <c r="PD70" s="119"/>
      <c r="PE70" s="120"/>
      <c r="PG70" s="112"/>
      <c r="PH70" s="112"/>
      <c r="PI70" s="113"/>
      <c r="PJ70" s="114"/>
      <c r="PK70" s="115"/>
      <c r="PL70" s="115"/>
      <c r="PM70" s="116"/>
      <c r="PN70" s="117"/>
      <c r="PO70" s="118"/>
      <c r="PP70" s="119"/>
      <c r="PQ70" s="120"/>
      <c r="PS70" s="112"/>
      <c r="PT70" s="112"/>
      <c r="PU70" s="113"/>
      <c r="PV70" s="114"/>
      <c r="PW70" s="115"/>
      <c r="PX70" s="115"/>
      <c r="PY70" s="116"/>
      <c r="PZ70" s="117"/>
      <c r="QA70" s="118"/>
      <c r="QB70" s="119"/>
      <c r="QC70" s="120"/>
      <c r="QE70" s="112"/>
      <c r="QF70" s="112"/>
      <c r="QG70" s="113"/>
      <c r="QH70" s="114"/>
      <c r="QI70" s="115"/>
      <c r="QJ70" s="115"/>
      <c r="QK70" s="116"/>
      <c r="QL70" s="117"/>
      <c r="QM70" s="118"/>
      <c r="QN70" s="119"/>
      <c r="QO70" s="120"/>
      <c r="QQ70" s="112"/>
      <c r="QR70" s="112"/>
      <c r="QS70" s="113"/>
      <c r="QT70" s="114"/>
      <c r="QU70" s="115"/>
      <c r="QV70" s="115"/>
      <c r="QW70" s="116"/>
      <c r="QX70" s="117"/>
      <c r="QY70" s="118"/>
      <c r="QZ70" s="119"/>
      <c r="RA70" s="120"/>
      <c r="RC70" s="112"/>
      <c r="RD70" s="112"/>
      <c r="RE70" s="113"/>
      <c r="RF70" s="114"/>
      <c r="RG70" s="115"/>
      <c r="RH70" s="115"/>
      <c r="RI70" s="116"/>
      <c r="RJ70" s="117"/>
      <c r="RK70" s="118"/>
      <c r="RL70" s="119"/>
      <c r="RM70" s="120"/>
      <c r="RO70" s="112"/>
      <c r="RP70" s="112"/>
      <c r="RQ70" s="113"/>
      <c r="RR70" s="114"/>
      <c r="RS70" s="115"/>
      <c r="RT70" s="115"/>
      <c r="RU70" s="116"/>
      <c r="RV70" s="117"/>
      <c r="RW70" s="118"/>
      <c r="RX70" s="119"/>
      <c r="RY70" s="120"/>
      <c r="SA70" s="112"/>
      <c r="SB70" s="112"/>
    </row>
    <row r="71" spans="1:496" ht="13.5" customHeight="1">
      <c r="A71" s="20"/>
      <c r="B71" s="112" t="s">
        <v>813</v>
      </c>
      <c r="C71" s="2" t="s">
        <v>874</v>
      </c>
      <c r="D71" s="157"/>
      <c r="E71" s="113">
        <f t="shared" si="417"/>
        <v>40900</v>
      </c>
      <c r="F71" s="114" t="str">
        <f t="shared" si="418"/>
        <v>Kosor I</v>
      </c>
      <c r="G71" s="115">
        <f t="shared" si="2"/>
        <v>39995</v>
      </c>
      <c r="H71" s="115">
        <f t="shared" si="3"/>
        <v>40900</v>
      </c>
      <c r="I71" s="116" t="str">
        <f t="shared" si="419"/>
        <v>Tomislav Karamarko</v>
      </c>
      <c r="J71" s="117" t="str">
        <f t="shared" si="420"/>
        <v>1959</v>
      </c>
      <c r="K71" s="118" t="str">
        <f t="shared" si="421"/>
        <v>male</v>
      </c>
      <c r="L71" s="119" t="s">
        <v>423</v>
      </c>
      <c r="M71" s="120" t="str">
        <f t="shared" si="422"/>
        <v>Karamarko_Tomislav_1959</v>
      </c>
      <c r="O71" s="112"/>
      <c r="P71" s="167" t="s">
        <v>1083</v>
      </c>
      <c r="Q71" s="113">
        <f>Q$3</f>
        <v>42391</v>
      </c>
      <c r="R71" s="114" t="s">
        <v>827</v>
      </c>
      <c r="S71" s="115">
        <v>40900</v>
      </c>
      <c r="T71" s="115">
        <f>Q$3</f>
        <v>42391</v>
      </c>
      <c r="U71" s="116" t="s">
        <v>1012</v>
      </c>
      <c r="V71" s="117" t="s">
        <v>1013</v>
      </c>
      <c r="W71" s="118" t="s">
        <v>1000</v>
      </c>
      <c r="X71" s="119" t="s">
        <v>445</v>
      </c>
      <c r="Y71" s="120" t="s">
        <v>1014</v>
      </c>
      <c r="AA71" s="112"/>
      <c r="AB71" s="112" t="s">
        <v>965</v>
      </c>
      <c r="AC71" s="113">
        <f t="shared" si="9"/>
        <v>42653</v>
      </c>
      <c r="AD71" s="114" t="str">
        <f t="shared" si="10"/>
        <v>Oreškovic I</v>
      </c>
      <c r="AE71" s="115">
        <f t="shared" si="11"/>
        <v>42391</v>
      </c>
      <c r="AF71" s="115">
        <f t="shared" si="359"/>
        <v>42653</v>
      </c>
      <c r="AG71" s="116" t="str">
        <f t="shared" si="12"/>
        <v>Vlaho Orepic</v>
      </c>
      <c r="AH71" s="117" t="str">
        <f t="shared" si="13"/>
        <v>1968</v>
      </c>
      <c r="AI71" s="118" t="str">
        <f t="shared" si="14"/>
        <v>male</v>
      </c>
      <c r="AJ71" s="119" t="str">
        <f t="shared" si="15"/>
        <v>hr_most01</v>
      </c>
      <c r="AK71" s="120" t="str">
        <f t="shared" si="16"/>
        <v>Orepic_Vlaho_1968</v>
      </c>
      <c r="AM71" s="112"/>
      <c r="AN71" s="112" t="s">
        <v>1261</v>
      </c>
      <c r="AO71" s="113">
        <f t="shared" si="17"/>
        <v>44035</v>
      </c>
      <c r="AP71" s="114" t="str">
        <f t="shared" si="18"/>
        <v>Plenkovic I</v>
      </c>
      <c r="AQ71" s="115">
        <f t="shared" si="19"/>
        <v>42662</v>
      </c>
      <c r="AR71" s="115">
        <v>42852</v>
      </c>
      <c r="AS71" s="116" t="str">
        <f t="shared" si="21"/>
        <v>Vlaho Orepic</v>
      </c>
      <c r="AT71" s="117" t="str">
        <f t="shared" si="22"/>
        <v>1968</v>
      </c>
      <c r="AU71" s="118" t="str">
        <f t="shared" si="23"/>
        <v>male</v>
      </c>
      <c r="AV71" s="119" t="str">
        <f t="shared" si="24"/>
        <v>hr_most01</v>
      </c>
      <c r="AW71" s="120" t="str">
        <f t="shared" si="25"/>
        <v>Orepic_Vlaho_1968</v>
      </c>
      <c r="AY71" s="112"/>
      <c r="AZ71" s="112" t="s">
        <v>1261</v>
      </c>
      <c r="BA71" s="113">
        <f t="shared" si="360"/>
        <v>44926</v>
      </c>
      <c r="BB71" s="114" t="str">
        <f t="shared" si="361"/>
        <v>Plenkovic II</v>
      </c>
      <c r="BC71" s="115">
        <f t="shared" si="362"/>
        <v>43853</v>
      </c>
      <c r="BD71" s="115">
        <f t="shared" si="363"/>
        <v>44926</v>
      </c>
      <c r="BE71" s="116" t="str">
        <f t="shared" si="364"/>
        <v>Davor Božinovic</v>
      </c>
      <c r="BF71" s="117" t="str">
        <f t="shared" si="365"/>
        <v>1961</v>
      </c>
      <c r="BG71" s="118" t="str">
        <f t="shared" si="366"/>
        <v>male</v>
      </c>
      <c r="BH71" s="119" t="str">
        <f t="shared" si="367"/>
        <v>hr_hdz01</v>
      </c>
      <c r="BI71" s="120" t="str">
        <f t="shared" si="368"/>
        <v>Božinovic_Davor_1961</v>
      </c>
      <c r="BK71" s="112"/>
      <c r="BL71" s="112" t="s">
        <v>1281</v>
      </c>
      <c r="BM71" s="113" t="str">
        <f t="shared" si="35"/>
        <v/>
      </c>
      <c r="BN71" s="114" t="str">
        <f t="shared" si="36"/>
        <v/>
      </c>
      <c r="BO71" s="115" t="str">
        <f t="shared" si="37"/>
        <v/>
      </c>
      <c r="BP71" s="115" t="str">
        <f t="shared" si="38"/>
        <v/>
      </c>
      <c r="BQ71" s="116" t="str">
        <f t="shared" si="39"/>
        <v/>
      </c>
      <c r="BR71" s="117" t="str">
        <f t="shared" si="40"/>
        <v/>
      </c>
      <c r="BS71" s="118" t="str">
        <f t="shared" si="41"/>
        <v/>
      </c>
      <c r="BT71" s="119" t="str">
        <f t="shared" si="42"/>
        <v/>
      </c>
      <c r="BU71" s="120" t="str">
        <f t="shared" si="43"/>
        <v/>
      </c>
      <c r="BW71" s="112"/>
      <c r="BX71" s="112"/>
      <c r="BY71" s="113" t="str">
        <f t="shared" si="44"/>
        <v/>
      </c>
      <c r="BZ71" s="114" t="str">
        <f t="shared" si="45"/>
        <v/>
      </c>
      <c r="CA71" s="115" t="str">
        <f t="shared" si="46"/>
        <v/>
      </c>
      <c r="CB71" s="115" t="str">
        <f t="shared" si="47"/>
        <v/>
      </c>
      <c r="CC71" s="116" t="str">
        <f t="shared" si="48"/>
        <v/>
      </c>
      <c r="CD71" s="117" t="str">
        <f t="shared" si="49"/>
        <v/>
      </c>
      <c r="CE71" s="118" t="str">
        <f t="shared" si="50"/>
        <v/>
      </c>
      <c r="CF71" s="119" t="str">
        <f t="shared" si="51"/>
        <v/>
      </c>
      <c r="CG71" s="120" t="str">
        <f t="shared" si="52"/>
        <v/>
      </c>
      <c r="CI71" s="112"/>
      <c r="CJ71" s="112"/>
      <c r="CK71" s="113" t="str">
        <f t="shared" si="53"/>
        <v/>
      </c>
      <c r="CL71" s="114" t="str">
        <f t="shared" si="54"/>
        <v/>
      </c>
      <c r="CM71" s="115" t="str">
        <f t="shared" si="55"/>
        <v/>
      </c>
      <c r="CN71" s="115" t="str">
        <f t="shared" si="56"/>
        <v/>
      </c>
      <c r="CO71" s="116" t="str">
        <f t="shared" si="57"/>
        <v/>
      </c>
      <c r="CP71" s="117" t="str">
        <f t="shared" si="58"/>
        <v/>
      </c>
      <c r="CQ71" s="118" t="str">
        <f t="shared" si="59"/>
        <v/>
      </c>
      <c r="CR71" s="119" t="str">
        <f t="shared" si="60"/>
        <v/>
      </c>
      <c r="CS71" s="120" t="str">
        <f t="shared" si="61"/>
        <v/>
      </c>
      <c r="CU71" s="112"/>
      <c r="CV71" s="112"/>
      <c r="CW71" s="113" t="str">
        <f t="shared" si="62"/>
        <v/>
      </c>
      <c r="CX71" s="114" t="str">
        <f t="shared" si="63"/>
        <v/>
      </c>
      <c r="CY71" s="115" t="str">
        <f t="shared" si="64"/>
        <v/>
      </c>
      <c r="CZ71" s="115" t="str">
        <f t="shared" si="65"/>
        <v/>
      </c>
      <c r="DA71" s="116" t="str">
        <f t="shared" si="66"/>
        <v/>
      </c>
      <c r="DB71" s="117" t="str">
        <f t="shared" si="67"/>
        <v/>
      </c>
      <c r="DC71" s="118" t="str">
        <f t="shared" si="68"/>
        <v/>
      </c>
      <c r="DD71" s="119" t="str">
        <f t="shared" si="69"/>
        <v/>
      </c>
      <c r="DE71" s="120" t="str">
        <f t="shared" si="70"/>
        <v/>
      </c>
      <c r="DG71" s="112"/>
      <c r="DH71" s="112"/>
      <c r="DI71" s="113" t="str">
        <f t="shared" si="71"/>
        <v/>
      </c>
      <c r="DJ71" s="114" t="str">
        <f t="shared" si="72"/>
        <v/>
      </c>
      <c r="DK71" s="115" t="str">
        <f t="shared" si="73"/>
        <v/>
      </c>
      <c r="DL71" s="115" t="str">
        <f t="shared" si="74"/>
        <v/>
      </c>
      <c r="DM71" s="116" t="str">
        <f t="shared" si="75"/>
        <v/>
      </c>
      <c r="DN71" s="117" t="str">
        <f t="shared" si="76"/>
        <v/>
      </c>
      <c r="DO71" s="118" t="str">
        <f t="shared" si="77"/>
        <v/>
      </c>
      <c r="DP71" s="119" t="str">
        <f t="shared" si="78"/>
        <v/>
      </c>
      <c r="DQ71" s="120" t="str">
        <f t="shared" si="79"/>
        <v/>
      </c>
      <c r="DS71" s="112"/>
      <c r="DT71" s="112"/>
      <c r="DU71" s="113" t="str">
        <f t="shared" si="80"/>
        <v/>
      </c>
      <c r="DV71" s="114" t="str">
        <f t="shared" si="81"/>
        <v/>
      </c>
      <c r="DW71" s="115" t="str">
        <f t="shared" si="82"/>
        <v/>
      </c>
      <c r="DX71" s="115" t="str">
        <f t="shared" si="83"/>
        <v/>
      </c>
      <c r="DY71" s="116" t="str">
        <f t="shared" si="84"/>
        <v/>
      </c>
      <c r="DZ71" s="117" t="str">
        <f t="shared" si="85"/>
        <v/>
      </c>
      <c r="EA71" s="118" t="str">
        <f t="shared" si="86"/>
        <v/>
      </c>
      <c r="EB71" s="119" t="str">
        <f t="shared" si="87"/>
        <v/>
      </c>
      <c r="EC71" s="120" t="str">
        <f t="shared" si="88"/>
        <v/>
      </c>
      <c r="EE71" s="112"/>
      <c r="EF71" s="112"/>
      <c r="EG71" s="113" t="str">
        <f t="shared" si="89"/>
        <v/>
      </c>
      <c r="EH71" s="114" t="str">
        <f t="shared" si="90"/>
        <v/>
      </c>
      <c r="EI71" s="115" t="str">
        <f t="shared" si="91"/>
        <v/>
      </c>
      <c r="EJ71" s="115" t="str">
        <f t="shared" si="92"/>
        <v/>
      </c>
      <c r="EK71" s="116" t="str">
        <f t="shared" si="93"/>
        <v/>
      </c>
      <c r="EL71" s="117" t="str">
        <f t="shared" si="94"/>
        <v/>
      </c>
      <c r="EM71" s="118" t="str">
        <f t="shared" si="95"/>
        <v/>
      </c>
      <c r="EN71" s="119" t="str">
        <f t="shared" si="96"/>
        <v/>
      </c>
      <c r="EO71" s="120" t="str">
        <f t="shared" si="97"/>
        <v/>
      </c>
      <c r="EQ71" s="112"/>
      <c r="ER71" s="112"/>
      <c r="ES71" s="113" t="str">
        <f t="shared" si="98"/>
        <v/>
      </c>
      <c r="ET71" s="114" t="str">
        <f t="shared" si="99"/>
        <v/>
      </c>
      <c r="EU71" s="115" t="str">
        <f t="shared" si="100"/>
        <v/>
      </c>
      <c r="EV71" s="115" t="str">
        <f t="shared" si="101"/>
        <v/>
      </c>
      <c r="EW71" s="116" t="str">
        <f t="shared" si="102"/>
        <v/>
      </c>
      <c r="EX71" s="117" t="str">
        <f t="shared" si="103"/>
        <v/>
      </c>
      <c r="EY71" s="118" t="str">
        <f t="shared" si="104"/>
        <v/>
      </c>
      <c r="EZ71" s="119" t="str">
        <f t="shared" si="105"/>
        <v/>
      </c>
      <c r="FA71" s="120" t="str">
        <f t="shared" si="106"/>
        <v/>
      </c>
      <c r="FC71" s="112"/>
      <c r="FD71" s="112"/>
      <c r="FE71" s="113" t="str">
        <f t="shared" si="107"/>
        <v/>
      </c>
      <c r="FF71" s="114" t="str">
        <f t="shared" si="108"/>
        <v/>
      </c>
      <c r="FG71" s="115" t="str">
        <f t="shared" si="109"/>
        <v/>
      </c>
      <c r="FH71" s="115" t="str">
        <f t="shared" si="110"/>
        <v/>
      </c>
      <c r="FI71" s="116" t="str">
        <f t="shared" si="111"/>
        <v/>
      </c>
      <c r="FJ71" s="117" t="str">
        <f t="shared" si="112"/>
        <v/>
      </c>
      <c r="FK71" s="118" t="str">
        <f t="shared" si="113"/>
        <v/>
      </c>
      <c r="FL71" s="119" t="str">
        <f t="shared" si="114"/>
        <v/>
      </c>
      <c r="FM71" s="120" t="str">
        <f t="shared" si="115"/>
        <v/>
      </c>
      <c r="FO71" s="112"/>
      <c r="FP71" s="112"/>
      <c r="FQ71" s="113" t="str">
        <f t="shared" si="116"/>
        <v/>
      </c>
      <c r="FR71" s="114" t="str">
        <f t="shared" si="117"/>
        <v/>
      </c>
      <c r="FS71" s="115" t="str">
        <f t="shared" si="118"/>
        <v/>
      </c>
      <c r="FT71" s="115" t="str">
        <f t="shared" si="119"/>
        <v/>
      </c>
      <c r="FU71" s="116" t="str">
        <f t="shared" si="120"/>
        <v/>
      </c>
      <c r="FV71" s="117" t="str">
        <f t="shared" si="121"/>
        <v/>
      </c>
      <c r="FW71" s="118" t="str">
        <f t="shared" si="122"/>
        <v/>
      </c>
      <c r="FX71" s="119" t="str">
        <f t="shared" si="123"/>
        <v/>
      </c>
      <c r="FY71" s="120" t="str">
        <f t="shared" si="124"/>
        <v/>
      </c>
      <c r="GA71" s="112"/>
      <c r="GB71" s="112"/>
      <c r="GC71" s="113" t="str">
        <f t="shared" si="125"/>
        <v/>
      </c>
      <c r="GD71" s="114" t="str">
        <f t="shared" si="126"/>
        <v/>
      </c>
      <c r="GE71" s="115" t="str">
        <f t="shared" si="127"/>
        <v/>
      </c>
      <c r="GF71" s="115" t="str">
        <f t="shared" si="128"/>
        <v/>
      </c>
      <c r="GG71" s="116" t="str">
        <f t="shared" si="129"/>
        <v/>
      </c>
      <c r="GH71" s="117" t="str">
        <f t="shared" si="130"/>
        <v/>
      </c>
      <c r="GI71" s="118" t="str">
        <f t="shared" si="131"/>
        <v/>
      </c>
      <c r="GJ71" s="119" t="str">
        <f t="shared" si="132"/>
        <v/>
      </c>
      <c r="GK71" s="120" t="str">
        <f t="shared" si="133"/>
        <v/>
      </c>
      <c r="GM71" s="112"/>
      <c r="GN71" s="112"/>
      <c r="GO71" s="113" t="str">
        <f t="shared" si="134"/>
        <v/>
      </c>
      <c r="GP71" s="114" t="str">
        <f t="shared" si="135"/>
        <v/>
      </c>
      <c r="GQ71" s="115" t="str">
        <f t="shared" si="136"/>
        <v/>
      </c>
      <c r="GR71" s="115" t="str">
        <f t="shared" si="137"/>
        <v/>
      </c>
      <c r="GS71" s="116" t="str">
        <f t="shared" si="138"/>
        <v/>
      </c>
      <c r="GT71" s="117" t="str">
        <f t="shared" si="139"/>
        <v/>
      </c>
      <c r="GU71" s="118" t="str">
        <f t="shared" si="140"/>
        <v/>
      </c>
      <c r="GV71" s="119" t="str">
        <f t="shared" si="141"/>
        <v/>
      </c>
      <c r="GW71" s="120" t="str">
        <f t="shared" si="142"/>
        <v/>
      </c>
      <c r="GY71" s="112"/>
      <c r="GZ71" s="112"/>
      <c r="HA71" s="113" t="str">
        <f t="shared" si="143"/>
        <v/>
      </c>
      <c r="HB71" s="114" t="str">
        <f t="shared" si="144"/>
        <v/>
      </c>
      <c r="HC71" s="115" t="str">
        <f t="shared" si="145"/>
        <v/>
      </c>
      <c r="HD71" s="115" t="str">
        <f t="shared" si="146"/>
        <v/>
      </c>
      <c r="HE71" s="116" t="str">
        <f t="shared" si="147"/>
        <v/>
      </c>
      <c r="HF71" s="117" t="str">
        <f t="shared" si="148"/>
        <v/>
      </c>
      <c r="HG71" s="118" t="str">
        <f t="shared" si="149"/>
        <v/>
      </c>
      <c r="HH71" s="119" t="str">
        <f t="shared" si="150"/>
        <v/>
      </c>
      <c r="HI71" s="120" t="str">
        <f t="shared" si="151"/>
        <v/>
      </c>
      <c r="HK71" s="112"/>
      <c r="HL71" s="112"/>
      <c r="HM71" s="113" t="str">
        <f t="shared" si="152"/>
        <v/>
      </c>
      <c r="HN71" s="114" t="str">
        <f t="shared" si="153"/>
        <v/>
      </c>
      <c r="HO71" s="115" t="str">
        <f t="shared" si="154"/>
        <v/>
      </c>
      <c r="HP71" s="115" t="str">
        <f t="shared" si="155"/>
        <v/>
      </c>
      <c r="HQ71" s="116" t="str">
        <f t="shared" si="156"/>
        <v/>
      </c>
      <c r="HR71" s="117" t="str">
        <f t="shared" si="157"/>
        <v/>
      </c>
      <c r="HS71" s="118" t="str">
        <f t="shared" si="158"/>
        <v/>
      </c>
      <c r="HT71" s="119" t="str">
        <f t="shared" si="159"/>
        <v/>
      </c>
      <c r="HU71" s="120" t="str">
        <f t="shared" si="160"/>
        <v/>
      </c>
      <c r="HW71" s="112"/>
      <c r="HX71" s="112"/>
      <c r="HY71" s="113" t="str">
        <f t="shared" si="161"/>
        <v/>
      </c>
      <c r="HZ71" s="114" t="str">
        <f t="shared" si="162"/>
        <v/>
      </c>
      <c r="IA71" s="115" t="str">
        <f t="shared" si="163"/>
        <v/>
      </c>
      <c r="IB71" s="115" t="str">
        <f t="shared" si="164"/>
        <v/>
      </c>
      <c r="IC71" s="116" t="str">
        <f t="shared" si="165"/>
        <v/>
      </c>
      <c r="ID71" s="117" t="str">
        <f t="shared" si="166"/>
        <v/>
      </c>
      <c r="IE71" s="118" t="str">
        <f t="shared" si="167"/>
        <v/>
      </c>
      <c r="IF71" s="119" t="str">
        <f t="shared" si="168"/>
        <v/>
      </c>
      <c r="IG71" s="120" t="str">
        <f t="shared" si="169"/>
        <v/>
      </c>
      <c r="II71" s="112"/>
      <c r="IJ71" s="112"/>
      <c r="IK71" s="113" t="str">
        <f t="shared" si="170"/>
        <v/>
      </c>
      <c r="IL71" s="114" t="str">
        <f t="shared" si="171"/>
        <v/>
      </c>
      <c r="IM71" s="115" t="str">
        <f t="shared" si="172"/>
        <v/>
      </c>
      <c r="IN71" s="115" t="str">
        <f t="shared" si="173"/>
        <v/>
      </c>
      <c r="IO71" s="116" t="str">
        <f t="shared" si="174"/>
        <v/>
      </c>
      <c r="IP71" s="117" t="str">
        <f t="shared" si="175"/>
        <v/>
      </c>
      <c r="IQ71" s="118" t="str">
        <f t="shared" si="176"/>
        <v/>
      </c>
      <c r="IR71" s="119" t="str">
        <f t="shared" si="177"/>
        <v/>
      </c>
      <c r="IS71" s="120" t="str">
        <f t="shared" si="178"/>
        <v/>
      </c>
      <c r="IU71" s="112"/>
      <c r="IV71" s="112"/>
      <c r="IW71" s="113" t="str">
        <f t="shared" si="179"/>
        <v/>
      </c>
      <c r="IX71" s="114" t="str">
        <f t="shared" si="180"/>
        <v/>
      </c>
      <c r="IY71" s="115" t="str">
        <f t="shared" si="181"/>
        <v/>
      </c>
      <c r="IZ71" s="115" t="str">
        <f t="shared" si="182"/>
        <v/>
      </c>
      <c r="JA71" s="116" t="str">
        <f t="shared" si="183"/>
        <v/>
      </c>
      <c r="JB71" s="117" t="str">
        <f t="shared" si="184"/>
        <v/>
      </c>
      <c r="JC71" s="118" t="str">
        <f t="shared" si="185"/>
        <v/>
      </c>
      <c r="JD71" s="119" t="str">
        <f t="shared" si="186"/>
        <v/>
      </c>
      <c r="JE71" s="120" t="str">
        <f t="shared" si="187"/>
        <v/>
      </c>
      <c r="JG71" s="112"/>
      <c r="JH71" s="112"/>
      <c r="JI71" s="113" t="str">
        <f t="shared" si="188"/>
        <v/>
      </c>
      <c r="JJ71" s="114" t="str">
        <f t="shared" si="189"/>
        <v/>
      </c>
      <c r="JK71" s="115" t="str">
        <f t="shared" si="190"/>
        <v/>
      </c>
      <c r="JL71" s="115" t="str">
        <f t="shared" si="191"/>
        <v/>
      </c>
      <c r="JM71" s="116" t="str">
        <f t="shared" si="192"/>
        <v/>
      </c>
      <c r="JN71" s="117" t="str">
        <f t="shared" si="193"/>
        <v/>
      </c>
      <c r="JO71" s="118" t="str">
        <f t="shared" si="194"/>
        <v/>
      </c>
      <c r="JP71" s="119" t="str">
        <f t="shared" si="195"/>
        <v/>
      </c>
      <c r="JQ71" s="120" t="str">
        <f t="shared" si="196"/>
        <v/>
      </c>
      <c r="JS71" s="112"/>
      <c r="JT71" s="112"/>
      <c r="JU71" s="113" t="str">
        <f t="shared" si="197"/>
        <v/>
      </c>
      <c r="JV71" s="114" t="str">
        <f t="shared" si="198"/>
        <v/>
      </c>
      <c r="JW71" s="115" t="str">
        <f t="shared" si="199"/>
        <v/>
      </c>
      <c r="JX71" s="115" t="str">
        <f t="shared" si="200"/>
        <v/>
      </c>
      <c r="JY71" s="116" t="str">
        <f t="shared" si="201"/>
        <v/>
      </c>
      <c r="JZ71" s="117" t="str">
        <f t="shared" si="202"/>
        <v/>
      </c>
      <c r="KA71" s="118" t="str">
        <f t="shared" si="203"/>
        <v/>
      </c>
      <c r="KB71" s="119" t="str">
        <f t="shared" si="204"/>
        <v/>
      </c>
      <c r="KC71" s="120" t="str">
        <f t="shared" si="205"/>
        <v/>
      </c>
      <c r="KE71" s="112"/>
      <c r="KF71" s="112"/>
      <c r="KG71" s="113" t="str">
        <f t="shared" si="206"/>
        <v/>
      </c>
      <c r="KH71" s="114" t="str">
        <f t="shared" si="207"/>
        <v/>
      </c>
      <c r="KI71" s="115" t="str">
        <f t="shared" si="208"/>
        <v/>
      </c>
      <c r="KJ71" s="115" t="str">
        <f t="shared" si="209"/>
        <v/>
      </c>
      <c r="KK71" s="116" t="str">
        <f t="shared" si="210"/>
        <v/>
      </c>
      <c r="KL71" s="117" t="str">
        <f t="shared" si="211"/>
        <v/>
      </c>
      <c r="KM71" s="118" t="str">
        <f t="shared" si="212"/>
        <v/>
      </c>
      <c r="KN71" s="119" t="str">
        <f t="shared" si="213"/>
        <v/>
      </c>
      <c r="KO71" s="120" t="str">
        <f t="shared" si="214"/>
        <v/>
      </c>
      <c r="KQ71" s="112"/>
      <c r="KR71" s="112"/>
      <c r="KS71" s="113" t="str">
        <f t="shared" si="215"/>
        <v/>
      </c>
      <c r="KT71" s="114" t="str">
        <f t="shared" si="216"/>
        <v/>
      </c>
      <c r="KU71" s="115" t="str">
        <f t="shared" si="217"/>
        <v/>
      </c>
      <c r="KV71" s="115" t="str">
        <f t="shared" si="218"/>
        <v/>
      </c>
      <c r="KW71" s="116" t="str">
        <f t="shared" si="219"/>
        <v/>
      </c>
      <c r="KX71" s="117" t="str">
        <f t="shared" si="220"/>
        <v/>
      </c>
      <c r="KY71" s="118" t="str">
        <f t="shared" si="221"/>
        <v/>
      </c>
      <c r="KZ71" s="119" t="str">
        <f t="shared" si="222"/>
        <v/>
      </c>
      <c r="LA71" s="120" t="str">
        <f t="shared" si="223"/>
        <v/>
      </c>
      <c r="LC71" s="112"/>
      <c r="LD71" s="112"/>
      <c r="LE71" s="113" t="str">
        <f t="shared" si="224"/>
        <v/>
      </c>
      <c r="LF71" s="114" t="str">
        <f t="shared" si="225"/>
        <v/>
      </c>
      <c r="LG71" s="115" t="str">
        <f t="shared" si="226"/>
        <v/>
      </c>
      <c r="LH71" s="115" t="str">
        <f t="shared" si="227"/>
        <v/>
      </c>
      <c r="LI71" s="116" t="str">
        <f t="shared" si="228"/>
        <v/>
      </c>
      <c r="LJ71" s="117" t="str">
        <f t="shared" si="229"/>
        <v/>
      </c>
      <c r="LK71" s="118" t="str">
        <f t="shared" si="230"/>
        <v/>
      </c>
      <c r="LL71" s="119" t="str">
        <f t="shared" si="231"/>
        <v/>
      </c>
      <c r="LM71" s="120" t="str">
        <f t="shared" si="232"/>
        <v/>
      </c>
      <c r="LO71" s="112"/>
      <c r="LP71" s="112"/>
      <c r="LQ71" s="113" t="str">
        <f t="shared" si="233"/>
        <v/>
      </c>
      <c r="LR71" s="114" t="str">
        <f t="shared" si="234"/>
        <v/>
      </c>
      <c r="LS71" s="115" t="str">
        <f t="shared" si="235"/>
        <v/>
      </c>
      <c r="LT71" s="115" t="str">
        <f t="shared" si="236"/>
        <v/>
      </c>
      <c r="LU71" s="116" t="str">
        <f t="shared" si="237"/>
        <v/>
      </c>
      <c r="LV71" s="117" t="str">
        <f t="shared" si="238"/>
        <v/>
      </c>
      <c r="LW71" s="118" t="str">
        <f t="shared" si="239"/>
        <v/>
      </c>
      <c r="LX71" s="119" t="str">
        <f t="shared" si="240"/>
        <v/>
      </c>
      <c r="LY71" s="120" t="str">
        <f t="shared" si="241"/>
        <v/>
      </c>
      <c r="MA71" s="112"/>
      <c r="MB71" s="112"/>
      <c r="MC71" s="113" t="str">
        <f t="shared" si="242"/>
        <v/>
      </c>
      <c r="MD71" s="114" t="str">
        <f t="shared" si="243"/>
        <v/>
      </c>
      <c r="ME71" s="115" t="str">
        <f t="shared" si="244"/>
        <v/>
      </c>
      <c r="MF71" s="115" t="str">
        <f t="shared" si="245"/>
        <v/>
      </c>
      <c r="MG71" s="116" t="str">
        <f t="shared" si="246"/>
        <v/>
      </c>
      <c r="MH71" s="117" t="str">
        <f t="shared" si="247"/>
        <v/>
      </c>
      <c r="MI71" s="118" t="str">
        <f t="shared" si="248"/>
        <v/>
      </c>
      <c r="MJ71" s="119" t="str">
        <f t="shared" si="249"/>
        <v/>
      </c>
      <c r="MK71" s="120" t="str">
        <f t="shared" si="250"/>
        <v/>
      </c>
      <c r="MM71" s="112"/>
      <c r="MN71" s="112"/>
      <c r="MO71" s="113" t="str">
        <f t="shared" si="251"/>
        <v/>
      </c>
      <c r="MP71" s="114" t="str">
        <f t="shared" si="252"/>
        <v/>
      </c>
      <c r="MQ71" s="115" t="str">
        <f t="shared" si="253"/>
        <v/>
      </c>
      <c r="MR71" s="115" t="str">
        <f t="shared" si="254"/>
        <v/>
      </c>
      <c r="MS71" s="116" t="str">
        <f t="shared" si="255"/>
        <v/>
      </c>
      <c r="MT71" s="117" t="str">
        <f t="shared" si="256"/>
        <v/>
      </c>
      <c r="MU71" s="118" t="str">
        <f t="shared" si="257"/>
        <v/>
      </c>
      <c r="MV71" s="119" t="str">
        <f t="shared" si="258"/>
        <v/>
      </c>
      <c r="MW71" s="120" t="str">
        <f t="shared" si="259"/>
        <v/>
      </c>
      <c r="MY71" s="112"/>
      <c r="MZ71" s="112"/>
      <c r="NA71" s="113" t="str">
        <f t="shared" si="260"/>
        <v/>
      </c>
      <c r="NB71" s="114" t="str">
        <f t="shared" si="261"/>
        <v/>
      </c>
      <c r="NC71" s="115" t="str">
        <f t="shared" si="262"/>
        <v/>
      </c>
      <c r="ND71" s="115" t="str">
        <f t="shared" si="263"/>
        <v/>
      </c>
      <c r="NE71" s="116" t="str">
        <f t="shared" si="264"/>
        <v/>
      </c>
      <c r="NF71" s="117" t="str">
        <f t="shared" si="265"/>
        <v/>
      </c>
      <c r="NG71" s="118" t="str">
        <f t="shared" si="266"/>
        <v/>
      </c>
      <c r="NH71" s="119" t="str">
        <f t="shared" si="267"/>
        <v/>
      </c>
      <c r="NI71" s="120" t="str">
        <f t="shared" si="268"/>
        <v/>
      </c>
      <c r="NK71" s="112"/>
      <c r="NL71" s="112"/>
      <c r="NM71" s="113" t="str">
        <f t="shared" si="269"/>
        <v/>
      </c>
      <c r="NN71" s="114" t="str">
        <f t="shared" si="270"/>
        <v/>
      </c>
      <c r="NO71" s="115" t="str">
        <f t="shared" si="271"/>
        <v/>
      </c>
      <c r="NP71" s="115" t="str">
        <f t="shared" si="272"/>
        <v/>
      </c>
      <c r="NQ71" s="116" t="str">
        <f t="shared" si="273"/>
        <v/>
      </c>
      <c r="NR71" s="117" t="str">
        <f t="shared" si="274"/>
        <v/>
      </c>
      <c r="NS71" s="118" t="str">
        <f t="shared" si="275"/>
        <v/>
      </c>
      <c r="NT71" s="119" t="str">
        <f t="shared" si="276"/>
        <v/>
      </c>
      <c r="NU71" s="120" t="str">
        <f t="shared" si="277"/>
        <v/>
      </c>
      <c r="NW71" s="112"/>
      <c r="NX71" s="112"/>
      <c r="NY71" s="113" t="str">
        <f t="shared" si="278"/>
        <v/>
      </c>
      <c r="NZ71" s="114" t="str">
        <f t="shared" si="279"/>
        <v/>
      </c>
      <c r="OA71" s="115" t="str">
        <f t="shared" si="280"/>
        <v/>
      </c>
      <c r="OB71" s="115" t="str">
        <f t="shared" si="281"/>
        <v/>
      </c>
      <c r="OC71" s="116" t="str">
        <f t="shared" si="282"/>
        <v/>
      </c>
      <c r="OD71" s="117" t="str">
        <f t="shared" si="283"/>
        <v/>
      </c>
      <c r="OE71" s="118" t="str">
        <f t="shared" si="284"/>
        <v/>
      </c>
      <c r="OF71" s="119" t="str">
        <f t="shared" si="285"/>
        <v/>
      </c>
      <c r="OG71" s="120" t="str">
        <f t="shared" si="286"/>
        <v/>
      </c>
      <c r="OI71" s="112"/>
      <c r="OJ71" s="112"/>
      <c r="OK71" s="113" t="str">
        <f t="shared" si="287"/>
        <v/>
      </c>
      <c r="OL71" s="114" t="str">
        <f t="shared" si="288"/>
        <v/>
      </c>
      <c r="OM71" s="115" t="str">
        <f t="shared" si="289"/>
        <v/>
      </c>
      <c r="ON71" s="115" t="str">
        <f t="shared" si="290"/>
        <v/>
      </c>
      <c r="OO71" s="116" t="str">
        <f t="shared" si="291"/>
        <v/>
      </c>
      <c r="OP71" s="117" t="str">
        <f t="shared" si="292"/>
        <v/>
      </c>
      <c r="OQ71" s="118" t="str">
        <f t="shared" si="293"/>
        <v/>
      </c>
      <c r="OR71" s="119" t="str">
        <f t="shared" si="294"/>
        <v/>
      </c>
      <c r="OS71" s="120" t="str">
        <f t="shared" si="295"/>
        <v/>
      </c>
      <c r="OU71" s="112"/>
      <c r="OV71" s="112"/>
      <c r="OW71" s="113" t="str">
        <f t="shared" si="296"/>
        <v/>
      </c>
      <c r="OX71" s="114" t="str">
        <f t="shared" si="297"/>
        <v/>
      </c>
      <c r="OY71" s="115" t="str">
        <f t="shared" si="298"/>
        <v/>
      </c>
      <c r="OZ71" s="115" t="str">
        <f t="shared" si="299"/>
        <v/>
      </c>
      <c r="PA71" s="116" t="str">
        <f t="shared" si="300"/>
        <v/>
      </c>
      <c r="PB71" s="117" t="str">
        <f t="shared" si="301"/>
        <v/>
      </c>
      <c r="PC71" s="118" t="str">
        <f t="shared" si="302"/>
        <v/>
      </c>
      <c r="PD71" s="119" t="str">
        <f t="shared" si="303"/>
        <v/>
      </c>
      <c r="PE71" s="120" t="str">
        <f t="shared" si="304"/>
        <v/>
      </c>
      <c r="PG71" s="112"/>
      <c r="PH71" s="112"/>
      <c r="PI71" s="113" t="str">
        <f t="shared" si="305"/>
        <v/>
      </c>
      <c r="PJ71" s="114" t="str">
        <f t="shared" si="306"/>
        <v/>
      </c>
      <c r="PK71" s="115" t="str">
        <f t="shared" si="307"/>
        <v/>
      </c>
      <c r="PL71" s="115" t="str">
        <f t="shared" si="308"/>
        <v/>
      </c>
      <c r="PM71" s="116" t="str">
        <f t="shared" si="309"/>
        <v/>
      </c>
      <c r="PN71" s="117" t="str">
        <f t="shared" si="310"/>
        <v/>
      </c>
      <c r="PO71" s="118" t="str">
        <f t="shared" si="311"/>
        <v/>
      </c>
      <c r="PP71" s="119" t="str">
        <f t="shared" si="312"/>
        <v/>
      </c>
      <c r="PQ71" s="120" t="str">
        <f t="shared" si="313"/>
        <v/>
      </c>
      <c r="PS71" s="112"/>
      <c r="PT71" s="112"/>
      <c r="PU71" s="113" t="str">
        <f t="shared" si="314"/>
        <v/>
      </c>
      <c r="PV71" s="114" t="str">
        <f t="shared" si="315"/>
        <v/>
      </c>
      <c r="PW71" s="115" t="str">
        <f t="shared" si="316"/>
        <v/>
      </c>
      <c r="PX71" s="115" t="str">
        <f t="shared" si="317"/>
        <v/>
      </c>
      <c r="PY71" s="116" t="str">
        <f t="shared" si="318"/>
        <v/>
      </c>
      <c r="PZ71" s="117" t="str">
        <f t="shared" si="319"/>
        <v/>
      </c>
      <c r="QA71" s="118" t="str">
        <f t="shared" si="320"/>
        <v/>
      </c>
      <c r="QB71" s="119" t="str">
        <f t="shared" si="321"/>
        <v/>
      </c>
      <c r="QC71" s="120" t="str">
        <f t="shared" si="322"/>
        <v/>
      </c>
      <c r="QE71" s="112"/>
      <c r="QF71" s="112"/>
      <c r="QG71" s="113" t="str">
        <f t="shared" si="323"/>
        <v/>
      </c>
      <c r="QH71" s="114" t="str">
        <f t="shared" si="324"/>
        <v/>
      </c>
      <c r="QI71" s="115" t="str">
        <f t="shared" si="325"/>
        <v/>
      </c>
      <c r="QJ71" s="115" t="str">
        <f t="shared" si="326"/>
        <v/>
      </c>
      <c r="QK71" s="116" t="str">
        <f t="shared" si="327"/>
        <v/>
      </c>
      <c r="QL71" s="117" t="str">
        <f t="shared" si="328"/>
        <v/>
      </c>
      <c r="QM71" s="118" t="str">
        <f t="shared" si="329"/>
        <v/>
      </c>
      <c r="QN71" s="119" t="str">
        <f t="shared" si="330"/>
        <v/>
      </c>
      <c r="QO71" s="120" t="str">
        <f t="shared" si="331"/>
        <v/>
      </c>
      <c r="QQ71" s="112"/>
      <c r="QR71" s="112"/>
      <c r="QS71" s="113" t="str">
        <f t="shared" si="332"/>
        <v/>
      </c>
      <c r="QT71" s="114" t="str">
        <f t="shared" si="333"/>
        <v/>
      </c>
      <c r="QU71" s="115" t="str">
        <f t="shared" si="334"/>
        <v/>
      </c>
      <c r="QV71" s="115" t="str">
        <f t="shared" si="335"/>
        <v/>
      </c>
      <c r="QW71" s="116" t="str">
        <f t="shared" si="336"/>
        <v/>
      </c>
      <c r="QX71" s="117" t="str">
        <f t="shared" si="337"/>
        <v/>
      </c>
      <c r="QY71" s="118" t="str">
        <f t="shared" si="338"/>
        <v/>
      </c>
      <c r="QZ71" s="119" t="str">
        <f t="shared" si="339"/>
        <v/>
      </c>
      <c r="RA71" s="120" t="str">
        <f t="shared" si="340"/>
        <v/>
      </c>
      <c r="RC71" s="112"/>
      <c r="RD71" s="112"/>
      <c r="RE71" s="113" t="str">
        <f t="shared" si="341"/>
        <v/>
      </c>
      <c r="RF71" s="114" t="str">
        <f t="shared" si="342"/>
        <v/>
      </c>
      <c r="RG71" s="115" t="str">
        <f t="shared" si="343"/>
        <v/>
      </c>
      <c r="RH71" s="115" t="str">
        <f t="shared" si="344"/>
        <v/>
      </c>
      <c r="RI71" s="116" t="str">
        <f t="shared" si="345"/>
        <v/>
      </c>
      <c r="RJ71" s="117" t="str">
        <f t="shared" si="346"/>
        <v/>
      </c>
      <c r="RK71" s="118" t="str">
        <f t="shared" si="347"/>
        <v/>
      </c>
      <c r="RL71" s="119" t="str">
        <f t="shared" si="348"/>
        <v/>
      </c>
      <c r="RM71" s="120" t="str">
        <f t="shared" si="349"/>
        <v/>
      </c>
      <c r="RO71" s="112"/>
      <c r="RP71" s="112"/>
      <c r="RQ71" s="113" t="str">
        <f t="shared" si="350"/>
        <v/>
      </c>
      <c r="RR71" s="114" t="str">
        <f t="shared" si="351"/>
        <v/>
      </c>
      <c r="RS71" s="115" t="str">
        <f t="shared" si="352"/>
        <v/>
      </c>
      <c r="RT71" s="115" t="str">
        <f t="shared" si="353"/>
        <v/>
      </c>
      <c r="RU71" s="116" t="str">
        <f t="shared" si="354"/>
        <v/>
      </c>
      <c r="RV71" s="117" t="str">
        <f t="shared" si="355"/>
        <v/>
      </c>
      <c r="RW71" s="118" t="str">
        <f t="shared" si="356"/>
        <v/>
      </c>
      <c r="RX71" s="119" t="str">
        <f t="shared" si="357"/>
        <v/>
      </c>
      <c r="RY71" s="120" t="str">
        <f t="shared" si="358"/>
        <v/>
      </c>
      <c r="SA71" s="112"/>
      <c r="SB71" s="112"/>
    </row>
    <row r="72" spans="1:496" ht="13.5" customHeight="1">
      <c r="A72" s="20"/>
      <c r="B72" s="112" t="s">
        <v>813</v>
      </c>
      <c r="C72" s="112" t="s">
        <v>874</v>
      </c>
      <c r="E72" s="113" t="str">
        <f t="shared" si="417"/>
        <v/>
      </c>
      <c r="F72" s="114" t="str">
        <f t="shared" si="418"/>
        <v/>
      </c>
      <c r="G72" s="115" t="str">
        <f t="shared" si="2"/>
        <v/>
      </c>
      <c r="H72" s="115" t="str">
        <f t="shared" si="3"/>
        <v/>
      </c>
      <c r="I72" s="116" t="str">
        <f t="shared" si="419"/>
        <v/>
      </c>
      <c r="J72" s="117" t="str">
        <f t="shared" si="420"/>
        <v/>
      </c>
      <c r="K72" s="118" t="str">
        <f t="shared" si="421"/>
        <v/>
      </c>
      <c r="L72" s="119" t="str">
        <f t="shared" si="7"/>
        <v/>
      </c>
      <c r="M72" s="120" t="str">
        <f t="shared" si="422"/>
        <v/>
      </c>
      <c r="O72" s="112"/>
      <c r="P72" s="112" t="s">
        <v>289</v>
      </c>
      <c r="Q72" s="113" t="s">
        <v>289</v>
      </c>
      <c r="R72" s="114" t="s">
        <v>289</v>
      </c>
      <c r="S72" s="115" t="s">
        <v>289</v>
      </c>
      <c r="T72" s="115" t="s">
        <v>289</v>
      </c>
      <c r="U72" s="116" t="s">
        <v>289</v>
      </c>
      <c r="V72" s="117" t="s">
        <v>289</v>
      </c>
      <c r="W72" s="118" t="s">
        <v>289</v>
      </c>
      <c r="X72" s="119" t="s">
        <v>289</v>
      </c>
      <c r="Y72" s="120" t="s">
        <v>289</v>
      </c>
      <c r="AA72" s="112"/>
      <c r="AB72" s="112"/>
      <c r="AC72" s="113" t="str">
        <f t="shared" si="9"/>
        <v/>
      </c>
      <c r="AD72" s="114" t="str">
        <f t="shared" si="10"/>
        <v/>
      </c>
      <c r="AE72" s="115" t="str">
        <f t="shared" si="11"/>
        <v/>
      </c>
      <c r="AF72" s="115" t="str">
        <f t="shared" si="359"/>
        <v/>
      </c>
      <c r="AG72" s="116" t="str">
        <f t="shared" si="12"/>
        <v/>
      </c>
      <c r="AH72" s="117" t="str">
        <f t="shared" si="13"/>
        <v/>
      </c>
      <c r="AI72" s="118" t="str">
        <f t="shared" si="14"/>
        <v/>
      </c>
      <c r="AJ72" s="119" t="str">
        <f t="shared" si="15"/>
        <v/>
      </c>
      <c r="AK72" s="120" t="str">
        <f t="shared" si="16"/>
        <v/>
      </c>
      <c r="AM72" s="112"/>
      <c r="AN72" s="112"/>
      <c r="AO72" s="113">
        <f t="shared" si="17"/>
        <v>44035</v>
      </c>
      <c r="AP72" s="114" t="str">
        <f t="shared" si="18"/>
        <v>Plenkovic I</v>
      </c>
      <c r="AQ72" s="115">
        <v>42852</v>
      </c>
      <c r="AR72" s="115">
        <f t="shared" si="20"/>
        <v>44035</v>
      </c>
      <c r="AS72" s="116" t="str">
        <f t="shared" si="21"/>
        <v>Davor Božinovic</v>
      </c>
      <c r="AT72" s="117" t="str">
        <f t="shared" si="22"/>
        <v>1961</v>
      </c>
      <c r="AU72" s="118" t="str">
        <f t="shared" si="23"/>
        <v>male</v>
      </c>
      <c r="AV72" s="119" t="str">
        <f t="shared" si="24"/>
        <v>hr_hdz01</v>
      </c>
      <c r="AW72" s="120" t="str">
        <f t="shared" si="25"/>
        <v>Božinovic_Davor_1961</v>
      </c>
      <c r="AY72" s="112"/>
      <c r="AZ72" s="112" t="s">
        <v>1281</v>
      </c>
      <c r="BA72" s="113" t="str">
        <f t="shared" si="360"/>
        <v/>
      </c>
      <c r="BB72" s="114" t="str">
        <f t="shared" si="361"/>
        <v/>
      </c>
      <c r="BC72" s="115" t="str">
        <f t="shared" si="362"/>
        <v/>
      </c>
      <c r="BD72" s="115" t="str">
        <f t="shared" si="363"/>
        <v/>
      </c>
      <c r="BE72" s="116" t="str">
        <f t="shared" si="364"/>
        <v/>
      </c>
      <c r="BF72" s="117" t="str">
        <f t="shared" si="365"/>
        <v/>
      </c>
      <c r="BG72" s="118" t="str">
        <f t="shared" si="366"/>
        <v/>
      </c>
      <c r="BH72" s="119" t="str">
        <f t="shared" si="367"/>
        <v/>
      </c>
      <c r="BI72" s="120" t="str">
        <f t="shared" si="368"/>
        <v/>
      </c>
      <c r="BK72" s="112"/>
      <c r="BL72" s="112"/>
      <c r="BM72" s="113" t="str">
        <f t="shared" si="35"/>
        <v/>
      </c>
      <c r="BN72" s="114" t="str">
        <f t="shared" si="36"/>
        <v/>
      </c>
      <c r="BO72" s="115" t="str">
        <f t="shared" si="37"/>
        <v/>
      </c>
      <c r="BP72" s="115" t="str">
        <f t="shared" si="38"/>
        <v/>
      </c>
      <c r="BQ72" s="116" t="str">
        <f t="shared" si="39"/>
        <v/>
      </c>
      <c r="BR72" s="117" t="str">
        <f t="shared" si="40"/>
        <v/>
      </c>
      <c r="BS72" s="118" t="str">
        <f t="shared" si="41"/>
        <v/>
      </c>
      <c r="BT72" s="119" t="str">
        <f t="shared" si="42"/>
        <v/>
      </c>
      <c r="BU72" s="120" t="str">
        <f t="shared" si="43"/>
        <v/>
      </c>
      <c r="BW72" s="112"/>
      <c r="BX72" s="112"/>
      <c r="BY72" s="113" t="str">
        <f t="shared" si="44"/>
        <v/>
      </c>
      <c r="BZ72" s="114" t="str">
        <f t="shared" si="45"/>
        <v/>
      </c>
      <c r="CA72" s="115" t="str">
        <f t="shared" si="46"/>
        <v/>
      </c>
      <c r="CB72" s="115" t="str">
        <f t="shared" si="47"/>
        <v/>
      </c>
      <c r="CC72" s="116" t="str">
        <f t="shared" si="48"/>
        <v/>
      </c>
      <c r="CD72" s="117" t="str">
        <f t="shared" si="49"/>
        <v/>
      </c>
      <c r="CE72" s="118" t="str">
        <f t="shared" si="50"/>
        <v/>
      </c>
      <c r="CF72" s="119" t="str">
        <f t="shared" si="51"/>
        <v/>
      </c>
      <c r="CG72" s="120" t="str">
        <f t="shared" si="52"/>
        <v/>
      </c>
      <c r="CI72" s="112"/>
      <c r="CJ72" s="112"/>
      <c r="CK72" s="113" t="str">
        <f t="shared" si="53"/>
        <v/>
      </c>
      <c r="CL72" s="114" t="str">
        <f t="shared" si="54"/>
        <v/>
      </c>
      <c r="CM72" s="115" t="str">
        <f t="shared" si="55"/>
        <v/>
      </c>
      <c r="CN72" s="115" t="str">
        <f t="shared" si="56"/>
        <v/>
      </c>
      <c r="CO72" s="116" t="str">
        <f t="shared" si="57"/>
        <v/>
      </c>
      <c r="CP72" s="117" t="str">
        <f t="shared" si="58"/>
        <v/>
      </c>
      <c r="CQ72" s="118" t="str">
        <f t="shared" si="59"/>
        <v/>
      </c>
      <c r="CR72" s="119" t="str">
        <f t="shared" si="60"/>
        <v/>
      </c>
      <c r="CS72" s="120" t="str">
        <f t="shared" si="61"/>
        <v/>
      </c>
      <c r="CU72" s="112"/>
      <c r="CV72" s="112"/>
      <c r="CW72" s="113" t="str">
        <f t="shared" si="62"/>
        <v/>
      </c>
      <c r="CX72" s="114" t="str">
        <f t="shared" si="63"/>
        <v/>
      </c>
      <c r="CY72" s="115" t="str">
        <f t="shared" si="64"/>
        <v/>
      </c>
      <c r="CZ72" s="115" t="str">
        <f t="shared" si="65"/>
        <v/>
      </c>
      <c r="DA72" s="116" t="str">
        <f t="shared" si="66"/>
        <v/>
      </c>
      <c r="DB72" s="117" t="str">
        <f t="shared" si="67"/>
        <v/>
      </c>
      <c r="DC72" s="118" t="str">
        <f t="shared" si="68"/>
        <v/>
      </c>
      <c r="DD72" s="119" t="str">
        <f t="shared" si="69"/>
        <v/>
      </c>
      <c r="DE72" s="120" t="str">
        <f t="shared" si="70"/>
        <v/>
      </c>
      <c r="DG72" s="112"/>
      <c r="DH72" s="112"/>
      <c r="DI72" s="113" t="str">
        <f t="shared" si="71"/>
        <v/>
      </c>
      <c r="DJ72" s="114" t="str">
        <f t="shared" si="72"/>
        <v/>
      </c>
      <c r="DK72" s="115" t="str">
        <f t="shared" si="73"/>
        <v/>
      </c>
      <c r="DL72" s="115" t="str">
        <f t="shared" si="74"/>
        <v/>
      </c>
      <c r="DM72" s="116" t="str">
        <f t="shared" si="75"/>
        <v/>
      </c>
      <c r="DN72" s="117" t="str">
        <f t="shared" si="76"/>
        <v/>
      </c>
      <c r="DO72" s="118" t="str">
        <f t="shared" si="77"/>
        <v/>
      </c>
      <c r="DP72" s="119" t="str">
        <f t="shared" si="78"/>
        <v/>
      </c>
      <c r="DQ72" s="120" t="str">
        <f t="shared" si="79"/>
        <v/>
      </c>
      <c r="DS72" s="112"/>
      <c r="DT72" s="112"/>
      <c r="DU72" s="113" t="str">
        <f t="shared" si="80"/>
        <v/>
      </c>
      <c r="DV72" s="114" t="str">
        <f t="shared" si="81"/>
        <v/>
      </c>
      <c r="DW72" s="115" t="str">
        <f t="shared" si="82"/>
        <v/>
      </c>
      <c r="DX72" s="115" t="str">
        <f t="shared" si="83"/>
        <v/>
      </c>
      <c r="DY72" s="116" t="str">
        <f t="shared" si="84"/>
        <v/>
      </c>
      <c r="DZ72" s="117" t="str">
        <f t="shared" si="85"/>
        <v/>
      </c>
      <c r="EA72" s="118" t="str">
        <f t="shared" si="86"/>
        <v/>
      </c>
      <c r="EB72" s="119" t="str">
        <f t="shared" si="87"/>
        <v/>
      </c>
      <c r="EC72" s="120" t="str">
        <f t="shared" si="88"/>
        <v/>
      </c>
      <c r="EE72" s="112"/>
      <c r="EF72" s="112"/>
      <c r="EG72" s="113" t="str">
        <f t="shared" si="89"/>
        <v/>
      </c>
      <c r="EH72" s="114" t="str">
        <f t="shared" si="90"/>
        <v/>
      </c>
      <c r="EI72" s="115" t="str">
        <f t="shared" si="91"/>
        <v/>
      </c>
      <c r="EJ72" s="115" t="str">
        <f t="shared" si="92"/>
        <v/>
      </c>
      <c r="EK72" s="116" t="str">
        <f t="shared" si="93"/>
        <v/>
      </c>
      <c r="EL72" s="117" t="str">
        <f t="shared" si="94"/>
        <v/>
      </c>
      <c r="EM72" s="118" t="str">
        <f t="shared" si="95"/>
        <v/>
      </c>
      <c r="EN72" s="119" t="str">
        <f t="shared" si="96"/>
        <v/>
      </c>
      <c r="EO72" s="120" t="str">
        <f t="shared" si="97"/>
        <v/>
      </c>
      <c r="EQ72" s="112"/>
      <c r="ER72" s="112"/>
      <c r="ES72" s="113" t="str">
        <f t="shared" si="98"/>
        <v/>
      </c>
      <c r="ET72" s="114" t="str">
        <f t="shared" si="99"/>
        <v/>
      </c>
      <c r="EU72" s="115" t="str">
        <f t="shared" si="100"/>
        <v/>
      </c>
      <c r="EV72" s="115" t="str">
        <f t="shared" si="101"/>
        <v/>
      </c>
      <c r="EW72" s="116" t="str">
        <f t="shared" si="102"/>
        <v/>
      </c>
      <c r="EX72" s="117" t="str">
        <f t="shared" si="103"/>
        <v/>
      </c>
      <c r="EY72" s="118" t="str">
        <f t="shared" si="104"/>
        <v/>
      </c>
      <c r="EZ72" s="119" t="str">
        <f t="shared" si="105"/>
        <v/>
      </c>
      <c r="FA72" s="120" t="str">
        <f t="shared" si="106"/>
        <v/>
      </c>
      <c r="FC72" s="112"/>
      <c r="FD72" s="112"/>
      <c r="FE72" s="113" t="str">
        <f t="shared" si="107"/>
        <v/>
      </c>
      <c r="FF72" s="114" t="str">
        <f t="shared" si="108"/>
        <v/>
      </c>
      <c r="FG72" s="115" t="str">
        <f t="shared" si="109"/>
        <v/>
      </c>
      <c r="FH72" s="115" t="str">
        <f t="shared" si="110"/>
        <v/>
      </c>
      <c r="FI72" s="116" t="str">
        <f t="shared" si="111"/>
        <v/>
      </c>
      <c r="FJ72" s="117" t="str">
        <f t="shared" si="112"/>
        <v/>
      </c>
      <c r="FK72" s="118" t="str">
        <f t="shared" si="113"/>
        <v/>
      </c>
      <c r="FL72" s="119" t="str">
        <f t="shared" si="114"/>
        <v/>
      </c>
      <c r="FM72" s="120" t="str">
        <f t="shared" si="115"/>
        <v/>
      </c>
      <c r="FO72" s="112"/>
      <c r="FP72" s="112"/>
      <c r="FQ72" s="113" t="str">
        <f t="shared" si="116"/>
        <v/>
      </c>
      <c r="FR72" s="114" t="str">
        <f t="shared" si="117"/>
        <v/>
      </c>
      <c r="FS72" s="115" t="str">
        <f t="shared" si="118"/>
        <v/>
      </c>
      <c r="FT72" s="115" t="str">
        <f t="shared" si="119"/>
        <v/>
      </c>
      <c r="FU72" s="116" t="str">
        <f t="shared" si="120"/>
        <v/>
      </c>
      <c r="FV72" s="117" t="str">
        <f t="shared" si="121"/>
        <v/>
      </c>
      <c r="FW72" s="118" t="str">
        <f t="shared" si="122"/>
        <v/>
      </c>
      <c r="FX72" s="119" t="str">
        <f t="shared" si="123"/>
        <v/>
      </c>
      <c r="FY72" s="120" t="str">
        <f t="shared" si="124"/>
        <v/>
      </c>
      <c r="GA72" s="112"/>
      <c r="GB72" s="112"/>
      <c r="GC72" s="113" t="str">
        <f t="shared" si="125"/>
        <v/>
      </c>
      <c r="GD72" s="114" t="str">
        <f t="shared" si="126"/>
        <v/>
      </c>
      <c r="GE72" s="115" t="str">
        <f t="shared" si="127"/>
        <v/>
      </c>
      <c r="GF72" s="115" t="str">
        <f t="shared" si="128"/>
        <v/>
      </c>
      <c r="GG72" s="116" t="str">
        <f t="shared" si="129"/>
        <v/>
      </c>
      <c r="GH72" s="117" t="str">
        <f t="shared" si="130"/>
        <v/>
      </c>
      <c r="GI72" s="118" t="str">
        <f t="shared" si="131"/>
        <v/>
      </c>
      <c r="GJ72" s="119" t="str">
        <f t="shared" si="132"/>
        <v/>
      </c>
      <c r="GK72" s="120" t="str">
        <f t="shared" si="133"/>
        <v/>
      </c>
      <c r="GM72" s="112"/>
      <c r="GN72" s="112"/>
      <c r="GO72" s="113" t="str">
        <f t="shared" si="134"/>
        <v/>
      </c>
      <c r="GP72" s="114" t="str">
        <f t="shared" si="135"/>
        <v/>
      </c>
      <c r="GQ72" s="115" t="str">
        <f t="shared" si="136"/>
        <v/>
      </c>
      <c r="GR72" s="115" t="str">
        <f t="shared" si="137"/>
        <v/>
      </c>
      <c r="GS72" s="116" t="str">
        <f t="shared" si="138"/>
        <v/>
      </c>
      <c r="GT72" s="117" t="str">
        <f t="shared" si="139"/>
        <v/>
      </c>
      <c r="GU72" s="118" t="str">
        <f t="shared" si="140"/>
        <v/>
      </c>
      <c r="GV72" s="119" t="str">
        <f t="shared" si="141"/>
        <v/>
      </c>
      <c r="GW72" s="120" t="str">
        <f t="shared" si="142"/>
        <v/>
      </c>
      <c r="GY72" s="112"/>
      <c r="GZ72" s="112"/>
      <c r="HA72" s="113" t="str">
        <f t="shared" si="143"/>
        <v/>
      </c>
      <c r="HB72" s="114" t="str">
        <f t="shared" si="144"/>
        <v/>
      </c>
      <c r="HC72" s="115" t="str">
        <f t="shared" si="145"/>
        <v/>
      </c>
      <c r="HD72" s="115" t="str">
        <f t="shared" si="146"/>
        <v/>
      </c>
      <c r="HE72" s="116" t="str">
        <f t="shared" si="147"/>
        <v/>
      </c>
      <c r="HF72" s="117" t="str">
        <f t="shared" si="148"/>
        <v/>
      </c>
      <c r="HG72" s="118" t="str">
        <f t="shared" si="149"/>
        <v/>
      </c>
      <c r="HH72" s="119" t="str">
        <f t="shared" si="150"/>
        <v/>
      </c>
      <c r="HI72" s="120" t="str">
        <f t="shared" si="151"/>
        <v/>
      </c>
      <c r="HK72" s="112"/>
      <c r="HL72" s="112"/>
      <c r="HM72" s="113" t="str">
        <f t="shared" si="152"/>
        <v/>
      </c>
      <c r="HN72" s="114" t="str">
        <f t="shared" si="153"/>
        <v/>
      </c>
      <c r="HO72" s="115" t="str">
        <f t="shared" si="154"/>
        <v/>
      </c>
      <c r="HP72" s="115" t="str">
        <f t="shared" si="155"/>
        <v/>
      </c>
      <c r="HQ72" s="116" t="str">
        <f t="shared" si="156"/>
        <v/>
      </c>
      <c r="HR72" s="117" t="str">
        <f t="shared" si="157"/>
        <v/>
      </c>
      <c r="HS72" s="118" t="str">
        <f t="shared" si="158"/>
        <v/>
      </c>
      <c r="HT72" s="119" t="str">
        <f t="shared" si="159"/>
        <v/>
      </c>
      <c r="HU72" s="120" t="str">
        <f t="shared" si="160"/>
        <v/>
      </c>
      <c r="HW72" s="112"/>
      <c r="HX72" s="112"/>
      <c r="HY72" s="113" t="str">
        <f t="shared" si="161"/>
        <v/>
      </c>
      <c r="HZ72" s="114" t="str">
        <f t="shared" si="162"/>
        <v/>
      </c>
      <c r="IA72" s="115" t="str">
        <f t="shared" si="163"/>
        <v/>
      </c>
      <c r="IB72" s="115" t="str">
        <f t="shared" si="164"/>
        <v/>
      </c>
      <c r="IC72" s="116" t="str">
        <f t="shared" si="165"/>
        <v/>
      </c>
      <c r="ID72" s="117" t="str">
        <f t="shared" si="166"/>
        <v/>
      </c>
      <c r="IE72" s="118" t="str">
        <f t="shared" si="167"/>
        <v/>
      </c>
      <c r="IF72" s="119" t="str">
        <f t="shared" si="168"/>
        <v/>
      </c>
      <c r="IG72" s="120" t="str">
        <f t="shared" si="169"/>
        <v/>
      </c>
      <c r="II72" s="112"/>
      <c r="IJ72" s="112"/>
      <c r="IK72" s="113" t="str">
        <f t="shared" si="170"/>
        <v/>
      </c>
      <c r="IL72" s="114" t="str">
        <f t="shared" si="171"/>
        <v/>
      </c>
      <c r="IM72" s="115" t="str">
        <f t="shared" si="172"/>
        <v/>
      </c>
      <c r="IN72" s="115" t="str">
        <f t="shared" si="173"/>
        <v/>
      </c>
      <c r="IO72" s="116" t="str">
        <f t="shared" si="174"/>
        <v/>
      </c>
      <c r="IP72" s="117" t="str">
        <f t="shared" si="175"/>
        <v/>
      </c>
      <c r="IQ72" s="118" t="str">
        <f t="shared" si="176"/>
        <v/>
      </c>
      <c r="IR72" s="119" t="str">
        <f t="shared" si="177"/>
        <v/>
      </c>
      <c r="IS72" s="120" t="str">
        <f t="shared" si="178"/>
        <v/>
      </c>
      <c r="IU72" s="112"/>
      <c r="IV72" s="112"/>
      <c r="IW72" s="113" t="str">
        <f t="shared" si="179"/>
        <v/>
      </c>
      <c r="IX72" s="114" t="str">
        <f t="shared" si="180"/>
        <v/>
      </c>
      <c r="IY72" s="115" t="str">
        <f t="shared" si="181"/>
        <v/>
      </c>
      <c r="IZ72" s="115" t="str">
        <f t="shared" si="182"/>
        <v/>
      </c>
      <c r="JA72" s="116" t="str">
        <f t="shared" si="183"/>
        <v/>
      </c>
      <c r="JB72" s="117" t="str">
        <f t="shared" si="184"/>
        <v/>
      </c>
      <c r="JC72" s="118" t="str">
        <f t="shared" si="185"/>
        <v/>
      </c>
      <c r="JD72" s="119" t="str">
        <f t="shared" si="186"/>
        <v/>
      </c>
      <c r="JE72" s="120" t="str">
        <f t="shared" si="187"/>
        <v/>
      </c>
      <c r="JG72" s="112"/>
      <c r="JH72" s="112"/>
      <c r="JI72" s="113" t="str">
        <f t="shared" si="188"/>
        <v/>
      </c>
      <c r="JJ72" s="114" t="str">
        <f t="shared" si="189"/>
        <v/>
      </c>
      <c r="JK72" s="115" t="str">
        <f t="shared" si="190"/>
        <v/>
      </c>
      <c r="JL72" s="115" t="str">
        <f t="shared" si="191"/>
        <v/>
      </c>
      <c r="JM72" s="116" t="str">
        <f t="shared" si="192"/>
        <v/>
      </c>
      <c r="JN72" s="117" t="str">
        <f t="shared" si="193"/>
        <v/>
      </c>
      <c r="JO72" s="118" t="str">
        <f t="shared" si="194"/>
        <v/>
      </c>
      <c r="JP72" s="119" t="str">
        <f t="shared" si="195"/>
        <v/>
      </c>
      <c r="JQ72" s="120" t="str">
        <f t="shared" si="196"/>
        <v/>
      </c>
      <c r="JS72" s="112"/>
      <c r="JT72" s="112"/>
      <c r="JU72" s="113" t="str">
        <f t="shared" si="197"/>
        <v/>
      </c>
      <c r="JV72" s="114" t="str">
        <f t="shared" si="198"/>
        <v/>
      </c>
      <c r="JW72" s="115" t="str">
        <f t="shared" si="199"/>
        <v/>
      </c>
      <c r="JX72" s="115" t="str">
        <f t="shared" si="200"/>
        <v/>
      </c>
      <c r="JY72" s="116" t="str">
        <f t="shared" si="201"/>
        <v/>
      </c>
      <c r="JZ72" s="117" t="str">
        <f t="shared" si="202"/>
        <v/>
      </c>
      <c r="KA72" s="118" t="str">
        <f t="shared" si="203"/>
        <v/>
      </c>
      <c r="KB72" s="119" t="str">
        <f t="shared" si="204"/>
        <v/>
      </c>
      <c r="KC72" s="120" t="str">
        <f t="shared" si="205"/>
        <v/>
      </c>
      <c r="KE72" s="112"/>
      <c r="KF72" s="112"/>
      <c r="KG72" s="113" t="str">
        <f t="shared" si="206"/>
        <v/>
      </c>
      <c r="KH72" s="114" t="str">
        <f t="shared" si="207"/>
        <v/>
      </c>
      <c r="KI72" s="115" t="str">
        <f t="shared" si="208"/>
        <v/>
      </c>
      <c r="KJ72" s="115" t="str">
        <f t="shared" si="209"/>
        <v/>
      </c>
      <c r="KK72" s="116" t="str">
        <f t="shared" si="210"/>
        <v/>
      </c>
      <c r="KL72" s="117" t="str">
        <f t="shared" si="211"/>
        <v/>
      </c>
      <c r="KM72" s="118" t="str">
        <f t="shared" si="212"/>
        <v/>
      </c>
      <c r="KN72" s="119" t="str">
        <f t="shared" si="213"/>
        <v/>
      </c>
      <c r="KO72" s="120" t="str">
        <f t="shared" si="214"/>
        <v/>
      </c>
      <c r="KQ72" s="112"/>
      <c r="KR72" s="112"/>
      <c r="KS72" s="113" t="str">
        <f t="shared" si="215"/>
        <v/>
      </c>
      <c r="KT72" s="114" t="str">
        <f t="shared" si="216"/>
        <v/>
      </c>
      <c r="KU72" s="115" t="str">
        <f t="shared" si="217"/>
        <v/>
      </c>
      <c r="KV72" s="115" t="str">
        <f t="shared" si="218"/>
        <v/>
      </c>
      <c r="KW72" s="116" t="str">
        <f t="shared" si="219"/>
        <v/>
      </c>
      <c r="KX72" s="117" t="str">
        <f t="shared" si="220"/>
        <v/>
      </c>
      <c r="KY72" s="118" t="str">
        <f t="shared" si="221"/>
        <v/>
      </c>
      <c r="KZ72" s="119" t="str">
        <f t="shared" si="222"/>
        <v/>
      </c>
      <c r="LA72" s="120" t="str">
        <f t="shared" si="223"/>
        <v/>
      </c>
      <c r="LC72" s="112"/>
      <c r="LD72" s="112"/>
      <c r="LE72" s="113" t="str">
        <f t="shared" si="224"/>
        <v/>
      </c>
      <c r="LF72" s="114" t="str">
        <f t="shared" si="225"/>
        <v/>
      </c>
      <c r="LG72" s="115" t="str">
        <f t="shared" si="226"/>
        <v/>
      </c>
      <c r="LH72" s="115" t="str">
        <f t="shared" si="227"/>
        <v/>
      </c>
      <c r="LI72" s="116" t="str">
        <f t="shared" si="228"/>
        <v/>
      </c>
      <c r="LJ72" s="117" t="str">
        <f t="shared" si="229"/>
        <v/>
      </c>
      <c r="LK72" s="118" t="str">
        <f t="shared" si="230"/>
        <v/>
      </c>
      <c r="LL72" s="119" t="str">
        <f t="shared" si="231"/>
        <v/>
      </c>
      <c r="LM72" s="120" t="str">
        <f t="shared" si="232"/>
        <v/>
      </c>
      <c r="LO72" s="112"/>
      <c r="LP72" s="112"/>
      <c r="LQ72" s="113" t="str">
        <f t="shared" si="233"/>
        <v/>
      </c>
      <c r="LR72" s="114" t="str">
        <f t="shared" si="234"/>
        <v/>
      </c>
      <c r="LS72" s="115" t="str">
        <f t="shared" si="235"/>
        <v/>
      </c>
      <c r="LT72" s="115" t="str">
        <f t="shared" si="236"/>
        <v/>
      </c>
      <c r="LU72" s="116" t="str">
        <f t="shared" si="237"/>
        <v/>
      </c>
      <c r="LV72" s="117" t="str">
        <f t="shared" si="238"/>
        <v/>
      </c>
      <c r="LW72" s="118" t="str">
        <f t="shared" si="239"/>
        <v/>
      </c>
      <c r="LX72" s="119" t="str">
        <f t="shared" si="240"/>
        <v/>
      </c>
      <c r="LY72" s="120" t="str">
        <f t="shared" si="241"/>
        <v/>
      </c>
      <c r="MA72" s="112"/>
      <c r="MB72" s="112"/>
      <c r="MC72" s="113" t="str">
        <f t="shared" si="242"/>
        <v/>
      </c>
      <c r="MD72" s="114" t="str">
        <f t="shared" si="243"/>
        <v/>
      </c>
      <c r="ME72" s="115" t="str">
        <f t="shared" si="244"/>
        <v/>
      </c>
      <c r="MF72" s="115" t="str">
        <f t="shared" si="245"/>
        <v/>
      </c>
      <c r="MG72" s="116" t="str">
        <f t="shared" si="246"/>
        <v/>
      </c>
      <c r="MH72" s="117" t="str">
        <f t="shared" si="247"/>
        <v/>
      </c>
      <c r="MI72" s="118" t="str">
        <f t="shared" si="248"/>
        <v/>
      </c>
      <c r="MJ72" s="119" t="str">
        <f t="shared" si="249"/>
        <v/>
      </c>
      <c r="MK72" s="120" t="str">
        <f t="shared" si="250"/>
        <v/>
      </c>
      <c r="MM72" s="112"/>
      <c r="MN72" s="112"/>
      <c r="MO72" s="113" t="str">
        <f t="shared" si="251"/>
        <v/>
      </c>
      <c r="MP72" s="114" t="str">
        <f t="shared" si="252"/>
        <v/>
      </c>
      <c r="MQ72" s="115" t="str">
        <f t="shared" si="253"/>
        <v/>
      </c>
      <c r="MR72" s="115" t="str">
        <f t="shared" si="254"/>
        <v/>
      </c>
      <c r="MS72" s="116" t="str">
        <f t="shared" si="255"/>
        <v/>
      </c>
      <c r="MT72" s="117" t="str">
        <f t="shared" si="256"/>
        <v/>
      </c>
      <c r="MU72" s="118" t="str">
        <f t="shared" si="257"/>
        <v/>
      </c>
      <c r="MV72" s="119" t="str">
        <f t="shared" si="258"/>
        <v/>
      </c>
      <c r="MW72" s="120" t="str">
        <f t="shared" si="259"/>
        <v/>
      </c>
      <c r="MY72" s="112"/>
      <c r="MZ72" s="112"/>
      <c r="NA72" s="113" t="str">
        <f t="shared" si="260"/>
        <v/>
      </c>
      <c r="NB72" s="114" t="str">
        <f t="shared" si="261"/>
        <v/>
      </c>
      <c r="NC72" s="115" t="str">
        <f t="shared" si="262"/>
        <v/>
      </c>
      <c r="ND72" s="115" t="str">
        <f t="shared" si="263"/>
        <v/>
      </c>
      <c r="NE72" s="116" t="str">
        <f t="shared" si="264"/>
        <v/>
      </c>
      <c r="NF72" s="117" t="str">
        <f t="shared" si="265"/>
        <v/>
      </c>
      <c r="NG72" s="118" t="str">
        <f t="shared" si="266"/>
        <v/>
      </c>
      <c r="NH72" s="119" t="str">
        <f t="shared" si="267"/>
        <v/>
      </c>
      <c r="NI72" s="120" t="str">
        <f t="shared" si="268"/>
        <v/>
      </c>
      <c r="NK72" s="112"/>
      <c r="NL72" s="112"/>
      <c r="NM72" s="113" t="str">
        <f t="shared" si="269"/>
        <v/>
      </c>
      <c r="NN72" s="114" t="str">
        <f t="shared" si="270"/>
        <v/>
      </c>
      <c r="NO72" s="115" t="str">
        <f t="shared" si="271"/>
        <v/>
      </c>
      <c r="NP72" s="115" t="str">
        <f t="shared" si="272"/>
        <v/>
      </c>
      <c r="NQ72" s="116" t="str">
        <f t="shared" si="273"/>
        <v/>
      </c>
      <c r="NR72" s="117" t="str">
        <f t="shared" si="274"/>
        <v/>
      </c>
      <c r="NS72" s="118" t="str">
        <f t="shared" si="275"/>
        <v/>
      </c>
      <c r="NT72" s="119" t="str">
        <f t="shared" si="276"/>
        <v/>
      </c>
      <c r="NU72" s="120" t="str">
        <f t="shared" si="277"/>
        <v/>
      </c>
      <c r="NW72" s="112"/>
      <c r="NX72" s="112"/>
      <c r="NY72" s="113" t="str">
        <f t="shared" si="278"/>
        <v/>
      </c>
      <c r="NZ72" s="114" t="str">
        <f t="shared" si="279"/>
        <v/>
      </c>
      <c r="OA72" s="115" t="str">
        <f t="shared" si="280"/>
        <v/>
      </c>
      <c r="OB72" s="115" t="str">
        <f t="shared" si="281"/>
        <v/>
      </c>
      <c r="OC72" s="116" t="str">
        <f t="shared" si="282"/>
        <v/>
      </c>
      <c r="OD72" s="117" t="str">
        <f t="shared" si="283"/>
        <v/>
      </c>
      <c r="OE72" s="118" t="str">
        <f t="shared" si="284"/>
        <v/>
      </c>
      <c r="OF72" s="119" t="str">
        <f t="shared" si="285"/>
        <v/>
      </c>
      <c r="OG72" s="120" t="str">
        <f t="shared" si="286"/>
        <v/>
      </c>
      <c r="OI72" s="112"/>
      <c r="OJ72" s="112"/>
      <c r="OK72" s="113" t="str">
        <f t="shared" si="287"/>
        <v/>
      </c>
      <c r="OL72" s="114" t="str">
        <f t="shared" si="288"/>
        <v/>
      </c>
      <c r="OM72" s="115" t="str">
        <f t="shared" si="289"/>
        <v/>
      </c>
      <c r="ON72" s="115" t="str">
        <f t="shared" si="290"/>
        <v/>
      </c>
      <c r="OO72" s="116" t="str">
        <f t="shared" si="291"/>
        <v/>
      </c>
      <c r="OP72" s="117" t="str">
        <f t="shared" si="292"/>
        <v/>
      </c>
      <c r="OQ72" s="118" t="str">
        <f t="shared" si="293"/>
        <v/>
      </c>
      <c r="OR72" s="119" t="str">
        <f t="shared" si="294"/>
        <v/>
      </c>
      <c r="OS72" s="120" t="str">
        <f t="shared" si="295"/>
        <v/>
      </c>
      <c r="OU72" s="112"/>
      <c r="OV72" s="112"/>
      <c r="OW72" s="113" t="str">
        <f t="shared" si="296"/>
        <v/>
      </c>
      <c r="OX72" s="114" t="str">
        <f t="shared" si="297"/>
        <v/>
      </c>
      <c r="OY72" s="115" t="str">
        <f t="shared" si="298"/>
        <v/>
      </c>
      <c r="OZ72" s="115" t="str">
        <f t="shared" si="299"/>
        <v/>
      </c>
      <c r="PA72" s="116" t="str">
        <f t="shared" si="300"/>
        <v/>
      </c>
      <c r="PB72" s="117" t="str">
        <f t="shared" si="301"/>
        <v/>
      </c>
      <c r="PC72" s="118" t="str">
        <f t="shared" si="302"/>
        <v/>
      </c>
      <c r="PD72" s="119" t="str">
        <f t="shared" si="303"/>
        <v/>
      </c>
      <c r="PE72" s="120" t="str">
        <f t="shared" si="304"/>
        <v/>
      </c>
      <c r="PG72" s="112"/>
      <c r="PH72" s="112"/>
      <c r="PI72" s="113" t="str">
        <f t="shared" si="305"/>
        <v/>
      </c>
      <c r="PJ72" s="114" t="str">
        <f t="shared" si="306"/>
        <v/>
      </c>
      <c r="PK72" s="115" t="str">
        <f t="shared" si="307"/>
        <v/>
      </c>
      <c r="PL72" s="115" t="str">
        <f t="shared" si="308"/>
        <v/>
      </c>
      <c r="PM72" s="116" t="str">
        <f t="shared" si="309"/>
        <v/>
      </c>
      <c r="PN72" s="117" t="str">
        <f t="shared" si="310"/>
        <v/>
      </c>
      <c r="PO72" s="118" t="str">
        <f t="shared" si="311"/>
        <v/>
      </c>
      <c r="PP72" s="119" t="str">
        <f t="shared" si="312"/>
        <v/>
      </c>
      <c r="PQ72" s="120" t="str">
        <f t="shared" si="313"/>
        <v/>
      </c>
      <c r="PS72" s="112"/>
      <c r="PT72" s="112"/>
      <c r="PU72" s="113" t="str">
        <f t="shared" si="314"/>
        <v/>
      </c>
      <c r="PV72" s="114" t="str">
        <f t="shared" si="315"/>
        <v/>
      </c>
      <c r="PW72" s="115" t="str">
        <f t="shared" si="316"/>
        <v/>
      </c>
      <c r="PX72" s="115" t="str">
        <f t="shared" si="317"/>
        <v/>
      </c>
      <c r="PY72" s="116" t="str">
        <f t="shared" si="318"/>
        <v/>
      </c>
      <c r="PZ72" s="117" t="str">
        <f t="shared" si="319"/>
        <v/>
      </c>
      <c r="QA72" s="118" t="str">
        <f t="shared" si="320"/>
        <v/>
      </c>
      <c r="QB72" s="119" t="str">
        <f t="shared" si="321"/>
        <v/>
      </c>
      <c r="QC72" s="120" t="str">
        <f t="shared" si="322"/>
        <v/>
      </c>
      <c r="QE72" s="112"/>
      <c r="QF72" s="112"/>
      <c r="QG72" s="113" t="str">
        <f t="shared" si="323"/>
        <v/>
      </c>
      <c r="QH72" s="114" t="str">
        <f t="shared" si="324"/>
        <v/>
      </c>
      <c r="QI72" s="115" t="str">
        <f t="shared" si="325"/>
        <v/>
      </c>
      <c r="QJ72" s="115" t="str">
        <f t="shared" si="326"/>
        <v/>
      </c>
      <c r="QK72" s="116" t="str">
        <f t="shared" si="327"/>
        <v/>
      </c>
      <c r="QL72" s="117" t="str">
        <f t="shared" si="328"/>
        <v/>
      </c>
      <c r="QM72" s="118" t="str">
        <f t="shared" si="329"/>
        <v/>
      </c>
      <c r="QN72" s="119" t="str">
        <f t="shared" si="330"/>
        <v/>
      </c>
      <c r="QO72" s="120" t="str">
        <f t="shared" si="331"/>
        <v/>
      </c>
      <c r="QQ72" s="112"/>
      <c r="QR72" s="112"/>
      <c r="QS72" s="113" t="str">
        <f t="shared" si="332"/>
        <v/>
      </c>
      <c r="QT72" s="114" t="str">
        <f t="shared" si="333"/>
        <v/>
      </c>
      <c r="QU72" s="115" t="str">
        <f t="shared" si="334"/>
        <v/>
      </c>
      <c r="QV72" s="115" t="str">
        <f t="shared" si="335"/>
        <v/>
      </c>
      <c r="QW72" s="116" t="str">
        <f t="shared" si="336"/>
        <v/>
      </c>
      <c r="QX72" s="117" t="str">
        <f t="shared" si="337"/>
        <v/>
      </c>
      <c r="QY72" s="118" t="str">
        <f t="shared" si="338"/>
        <v/>
      </c>
      <c r="QZ72" s="119" t="str">
        <f t="shared" si="339"/>
        <v/>
      </c>
      <c r="RA72" s="120" t="str">
        <f t="shared" si="340"/>
        <v/>
      </c>
      <c r="RC72" s="112"/>
      <c r="RD72" s="112"/>
      <c r="RE72" s="113" t="str">
        <f t="shared" si="341"/>
        <v/>
      </c>
      <c r="RF72" s="114" t="str">
        <f t="shared" si="342"/>
        <v/>
      </c>
      <c r="RG72" s="115" t="str">
        <f t="shared" si="343"/>
        <v/>
      </c>
      <c r="RH72" s="115" t="str">
        <f t="shared" si="344"/>
        <v/>
      </c>
      <c r="RI72" s="116" t="str">
        <f t="shared" si="345"/>
        <v/>
      </c>
      <c r="RJ72" s="117" t="str">
        <f t="shared" si="346"/>
        <v/>
      </c>
      <c r="RK72" s="118" t="str">
        <f t="shared" si="347"/>
        <v/>
      </c>
      <c r="RL72" s="119" t="str">
        <f t="shared" si="348"/>
        <v/>
      </c>
      <c r="RM72" s="120" t="str">
        <f t="shared" si="349"/>
        <v/>
      </c>
      <c r="RO72" s="112"/>
      <c r="RP72" s="112"/>
      <c r="RQ72" s="113" t="str">
        <f t="shared" si="350"/>
        <v/>
      </c>
      <c r="RR72" s="114" t="str">
        <f t="shared" si="351"/>
        <v/>
      </c>
      <c r="RS72" s="115" t="str">
        <f t="shared" si="352"/>
        <v/>
      </c>
      <c r="RT72" s="115" t="str">
        <f t="shared" si="353"/>
        <v/>
      </c>
      <c r="RU72" s="116" t="str">
        <f t="shared" si="354"/>
        <v/>
      </c>
      <c r="RV72" s="117" t="str">
        <f t="shared" si="355"/>
        <v/>
      </c>
      <c r="RW72" s="118" t="str">
        <f t="shared" si="356"/>
        <v/>
      </c>
      <c r="RX72" s="119" t="str">
        <f t="shared" si="357"/>
        <v/>
      </c>
      <c r="RY72" s="120" t="str">
        <f t="shared" si="358"/>
        <v/>
      </c>
      <c r="SA72" s="112"/>
      <c r="SB72" s="112"/>
    </row>
    <row r="73" spans="1:496" ht="13.5" customHeight="1">
      <c r="A73" s="20"/>
      <c r="B73" s="112" t="s">
        <v>804</v>
      </c>
      <c r="C73" s="112" t="s">
        <v>875</v>
      </c>
      <c r="E73" s="113">
        <f t="shared" ref="E73" si="502">IF(I73="","",E$3)</f>
        <v>40900</v>
      </c>
      <c r="F73" s="114" t="str">
        <f t="shared" ref="F73" si="503">IF(I73="","",E$1)</f>
        <v>Kosor I</v>
      </c>
      <c r="G73" s="115">
        <f t="shared" ref="G73" si="504">IF(I73="","",E$2)</f>
        <v>39995</v>
      </c>
      <c r="H73" s="115">
        <v>40541</v>
      </c>
      <c r="I73" s="116" t="str">
        <f t="shared" ref="I73" si="505">IF(P73="","",IF(ISNUMBER(SEARCH(":",P73)),MID(P73,FIND(":",P73)+2,FIND("(",P73)-FIND(":",P73)-3),LEFT(P73,FIND("(",P73)-2)))</f>
        <v>Božo Biškupić</v>
      </c>
      <c r="J73" s="117" t="str">
        <f t="shared" ref="J73" si="506">IF(P73="","",MID(P73,FIND("(",P73)+1,4))</f>
        <v>1938</v>
      </c>
      <c r="K73" s="118" t="str">
        <f t="shared" ref="K73" si="507">IF(ISNUMBER(SEARCH("*female*",P73)),"female",IF(ISNUMBER(SEARCH("*male*",P73)),"male",""))</f>
        <v>male</v>
      </c>
      <c r="L73" s="119" t="s">
        <v>423</v>
      </c>
      <c r="M73" s="120" t="str">
        <f t="shared" ref="M73" si="508">IF(I73="","",(MID(I73,(SEARCH("^^",SUBSTITUTE(I73," ","^^",LEN(I73)-LEN(SUBSTITUTE(I73," ","")))))+1,99)&amp;"_"&amp;LEFT(I73,FIND(" ",I73)-1)&amp;"_"&amp;J73))</f>
        <v>Biškupić_Božo_1938</v>
      </c>
      <c r="O73" s="112"/>
      <c r="P73" s="112" t="s">
        <v>1093</v>
      </c>
      <c r="Q73" s="113">
        <f>Q$3</f>
        <v>42391</v>
      </c>
      <c r="R73" s="114" t="s">
        <v>827</v>
      </c>
      <c r="S73" s="115">
        <v>40900</v>
      </c>
      <c r="T73" s="115">
        <v>42118</v>
      </c>
      <c r="U73" s="116" t="s">
        <v>1035</v>
      </c>
      <c r="V73" s="117" t="s">
        <v>1036</v>
      </c>
      <c r="W73" s="118" t="s">
        <v>1007</v>
      </c>
      <c r="X73" s="119" t="s">
        <v>424</v>
      </c>
      <c r="Y73" s="120" t="s">
        <v>1037</v>
      </c>
      <c r="AA73" s="112"/>
      <c r="AB73" s="112" t="s">
        <v>977</v>
      </c>
      <c r="AC73" s="113">
        <f t="shared" si="9"/>
        <v>42653</v>
      </c>
      <c r="AD73" s="114" t="str">
        <f t="shared" si="10"/>
        <v>Oreškovic I</v>
      </c>
      <c r="AE73" s="115">
        <f t="shared" si="11"/>
        <v>42391</v>
      </c>
      <c r="AF73" s="115">
        <f t="shared" si="359"/>
        <v>42653</v>
      </c>
      <c r="AG73" s="116" t="str">
        <f t="shared" si="12"/>
        <v>Zlatko Hasanbegovic</v>
      </c>
      <c r="AH73" s="117" t="str">
        <f t="shared" si="13"/>
        <v>1973</v>
      </c>
      <c r="AI73" s="118" t="str">
        <f t="shared" si="14"/>
        <v>male</v>
      </c>
      <c r="AJ73" s="119" t="str">
        <f t="shared" si="15"/>
        <v>hr_hdz01</v>
      </c>
      <c r="AK73" s="120" t="str">
        <f t="shared" si="16"/>
        <v>Hasanbegovic_Zlatko_1973</v>
      </c>
      <c r="AM73" s="112"/>
      <c r="AN73" s="112" t="s">
        <v>1257</v>
      </c>
      <c r="AO73" s="113">
        <f t="shared" si="17"/>
        <v>44035</v>
      </c>
      <c r="AP73" s="114" t="str">
        <f t="shared" si="18"/>
        <v>Plenkovic I</v>
      </c>
      <c r="AQ73" s="115">
        <f t="shared" si="19"/>
        <v>42662</v>
      </c>
      <c r="AR73" s="115">
        <f t="shared" si="20"/>
        <v>44035</v>
      </c>
      <c r="AS73" s="116" t="str">
        <f t="shared" si="21"/>
        <v>Nina Obuljen Koržinek</v>
      </c>
      <c r="AT73" s="117" t="str">
        <f t="shared" si="22"/>
        <v>1970</v>
      </c>
      <c r="AU73" s="118" t="str">
        <f t="shared" si="23"/>
        <v>female</v>
      </c>
      <c r="AV73" s="119" t="str">
        <f t="shared" si="24"/>
        <v>hr_independent01</v>
      </c>
      <c r="AW73" s="120" t="str">
        <f t="shared" si="25"/>
        <v>Koržinek_Nina_1970</v>
      </c>
      <c r="AY73" s="112"/>
      <c r="AZ73" s="112" t="s">
        <v>1273</v>
      </c>
      <c r="BA73" s="113" t="str">
        <f t="shared" si="360"/>
        <v/>
      </c>
      <c r="BB73" s="114" t="str">
        <f t="shared" si="361"/>
        <v/>
      </c>
      <c r="BC73" s="115" t="str">
        <f t="shared" si="362"/>
        <v/>
      </c>
      <c r="BD73" s="115" t="str">
        <f t="shared" si="363"/>
        <v/>
      </c>
      <c r="BE73" s="116" t="str">
        <f t="shared" si="364"/>
        <v/>
      </c>
      <c r="BF73" s="117" t="str">
        <f t="shared" si="365"/>
        <v/>
      </c>
      <c r="BG73" s="118" t="str">
        <f t="shared" si="366"/>
        <v/>
      </c>
      <c r="BH73" s="119" t="str">
        <f t="shared" si="367"/>
        <v/>
      </c>
      <c r="BI73" s="120" t="str">
        <f t="shared" si="368"/>
        <v/>
      </c>
      <c r="BK73" s="112"/>
      <c r="BL73" s="112"/>
      <c r="BM73" s="113" t="str">
        <f t="shared" si="35"/>
        <v/>
      </c>
      <c r="BN73" s="114" t="str">
        <f t="shared" si="36"/>
        <v/>
      </c>
      <c r="BO73" s="115" t="str">
        <f t="shared" si="37"/>
        <v/>
      </c>
      <c r="BP73" s="115" t="str">
        <f t="shared" si="38"/>
        <v/>
      </c>
      <c r="BQ73" s="116" t="str">
        <f t="shared" si="39"/>
        <v/>
      </c>
      <c r="BR73" s="117" t="str">
        <f t="shared" si="40"/>
        <v/>
      </c>
      <c r="BS73" s="118" t="str">
        <f t="shared" si="41"/>
        <v/>
      </c>
      <c r="BT73" s="119" t="str">
        <f t="shared" si="42"/>
        <v/>
      </c>
      <c r="BU73" s="120" t="str">
        <f t="shared" si="43"/>
        <v/>
      </c>
      <c r="BW73" s="112"/>
      <c r="BX73" s="112"/>
      <c r="BY73" s="113" t="str">
        <f t="shared" si="44"/>
        <v/>
      </c>
      <c r="BZ73" s="114" t="str">
        <f t="shared" si="45"/>
        <v/>
      </c>
      <c r="CA73" s="115" t="str">
        <f t="shared" si="46"/>
        <v/>
      </c>
      <c r="CB73" s="115" t="str">
        <f t="shared" si="47"/>
        <v/>
      </c>
      <c r="CC73" s="116" t="str">
        <f t="shared" si="48"/>
        <v/>
      </c>
      <c r="CD73" s="117" t="str">
        <f t="shared" si="49"/>
        <v/>
      </c>
      <c r="CE73" s="118" t="str">
        <f t="shared" si="50"/>
        <v/>
      </c>
      <c r="CF73" s="119" t="str">
        <f t="shared" si="51"/>
        <v/>
      </c>
      <c r="CG73" s="120" t="str">
        <f t="shared" si="52"/>
        <v/>
      </c>
      <c r="CI73" s="112"/>
      <c r="CJ73" s="112"/>
      <c r="CK73" s="113" t="str">
        <f t="shared" si="53"/>
        <v/>
      </c>
      <c r="CL73" s="114" t="str">
        <f t="shared" si="54"/>
        <v/>
      </c>
      <c r="CM73" s="115" t="str">
        <f t="shared" si="55"/>
        <v/>
      </c>
      <c r="CN73" s="115" t="str">
        <f t="shared" si="56"/>
        <v/>
      </c>
      <c r="CO73" s="116" t="str">
        <f t="shared" si="57"/>
        <v/>
      </c>
      <c r="CP73" s="117" t="str">
        <f t="shared" si="58"/>
        <v/>
      </c>
      <c r="CQ73" s="118" t="str">
        <f t="shared" si="59"/>
        <v/>
      </c>
      <c r="CR73" s="119" t="str">
        <f t="shared" si="60"/>
        <v/>
      </c>
      <c r="CS73" s="120" t="str">
        <f t="shared" si="61"/>
        <v/>
      </c>
      <c r="CU73" s="112"/>
      <c r="CV73" s="112"/>
      <c r="CW73" s="113" t="str">
        <f t="shared" si="62"/>
        <v/>
      </c>
      <c r="CX73" s="114" t="str">
        <f t="shared" si="63"/>
        <v/>
      </c>
      <c r="CY73" s="115" t="str">
        <f t="shared" si="64"/>
        <v/>
      </c>
      <c r="CZ73" s="115" t="str">
        <f t="shared" si="65"/>
        <v/>
      </c>
      <c r="DA73" s="116" t="str">
        <f t="shared" si="66"/>
        <v/>
      </c>
      <c r="DB73" s="117" t="str">
        <f t="shared" si="67"/>
        <v/>
      </c>
      <c r="DC73" s="118" t="str">
        <f t="shared" si="68"/>
        <v/>
      </c>
      <c r="DD73" s="119" t="str">
        <f t="shared" si="69"/>
        <v/>
      </c>
      <c r="DE73" s="120" t="str">
        <f t="shared" si="70"/>
        <v/>
      </c>
      <c r="DG73" s="112"/>
      <c r="DH73" s="112"/>
      <c r="DI73" s="113" t="str">
        <f t="shared" si="71"/>
        <v/>
      </c>
      <c r="DJ73" s="114" t="str">
        <f t="shared" si="72"/>
        <v/>
      </c>
      <c r="DK73" s="115" t="str">
        <f t="shared" si="73"/>
        <v/>
      </c>
      <c r="DL73" s="115" t="str">
        <f t="shared" si="74"/>
        <v/>
      </c>
      <c r="DM73" s="116" t="str">
        <f t="shared" si="75"/>
        <v/>
      </c>
      <c r="DN73" s="117" t="str">
        <f t="shared" si="76"/>
        <v/>
      </c>
      <c r="DO73" s="118" t="str">
        <f t="shared" si="77"/>
        <v/>
      </c>
      <c r="DP73" s="119" t="str">
        <f t="shared" si="78"/>
        <v/>
      </c>
      <c r="DQ73" s="120" t="str">
        <f t="shared" si="79"/>
        <v/>
      </c>
      <c r="DS73" s="112"/>
      <c r="DT73" s="112"/>
      <c r="DU73" s="113" t="str">
        <f t="shared" si="80"/>
        <v/>
      </c>
      <c r="DV73" s="114" t="str">
        <f t="shared" si="81"/>
        <v/>
      </c>
      <c r="DW73" s="115" t="str">
        <f t="shared" si="82"/>
        <v/>
      </c>
      <c r="DX73" s="115" t="str">
        <f t="shared" si="83"/>
        <v/>
      </c>
      <c r="DY73" s="116" t="str">
        <f t="shared" si="84"/>
        <v/>
      </c>
      <c r="DZ73" s="117" t="str">
        <f t="shared" si="85"/>
        <v/>
      </c>
      <c r="EA73" s="118" t="str">
        <f t="shared" si="86"/>
        <v/>
      </c>
      <c r="EB73" s="119" t="str">
        <f t="shared" si="87"/>
        <v/>
      </c>
      <c r="EC73" s="120" t="str">
        <f t="shared" si="88"/>
        <v/>
      </c>
      <c r="EE73" s="112"/>
      <c r="EF73" s="112"/>
      <c r="EG73" s="113" t="str">
        <f t="shared" si="89"/>
        <v/>
      </c>
      <c r="EH73" s="114" t="str">
        <f t="shared" si="90"/>
        <v/>
      </c>
      <c r="EI73" s="115" t="str">
        <f t="shared" si="91"/>
        <v/>
      </c>
      <c r="EJ73" s="115" t="str">
        <f t="shared" si="92"/>
        <v/>
      </c>
      <c r="EK73" s="116" t="str">
        <f t="shared" si="93"/>
        <v/>
      </c>
      <c r="EL73" s="117" t="str">
        <f t="shared" si="94"/>
        <v/>
      </c>
      <c r="EM73" s="118" t="str">
        <f t="shared" si="95"/>
        <v/>
      </c>
      <c r="EN73" s="119" t="str">
        <f t="shared" si="96"/>
        <v/>
      </c>
      <c r="EO73" s="120" t="str">
        <f t="shared" si="97"/>
        <v/>
      </c>
      <c r="EQ73" s="112"/>
      <c r="ER73" s="112"/>
      <c r="ES73" s="113" t="str">
        <f t="shared" si="98"/>
        <v/>
      </c>
      <c r="ET73" s="114" t="str">
        <f t="shared" si="99"/>
        <v/>
      </c>
      <c r="EU73" s="115" t="str">
        <f t="shared" si="100"/>
        <v/>
      </c>
      <c r="EV73" s="115" t="str">
        <f t="shared" si="101"/>
        <v/>
      </c>
      <c r="EW73" s="116" t="str">
        <f t="shared" si="102"/>
        <v/>
      </c>
      <c r="EX73" s="117" t="str">
        <f t="shared" si="103"/>
        <v/>
      </c>
      <c r="EY73" s="118" t="str">
        <f t="shared" si="104"/>
        <v/>
      </c>
      <c r="EZ73" s="119" t="str">
        <f t="shared" si="105"/>
        <v/>
      </c>
      <c r="FA73" s="120" t="str">
        <f t="shared" si="106"/>
        <v/>
      </c>
      <c r="FC73" s="112"/>
      <c r="FD73" s="112"/>
      <c r="FE73" s="113" t="str">
        <f t="shared" si="107"/>
        <v/>
      </c>
      <c r="FF73" s="114" t="str">
        <f t="shared" si="108"/>
        <v/>
      </c>
      <c r="FG73" s="115" t="str">
        <f t="shared" si="109"/>
        <v/>
      </c>
      <c r="FH73" s="115" t="str">
        <f t="shared" si="110"/>
        <v/>
      </c>
      <c r="FI73" s="116" t="str">
        <f t="shared" si="111"/>
        <v/>
      </c>
      <c r="FJ73" s="117" t="str">
        <f t="shared" si="112"/>
        <v/>
      </c>
      <c r="FK73" s="118" t="str">
        <f t="shared" si="113"/>
        <v/>
      </c>
      <c r="FL73" s="119" t="str">
        <f t="shared" si="114"/>
        <v/>
      </c>
      <c r="FM73" s="120" t="str">
        <f t="shared" si="115"/>
        <v/>
      </c>
      <c r="FO73" s="112"/>
      <c r="FP73" s="112"/>
      <c r="FQ73" s="113" t="str">
        <f t="shared" si="116"/>
        <v/>
      </c>
      <c r="FR73" s="114" t="str">
        <f t="shared" si="117"/>
        <v/>
      </c>
      <c r="FS73" s="115" t="str">
        <f t="shared" si="118"/>
        <v/>
      </c>
      <c r="FT73" s="115" t="str">
        <f t="shared" si="119"/>
        <v/>
      </c>
      <c r="FU73" s="116" t="str">
        <f t="shared" si="120"/>
        <v/>
      </c>
      <c r="FV73" s="117" t="str">
        <f t="shared" si="121"/>
        <v/>
      </c>
      <c r="FW73" s="118" t="str">
        <f t="shared" si="122"/>
        <v/>
      </c>
      <c r="FX73" s="119" t="str">
        <f t="shared" si="123"/>
        <v/>
      </c>
      <c r="FY73" s="120" t="str">
        <f t="shared" si="124"/>
        <v/>
      </c>
      <c r="GA73" s="112"/>
      <c r="GB73" s="112"/>
      <c r="GC73" s="113" t="str">
        <f t="shared" si="125"/>
        <v/>
      </c>
      <c r="GD73" s="114" t="str">
        <f t="shared" si="126"/>
        <v/>
      </c>
      <c r="GE73" s="115" t="str">
        <f t="shared" si="127"/>
        <v/>
      </c>
      <c r="GF73" s="115" t="str">
        <f t="shared" si="128"/>
        <v/>
      </c>
      <c r="GG73" s="116" t="str">
        <f t="shared" si="129"/>
        <v/>
      </c>
      <c r="GH73" s="117" t="str">
        <f t="shared" si="130"/>
        <v/>
      </c>
      <c r="GI73" s="118" t="str">
        <f t="shared" si="131"/>
        <v/>
      </c>
      <c r="GJ73" s="119" t="str">
        <f t="shared" si="132"/>
        <v/>
      </c>
      <c r="GK73" s="120" t="str">
        <f t="shared" si="133"/>
        <v/>
      </c>
      <c r="GM73" s="112"/>
      <c r="GN73" s="112"/>
      <c r="GO73" s="113" t="str">
        <f t="shared" si="134"/>
        <v/>
      </c>
      <c r="GP73" s="114" t="str">
        <f t="shared" si="135"/>
        <v/>
      </c>
      <c r="GQ73" s="115" t="str">
        <f t="shared" si="136"/>
        <v/>
      </c>
      <c r="GR73" s="115" t="str">
        <f t="shared" si="137"/>
        <v/>
      </c>
      <c r="GS73" s="116" t="str">
        <f t="shared" si="138"/>
        <v/>
      </c>
      <c r="GT73" s="117" t="str">
        <f t="shared" si="139"/>
        <v/>
      </c>
      <c r="GU73" s="118" t="str">
        <f t="shared" si="140"/>
        <v/>
      </c>
      <c r="GV73" s="119" t="str">
        <f t="shared" si="141"/>
        <v/>
      </c>
      <c r="GW73" s="120" t="str">
        <f t="shared" si="142"/>
        <v/>
      </c>
      <c r="GY73" s="112"/>
      <c r="GZ73" s="112"/>
      <c r="HA73" s="113" t="str">
        <f t="shared" si="143"/>
        <v/>
      </c>
      <c r="HB73" s="114" t="str">
        <f t="shared" si="144"/>
        <v/>
      </c>
      <c r="HC73" s="115" t="str">
        <f t="shared" si="145"/>
        <v/>
      </c>
      <c r="HD73" s="115" t="str">
        <f t="shared" si="146"/>
        <v/>
      </c>
      <c r="HE73" s="116" t="str">
        <f t="shared" si="147"/>
        <v/>
      </c>
      <c r="HF73" s="117" t="str">
        <f t="shared" si="148"/>
        <v/>
      </c>
      <c r="HG73" s="118" t="str">
        <f t="shared" si="149"/>
        <v/>
      </c>
      <c r="HH73" s="119" t="str">
        <f t="shared" si="150"/>
        <v/>
      </c>
      <c r="HI73" s="120" t="str">
        <f t="shared" si="151"/>
        <v/>
      </c>
      <c r="HK73" s="112"/>
      <c r="HL73" s="112"/>
      <c r="HM73" s="113" t="str">
        <f t="shared" si="152"/>
        <v/>
      </c>
      <c r="HN73" s="114" t="str">
        <f t="shared" si="153"/>
        <v/>
      </c>
      <c r="HO73" s="115" t="str">
        <f t="shared" si="154"/>
        <v/>
      </c>
      <c r="HP73" s="115" t="str">
        <f t="shared" si="155"/>
        <v/>
      </c>
      <c r="HQ73" s="116" t="str">
        <f t="shared" si="156"/>
        <v/>
      </c>
      <c r="HR73" s="117" t="str">
        <f t="shared" si="157"/>
        <v/>
      </c>
      <c r="HS73" s="118" t="str">
        <f t="shared" si="158"/>
        <v/>
      </c>
      <c r="HT73" s="119" t="str">
        <f t="shared" si="159"/>
        <v/>
      </c>
      <c r="HU73" s="120" t="str">
        <f t="shared" si="160"/>
        <v/>
      </c>
      <c r="HW73" s="112"/>
      <c r="HX73" s="112"/>
      <c r="HY73" s="113" t="str">
        <f t="shared" si="161"/>
        <v/>
      </c>
      <c r="HZ73" s="114" t="str">
        <f t="shared" si="162"/>
        <v/>
      </c>
      <c r="IA73" s="115" t="str">
        <f t="shared" si="163"/>
        <v/>
      </c>
      <c r="IB73" s="115" t="str">
        <f t="shared" si="164"/>
        <v/>
      </c>
      <c r="IC73" s="116" t="str">
        <f t="shared" si="165"/>
        <v/>
      </c>
      <c r="ID73" s="117" t="str">
        <f t="shared" si="166"/>
        <v/>
      </c>
      <c r="IE73" s="118" t="str">
        <f t="shared" si="167"/>
        <v/>
      </c>
      <c r="IF73" s="119" t="str">
        <f t="shared" si="168"/>
        <v/>
      </c>
      <c r="IG73" s="120" t="str">
        <f t="shared" si="169"/>
        <v/>
      </c>
      <c r="II73" s="112"/>
      <c r="IJ73" s="112"/>
      <c r="IK73" s="113" t="str">
        <f t="shared" si="170"/>
        <v/>
      </c>
      <c r="IL73" s="114" t="str">
        <f t="shared" si="171"/>
        <v/>
      </c>
      <c r="IM73" s="115" t="str">
        <f t="shared" si="172"/>
        <v/>
      </c>
      <c r="IN73" s="115" t="str">
        <f t="shared" si="173"/>
        <v/>
      </c>
      <c r="IO73" s="116" t="str">
        <f t="shared" si="174"/>
        <v/>
      </c>
      <c r="IP73" s="117" t="str">
        <f t="shared" si="175"/>
        <v/>
      </c>
      <c r="IQ73" s="118" t="str">
        <f t="shared" si="176"/>
        <v/>
      </c>
      <c r="IR73" s="119" t="str">
        <f t="shared" si="177"/>
        <v/>
      </c>
      <c r="IS73" s="120" t="str">
        <f t="shared" si="178"/>
        <v/>
      </c>
      <c r="IU73" s="112"/>
      <c r="IV73" s="112"/>
      <c r="IW73" s="113" t="str">
        <f t="shared" si="179"/>
        <v/>
      </c>
      <c r="IX73" s="114" t="str">
        <f t="shared" si="180"/>
        <v/>
      </c>
      <c r="IY73" s="115" t="str">
        <f t="shared" si="181"/>
        <v/>
      </c>
      <c r="IZ73" s="115" t="str">
        <f t="shared" si="182"/>
        <v/>
      </c>
      <c r="JA73" s="116" t="str">
        <f t="shared" si="183"/>
        <v/>
      </c>
      <c r="JB73" s="117" t="str">
        <f t="shared" si="184"/>
        <v/>
      </c>
      <c r="JC73" s="118" t="str">
        <f t="shared" si="185"/>
        <v/>
      </c>
      <c r="JD73" s="119" t="str">
        <f t="shared" si="186"/>
        <v/>
      </c>
      <c r="JE73" s="120" t="str">
        <f t="shared" si="187"/>
        <v/>
      </c>
      <c r="JG73" s="112"/>
      <c r="JH73" s="112"/>
      <c r="JI73" s="113" t="str">
        <f t="shared" si="188"/>
        <v/>
      </c>
      <c r="JJ73" s="114" t="str">
        <f t="shared" si="189"/>
        <v/>
      </c>
      <c r="JK73" s="115" t="str">
        <f t="shared" si="190"/>
        <v/>
      </c>
      <c r="JL73" s="115" t="str">
        <f t="shared" si="191"/>
        <v/>
      </c>
      <c r="JM73" s="116" t="str">
        <f t="shared" si="192"/>
        <v/>
      </c>
      <c r="JN73" s="117" t="str">
        <f t="shared" si="193"/>
        <v/>
      </c>
      <c r="JO73" s="118" t="str">
        <f t="shared" si="194"/>
        <v/>
      </c>
      <c r="JP73" s="119" t="str">
        <f t="shared" si="195"/>
        <v/>
      </c>
      <c r="JQ73" s="120" t="str">
        <f t="shared" si="196"/>
        <v/>
      </c>
      <c r="JS73" s="112"/>
      <c r="JT73" s="112"/>
      <c r="JU73" s="113" t="str">
        <f t="shared" si="197"/>
        <v/>
      </c>
      <c r="JV73" s="114" t="str">
        <f t="shared" si="198"/>
        <v/>
      </c>
      <c r="JW73" s="115" t="str">
        <f t="shared" si="199"/>
        <v/>
      </c>
      <c r="JX73" s="115" t="str">
        <f t="shared" si="200"/>
        <v/>
      </c>
      <c r="JY73" s="116" t="str">
        <f t="shared" si="201"/>
        <v/>
      </c>
      <c r="JZ73" s="117" t="str">
        <f t="shared" si="202"/>
        <v/>
      </c>
      <c r="KA73" s="118" t="str">
        <f t="shared" si="203"/>
        <v/>
      </c>
      <c r="KB73" s="119" t="str">
        <f t="shared" si="204"/>
        <v/>
      </c>
      <c r="KC73" s="120" t="str">
        <f t="shared" si="205"/>
        <v/>
      </c>
      <c r="KE73" s="112"/>
      <c r="KF73" s="112"/>
      <c r="KG73" s="113" t="str">
        <f t="shared" si="206"/>
        <v/>
      </c>
      <c r="KH73" s="114" t="str">
        <f t="shared" si="207"/>
        <v/>
      </c>
      <c r="KI73" s="115" t="str">
        <f t="shared" si="208"/>
        <v/>
      </c>
      <c r="KJ73" s="115" t="str">
        <f t="shared" si="209"/>
        <v/>
      </c>
      <c r="KK73" s="116" t="str">
        <f t="shared" si="210"/>
        <v/>
      </c>
      <c r="KL73" s="117" t="str">
        <f t="shared" si="211"/>
        <v/>
      </c>
      <c r="KM73" s="118" t="str">
        <f t="shared" si="212"/>
        <v/>
      </c>
      <c r="KN73" s="119" t="str">
        <f t="shared" si="213"/>
        <v/>
      </c>
      <c r="KO73" s="120" t="str">
        <f t="shared" si="214"/>
        <v/>
      </c>
      <c r="KQ73" s="112"/>
      <c r="KR73" s="112"/>
      <c r="KS73" s="113" t="str">
        <f t="shared" si="215"/>
        <v/>
      </c>
      <c r="KT73" s="114" t="str">
        <f t="shared" si="216"/>
        <v/>
      </c>
      <c r="KU73" s="115" t="str">
        <f t="shared" si="217"/>
        <v/>
      </c>
      <c r="KV73" s="115" t="str">
        <f t="shared" si="218"/>
        <v/>
      </c>
      <c r="KW73" s="116" t="str">
        <f t="shared" si="219"/>
        <v/>
      </c>
      <c r="KX73" s="117" t="str">
        <f t="shared" si="220"/>
        <v/>
      </c>
      <c r="KY73" s="118" t="str">
        <f t="shared" si="221"/>
        <v/>
      </c>
      <c r="KZ73" s="119" t="str">
        <f t="shared" si="222"/>
        <v/>
      </c>
      <c r="LA73" s="120" t="str">
        <f t="shared" si="223"/>
        <v/>
      </c>
      <c r="LC73" s="112"/>
      <c r="LD73" s="112"/>
      <c r="LE73" s="113" t="str">
        <f t="shared" si="224"/>
        <v/>
      </c>
      <c r="LF73" s="114" t="str">
        <f t="shared" si="225"/>
        <v/>
      </c>
      <c r="LG73" s="115" t="str">
        <f t="shared" si="226"/>
        <v/>
      </c>
      <c r="LH73" s="115" t="str">
        <f t="shared" si="227"/>
        <v/>
      </c>
      <c r="LI73" s="116" t="str">
        <f t="shared" si="228"/>
        <v/>
      </c>
      <c r="LJ73" s="117" t="str">
        <f t="shared" si="229"/>
        <v/>
      </c>
      <c r="LK73" s="118" t="str">
        <f t="shared" si="230"/>
        <v/>
      </c>
      <c r="LL73" s="119" t="str">
        <f t="shared" si="231"/>
        <v/>
      </c>
      <c r="LM73" s="120" t="str">
        <f t="shared" si="232"/>
        <v/>
      </c>
      <c r="LO73" s="112"/>
      <c r="LP73" s="112"/>
      <c r="LQ73" s="113" t="str">
        <f t="shared" si="233"/>
        <v/>
      </c>
      <c r="LR73" s="114" t="str">
        <f t="shared" si="234"/>
        <v/>
      </c>
      <c r="LS73" s="115" t="str">
        <f t="shared" si="235"/>
        <v/>
      </c>
      <c r="LT73" s="115" t="str">
        <f t="shared" si="236"/>
        <v/>
      </c>
      <c r="LU73" s="116" t="str">
        <f t="shared" si="237"/>
        <v/>
      </c>
      <c r="LV73" s="117" t="str">
        <f t="shared" si="238"/>
        <v/>
      </c>
      <c r="LW73" s="118" t="str">
        <f t="shared" si="239"/>
        <v/>
      </c>
      <c r="LX73" s="119" t="str">
        <f t="shared" si="240"/>
        <v/>
      </c>
      <c r="LY73" s="120" t="str">
        <f t="shared" si="241"/>
        <v/>
      </c>
      <c r="MA73" s="112"/>
      <c r="MB73" s="112"/>
      <c r="MC73" s="113" t="str">
        <f t="shared" si="242"/>
        <v/>
      </c>
      <c r="MD73" s="114" t="str">
        <f t="shared" si="243"/>
        <v/>
      </c>
      <c r="ME73" s="115" t="str">
        <f t="shared" si="244"/>
        <v/>
      </c>
      <c r="MF73" s="115" t="str">
        <f t="shared" si="245"/>
        <v/>
      </c>
      <c r="MG73" s="116" t="str">
        <f t="shared" si="246"/>
        <v/>
      </c>
      <c r="MH73" s="117" t="str">
        <f t="shared" si="247"/>
        <v/>
      </c>
      <c r="MI73" s="118" t="str">
        <f t="shared" si="248"/>
        <v/>
      </c>
      <c r="MJ73" s="119" t="str">
        <f t="shared" si="249"/>
        <v/>
      </c>
      <c r="MK73" s="120" t="str">
        <f t="shared" si="250"/>
        <v/>
      </c>
      <c r="MM73" s="112"/>
      <c r="MN73" s="112"/>
      <c r="MO73" s="113" t="str">
        <f t="shared" si="251"/>
        <v/>
      </c>
      <c r="MP73" s="114" t="str">
        <f t="shared" si="252"/>
        <v/>
      </c>
      <c r="MQ73" s="115" t="str">
        <f t="shared" si="253"/>
        <v/>
      </c>
      <c r="MR73" s="115" t="str">
        <f t="shared" si="254"/>
        <v/>
      </c>
      <c r="MS73" s="116" t="str">
        <f t="shared" si="255"/>
        <v/>
      </c>
      <c r="MT73" s="117" t="str">
        <f t="shared" si="256"/>
        <v/>
      </c>
      <c r="MU73" s="118" t="str">
        <f t="shared" si="257"/>
        <v/>
      </c>
      <c r="MV73" s="119" t="str">
        <f t="shared" si="258"/>
        <v/>
      </c>
      <c r="MW73" s="120" t="str">
        <f t="shared" si="259"/>
        <v/>
      </c>
      <c r="MY73" s="112"/>
      <c r="MZ73" s="112"/>
      <c r="NA73" s="113" t="str">
        <f t="shared" si="260"/>
        <v/>
      </c>
      <c r="NB73" s="114" t="str">
        <f t="shared" si="261"/>
        <v/>
      </c>
      <c r="NC73" s="115" t="str">
        <f t="shared" si="262"/>
        <v/>
      </c>
      <c r="ND73" s="115" t="str">
        <f t="shared" si="263"/>
        <v/>
      </c>
      <c r="NE73" s="116" t="str">
        <f t="shared" si="264"/>
        <v/>
      </c>
      <c r="NF73" s="117" t="str">
        <f t="shared" si="265"/>
        <v/>
      </c>
      <c r="NG73" s="118" t="str">
        <f t="shared" si="266"/>
        <v/>
      </c>
      <c r="NH73" s="119" t="str">
        <f t="shared" si="267"/>
        <v/>
      </c>
      <c r="NI73" s="120" t="str">
        <f t="shared" si="268"/>
        <v/>
      </c>
      <c r="NK73" s="112"/>
      <c r="NL73" s="112"/>
      <c r="NM73" s="113" t="str">
        <f t="shared" si="269"/>
        <v/>
      </c>
      <c r="NN73" s="114" t="str">
        <f t="shared" si="270"/>
        <v/>
      </c>
      <c r="NO73" s="115" t="str">
        <f t="shared" si="271"/>
        <v/>
      </c>
      <c r="NP73" s="115" t="str">
        <f t="shared" si="272"/>
        <v/>
      </c>
      <c r="NQ73" s="116" t="str">
        <f t="shared" si="273"/>
        <v/>
      </c>
      <c r="NR73" s="117" t="str">
        <f t="shared" si="274"/>
        <v/>
      </c>
      <c r="NS73" s="118" t="str">
        <f t="shared" si="275"/>
        <v/>
      </c>
      <c r="NT73" s="119" t="str">
        <f t="shared" si="276"/>
        <v/>
      </c>
      <c r="NU73" s="120" t="str">
        <f t="shared" si="277"/>
        <v/>
      </c>
      <c r="NW73" s="112"/>
      <c r="NX73" s="112"/>
      <c r="NY73" s="113" t="str">
        <f t="shared" si="278"/>
        <v/>
      </c>
      <c r="NZ73" s="114" t="str">
        <f t="shared" si="279"/>
        <v/>
      </c>
      <c r="OA73" s="115" t="str">
        <f t="shared" si="280"/>
        <v/>
      </c>
      <c r="OB73" s="115" t="str">
        <f t="shared" si="281"/>
        <v/>
      </c>
      <c r="OC73" s="116" t="str">
        <f t="shared" si="282"/>
        <v/>
      </c>
      <c r="OD73" s="117" t="str">
        <f t="shared" si="283"/>
        <v/>
      </c>
      <c r="OE73" s="118" t="str">
        <f t="shared" si="284"/>
        <v/>
      </c>
      <c r="OF73" s="119" t="str">
        <f t="shared" si="285"/>
        <v/>
      </c>
      <c r="OG73" s="120" t="str">
        <f t="shared" si="286"/>
        <v/>
      </c>
      <c r="OI73" s="112"/>
      <c r="OJ73" s="112"/>
      <c r="OK73" s="113" t="str">
        <f t="shared" si="287"/>
        <v/>
      </c>
      <c r="OL73" s="114" t="str">
        <f t="shared" si="288"/>
        <v/>
      </c>
      <c r="OM73" s="115" t="str">
        <f t="shared" si="289"/>
        <v/>
      </c>
      <c r="ON73" s="115" t="str">
        <f t="shared" si="290"/>
        <v/>
      </c>
      <c r="OO73" s="116" t="str">
        <f t="shared" si="291"/>
        <v/>
      </c>
      <c r="OP73" s="117" t="str">
        <f t="shared" si="292"/>
        <v/>
      </c>
      <c r="OQ73" s="118" t="str">
        <f t="shared" si="293"/>
        <v/>
      </c>
      <c r="OR73" s="119" t="str">
        <f t="shared" si="294"/>
        <v/>
      </c>
      <c r="OS73" s="120" t="str">
        <f t="shared" si="295"/>
        <v/>
      </c>
      <c r="OU73" s="112"/>
      <c r="OV73" s="112"/>
      <c r="OW73" s="113" t="str">
        <f t="shared" si="296"/>
        <v/>
      </c>
      <c r="OX73" s="114" t="str">
        <f t="shared" si="297"/>
        <v/>
      </c>
      <c r="OY73" s="115" t="str">
        <f t="shared" si="298"/>
        <v/>
      </c>
      <c r="OZ73" s="115" t="str">
        <f t="shared" si="299"/>
        <v/>
      </c>
      <c r="PA73" s="116" t="str">
        <f t="shared" si="300"/>
        <v/>
      </c>
      <c r="PB73" s="117" t="str">
        <f t="shared" si="301"/>
        <v/>
      </c>
      <c r="PC73" s="118" t="str">
        <f t="shared" si="302"/>
        <v/>
      </c>
      <c r="PD73" s="119" t="str">
        <f t="shared" si="303"/>
        <v/>
      </c>
      <c r="PE73" s="120" t="str">
        <f t="shared" si="304"/>
        <v/>
      </c>
      <c r="PG73" s="112"/>
      <c r="PH73" s="112"/>
      <c r="PI73" s="113" t="str">
        <f t="shared" si="305"/>
        <v/>
      </c>
      <c r="PJ73" s="114" t="str">
        <f t="shared" si="306"/>
        <v/>
      </c>
      <c r="PK73" s="115" t="str">
        <f t="shared" si="307"/>
        <v/>
      </c>
      <c r="PL73" s="115" t="str">
        <f t="shared" si="308"/>
        <v/>
      </c>
      <c r="PM73" s="116" t="str">
        <f t="shared" si="309"/>
        <v/>
      </c>
      <c r="PN73" s="117" t="str">
        <f t="shared" si="310"/>
        <v/>
      </c>
      <c r="PO73" s="118" t="str">
        <f t="shared" si="311"/>
        <v/>
      </c>
      <c r="PP73" s="119" t="str">
        <f t="shared" si="312"/>
        <v/>
      </c>
      <c r="PQ73" s="120" t="str">
        <f t="shared" si="313"/>
        <v/>
      </c>
      <c r="PS73" s="112"/>
      <c r="PT73" s="112"/>
      <c r="PU73" s="113" t="str">
        <f t="shared" si="314"/>
        <v/>
      </c>
      <c r="PV73" s="114" t="str">
        <f t="shared" si="315"/>
        <v/>
      </c>
      <c r="PW73" s="115" t="str">
        <f t="shared" si="316"/>
        <v/>
      </c>
      <c r="PX73" s="115" t="str">
        <f t="shared" si="317"/>
        <v/>
      </c>
      <c r="PY73" s="116" t="str">
        <f t="shared" si="318"/>
        <v/>
      </c>
      <c r="PZ73" s="117" t="str">
        <f t="shared" si="319"/>
        <v/>
      </c>
      <c r="QA73" s="118" t="str">
        <f t="shared" si="320"/>
        <v/>
      </c>
      <c r="QB73" s="119" t="str">
        <f t="shared" si="321"/>
        <v/>
      </c>
      <c r="QC73" s="120" t="str">
        <f t="shared" si="322"/>
        <v/>
      </c>
      <c r="QE73" s="112"/>
      <c r="QF73" s="112"/>
      <c r="QG73" s="113" t="str">
        <f t="shared" si="323"/>
        <v/>
      </c>
      <c r="QH73" s="114" t="str">
        <f t="shared" si="324"/>
        <v/>
      </c>
      <c r="QI73" s="115" t="str">
        <f t="shared" si="325"/>
        <v/>
      </c>
      <c r="QJ73" s="115" t="str">
        <f t="shared" si="326"/>
        <v/>
      </c>
      <c r="QK73" s="116" t="str">
        <f t="shared" si="327"/>
        <v/>
      </c>
      <c r="QL73" s="117" t="str">
        <f t="shared" si="328"/>
        <v/>
      </c>
      <c r="QM73" s="118" t="str">
        <f t="shared" si="329"/>
        <v/>
      </c>
      <c r="QN73" s="119" t="str">
        <f t="shared" si="330"/>
        <v/>
      </c>
      <c r="QO73" s="120" t="str">
        <f t="shared" si="331"/>
        <v/>
      </c>
      <c r="QQ73" s="112"/>
      <c r="QR73" s="112"/>
      <c r="QS73" s="113" t="str">
        <f t="shared" si="332"/>
        <v/>
      </c>
      <c r="QT73" s="114" t="str">
        <f t="shared" si="333"/>
        <v/>
      </c>
      <c r="QU73" s="115" t="str">
        <f t="shared" si="334"/>
        <v/>
      </c>
      <c r="QV73" s="115" t="str">
        <f t="shared" si="335"/>
        <v/>
      </c>
      <c r="QW73" s="116" t="str">
        <f t="shared" si="336"/>
        <v/>
      </c>
      <c r="QX73" s="117" t="str">
        <f t="shared" si="337"/>
        <v/>
      </c>
      <c r="QY73" s="118" t="str">
        <f t="shared" si="338"/>
        <v/>
      </c>
      <c r="QZ73" s="119" t="str">
        <f t="shared" si="339"/>
        <v/>
      </c>
      <c r="RA73" s="120" t="str">
        <f t="shared" si="340"/>
        <v/>
      </c>
      <c r="RC73" s="112"/>
      <c r="RD73" s="112"/>
      <c r="RE73" s="113" t="str">
        <f t="shared" si="341"/>
        <v/>
      </c>
      <c r="RF73" s="114" t="str">
        <f t="shared" si="342"/>
        <v/>
      </c>
      <c r="RG73" s="115" t="str">
        <f t="shared" si="343"/>
        <v/>
      </c>
      <c r="RH73" s="115" t="str">
        <f t="shared" si="344"/>
        <v/>
      </c>
      <c r="RI73" s="116" t="str">
        <f t="shared" si="345"/>
        <v/>
      </c>
      <c r="RJ73" s="117" t="str">
        <f t="shared" si="346"/>
        <v/>
      </c>
      <c r="RK73" s="118" t="str">
        <f t="shared" si="347"/>
        <v/>
      </c>
      <c r="RL73" s="119" t="str">
        <f t="shared" si="348"/>
        <v/>
      </c>
      <c r="RM73" s="120" t="str">
        <f t="shared" si="349"/>
        <v/>
      </c>
      <c r="RO73" s="112"/>
      <c r="RP73" s="112"/>
      <c r="RQ73" s="113" t="str">
        <f t="shared" si="350"/>
        <v/>
      </c>
      <c r="RR73" s="114" t="str">
        <f t="shared" si="351"/>
        <v/>
      </c>
      <c r="RS73" s="115" t="str">
        <f t="shared" si="352"/>
        <v/>
      </c>
      <c r="RT73" s="115" t="str">
        <f t="shared" si="353"/>
        <v/>
      </c>
      <c r="RU73" s="116" t="str">
        <f t="shared" si="354"/>
        <v/>
      </c>
      <c r="RV73" s="117" t="str">
        <f t="shared" si="355"/>
        <v/>
      </c>
      <c r="RW73" s="118" t="str">
        <f t="shared" si="356"/>
        <v/>
      </c>
      <c r="RX73" s="119" t="str">
        <f t="shared" si="357"/>
        <v/>
      </c>
      <c r="RY73" s="120" t="str">
        <f t="shared" si="358"/>
        <v/>
      </c>
      <c r="SA73" s="112"/>
      <c r="SB73" s="112"/>
    </row>
    <row r="74" spans="1:496" ht="13.5" customHeight="1">
      <c r="A74" s="20"/>
      <c r="B74" s="112" t="s">
        <v>804</v>
      </c>
      <c r="C74" s="112" t="s">
        <v>875</v>
      </c>
      <c r="E74" s="113">
        <f t="shared" si="417"/>
        <v>40900</v>
      </c>
      <c r="F74" s="114" t="str">
        <f t="shared" si="418"/>
        <v>Kosor I</v>
      </c>
      <c r="G74" s="115">
        <v>40541</v>
      </c>
      <c r="H74" s="115">
        <f t="shared" si="3"/>
        <v>40900</v>
      </c>
      <c r="I74" s="116" t="str">
        <f t="shared" si="419"/>
        <v>Jasen Mesić</v>
      </c>
      <c r="J74" s="117" t="str">
        <f t="shared" si="420"/>
        <v>1972</v>
      </c>
      <c r="K74" s="118" t="str">
        <f t="shared" si="421"/>
        <v>male</v>
      </c>
      <c r="L74" s="119" t="s">
        <v>423</v>
      </c>
      <c r="M74" s="120" t="str">
        <f t="shared" si="422"/>
        <v>Mesić_Jasen_1972</v>
      </c>
      <c r="O74" s="112"/>
      <c r="P74" s="112" t="s">
        <v>1087</v>
      </c>
      <c r="Q74" s="113">
        <f>Q$3</f>
        <v>42391</v>
      </c>
      <c r="R74" s="114" t="s">
        <v>827</v>
      </c>
      <c r="S74" s="115">
        <v>42118</v>
      </c>
      <c r="T74" s="115">
        <f>Q$3</f>
        <v>42391</v>
      </c>
      <c r="U74" s="116" t="s">
        <v>1035</v>
      </c>
      <c r="V74" s="117" t="s">
        <v>1036</v>
      </c>
      <c r="W74" s="118" t="s">
        <v>1007</v>
      </c>
      <c r="X74" s="119" t="s">
        <v>995</v>
      </c>
      <c r="Y74" s="120" t="s">
        <v>1037</v>
      </c>
      <c r="AA74" s="112"/>
      <c r="AB74" s="112" t="s">
        <v>1160</v>
      </c>
      <c r="AC74" s="113" t="str">
        <f t="shared" si="9"/>
        <v/>
      </c>
      <c r="AD74" s="114" t="str">
        <f t="shared" si="10"/>
        <v/>
      </c>
      <c r="AE74" s="115" t="str">
        <f t="shared" si="11"/>
        <v/>
      </c>
      <c r="AF74" s="115" t="str">
        <f t="shared" si="359"/>
        <v/>
      </c>
      <c r="AG74" s="116" t="str">
        <f t="shared" si="12"/>
        <v/>
      </c>
      <c r="AH74" s="117" t="str">
        <f t="shared" si="13"/>
        <v/>
      </c>
      <c r="AI74" s="118" t="str">
        <f t="shared" si="14"/>
        <v/>
      </c>
      <c r="AJ74" s="119" t="str">
        <f t="shared" si="15"/>
        <v/>
      </c>
      <c r="AK74" s="120" t="str">
        <f t="shared" si="16"/>
        <v/>
      </c>
      <c r="AM74" s="112"/>
      <c r="AN74" s="112"/>
      <c r="AO74" s="113" t="str">
        <f t="shared" si="17"/>
        <v/>
      </c>
      <c r="AP74" s="114" t="str">
        <f t="shared" si="18"/>
        <v/>
      </c>
      <c r="AQ74" s="115" t="str">
        <f t="shared" si="19"/>
        <v/>
      </c>
      <c r="AR74" s="115" t="str">
        <f t="shared" si="20"/>
        <v/>
      </c>
      <c r="AS74" s="116" t="str">
        <f t="shared" si="21"/>
        <v/>
      </c>
      <c r="AT74" s="117" t="str">
        <f t="shared" si="22"/>
        <v/>
      </c>
      <c r="AU74" s="118" t="str">
        <f t="shared" si="23"/>
        <v/>
      </c>
      <c r="AV74" s="119" t="str">
        <f t="shared" si="24"/>
        <v/>
      </c>
      <c r="AW74" s="120" t="str">
        <f t="shared" si="25"/>
        <v/>
      </c>
      <c r="AY74" s="112"/>
      <c r="AZ74" s="112"/>
      <c r="BA74" s="113" t="str">
        <f t="shared" si="360"/>
        <v/>
      </c>
      <c r="BB74" s="114" t="str">
        <f t="shared" si="361"/>
        <v/>
      </c>
      <c r="BC74" s="115" t="str">
        <f t="shared" si="362"/>
        <v/>
      </c>
      <c r="BD74" s="115" t="str">
        <f t="shared" si="363"/>
        <v/>
      </c>
      <c r="BE74" s="116" t="str">
        <f t="shared" si="364"/>
        <v/>
      </c>
      <c r="BF74" s="117" t="str">
        <f t="shared" si="365"/>
        <v/>
      </c>
      <c r="BG74" s="118" t="str">
        <f t="shared" si="366"/>
        <v/>
      </c>
      <c r="BH74" s="119" t="str">
        <f t="shared" si="367"/>
        <v/>
      </c>
      <c r="BI74" s="120" t="str">
        <f t="shared" si="368"/>
        <v/>
      </c>
      <c r="BK74" s="112"/>
      <c r="BL74" s="112"/>
      <c r="BM74" s="113" t="str">
        <f t="shared" si="35"/>
        <v/>
      </c>
      <c r="BN74" s="114" t="str">
        <f t="shared" si="36"/>
        <v/>
      </c>
      <c r="BO74" s="115" t="str">
        <f t="shared" si="37"/>
        <v/>
      </c>
      <c r="BP74" s="115" t="str">
        <f t="shared" si="38"/>
        <v/>
      </c>
      <c r="BQ74" s="116" t="str">
        <f t="shared" si="39"/>
        <v/>
      </c>
      <c r="BR74" s="117" t="str">
        <f t="shared" si="40"/>
        <v/>
      </c>
      <c r="BS74" s="118" t="str">
        <f t="shared" si="41"/>
        <v/>
      </c>
      <c r="BT74" s="119" t="str">
        <f t="shared" si="42"/>
        <v/>
      </c>
      <c r="BU74" s="120" t="str">
        <f t="shared" si="43"/>
        <v/>
      </c>
      <c r="BW74" s="112"/>
      <c r="BX74" s="112"/>
      <c r="BY74" s="113" t="str">
        <f t="shared" si="44"/>
        <v/>
      </c>
      <c r="BZ74" s="114" t="str">
        <f t="shared" si="45"/>
        <v/>
      </c>
      <c r="CA74" s="115" t="str">
        <f t="shared" si="46"/>
        <v/>
      </c>
      <c r="CB74" s="115" t="str">
        <f t="shared" si="47"/>
        <v/>
      </c>
      <c r="CC74" s="116" t="str">
        <f t="shared" si="48"/>
        <v/>
      </c>
      <c r="CD74" s="117" t="str">
        <f t="shared" si="49"/>
        <v/>
      </c>
      <c r="CE74" s="118" t="str">
        <f t="shared" si="50"/>
        <v/>
      </c>
      <c r="CF74" s="119" t="str">
        <f t="shared" si="51"/>
        <v/>
      </c>
      <c r="CG74" s="120" t="str">
        <f t="shared" si="52"/>
        <v/>
      </c>
      <c r="CI74" s="112"/>
      <c r="CJ74" s="112"/>
      <c r="CK74" s="113" t="str">
        <f t="shared" si="53"/>
        <v/>
      </c>
      <c r="CL74" s="114" t="str">
        <f t="shared" si="54"/>
        <v/>
      </c>
      <c r="CM74" s="115" t="str">
        <f t="shared" si="55"/>
        <v/>
      </c>
      <c r="CN74" s="115" t="str">
        <f t="shared" si="56"/>
        <v/>
      </c>
      <c r="CO74" s="116" t="str">
        <f t="shared" si="57"/>
        <v/>
      </c>
      <c r="CP74" s="117" t="str">
        <f t="shared" si="58"/>
        <v/>
      </c>
      <c r="CQ74" s="118" t="str">
        <f t="shared" si="59"/>
        <v/>
      </c>
      <c r="CR74" s="119" t="str">
        <f t="shared" si="60"/>
        <v/>
      </c>
      <c r="CS74" s="120" t="str">
        <f t="shared" si="61"/>
        <v/>
      </c>
      <c r="CU74" s="112"/>
      <c r="CV74" s="112"/>
      <c r="CW74" s="113" t="str">
        <f t="shared" si="62"/>
        <v/>
      </c>
      <c r="CX74" s="114" t="str">
        <f t="shared" si="63"/>
        <v/>
      </c>
      <c r="CY74" s="115" t="str">
        <f t="shared" si="64"/>
        <v/>
      </c>
      <c r="CZ74" s="115" t="str">
        <f t="shared" si="65"/>
        <v/>
      </c>
      <c r="DA74" s="116" t="str">
        <f t="shared" si="66"/>
        <v/>
      </c>
      <c r="DB74" s="117" t="str">
        <f t="shared" si="67"/>
        <v/>
      </c>
      <c r="DC74" s="118" t="str">
        <f t="shared" si="68"/>
        <v/>
      </c>
      <c r="DD74" s="119" t="str">
        <f t="shared" si="69"/>
        <v/>
      </c>
      <c r="DE74" s="120" t="str">
        <f t="shared" si="70"/>
        <v/>
      </c>
      <c r="DG74" s="112"/>
      <c r="DH74" s="112"/>
      <c r="DI74" s="113" t="str">
        <f t="shared" si="71"/>
        <v/>
      </c>
      <c r="DJ74" s="114" t="str">
        <f t="shared" si="72"/>
        <v/>
      </c>
      <c r="DK74" s="115" t="str">
        <f t="shared" si="73"/>
        <v/>
      </c>
      <c r="DL74" s="115" t="str">
        <f t="shared" si="74"/>
        <v/>
      </c>
      <c r="DM74" s="116" t="str">
        <f t="shared" si="75"/>
        <v/>
      </c>
      <c r="DN74" s="117" t="str">
        <f t="shared" si="76"/>
        <v/>
      </c>
      <c r="DO74" s="118" t="str">
        <f t="shared" si="77"/>
        <v/>
      </c>
      <c r="DP74" s="119" t="str">
        <f t="shared" si="78"/>
        <v/>
      </c>
      <c r="DQ74" s="120" t="str">
        <f t="shared" si="79"/>
        <v/>
      </c>
      <c r="DS74" s="112"/>
      <c r="DT74" s="112"/>
      <c r="DU74" s="113" t="str">
        <f t="shared" si="80"/>
        <v/>
      </c>
      <c r="DV74" s="114" t="str">
        <f t="shared" si="81"/>
        <v/>
      </c>
      <c r="DW74" s="115" t="str">
        <f t="shared" si="82"/>
        <v/>
      </c>
      <c r="DX74" s="115" t="str">
        <f t="shared" si="83"/>
        <v/>
      </c>
      <c r="DY74" s="116" t="str">
        <f t="shared" si="84"/>
        <v/>
      </c>
      <c r="DZ74" s="117" t="str">
        <f t="shared" si="85"/>
        <v/>
      </c>
      <c r="EA74" s="118" t="str">
        <f t="shared" si="86"/>
        <v/>
      </c>
      <c r="EB74" s="119" t="str">
        <f t="shared" si="87"/>
        <v/>
      </c>
      <c r="EC74" s="120" t="str">
        <f t="shared" si="88"/>
        <v/>
      </c>
      <c r="EE74" s="112"/>
      <c r="EF74" s="112"/>
      <c r="EG74" s="113" t="str">
        <f t="shared" si="89"/>
        <v/>
      </c>
      <c r="EH74" s="114" t="str">
        <f t="shared" si="90"/>
        <v/>
      </c>
      <c r="EI74" s="115" t="str">
        <f t="shared" si="91"/>
        <v/>
      </c>
      <c r="EJ74" s="115" t="str">
        <f t="shared" si="92"/>
        <v/>
      </c>
      <c r="EK74" s="116" t="str">
        <f t="shared" si="93"/>
        <v/>
      </c>
      <c r="EL74" s="117" t="str">
        <f t="shared" si="94"/>
        <v/>
      </c>
      <c r="EM74" s="118" t="str">
        <f t="shared" si="95"/>
        <v/>
      </c>
      <c r="EN74" s="119" t="str">
        <f t="shared" si="96"/>
        <v/>
      </c>
      <c r="EO74" s="120" t="str">
        <f t="shared" si="97"/>
        <v/>
      </c>
      <c r="EQ74" s="112"/>
      <c r="ER74" s="112"/>
      <c r="ES74" s="113" t="str">
        <f t="shared" si="98"/>
        <v/>
      </c>
      <c r="ET74" s="114" t="str">
        <f t="shared" si="99"/>
        <v/>
      </c>
      <c r="EU74" s="115" t="str">
        <f t="shared" si="100"/>
        <v/>
      </c>
      <c r="EV74" s="115" t="str">
        <f t="shared" si="101"/>
        <v/>
      </c>
      <c r="EW74" s="116" t="str">
        <f t="shared" si="102"/>
        <v/>
      </c>
      <c r="EX74" s="117" t="str">
        <f t="shared" si="103"/>
        <v/>
      </c>
      <c r="EY74" s="118" t="str">
        <f t="shared" si="104"/>
        <v/>
      </c>
      <c r="EZ74" s="119" t="str">
        <f t="shared" si="105"/>
        <v/>
      </c>
      <c r="FA74" s="120" t="str">
        <f t="shared" si="106"/>
        <v/>
      </c>
      <c r="FC74" s="112"/>
      <c r="FD74" s="112"/>
      <c r="FE74" s="113" t="str">
        <f t="shared" si="107"/>
        <v/>
      </c>
      <c r="FF74" s="114" t="str">
        <f t="shared" si="108"/>
        <v/>
      </c>
      <c r="FG74" s="115" t="str">
        <f t="shared" si="109"/>
        <v/>
      </c>
      <c r="FH74" s="115" t="str">
        <f t="shared" si="110"/>
        <v/>
      </c>
      <c r="FI74" s="116" t="str">
        <f t="shared" si="111"/>
        <v/>
      </c>
      <c r="FJ74" s="117" t="str">
        <f t="shared" si="112"/>
        <v/>
      </c>
      <c r="FK74" s="118" t="str">
        <f t="shared" si="113"/>
        <v/>
      </c>
      <c r="FL74" s="119" t="str">
        <f t="shared" si="114"/>
        <v/>
      </c>
      <c r="FM74" s="120" t="str">
        <f t="shared" si="115"/>
        <v/>
      </c>
      <c r="FO74" s="112"/>
      <c r="FP74" s="112"/>
      <c r="FQ74" s="113" t="str">
        <f t="shared" si="116"/>
        <v/>
      </c>
      <c r="FR74" s="114" t="str">
        <f t="shared" si="117"/>
        <v/>
      </c>
      <c r="FS74" s="115" t="str">
        <f t="shared" si="118"/>
        <v/>
      </c>
      <c r="FT74" s="115" t="str">
        <f t="shared" si="119"/>
        <v/>
      </c>
      <c r="FU74" s="116" t="str">
        <f t="shared" si="120"/>
        <v/>
      </c>
      <c r="FV74" s="117" t="str">
        <f t="shared" si="121"/>
        <v/>
      </c>
      <c r="FW74" s="118" t="str">
        <f t="shared" si="122"/>
        <v/>
      </c>
      <c r="FX74" s="119" t="str">
        <f t="shared" si="123"/>
        <v/>
      </c>
      <c r="FY74" s="120" t="str">
        <f t="shared" si="124"/>
        <v/>
      </c>
      <c r="GA74" s="112"/>
      <c r="GB74" s="112"/>
      <c r="GC74" s="113" t="str">
        <f t="shared" si="125"/>
        <v/>
      </c>
      <c r="GD74" s="114" t="str">
        <f t="shared" si="126"/>
        <v/>
      </c>
      <c r="GE74" s="115" t="str">
        <f t="shared" si="127"/>
        <v/>
      </c>
      <c r="GF74" s="115" t="str">
        <f t="shared" si="128"/>
        <v/>
      </c>
      <c r="GG74" s="116" t="str">
        <f t="shared" si="129"/>
        <v/>
      </c>
      <c r="GH74" s="117" t="str">
        <f t="shared" si="130"/>
        <v/>
      </c>
      <c r="GI74" s="118" t="str">
        <f t="shared" si="131"/>
        <v/>
      </c>
      <c r="GJ74" s="119" t="str">
        <f t="shared" si="132"/>
        <v/>
      </c>
      <c r="GK74" s="120" t="str">
        <f t="shared" si="133"/>
        <v/>
      </c>
      <c r="GM74" s="112"/>
      <c r="GN74" s="112"/>
      <c r="GO74" s="113" t="str">
        <f t="shared" si="134"/>
        <v/>
      </c>
      <c r="GP74" s="114" t="str">
        <f t="shared" si="135"/>
        <v/>
      </c>
      <c r="GQ74" s="115" t="str">
        <f t="shared" si="136"/>
        <v/>
      </c>
      <c r="GR74" s="115" t="str">
        <f t="shared" si="137"/>
        <v/>
      </c>
      <c r="GS74" s="116" t="str">
        <f t="shared" si="138"/>
        <v/>
      </c>
      <c r="GT74" s="117" t="str">
        <f t="shared" si="139"/>
        <v/>
      </c>
      <c r="GU74" s="118" t="str">
        <f t="shared" si="140"/>
        <v/>
      </c>
      <c r="GV74" s="119" t="str">
        <f t="shared" si="141"/>
        <v/>
      </c>
      <c r="GW74" s="120" t="str">
        <f t="shared" si="142"/>
        <v/>
      </c>
      <c r="GY74" s="112"/>
      <c r="GZ74" s="112"/>
      <c r="HA74" s="113" t="str">
        <f t="shared" si="143"/>
        <v/>
      </c>
      <c r="HB74" s="114" t="str">
        <f t="shared" si="144"/>
        <v/>
      </c>
      <c r="HC74" s="115" t="str">
        <f t="shared" si="145"/>
        <v/>
      </c>
      <c r="HD74" s="115" t="str">
        <f t="shared" si="146"/>
        <v/>
      </c>
      <c r="HE74" s="116" t="str">
        <f t="shared" si="147"/>
        <v/>
      </c>
      <c r="HF74" s="117" t="str">
        <f t="shared" si="148"/>
        <v/>
      </c>
      <c r="HG74" s="118" t="str">
        <f t="shared" si="149"/>
        <v/>
      </c>
      <c r="HH74" s="119" t="str">
        <f t="shared" si="150"/>
        <v/>
      </c>
      <c r="HI74" s="120" t="str">
        <f t="shared" si="151"/>
        <v/>
      </c>
      <c r="HK74" s="112"/>
      <c r="HL74" s="112"/>
      <c r="HM74" s="113" t="str">
        <f t="shared" si="152"/>
        <v/>
      </c>
      <c r="HN74" s="114" t="str">
        <f t="shared" si="153"/>
        <v/>
      </c>
      <c r="HO74" s="115" t="str">
        <f t="shared" si="154"/>
        <v/>
      </c>
      <c r="HP74" s="115" t="str">
        <f t="shared" si="155"/>
        <v/>
      </c>
      <c r="HQ74" s="116" t="str">
        <f t="shared" si="156"/>
        <v/>
      </c>
      <c r="HR74" s="117" t="str">
        <f t="shared" si="157"/>
        <v/>
      </c>
      <c r="HS74" s="118" t="str">
        <f t="shared" si="158"/>
        <v/>
      </c>
      <c r="HT74" s="119" t="str">
        <f t="shared" si="159"/>
        <v/>
      </c>
      <c r="HU74" s="120" t="str">
        <f t="shared" si="160"/>
        <v/>
      </c>
      <c r="HW74" s="112"/>
      <c r="HX74" s="112"/>
      <c r="HY74" s="113" t="str">
        <f t="shared" si="161"/>
        <v/>
      </c>
      <c r="HZ74" s="114" t="str">
        <f t="shared" si="162"/>
        <v/>
      </c>
      <c r="IA74" s="115" t="str">
        <f t="shared" si="163"/>
        <v/>
      </c>
      <c r="IB74" s="115" t="str">
        <f t="shared" si="164"/>
        <v/>
      </c>
      <c r="IC74" s="116" t="str">
        <f t="shared" si="165"/>
        <v/>
      </c>
      <c r="ID74" s="117" t="str">
        <f t="shared" si="166"/>
        <v/>
      </c>
      <c r="IE74" s="118" t="str">
        <f t="shared" si="167"/>
        <v/>
      </c>
      <c r="IF74" s="119" t="str">
        <f t="shared" si="168"/>
        <v/>
      </c>
      <c r="IG74" s="120" t="str">
        <f t="shared" si="169"/>
        <v/>
      </c>
      <c r="II74" s="112"/>
      <c r="IJ74" s="112"/>
      <c r="IK74" s="113" t="str">
        <f t="shared" si="170"/>
        <v/>
      </c>
      <c r="IL74" s="114" t="str">
        <f t="shared" si="171"/>
        <v/>
      </c>
      <c r="IM74" s="115" t="str">
        <f t="shared" si="172"/>
        <v/>
      </c>
      <c r="IN74" s="115" t="str">
        <f t="shared" si="173"/>
        <v/>
      </c>
      <c r="IO74" s="116" t="str">
        <f t="shared" si="174"/>
        <v/>
      </c>
      <c r="IP74" s="117" t="str">
        <f t="shared" si="175"/>
        <v/>
      </c>
      <c r="IQ74" s="118" t="str">
        <f t="shared" si="176"/>
        <v/>
      </c>
      <c r="IR74" s="119" t="str">
        <f t="shared" si="177"/>
        <v/>
      </c>
      <c r="IS74" s="120" t="str">
        <f t="shared" si="178"/>
        <v/>
      </c>
      <c r="IU74" s="112"/>
      <c r="IV74" s="112"/>
      <c r="IW74" s="113" t="str">
        <f t="shared" si="179"/>
        <v/>
      </c>
      <c r="IX74" s="114" t="str">
        <f t="shared" si="180"/>
        <v/>
      </c>
      <c r="IY74" s="115" t="str">
        <f t="shared" si="181"/>
        <v/>
      </c>
      <c r="IZ74" s="115" t="str">
        <f t="shared" si="182"/>
        <v/>
      </c>
      <c r="JA74" s="116" t="str">
        <f t="shared" si="183"/>
        <v/>
      </c>
      <c r="JB74" s="117" t="str">
        <f t="shared" si="184"/>
        <v/>
      </c>
      <c r="JC74" s="118" t="str">
        <f t="shared" si="185"/>
        <v/>
      </c>
      <c r="JD74" s="119" t="str">
        <f t="shared" si="186"/>
        <v/>
      </c>
      <c r="JE74" s="120" t="str">
        <f t="shared" si="187"/>
        <v/>
      </c>
      <c r="JG74" s="112"/>
      <c r="JH74" s="112"/>
      <c r="JI74" s="113" t="str">
        <f t="shared" si="188"/>
        <v/>
      </c>
      <c r="JJ74" s="114" t="str">
        <f t="shared" si="189"/>
        <v/>
      </c>
      <c r="JK74" s="115" t="str">
        <f t="shared" si="190"/>
        <v/>
      </c>
      <c r="JL74" s="115" t="str">
        <f t="shared" si="191"/>
        <v/>
      </c>
      <c r="JM74" s="116" t="str">
        <f t="shared" si="192"/>
        <v/>
      </c>
      <c r="JN74" s="117" t="str">
        <f t="shared" si="193"/>
        <v/>
      </c>
      <c r="JO74" s="118" t="str">
        <f t="shared" si="194"/>
        <v/>
      </c>
      <c r="JP74" s="119" t="str">
        <f t="shared" si="195"/>
        <v/>
      </c>
      <c r="JQ74" s="120" t="str">
        <f t="shared" si="196"/>
        <v/>
      </c>
      <c r="JS74" s="112"/>
      <c r="JT74" s="112"/>
      <c r="JU74" s="113" t="str">
        <f t="shared" si="197"/>
        <v/>
      </c>
      <c r="JV74" s="114" t="str">
        <f t="shared" si="198"/>
        <v/>
      </c>
      <c r="JW74" s="115" t="str">
        <f t="shared" si="199"/>
        <v/>
      </c>
      <c r="JX74" s="115" t="str">
        <f t="shared" si="200"/>
        <v/>
      </c>
      <c r="JY74" s="116" t="str">
        <f t="shared" si="201"/>
        <v/>
      </c>
      <c r="JZ74" s="117" t="str">
        <f t="shared" si="202"/>
        <v/>
      </c>
      <c r="KA74" s="118" t="str">
        <f t="shared" si="203"/>
        <v/>
      </c>
      <c r="KB74" s="119" t="str">
        <f t="shared" si="204"/>
        <v/>
      </c>
      <c r="KC74" s="120" t="str">
        <f t="shared" si="205"/>
        <v/>
      </c>
      <c r="KE74" s="112"/>
      <c r="KF74" s="112"/>
      <c r="KG74" s="113" t="str">
        <f t="shared" si="206"/>
        <v/>
      </c>
      <c r="KH74" s="114" t="str">
        <f t="shared" si="207"/>
        <v/>
      </c>
      <c r="KI74" s="115" t="str">
        <f t="shared" si="208"/>
        <v/>
      </c>
      <c r="KJ74" s="115" t="str">
        <f t="shared" si="209"/>
        <v/>
      </c>
      <c r="KK74" s="116" t="str">
        <f t="shared" si="210"/>
        <v/>
      </c>
      <c r="KL74" s="117" t="str">
        <f t="shared" si="211"/>
        <v/>
      </c>
      <c r="KM74" s="118" t="str">
        <f t="shared" si="212"/>
        <v/>
      </c>
      <c r="KN74" s="119" t="str">
        <f t="shared" si="213"/>
        <v/>
      </c>
      <c r="KO74" s="120" t="str">
        <f t="shared" si="214"/>
        <v/>
      </c>
      <c r="KQ74" s="112"/>
      <c r="KR74" s="112"/>
      <c r="KS74" s="113" t="str">
        <f t="shared" si="215"/>
        <v/>
      </c>
      <c r="KT74" s="114" t="str">
        <f t="shared" si="216"/>
        <v/>
      </c>
      <c r="KU74" s="115" t="str">
        <f t="shared" si="217"/>
        <v/>
      </c>
      <c r="KV74" s="115" t="str">
        <f t="shared" si="218"/>
        <v/>
      </c>
      <c r="KW74" s="116" t="str">
        <f t="shared" si="219"/>
        <v/>
      </c>
      <c r="KX74" s="117" t="str">
        <f t="shared" si="220"/>
        <v/>
      </c>
      <c r="KY74" s="118" t="str">
        <f t="shared" si="221"/>
        <v/>
      </c>
      <c r="KZ74" s="119" t="str">
        <f t="shared" si="222"/>
        <v/>
      </c>
      <c r="LA74" s="120" t="str">
        <f t="shared" si="223"/>
        <v/>
      </c>
      <c r="LC74" s="112"/>
      <c r="LD74" s="112"/>
      <c r="LE74" s="113" t="str">
        <f t="shared" si="224"/>
        <v/>
      </c>
      <c r="LF74" s="114" t="str">
        <f t="shared" si="225"/>
        <v/>
      </c>
      <c r="LG74" s="115" t="str">
        <f t="shared" si="226"/>
        <v/>
      </c>
      <c r="LH74" s="115" t="str">
        <f t="shared" si="227"/>
        <v/>
      </c>
      <c r="LI74" s="116" t="str">
        <f t="shared" si="228"/>
        <v/>
      </c>
      <c r="LJ74" s="117" t="str">
        <f t="shared" si="229"/>
        <v/>
      </c>
      <c r="LK74" s="118" t="str">
        <f t="shared" si="230"/>
        <v/>
      </c>
      <c r="LL74" s="119" t="str">
        <f t="shared" si="231"/>
        <v/>
      </c>
      <c r="LM74" s="120" t="str">
        <f t="shared" si="232"/>
        <v/>
      </c>
      <c r="LO74" s="112"/>
      <c r="LP74" s="112"/>
      <c r="LQ74" s="113" t="str">
        <f t="shared" si="233"/>
        <v/>
      </c>
      <c r="LR74" s="114" t="str">
        <f t="shared" si="234"/>
        <v/>
      </c>
      <c r="LS74" s="115" t="str">
        <f t="shared" si="235"/>
        <v/>
      </c>
      <c r="LT74" s="115" t="str">
        <f t="shared" si="236"/>
        <v/>
      </c>
      <c r="LU74" s="116" t="str">
        <f t="shared" si="237"/>
        <v/>
      </c>
      <c r="LV74" s="117" t="str">
        <f t="shared" si="238"/>
        <v/>
      </c>
      <c r="LW74" s="118" t="str">
        <f t="shared" si="239"/>
        <v/>
      </c>
      <c r="LX74" s="119" t="str">
        <f t="shared" si="240"/>
        <v/>
      </c>
      <c r="LY74" s="120" t="str">
        <f t="shared" si="241"/>
        <v/>
      </c>
      <c r="MA74" s="112"/>
      <c r="MB74" s="112"/>
      <c r="MC74" s="113" t="str">
        <f t="shared" si="242"/>
        <v/>
      </c>
      <c r="MD74" s="114" t="str">
        <f t="shared" si="243"/>
        <v/>
      </c>
      <c r="ME74" s="115" t="str">
        <f t="shared" si="244"/>
        <v/>
      </c>
      <c r="MF74" s="115" t="str">
        <f t="shared" si="245"/>
        <v/>
      </c>
      <c r="MG74" s="116" t="str">
        <f t="shared" si="246"/>
        <v/>
      </c>
      <c r="MH74" s="117" t="str">
        <f t="shared" si="247"/>
        <v/>
      </c>
      <c r="MI74" s="118" t="str">
        <f t="shared" si="248"/>
        <v/>
      </c>
      <c r="MJ74" s="119" t="str">
        <f t="shared" si="249"/>
        <v/>
      </c>
      <c r="MK74" s="120" t="str">
        <f t="shared" si="250"/>
        <v/>
      </c>
      <c r="MM74" s="112"/>
      <c r="MN74" s="112"/>
      <c r="MO74" s="113" t="str">
        <f t="shared" si="251"/>
        <v/>
      </c>
      <c r="MP74" s="114" t="str">
        <f t="shared" si="252"/>
        <v/>
      </c>
      <c r="MQ74" s="115" t="str">
        <f t="shared" si="253"/>
        <v/>
      </c>
      <c r="MR74" s="115" t="str">
        <f t="shared" si="254"/>
        <v/>
      </c>
      <c r="MS74" s="116" t="str">
        <f t="shared" si="255"/>
        <v/>
      </c>
      <c r="MT74" s="117" t="str">
        <f t="shared" si="256"/>
        <v/>
      </c>
      <c r="MU74" s="118" t="str">
        <f t="shared" si="257"/>
        <v/>
      </c>
      <c r="MV74" s="119" t="str">
        <f t="shared" si="258"/>
        <v/>
      </c>
      <c r="MW74" s="120" t="str">
        <f t="shared" si="259"/>
        <v/>
      </c>
      <c r="MY74" s="112"/>
      <c r="MZ74" s="112"/>
      <c r="NA74" s="113" t="str">
        <f t="shared" si="260"/>
        <v/>
      </c>
      <c r="NB74" s="114" t="str">
        <f t="shared" si="261"/>
        <v/>
      </c>
      <c r="NC74" s="115" t="str">
        <f t="shared" si="262"/>
        <v/>
      </c>
      <c r="ND74" s="115" t="str">
        <f t="shared" si="263"/>
        <v/>
      </c>
      <c r="NE74" s="116" t="str">
        <f t="shared" si="264"/>
        <v/>
      </c>
      <c r="NF74" s="117" t="str">
        <f t="shared" si="265"/>
        <v/>
      </c>
      <c r="NG74" s="118" t="str">
        <f t="shared" si="266"/>
        <v/>
      </c>
      <c r="NH74" s="119" t="str">
        <f t="shared" si="267"/>
        <v/>
      </c>
      <c r="NI74" s="120" t="str">
        <f t="shared" si="268"/>
        <v/>
      </c>
      <c r="NK74" s="112"/>
      <c r="NL74" s="112"/>
      <c r="NM74" s="113" t="str">
        <f t="shared" si="269"/>
        <v/>
      </c>
      <c r="NN74" s="114" t="str">
        <f t="shared" si="270"/>
        <v/>
      </c>
      <c r="NO74" s="115" t="str">
        <f t="shared" si="271"/>
        <v/>
      </c>
      <c r="NP74" s="115" t="str">
        <f t="shared" si="272"/>
        <v/>
      </c>
      <c r="NQ74" s="116" t="str">
        <f t="shared" si="273"/>
        <v/>
      </c>
      <c r="NR74" s="117" t="str">
        <f t="shared" si="274"/>
        <v/>
      </c>
      <c r="NS74" s="118" t="str">
        <f t="shared" si="275"/>
        <v/>
      </c>
      <c r="NT74" s="119" t="str">
        <f t="shared" si="276"/>
        <v/>
      </c>
      <c r="NU74" s="120" t="str">
        <f t="shared" si="277"/>
        <v/>
      </c>
      <c r="NW74" s="112"/>
      <c r="NX74" s="112"/>
      <c r="NY74" s="113" t="str">
        <f t="shared" si="278"/>
        <v/>
      </c>
      <c r="NZ74" s="114" t="str">
        <f t="shared" si="279"/>
        <v/>
      </c>
      <c r="OA74" s="115" t="str">
        <f t="shared" si="280"/>
        <v/>
      </c>
      <c r="OB74" s="115" t="str">
        <f t="shared" si="281"/>
        <v/>
      </c>
      <c r="OC74" s="116" t="str">
        <f t="shared" si="282"/>
        <v/>
      </c>
      <c r="OD74" s="117" t="str">
        <f t="shared" si="283"/>
        <v/>
      </c>
      <c r="OE74" s="118" t="str">
        <f t="shared" si="284"/>
        <v/>
      </c>
      <c r="OF74" s="119" t="str">
        <f t="shared" si="285"/>
        <v/>
      </c>
      <c r="OG74" s="120" t="str">
        <f t="shared" si="286"/>
        <v/>
      </c>
      <c r="OI74" s="112"/>
      <c r="OJ74" s="112"/>
      <c r="OK74" s="113" t="str">
        <f t="shared" si="287"/>
        <v/>
      </c>
      <c r="OL74" s="114" t="str">
        <f t="shared" si="288"/>
        <v/>
      </c>
      <c r="OM74" s="115" t="str">
        <f t="shared" si="289"/>
        <v/>
      </c>
      <c r="ON74" s="115" t="str">
        <f t="shared" si="290"/>
        <v/>
      </c>
      <c r="OO74" s="116" t="str">
        <f t="shared" si="291"/>
        <v/>
      </c>
      <c r="OP74" s="117" t="str">
        <f t="shared" si="292"/>
        <v/>
      </c>
      <c r="OQ74" s="118" t="str">
        <f t="shared" si="293"/>
        <v/>
      </c>
      <c r="OR74" s="119" t="str">
        <f t="shared" si="294"/>
        <v/>
      </c>
      <c r="OS74" s="120" t="str">
        <f t="shared" si="295"/>
        <v/>
      </c>
      <c r="OU74" s="112"/>
      <c r="OV74" s="112"/>
      <c r="OW74" s="113" t="str">
        <f t="shared" si="296"/>
        <v/>
      </c>
      <c r="OX74" s="114" t="str">
        <f t="shared" si="297"/>
        <v/>
      </c>
      <c r="OY74" s="115" t="str">
        <f t="shared" si="298"/>
        <v/>
      </c>
      <c r="OZ74" s="115" t="str">
        <f t="shared" si="299"/>
        <v/>
      </c>
      <c r="PA74" s="116" t="str">
        <f t="shared" si="300"/>
        <v/>
      </c>
      <c r="PB74" s="117" t="str">
        <f t="shared" si="301"/>
        <v/>
      </c>
      <c r="PC74" s="118" t="str">
        <f t="shared" si="302"/>
        <v/>
      </c>
      <c r="PD74" s="119" t="str">
        <f t="shared" si="303"/>
        <v/>
      </c>
      <c r="PE74" s="120" t="str">
        <f t="shared" si="304"/>
        <v/>
      </c>
      <c r="PG74" s="112"/>
      <c r="PH74" s="112"/>
      <c r="PI74" s="113" t="str">
        <f t="shared" si="305"/>
        <v/>
      </c>
      <c r="PJ74" s="114" t="str">
        <f t="shared" si="306"/>
        <v/>
      </c>
      <c r="PK74" s="115" t="str">
        <f t="shared" si="307"/>
        <v/>
      </c>
      <c r="PL74" s="115" t="str">
        <f t="shared" si="308"/>
        <v/>
      </c>
      <c r="PM74" s="116" t="str">
        <f t="shared" si="309"/>
        <v/>
      </c>
      <c r="PN74" s="117" t="str">
        <f t="shared" si="310"/>
        <v/>
      </c>
      <c r="PO74" s="118" t="str">
        <f t="shared" si="311"/>
        <v/>
      </c>
      <c r="PP74" s="119" t="str">
        <f t="shared" si="312"/>
        <v/>
      </c>
      <c r="PQ74" s="120" t="str">
        <f t="shared" si="313"/>
        <v/>
      </c>
      <c r="PS74" s="112"/>
      <c r="PT74" s="112"/>
      <c r="PU74" s="113" t="str">
        <f t="shared" si="314"/>
        <v/>
      </c>
      <c r="PV74" s="114" t="str">
        <f t="shared" si="315"/>
        <v/>
      </c>
      <c r="PW74" s="115" t="str">
        <f t="shared" si="316"/>
        <v/>
      </c>
      <c r="PX74" s="115" t="str">
        <f t="shared" si="317"/>
        <v/>
      </c>
      <c r="PY74" s="116" t="str">
        <f t="shared" si="318"/>
        <v/>
      </c>
      <c r="PZ74" s="117" t="str">
        <f t="shared" si="319"/>
        <v/>
      </c>
      <c r="QA74" s="118" t="str">
        <f t="shared" si="320"/>
        <v/>
      </c>
      <c r="QB74" s="119" t="str">
        <f t="shared" si="321"/>
        <v/>
      </c>
      <c r="QC74" s="120" t="str">
        <f t="shared" si="322"/>
        <v/>
      </c>
      <c r="QE74" s="112"/>
      <c r="QF74" s="112"/>
      <c r="QG74" s="113" t="str">
        <f t="shared" si="323"/>
        <v/>
      </c>
      <c r="QH74" s="114" t="str">
        <f t="shared" si="324"/>
        <v/>
      </c>
      <c r="QI74" s="115" t="str">
        <f t="shared" si="325"/>
        <v/>
      </c>
      <c r="QJ74" s="115" t="str">
        <f t="shared" si="326"/>
        <v/>
      </c>
      <c r="QK74" s="116" t="str">
        <f t="shared" si="327"/>
        <v/>
      </c>
      <c r="QL74" s="117" t="str">
        <f t="shared" si="328"/>
        <v/>
      </c>
      <c r="QM74" s="118" t="str">
        <f t="shared" si="329"/>
        <v/>
      </c>
      <c r="QN74" s="119" t="str">
        <f t="shared" si="330"/>
        <v/>
      </c>
      <c r="QO74" s="120" t="str">
        <f t="shared" si="331"/>
        <v/>
      </c>
      <c r="QQ74" s="112"/>
      <c r="QR74" s="112"/>
      <c r="QS74" s="113" t="str">
        <f t="shared" si="332"/>
        <v/>
      </c>
      <c r="QT74" s="114" t="str">
        <f t="shared" si="333"/>
        <v/>
      </c>
      <c r="QU74" s="115" t="str">
        <f t="shared" si="334"/>
        <v/>
      </c>
      <c r="QV74" s="115" t="str">
        <f t="shared" si="335"/>
        <v/>
      </c>
      <c r="QW74" s="116" t="str">
        <f t="shared" si="336"/>
        <v/>
      </c>
      <c r="QX74" s="117" t="str">
        <f t="shared" si="337"/>
        <v/>
      </c>
      <c r="QY74" s="118" t="str">
        <f t="shared" si="338"/>
        <v/>
      </c>
      <c r="QZ74" s="119" t="str">
        <f t="shared" si="339"/>
        <v/>
      </c>
      <c r="RA74" s="120" t="str">
        <f t="shared" si="340"/>
        <v/>
      </c>
      <c r="RC74" s="112"/>
      <c r="RD74" s="112"/>
      <c r="RE74" s="113" t="str">
        <f t="shared" si="341"/>
        <v/>
      </c>
      <c r="RF74" s="114" t="str">
        <f t="shared" si="342"/>
        <v/>
      </c>
      <c r="RG74" s="115" t="str">
        <f t="shared" si="343"/>
        <v/>
      </c>
      <c r="RH74" s="115" t="str">
        <f t="shared" si="344"/>
        <v/>
      </c>
      <c r="RI74" s="116" t="str">
        <f t="shared" si="345"/>
        <v/>
      </c>
      <c r="RJ74" s="117" t="str">
        <f t="shared" si="346"/>
        <v/>
      </c>
      <c r="RK74" s="118" t="str">
        <f t="shared" si="347"/>
        <v/>
      </c>
      <c r="RL74" s="119" t="str">
        <f t="shared" si="348"/>
        <v/>
      </c>
      <c r="RM74" s="120" t="str">
        <f t="shared" si="349"/>
        <v/>
      </c>
      <c r="RO74" s="112"/>
      <c r="RP74" s="112"/>
      <c r="RQ74" s="113" t="str">
        <f t="shared" si="350"/>
        <v/>
      </c>
      <c r="RR74" s="114" t="str">
        <f t="shared" si="351"/>
        <v/>
      </c>
      <c r="RS74" s="115" t="str">
        <f t="shared" si="352"/>
        <v/>
      </c>
      <c r="RT74" s="115" t="str">
        <f t="shared" si="353"/>
        <v/>
      </c>
      <c r="RU74" s="116" t="str">
        <f t="shared" si="354"/>
        <v/>
      </c>
      <c r="RV74" s="117" t="str">
        <f t="shared" si="355"/>
        <v/>
      </c>
      <c r="RW74" s="118" t="str">
        <f t="shared" si="356"/>
        <v/>
      </c>
      <c r="RX74" s="119" t="str">
        <f t="shared" si="357"/>
        <v/>
      </c>
      <c r="RY74" s="120" t="str">
        <f t="shared" si="358"/>
        <v/>
      </c>
      <c r="SA74" s="112"/>
      <c r="SB74" s="112"/>
    </row>
    <row r="75" spans="1:496" ht="13.5" customHeight="1">
      <c r="A75" s="20"/>
      <c r="B75" s="112" t="s">
        <v>876</v>
      </c>
      <c r="C75" s="112" t="s">
        <v>877</v>
      </c>
      <c r="E75" s="113" t="str">
        <f t="shared" si="417"/>
        <v/>
      </c>
      <c r="F75" s="114" t="str">
        <f t="shared" si="418"/>
        <v/>
      </c>
      <c r="G75" s="115" t="str">
        <f t="shared" si="2"/>
        <v/>
      </c>
      <c r="H75" s="115" t="str">
        <f t="shared" si="3"/>
        <v/>
      </c>
      <c r="I75" s="116" t="str">
        <f t="shared" si="419"/>
        <v/>
      </c>
      <c r="J75" s="117" t="str">
        <f t="shared" si="420"/>
        <v/>
      </c>
      <c r="K75" s="118" t="str">
        <f t="shared" si="421"/>
        <v/>
      </c>
      <c r="L75" s="119" t="str">
        <f t="shared" si="7"/>
        <v/>
      </c>
      <c r="M75" s="120" t="str">
        <f t="shared" si="422"/>
        <v/>
      </c>
      <c r="O75" s="112"/>
      <c r="P75" s="112" t="s">
        <v>289</v>
      </c>
      <c r="Q75" s="113" t="s">
        <v>289</v>
      </c>
      <c r="R75" s="114" t="s">
        <v>289</v>
      </c>
      <c r="S75" s="115" t="s">
        <v>289</v>
      </c>
      <c r="T75" s="115" t="s">
        <v>289</v>
      </c>
      <c r="U75" s="116" t="s">
        <v>289</v>
      </c>
      <c r="V75" s="117" t="s">
        <v>289</v>
      </c>
      <c r="W75" s="118" t="s">
        <v>289</v>
      </c>
      <c r="X75" s="119" t="s">
        <v>289</v>
      </c>
      <c r="Y75" s="120" t="s">
        <v>289</v>
      </c>
      <c r="AA75" s="112"/>
      <c r="AB75" s="112"/>
      <c r="AC75" s="113" t="str">
        <f t="shared" si="9"/>
        <v/>
      </c>
      <c r="AD75" s="114" t="str">
        <f t="shared" si="10"/>
        <v/>
      </c>
      <c r="AE75" s="115" t="str">
        <f t="shared" si="11"/>
        <v/>
      </c>
      <c r="AF75" s="115" t="str">
        <f t="shared" si="359"/>
        <v/>
      </c>
      <c r="AG75" s="116" t="str">
        <f t="shared" si="12"/>
        <v/>
      </c>
      <c r="AH75" s="117" t="str">
        <f t="shared" si="13"/>
        <v/>
      </c>
      <c r="AI75" s="118" t="str">
        <f t="shared" si="14"/>
        <v/>
      </c>
      <c r="AJ75" s="119" t="str">
        <f t="shared" si="15"/>
        <v/>
      </c>
      <c r="AK75" s="120" t="str">
        <f t="shared" si="16"/>
        <v/>
      </c>
      <c r="AM75" s="112"/>
      <c r="AN75" s="112"/>
      <c r="AO75" s="113" t="str">
        <f t="shared" si="17"/>
        <v/>
      </c>
      <c r="AP75" s="114" t="str">
        <f t="shared" si="18"/>
        <v/>
      </c>
      <c r="AQ75" s="115" t="str">
        <f t="shared" si="19"/>
        <v/>
      </c>
      <c r="AR75" s="115" t="str">
        <f t="shared" si="20"/>
        <v/>
      </c>
      <c r="AS75" s="116" t="str">
        <f t="shared" si="21"/>
        <v/>
      </c>
      <c r="AT75" s="117" t="str">
        <f t="shared" si="22"/>
        <v/>
      </c>
      <c r="AU75" s="118" t="str">
        <f t="shared" si="23"/>
        <v/>
      </c>
      <c r="AV75" s="119" t="str">
        <f t="shared" si="24"/>
        <v/>
      </c>
      <c r="AW75" s="120" t="str">
        <f t="shared" si="25"/>
        <v/>
      </c>
      <c r="AY75" s="112"/>
      <c r="AZ75" s="112"/>
      <c r="BA75" s="113" t="str">
        <f t="shared" si="360"/>
        <v/>
      </c>
      <c r="BB75" s="114" t="str">
        <f t="shared" si="361"/>
        <v/>
      </c>
      <c r="BC75" s="115" t="str">
        <f t="shared" si="362"/>
        <v/>
      </c>
      <c r="BD75" s="115" t="str">
        <f t="shared" si="363"/>
        <v/>
      </c>
      <c r="BE75" s="116" t="str">
        <f t="shared" si="364"/>
        <v/>
      </c>
      <c r="BF75" s="117" t="str">
        <f t="shared" si="365"/>
        <v/>
      </c>
      <c r="BG75" s="118" t="str">
        <f t="shared" si="366"/>
        <v/>
      </c>
      <c r="BH75" s="119" t="str">
        <f t="shared" si="367"/>
        <v/>
      </c>
      <c r="BI75" s="120" t="str">
        <f t="shared" si="368"/>
        <v/>
      </c>
      <c r="BK75" s="112"/>
      <c r="BL75" s="112"/>
      <c r="BM75" s="113" t="str">
        <f t="shared" si="35"/>
        <v/>
      </c>
      <c r="BN75" s="114" t="str">
        <f t="shared" si="36"/>
        <v/>
      </c>
      <c r="BO75" s="115" t="str">
        <f t="shared" si="37"/>
        <v/>
      </c>
      <c r="BP75" s="115" t="str">
        <f t="shared" si="38"/>
        <v/>
      </c>
      <c r="BQ75" s="116" t="str">
        <f t="shared" si="39"/>
        <v/>
      </c>
      <c r="BR75" s="117" t="str">
        <f t="shared" si="40"/>
        <v/>
      </c>
      <c r="BS75" s="118" t="str">
        <f t="shared" si="41"/>
        <v/>
      </c>
      <c r="BT75" s="119" t="str">
        <f t="shared" si="42"/>
        <v/>
      </c>
      <c r="BU75" s="120" t="str">
        <f t="shared" si="43"/>
        <v/>
      </c>
      <c r="BW75" s="112"/>
      <c r="BX75" s="112"/>
      <c r="BY75" s="113" t="str">
        <f t="shared" si="44"/>
        <v/>
      </c>
      <c r="BZ75" s="114" t="str">
        <f t="shared" si="45"/>
        <v/>
      </c>
      <c r="CA75" s="115" t="str">
        <f t="shared" si="46"/>
        <v/>
      </c>
      <c r="CB75" s="115" t="str">
        <f t="shared" si="47"/>
        <v/>
      </c>
      <c r="CC75" s="116" t="str">
        <f t="shared" si="48"/>
        <v/>
      </c>
      <c r="CD75" s="117" t="str">
        <f t="shared" si="49"/>
        <v/>
      </c>
      <c r="CE75" s="118" t="str">
        <f t="shared" si="50"/>
        <v/>
      </c>
      <c r="CF75" s="119" t="str">
        <f t="shared" si="51"/>
        <v/>
      </c>
      <c r="CG75" s="120" t="str">
        <f t="shared" si="52"/>
        <v/>
      </c>
      <c r="CI75" s="112"/>
      <c r="CJ75" s="112"/>
      <c r="CK75" s="113" t="str">
        <f t="shared" si="53"/>
        <v/>
      </c>
      <c r="CL75" s="114" t="str">
        <f t="shared" si="54"/>
        <v/>
      </c>
      <c r="CM75" s="115" t="str">
        <f t="shared" si="55"/>
        <v/>
      </c>
      <c r="CN75" s="115" t="str">
        <f t="shared" si="56"/>
        <v/>
      </c>
      <c r="CO75" s="116" t="str">
        <f t="shared" si="57"/>
        <v/>
      </c>
      <c r="CP75" s="117" t="str">
        <f t="shared" si="58"/>
        <v/>
      </c>
      <c r="CQ75" s="118" t="str">
        <f t="shared" si="59"/>
        <v/>
      </c>
      <c r="CR75" s="119" t="str">
        <f t="shared" si="60"/>
        <v/>
      </c>
      <c r="CS75" s="120" t="str">
        <f t="shared" si="61"/>
        <v/>
      </c>
      <c r="CU75" s="112"/>
      <c r="CV75" s="112"/>
      <c r="CW75" s="113" t="str">
        <f t="shared" si="62"/>
        <v/>
      </c>
      <c r="CX75" s="114" t="str">
        <f t="shared" si="63"/>
        <v/>
      </c>
      <c r="CY75" s="115" t="str">
        <f t="shared" si="64"/>
        <v/>
      </c>
      <c r="CZ75" s="115" t="str">
        <f t="shared" si="65"/>
        <v/>
      </c>
      <c r="DA75" s="116" t="str">
        <f t="shared" si="66"/>
        <v/>
      </c>
      <c r="DB75" s="117" t="str">
        <f t="shared" si="67"/>
        <v/>
      </c>
      <c r="DC75" s="118" t="str">
        <f t="shared" si="68"/>
        <v/>
      </c>
      <c r="DD75" s="119" t="str">
        <f t="shared" si="69"/>
        <v/>
      </c>
      <c r="DE75" s="120" t="str">
        <f t="shared" si="70"/>
        <v/>
      </c>
      <c r="DG75" s="112"/>
      <c r="DH75" s="112"/>
      <c r="DI75" s="113" t="str">
        <f t="shared" si="71"/>
        <v/>
      </c>
      <c r="DJ75" s="114" t="str">
        <f t="shared" si="72"/>
        <v/>
      </c>
      <c r="DK75" s="115" t="str">
        <f t="shared" si="73"/>
        <v/>
      </c>
      <c r="DL75" s="115" t="str">
        <f t="shared" si="74"/>
        <v/>
      </c>
      <c r="DM75" s="116" t="str">
        <f t="shared" si="75"/>
        <v/>
      </c>
      <c r="DN75" s="117" t="str">
        <f t="shared" si="76"/>
        <v/>
      </c>
      <c r="DO75" s="118" t="str">
        <f t="shared" si="77"/>
        <v/>
      </c>
      <c r="DP75" s="119" t="str">
        <f t="shared" si="78"/>
        <v/>
      </c>
      <c r="DQ75" s="120" t="str">
        <f t="shared" si="79"/>
        <v/>
      </c>
      <c r="DS75" s="112"/>
      <c r="DT75" s="112"/>
      <c r="DU75" s="113" t="str">
        <f t="shared" si="80"/>
        <v/>
      </c>
      <c r="DV75" s="114" t="str">
        <f t="shared" si="81"/>
        <v/>
      </c>
      <c r="DW75" s="115" t="str">
        <f t="shared" si="82"/>
        <v/>
      </c>
      <c r="DX75" s="115" t="str">
        <f t="shared" si="83"/>
        <v/>
      </c>
      <c r="DY75" s="116" t="str">
        <f t="shared" si="84"/>
        <v/>
      </c>
      <c r="DZ75" s="117" t="str">
        <f t="shared" si="85"/>
        <v/>
      </c>
      <c r="EA75" s="118" t="str">
        <f t="shared" si="86"/>
        <v/>
      </c>
      <c r="EB75" s="119" t="str">
        <f t="shared" si="87"/>
        <v/>
      </c>
      <c r="EC75" s="120" t="str">
        <f t="shared" si="88"/>
        <v/>
      </c>
      <c r="EE75" s="112"/>
      <c r="EF75" s="112"/>
      <c r="EG75" s="113" t="str">
        <f t="shared" si="89"/>
        <v/>
      </c>
      <c r="EH75" s="114" t="str">
        <f t="shared" si="90"/>
        <v/>
      </c>
      <c r="EI75" s="115" t="str">
        <f t="shared" si="91"/>
        <v/>
      </c>
      <c r="EJ75" s="115" t="str">
        <f t="shared" si="92"/>
        <v/>
      </c>
      <c r="EK75" s="116" t="str">
        <f t="shared" si="93"/>
        <v/>
      </c>
      <c r="EL75" s="117" t="str">
        <f t="shared" si="94"/>
        <v/>
      </c>
      <c r="EM75" s="118" t="str">
        <f t="shared" si="95"/>
        <v/>
      </c>
      <c r="EN75" s="119" t="str">
        <f t="shared" si="96"/>
        <v/>
      </c>
      <c r="EO75" s="120" t="str">
        <f t="shared" si="97"/>
        <v/>
      </c>
      <c r="EQ75" s="112"/>
      <c r="ER75" s="112"/>
      <c r="ES75" s="113" t="str">
        <f t="shared" si="98"/>
        <v/>
      </c>
      <c r="ET75" s="114" t="str">
        <f t="shared" si="99"/>
        <v/>
      </c>
      <c r="EU75" s="115" t="str">
        <f t="shared" si="100"/>
        <v/>
      </c>
      <c r="EV75" s="115" t="str">
        <f t="shared" si="101"/>
        <v/>
      </c>
      <c r="EW75" s="116" t="str">
        <f t="shared" si="102"/>
        <v/>
      </c>
      <c r="EX75" s="117" t="str">
        <f t="shared" si="103"/>
        <v/>
      </c>
      <c r="EY75" s="118" t="str">
        <f t="shared" si="104"/>
        <v/>
      </c>
      <c r="EZ75" s="119" t="str">
        <f t="shared" si="105"/>
        <v/>
      </c>
      <c r="FA75" s="120" t="str">
        <f t="shared" si="106"/>
        <v/>
      </c>
      <c r="FC75" s="112"/>
      <c r="FD75" s="112"/>
      <c r="FE75" s="113" t="str">
        <f t="shared" si="107"/>
        <v/>
      </c>
      <c r="FF75" s="114" t="str">
        <f t="shared" si="108"/>
        <v/>
      </c>
      <c r="FG75" s="115" t="str">
        <f t="shared" si="109"/>
        <v/>
      </c>
      <c r="FH75" s="115" t="str">
        <f t="shared" si="110"/>
        <v/>
      </c>
      <c r="FI75" s="116" t="str">
        <f t="shared" si="111"/>
        <v/>
      </c>
      <c r="FJ75" s="117" t="str">
        <f t="shared" si="112"/>
        <v/>
      </c>
      <c r="FK75" s="118" t="str">
        <f t="shared" si="113"/>
        <v/>
      </c>
      <c r="FL75" s="119" t="str">
        <f t="shared" si="114"/>
        <v/>
      </c>
      <c r="FM75" s="120" t="str">
        <f t="shared" si="115"/>
        <v/>
      </c>
      <c r="FO75" s="112"/>
      <c r="FP75" s="112"/>
      <c r="FQ75" s="113" t="str">
        <f t="shared" si="116"/>
        <v/>
      </c>
      <c r="FR75" s="114" t="str">
        <f t="shared" si="117"/>
        <v/>
      </c>
      <c r="FS75" s="115" t="str">
        <f t="shared" si="118"/>
        <v/>
      </c>
      <c r="FT75" s="115" t="str">
        <f t="shared" si="119"/>
        <v/>
      </c>
      <c r="FU75" s="116" t="str">
        <f t="shared" si="120"/>
        <v/>
      </c>
      <c r="FV75" s="117" t="str">
        <f t="shared" si="121"/>
        <v/>
      </c>
      <c r="FW75" s="118" t="str">
        <f t="shared" si="122"/>
        <v/>
      </c>
      <c r="FX75" s="119" t="str">
        <f t="shared" si="123"/>
        <v/>
      </c>
      <c r="FY75" s="120" t="str">
        <f t="shared" si="124"/>
        <v/>
      </c>
      <c r="GA75" s="112"/>
      <c r="GB75" s="112"/>
      <c r="GC75" s="113" t="str">
        <f t="shared" si="125"/>
        <v/>
      </c>
      <c r="GD75" s="114" t="str">
        <f t="shared" si="126"/>
        <v/>
      </c>
      <c r="GE75" s="115" t="str">
        <f t="shared" si="127"/>
        <v/>
      </c>
      <c r="GF75" s="115" t="str">
        <f t="shared" si="128"/>
        <v/>
      </c>
      <c r="GG75" s="116" t="str">
        <f t="shared" si="129"/>
        <v/>
      </c>
      <c r="GH75" s="117" t="str">
        <f t="shared" si="130"/>
        <v/>
      </c>
      <c r="GI75" s="118" t="str">
        <f t="shared" si="131"/>
        <v/>
      </c>
      <c r="GJ75" s="119" t="str">
        <f t="shared" si="132"/>
        <v/>
      </c>
      <c r="GK75" s="120" t="str">
        <f t="shared" si="133"/>
        <v/>
      </c>
      <c r="GM75" s="112"/>
      <c r="GN75" s="112"/>
      <c r="GO75" s="113" t="str">
        <f t="shared" si="134"/>
        <v/>
      </c>
      <c r="GP75" s="114" t="str">
        <f t="shared" si="135"/>
        <v/>
      </c>
      <c r="GQ75" s="115" t="str">
        <f t="shared" si="136"/>
        <v/>
      </c>
      <c r="GR75" s="115" t="str">
        <f t="shared" si="137"/>
        <v/>
      </c>
      <c r="GS75" s="116" t="str">
        <f t="shared" si="138"/>
        <v/>
      </c>
      <c r="GT75" s="117" t="str">
        <f t="shared" si="139"/>
        <v/>
      </c>
      <c r="GU75" s="118" t="str">
        <f t="shared" si="140"/>
        <v/>
      </c>
      <c r="GV75" s="119" t="str">
        <f t="shared" si="141"/>
        <v/>
      </c>
      <c r="GW75" s="120" t="str">
        <f t="shared" si="142"/>
        <v/>
      </c>
      <c r="GY75" s="112"/>
      <c r="GZ75" s="112"/>
      <c r="HA75" s="113" t="str">
        <f t="shared" si="143"/>
        <v/>
      </c>
      <c r="HB75" s="114" t="str">
        <f t="shared" si="144"/>
        <v/>
      </c>
      <c r="HC75" s="115" t="str">
        <f t="shared" si="145"/>
        <v/>
      </c>
      <c r="HD75" s="115" t="str">
        <f t="shared" si="146"/>
        <v/>
      </c>
      <c r="HE75" s="116" t="str">
        <f t="shared" si="147"/>
        <v/>
      </c>
      <c r="HF75" s="117" t="str">
        <f t="shared" si="148"/>
        <v/>
      </c>
      <c r="HG75" s="118" t="str">
        <f t="shared" si="149"/>
        <v/>
      </c>
      <c r="HH75" s="119" t="str">
        <f t="shared" si="150"/>
        <v/>
      </c>
      <c r="HI75" s="120" t="str">
        <f t="shared" si="151"/>
        <v/>
      </c>
      <c r="HK75" s="112"/>
      <c r="HL75" s="112"/>
      <c r="HM75" s="113" t="str">
        <f t="shared" si="152"/>
        <v/>
      </c>
      <c r="HN75" s="114" t="str">
        <f t="shared" si="153"/>
        <v/>
      </c>
      <c r="HO75" s="115" t="str">
        <f t="shared" si="154"/>
        <v/>
      </c>
      <c r="HP75" s="115" t="str">
        <f t="shared" si="155"/>
        <v/>
      </c>
      <c r="HQ75" s="116" t="str">
        <f t="shared" si="156"/>
        <v/>
      </c>
      <c r="HR75" s="117" t="str">
        <f t="shared" si="157"/>
        <v/>
      </c>
      <c r="HS75" s="118" t="str">
        <f t="shared" si="158"/>
        <v/>
      </c>
      <c r="HT75" s="119" t="str">
        <f t="shared" si="159"/>
        <v/>
      </c>
      <c r="HU75" s="120" t="str">
        <f t="shared" si="160"/>
        <v/>
      </c>
      <c r="HW75" s="112"/>
      <c r="HX75" s="112"/>
      <c r="HY75" s="113" t="str">
        <f t="shared" si="161"/>
        <v/>
      </c>
      <c r="HZ75" s="114" t="str">
        <f t="shared" si="162"/>
        <v/>
      </c>
      <c r="IA75" s="115" t="str">
        <f t="shared" si="163"/>
        <v/>
      </c>
      <c r="IB75" s="115" t="str">
        <f t="shared" si="164"/>
        <v/>
      </c>
      <c r="IC75" s="116" t="str">
        <f t="shared" si="165"/>
        <v/>
      </c>
      <c r="ID75" s="117" t="str">
        <f t="shared" si="166"/>
        <v/>
      </c>
      <c r="IE75" s="118" t="str">
        <f t="shared" si="167"/>
        <v/>
      </c>
      <c r="IF75" s="119" t="str">
        <f t="shared" si="168"/>
        <v/>
      </c>
      <c r="IG75" s="120" t="str">
        <f t="shared" si="169"/>
        <v/>
      </c>
      <c r="II75" s="112"/>
      <c r="IJ75" s="112"/>
      <c r="IK75" s="113" t="str">
        <f t="shared" si="170"/>
        <v/>
      </c>
      <c r="IL75" s="114" t="str">
        <f t="shared" si="171"/>
        <v/>
      </c>
      <c r="IM75" s="115" t="str">
        <f t="shared" si="172"/>
        <v/>
      </c>
      <c r="IN75" s="115" t="str">
        <f t="shared" si="173"/>
        <v/>
      </c>
      <c r="IO75" s="116" t="str">
        <f t="shared" si="174"/>
        <v/>
      </c>
      <c r="IP75" s="117" t="str">
        <f t="shared" si="175"/>
        <v/>
      </c>
      <c r="IQ75" s="118" t="str">
        <f t="shared" si="176"/>
        <v/>
      </c>
      <c r="IR75" s="119" t="str">
        <f t="shared" si="177"/>
        <v/>
      </c>
      <c r="IS75" s="120" t="str">
        <f t="shared" si="178"/>
        <v/>
      </c>
      <c r="IU75" s="112"/>
      <c r="IV75" s="112"/>
      <c r="IW75" s="113" t="str">
        <f t="shared" si="179"/>
        <v/>
      </c>
      <c r="IX75" s="114" t="str">
        <f t="shared" si="180"/>
        <v/>
      </c>
      <c r="IY75" s="115" t="str">
        <f t="shared" si="181"/>
        <v/>
      </c>
      <c r="IZ75" s="115" t="str">
        <f t="shared" si="182"/>
        <v/>
      </c>
      <c r="JA75" s="116" t="str">
        <f t="shared" si="183"/>
        <v/>
      </c>
      <c r="JB75" s="117" t="str">
        <f t="shared" si="184"/>
        <v/>
      </c>
      <c r="JC75" s="118" t="str">
        <f t="shared" si="185"/>
        <v/>
      </c>
      <c r="JD75" s="119" t="str">
        <f t="shared" si="186"/>
        <v/>
      </c>
      <c r="JE75" s="120" t="str">
        <f t="shared" si="187"/>
        <v/>
      </c>
      <c r="JG75" s="112"/>
      <c r="JH75" s="112"/>
      <c r="JI75" s="113" t="str">
        <f t="shared" si="188"/>
        <v/>
      </c>
      <c r="JJ75" s="114" t="str">
        <f t="shared" si="189"/>
        <v/>
      </c>
      <c r="JK75" s="115" t="str">
        <f t="shared" si="190"/>
        <v/>
      </c>
      <c r="JL75" s="115" t="str">
        <f t="shared" si="191"/>
        <v/>
      </c>
      <c r="JM75" s="116" t="str">
        <f t="shared" si="192"/>
        <v/>
      </c>
      <c r="JN75" s="117" t="str">
        <f t="shared" si="193"/>
        <v/>
      </c>
      <c r="JO75" s="118" t="str">
        <f t="shared" si="194"/>
        <v/>
      </c>
      <c r="JP75" s="119" t="str">
        <f t="shared" si="195"/>
        <v/>
      </c>
      <c r="JQ75" s="120" t="str">
        <f t="shared" si="196"/>
        <v/>
      </c>
      <c r="JS75" s="112"/>
      <c r="JT75" s="112"/>
      <c r="JU75" s="113" t="str">
        <f t="shared" si="197"/>
        <v/>
      </c>
      <c r="JV75" s="114" t="str">
        <f t="shared" si="198"/>
        <v/>
      </c>
      <c r="JW75" s="115" t="str">
        <f t="shared" si="199"/>
        <v/>
      </c>
      <c r="JX75" s="115" t="str">
        <f t="shared" si="200"/>
        <v/>
      </c>
      <c r="JY75" s="116" t="str">
        <f t="shared" si="201"/>
        <v/>
      </c>
      <c r="JZ75" s="117" t="str">
        <f t="shared" si="202"/>
        <v/>
      </c>
      <c r="KA75" s="118" t="str">
        <f t="shared" si="203"/>
        <v/>
      </c>
      <c r="KB75" s="119" t="str">
        <f t="shared" si="204"/>
        <v/>
      </c>
      <c r="KC75" s="120" t="str">
        <f t="shared" si="205"/>
        <v/>
      </c>
      <c r="KE75" s="112"/>
      <c r="KF75" s="112"/>
      <c r="KG75" s="113" t="str">
        <f t="shared" si="206"/>
        <v/>
      </c>
      <c r="KH75" s="114" t="str">
        <f t="shared" si="207"/>
        <v/>
      </c>
      <c r="KI75" s="115" t="str">
        <f t="shared" si="208"/>
        <v/>
      </c>
      <c r="KJ75" s="115" t="str">
        <f t="shared" si="209"/>
        <v/>
      </c>
      <c r="KK75" s="116" t="str">
        <f t="shared" si="210"/>
        <v/>
      </c>
      <c r="KL75" s="117" t="str">
        <f t="shared" si="211"/>
        <v/>
      </c>
      <c r="KM75" s="118" t="str">
        <f t="shared" si="212"/>
        <v/>
      </c>
      <c r="KN75" s="119" t="str">
        <f t="shared" si="213"/>
        <v/>
      </c>
      <c r="KO75" s="120" t="str">
        <f t="shared" si="214"/>
        <v/>
      </c>
      <c r="KQ75" s="112"/>
      <c r="KR75" s="112"/>
      <c r="KS75" s="113" t="str">
        <f t="shared" si="215"/>
        <v/>
      </c>
      <c r="KT75" s="114" t="str">
        <f t="shared" si="216"/>
        <v/>
      </c>
      <c r="KU75" s="115" t="str">
        <f t="shared" si="217"/>
        <v/>
      </c>
      <c r="KV75" s="115" t="str">
        <f t="shared" si="218"/>
        <v/>
      </c>
      <c r="KW75" s="116" t="str">
        <f t="shared" si="219"/>
        <v/>
      </c>
      <c r="KX75" s="117" t="str">
        <f t="shared" si="220"/>
        <v/>
      </c>
      <c r="KY75" s="118" t="str">
        <f t="shared" si="221"/>
        <v/>
      </c>
      <c r="KZ75" s="119" t="str">
        <f t="shared" si="222"/>
        <v/>
      </c>
      <c r="LA75" s="120" t="str">
        <f t="shared" si="223"/>
        <v/>
      </c>
      <c r="LC75" s="112"/>
      <c r="LD75" s="112"/>
      <c r="LE75" s="113" t="str">
        <f t="shared" si="224"/>
        <v/>
      </c>
      <c r="LF75" s="114" t="str">
        <f t="shared" si="225"/>
        <v/>
      </c>
      <c r="LG75" s="115" t="str">
        <f t="shared" si="226"/>
        <v/>
      </c>
      <c r="LH75" s="115" t="str">
        <f t="shared" si="227"/>
        <v/>
      </c>
      <c r="LI75" s="116" t="str">
        <f t="shared" si="228"/>
        <v/>
      </c>
      <c r="LJ75" s="117" t="str">
        <f t="shared" si="229"/>
        <v/>
      </c>
      <c r="LK75" s="118" t="str">
        <f t="shared" si="230"/>
        <v/>
      </c>
      <c r="LL75" s="119" t="str">
        <f t="shared" si="231"/>
        <v/>
      </c>
      <c r="LM75" s="120" t="str">
        <f t="shared" si="232"/>
        <v/>
      </c>
      <c r="LO75" s="112"/>
      <c r="LP75" s="112"/>
      <c r="LQ75" s="113" t="str">
        <f t="shared" si="233"/>
        <v/>
      </c>
      <c r="LR75" s="114" t="str">
        <f t="shared" si="234"/>
        <v/>
      </c>
      <c r="LS75" s="115" t="str">
        <f t="shared" si="235"/>
        <v/>
      </c>
      <c r="LT75" s="115" t="str">
        <f t="shared" si="236"/>
        <v/>
      </c>
      <c r="LU75" s="116" t="str">
        <f t="shared" si="237"/>
        <v/>
      </c>
      <c r="LV75" s="117" t="str">
        <f t="shared" si="238"/>
        <v/>
      </c>
      <c r="LW75" s="118" t="str">
        <f t="shared" si="239"/>
        <v/>
      </c>
      <c r="LX75" s="119" t="str">
        <f t="shared" si="240"/>
        <v/>
      </c>
      <c r="LY75" s="120" t="str">
        <f t="shared" si="241"/>
        <v/>
      </c>
      <c r="MA75" s="112"/>
      <c r="MB75" s="112"/>
      <c r="MC75" s="113" t="str">
        <f t="shared" si="242"/>
        <v/>
      </c>
      <c r="MD75" s="114" t="str">
        <f t="shared" si="243"/>
        <v/>
      </c>
      <c r="ME75" s="115" t="str">
        <f t="shared" si="244"/>
        <v/>
      </c>
      <c r="MF75" s="115" t="str">
        <f t="shared" si="245"/>
        <v/>
      </c>
      <c r="MG75" s="116" t="str">
        <f t="shared" si="246"/>
        <v/>
      </c>
      <c r="MH75" s="117" t="str">
        <f t="shared" si="247"/>
        <v/>
      </c>
      <c r="MI75" s="118" t="str">
        <f t="shared" si="248"/>
        <v/>
      </c>
      <c r="MJ75" s="119" t="str">
        <f t="shared" si="249"/>
        <v/>
      </c>
      <c r="MK75" s="120" t="str">
        <f t="shared" si="250"/>
        <v/>
      </c>
      <c r="MM75" s="112"/>
      <c r="MN75" s="112"/>
      <c r="MO75" s="113" t="str">
        <f t="shared" si="251"/>
        <v/>
      </c>
      <c r="MP75" s="114" t="str">
        <f t="shared" si="252"/>
        <v/>
      </c>
      <c r="MQ75" s="115" t="str">
        <f t="shared" si="253"/>
        <v/>
      </c>
      <c r="MR75" s="115" t="str">
        <f t="shared" si="254"/>
        <v/>
      </c>
      <c r="MS75" s="116" t="str">
        <f t="shared" si="255"/>
        <v/>
      </c>
      <c r="MT75" s="117" t="str">
        <f t="shared" si="256"/>
        <v/>
      </c>
      <c r="MU75" s="118" t="str">
        <f t="shared" si="257"/>
        <v/>
      </c>
      <c r="MV75" s="119" t="str">
        <f t="shared" si="258"/>
        <v/>
      </c>
      <c r="MW75" s="120" t="str">
        <f t="shared" si="259"/>
        <v/>
      </c>
      <c r="MY75" s="112"/>
      <c r="MZ75" s="112"/>
      <c r="NA75" s="113" t="str">
        <f t="shared" si="260"/>
        <v/>
      </c>
      <c r="NB75" s="114" t="str">
        <f t="shared" si="261"/>
        <v/>
      </c>
      <c r="NC75" s="115" t="str">
        <f t="shared" si="262"/>
        <v/>
      </c>
      <c r="ND75" s="115" t="str">
        <f t="shared" si="263"/>
        <v/>
      </c>
      <c r="NE75" s="116" t="str">
        <f t="shared" si="264"/>
        <v/>
      </c>
      <c r="NF75" s="117" t="str">
        <f t="shared" si="265"/>
        <v/>
      </c>
      <c r="NG75" s="118" t="str">
        <f t="shared" si="266"/>
        <v/>
      </c>
      <c r="NH75" s="119" t="str">
        <f t="shared" si="267"/>
        <v/>
      </c>
      <c r="NI75" s="120" t="str">
        <f t="shared" si="268"/>
        <v/>
      </c>
      <c r="NK75" s="112"/>
      <c r="NL75" s="112"/>
      <c r="NM75" s="113" t="str">
        <f t="shared" si="269"/>
        <v/>
      </c>
      <c r="NN75" s="114" t="str">
        <f t="shared" si="270"/>
        <v/>
      </c>
      <c r="NO75" s="115" t="str">
        <f t="shared" si="271"/>
        <v/>
      </c>
      <c r="NP75" s="115" t="str">
        <f t="shared" si="272"/>
        <v/>
      </c>
      <c r="NQ75" s="116" t="str">
        <f t="shared" si="273"/>
        <v/>
      </c>
      <c r="NR75" s="117" t="str">
        <f t="shared" si="274"/>
        <v/>
      </c>
      <c r="NS75" s="118" t="str">
        <f t="shared" si="275"/>
        <v/>
      </c>
      <c r="NT75" s="119" t="str">
        <f t="shared" si="276"/>
        <v/>
      </c>
      <c r="NU75" s="120" t="str">
        <f t="shared" si="277"/>
        <v/>
      </c>
      <c r="NW75" s="112"/>
      <c r="NX75" s="112"/>
      <c r="NY75" s="113" t="str">
        <f t="shared" si="278"/>
        <v/>
      </c>
      <c r="NZ75" s="114" t="str">
        <f t="shared" si="279"/>
        <v/>
      </c>
      <c r="OA75" s="115" t="str">
        <f t="shared" si="280"/>
        <v/>
      </c>
      <c r="OB75" s="115" t="str">
        <f t="shared" si="281"/>
        <v/>
      </c>
      <c r="OC75" s="116" t="str">
        <f t="shared" si="282"/>
        <v/>
      </c>
      <c r="OD75" s="117" t="str">
        <f t="shared" si="283"/>
        <v/>
      </c>
      <c r="OE75" s="118" t="str">
        <f t="shared" si="284"/>
        <v/>
      </c>
      <c r="OF75" s="119" t="str">
        <f t="shared" si="285"/>
        <v/>
      </c>
      <c r="OG75" s="120" t="str">
        <f t="shared" si="286"/>
        <v/>
      </c>
      <c r="OI75" s="112"/>
      <c r="OJ75" s="112"/>
      <c r="OK75" s="113" t="str">
        <f t="shared" si="287"/>
        <v/>
      </c>
      <c r="OL75" s="114" t="str">
        <f t="shared" si="288"/>
        <v/>
      </c>
      <c r="OM75" s="115" t="str">
        <f t="shared" si="289"/>
        <v/>
      </c>
      <c r="ON75" s="115" t="str">
        <f t="shared" si="290"/>
        <v/>
      </c>
      <c r="OO75" s="116" t="str">
        <f t="shared" si="291"/>
        <v/>
      </c>
      <c r="OP75" s="117" t="str">
        <f t="shared" si="292"/>
        <v/>
      </c>
      <c r="OQ75" s="118" t="str">
        <f t="shared" si="293"/>
        <v/>
      </c>
      <c r="OR75" s="119" t="str">
        <f t="shared" si="294"/>
        <v/>
      </c>
      <c r="OS75" s="120" t="str">
        <f t="shared" si="295"/>
        <v/>
      </c>
      <c r="OU75" s="112"/>
      <c r="OV75" s="112"/>
      <c r="OW75" s="113" t="str">
        <f t="shared" si="296"/>
        <v/>
      </c>
      <c r="OX75" s="114" t="str">
        <f t="shared" si="297"/>
        <v/>
      </c>
      <c r="OY75" s="115" t="str">
        <f t="shared" si="298"/>
        <v/>
      </c>
      <c r="OZ75" s="115" t="str">
        <f t="shared" si="299"/>
        <v/>
      </c>
      <c r="PA75" s="116" t="str">
        <f t="shared" si="300"/>
        <v/>
      </c>
      <c r="PB75" s="117" t="str">
        <f t="shared" si="301"/>
        <v/>
      </c>
      <c r="PC75" s="118" t="str">
        <f t="shared" si="302"/>
        <v/>
      </c>
      <c r="PD75" s="119" t="str">
        <f t="shared" si="303"/>
        <v/>
      </c>
      <c r="PE75" s="120" t="str">
        <f t="shared" si="304"/>
        <v/>
      </c>
      <c r="PG75" s="112"/>
      <c r="PH75" s="112"/>
      <c r="PI75" s="113" t="str">
        <f t="shared" si="305"/>
        <v/>
      </c>
      <c r="PJ75" s="114" t="str">
        <f t="shared" si="306"/>
        <v/>
      </c>
      <c r="PK75" s="115" t="str">
        <f t="shared" si="307"/>
        <v/>
      </c>
      <c r="PL75" s="115" t="str">
        <f t="shared" si="308"/>
        <v/>
      </c>
      <c r="PM75" s="116" t="str">
        <f t="shared" si="309"/>
        <v/>
      </c>
      <c r="PN75" s="117" t="str">
        <f t="shared" si="310"/>
        <v/>
      </c>
      <c r="PO75" s="118" t="str">
        <f t="shared" si="311"/>
        <v/>
      </c>
      <c r="PP75" s="119" t="str">
        <f t="shared" si="312"/>
        <v/>
      </c>
      <c r="PQ75" s="120" t="str">
        <f t="shared" si="313"/>
        <v/>
      </c>
      <c r="PS75" s="112"/>
      <c r="PT75" s="112"/>
      <c r="PU75" s="113" t="str">
        <f t="shared" si="314"/>
        <v/>
      </c>
      <c r="PV75" s="114" t="str">
        <f t="shared" si="315"/>
        <v/>
      </c>
      <c r="PW75" s="115" t="str">
        <f t="shared" si="316"/>
        <v/>
      </c>
      <c r="PX75" s="115" t="str">
        <f t="shared" si="317"/>
        <v/>
      </c>
      <c r="PY75" s="116" t="str">
        <f t="shared" si="318"/>
        <v/>
      </c>
      <c r="PZ75" s="117" t="str">
        <f t="shared" si="319"/>
        <v/>
      </c>
      <c r="QA75" s="118" t="str">
        <f t="shared" si="320"/>
        <v/>
      </c>
      <c r="QB75" s="119" t="str">
        <f t="shared" si="321"/>
        <v/>
      </c>
      <c r="QC75" s="120" t="str">
        <f t="shared" si="322"/>
        <v/>
      </c>
      <c r="QE75" s="112"/>
      <c r="QF75" s="112"/>
      <c r="QG75" s="113" t="str">
        <f t="shared" si="323"/>
        <v/>
      </c>
      <c r="QH75" s="114" t="str">
        <f t="shared" si="324"/>
        <v/>
      </c>
      <c r="QI75" s="115" t="str">
        <f t="shared" si="325"/>
        <v/>
      </c>
      <c r="QJ75" s="115" t="str">
        <f t="shared" si="326"/>
        <v/>
      </c>
      <c r="QK75" s="116" t="str">
        <f t="shared" si="327"/>
        <v/>
      </c>
      <c r="QL75" s="117" t="str">
        <f t="shared" si="328"/>
        <v/>
      </c>
      <c r="QM75" s="118" t="str">
        <f t="shared" si="329"/>
        <v/>
      </c>
      <c r="QN75" s="119" t="str">
        <f t="shared" si="330"/>
        <v/>
      </c>
      <c r="QO75" s="120" t="str">
        <f t="shared" si="331"/>
        <v/>
      </c>
      <c r="QQ75" s="112"/>
      <c r="QR75" s="112"/>
      <c r="QS75" s="113" t="str">
        <f t="shared" si="332"/>
        <v/>
      </c>
      <c r="QT75" s="114" t="str">
        <f t="shared" si="333"/>
        <v/>
      </c>
      <c r="QU75" s="115" t="str">
        <f t="shared" si="334"/>
        <v/>
      </c>
      <c r="QV75" s="115" t="str">
        <f t="shared" si="335"/>
        <v/>
      </c>
      <c r="QW75" s="116" t="str">
        <f t="shared" si="336"/>
        <v/>
      </c>
      <c r="QX75" s="117" t="str">
        <f t="shared" si="337"/>
        <v/>
      </c>
      <c r="QY75" s="118" t="str">
        <f t="shared" si="338"/>
        <v/>
      </c>
      <c r="QZ75" s="119" t="str">
        <f t="shared" si="339"/>
        <v/>
      </c>
      <c r="RA75" s="120" t="str">
        <f t="shared" si="340"/>
        <v/>
      </c>
      <c r="RC75" s="112"/>
      <c r="RD75" s="112"/>
      <c r="RE75" s="113" t="str">
        <f t="shared" si="341"/>
        <v/>
      </c>
      <c r="RF75" s="114" t="str">
        <f t="shared" si="342"/>
        <v/>
      </c>
      <c r="RG75" s="115" t="str">
        <f t="shared" si="343"/>
        <v/>
      </c>
      <c r="RH75" s="115" t="str">
        <f t="shared" si="344"/>
        <v/>
      </c>
      <c r="RI75" s="116" t="str">
        <f t="shared" si="345"/>
        <v/>
      </c>
      <c r="RJ75" s="117" t="str">
        <f t="shared" si="346"/>
        <v/>
      </c>
      <c r="RK75" s="118" t="str">
        <f t="shared" si="347"/>
        <v/>
      </c>
      <c r="RL75" s="119" t="str">
        <f t="shared" si="348"/>
        <v/>
      </c>
      <c r="RM75" s="120" t="str">
        <f t="shared" si="349"/>
        <v/>
      </c>
      <c r="RO75" s="112"/>
      <c r="RP75" s="112"/>
      <c r="RQ75" s="113" t="str">
        <f t="shared" si="350"/>
        <v/>
      </c>
      <c r="RR75" s="114" t="str">
        <f t="shared" si="351"/>
        <v/>
      </c>
      <c r="RS75" s="115" t="str">
        <f t="shared" si="352"/>
        <v/>
      </c>
      <c r="RT75" s="115" t="str">
        <f t="shared" si="353"/>
        <v/>
      </c>
      <c r="RU75" s="116" t="str">
        <f t="shared" si="354"/>
        <v/>
      </c>
      <c r="RV75" s="117" t="str">
        <f t="shared" si="355"/>
        <v/>
      </c>
      <c r="RW75" s="118" t="str">
        <f t="shared" si="356"/>
        <v/>
      </c>
      <c r="RX75" s="119" t="str">
        <f t="shared" si="357"/>
        <v/>
      </c>
      <c r="RY75" s="120" t="str">
        <f t="shared" si="358"/>
        <v/>
      </c>
      <c r="SA75" s="112"/>
      <c r="SB75" s="112"/>
    </row>
    <row r="76" spans="1:496" ht="13.5" customHeight="1">
      <c r="A76" s="20"/>
      <c r="B76" s="112" t="s">
        <v>1353</v>
      </c>
      <c r="C76" s="112"/>
      <c r="E76" s="113"/>
      <c r="F76" s="114"/>
      <c r="G76" s="115"/>
      <c r="H76" s="115"/>
      <c r="I76" s="116"/>
      <c r="J76" s="117"/>
      <c r="K76" s="118"/>
      <c r="L76" s="119"/>
      <c r="M76" s="120"/>
      <c r="O76" s="112"/>
      <c r="P76" s="112"/>
      <c r="Q76" s="113"/>
      <c r="R76" s="114"/>
      <c r="S76" s="115"/>
      <c r="T76" s="115"/>
      <c r="U76" s="116"/>
      <c r="V76" s="117"/>
      <c r="W76" s="118"/>
      <c r="X76" s="119"/>
      <c r="Y76" s="120"/>
      <c r="AA76" s="112"/>
      <c r="AB76" s="112"/>
      <c r="AC76" s="113"/>
      <c r="AD76" s="114"/>
      <c r="AE76" s="115"/>
      <c r="AF76" s="115"/>
      <c r="AG76" s="116"/>
      <c r="AH76" s="117"/>
      <c r="AI76" s="118"/>
      <c r="AJ76" s="119"/>
      <c r="AK76" s="120"/>
      <c r="AM76" s="112"/>
      <c r="AN76" s="112"/>
      <c r="AO76" s="113"/>
      <c r="AP76" s="114"/>
      <c r="AQ76" s="115"/>
      <c r="AR76" s="115"/>
      <c r="AS76" s="116"/>
      <c r="AT76" s="117"/>
      <c r="AU76" s="118"/>
      <c r="AV76" s="119"/>
      <c r="AW76" s="120"/>
      <c r="AY76" s="112"/>
      <c r="AZ76" s="112"/>
      <c r="BA76" s="113">
        <f t="shared" ref="BA76" si="509">IF(BE76="","",BA$3)</f>
        <v>44926</v>
      </c>
      <c r="BB76" s="114" t="str">
        <f t="shared" ref="BB76" si="510">IF(BE76="","",BA$1)</f>
        <v>Plenkovic II</v>
      </c>
      <c r="BC76" s="115">
        <f t="shared" ref="BC76" si="511">IF(BE76="","",BA$2)</f>
        <v>43853</v>
      </c>
      <c r="BD76" s="115">
        <f t="shared" ref="BD76" si="512">IF(BE76="","",BA$3)</f>
        <v>44926</v>
      </c>
      <c r="BE76" s="116" t="str">
        <f t="shared" ref="BE76" si="513">IF(BL76="","",IF(ISNUMBER(SEARCH(":",BL76)),MID(BL76,FIND(":",BL76)+2,FIND("(",BL76)-FIND(":",BL76)-3),LEFT(BL76,FIND("(",BL76)-2)))</f>
        <v>Nina Obuljen Koržinek</v>
      </c>
      <c r="BF76" s="117" t="str">
        <f t="shared" ref="BF76" si="514">IF(BL76="","",MID(BL76,FIND("(",BL76)+1,4))</f>
        <v>1970</v>
      </c>
      <c r="BG76" s="118" t="str">
        <f t="shared" ref="BG76" si="515">IF(ISNUMBER(SEARCH("*female*",BL76)),"female",IF(ISNUMBER(SEARCH("*male*",BL76)),"male",""))</f>
        <v>female</v>
      </c>
      <c r="BH76" s="119" t="str">
        <f t="shared" ref="BH76" si="516">IF(BL76="","",IF(ISERROR(MID(BL76,FIND("male,",BL76)+6,(FIND(")",BL76)-(FIND("male,",BL76)+6))))=TRUE,"missing/error",MID(BL76,FIND("male,",BL76)+6,(FIND(")",BL76)-(FIND("male,",BL76)+6)))))</f>
        <v>hr_hdz01</v>
      </c>
      <c r="BI76" s="120" t="str">
        <f t="shared" ref="BI76" si="517">IF(BE76="","",(MID(BE76,(SEARCH("^^",SUBSTITUTE(BE76," ","^^",LEN(BE76)-LEN(SUBSTITUTE(BE76," ","")))))+1,99)&amp;"_"&amp;LEFT(BE76,FIND(" ",BE76)-1)&amp;"_"&amp;BF76))</f>
        <v>Koržinek_Nina_1970</v>
      </c>
      <c r="BK76" s="112"/>
      <c r="BL76" s="112" t="s">
        <v>1354</v>
      </c>
      <c r="BM76" s="113"/>
      <c r="BN76" s="114"/>
      <c r="BO76" s="115"/>
      <c r="BP76" s="115"/>
      <c r="BQ76" s="116"/>
      <c r="BR76" s="117"/>
      <c r="BS76" s="118"/>
      <c r="BT76" s="119"/>
      <c r="BU76" s="120"/>
      <c r="BW76" s="112"/>
      <c r="BX76" s="112"/>
      <c r="BY76" s="113"/>
      <c r="BZ76" s="114"/>
      <c r="CA76" s="115"/>
      <c r="CB76" s="115"/>
      <c r="CC76" s="116"/>
      <c r="CD76" s="117"/>
      <c r="CE76" s="118"/>
      <c r="CF76" s="119"/>
      <c r="CG76" s="120"/>
      <c r="CI76" s="112"/>
      <c r="CJ76" s="112"/>
      <c r="CK76" s="113"/>
      <c r="CL76" s="114"/>
      <c r="CM76" s="115"/>
      <c r="CN76" s="115"/>
      <c r="CO76" s="116"/>
      <c r="CP76" s="117"/>
      <c r="CQ76" s="118"/>
      <c r="CR76" s="119"/>
      <c r="CS76" s="120"/>
      <c r="CU76" s="112"/>
      <c r="CV76" s="112"/>
      <c r="CW76" s="113"/>
      <c r="CX76" s="114"/>
      <c r="CY76" s="115"/>
      <c r="CZ76" s="115"/>
      <c r="DA76" s="116"/>
      <c r="DB76" s="117"/>
      <c r="DC76" s="118"/>
      <c r="DD76" s="119"/>
      <c r="DE76" s="120"/>
      <c r="DG76" s="112"/>
      <c r="DH76" s="112"/>
      <c r="DI76" s="113"/>
      <c r="DJ76" s="114"/>
      <c r="DK76" s="115"/>
      <c r="DL76" s="115"/>
      <c r="DM76" s="116"/>
      <c r="DN76" s="117"/>
      <c r="DO76" s="118"/>
      <c r="DP76" s="119"/>
      <c r="DQ76" s="120"/>
      <c r="DS76" s="112"/>
      <c r="DT76" s="112"/>
      <c r="DU76" s="113"/>
      <c r="DV76" s="114"/>
      <c r="DW76" s="115"/>
      <c r="DX76" s="115"/>
      <c r="DY76" s="116"/>
      <c r="DZ76" s="117"/>
      <c r="EA76" s="118"/>
      <c r="EB76" s="119"/>
      <c r="EC76" s="120"/>
      <c r="EE76" s="112"/>
      <c r="EF76" s="112"/>
      <c r="EG76" s="113"/>
      <c r="EH76" s="114"/>
      <c r="EI76" s="115"/>
      <c r="EJ76" s="115"/>
      <c r="EK76" s="116"/>
      <c r="EL76" s="117"/>
      <c r="EM76" s="118"/>
      <c r="EN76" s="119"/>
      <c r="EO76" s="120"/>
      <c r="EQ76" s="112"/>
      <c r="ER76" s="112"/>
      <c r="ES76" s="113"/>
      <c r="ET76" s="114"/>
      <c r="EU76" s="115"/>
      <c r="EV76" s="115"/>
      <c r="EW76" s="116"/>
      <c r="EX76" s="117"/>
      <c r="EY76" s="118"/>
      <c r="EZ76" s="119"/>
      <c r="FA76" s="120"/>
      <c r="FC76" s="112"/>
      <c r="FD76" s="112"/>
      <c r="FE76" s="113"/>
      <c r="FF76" s="114"/>
      <c r="FG76" s="115"/>
      <c r="FH76" s="115"/>
      <c r="FI76" s="116"/>
      <c r="FJ76" s="117"/>
      <c r="FK76" s="118"/>
      <c r="FL76" s="119"/>
      <c r="FM76" s="120"/>
      <c r="FO76" s="112"/>
      <c r="FP76" s="112"/>
      <c r="FQ76" s="113"/>
      <c r="FR76" s="114"/>
      <c r="FS76" s="115"/>
      <c r="FT76" s="115"/>
      <c r="FU76" s="116"/>
      <c r="FV76" s="117"/>
      <c r="FW76" s="118"/>
      <c r="FX76" s="119"/>
      <c r="FY76" s="120"/>
      <c r="GA76" s="112"/>
      <c r="GB76" s="112"/>
      <c r="GC76" s="113"/>
      <c r="GD76" s="114"/>
      <c r="GE76" s="115"/>
      <c r="GF76" s="115"/>
      <c r="GG76" s="116"/>
      <c r="GH76" s="117"/>
      <c r="GI76" s="118"/>
      <c r="GJ76" s="119"/>
      <c r="GK76" s="120"/>
      <c r="GM76" s="112"/>
      <c r="GN76" s="112"/>
      <c r="GO76" s="113"/>
      <c r="GP76" s="114"/>
      <c r="GQ76" s="115"/>
      <c r="GR76" s="115"/>
      <c r="GS76" s="116"/>
      <c r="GT76" s="117"/>
      <c r="GU76" s="118"/>
      <c r="GV76" s="119"/>
      <c r="GW76" s="120"/>
      <c r="GY76" s="112"/>
      <c r="GZ76" s="112"/>
      <c r="HA76" s="113"/>
      <c r="HB76" s="114"/>
      <c r="HC76" s="115"/>
      <c r="HD76" s="115"/>
      <c r="HE76" s="116"/>
      <c r="HF76" s="117"/>
      <c r="HG76" s="118"/>
      <c r="HH76" s="119"/>
      <c r="HI76" s="120"/>
      <c r="HK76" s="112"/>
      <c r="HL76" s="112"/>
      <c r="HM76" s="113"/>
      <c r="HN76" s="114"/>
      <c r="HO76" s="115"/>
      <c r="HP76" s="115"/>
      <c r="HQ76" s="116"/>
      <c r="HR76" s="117"/>
      <c r="HS76" s="118"/>
      <c r="HT76" s="119"/>
      <c r="HU76" s="120"/>
      <c r="HW76" s="112"/>
      <c r="HX76" s="112"/>
      <c r="HY76" s="113"/>
      <c r="HZ76" s="114"/>
      <c r="IA76" s="115"/>
      <c r="IB76" s="115"/>
      <c r="IC76" s="116"/>
      <c r="ID76" s="117"/>
      <c r="IE76" s="118"/>
      <c r="IF76" s="119"/>
      <c r="IG76" s="120"/>
      <c r="II76" s="112"/>
      <c r="IJ76" s="112"/>
      <c r="IK76" s="113"/>
      <c r="IL76" s="114"/>
      <c r="IM76" s="115"/>
      <c r="IN76" s="115"/>
      <c r="IO76" s="116"/>
      <c r="IP76" s="117"/>
      <c r="IQ76" s="118"/>
      <c r="IR76" s="119"/>
      <c r="IS76" s="120"/>
      <c r="IU76" s="112"/>
      <c r="IV76" s="112"/>
      <c r="IW76" s="113"/>
      <c r="IX76" s="114"/>
      <c r="IY76" s="115"/>
      <c r="IZ76" s="115"/>
      <c r="JA76" s="116"/>
      <c r="JB76" s="117"/>
      <c r="JC76" s="118"/>
      <c r="JD76" s="119"/>
      <c r="JE76" s="120"/>
      <c r="JG76" s="112"/>
      <c r="JH76" s="112"/>
      <c r="JI76" s="113"/>
      <c r="JJ76" s="114"/>
      <c r="JK76" s="115"/>
      <c r="JL76" s="115"/>
      <c r="JM76" s="116"/>
      <c r="JN76" s="117"/>
      <c r="JO76" s="118"/>
      <c r="JP76" s="119"/>
      <c r="JQ76" s="120"/>
      <c r="JS76" s="112"/>
      <c r="JT76" s="112"/>
      <c r="JU76" s="113"/>
      <c r="JV76" s="114"/>
      <c r="JW76" s="115"/>
      <c r="JX76" s="115"/>
      <c r="JY76" s="116"/>
      <c r="JZ76" s="117"/>
      <c r="KA76" s="118"/>
      <c r="KB76" s="119"/>
      <c r="KC76" s="120"/>
      <c r="KE76" s="112"/>
      <c r="KF76" s="112"/>
      <c r="KG76" s="113"/>
      <c r="KH76" s="114"/>
      <c r="KI76" s="115"/>
      <c r="KJ76" s="115"/>
      <c r="KK76" s="116"/>
      <c r="KL76" s="117"/>
      <c r="KM76" s="118"/>
      <c r="KN76" s="119"/>
      <c r="KO76" s="120"/>
      <c r="KQ76" s="112"/>
      <c r="KR76" s="112"/>
      <c r="KS76" s="113"/>
      <c r="KT76" s="114"/>
      <c r="KU76" s="115"/>
      <c r="KV76" s="115"/>
      <c r="KW76" s="116"/>
      <c r="KX76" s="117"/>
      <c r="KY76" s="118"/>
      <c r="KZ76" s="119"/>
      <c r="LA76" s="120"/>
      <c r="LC76" s="112"/>
      <c r="LD76" s="112"/>
      <c r="LE76" s="113"/>
      <c r="LF76" s="114"/>
      <c r="LG76" s="115"/>
      <c r="LH76" s="115"/>
      <c r="LI76" s="116"/>
      <c r="LJ76" s="117"/>
      <c r="LK76" s="118"/>
      <c r="LL76" s="119"/>
      <c r="LM76" s="120"/>
      <c r="LO76" s="112"/>
      <c r="LP76" s="112"/>
      <c r="LQ76" s="113"/>
      <c r="LR76" s="114"/>
      <c r="LS76" s="115"/>
      <c r="LT76" s="115"/>
      <c r="LU76" s="116"/>
      <c r="LV76" s="117"/>
      <c r="LW76" s="118"/>
      <c r="LX76" s="119"/>
      <c r="LY76" s="120"/>
      <c r="MA76" s="112"/>
      <c r="MB76" s="112"/>
      <c r="MC76" s="113"/>
      <c r="MD76" s="114"/>
      <c r="ME76" s="115"/>
      <c r="MF76" s="115"/>
      <c r="MG76" s="116"/>
      <c r="MH76" s="117"/>
      <c r="MI76" s="118"/>
      <c r="MJ76" s="119"/>
      <c r="MK76" s="120"/>
      <c r="MM76" s="112"/>
      <c r="MN76" s="112"/>
      <c r="MO76" s="113"/>
      <c r="MP76" s="114"/>
      <c r="MQ76" s="115"/>
      <c r="MR76" s="115"/>
      <c r="MS76" s="116"/>
      <c r="MT76" s="117"/>
      <c r="MU76" s="118"/>
      <c r="MV76" s="119"/>
      <c r="MW76" s="120"/>
      <c r="MY76" s="112"/>
      <c r="MZ76" s="112"/>
      <c r="NA76" s="113"/>
      <c r="NB76" s="114"/>
      <c r="NC76" s="115"/>
      <c r="ND76" s="115"/>
      <c r="NE76" s="116"/>
      <c r="NF76" s="117"/>
      <c r="NG76" s="118"/>
      <c r="NH76" s="119"/>
      <c r="NI76" s="120"/>
      <c r="NK76" s="112"/>
      <c r="NL76" s="112"/>
      <c r="NM76" s="113"/>
      <c r="NN76" s="114"/>
      <c r="NO76" s="115"/>
      <c r="NP76" s="115"/>
      <c r="NQ76" s="116"/>
      <c r="NR76" s="117"/>
      <c r="NS76" s="118"/>
      <c r="NT76" s="119"/>
      <c r="NU76" s="120"/>
      <c r="NW76" s="112"/>
      <c r="NX76" s="112"/>
      <c r="NY76" s="113"/>
      <c r="NZ76" s="114"/>
      <c r="OA76" s="115"/>
      <c r="OB76" s="115"/>
      <c r="OC76" s="116"/>
      <c r="OD76" s="117"/>
      <c r="OE76" s="118"/>
      <c r="OF76" s="119"/>
      <c r="OG76" s="120"/>
      <c r="OI76" s="112"/>
      <c r="OJ76" s="112"/>
      <c r="OK76" s="113"/>
      <c r="OL76" s="114"/>
      <c r="OM76" s="115"/>
      <c r="ON76" s="115"/>
      <c r="OO76" s="116"/>
      <c r="OP76" s="117"/>
      <c r="OQ76" s="118"/>
      <c r="OR76" s="119"/>
      <c r="OS76" s="120"/>
      <c r="OU76" s="112"/>
      <c r="OV76" s="112"/>
      <c r="OW76" s="113"/>
      <c r="OX76" s="114"/>
      <c r="OY76" s="115"/>
      <c r="OZ76" s="115"/>
      <c r="PA76" s="116"/>
      <c r="PB76" s="117"/>
      <c r="PC76" s="118"/>
      <c r="PD76" s="119"/>
      <c r="PE76" s="120"/>
      <c r="PG76" s="112"/>
      <c r="PH76" s="112"/>
      <c r="PI76" s="113"/>
      <c r="PJ76" s="114"/>
      <c r="PK76" s="115"/>
      <c r="PL76" s="115"/>
      <c r="PM76" s="116"/>
      <c r="PN76" s="117"/>
      <c r="PO76" s="118"/>
      <c r="PP76" s="119"/>
      <c r="PQ76" s="120"/>
      <c r="PS76" s="112"/>
      <c r="PT76" s="112"/>
      <c r="PU76" s="113"/>
      <c r="PV76" s="114"/>
      <c r="PW76" s="115"/>
      <c r="PX76" s="115"/>
      <c r="PY76" s="116"/>
      <c r="PZ76" s="117"/>
      <c r="QA76" s="118"/>
      <c r="QB76" s="119"/>
      <c r="QC76" s="120"/>
      <c r="QE76" s="112"/>
      <c r="QF76" s="112"/>
      <c r="QG76" s="113"/>
      <c r="QH76" s="114"/>
      <c r="QI76" s="115"/>
      <c r="QJ76" s="115"/>
      <c r="QK76" s="116"/>
      <c r="QL76" s="117"/>
      <c r="QM76" s="118"/>
      <c r="QN76" s="119"/>
      <c r="QO76" s="120"/>
      <c r="QQ76" s="112"/>
      <c r="QR76" s="112"/>
      <c r="QS76" s="113"/>
      <c r="QT76" s="114"/>
      <c r="QU76" s="115"/>
      <c r="QV76" s="115"/>
      <c r="QW76" s="116"/>
      <c r="QX76" s="117"/>
      <c r="QY76" s="118"/>
      <c r="QZ76" s="119"/>
      <c r="RA76" s="120"/>
      <c r="RC76" s="112"/>
      <c r="RD76" s="112"/>
      <c r="RE76" s="113"/>
      <c r="RF76" s="114"/>
      <c r="RG76" s="115"/>
      <c r="RH76" s="115"/>
      <c r="RI76" s="116"/>
      <c r="RJ76" s="117"/>
      <c r="RK76" s="118"/>
      <c r="RL76" s="119"/>
      <c r="RM76" s="120"/>
      <c r="RO76" s="112"/>
      <c r="RP76" s="112"/>
      <c r="RQ76" s="113"/>
      <c r="RR76" s="114"/>
      <c r="RS76" s="115"/>
      <c r="RT76" s="115"/>
      <c r="RU76" s="116"/>
      <c r="RV76" s="117"/>
      <c r="RW76" s="118"/>
      <c r="RX76" s="119"/>
      <c r="RY76" s="120"/>
      <c r="SA76" s="112"/>
      <c r="SB76" s="112"/>
    </row>
    <row r="77" spans="1:496" ht="13.5" customHeight="1">
      <c r="A77" s="20"/>
      <c r="B77" s="112" t="s">
        <v>878</v>
      </c>
      <c r="C77" s="112" t="s">
        <v>879</v>
      </c>
      <c r="E77" s="113" t="str">
        <f t="shared" si="417"/>
        <v/>
      </c>
      <c r="F77" s="114" t="str">
        <f t="shared" si="418"/>
        <v/>
      </c>
      <c r="G77" s="115" t="str">
        <f t="shared" si="2"/>
        <v/>
      </c>
      <c r="H77" s="115" t="str">
        <f t="shared" si="3"/>
        <v/>
      </c>
      <c r="I77" s="116" t="str">
        <f t="shared" si="419"/>
        <v/>
      </c>
      <c r="J77" s="117" t="str">
        <f t="shared" si="420"/>
        <v/>
      </c>
      <c r="K77" s="118" t="str">
        <f t="shared" si="421"/>
        <v/>
      </c>
      <c r="L77" s="119" t="str">
        <f t="shared" si="7"/>
        <v/>
      </c>
      <c r="M77" s="120" t="str">
        <f t="shared" si="422"/>
        <v/>
      </c>
      <c r="O77" s="112"/>
      <c r="P77" s="112" t="s">
        <v>289</v>
      </c>
      <c r="Q77" s="113" t="s">
        <v>289</v>
      </c>
      <c r="R77" s="114" t="s">
        <v>289</v>
      </c>
      <c r="S77" s="115" t="s">
        <v>289</v>
      </c>
      <c r="T77" s="115" t="s">
        <v>289</v>
      </c>
      <c r="U77" s="116" t="s">
        <v>289</v>
      </c>
      <c r="V77" s="117" t="s">
        <v>289</v>
      </c>
      <c r="W77" s="118" t="s">
        <v>289</v>
      </c>
      <c r="X77" s="119" t="s">
        <v>289</v>
      </c>
      <c r="Y77" s="120" t="s">
        <v>289</v>
      </c>
      <c r="AA77" s="112"/>
      <c r="AB77" s="112"/>
      <c r="AC77" s="113" t="str">
        <f t="shared" si="9"/>
        <v/>
      </c>
      <c r="AD77" s="114" t="str">
        <f t="shared" si="10"/>
        <v/>
      </c>
      <c r="AE77" s="115" t="str">
        <f t="shared" si="11"/>
        <v/>
      </c>
      <c r="AF77" s="115" t="str">
        <f t="shared" si="359"/>
        <v/>
      </c>
      <c r="AG77" s="116" t="str">
        <f t="shared" si="12"/>
        <v/>
      </c>
      <c r="AH77" s="117" t="str">
        <f t="shared" si="13"/>
        <v/>
      </c>
      <c r="AI77" s="118" t="str">
        <f t="shared" si="14"/>
        <v/>
      </c>
      <c r="AJ77" s="119" t="str">
        <f t="shared" si="15"/>
        <v/>
      </c>
      <c r="AK77" s="120" t="str">
        <f t="shared" si="16"/>
        <v/>
      </c>
      <c r="AM77" s="112"/>
      <c r="AN77" s="112"/>
      <c r="AO77" s="113" t="str">
        <f t="shared" si="17"/>
        <v/>
      </c>
      <c r="AP77" s="114" t="str">
        <f t="shared" si="18"/>
        <v/>
      </c>
      <c r="AQ77" s="115" t="str">
        <f t="shared" si="19"/>
        <v/>
      </c>
      <c r="AR77" s="115" t="str">
        <f t="shared" si="20"/>
        <v/>
      </c>
      <c r="AS77" s="116" t="str">
        <f t="shared" si="21"/>
        <v/>
      </c>
      <c r="AT77" s="117" t="str">
        <f t="shared" si="22"/>
        <v/>
      </c>
      <c r="AU77" s="118" t="str">
        <f t="shared" si="23"/>
        <v/>
      </c>
      <c r="AV77" s="119" t="str">
        <f t="shared" si="24"/>
        <v/>
      </c>
      <c r="AW77" s="120" t="str">
        <f t="shared" si="25"/>
        <v/>
      </c>
      <c r="AY77" s="112"/>
      <c r="AZ77" s="112"/>
      <c r="BA77" s="113" t="str">
        <f t="shared" si="360"/>
        <v/>
      </c>
      <c r="BB77" s="114" t="str">
        <f t="shared" si="361"/>
        <v/>
      </c>
      <c r="BC77" s="115" t="str">
        <f t="shared" si="362"/>
        <v/>
      </c>
      <c r="BD77" s="115" t="str">
        <f t="shared" si="363"/>
        <v/>
      </c>
      <c r="BE77" s="116" t="str">
        <f t="shared" si="364"/>
        <v/>
      </c>
      <c r="BF77" s="117" t="str">
        <f t="shared" si="365"/>
        <v/>
      </c>
      <c r="BG77" s="118" t="str">
        <f t="shared" si="366"/>
        <v/>
      </c>
      <c r="BH77" s="119" t="str">
        <f t="shared" si="367"/>
        <v/>
      </c>
      <c r="BI77" s="120" t="str">
        <f t="shared" si="368"/>
        <v/>
      </c>
      <c r="BK77" s="112"/>
      <c r="BL77" s="112"/>
      <c r="BM77" s="113" t="str">
        <f t="shared" si="35"/>
        <v/>
      </c>
      <c r="BN77" s="114" t="str">
        <f t="shared" si="36"/>
        <v/>
      </c>
      <c r="BO77" s="115" t="str">
        <f t="shared" si="37"/>
        <v/>
      </c>
      <c r="BP77" s="115" t="str">
        <f t="shared" si="38"/>
        <v/>
      </c>
      <c r="BQ77" s="116" t="str">
        <f t="shared" si="39"/>
        <v/>
      </c>
      <c r="BR77" s="117" t="str">
        <f t="shared" si="40"/>
        <v/>
      </c>
      <c r="BS77" s="118" t="str">
        <f t="shared" si="41"/>
        <v/>
      </c>
      <c r="BT77" s="119" t="str">
        <f t="shared" si="42"/>
        <v/>
      </c>
      <c r="BU77" s="120" t="str">
        <f t="shared" si="43"/>
        <v/>
      </c>
      <c r="BW77" s="112"/>
      <c r="BX77" s="112"/>
      <c r="BY77" s="113" t="str">
        <f t="shared" si="44"/>
        <v/>
      </c>
      <c r="BZ77" s="114" t="str">
        <f t="shared" si="45"/>
        <v/>
      </c>
      <c r="CA77" s="115" t="str">
        <f t="shared" si="46"/>
        <v/>
      </c>
      <c r="CB77" s="115" t="str">
        <f t="shared" si="47"/>
        <v/>
      </c>
      <c r="CC77" s="116" t="str">
        <f t="shared" si="48"/>
        <v/>
      </c>
      <c r="CD77" s="117" t="str">
        <f t="shared" si="49"/>
        <v/>
      </c>
      <c r="CE77" s="118" t="str">
        <f t="shared" si="50"/>
        <v/>
      </c>
      <c r="CF77" s="119" t="str">
        <f t="shared" si="51"/>
        <v/>
      </c>
      <c r="CG77" s="120" t="str">
        <f t="shared" si="52"/>
        <v/>
      </c>
      <c r="CI77" s="112"/>
      <c r="CJ77" s="112"/>
      <c r="CK77" s="113" t="str">
        <f t="shared" si="53"/>
        <v/>
      </c>
      <c r="CL77" s="114" t="str">
        <f t="shared" si="54"/>
        <v/>
      </c>
      <c r="CM77" s="115" t="str">
        <f t="shared" si="55"/>
        <v/>
      </c>
      <c r="CN77" s="115" t="str">
        <f t="shared" si="56"/>
        <v/>
      </c>
      <c r="CO77" s="116" t="str">
        <f t="shared" si="57"/>
        <v/>
      </c>
      <c r="CP77" s="117" t="str">
        <f t="shared" si="58"/>
        <v/>
      </c>
      <c r="CQ77" s="118" t="str">
        <f t="shared" si="59"/>
        <v/>
      </c>
      <c r="CR77" s="119" t="str">
        <f t="shared" si="60"/>
        <v/>
      </c>
      <c r="CS77" s="120" t="str">
        <f t="shared" si="61"/>
        <v/>
      </c>
      <c r="CU77" s="112"/>
      <c r="CV77" s="112"/>
      <c r="CW77" s="113" t="str">
        <f t="shared" si="62"/>
        <v/>
      </c>
      <c r="CX77" s="114" t="str">
        <f t="shared" si="63"/>
        <v/>
      </c>
      <c r="CY77" s="115" t="str">
        <f t="shared" si="64"/>
        <v/>
      </c>
      <c r="CZ77" s="115" t="str">
        <f t="shared" si="65"/>
        <v/>
      </c>
      <c r="DA77" s="116" t="str">
        <f t="shared" si="66"/>
        <v/>
      </c>
      <c r="DB77" s="117" t="str">
        <f t="shared" si="67"/>
        <v/>
      </c>
      <c r="DC77" s="118" t="str">
        <f t="shared" si="68"/>
        <v/>
      </c>
      <c r="DD77" s="119" t="str">
        <f t="shared" si="69"/>
        <v/>
      </c>
      <c r="DE77" s="120" t="str">
        <f t="shared" si="70"/>
        <v/>
      </c>
      <c r="DG77" s="112"/>
      <c r="DH77" s="112"/>
      <c r="DI77" s="113" t="str">
        <f t="shared" si="71"/>
        <v/>
      </c>
      <c r="DJ77" s="114" t="str">
        <f t="shared" si="72"/>
        <v/>
      </c>
      <c r="DK77" s="115" t="str">
        <f t="shared" si="73"/>
        <v/>
      </c>
      <c r="DL77" s="115" t="str">
        <f t="shared" si="74"/>
        <v/>
      </c>
      <c r="DM77" s="116" t="str">
        <f t="shared" si="75"/>
        <v/>
      </c>
      <c r="DN77" s="117" t="str">
        <f t="shared" si="76"/>
        <v/>
      </c>
      <c r="DO77" s="118" t="str">
        <f t="shared" si="77"/>
        <v/>
      </c>
      <c r="DP77" s="119" t="str">
        <f t="shared" si="78"/>
        <v/>
      </c>
      <c r="DQ77" s="120" t="str">
        <f t="shared" si="79"/>
        <v/>
      </c>
      <c r="DS77" s="112"/>
      <c r="DT77" s="112"/>
      <c r="DU77" s="113" t="str">
        <f t="shared" si="80"/>
        <v/>
      </c>
      <c r="DV77" s="114" t="str">
        <f t="shared" si="81"/>
        <v/>
      </c>
      <c r="DW77" s="115" t="str">
        <f t="shared" si="82"/>
        <v/>
      </c>
      <c r="DX77" s="115" t="str">
        <f t="shared" si="83"/>
        <v/>
      </c>
      <c r="DY77" s="116" t="str">
        <f t="shared" si="84"/>
        <v/>
      </c>
      <c r="DZ77" s="117" t="str">
        <f t="shared" si="85"/>
        <v/>
      </c>
      <c r="EA77" s="118" t="str">
        <f t="shared" si="86"/>
        <v/>
      </c>
      <c r="EB77" s="119" t="str">
        <f t="shared" si="87"/>
        <v/>
      </c>
      <c r="EC77" s="120" t="str">
        <f t="shared" si="88"/>
        <v/>
      </c>
      <c r="EE77" s="112"/>
      <c r="EF77" s="112"/>
      <c r="EG77" s="113" t="str">
        <f t="shared" si="89"/>
        <v/>
      </c>
      <c r="EH77" s="114" t="str">
        <f t="shared" si="90"/>
        <v/>
      </c>
      <c r="EI77" s="115" t="str">
        <f t="shared" si="91"/>
        <v/>
      </c>
      <c r="EJ77" s="115" t="str">
        <f t="shared" si="92"/>
        <v/>
      </c>
      <c r="EK77" s="116" t="str">
        <f t="shared" si="93"/>
        <v/>
      </c>
      <c r="EL77" s="117" t="str">
        <f t="shared" si="94"/>
        <v/>
      </c>
      <c r="EM77" s="118" t="str">
        <f t="shared" si="95"/>
        <v/>
      </c>
      <c r="EN77" s="119" t="str">
        <f t="shared" si="96"/>
        <v/>
      </c>
      <c r="EO77" s="120" t="str">
        <f t="shared" si="97"/>
        <v/>
      </c>
      <c r="EQ77" s="112"/>
      <c r="ER77" s="112"/>
      <c r="ES77" s="113" t="str">
        <f t="shared" si="98"/>
        <v/>
      </c>
      <c r="ET77" s="114" t="str">
        <f t="shared" si="99"/>
        <v/>
      </c>
      <c r="EU77" s="115" t="str">
        <f t="shared" si="100"/>
        <v/>
      </c>
      <c r="EV77" s="115" t="str">
        <f t="shared" si="101"/>
        <v/>
      </c>
      <c r="EW77" s="116" t="str">
        <f t="shared" si="102"/>
        <v/>
      </c>
      <c r="EX77" s="117" t="str">
        <f t="shared" si="103"/>
        <v/>
      </c>
      <c r="EY77" s="118" t="str">
        <f t="shared" si="104"/>
        <v/>
      </c>
      <c r="EZ77" s="119" t="str">
        <f t="shared" si="105"/>
        <v/>
      </c>
      <c r="FA77" s="120" t="str">
        <f t="shared" si="106"/>
        <v/>
      </c>
      <c r="FC77" s="112"/>
      <c r="FD77" s="112"/>
      <c r="FE77" s="113" t="str">
        <f t="shared" si="107"/>
        <v/>
      </c>
      <c r="FF77" s="114" t="str">
        <f t="shared" si="108"/>
        <v/>
      </c>
      <c r="FG77" s="115" t="str">
        <f t="shared" si="109"/>
        <v/>
      </c>
      <c r="FH77" s="115" t="str">
        <f t="shared" si="110"/>
        <v/>
      </c>
      <c r="FI77" s="116" t="str">
        <f t="shared" si="111"/>
        <v/>
      </c>
      <c r="FJ77" s="117" t="str">
        <f t="shared" si="112"/>
        <v/>
      </c>
      <c r="FK77" s="118" t="str">
        <f t="shared" si="113"/>
        <v/>
      </c>
      <c r="FL77" s="119" t="str">
        <f t="shared" si="114"/>
        <v/>
      </c>
      <c r="FM77" s="120" t="str">
        <f t="shared" si="115"/>
        <v/>
      </c>
      <c r="FO77" s="112"/>
      <c r="FP77" s="112"/>
      <c r="FQ77" s="113" t="str">
        <f t="shared" si="116"/>
        <v/>
      </c>
      <c r="FR77" s="114" t="str">
        <f t="shared" si="117"/>
        <v/>
      </c>
      <c r="FS77" s="115" t="str">
        <f t="shared" si="118"/>
        <v/>
      </c>
      <c r="FT77" s="115" t="str">
        <f t="shared" si="119"/>
        <v/>
      </c>
      <c r="FU77" s="116" t="str">
        <f t="shared" si="120"/>
        <v/>
      </c>
      <c r="FV77" s="117" t="str">
        <f t="shared" si="121"/>
        <v/>
      </c>
      <c r="FW77" s="118" t="str">
        <f t="shared" si="122"/>
        <v/>
      </c>
      <c r="FX77" s="119" t="str">
        <f t="shared" si="123"/>
        <v/>
      </c>
      <c r="FY77" s="120" t="str">
        <f t="shared" si="124"/>
        <v/>
      </c>
      <c r="GA77" s="112"/>
      <c r="GB77" s="112"/>
      <c r="GC77" s="113" t="str">
        <f t="shared" si="125"/>
        <v/>
      </c>
      <c r="GD77" s="114" t="str">
        <f t="shared" si="126"/>
        <v/>
      </c>
      <c r="GE77" s="115" t="str">
        <f t="shared" si="127"/>
        <v/>
      </c>
      <c r="GF77" s="115" t="str">
        <f t="shared" si="128"/>
        <v/>
      </c>
      <c r="GG77" s="116" t="str">
        <f t="shared" si="129"/>
        <v/>
      </c>
      <c r="GH77" s="117" t="str">
        <f t="shared" si="130"/>
        <v/>
      </c>
      <c r="GI77" s="118" t="str">
        <f t="shared" si="131"/>
        <v/>
      </c>
      <c r="GJ77" s="119" t="str">
        <f t="shared" si="132"/>
        <v/>
      </c>
      <c r="GK77" s="120" t="str">
        <f t="shared" si="133"/>
        <v/>
      </c>
      <c r="GM77" s="112"/>
      <c r="GN77" s="112"/>
      <c r="GO77" s="113" t="str">
        <f t="shared" si="134"/>
        <v/>
      </c>
      <c r="GP77" s="114" t="str">
        <f t="shared" si="135"/>
        <v/>
      </c>
      <c r="GQ77" s="115" t="str">
        <f t="shared" si="136"/>
        <v/>
      </c>
      <c r="GR77" s="115" t="str">
        <f t="shared" si="137"/>
        <v/>
      </c>
      <c r="GS77" s="116" t="str">
        <f t="shared" si="138"/>
        <v/>
      </c>
      <c r="GT77" s="117" t="str">
        <f t="shared" si="139"/>
        <v/>
      </c>
      <c r="GU77" s="118" t="str">
        <f t="shared" si="140"/>
        <v/>
      </c>
      <c r="GV77" s="119" t="str">
        <f t="shared" si="141"/>
        <v/>
      </c>
      <c r="GW77" s="120" t="str">
        <f t="shared" si="142"/>
        <v/>
      </c>
      <c r="GY77" s="112"/>
      <c r="GZ77" s="112"/>
      <c r="HA77" s="113" t="str">
        <f t="shared" si="143"/>
        <v/>
      </c>
      <c r="HB77" s="114" t="str">
        <f t="shared" si="144"/>
        <v/>
      </c>
      <c r="HC77" s="115" t="str">
        <f t="shared" si="145"/>
        <v/>
      </c>
      <c r="HD77" s="115" t="str">
        <f t="shared" si="146"/>
        <v/>
      </c>
      <c r="HE77" s="116" t="str">
        <f t="shared" si="147"/>
        <v/>
      </c>
      <c r="HF77" s="117" t="str">
        <f t="shared" si="148"/>
        <v/>
      </c>
      <c r="HG77" s="118" t="str">
        <f t="shared" si="149"/>
        <v/>
      </c>
      <c r="HH77" s="119" t="str">
        <f t="shared" si="150"/>
        <v/>
      </c>
      <c r="HI77" s="120" t="str">
        <f t="shared" si="151"/>
        <v/>
      </c>
      <c r="HK77" s="112"/>
      <c r="HL77" s="112"/>
      <c r="HM77" s="113" t="str">
        <f t="shared" si="152"/>
        <v/>
      </c>
      <c r="HN77" s="114" t="str">
        <f t="shared" si="153"/>
        <v/>
      </c>
      <c r="HO77" s="115" t="str">
        <f t="shared" si="154"/>
        <v/>
      </c>
      <c r="HP77" s="115" t="str">
        <f t="shared" si="155"/>
        <v/>
      </c>
      <c r="HQ77" s="116" t="str">
        <f t="shared" si="156"/>
        <v/>
      </c>
      <c r="HR77" s="117" t="str">
        <f t="shared" si="157"/>
        <v/>
      </c>
      <c r="HS77" s="118" t="str">
        <f t="shared" si="158"/>
        <v/>
      </c>
      <c r="HT77" s="119" t="str">
        <f t="shared" si="159"/>
        <v/>
      </c>
      <c r="HU77" s="120" t="str">
        <f t="shared" si="160"/>
        <v/>
      </c>
      <c r="HW77" s="112"/>
      <c r="HX77" s="112"/>
      <c r="HY77" s="113" t="str">
        <f t="shared" si="161"/>
        <v/>
      </c>
      <c r="HZ77" s="114" t="str">
        <f t="shared" si="162"/>
        <v/>
      </c>
      <c r="IA77" s="115" t="str">
        <f t="shared" si="163"/>
        <v/>
      </c>
      <c r="IB77" s="115" t="str">
        <f t="shared" si="164"/>
        <v/>
      </c>
      <c r="IC77" s="116" t="str">
        <f t="shared" si="165"/>
        <v/>
      </c>
      <c r="ID77" s="117" t="str">
        <f t="shared" si="166"/>
        <v/>
      </c>
      <c r="IE77" s="118" t="str">
        <f t="shared" si="167"/>
        <v/>
      </c>
      <c r="IF77" s="119" t="str">
        <f t="shared" si="168"/>
        <v/>
      </c>
      <c r="IG77" s="120" t="str">
        <f t="shared" si="169"/>
        <v/>
      </c>
      <c r="II77" s="112"/>
      <c r="IJ77" s="112"/>
      <c r="IK77" s="113" t="str">
        <f t="shared" si="170"/>
        <v/>
      </c>
      <c r="IL77" s="114" t="str">
        <f t="shared" si="171"/>
        <v/>
      </c>
      <c r="IM77" s="115" t="str">
        <f t="shared" si="172"/>
        <v/>
      </c>
      <c r="IN77" s="115" t="str">
        <f t="shared" si="173"/>
        <v/>
      </c>
      <c r="IO77" s="116" t="str">
        <f t="shared" si="174"/>
        <v/>
      </c>
      <c r="IP77" s="117" t="str">
        <f t="shared" si="175"/>
        <v/>
      </c>
      <c r="IQ77" s="118" t="str">
        <f t="shared" si="176"/>
        <v/>
      </c>
      <c r="IR77" s="119" t="str">
        <f t="shared" si="177"/>
        <v/>
      </c>
      <c r="IS77" s="120" t="str">
        <f t="shared" si="178"/>
        <v/>
      </c>
      <c r="IU77" s="112"/>
      <c r="IV77" s="112"/>
      <c r="IW77" s="113" t="str">
        <f t="shared" si="179"/>
        <v/>
      </c>
      <c r="IX77" s="114" t="str">
        <f t="shared" si="180"/>
        <v/>
      </c>
      <c r="IY77" s="115" t="str">
        <f t="shared" si="181"/>
        <v/>
      </c>
      <c r="IZ77" s="115" t="str">
        <f t="shared" si="182"/>
        <v/>
      </c>
      <c r="JA77" s="116" t="str">
        <f t="shared" si="183"/>
        <v/>
      </c>
      <c r="JB77" s="117" t="str">
        <f t="shared" si="184"/>
        <v/>
      </c>
      <c r="JC77" s="118" t="str">
        <f t="shared" si="185"/>
        <v/>
      </c>
      <c r="JD77" s="119" t="str">
        <f t="shared" si="186"/>
        <v/>
      </c>
      <c r="JE77" s="120" t="str">
        <f t="shared" si="187"/>
        <v/>
      </c>
      <c r="JG77" s="112"/>
      <c r="JH77" s="112"/>
      <c r="JI77" s="113" t="str">
        <f t="shared" si="188"/>
        <v/>
      </c>
      <c r="JJ77" s="114" t="str">
        <f t="shared" si="189"/>
        <v/>
      </c>
      <c r="JK77" s="115" t="str">
        <f t="shared" si="190"/>
        <v/>
      </c>
      <c r="JL77" s="115" t="str">
        <f t="shared" si="191"/>
        <v/>
      </c>
      <c r="JM77" s="116" t="str">
        <f t="shared" si="192"/>
        <v/>
      </c>
      <c r="JN77" s="117" t="str">
        <f t="shared" si="193"/>
        <v/>
      </c>
      <c r="JO77" s="118" t="str">
        <f t="shared" si="194"/>
        <v/>
      </c>
      <c r="JP77" s="119" t="str">
        <f t="shared" si="195"/>
        <v/>
      </c>
      <c r="JQ77" s="120" t="str">
        <f t="shared" si="196"/>
        <v/>
      </c>
      <c r="JS77" s="112"/>
      <c r="JT77" s="112"/>
      <c r="JU77" s="113" t="str">
        <f t="shared" si="197"/>
        <v/>
      </c>
      <c r="JV77" s="114" t="str">
        <f t="shared" si="198"/>
        <v/>
      </c>
      <c r="JW77" s="115" t="str">
        <f t="shared" si="199"/>
        <v/>
      </c>
      <c r="JX77" s="115" t="str">
        <f t="shared" si="200"/>
        <v/>
      </c>
      <c r="JY77" s="116" t="str">
        <f t="shared" si="201"/>
        <v/>
      </c>
      <c r="JZ77" s="117" t="str">
        <f t="shared" si="202"/>
        <v/>
      </c>
      <c r="KA77" s="118" t="str">
        <f t="shared" si="203"/>
        <v/>
      </c>
      <c r="KB77" s="119" t="str">
        <f t="shared" si="204"/>
        <v/>
      </c>
      <c r="KC77" s="120" t="str">
        <f t="shared" si="205"/>
        <v/>
      </c>
      <c r="KE77" s="112"/>
      <c r="KF77" s="112"/>
      <c r="KG77" s="113" t="str">
        <f t="shared" si="206"/>
        <v/>
      </c>
      <c r="KH77" s="114" t="str">
        <f t="shared" si="207"/>
        <v/>
      </c>
      <c r="KI77" s="115" t="str">
        <f t="shared" si="208"/>
        <v/>
      </c>
      <c r="KJ77" s="115" t="str">
        <f t="shared" si="209"/>
        <v/>
      </c>
      <c r="KK77" s="116" t="str">
        <f t="shared" si="210"/>
        <v/>
      </c>
      <c r="KL77" s="117" t="str">
        <f t="shared" si="211"/>
        <v/>
      </c>
      <c r="KM77" s="118" t="str">
        <f t="shared" si="212"/>
        <v/>
      </c>
      <c r="KN77" s="119" t="str">
        <f t="shared" si="213"/>
        <v/>
      </c>
      <c r="KO77" s="120" t="str">
        <f t="shared" si="214"/>
        <v/>
      </c>
      <c r="KQ77" s="112"/>
      <c r="KR77" s="112"/>
      <c r="KS77" s="113" t="str">
        <f t="shared" si="215"/>
        <v/>
      </c>
      <c r="KT77" s="114" t="str">
        <f t="shared" si="216"/>
        <v/>
      </c>
      <c r="KU77" s="115" t="str">
        <f t="shared" si="217"/>
        <v/>
      </c>
      <c r="KV77" s="115" t="str">
        <f t="shared" si="218"/>
        <v/>
      </c>
      <c r="KW77" s="116" t="str">
        <f t="shared" si="219"/>
        <v/>
      </c>
      <c r="KX77" s="117" t="str">
        <f t="shared" si="220"/>
        <v/>
      </c>
      <c r="KY77" s="118" t="str">
        <f t="shared" si="221"/>
        <v/>
      </c>
      <c r="KZ77" s="119" t="str">
        <f t="shared" si="222"/>
        <v/>
      </c>
      <c r="LA77" s="120" t="str">
        <f t="shared" si="223"/>
        <v/>
      </c>
      <c r="LC77" s="112"/>
      <c r="LD77" s="112"/>
      <c r="LE77" s="113" t="str">
        <f t="shared" si="224"/>
        <v/>
      </c>
      <c r="LF77" s="114" t="str">
        <f t="shared" si="225"/>
        <v/>
      </c>
      <c r="LG77" s="115" t="str">
        <f t="shared" si="226"/>
        <v/>
      </c>
      <c r="LH77" s="115" t="str">
        <f t="shared" si="227"/>
        <v/>
      </c>
      <c r="LI77" s="116" t="str">
        <f t="shared" si="228"/>
        <v/>
      </c>
      <c r="LJ77" s="117" t="str">
        <f t="shared" si="229"/>
        <v/>
      </c>
      <c r="LK77" s="118" t="str">
        <f t="shared" si="230"/>
        <v/>
      </c>
      <c r="LL77" s="119" t="str">
        <f t="shared" si="231"/>
        <v/>
      </c>
      <c r="LM77" s="120" t="str">
        <f t="shared" si="232"/>
        <v/>
      </c>
      <c r="LO77" s="112"/>
      <c r="LP77" s="112"/>
      <c r="LQ77" s="113" t="str">
        <f t="shared" si="233"/>
        <v/>
      </c>
      <c r="LR77" s="114" t="str">
        <f t="shared" si="234"/>
        <v/>
      </c>
      <c r="LS77" s="115" t="str">
        <f t="shared" si="235"/>
        <v/>
      </c>
      <c r="LT77" s="115" t="str">
        <f t="shared" si="236"/>
        <v/>
      </c>
      <c r="LU77" s="116" t="str">
        <f t="shared" si="237"/>
        <v/>
      </c>
      <c r="LV77" s="117" t="str">
        <f t="shared" si="238"/>
        <v/>
      </c>
      <c r="LW77" s="118" t="str">
        <f t="shared" si="239"/>
        <v/>
      </c>
      <c r="LX77" s="119" t="str">
        <f t="shared" si="240"/>
        <v/>
      </c>
      <c r="LY77" s="120" t="str">
        <f t="shared" si="241"/>
        <v/>
      </c>
      <c r="MA77" s="112"/>
      <c r="MB77" s="112"/>
      <c r="MC77" s="113" t="str">
        <f t="shared" si="242"/>
        <v/>
      </c>
      <c r="MD77" s="114" t="str">
        <f t="shared" si="243"/>
        <v/>
      </c>
      <c r="ME77" s="115" t="str">
        <f t="shared" si="244"/>
        <v/>
      </c>
      <c r="MF77" s="115" t="str">
        <f t="shared" si="245"/>
        <v/>
      </c>
      <c r="MG77" s="116" t="str">
        <f t="shared" si="246"/>
        <v/>
      </c>
      <c r="MH77" s="117" t="str">
        <f t="shared" si="247"/>
        <v/>
      </c>
      <c r="MI77" s="118" t="str">
        <f t="shared" si="248"/>
        <v/>
      </c>
      <c r="MJ77" s="119" t="str">
        <f t="shared" si="249"/>
        <v/>
      </c>
      <c r="MK77" s="120" t="str">
        <f t="shared" si="250"/>
        <v/>
      </c>
      <c r="MM77" s="112"/>
      <c r="MN77" s="112"/>
      <c r="MO77" s="113" t="str">
        <f t="shared" si="251"/>
        <v/>
      </c>
      <c r="MP77" s="114" t="str">
        <f t="shared" si="252"/>
        <v/>
      </c>
      <c r="MQ77" s="115" t="str">
        <f t="shared" si="253"/>
        <v/>
      </c>
      <c r="MR77" s="115" t="str">
        <f t="shared" si="254"/>
        <v/>
      </c>
      <c r="MS77" s="116" t="str">
        <f t="shared" si="255"/>
        <v/>
      </c>
      <c r="MT77" s="117" t="str">
        <f t="shared" si="256"/>
        <v/>
      </c>
      <c r="MU77" s="118" t="str">
        <f t="shared" si="257"/>
        <v/>
      </c>
      <c r="MV77" s="119" t="str">
        <f t="shared" si="258"/>
        <v/>
      </c>
      <c r="MW77" s="120" t="str">
        <f t="shared" si="259"/>
        <v/>
      </c>
      <c r="MY77" s="112"/>
      <c r="MZ77" s="112"/>
      <c r="NA77" s="113" t="str">
        <f t="shared" si="260"/>
        <v/>
      </c>
      <c r="NB77" s="114" t="str">
        <f t="shared" si="261"/>
        <v/>
      </c>
      <c r="NC77" s="115" t="str">
        <f t="shared" si="262"/>
        <v/>
      </c>
      <c r="ND77" s="115" t="str">
        <f t="shared" si="263"/>
        <v/>
      </c>
      <c r="NE77" s="116" t="str">
        <f t="shared" si="264"/>
        <v/>
      </c>
      <c r="NF77" s="117" t="str">
        <f t="shared" si="265"/>
        <v/>
      </c>
      <c r="NG77" s="118" t="str">
        <f t="shared" si="266"/>
        <v/>
      </c>
      <c r="NH77" s="119" t="str">
        <f t="shared" si="267"/>
        <v/>
      </c>
      <c r="NI77" s="120" t="str">
        <f t="shared" si="268"/>
        <v/>
      </c>
      <c r="NK77" s="112"/>
      <c r="NL77" s="112"/>
      <c r="NM77" s="113" t="str">
        <f t="shared" si="269"/>
        <v/>
      </c>
      <c r="NN77" s="114" t="str">
        <f t="shared" si="270"/>
        <v/>
      </c>
      <c r="NO77" s="115" t="str">
        <f t="shared" si="271"/>
        <v/>
      </c>
      <c r="NP77" s="115" t="str">
        <f t="shared" si="272"/>
        <v/>
      </c>
      <c r="NQ77" s="116" t="str">
        <f t="shared" si="273"/>
        <v/>
      </c>
      <c r="NR77" s="117" t="str">
        <f t="shared" si="274"/>
        <v/>
      </c>
      <c r="NS77" s="118" t="str">
        <f t="shared" si="275"/>
        <v/>
      </c>
      <c r="NT77" s="119" t="str">
        <f t="shared" si="276"/>
        <v/>
      </c>
      <c r="NU77" s="120" t="str">
        <f t="shared" si="277"/>
        <v/>
      </c>
      <c r="NW77" s="112"/>
      <c r="NX77" s="112"/>
      <c r="NY77" s="113" t="str">
        <f t="shared" si="278"/>
        <v/>
      </c>
      <c r="NZ77" s="114" t="str">
        <f t="shared" si="279"/>
        <v/>
      </c>
      <c r="OA77" s="115" t="str">
        <f t="shared" si="280"/>
        <v/>
      </c>
      <c r="OB77" s="115" t="str">
        <f t="shared" si="281"/>
        <v/>
      </c>
      <c r="OC77" s="116" t="str">
        <f t="shared" si="282"/>
        <v/>
      </c>
      <c r="OD77" s="117" t="str">
        <f t="shared" si="283"/>
        <v/>
      </c>
      <c r="OE77" s="118" t="str">
        <f t="shared" si="284"/>
        <v/>
      </c>
      <c r="OF77" s="119" t="str">
        <f t="shared" si="285"/>
        <v/>
      </c>
      <c r="OG77" s="120" t="str">
        <f t="shared" si="286"/>
        <v/>
      </c>
      <c r="OI77" s="112"/>
      <c r="OJ77" s="112"/>
      <c r="OK77" s="113" t="str">
        <f t="shared" si="287"/>
        <v/>
      </c>
      <c r="OL77" s="114" t="str">
        <f t="shared" si="288"/>
        <v/>
      </c>
      <c r="OM77" s="115" t="str">
        <f t="shared" si="289"/>
        <v/>
      </c>
      <c r="ON77" s="115" t="str">
        <f t="shared" si="290"/>
        <v/>
      </c>
      <c r="OO77" s="116" t="str">
        <f t="shared" si="291"/>
        <v/>
      </c>
      <c r="OP77" s="117" t="str">
        <f t="shared" si="292"/>
        <v/>
      </c>
      <c r="OQ77" s="118" t="str">
        <f t="shared" si="293"/>
        <v/>
      </c>
      <c r="OR77" s="119" t="str">
        <f t="shared" si="294"/>
        <v/>
      </c>
      <c r="OS77" s="120" t="str">
        <f t="shared" si="295"/>
        <v/>
      </c>
      <c r="OU77" s="112"/>
      <c r="OV77" s="112"/>
      <c r="OW77" s="113" t="str">
        <f t="shared" si="296"/>
        <v/>
      </c>
      <c r="OX77" s="114" t="str">
        <f t="shared" si="297"/>
        <v/>
      </c>
      <c r="OY77" s="115" t="str">
        <f t="shared" si="298"/>
        <v/>
      </c>
      <c r="OZ77" s="115" t="str">
        <f t="shared" si="299"/>
        <v/>
      </c>
      <c r="PA77" s="116" t="str">
        <f t="shared" si="300"/>
        <v/>
      </c>
      <c r="PB77" s="117" t="str">
        <f t="shared" si="301"/>
        <v/>
      </c>
      <c r="PC77" s="118" t="str">
        <f t="shared" si="302"/>
        <v/>
      </c>
      <c r="PD77" s="119" t="str">
        <f t="shared" si="303"/>
        <v/>
      </c>
      <c r="PE77" s="120" t="str">
        <f t="shared" si="304"/>
        <v/>
      </c>
      <c r="PG77" s="112"/>
      <c r="PH77" s="112"/>
      <c r="PI77" s="113" t="str">
        <f t="shared" si="305"/>
        <v/>
      </c>
      <c r="PJ77" s="114" t="str">
        <f t="shared" si="306"/>
        <v/>
      </c>
      <c r="PK77" s="115" t="str">
        <f t="shared" si="307"/>
        <v/>
      </c>
      <c r="PL77" s="115" t="str">
        <f t="shared" si="308"/>
        <v/>
      </c>
      <c r="PM77" s="116" t="str">
        <f t="shared" si="309"/>
        <v/>
      </c>
      <c r="PN77" s="117" t="str">
        <f t="shared" si="310"/>
        <v/>
      </c>
      <c r="PO77" s="118" t="str">
        <f t="shared" si="311"/>
        <v/>
      </c>
      <c r="PP77" s="119" t="str">
        <f t="shared" si="312"/>
        <v/>
      </c>
      <c r="PQ77" s="120" t="str">
        <f t="shared" si="313"/>
        <v/>
      </c>
      <c r="PS77" s="112"/>
      <c r="PT77" s="112"/>
      <c r="PU77" s="113" t="str">
        <f t="shared" si="314"/>
        <v/>
      </c>
      <c r="PV77" s="114" t="str">
        <f t="shared" si="315"/>
        <v/>
      </c>
      <c r="PW77" s="115" t="str">
        <f t="shared" si="316"/>
        <v/>
      </c>
      <c r="PX77" s="115" t="str">
        <f t="shared" si="317"/>
        <v/>
      </c>
      <c r="PY77" s="116" t="str">
        <f t="shared" si="318"/>
        <v/>
      </c>
      <c r="PZ77" s="117" t="str">
        <f t="shared" si="319"/>
        <v/>
      </c>
      <c r="QA77" s="118" t="str">
        <f t="shared" si="320"/>
        <v/>
      </c>
      <c r="QB77" s="119" t="str">
        <f t="shared" si="321"/>
        <v/>
      </c>
      <c r="QC77" s="120" t="str">
        <f t="shared" si="322"/>
        <v/>
      </c>
      <c r="QE77" s="112"/>
      <c r="QF77" s="112"/>
      <c r="QG77" s="113" t="str">
        <f t="shared" si="323"/>
        <v/>
      </c>
      <c r="QH77" s="114" t="str">
        <f t="shared" si="324"/>
        <v/>
      </c>
      <c r="QI77" s="115" t="str">
        <f t="shared" si="325"/>
        <v/>
      </c>
      <c r="QJ77" s="115" t="str">
        <f t="shared" si="326"/>
        <v/>
      </c>
      <c r="QK77" s="116" t="str">
        <f t="shared" si="327"/>
        <v/>
      </c>
      <c r="QL77" s="117" t="str">
        <f t="shared" si="328"/>
        <v/>
      </c>
      <c r="QM77" s="118" t="str">
        <f t="shared" si="329"/>
        <v/>
      </c>
      <c r="QN77" s="119" t="str">
        <f t="shared" si="330"/>
        <v/>
      </c>
      <c r="QO77" s="120" t="str">
        <f t="shared" si="331"/>
        <v/>
      </c>
      <c r="QQ77" s="112"/>
      <c r="QR77" s="112"/>
      <c r="QS77" s="113" t="str">
        <f t="shared" si="332"/>
        <v/>
      </c>
      <c r="QT77" s="114" t="str">
        <f t="shared" si="333"/>
        <v/>
      </c>
      <c r="QU77" s="115" t="str">
        <f t="shared" si="334"/>
        <v/>
      </c>
      <c r="QV77" s="115" t="str">
        <f t="shared" si="335"/>
        <v/>
      </c>
      <c r="QW77" s="116" t="str">
        <f t="shared" si="336"/>
        <v/>
      </c>
      <c r="QX77" s="117" t="str">
        <f t="shared" si="337"/>
        <v/>
      </c>
      <c r="QY77" s="118" t="str">
        <f t="shared" si="338"/>
        <v/>
      </c>
      <c r="QZ77" s="119" t="str">
        <f t="shared" si="339"/>
        <v/>
      </c>
      <c r="RA77" s="120" t="str">
        <f t="shared" si="340"/>
        <v/>
      </c>
      <c r="RC77" s="112"/>
      <c r="RD77" s="112"/>
      <c r="RE77" s="113" t="str">
        <f t="shared" si="341"/>
        <v/>
      </c>
      <c r="RF77" s="114" t="str">
        <f t="shared" si="342"/>
        <v/>
      </c>
      <c r="RG77" s="115" t="str">
        <f t="shared" si="343"/>
        <v/>
      </c>
      <c r="RH77" s="115" t="str">
        <f t="shared" si="344"/>
        <v/>
      </c>
      <c r="RI77" s="116" t="str">
        <f t="shared" si="345"/>
        <v/>
      </c>
      <c r="RJ77" s="117" t="str">
        <f t="shared" si="346"/>
        <v/>
      </c>
      <c r="RK77" s="118" t="str">
        <f t="shared" si="347"/>
        <v/>
      </c>
      <c r="RL77" s="119" t="str">
        <f t="shared" si="348"/>
        <v/>
      </c>
      <c r="RM77" s="120" t="str">
        <f t="shared" si="349"/>
        <v/>
      </c>
      <c r="RO77" s="112"/>
      <c r="RP77" s="112"/>
      <c r="RQ77" s="113" t="str">
        <f t="shared" si="350"/>
        <v/>
      </c>
      <c r="RR77" s="114" t="str">
        <f t="shared" si="351"/>
        <v/>
      </c>
      <c r="RS77" s="115" t="str">
        <f t="shared" si="352"/>
        <v/>
      </c>
      <c r="RT77" s="115" t="str">
        <f t="shared" si="353"/>
        <v/>
      </c>
      <c r="RU77" s="116" t="str">
        <f t="shared" si="354"/>
        <v/>
      </c>
      <c r="RV77" s="117" t="str">
        <f t="shared" si="355"/>
        <v/>
      </c>
      <c r="RW77" s="118" t="str">
        <f t="shared" si="356"/>
        <v/>
      </c>
      <c r="RX77" s="119" t="str">
        <f t="shared" si="357"/>
        <v/>
      </c>
      <c r="RY77" s="120" t="str">
        <f t="shared" si="358"/>
        <v/>
      </c>
      <c r="SA77" s="112"/>
      <c r="SB77" s="112"/>
    </row>
    <row r="78" spans="1:496" ht="13.5" customHeight="1">
      <c r="A78" s="20"/>
      <c r="B78" s="112" t="s">
        <v>878</v>
      </c>
      <c r="C78" s="112" t="s">
        <v>879</v>
      </c>
      <c r="E78" s="113" t="str">
        <f t="shared" si="417"/>
        <v/>
      </c>
      <c r="F78" s="114" t="str">
        <f t="shared" si="418"/>
        <v/>
      </c>
      <c r="G78" s="115" t="str">
        <f t="shared" si="2"/>
        <v/>
      </c>
      <c r="H78" s="115" t="str">
        <f t="shared" si="3"/>
        <v/>
      </c>
      <c r="I78" s="116" t="str">
        <f t="shared" si="419"/>
        <v/>
      </c>
      <c r="J78" s="117" t="str">
        <f t="shared" si="420"/>
        <v/>
      </c>
      <c r="K78" s="118" t="str">
        <f t="shared" si="421"/>
        <v/>
      </c>
      <c r="L78" s="119" t="str">
        <f t="shared" si="7"/>
        <v/>
      </c>
      <c r="M78" s="120" t="str">
        <f t="shared" si="422"/>
        <v/>
      </c>
      <c r="O78" s="112"/>
      <c r="P78" s="112" t="s">
        <v>289</v>
      </c>
      <c r="Q78" s="113" t="s">
        <v>289</v>
      </c>
      <c r="R78" s="114" t="s">
        <v>289</v>
      </c>
      <c r="S78" s="115" t="s">
        <v>289</v>
      </c>
      <c r="T78" s="115" t="s">
        <v>289</v>
      </c>
      <c r="U78" s="116" t="s">
        <v>289</v>
      </c>
      <c r="V78" s="117" t="s">
        <v>289</v>
      </c>
      <c r="W78" s="118" t="s">
        <v>289</v>
      </c>
      <c r="X78" s="119" t="s">
        <v>289</v>
      </c>
      <c r="Y78" s="120" t="s">
        <v>289</v>
      </c>
      <c r="AA78" s="112"/>
      <c r="AB78" s="112"/>
      <c r="AC78" s="113" t="str">
        <f t="shared" si="9"/>
        <v/>
      </c>
      <c r="AD78" s="114" t="str">
        <f t="shared" si="10"/>
        <v/>
      </c>
      <c r="AE78" s="115" t="str">
        <f t="shared" si="11"/>
        <v/>
      </c>
      <c r="AF78" s="115" t="str">
        <f t="shared" si="359"/>
        <v/>
      </c>
      <c r="AG78" s="116" t="str">
        <f t="shared" si="12"/>
        <v/>
      </c>
      <c r="AH78" s="117" t="str">
        <f t="shared" si="13"/>
        <v/>
      </c>
      <c r="AI78" s="118" t="str">
        <f t="shared" si="14"/>
        <v/>
      </c>
      <c r="AJ78" s="119" t="str">
        <f t="shared" si="15"/>
        <v/>
      </c>
      <c r="AK78" s="120" t="str">
        <f t="shared" si="16"/>
        <v/>
      </c>
      <c r="AM78" s="112"/>
      <c r="AN78" s="112"/>
      <c r="AO78" s="113" t="str">
        <f t="shared" si="17"/>
        <v/>
      </c>
      <c r="AP78" s="114" t="str">
        <f t="shared" si="18"/>
        <v/>
      </c>
      <c r="AQ78" s="115" t="str">
        <f t="shared" si="19"/>
        <v/>
      </c>
      <c r="AR78" s="115" t="str">
        <f t="shared" si="20"/>
        <v/>
      </c>
      <c r="AS78" s="116" t="str">
        <f t="shared" si="21"/>
        <v/>
      </c>
      <c r="AT78" s="117" t="str">
        <f t="shared" si="22"/>
        <v/>
      </c>
      <c r="AU78" s="118" t="str">
        <f t="shared" si="23"/>
        <v/>
      </c>
      <c r="AV78" s="119" t="str">
        <f t="shared" si="24"/>
        <v/>
      </c>
      <c r="AW78" s="120" t="str">
        <f t="shared" si="25"/>
        <v/>
      </c>
      <c r="AY78" s="112"/>
      <c r="AZ78" s="112"/>
      <c r="BA78" s="113" t="str">
        <f t="shared" si="360"/>
        <v/>
      </c>
      <c r="BB78" s="114" t="str">
        <f t="shared" si="361"/>
        <v/>
      </c>
      <c r="BC78" s="115" t="str">
        <f t="shared" si="362"/>
        <v/>
      </c>
      <c r="BD78" s="115" t="str">
        <f t="shared" si="363"/>
        <v/>
      </c>
      <c r="BE78" s="116" t="str">
        <f t="shared" si="364"/>
        <v/>
      </c>
      <c r="BF78" s="117" t="str">
        <f t="shared" si="365"/>
        <v/>
      </c>
      <c r="BG78" s="118" t="str">
        <f t="shared" si="366"/>
        <v/>
      </c>
      <c r="BH78" s="119" t="str">
        <f t="shared" si="367"/>
        <v/>
      </c>
      <c r="BI78" s="120" t="str">
        <f t="shared" si="368"/>
        <v/>
      </c>
      <c r="BK78" s="112"/>
      <c r="BL78" s="112"/>
      <c r="BM78" s="113" t="str">
        <f t="shared" si="35"/>
        <v/>
      </c>
      <c r="BN78" s="114" t="str">
        <f t="shared" si="36"/>
        <v/>
      </c>
      <c r="BO78" s="115" t="str">
        <f t="shared" si="37"/>
        <v/>
      </c>
      <c r="BP78" s="115" t="str">
        <f t="shared" si="38"/>
        <v/>
      </c>
      <c r="BQ78" s="116" t="str">
        <f t="shared" si="39"/>
        <v/>
      </c>
      <c r="BR78" s="117" t="str">
        <f t="shared" si="40"/>
        <v/>
      </c>
      <c r="BS78" s="118" t="str">
        <f t="shared" si="41"/>
        <v/>
      </c>
      <c r="BT78" s="119" t="str">
        <f t="shared" si="42"/>
        <v/>
      </c>
      <c r="BU78" s="120" t="str">
        <f t="shared" si="43"/>
        <v/>
      </c>
      <c r="BW78" s="112"/>
      <c r="BX78" s="112"/>
      <c r="BY78" s="113" t="str">
        <f t="shared" si="44"/>
        <v/>
      </c>
      <c r="BZ78" s="114" t="str">
        <f t="shared" si="45"/>
        <v/>
      </c>
      <c r="CA78" s="115" t="str">
        <f t="shared" si="46"/>
        <v/>
      </c>
      <c r="CB78" s="115" t="str">
        <f t="shared" si="47"/>
        <v/>
      </c>
      <c r="CC78" s="116" t="str">
        <f t="shared" si="48"/>
        <v/>
      </c>
      <c r="CD78" s="117" t="str">
        <f t="shared" si="49"/>
        <v/>
      </c>
      <c r="CE78" s="118" t="str">
        <f t="shared" si="50"/>
        <v/>
      </c>
      <c r="CF78" s="119" t="str">
        <f t="shared" si="51"/>
        <v/>
      </c>
      <c r="CG78" s="120" t="str">
        <f t="shared" si="52"/>
        <v/>
      </c>
      <c r="CI78" s="112"/>
      <c r="CJ78" s="112"/>
      <c r="CK78" s="113" t="str">
        <f t="shared" si="53"/>
        <v/>
      </c>
      <c r="CL78" s="114" t="str">
        <f t="shared" si="54"/>
        <v/>
      </c>
      <c r="CM78" s="115" t="str">
        <f t="shared" si="55"/>
        <v/>
      </c>
      <c r="CN78" s="115" t="str">
        <f t="shared" si="56"/>
        <v/>
      </c>
      <c r="CO78" s="116" t="str">
        <f t="shared" si="57"/>
        <v/>
      </c>
      <c r="CP78" s="117" t="str">
        <f t="shared" si="58"/>
        <v/>
      </c>
      <c r="CQ78" s="118" t="str">
        <f t="shared" si="59"/>
        <v/>
      </c>
      <c r="CR78" s="119" t="str">
        <f t="shared" si="60"/>
        <v/>
      </c>
      <c r="CS78" s="120" t="str">
        <f t="shared" si="61"/>
        <v/>
      </c>
      <c r="CU78" s="112"/>
      <c r="CV78" s="112"/>
      <c r="CW78" s="113" t="str">
        <f t="shared" si="62"/>
        <v/>
      </c>
      <c r="CX78" s="114" t="str">
        <f t="shared" si="63"/>
        <v/>
      </c>
      <c r="CY78" s="115" t="str">
        <f t="shared" si="64"/>
        <v/>
      </c>
      <c r="CZ78" s="115" t="str">
        <f t="shared" si="65"/>
        <v/>
      </c>
      <c r="DA78" s="116" t="str">
        <f t="shared" si="66"/>
        <v/>
      </c>
      <c r="DB78" s="117" t="str">
        <f t="shared" si="67"/>
        <v/>
      </c>
      <c r="DC78" s="118" t="str">
        <f t="shared" si="68"/>
        <v/>
      </c>
      <c r="DD78" s="119" t="str">
        <f t="shared" si="69"/>
        <v/>
      </c>
      <c r="DE78" s="120" t="str">
        <f t="shared" si="70"/>
        <v/>
      </c>
      <c r="DG78" s="112"/>
      <c r="DH78" s="112"/>
      <c r="DI78" s="113" t="str">
        <f t="shared" si="71"/>
        <v/>
      </c>
      <c r="DJ78" s="114" t="str">
        <f t="shared" si="72"/>
        <v/>
      </c>
      <c r="DK78" s="115" t="str">
        <f t="shared" si="73"/>
        <v/>
      </c>
      <c r="DL78" s="115" t="str">
        <f t="shared" si="74"/>
        <v/>
      </c>
      <c r="DM78" s="116" t="str">
        <f t="shared" si="75"/>
        <v/>
      </c>
      <c r="DN78" s="117" t="str">
        <f t="shared" si="76"/>
        <v/>
      </c>
      <c r="DO78" s="118" t="str">
        <f t="shared" si="77"/>
        <v/>
      </c>
      <c r="DP78" s="119" t="str">
        <f t="shared" si="78"/>
        <v/>
      </c>
      <c r="DQ78" s="120" t="str">
        <f t="shared" si="79"/>
        <v/>
      </c>
      <c r="DS78" s="112"/>
      <c r="DT78" s="112"/>
      <c r="DU78" s="113" t="str">
        <f t="shared" si="80"/>
        <v/>
      </c>
      <c r="DV78" s="114" t="str">
        <f t="shared" si="81"/>
        <v/>
      </c>
      <c r="DW78" s="115" t="str">
        <f t="shared" si="82"/>
        <v/>
      </c>
      <c r="DX78" s="115" t="str">
        <f t="shared" si="83"/>
        <v/>
      </c>
      <c r="DY78" s="116" t="str">
        <f t="shared" si="84"/>
        <v/>
      </c>
      <c r="DZ78" s="117" t="str">
        <f t="shared" si="85"/>
        <v/>
      </c>
      <c r="EA78" s="118" t="str">
        <f t="shared" si="86"/>
        <v/>
      </c>
      <c r="EB78" s="119" t="str">
        <f t="shared" si="87"/>
        <v/>
      </c>
      <c r="EC78" s="120" t="str">
        <f t="shared" si="88"/>
        <v/>
      </c>
      <c r="EE78" s="112"/>
      <c r="EF78" s="112"/>
      <c r="EG78" s="113" t="str">
        <f t="shared" si="89"/>
        <v/>
      </c>
      <c r="EH78" s="114" t="str">
        <f t="shared" si="90"/>
        <v/>
      </c>
      <c r="EI78" s="115" t="str">
        <f t="shared" si="91"/>
        <v/>
      </c>
      <c r="EJ78" s="115" t="str">
        <f t="shared" si="92"/>
        <v/>
      </c>
      <c r="EK78" s="116" t="str">
        <f t="shared" si="93"/>
        <v/>
      </c>
      <c r="EL78" s="117" t="str">
        <f t="shared" si="94"/>
        <v/>
      </c>
      <c r="EM78" s="118" t="str">
        <f t="shared" si="95"/>
        <v/>
      </c>
      <c r="EN78" s="119" t="str">
        <f t="shared" si="96"/>
        <v/>
      </c>
      <c r="EO78" s="120" t="str">
        <f t="shared" si="97"/>
        <v/>
      </c>
      <c r="EQ78" s="112"/>
      <c r="ER78" s="112"/>
      <c r="ES78" s="113" t="str">
        <f t="shared" si="98"/>
        <v/>
      </c>
      <c r="ET78" s="114" t="str">
        <f t="shared" si="99"/>
        <v/>
      </c>
      <c r="EU78" s="115" t="str">
        <f t="shared" si="100"/>
        <v/>
      </c>
      <c r="EV78" s="115" t="str">
        <f t="shared" si="101"/>
        <v/>
      </c>
      <c r="EW78" s="116" t="str">
        <f t="shared" si="102"/>
        <v/>
      </c>
      <c r="EX78" s="117" t="str">
        <f t="shared" si="103"/>
        <v/>
      </c>
      <c r="EY78" s="118" t="str">
        <f t="shared" si="104"/>
        <v/>
      </c>
      <c r="EZ78" s="119" t="str">
        <f t="shared" si="105"/>
        <v/>
      </c>
      <c r="FA78" s="120" t="str">
        <f t="shared" si="106"/>
        <v/>
      </c>
      <c r="FC78" s="112"/>
      <c r="FD78" s="112"/>
      <c r="FE78" s="113" t="str">
        <f t="shared" si="107"/>
        <v/>
      </c>
      <c r="FF78" s="114" t="str">
        <f t="shared" si="108"/>
        <v/>
      </c>
      <c r="FG78" s="115" t="str">
        <f t="shared" si="109"/>
        <v/>
      </c>
      <c r="FH78" s="115" t="str">
        <f t="shared" si="110"/>
        <v/>
      </c>
      <c r="FI78" s="116" t="str">
        <f t="shared" si="111"/>
        <v/>
      </c>
      <c r="FJ78" s="117" t="str">
        <f t="shared" si="112"/>
        <v/>
      </c>
      <c r="FK78" s="118" t="str">
        <f t="shared" si="113"/>
        <v/>
      </c>
      <c r="FL78" s="119" t="str">
        <f t="shared" si="114"/>
        <v/>
      </c>
      <c r="FM78" s="120" t="str">
        <f t="shared" si="115"/>
        <v/>
      </c>
      <c r="FO78" s="112"/>
      <c r="FP78" s="112"/>
      <c r="FQ78" s="113" t="str">
        <f t="shared" si="116"/>
        <v/>
      </c>
      <c r="FR78" s="114" t="str">
        <f t="shared" si="117"/>
        <v/>
      </c>
      <c r="FS78" s="115" t="str">
        <f t="shared" si="118"/>
        <v/>
      </c>
      <c r="FT78" s="115" t="str">
        <f t="shared" si="119"/>
        <v/>
      </c>
      <c r="FU78" s="116" t="str">
        <f t="shared" si="120"/>
        <v/>
      </c>
      <c r="FV78" s="117" t="str">
        <f t="shared" si="121"/>
        <v/>
      </c>
      <c r="FW78" s="118" t="str">
        <f t="shared" si="122"/>
        <v/>
      </c>
      <c r="FX78" s="119" t="str">
        <f t="shared" si="123"/>
        <v/>
      </c>
      <c r="FY78" s="120" t="str">
        <f t="shared" si="124"/>
        <v/>
      </c>
      <c r="GA78" s="112"/>
      <c r="GB78" s="112"/>
      <c r="GC78" s="113" t="str">
        <f t="shared" si="125"/>
        <v/>
      </c>
      <c r="GD78" s="114" t="str">
        <f t="shared" si="126"/>
        <v/>
      </c>
      <c r="GE78" s="115" t="str">
        <f t="shared" si="127"/>
        <v/>
      </c>
      <c r="GF78" s="115" t="str">
        <f t="shared" si="128"/>
        <v/>
      </c>
      <c r="GG78" s="116" t="str">
        <f t="shared" si="129"/>
        <v/>
      </c>
      <c r="GH78" s="117" t="str">
        <f t="shared" si="130"/>
        <v/>
      </c>
      <c r="GI78" s="118" t="str">
        <f t="shared" si="131"/>
        <v/>
      </c>
      <c r="GJ78" s="119" t="str">
        <f t="shared" si="132"/>
        <v/>
      </c>
      <c r="GK78" s="120" t="str">
        <f t="shared" si="133"/>
        <v/>
      </c>
      <c r="GM78" s="112"/>
      <c r="GN78" s="112"/>
      <c r="GO78" s="113" t="str">
        <f t="shared" si="134"/>
        <v/>
      </c>
      <c r="GP78" s="114" t="str">
        <f t="shared" si="135"/>
        <v/>
      </c>
      <c r="GQ78" s="115" t="str">
        <f t="shared" si="136"/>
        <v/>
      </c>
      <c r="GR78" s="115" t="str">
        <f t="shared" si="137"/>
        <v/>
      </c>
      <c r="GS78" s="116" t="str">
        <f t="shared" si="138"/>
        <v/>
      </c>
      <c r="GT78" s="117" t="str">
        <f t="shared" si="139"/>
        <v/>
      </c>
      <c r="GU78" s="118" t="str">
        <f t="shared" si="140"/>
        <v/>
      </c>
      <c r="GV78" s="119" t="str">
        <f t="shared" si="141"/>
        <v/>
      </c>
      <c r="GW78" s="120" t="str">
        <f t="shared" si="142"/>
        <v/>
      </c>
      <c r="GY78" s="112"/>
      <c r="GZ78" s="112"/>
      <c r="HA78" s="113" t="str">
        <f t="shared" si="143"/>
        <v/>
      </c>
      <c r="HB78" s="114" t="str">
        <f t="shared" si="144"/>
        <v/>
      </c>
      <c r="HC78" s="115" t="str">
        <f t="shared" si="145"/>
        <v/>
      </c>
      <c r="HD78" s="115" t="str">
        <f t="shared" si="146"/>
        <v/>
      </c>
      <c r="HE78" s="116" t="str">
        <f t="shared" si="147"/>
        <v/>
      </c>
      <c r="HF78" s="117" t="str">
        <f t="shared" si="148"/>
        <v/>
      </c>
      <c r="HG78" s="118" t="str">
        <f t="shared" si="149"/>
        <v/>
      </c>
      <c r="HH78" s="119" t="str">
        <f t="shared" si="150"/>
        <v/>
      </c>
      <c r="HI78" s="120" t="str">
        <f t="shared" si="151"/>
        <v/>
      </c>
      <c r="HK78" s="112"/>
      <c r="HL78" s="112"/>
      <c r="HM78" s="113" t="str">
        <f t="shared" si="152"/>
        <v/>
      </c>
      <c r="HN78" s="114" t="str">
        <f t="shared" si="153"/>
        <v/>
      </c>
      <c r="HO78" s="115" t="str">
        <f t="shared" si="154"/>
        <v/>
      </c>
      <c r="HP78" s="115" t="str">
        <f t="shared" si="155"/>
        <v/>
      </c>
      <c r="HQ78" s="116" t="str">
        <f t="shared" si="156"/>
        <v/>
      </c>
      <c r="HR78" s="117" t="str">
        <f t="shared" si="157"/>
        <v/>
      </c>
      <c r="HS78" s="118" t="str">
        <f t="shared" si="158"/>
        <v/>
      </c>
      <c r="HT78" s="119" t="str">
        <f t="shared" si="159"/>
        <v/>
      </c>
      <c r="HU78" s="120" t="str">
        <f t="shared" si="160"/>
        <v/>
      </c>
      <c r="HW78" s="112"/>
      <c r="HX78" s="112"/>
      <c r="HY78" s="113" t="str">
        <f t="shared" si="161"/>
        <v/>
      </c>
      <c r="HZ78" s="114" t="str">
        <f t="shared" si="162"/>
        <v/>
      </c>
      <c r="IA78" s="115" t="str">
        <f t="shared" si="163"/>
        <v/>
      </c>
      <c r="IB78" s="115" t="str">
        <f t="shared" si="164"/>
        <v/>
      </c>
      <c r="IC78" s="116" t="str">
        <f t="shared" si="165"/>
        <v/>
      </c>
      <c r="ID78" s="117" t="str">
        <f t="shared" si="166"/>
        <v/>
      </c>
      <c r="IE78" s="118" t="str">
        <f t="shared" si="167"/>
        <v/>
      </c>
      <c r="IF78" s="119" t="str">
        <f t="shared" si="168"/>
        <v/>
      </c>
      <c r="IG78" s="120" t="str">
        <f t="shared" si="169"/>
        <v/>
      </c>
      <c r="II78" s="112"/>
      <c r="IJ78" s="112"/>
      <c r="IK78" s="113" t="str">
        <f t="shared" si="170"/>
        <v/>
      </c>
      <c r="IL78" s="114" t="str">
        <f t="shared" si="171"/>
        <v/>
      </c>
      <c r="IM78" s="115" t="str">
        <f t="shared" si="172"/>
        <v/>
      </c>
      <c r="IN78" s="115" t="str">
        <f t="shared" si="173"/>
        <v/>
      </c>
      <c r="IO78" s="116" t="str">
        <f t="shared" si="174"/>
        <v/>
      </c>
      <c r="IP78" s="117" t="str">
        <f t="shared" si="175"/>
        <v/>
      </c>
      <c r="IQ78" s="118" t="str">
        <f t="shared" si="176"/>
        <v/>
      </c>
      <c r="IR78" s="119" t="str">
        <f t="shared" si="177"/>
        <v/>
      </c>
      <c r="IS78" s="120" t="str">
        <f t="shared" si="178"/>
        <v/>
      </c>
      <c r="IU78" s="112"/>
      <c r="IV78" s="112"/>
      <c r="IW78" s="113" t="str">
        <f t="shared" si="179"/>
        <v/>
      </c>
      <c r="IX78" s="114" t="str">
        <f t="shared" si="180"/>
        <v/>
      </c>
      <c r="IY78" s="115" t="str">
        <f t="shared" si="181"/>
        <v/>
      </c>
      <c r="IZ78" s="115" t="str">
        <f t="shared" si="182"/>
        <v/>
      </c>
      <c r="JA78" s="116" t="str">
        <f t="shared" si="183"/>
        <v/>
      </c>
      <c r="JB78" s="117" t="str">
        <f t="shared" si="184"/>
        <v/>
      </c>
      <c r="JC78" s="118" t="str">
        <f t="shared" si="185"/>
        <v/>
      </c>
      <c r="JD78" s="119" t="str">
        <f t="shared" si="186"/>
        <v/>
      </c>
      <c r="JE78" s="120" t="str">
        <f t="shared" si="187"/>
        <v/>
      </c>
      <c r="JG78" s="112"/>
      <c r="JH78" s="112"/>
      <c r="JI78" s="113" t="str">
        <f t="shared" si="188"/>
        <v/>
      </c>
      <c r="JJ78" s="114" t="str">
        <f t="shared" si="189"/>
        <v/>
      </c>
      <c r="JK78" s="115" t="str">
        <f t="shared" si="190"/>
        <v/>
      </c>
      <c r="JL78" s="115" t="str">
        <f t="shared" si="191"/>
        <v/>
      </c>
      <c r="JM78" s="116" t="str">
        <f t="shared" si="192"/>
        <v/>
      </c>
      <c r="JN78" s="117" t="str">
        <f t="shared" si="193"/>
        <v/>
      </c>
      <c r="JO78" s="118" t="str">
        <f t="shared" si="194"/>
        <v/>
      </c>
      <c r="JP78" s="119" t="str">
        <f t="shared" si="195"/>
        <v/>
      </c>
      <c r="JQ78" s="120" t="str">
        <f t="shared" si="196"/>
        <v/>
      </c>
      <c r="JS78" s="112"/>
      <c r="JT78" s="112"/>
      <c r="JU78" s="113" t="str">
        <f t="shared" si="197"/>
        <v/>
      </c>
      <c r="JV78" s="114" t="str">
        <f t="shared" si="198"/>
        <v/>
      </c>
      <c r="JW78" s="115" t="str">
        <f t="shared" si="199"/>
        <v/>
      </c>
      <c r="JX78" s="115" t="str">
        <f t="shared" si="200"/>
        <v/>
      </c>
      <c r="JY78" s="116" t="str">
        <f t="shared" si="201"/>
        <v/>
      </c>
      <c r="JZ78" s="117" t="str">
        <f t="shared" si="202"/>
        <v/>
      </c>
      <c r="KA78" s="118" t="str">
        <f t="shared" si="203"/>
        <v/>
      </c>
      <c r="KB78" s="119" t="str">
        <f t="shared" si="204"/>
        <v/>
      </c>
      <c r="KC78" s="120" t="str">
        <f t="shared" si="205"/>
        <v/>
      </c>
      <c r="KE78" s="112"/>
      <c r="KF78" s="112"/>
      <c r="KG78" s="113" t="str">
        <f t="shared" si="206"/>
        <v/>
      </c>
      <c r="KH78" s="114" t="str">
        <f t="shared" si="207"/>
        <v/>
      </c>
      <c r="KI78" s="115" t="str">
        <f t="shared" si="208"/>
        <v/>
      </c>
      <c r="KJ78" s="115" t="str">
        <f t="shared" si="209"/>
        <v/>
      </c>
      <c r="KK78" s="116" t="str">
        <f t="shared" si="210"/>
        <v/>
      </c>
      <c r="KL78" s="117" t="str">
        <f t="shared" si="211"/>
        <v/>
      </c>
      <c r="KM78" s="118" t="str">
        <f t="shared" si="212"/>
        <v/>
      </c>
      <c r="KN78" s="119" t="str">
        <f t="shared" si="213"/>
        <v/>
      </c>
      <c r="KO78" s="120" t="str">
        <f t="shared" si="214"/>
        <v/>
      </c>
      <c r="KQ78" s="112"/>
      <c r="KR78" s="112"/>
      <c r="KS78" s="113" t="str">
        <f t="shared" si="215"/>
        <v/>
      </c>
      <c r="KT78" s="114" t="str">
        <f t="shared" si="216"/>
        <v/>
      </c>
      <c r="KU78" s="115" t="str">
        <f t="shared" si="217"/>
        <v/>
      </c>
      <c r="KV78" s="115" t="str">
        <f t="shared" si="218"/>
        <v/>
      </c>
      <c r="KW78" s="116" t="str">
        <f t="shared" si="219"/>
        <v/>
      </c>
      <c r="KX78" s="117" t="str">
        <f t="shared" si="220"/>
        <v/>
      </c>
      <c r="KY78" s="118" t="str">
        <f t="shared" si="221"/>
        <v/>
      </c>
      <c r="KZ78" s="119" t="str">
        <f t="shared" si="222"/>
        <v/>
      </c>
      <c r="LA78" s="120" t="str">
        <f t="shared" si="223"/>
        <v/>
      </c>
      <c r="LC78" s="112"/>
      <c r="LD78" s="112"/>
      <c r="LE78" s="113" t="str">
        <f t="shared" si="224"/>
        <v/>
      </c>
      <c r="LF78" s="114" t="str">
        <f t="shared" si="225"/>
        <v/>
      </c>
      <c r="LG78" s="115" t="str">
        <f t="shared" si="226"/>
        <v/>
      </c>
      <c r="LH78" s="115" t="str">
        <f t="shared" si="227"/>
        <v/>
      </c>
      <c r="LI78" s="116" t="str">
        <f t="shared" si="228"/>
        <v/>
      </c>
      <c r="LJ78" s="117" t="str">
        <f t="shared" si="229"/>
        <v/>
      </c>
      <c r="LK78" s="118" t="str">
        <f t="shared" si="230"/>
        <v/>
      </c>
      <c r="LL78" s="119" t="str">
        <f t="shared" si="231"/>
        <v/>
      </c>
      <c r="LM78" s="120" t="str">
        <f t="shared" si="232"/>
        <v/>
      </c>
      <c r="LO78" s="112"/>
      <c r="LP78" s="112"/>
      <c r="LQ78" s="113" t="str">
        <f t="shared" si="233"/>
        <v/>
      </c>
      <c r="LR78" s="114" t="str">
        <f t="shared" si="234"/>
        <v/>
      </c>
      <c r="LS78" s="115" t="str">
        <f t="shared" si="235"/>
        <v/>
      </c>
      <c r="LT78" s="115" t="str">
        <f t="shared" si="236"/>
        <v/>
      </c>
      <c r="LU78" s="116" t="str">
        <f t="shared" si="237"/>
        <v/>
      </c>
      <c r="LV78" s="117" t="str">
        <f t="shared" si="238"/>
        <v/>
      </c>
      <c r="LW78" s="118" t="str">
        <f t="shared" si="239"/>
        <v/>
      </c>
      <c r="LX78" s="119" t="str">
        <f t="shared" si="240"/>
        <v/>
      </c>
      <c r="LY78" s="120" t="str">
        <f t="shared" si="241"/>
        <v/>
      </c>
      <c r="MA78" s="112"/>
      <c r="MB78" s="112"/>
      <c r="MC78" s="113" t="str">
        <f t="shared" si="242"/>
        <v/>
      </c>
      <c r="MD78" s="114" t="str">
        <f t="shared" si="243"/>
        <v/>
      </c>
      <c r="ME78" s="115" t="str">
        <f t="shared" si="244"/>
        <v/>
      </c>
      <c r="MF78" s="115" t="str">
        <f t="shared" si="245"/>
        <v/>
      </c>
      <c r="MG78" s="116" t="str">
        <f t="shared" si="246"/>
        <v/>
      </c>
      <c r="MH78" s="117" t="str">
        <f t="shared" si="247"/>
        <v/>
      </c>
      <c r="MI78" s="118" t="str">
        <f t="shared" si="248"/>
        <v/>
      </c>
      <c r="MJ78" s="119" t="str">
        <f t="shared" si="249"/>
        <v/>
      </c>
      <c r="MK78" s="120" t="str">
        <f t="shared" si="250"/>
        <v/>
      </c>
      <c r="MM78" s="112"/>
      <c r="MN78" s="112"/>
      <c r="MO78" s="113" t="str">
        <f t="shared" si="251"/>
        <v/>
      </c>
      <c r="MP78" s="114" t="str">
        <f t="shared" si="252"/>
        <v/>
      </c>
      <c r="MQ78" s="115" t="str">
        <f t="shared" si="253"/>
        <v/>
      </c>
      <c r="MR78" s="115" t="str">
        <f t="shared" si="254"/>
        <v/>
      </c>
      <c r="MS78" s="116" t="str">
        <f t="shared" si="255"/>
        <v/>
      </c>
      <c r="MT78" s="117" t="str">
        <f t="shared" si="256"/>
        <v/>
      </c>
      <c r="MU78" s="118" t="str">
        <f t="shared" si="257"/>
        <v/>
      </c>
      <c r="MV78" s="119" t="str">
        <f t="shared" si="258"/>
        <v/>
      </c>
      <c r="MW78" s="120" t="str">
        <f t="shared" si="259"/>
        <v/>
      </c>
      <c r="MY78" s="112"/>
      <c r="MZ78" s="112"/>
      <c r="NA78" s="113" t="str">
        <f t="shared" si="260"/>
        <v/>
      </c>
      <c r="NB78" s="114" t="str">
        <f t="shared" si="261"/>
        <v/>
      </c>
      <c r="NC78" s="115" t="str">
        <f t="shared" si="262"/>
        <v/>
      </c>
      <c r="ND78" s="115" t="str">
        <f t="shared" si="263"/>
        <v/>
      </c>
      <c r="NE78" s="116" t="str">
        <f t="shared" si="264"/>
        <v/>
      </c>
      <c r="NF78" s="117" t="str">
        <f t="shared" si="265"/>
        <v/>
      </c>
      <c r="NG78" s="118" t="str">
        <f t="shared" si="266"/>
        <v/>
      </c>
      <c r="NH78" s="119" t="str">
        <f t="shared" si="267"/>
        <v/>
      </c>
      <c r="NI78" s="120" t="str">
        <f t="shared" si="268"/>
        <v/>
      </c>
      <c r="NK78" s="112"/>
      <c r="NL78" s="112"/>
      <c r="NM78" s="113" t="str">
        <f t="shared" si="269"/>
        <v/>
      </c>
      <c r="NN78" s="114" t="str">
        <f t="shared" si="270"/>
        <v/>
      </c>
      <c r="NO78" s="115" t="str">
        <f t="shared" si="271"/>
        <v/>
      </c>
      <c r="NP78" s="115" t="str">
        <f t="shared" si="272"/>
        <v/>
      </c>
      <c r="NQ78" s="116" t="str">
        <f t="shared" si="273"/>
        <v/>
      </c>
      <c r="NR78" s="117" t="str">
        <f t="shared" si="274"/>
        <v/>
      </c>
      <c r="NS78" s="118" t="str">
        <f t="shared" si="275"/>
        <v/>
      </c>
      <c r="NT78" s="119" t="str">
        <f t="shared" si="276"/>
        <v/>
      </c>
      <c r="NU78" s="120" t="str">
        <f t="shared" si="277"/>
        <v/>
      </c>
      <c r="NW78" s="112"/>
      <c r="NX78" s="112"/>
      <c r="NY78" s="113" t="str">
        <f t="shared" si="278"/>
        <v/>
      </c>
      <c r="NZ78" s="114" t="str">
        <f t="shared" si="279"/>
        <v/>
      </c>
      <c r="OA78" s="115" t="str">
        <f t="shared" si="280"/>
        <v/>
      </c>
      <c r="OB78" s="115" t="str">
        <f t="shared" si="281"/>
        <v/>
      </c>
      <c r="OC78" s="116" t="str">
        <f t="shared" si="282"/>
        <v/>
      </c>
      <c r="OD78" s="117" t="str">
        <f t="shared" si="283"/>
        <v/>
      </c>
      <c r="OE78" s="118" t="str">
        <f t="shared" si="284"/>
        <v/>
      </c>
      <c r="OF78" s="119" t="str">
        <f t="shared" si="285"/>
        <v/>
      </c>
      <c r="OG78" s="120" t="str">
        <f t="shared" si="286"/>
        <v/>
      </c>
      <c r="OI78" s="112"/>
      <c r="OJ78" s="112"/>
      <c r="OK78" s="113" t="str">
        <f t="shared" si="287"/>
        <v/>
      </c>
      <c r="OL78" s="114" t="str">
        <f t="shared" si="288"/>
        <v/>
      </c>
      <c r="OM78" s="115" t="str">
        <f t="shared" si="289"/>
        <v/>
      </c>
      <c r="ON78" s="115" t="str">
        <f t="shared" si="290"/>
        <v/>
      </c>
      <c r="OO78" s="116" t="str">
        <f t="shared" si="291"/>
        <v/>
      </c>
      <c r="OP78" s="117" t="str">
        <f t="shared" si="292"/>
        <v/>
      </c>
      <c r="OQ78" s="118" t="str">
        <f t="shared" si="293"/>
        <v/>
      </c>
      <c r="OR78" s="119" t="str">
        <f t="shared" si="294"/>
        <v/>
      </c>
      <c r="OS78" s="120" t="str">
        <f t="shared" si="295"/>
        <v/>
      </c>
      <c r="OU78" s="112"/>
      <c r="OV78" s="112"/>
      <c r="OW78" s="113" t="str">
        <f t="shared" si="296"/>
        <v/>
      </c>
      <c r="OX78" s="114" t="str">
        <f t="shared" si="297"/>
        <v/>
      </c>
      <c r="OY78" s="115" t="str">
        <f t="shared" si="298"/>
        <v/>
      </c>
      <c r="OZ78" s="115" t="str">
        <f t="shared" si="299"/>
        <v/>
      </c>
      <c r="PA78" s="116" t="str">
        <f t="shared" si="300"/>
        <v/>
      </c>
      <c r="PB78" s="117" t="str">
        <f t="shared" si="301"/>
        <v/>
      </c>
      <c r="PC78" s="118" t="str">
        <f t="shared" si="302"/>
        <v/>
      </c>
      <c r="PD78" s="119" t="str">
        <f t="shared" si="303"/>
        <v/>
      </c>
      <c r="PE78" s="120" t="str">
        <f t="shared" si="304"/>
        <v/>
      </c>
      <c r="PG78" s="112"/>
      <c r="PH78" s="112"/>
      <c r="PI78" s="113" t="str">
        <f t="shared" si="305"/>
        <v/>
      </c>
      <c r="PJ78" s="114" t="str">
        <f t="shared" si="306"/>
        <v/>
      </c>
      <c r="PK78" s="115" t="str">
        <f t="shared" si="307"/>
        <v/>
      </c>
      <c r="PL78" s="115" t="str">
        <f t="shared" si="308"/>
        <v/>
      </c>
      <c r="PM78" s="116" t="str">
        <f t="shared" si="309"/>
        <v/>
      </c>
      <c r="PN78" s="117" t="str">
        <f t="shared" si="310"/>
        <v/>
      </c>
      <c r="PO78" s="118" t="str">
        <f t="shared" si="311"/>
        <v/>
      </c>
      <c r="PP78" s="119" t="str">
        <f t="shared" si="312"/>
        <v/>
      </c>
      <c r="PQ78" s="120" t="str">
        <f t="shared" si="313"/>
        <v/>
      </c>
      <c r="PS78" s="112"/>
      <c r="PT78" s="112"/>
      <c r="PU78" s="113" t="str">
        <f t="shared" si="314"/>
        <v/>
      </c>
      <c r="PV78" s="114" t="str">
        <f t="shared" si="315"/>
        <v/>
      </c>
      <c r="PW78" s="115" t="str">
        <f t="shared" si="316"/>
        <v/>
      </c>
      <c r="PX78" s="115" t="str">
        <f t="shared" si="317"/>
        <v/>
      </c>
      <c r="PY78" s="116" t="str">
        <f t="shared" si="318"/>
        <v/>
      </c>
      <c r="PZ78" s="117" t="str">
        <f t="shared" si="319"/>
        <v/>
      </c>
      <c r="QA78" s="118" t="str">
        <f t="shared" si="320"/>
        <v/>
      </c>
      <c r="QB78" s="119" t="str">
        <f t="shared" si="321"/>
        <v/>
      </c>
      <c r="QC78" s="120" t="str">
        <f t="shared" si="322"/>
        <v/>
      </c>
      <c r="QE78" s="112"/>
      <c r="QF78" s="112"/>
      <c r="QG78" s="113" t="str">
        <f t="shared" si="323"/>
        <v/>
      </c>
      <c r="QH78" s="114" t="str">
        <f t="shared" si="324"/>
        <v/>
      </c>
      <c r="QI78" s="115" t="str">
        <f t="shared" si="325"/>
        <v/>
      </c>
      <c r="QJ78" s="115" t="str">
        <f t="shared" si="326"/>
        <v/>
      </c>
      <c r="QK78" s="116" t="str">
        <f t="shared" si="327"/>
        <v/>
      </c>
      <c r="QL78" s="117" t="str">
        <f t="shared" si="328"/>
        <v/>
      </c>
      <c r="QM78" s="118" t="str">
        <f t="shared" si="329"/>
        <v/>
      </c>
      <c r="QN78" s="119" t="str">
        <f t="shared" si="330"/>
        <v/>
      </c>
      <c r="QO78" s="120" t="str">
        <f t="shared" si="331"/>
        <v/>
      </c>
      <c r="QQ78" s="112"/>
      <c r="QR78" s="112"/>
      <c r="QS78" s="113" t="str">
        <f t="shared" si="332"/>
        <v/>
      </c>
      <c r="QT78" s="114" t="str">
        <f t="shared" si="333"/>
        <v/>
      </c>
      <c r="QU78" s="115" t="str">
        <f t="shared" si="334"/>
        <v/>
      </c>
      <c r="QV78" s="115" t="str">
        <f t="shared" si="335"/>
        <v/>
      </c>
      <c r="QW78" s="116" t="str">
        <f t="shared" si="336"/>
        <v/>
      </c>
      <c r="QX78" s="117" t="str">
        <f t="shared" si="337"/>
        <v/>
      </c>
      <c r="QY78" s="118" t="str">
        <f t="shared" si="338"/>
        <v/>
      </c>
      <c r="QZ78" s="119" t="str">
        <f t="shared" si="339"/>
        <v/>
      </c>
      <c r="RA78" s="120" t="str">
        <f t="shared" si="340"/>
        <v/>
      </c>
      <c r="RC78" s="112"/>
      <c r="RD78" s="112"/>
      <c r="RE78" s="113" t="str">
        <f t="shared" si="341"/>
        <v/>
      </c>
      <c r="RF78" s="114" t="str">
        <f t="shared" si="342"/>
        <v/>
      </c>
      <c r="RG78" s="115" t="str">
        <f t="shared" si="343"/>
        <v/>
      </c>
      <c r="RH78" s="115" t="str">
        <f t="shared" si="344"/>
        <v/>
      </c>
      <c r="RI78" s="116" t="str">
        <f t="shared" si="345"/>
        <v/>
      </c>
      <c r="RJ78" s="117" t="str">
        <f t="shared" si="346"/>
        <v/>
      </c>
      <c r="RK78" s="118" t="str">
        <f t="shared" si="347"/>
        <v/>
      </c>
      <c r="RL78" s="119" t="str">
        <f t="shared" si="348"/>
        <v/>
      </c>
      <c r="RM78" s="120" t="str">
        <f t="shared" si="349"/>
        <v/>
      </c>
      <c r="RO78" s="112"/>
      <c r="RP78" s="112"/>
      <c r="RQ78" s="113" t="str">
        <f t="shared" si="350"/>
        <v/>
      </c>
      <c r="RR78" s="114" t="str">
        <f t="shared" si="351"/>
        <v/>
      </c>
      <c r="RS78" s="115" t="str">
        <f t="shared" si="352"/>
        <v/>
      </c>
      <c r="RT78" s="115" t="str">
        <f t="shared" si="353"/>
        <v/>
      </c>
      <c r="RU78" s="116" t="str">
        <f t="shared" si="354"/>
        <v/>
      </c>
      <c r="RV78" s="117" t="str">
        <f t="shared" si="355"/>
        <v/>
      </c>
      <c r="RW78" s="118" t="str">
        <f t="shared" si="356"/>
        <v/>
      </c>
      <c r="RX78" s="119" t="str">
        <f t="shared" si="357"/>
        <v/>
      </c>
      <c r="RY78" s="120" t="str">
        <f t="shared" si="358"/>
        <v/>
      </c>
      <c r="SA78" s="112"/>
      <c r="SB78" s="112"/>
    </row>
    <row r="79" spans="1:496" ht="13.5" customHeight="1">
      <c r="A79" s="20"/>
      <c r="B79" s="112" t="s">
        <v>880</v>
      </c>
      <c r="C79" s="112" t="s">
        <v>881</v>
      </c>
      <c r="E79" s="113" t="str">
        <f t="shared" si="417"/>
        <v/>
      </c>
      <c r="F79" s="114" t="str">
        <f t="shared" si="418"/>
        <v/>
      </c>
      <c r="G79" s="115" t="str">
        <f t="shared" si="2"/>
        <v/>
      </c>
      <c r="H79" s="115" t="str">
        <f t="shared" si="3"/>
        <v/>
      </c>
      <c r="I79" s="116" t="str">
        <f t="shared" si="419"/>
        <v/>
      </c>
      <c r="J79" s="117" t="str">
        <f t="shared" si="420"/>
        <v/>
      </c>
      <c r="K79" s="118" t="str">
        <f t="shared" si="421"/>
        <v/>
      </c>
      <c r="L79" s="119" t="str">
        <f t="shared" si="7"/>
        <v/>
      </c>
      <c r="M79" s="120" t="str">
        <f t="shared" si="422"/>
        <v/>
      </c>
      <c r="O79" s="112"/>
      <c r="P79" s="112" t="s">
        <v>289</v>
      </c>
      <c r="Q79" s="113" t="s">
        <v>289</v>
      </c>
      <c r="R79" s="114" t="s">
        <v>289</v>
      </c>
      <c r="S79" s="115" t="s">
        <v>289</v>
      </c>
      <c r="T79" s="115" t="s">
        <v>289</v>
      </c>
      <c r="U79" s="116" t="s">
        <v>289</v>
      </c>
      <c r="V79" s="117" t="s">
        <v>289</v>
      </c>
      <c r="W79" s="118" t="s">
        <v>289</v>
      </c>
      <c r="X79" s="119" t="s">
        <v>289</v>
      </c>
      <c r="Y79" s="120" t="s">
        <v>289</v>
      </c>
      <c r="AA79" s="112"/>
      <c r="AB79" s="112"/>
      <c r="AC79" s="113" t="str">
        <f t="shared" si="9"/>
        <v/>
      </c>
      <c r="AD79" s="114" t="str">
        <f t="shared" si="10"/>
        <v/>
      </c>
      <c r="AE79" s="115" t="str">
        <f t="shared" si="11"/>
        <v/>
      </c>
      <c r="AF79" s="115" t="str">
        <f t="shared" si="359"/>
        <v/>
      </c>
      <c r="AG79" s="116" t="str">
        <f t="shared" si="12"/>
        <v/>
      </c>
      <c r="AH79" s="117" t="str">
        <f t="shared" si="13"/>
        <v/>
      </c>
      <c r="AI79" s="118" t="str">
        <f t="shared" si="14"/>
        <v/>
      </c>
      <c r="AJ79" s="119" t="str">
        <f t="shared" si="15"/>
        <v/>
      </c>
      <c r="AK79" s="120" t="str">
        <f t="shared" si="16"/>
        <v/>
      </c>
      <c r="AM79" s="112"/>
      <c r="AN79" s="112"/>
      <c r="AO79" s="113" t="str">
        <f t="shared" si="17"/>
        <v/>
      </c>
      <c r="AP79" s="114" t="str">
        <f t="shared" si="18"/>
        <v/>
      </c>
      <c r="AQ79" s="115" t="str">
        <f t="shared" si="19"/>
        <v/>
      </c>
      <c r="AR79" s="115" t="str">
        <f t="shared" si="20"/>
        <v/>
      </c>
      <c r="AS79" s="116" t="str">
        <f t="shared" si="21"/>
        <v/>
      </c>
      <c r="AT79" s="117" t="str">
        <f t="shared" si="22"/>
        <v/>
      </c>
      <c r="AU79" s="118" t="str">
        <f t="shared" si="23"/>
        <v/>
      </c>
      <c r="AV79" s="119" t="str">
        <f t="shared" si="24"/>
        <v/>
      </c>
      <c r="AW79" s="120" t="str">
        <f t="shared" si="25"/>
        <v/>
      </c>
      <c r="AY79" s="112"/>
      <c r="AZ79" s="112"/>
      <c r="BA79" s="113" t="str">
        <f t="shared" si="360"/>
        <v/>
      </c>
      <c r="BB79" s="114" t="str">
        <f t="shared" si="361"/>
        <v/>
      </c>
      <c r="BC79" s="115" t="str">
        <f t="shared" si="362"/>
        <v/>
      </c>
      <c r="BD79" s="115" t="str">
        <f t="shared" si="363"/>
        <v/>
      </c>
      <c r="BE79" s="116" t="str">
        <f t="shared" si="364"/>
        <v/>
      </c>
      <c r="BF79" s="117" t="str">
        <f t="shared" si="365"/>
        <v/>
      </c>
      <c r="BG79" s="118" t="str">
        <f t="shared" si="366"/>
        <v/>
      </c>
      <c r="BH79" s="119" t="str">
        <f t="shared" si="367"/>
        <v/>
      </c>
      <c r="BI79" s="120" t="str">
        <f t="shared" si="368"/>
        <v/>
      </c>
      <c r="BK79" s="112"/>
      <c r="BL79" s="112"/>
      <c r="BM79" s="113" t="str">
        <f t="shared" si="35"/>
        <v/>
      </c>
      <c r="BN79" s="114" t="str">
        <f t="shared" si="36"/>
        <v/>
      </c>
      <c r="BO79" s="115" t="str">
        <f t="shared" si="37"/>
        <v/>
      </c>
      <c r="BP79" s="115" t="str">
        <f t="shared" si="38"/>
        <v/>
      </c>
      <c r="BQ79" s="116" t="str">
        <f t="shared" si="39"/>
        <v/>
      </c>
      <c r="BR79" s="117" t="str">
        <f t="shared" si="40"/>
        <v/>
      </c>
      <c r="BS79" s="118" t="str">
        <f t="shared" si="41"/>
        <v/>
      </c>
      <c r="BT79" s="119" t="str">
        <f t="shared" si="42"/>
        <v/>
      </c>
      <c r="BU79" s="120" t="str">
        <f t="shared" si="43"/>
        <v/>
      </c>
      <c r="BW79" s="112"/>
      <c r="BX79" s="112"/>
      <c r="BY79" s="113" t="str">
        <f t="shared" si="44"/>
        <v/>
      </c>
      <c r="BZ79" s="114" t="str">
        <f t="shared" si="45"/>
        <v/>
      </c>
      <c r="CA79" s="115" t="str">
        <f t="shared" si="46"/>
        <v/>
      </c>
      <c r="CB79" s="115" t="str">
        <f t="shared" si="47"/>
        <v/>
      </c>
      <c r="CC79" s="116" t="str">
        <f t="shared" si="48"/>
        <v/>
      </c>
      <c r="CD79" s="117" t="str">
        <f t="shared" si="49"/>
        <v/>
      </c>
      <c r="CE79" s="118" t="str">
        <f t="shared" si="50"/>
        <v/>
      </c>
      <c r="CF79" s="119" t="str">
        <f t="shared" si="51"/>
        <v/>
      </c>
      <c r="CG79" s="120" t="str">
        <f t="shared" si="52"/>
        <v/>
      </c>
      <c r="CI79" s="112"/>
      <c r="CJ79" s="112"/>
      <c r="CK79" s="113" t="str">
        <f t="shared" si="53"/>
        <v/>
      </c>
      <c r="CL79" s="114" t="str">
        <f t="shared" si="54"/>
        <v/>
      </c>
      <c r="CM79" s="115" t="str">
        <f t="shared" si="55"/>
        <v/>
      </c>
      <c r="CN79" s="115" t="str">
        <f t="shared" si="56"/>
        <v/>
      </c>
      <c r="CO79" s="116" t="str">
        <f t="shared" si="57"/>
        <v/>
      </c>
      <c r="CP79" s="117" t="str">
        <f t="shared" si="58"/>
        <v/>
      </c>
      <c r="CQ79" s="118" t="str">
        <f t="shared" si="59"/>
        <v/>
      </c>
      <c r="CR79" s="119" t="str">
        <f t="shared" si="60"/>
        <v/>
      </c>
      <c r="CS79" s="120" t="str">
        <f t="shared" si="61"/>
        <v/>
      </c>
      <c r="CU79" s="112"/>
      <c r="CV79" s="112"/>
      <c r="CW79" s="113" t="str">
        <f t="shared" si="62"/>
        <v/>
      </c>
      <c r="CX79" s="114" t="str">
        <f t="shared" si="63"/>
        <v/>
      </c>
      <c r="CY79" s="115" t="str">
        <f t="shared" si="64"/>
        <v/>
      </c>
      <c r="CZ79" s="115" t="str">
        <f t="shared" si="65"/>
        <v/>
      </c>
      <c r="DA79" s="116" t="str">
        <f t="shared" si="66"/>
        <v/>
      </c>
      <c r="DB79" s="117" t="str">
        <f t="shared" si="67"/>
        <v/>
      </c>
      <c r="DC79" s="118" t="str">
        <f t="shared" si="68"/>
        <v/>
      </c>
      <c r="DD79" s="119" t="str">
        <f t="shared" si="69"/>
        <v/>
      </c>
      <c r="DE79" s="120" t="str">
        <f t="shared" si="70"/>
        <v/>
      </c>
      <c r="DG79" s="112"/>
      <c r="DH79" s="112"/>
      <c r="DI79" s="113" t="str">
        <f t="shared" si="71"/>
        <v/>
      </c>
      <c r="DJ79" s="114" t="str">
        <f t="shared" si="72"/>
        <v/>
      </c>
      <c r="DK79" s="115" t="str">
        <f t="shared" si="73"/>
        <v/>
      </c>
      <c r="DL79" s="115" t="str">
        <f t="shared" si="74"/>
        <v/>
      </c>
      <c r="DM79" s="116" t="str">
        <f t="shared" si="75"/>
        <v/>
      </c>
      <c r="DN79" s="117" t="str">
        <f t="shared" si="76"/>
        <v/>
      </c>
      <c r="DO79" s="118" t="str">
        <f t="shared" si="77"/>
        <v/>
      </c>
      <c r="DP79" s="119" t="str">
        <f t="shared" si="78"/>
        <v/>
      </c>
      <c r="DQ79" s="120" t="str">
        <f t="shared" si="79"/>
        <v/>
      </c>
      <c r="DS79" s="112"/>
      <c r="DT79" s="112"/>
      <c r="DU79" s="113" t="str">
        <f t="shared" si="80"/>
        <v/>
      </c>
      <c r="DV79" s="114" t="str">
        <f t="shared" si="81"/>
        <v/>
      </c>
      <c r="DW79" s="115" t="str">
        <f t="shared" si="82"/>
        <v/>
      </c>
      <c r="DX79" s="115" t="str">
        <f t="shared" si="83"/>
        <v/>
      </c>
      <c r="DY79" s="116" t="str">
        <f t="shared" si="84"/>
        <v/>
      </c>
      <c r="DZ79" s="117" t="str">
        <f t="shared" si="85"/>
        <v/>
      </c>
      <c r="EA79" s="118" t="str">
        <f t="shared" si="86"/>
        <v/>
      </c>
      <c r="EB79" s="119" t="str">
        <f t="shared" si="87"/>
        <v/>
      </c>
      <c r="EC79" s="120" t="str">
        <f t="shared" si="88"/>
        <v/>
      </c>
      <c r="EE79" s="112"/>
      <c r="EF79" s="112"/>
      <c r="EG79" s="113" t="str">
        <f t="shared" si="89"/>
        <v/>
      </c>
      <c r="EH79" s="114" t="str">
        <f t="shared" si="90"/>
        <v/>
      </c>
      <c r="EI79" s="115" t="str">
        <f t="shared" si="91"/>
        <v/>
      </c>
      <c r="EJ79" s="115" t="str">
        <f t="shared" si="92"/>
        <v/>
      </c>
      <c r="EK79" s="116" t="str">
        <f t="shared" si="93"/>
        <v/>
      </c>
      <c r="EL79" s="117" t="str">
        <f t="shared" si="94"/>
        <v/>
      </c>
      <c r="EM79" s="118" t="str">
        <f t="shared" si="95"/>
        <v/>
      </c>
      <c r="EN79" s="119" t="str">
        <f t="shared" si="96"/>
        <v/>
      </c>
      <c r="EO79" s="120" t="str">
        <f t="shared" si="97"/>
        <v/>
      </c>
      <c r="EQ79" s="112"/>
      <c r="ER79" s="112"/>
      <c r="ES79" s="113" t="str">
        <f t="shared" si="98"/>
        <v/>
      </c>
      <c r="ET79" s="114" t="str">
        <f t="shared" si="99"/>
        <v/>
      </c>
      <c r="EU79" s="115" t="str">
        <f t="shared" si="100"/>
        <v/>
      </c>
      <c r="EV79" s="115" t="str">
        <f t="shared" si="101"/>
        <v/>
      </c>
      <c r="EW79" s="116" t="str">
        <f t="shared" si="102"/>
        <v/>
      </c>
      <c r="EX79" s="117" t="str">
        <f t="shared" si="103"/>
        <v/>
      </c>
      <c r="EY79" s="118" t="str">
        <f t="shared" si="104"/>
        <v/>
      </c>
      <c r="EZ79" s="119" t="str">
        <f t="shared" si="105"/>
        <v/>
      </c>
      <c r="FA79" s="120" t="str">
        <f t="shared" si="106"/>
        <v/>
      </c>
      <c r="FC79" s="112"/>
      <c r="FD79" s="112"/>
      <c r="FE79" s="113" t="str">
        <f t="shared" si="107"/>
        <v/>
      </c>
      <c r="FF79" s="114" t="str">
        <f t="shared" si="108"/>
        <v/>
      </c>
      <c r="FG79" s="115" t="str">
        <f t="shared" si="109"/>
        <v/>
      </c>
      <c r="FH79" s="115" t="str">
        <f t="shared" si="110"/>
        <v/>
      </c>
      <c r="FI79" s="116" t="str">
        <f t="shared" si="111"/>
        <v/>
      </c>
      <c r="FJ79" s="117" t="str">
        <f t="shared" si="112"/>
        <v/>
      </c>
      <c r="FK79" s="118" t="str">
        <f t="shared" si="113"/>
        <v/>
      </c>
      <c r="FL79" s="119" t="str">
        <f t="shared" si="114"/>
        <v/>
      </c>
      <c r="FM79" s="120" t="str">
        <f t="shared" si="115"/>
        <v/>
      </c>
      <c r="FO79" s="112"/>
      <c r="FP79" s="112"/>
      <c r="FQ79" s="113" t="str">
        <f t="shared" si="116"/>
        <v/>
      </c>
      <c r="FR79" s="114" t="str">
        <f t="shared" si="117"/>
        <v/>
      </c>
      <c r="FS79" s="115" t="str">
        <f t="shared" si="118"/>
        <v/>
      </c>
      <c r="FT79" s="115" t="str">
        <f t="shared" si="119"/>
        <v/>
      </c>
      <c r="FU79" s="116" t="str">
        <f t="shared" si="120"/>
        <v/>
      </c>
      <c r="FV79" s="117" t="str">
        <f t="shared" si="121"/>
        <v/>
      </c>
      <c r="FW79" s="118" t="str">
        <f t="shared" si="122"/>
        <v/>
      </c>
      <c r="FX79" s="119" t="str">
        <f t="shared" si="123"/>
        <v/>
      </c>
      <c r="FY79" s="120" t="str">
        <f t="shared" si="124"/>
        <v/>
      </c>
      <c r="GA79" s="112"/>
      <c r="GB79" s="112"/>
      <c r="GC79" s="113" t="str">
        <f t="shared" si="125"/>
        <v/>
      </c>
      <c r="GD79" s="114" t="str">
        <f t="shared" si="126"/>
        <v/>
      </c>
      <c r="GE79" s="115" t="str">
        <f t="shared" si="127"/>
        <v/>
      </c>
      <c r="GF79" s="115" t="str">
        <f t="shared" si="128"/>
        <v/>
      </c>
      <c r="GG79" s="116" t="str">
        <f t="shared" si="129"/>
        <v/>
      </c>
      <c r="GH79" s="117" t="str">
        <f t="shared" si="130"/>
        <v/>
      </c>
      <c r="GI79" s="118" t="str">
        <f t="shared" si="131"/>
        <v/>
      </c>
      <c r="GJ79" s="119" t="str">
        <f t="shared" si="132"/>
        <v/>
      </c>
      <c r="GK79" s="120" t="str">
        <f t="shared" si="133"/>
        <v/>
      </c>
      <c r="GM79" s="112"/>
      <c r="GN79" s="112"/>
      <c r="GO79" s="113" t="str">
        <f t="shared" si="134"/>
        <v/>
      </c>
      <c r="GP79" s="114" t="str">
        <f t="shared" si="135"/>
        <v/>
      </c>
      <c r="GQ79" s="115" t="str">
        <f t="shared" si="136"/>
        <v/>
      </c>
      <c r="GR79" s="115" t="str">
        <f t="shared" si="137"/>
        <v/>
      </c>
      <c r="GS79" s="116" t="str">
        <f t="shared" si="138"/>
        <v/>
      </c>
      <c r="GT79" s="117" t="str">
        <f t="shared" si="139"/>
        <v/>
      </c>
      <c r="GU79" s="118" t="str">
        <f t="shared" si="140"/>
        <v/>
      </c>
      <c r="GV79" s="119" t="str">
        <f t="shared" si="141"/>
        <v/>
      </c>
      <c r="GW79" s="120" t="str">
        <f t="shared" si="142"/>
        <v/>
      </c>
      <c r="GY79" s="112"/>
      <c r="GZ79" s="112"/>
      <c r="HA79" s="113" t="str">
        <f t="shared" si="143"/>
        <v/>
      </c>
      <c r="HB79" s="114" t="str">
        <f t="shared" si="144"/>
        <v/>
      </c>
      <c r="HC79" s="115" t="str">
        <f t="shared" si="145"/>
        <v/>
      </c>
      <c r="HD79" s="115" t="str">
        <f t="shared" si="146"/>
        <v/>
      </c>
      <c r="HE79" s="116" t="str">
        <f t="shared" si="147"/>
        <v/>
      </c>
      <c r="HF79" s="117" t="str">
        <f t="shared" si="148"/>
        <v/>
      </c>
      <c r="HG79" s="118" t="str">
        <f t="shared" si="149"/>
        <v/>
      </c>
      <c r="HH79" s="119" t="str">
        <f t="shared" si="150"/>
        <v/>
      </c>
      <c r="HI79" s="120" t="str">
        <f t="shared" si="151"/>
        <v/>
      </c>
      <c r="HK79" s="112"/>
      <c r="HL79" s="112"/>
      <c r="HM79" s="113" t="str">
        <f t="shared" si="152"/>
        <v/>
      </c>
      <c r="HN79" s="114" t="str">
        <f t="shared" si="153"/>
        <v/>
      </c>
      <c r="HO79" s="115" t="str">
        <f t="shared" si="154"/>
        <v/>
      </c>
      <c r="HP79" s="115" t="str">
        <f t="shared" si="155"/>
        <v/>
      </c>
      <c r="HQ79" s="116" t="str">
        <f t="shared" si="156"/>
        <v/>
      </c>
      <c r="HR79" s="117" t="str">
        <f t="shared" si="157"/>
        <v/>
      </c>
      <c r="HS79" s="118" t="str">
        <f t="shared" si="158"/>
        <v/>
      </c>
      <c r="HT79" s="119" t="str">
        <f t="shared" si="159"/>
        <v/>
      </c>
      <c r="HU79" s="120" t="str">
        <f t="shared" si="160"/>
        <v/>
      </c>
      <c r="HW79" s="112"/>
      <c r="HX79" s="112"/>
      <c r="HY79" s="113" t="str">
        <f t="shared" si="161"/>
        <v/>
      </c>
      <c r="HZ79" s="114" t="str">
        <f t="shared" si="162"/>
        <v/>
      </c>
      <c r="IA79" s="115" t="str">
        <f t="shared" si="163"/>
        <v/>
      </c>
      <c r="IB79" s="115" t="str">
        <f t="shared" si="164"/>
        <v/>
      </c>
      <c r="IC79" s="116" t="str">
        <f t="shared" si="165"/>
        <v/>
      </c>
      <c r="ID79" s="117" t="str">
        <f t="shared" si="166"/>
        <v/>
      </c>
      <c r="IE79" s="118" t="str">
        <f t="shared" si="167"/>
        <v/>
      </c>
      <c r="IF79" s="119" t="str">
        <f t="shared" si="168"/>
        <v/>
      </c>
      <c r="IG79" s="120" t="str">
        <f t="shared" si="169"/>
        <v/>
      </c>
      <c r="II79" s="112"/>
      <c r="IJ79" s="112"/>
      <c r="IK79" s="113" t="str">
        <f t="shared" si="170"/>
        <v/>
      </c>
      <c r="IL79" s="114" t="str">
        <f t="shared" si="171"/>
        <v/>
      </c>
      <c r="IM79" s="115" t="str">
        <f t="shared" si="172"/>
        <v/>
      </c>
      <c r="IN79" s="115" t="str">
        <f t="shared" si="173"/>
        <v/>
      </c>
      <c r="IO79" s="116" t="str">
        <f t="shared" si="174"/>
        <v/>
      </c>
      <c r="IP79" s="117" t="str">
        <f t="shared" si="175"/>
        <v/>
      </c>
      <c r="IQ79" s="118" t="str">
        <f t="shared" si="176"/>
        <v/>
      </c>
      <c r="IR79" s="119" t="str">
        <f t="shared" si="177"/>
        <v/>
      </c>
      <c r="IS79" s="120" t="str">
        <f t="shared" si="178"/>
        <v/>
      </c>
      <c r="IU79" s="112"/>
      <c r="IV79" s="112"/>
      <c r="IW79" s="113" t="str">
        <f t="shared" si="179"/>
        <v/>
      </c>
      <c r="IX79" s="114" t="str">
        <f t="shared" si="180"/>
        <v/>
      </c>
      <c r="IY79" s="115" t="str">
        <f t="shared" si="181"/>
        <v/>
      </c>
      <c r="IZ79" s="115" t="str">
        <f t="shared" si="182"/>
        <v/>
      </c>
      <c r="JA79" s="116" t="str">
        <f t="shared" si="183"/>
        <v/>
      </c>
      <c r="JB79" s="117" t="str">
        <f t="shared" si="184"/>
        <v/>
      </c>
      <c r="JC79" s="118" t="str">
        <f t="shared" si="185"/>
        <v/>
      </c>
      <c r="JD79" s="119" t="str">
        <f t="shared" si="186"/>
        <v/>
      </c>
      <c r="JE79" s="120" t="str">
        <f t="shared" si="187"/>
        <v/>
      </c>
      <c r="JG79" s="112"/>
      <c r="JH79" s="112"/>
      <c r="JI79" s="113" t="str">
        <f t="shared" si="188"/>
        <v/>
      </c>
      <c r="JJ79" s="114" t="str">
        <f t="shared" si="189"/>
        <v/>
      </c>
      <c r="JK79" s="115" t="str">
        <f t="shared" si="190"/>
        <v/>
      </c>
      <c r="JL79" s="115" t="str">
        <f t="shared" si="191"/>
        <v/>
      </c>
      <c r="JM79" s="116" t="str">
        <f t="shared" si="192"/>
        <v/>
      </c>
      <c r="JN79" s="117" t="str">
        <f t="shared" si="193"/>
        <v/>
      </c>
      <c r="JO79" s="118" t="str">
        <f t="shared" si="194"/>
        <v/>
      </c>
      <c r="JP79" s="119" t="str">
        <f t="shared" si="195"/>
        <v/>
      </c>
      <c r="JQ79" s="120" t="str">
        <f t="shared" si="196"/>
        <v/>
      </c>
      <c r="JS79" s="112"/>
      <c r="JT79" s="112"/>
      <c r="JU79" s="113" t="str">
        <f t="shared" si="197"/>
        <v/>
      </c>
      <c r="JV79" s="114" t="str">
        <f t="shared" si="198"/>
        <v/>
      </c>
      <c r="JW79" s="115" t="str">
        <f t="shared" si="199"/>
        <v/>
      </c>
      <c r="JX79" s="115" t="str">
        <f t="shared" si="200"/>
        <v/>
      </c>
      <c r="JY79" s="116" t="str">
        <f t="shared" si="201"/>
        <v/>
      </c>
      <c r="JZ79" s="117" t="str">
        <f t="shared" si="202"/>
        <v/>
      </c>
      <c r="KA79" s="118" t="str">
        <f t="shared" si="203"/>
        <v/>
      </c>
      <c r="KB79" s="119" t="str">
        <f t="shared" si="204"/>
        <v/>
      </c>
      <c r="KC79" s="120" t="str">
        <f t="shared" si="205"/>
        <v/>
      </c>
      <c r="KE79" s="112"/>
      <c r="KF79" s="112"/>
      <c r="KG79" s="113" t="str">
        <f t="shared" si="206"/>
        <v/>
      </c>
      <c r="KH79" s="114" t="str">
        <f t="shared" si="207"/>
        <v/>
      </c>
      <c r="KI79" s="115" t="str">
        <f t="shared" si="208"/>
        <v/>
      </c>
      <c r="KJ79" s="115" t="str">
        <f t="shared" si="209"/>
        <v/>
      </c>
      <c r="KK79" s="116" t="str">
        <f t="shared" si="210"/>
        <v/>
      </c>
      <c r="KL79" s="117" t="str">
        <f t="shared" si="211"/>
        <v/>
      </c>
      <c r="KM79" s="118" t="str">
        <f t="shared" si="212"/>
        <v/>
      </c>
      <c r="KN79" s="119" t="str">
        <f t="shared" si="213"/>
        <v/>
      </c>
      <c r="KO79" s="120" t="str">
        <f t="shared" si="214"/>
        <v/>
      </c>
      <c r="KQ79" s="112"/>
      <c r="KR79" s="112"/>
      <c r="KS79" s="113" t="str">
        <f t="shared" si="215"/>
        <v/>
      </c>
      <c r="KT79" s="114" t="str">
        <f t="shared" si="216"/>
        <v/>
      </c>
      <c r="KU79" s="115" t="str">
        <f t="shared" si="217"/>
        <v/>
      </c>
      <c r="KV79" s="115" t="str">
        <f t="shared" si="218"/>
        <v/>
      </c>
      <c r="KW79" s="116" t="str">
        <f t="shared" si="219"/>
        <v/>
      </c>
      <c r="KX79" s="117" t="str">
        <f t="shared" si="220"/>
        <v/>
      </c>
      <c r="KY79" s="118" t="str">
        <f t="shared" si="221"/>
        <v/>
      </c>
      <c r="KZ79" s="119" t="str">
        <f t="shared" si="222"/>
        <v/>
      </c>
      <c r="LA79" s="120" t="str">
        <f t="shared" si="223"/>
        <v/>
      </c>
      <c r="LC79" s="112"/>
      <c r="LD79" s="112"/>
      <c r="LE79" s="113" t="str">
        <f t="shared" si="224"/>
        <v/>
      </c>
      <c r="LF79" s="114" t="str">
        <f t="shared" si="225"/>
        <v/>
      </c>
      <c r="LG79" s="115" t="str">
        <f t="shared" si="226"/>
        <v/>
      </c>
      <c r="LH79" s="115" t="str">
        <f t="shared" si="227"/>
        <v/>
      </c>
      <c r="LI79" s="116" t="str">
        <f t="shared" si="228"/>
        <v/>
      </c>
      <c r="LJ79" s="117" t="str">
        <f t="shared" si="229"/>
        <v/>
      </c>
      <c r="LK79" s="118" t="str">
        <f t="shared" si="230"/>
        <v/>
      </c>
      <c r="LL79" s="119" t="str">
        <f t="shared" si="231"/>
        <v/>
      </c>
      <c r="LM79" s="120" t="str">
        <f t="shared" si="232"/>
        <v/>
      </c>
      <c r="LO79" s="112"/>
      <c r="LP79" s="112"/>
      <c r="LQ79" s="113" t="str">
        <f t="shared" si="233"/>
        <v/>
      </c>
      <c r="LR79" s="114" t="str">
        <f t="shared" si="234"/>
        <v/>
      </c>
      <c r="LS79" s="115" t="str">
        <f t="shared" si="235"/>
        <v/>
      </c>
      <c r="LT79" s="115" t="str">
        <f t="shared" si="236"/>
        <v/>
      </c>
      <c r="LU79" s="116" t="str">
        <f t="shared" si="237"/>
        <v/>
      </c>
      <c r="LV79" s="117" t="str">
        <f t="shared" si="238"/>
        <v/>
      </c>
      <c r="LW79" s="118" t="str">
        <f t="shared" si="239"/>
        <v/>
      </c>
      <c r="LX79" s="119" t="str">
        <f t="shared" si="240"/>
        <v/>
      </c>
      <c r="LY79" s="120" t="str">
        <f t="shared" si="241"/>
        <v/>
      </c>
      <c r="MA79" s="112"/>
      <c r="MB79" s="112"/>
      <c r="MC79" s="113" t="str">
        <f t="shared" si="242"/>
        <v/>
      </c>
      <c r="MD79" s="114" t="str">
        <f t="shared" si="243"/>
        <v/>
      </c>
      <c r="ME79" s="115" t="str">
        <f t="shared" si="244"/>
        <v/>
      </c>
      <c r="MF79" s="115" t="str">
        <f t="shared" si="245"/>
        <v/>
      </c>
      <c r="MG79" s="116" t="str">
        <f t="shared" si="246"/>
        <v/>
      </c>
      <c r="MH79" s="117" t="str">
        <f t="shared" si="247"/>
        <v/>
      </c>
      <c r="MI79" s="118" t="str">
        <f t="shared" si="248"/>
        <v/>
      </c>
      <c r="MJ79" s="119" t="str">
        <f t="shared" si="249"/>
        <v/>
      </c>
      <c r="MK79" s="120" t="str">
        <f t="shared" si="250"/>
        <v/>
      </c>
      <c r="MM79" s="112"/>
      <c r="MN79" s="112"/>
      <c r="MO79" s="113" t="str">
        <f t="shared" si="251"/>
        <v/>
      </c>
      <c r="MP79" s="114" t="str">
        <f t="shared" si="252"/>
        <v/>
      </c>
      <c r="MQ79" s="115" t="str">
        <f t="shared" si="253"/>
        <v/>
      </c>
      <c r="MR79" s="115" t="str">
        <f t="shared" si="254"/>
        <v/>
      </c>
      <c r="MS79" s="116" t="str">
        <f t="shared" si="255"/>
        <v/>
      </c>
      <c r="MT79" s="117" t="str">
        <f t="shared" si="256"/>
        <v/>
      </c>
      <c r="MU79" s="118" t="str">
        <f t="shared" si="257"/>
        <v/>
      </c>
      <c r="MV79" s="119" t="str">
        <f t="shared" si="258"/>
        <v/>
      </c>
      <c r="MW79" s="120" t="str">
        <f t="shared" si="259"/>
        <v/>
      </c>
      <c r="MY79" s="112"/>
      <c r="MZ79" s="112"/>
      <c r="NA79" s="113" t="str">
        <f t="shared" si="260"/>
        <v/>
      </c>
      <c r="NB79" s="114" t="str">
        <f t="shared" si="261"/>
        <v/>
      </c>
      <c r="NC79" s="115" t="str">
        <f t="shared" si="262"/>
        <v/>
      </c>
      <c r="ND79" s="115" t="str">
        <f t="shared" si="263"/>
        <v/>
      </c>
      <c r="NE79" s="116" t="str">
        <f t="shared" si="264"/>
        <v/>
      </c>
      <c r="NF79" s="117" t="str">
        <f t="shared" si="265"/>
        <v/>
      </c>
      <c r="NG79" s="118" t="str">
        <f t="shared" si="266"/>
        <v/>
      </c>
      <c r="NH79" s="119" t="str">
        <f t="shared" si="267"/>
        <v/>
      </c>
      <c r="NI79" s="120" t="str">
        <f t="shared" si="268"/>
        <v/>
      </c>
      <c r="NK79" s="112"/>
      <c r="NL79" s="112"/>
      <c r="NM79" s="113" t="str">
        <f t="shared" si="269"/>
        <v/>
      </c>
      <c r="NN79" s="114" t="str">
        <f t="shared" si="270"/>
        <v/>
      </c>
      <c r="NO79" s="115" t="str">
        <f t="shared" si="271"/>
        <v/>
      </c>
      <c r="NP79" s="115" t="str">
        <f t="shared" si="272"/>
        <v/>
      </c>
      <c r="NQ79" s="116" t="str">
        <f t="shared" si="273"/>
        <v/>
      </c>
      <c r="NR79" s="117" t="str">
        <f t="shared" si="274"/>
        <v/>
      </c>
      <c r="NS79" s="118" t="str">
        <f t="shared" si="275"/>
        <v/>
      </c>
      <c r="NT79" s="119" t="str">
        <f t="shared" si="276"/>
        <v/>
      </c>
      <c r="NU79" s="120" t="str">
        <f t="shared" si="277"/>
        <v/>
      </c>
      <c r="NW79" s="112"/>
      <c r="NX79" s="112"/>
      <c r="NY79" s="113" t="str">
        <f t="shared" si="278"/>
        <v/>
      </c>
      <c r="NZ79" s="114" t="str">
        <f t="shared" si="279"/>
        <v/>
      </c>
      <c r="OA79" s="115" t="str">
        <f t="shared" si="280"/>
        <v/>
      </c>
      <c r="OB79" s="115" t="str">
        <f t="shared" si="281"/>
        <v/>
      </c>
      <c r="OC79" s="116" t="str">
        <f t="shared" si="282"/>
        <v/>
      </c>
      <c r="OD79" s="117" t="str">
        <f t="shared" si="283"/>
        <v/>
      </c>
      <c r="OE79" s="118" t="str">
        <f t="shared" si="284"/>
        <v/>
      </c>
      <c r="OF79" s="119" t="str">
        <f t="shared" si="285"/>
        <v/>
      </c>
      <c r="OG79" s="120" t="str">
        <f t="shared" si="286"/>
        <v/>
      </c>
      <c r="OI79" s="112"/>
      <c r="OJ79" s="112"/>
      <c r="OK79" s="113" t="str">
        <f t="shared" si="287"/>
        <v/>
      </c>
      <c r="OL79" s="114" t="str">
        <f t="shared" si="288"/>
        <v/>
      </c>
      <c r="OM79" s="115" t="str">
        <f t="shared" si="289"/>
        <v/>
      </c>
      <c r="ON79" s="115" t="str">
        <f t="shared" si="290"/>
        <v/>
      </c>
      <c r="OO79" s="116" t="str">
        <f t="shared" si="291"/>
        <v/>
      </c>
      <c r="OP79" s="117" t="str">
        <f t="shared" si="292"/>
        <v/>
      </c>
      <c r="OQ79" s="118" t="str">
        <f t="shared" si="293"/>
        <v/>
      </c>
      <c r="OR79" s="119" t="str">
        <f t="shared" si="294"/>
        <v/>
      </c>
      <c r="OS79" s="120" t="str">
        <f t="shared" si="295"/>
        <v/>
      </c>
      <c r="OU79" s="112"/>
      <c r="OV79" s="112"/>
      <c r="OW79" s="113" t="str">
        <f t="shared" si="296"/>
        <v/>
      </c>
      <c r="OX79" s="114" t="str">
        <f t="shared" si="297"/>
        <v/>
      </c>
      <c r="OY79" s="115" t="str">
        <f t="shared" si="298"/>
        <v/>
      </c>
      <c r="OZ79" s="115" t="str">
        <f t="shared" si="299"/>
        <v/>
      </c>
      <c r="PA79" s="116" t="str">
        <f t="shared" si="300"/>
        <v/>
      </c>
      <c r="PB79" s="117" t="str">
        <f t="shared" si="301"/>
        <v/>
      </c>
      <c r="PC79" s="118" t="str">
        <f t="shared" si="302"/>
        <v/>
      </c>
      <c r="PD79" s="119" t="str">
        <f t="shared" si="303"/>
        <v/>
      </c>
      <c r="PE79" s="120" t="str">
        <f t="shared" si="304"/>
        <v/>
      </c>
      <c r="PG79" s="112"/>
      <c r="PH79" s="112"/>
      <c r="PI79" s="113" t="str">
        <f t="shared" si="305"/>
        <v/>
      </c>
      <c r="PJ79" s="114" t="str">
        <f t="shared" si="306"/>
        <v/>
      </c>
      <c r="PK79" s="115" t="str">
        <f t="shared" si="307"/>
        <v/>
      </c>
      <c r="PL79" s="115" t="str">
        <f t="shared" si="308"/>
        <v/>
      </c>
      <c r="PM79" s="116" t="str">
        <f t="shared" si="309"/>
        <v/>
      </c>
      <c r="PN79" s="117" t="str">
        <f t="shared" si="310"/>
        <v/>
      </c>
      <c r="PO79" s="118" t="str">
        <f t="shared" si="311"/>
        <v/>
      </c>
      <c r="PP79" s="119" t="str">
        <f t="shared" si="312"/>
        <v/>
      </c>
      <c r="PQ79" s="120" t="str">
        <f t="shared" si="313"/>
        <v/>
      </c>
      <c r="PS79" s="112"/>
      <c r="PT79" s="112"/>
      <c r="PU79" s="113" t="str">
        <f t="shared" si="314"/>
        <v/>
      </c>
      <c r="PV79" s="114" t="str">
        <f t="shared" si="315"/>
        <v/>
      </c>
      <c r="PW79" s="115" t="str">
        <f t="shared" si="316"/>
        <v/>
      </c>
      <c r="PX79" s="115" t="str">
        <f t="shared" si="317"/>
        <v/>
      </c>
      <c r="PY79" s="116" t="str">
        <f t="shared" si="318"/>
        <v/>
      </c>
      <c r="PZ79" s="117" t="str">
        <f t="shared" si="319"/>
        <v/>
      </c>
      <c r="QA79" s="118" t="str">
        <f t="shared" si="320"/>
        <v/>
      </c>
      <c r="QB79" s="119" t="str">
        <f t="shared" si="321"/>
        <v/>
      </c>
      <c r="QC79" s="120" t="str">
        <f t="shared" si="322"/>
        <v/>
      </c>
      <c r="QE79" s="112"/>
      <c r="QF79" s="112"/>
      <c r="QG79" s="113" t="str">
        <f t="shared" si="323"/>
        <v/>
      </c>
      <c r="QH79" s="114" t="str">
        <f t="shared" si="324"/>
        <v/>
      </c>
      <c r="QI79" s="115" t="str">
        <f t="shared" si="325"/>
        <v/>
      </c>
      <c r="QJ79" s="115" t="str">
        <f t="shared" si="326"/>
        <v/>
      </c>
      <c r="QK79" s="116" t="str">
        <f t="shared" si="327"/>
        <v/>
      </c>
      <c r="QL79" s="117" t="str">
        <f t="shared" si="328"/>
        <v/>
      </c>
      <c r="QM79" s="118" t="str">
        <f t="shared" si="329"/>
        <v/>
      </c>
      <c r="QN79" s="119" t="str">
        <f t="shared" si="330"/>
        <v/>
      </c>
      <c r="QO79" s="120" t="str">
        <f t="shared" si="331"/>
        <v/>
      </c>
      <c r="QQ79" s="112"/>
      <c r="QR79" s="112"/>
      <c r="QS79" s="113" t="str">
        <f t="shared" si="332"/>
        <v/>
      </c>
      <c r="QT79" s="114" t="str">
        <f t="shared" si="333"/>
        <v/>
      </c>
      <c r="QU79" s="115" t="str">
        <f t="shared" si="334"/>
        <v/>
      </c>
      <c r="QV79" s="115" t="str">
        <f t="shared" si="335"/>
        <v/>
      </c>
      <c r="QW79" s="116" t="str">
        <f t="shared" si="336"/>
        <v/>
      </c>
      <c r="QX79" s="117" t="str">
        <f t="shared" si="337"/>
        <v/>
      </c>
      <c r="QY79" s="118" t="str">
        <f t="shared" si="338"/>
        <v/>
      </c>
      <c r="QZ79" s="119" t="str">
        <f t="shared" si="339"/>
        <v/>
      </c>
      <c r="RA79" s="120" t="str">
        <f t="shared" si="340"/>
        <v/>
      </c>
      <c r="RC79" s="112"/>
      <c r="RD79" s="112"/>
      <c r="RE79" s="113" t="str">
        <f t="shared" si="341"/>
        <v/>
      </c>
      <c r="RF79" s="114" t="str">
        <f t="shared" si="342"/>
        <v/>
      </c>
      <c r="RG79" s="115" t="str">
        <f t="shared" si="343"/>
        <v/>
      </c>
      <c r="RH79" s="115" t="str">
        <f t="shared" si="344"/>
        <v/>
      </c>
      <c r="RI79" s="116" t="str">
        <f t="shared" si="345"/>
        <v/>
      </c>
      <c r="RJ79" s="117" t="str">
        <f t="shared" si="346"/>
        <v/>
      </c>
      <c r="RK79" s="118" t="str">
        <f t="shared" si="347"/>
        <v/>
      </c>
      <c r="RL79" s="119" t="str">
        <f t="shared" si="348"/>
        <v/>
      </c>
      <c r="RM79" s="120" t="str">
        <f t="shared" si="349"/>
        <v/>
      </c>
      <c r="RO79" s="112"/>
      <c r="RP79" s="112"/>
      <c r="RQ79" s="113" t="str">
        <f t="shared" si="350"/>
        <v/>
      </c>
      <c r="RR79" s="114" t="str">
        <f t="shared" si="351"/>
        <v/>
      </c>
      <c r="RS79" s="115" t="str">
        <f t="shared" si="352"/>
        <v/>
      </c>
      <c r="RT79" s="115" t="str">
        <f t="shared" si="353"/>
        <v/>
      </c>
      <c r="RU79" s="116" t="str">
        <f t="shared" si="354"/>
        <v/>
      </c>
      <c r="RV79" s="117" t="str">
        <f t="shared" si="355"/>
        <v/>
      </c>
      <c r="RW79" s="118" t="str">
        <f t="shared" si="356"/>
        <v/>
      </c>
      <c r="RX79" s="119" t="str">
        <f t="shared" si="357"/>
        <v/>
      </c>
      <c r="RY79" s="120" t="str">
        <f t="shared" si="358"/>
        <v/>
      </c>
      <c r="SA79" s="112"/>
      <c r="SB79" s="112"/>
    </row>
    <row r="80" spans="1:496" ht="13.5" customHeight="1">
      <c r="A80" s="20"/>
      <c r="B80" s="112" t="s">
        <v>880</v>
      </c>
      <c r="C80" s="112" t="s">
        <v>881</v>
      </c>
      <c r="E80" s="113" t="str">
        <f t="shared" si="417"/>
        <v/>
      </c>
      <c r="F80" s="114" t="str">
        <f t="shared" si="418"/>
        <v/>
      </c>
      <c r="G80" s="115" t="str">
        <f t="shared" si="2"/>
        <v/>
      </c>
      <c r="H80" s="115" t="str">
        <f t="shared" si="3"/>
        <v/>
      </c>
      <c r="I80" s="116" t="str">
        <f t="shared" si="419"/>
        <v/>
      </c>
      <c r="J80" s="117" t="str">
        <f t="shared" si="420"/>
        <v/>
      </c>
      <c r="K80" s="118" t="str">
        <f t="shared" si="421"/>
        <v/>
      </c>
      <c r="L80" s="119" t="str">
        <f t="shared" si="7"/>
        <v/>
      </c>
      <c r="M80" s="120" t="str">
        <f t="shared" si="422"/>
        <v/>
      </c>
      <c r="O80" s="112"/>
      <c r="P80" s="112" t="s">
        <v>289</v>
      </c>
      <c r="Q80" s="113" t="s">
        <v>289</v>
      </c>
      <c r="R80" s="114" t="s">
        <v>289</v>
      </c>
      <c r="S80" s="115" t="s">
        <v>289</v>
      </c>
      <c r="T80" s="115" t="s">
        <v>289</v>
      </c>
      <c r="U80" s="116" t="s">
        <v>289</v>
      </c>
      <c r="V80" s="117" t="s">
        <v>289</v>
      </c>
      <c r="W80" s="118" t="s">
        <v>289</v>
      </c>
      <c r="X80" s="119" t="s">
        <v>289</v>
      </c>
      <c r="Y80" s="120" t="s">
        <v>289</v>
      </c>
      <c r="AA80" s="112"/>
      <c r="AB80" s="112"/>
      <c r="AC80" s="113" t="str">
        <f t="shared" si="9"/>
        <v/>
      </c>
      <c r="AD80" s="114" t="str">
        <f t="shared" si="10"/>
        <v/>
      </c>
      <c r="AE80" s="115" t="str">
        <f t="shared" si="11"/>
        <v/>
      </c>
      <c r="AF80" s="115" t="str">
        <f t="shared" si="359"/>
        <v/>
      </c>
      <c r="AG80" s="116" t="str">
        <f t="shared" si="12"/>
        <v/>
      </c>
      <c r="AH80" s="117" t="str">
        <f t="shared" si="13"/>
        <v/>
      </c>
      <c r="AI80" s="118" t="str">
        <f t="shared" si="14"/>
        <v/>
      </c>
      <c r="AJ80" s="119" t="str">
        <f t="shared" si="15"/>
        <v/>
      </c>
      <c r="AK80" s="120" t="str">
        <f t="shared" si="16"/>
        <v/>
      </c>
      <c r="AM80" s="112"/>
      <c r="AN80" s="112"/>
      <c r="AO80" s="113" t="str">
        <f t="shared" si="17"/>
        <v/>
      </c>
      <c r="AP80" s="114" t="str">
        <f t="shared" si="18"/>
        <v/>
      </c>
      <c r="AQ80" s="115" t="str">
        <f t="shared" si="19"/>
        <v/>
      </c>
      <c r="AR80" s="115" t="str">
        <f t="shared" si="20"/>
        <v/>
      </c>
      <c r="AS80" s="116" t="str">
        <f t="shared" si="21"/>
        <v/>
      </c>
      <c r="AT80" s="117" t="str">
        <f t="shared" si="22"/>
        <v/>
      </c>
      <c r="AU80" s="118" t="str">
        <f t="shared" si="23"/>
        <v/>
      </c>
      <c r="AV80" s="119" t="str">
        <f t="shared" si="24"/>
        <v/>
      </c>
      <c r="AW80" s="120" t="str">
        <f t="shared" si="25"/>
        <v/>
      </c>
      <c r="AY80" s="112"/>
      <c r="AZ80" s="112"/>
      <c r="BA80" s="113" t="str">
        <f t="shared" si="360"/>
        <v/>
      </c>
      <c r="BB80" s="114" t="str">
        <f t="shared" si="361"/>
        <v/>
      </c>
      <c r="BC80" s="115" t="str">
        <f t="shared" si="362"/>
        <v/>
      </c>
      <c r="BD80" s="115" t="str">
        <f t="shared" si="363"/>
        <v/>
      </c>
      <c r="BE80" s="116" t="str">
        <f t="shared" si="364"/>
        <v/>
      </c>
      <c r="BF80" s="117" t="str">
        <f t="shared" si="365"/>
        <v/>
      </c>
      <c r="BG80" s="118" t="str">
        <f t="shared" si="366"/>
        <v/>
      </c>
      <c r="BH80" s="119" t="str">
        <f t="shared" si="367"/>
        <v/>
      </c>
      <c r="BI80" s="120" t="str">
        <f t="shared" si="368"/>
        <v/>
      </c>
      <c r="BK80" s="112"/>
      <c r="BL80" s="112"/>
      <c r="BM80" s="113" t="str">
        <f t="shared" si="35"/>
        <v/>
      </c>
      <c r="BN80" s="114" t="str">
        <f t="shared" si="36"/>
        <v/>
      </c>
      <c r="BO80" s="115" t="str">
        <f t="shared" si="37"/>
        <v/>
      </c>
      <c r="BP80" s="115" t="str">
        <f t="shared" si="38"/>
        <v/>
      </c>
      <c r="BQ80" s="116" t="str">
        <f t="shared" si="39"/>
        <v/>
      </c>
      <c r="BR80" s="117" t="str">
        <f t="shared" si="40"/>
        <v/>
      </c>
      <c r="BS80" s="118" t="str">
        <f t="shared" si="41"/>
        <v/>
      </c>
      <c r="BT80" s="119" t="str">
        <f t="shared" si="42"/>
        <v/>
      </c>
      <c r="BU80" s="120" t="str">
        <f t="shared" si="43"/>
        <v/>
      </c>
      <c r="BW80" s="112"/>
      <c r="BX80" s="112"/>
      <c r="BY80" s="113" t="str">
        <f t="shared" si="44"/>
        <v/>
      </c>
      <c r="BZ80" s="114" t="str">
        <f t="shared" si="45"/>
        <v/>
      </c>
      <c r="CA80" s="115" t="str">
        <f t="shared" si="46"/>
        <v/>
      </c>
      <c r="CB80" s="115" t="str">
        <f t="shared" si="47"/>
        <v/>
      </c>
      <c r="CC80" s="116" t="str">
        <f t="shared" si="48"/>
        <v/>
      </c>
      <c r="CD80" s="117" t="str">
        <f t="shared" si="49"/>
        <v/>
      </c>
      <c r="CE80" s="118" t="str">
        <f t="shared" si="50"/>
        <v/>
      </c>
      <c r="CF80" s="119" t="str">
        <f t="shared" si="51"/>
        <v/>
      </c>
      <c r="CG80" s="120" t="str">
        <f t="shared" si="52"/>
        <v/>
      </c>
      <c r="CI80" s="112"/>
      <c r="CJ80" s="112"/>
      <c r="CK80" s="113" t="str">
        <f t="shared" si="53"/>
        <v/>
      </c>
      <c r="CL80" s="114" t="str">
        <f t="shared" si="54"/>
        <v/>
      </c>
      <c r="CM80" s="115" t="str">
        <f t="shared" si="55"/>
        <v/>
      </c>
      <c r="CN80" s="115" t="str">
        <f t="shared" si="56"/>
        <v/>
      </c>
      <c r="CO80" s="116" t="str">
        <f t="shared" si="57"/>
        <v/>
      </c>
      <c r="CP80" s="117" t="str">
        <f t="shared" si="58"/>
        <v/>
      </c>
      <c r="CQ80" s="118" t="str">
        <f t="shared" si="59"/>
        <v/>
      </c>
      <c r="CR80" s="119" t="str">
        <f t="shared" si="60"/>
        <v/>
      </c>
      <c r="CS80" s="120" t="str">
        <f t="shared" si="61"/>
        <v/>
      </c>
      <c r="CU80" s="112"/>
      <c r="CV80" s="112"/>
      <c r="CW80" s="113" t="str">
        <f t="shared" si="62"/>
        <v/>
      </c>
      <c r="CX80" s="114" t="str">
        <f t="shared" si="63"/>
        <v/>
      </c>
      <c r="CY80" s="115" t="str">
        <f t="shared" si="64"/>
        <v/>
      </c>
      <c r="CZ80" s="115" t="str">
        <f t="shared" si="65"/>
        <v/>
      </c>
      <c r="DA80" s="116" t="str">
        <f t="shared" si="66"/>
        <v/>
      </c>
      <c r="DB80" s="117" t="str">
        <f t="shared" si="67"/>
        <v/>
      </c>
      <c r="DC80" s="118" t="str">
        <f t="shared" si="68"/>
        <v/>
      </c>
      <c r="DD80" s="119" t="str">
        <f t="shared" si="69"/>
        <v/>
      </c>
      <c r="DE80" s="120" t="str">
        <f t="shared" si="70"/>
        <v/>
      </c>
      <c r="DG80" s="112"/>
      <c r="DH80" s="112"/>
      <c r="DI80" s="113" t="str">
        <f t="shared" si="71"/>
        <v/>
      </c>
      <c r="DJ80" s="114" t="str">
        <f t="shared" si="72"/>
        <v/>
      </c>
      <c r="DK80" s="115" t="str">
        <f t="shared" si="73"/>
        <v/>
      </c>
      <c r="DL80" s="115" t="str">
        <f t="shared" si="74"/>
        <v/>
      </c>
      <c r="DM80" s="116" t="str">
        <f t="shared" si="75"/>
        <v/>
      </c>
      <c r="DN80" s="117" t="str">
        <f t="shared" si="76"/>
        <v/>
      </c>
      <c r="DO80" s="118" t="str">
        <f t="shared" si="77"/>
        <v/>
      </c>
      <c r="DP80" s="119" t="str">
        <f t="shared" si="78"/>
        <v/>
      </c>
      <c r="DQ80" s="120" t="str">
        <f t="shared" si="79"/>
        <v/>
      </c>
      <c r="DS80" s="112"/>
      <c r="DT80" s="112"/>
      <c r="DU80" s="113" t="str">
        <f t="shared" si="80"/>
        <v/>
      </c>
      <c r="DV80" s="114" t="str">
        <f t="shared" si="81"/>
        <v/>
      </c>
      <c r="DW80" s="115" t="str">
        <f t="shared" si="82"/>
        <v/>
      </c>
      <c r="DX80" s="115" t="str">
        <f t="shared" si="83"/>
        <v/>
      </c>
      <c r="DY80" s="116" t="str">
        <f t="shared" si="84"/>
        <v/>
      </c>
      <c r="DZ80" s="117" t="str">
        <f t="shared" si="85"/>
        <v/>
      </c>
      <c r="EA80" s="118" t="str">
        <f t="shared" si="86"/>
        <v/>
      </c>
      <c r="EB80" s="119" t="str">
        <f t="shared" si="87"/>
        <v/>
      </c>
      <c r="EC80" s="120" t="str">
        <f t="shared" si="88"/>
        <v/>
      </c>
      <c r="EE80" s="112"/>
      <c r="EF80" s="112"/>
      <c r="EG80" s="113" t="str">
        <f t="shared" si="89"/>
        <v/>
      </c>
      <c r="EH80" s="114" t="str">
        <f t="shared" si="90"/>
        <v/>
      </c>
      <c r="EI80" s="115" t="str">
        <f t="shared" si="91"/>
        <v/>
      </c>
      <c r="EJ80" s="115" t="str">
        <f t="shared" si="92"/>
        <v/>
      </c>
      <c r="EK80" s="116" t="str">
        <f t="shared" si="93"/>
        <v/>
      </c>
      <c r="EL80" s="117" t="str">
        <f t="shared" si="94"/>
        <v/>
      </c>
      <c r="EM80" s="118" t="str">
        <f t="shared" si="95"/>
        <v/>
      </c>
      <c r="EN80" s="119" t="str">
        <f t="shared" si="96"/>
        <v/>
      </c>
      <c r="EO80" s="120" t="str">
        <f t="shared" si="97"/>
        <v/>
      </c>
      <c r="EQ80" s="112"/>
      <c r="ER80" s="112"/>
      <c r="ES80" s="113" t="str">
        <f t="shared" si="98"/>
        <v/>
      </c>
      <c r="ET80" s="114" t="str">
        <f t="shared" si="99"/>
        <v/>
      </c>
      <c r="EU80" s="115" t="str">
        <f t="shared" si="100"/>
        <v/>
      </c>
      <c r="EV80" s="115" t="str">
        <f t="shared" si="101"/>
        <v/>
      </c>
      <c r="EW80" s="116" t="str">
        <f t="shared" si="102"/>
        <v/>
      </c>
      <c r="EX80" s="117" t="str">
        <f t="shared" si="103"/>
        <v/>
      </c>
      <c r="EY80" s="118" t="str">
        <f t="shared" si="104"/>
        <v/>
      </c>
      <c r="EZ80" s="119" t="str">
        <f t="shared" si="105"/>
        <v/>
      </c>
      <c r="FA80" s="120" t="str">
        <f t="shared" si="106"/>
        <v/>
      </c>
      <c r="FC80" s="112"/>
      <c r="FD80" s="112"/>
      <c r="FE80" s="113" t="str">
        <f t="shared" si="107"/>
        <v/>
      </c>
      <c r="FF80" s="114" t="str">
        <f t="shared" si="108"/>
        <v/>
      </c>
      <c r="FG80" s="115" t="str">
        <f t="shared" si="109"/>
        <v/>
      </c>
      <c r="FH80" s="115" t="str">
        <f t="shared" si="110"/>
        <v/>
      </c>
      <c r="FI80" s="116" t="str">
        <f t="shared" si="111"/>
        <v/>
      </c>
      <c r="FJ80" s="117" t="str">
        <f t="shared" si="112"/>
        <v/>
      </c>
      <c r="FK80" s="118" t="str">
        <f t="shared" si="113"/>
        <v/>
      </c>
      <c r="FL80" s="119" t="str">
        <f t="shared" si="114"/>
        <v/>
      </c>
      <c r="FM80" s="120" t="str">
        <f t="shared" si="115"/>
        <v/>
      </c>
      <c r="FO80" s="112"/>
      <c r="FP80" s="112"/>
      <c r="FQ80" s="113" t="str">
        <f t="shared" si="116"/>
        <v/>
      </c>
      <c r="FR80" s="114" t="str">
        <f t="shared" si="117"/>
        <v/>
      </c>
      <c r="FS80" s="115" t="str">
        <f t="shared" si="118"/>
        <v/>
      </c>
      <c r="FT80" s="115" t="str">
        <f t="shared" si="119"/>
        <v/>
      </c>
      <c r="FU80" s="116" t="str">
        <f t="shared" si="120"/>
        <v/>
      </c>
      <c r="FV80" s="117" t="str">
        <f t="shared" si="121"/>
        <v/>
      </c>
      <c r="FW80" s="118" t="str">
        <f t="shared" si="122"/>
        <v/>
      </c>
      <c r="FX80" s="119" t="str">
        <f t="shared" si="123"/>
        <v/>
      </c>
      <c r="FY80" s="120" t="str">
        <f t="shared" si="124"/>
        <v/>
      </c>
      <c r="GA80" s="112"/>
      <c r="GB80" s="112"/>
      <c r="GC80" s="113" t="str">
        <f t="shared" si="125"/>
        <v/>
      </c>
      <c r="GD80" s="114" t="str">
        <f t="shared" si="126"/>
        <v/>
      </c>
      <c r="GE80" s="115" t="str">
        <f t="shared" si="127"/>
        <v/>
      </c>
      <c r="GF80" s="115" t="str">
        <f t="shared" si="128"/>
        <v/>
      </c>
      <c r="GG80" s="116" t="str">
        <f t="shared" si="129"/>
        <v/>
      </c>
      <c r="GH80" s="117" t="str">
        <f t="shared" si="130"/>
        <v/>
      </c>
      <c r="GI80" s="118" t="str">
        <f t="shared" si="131"/>
        <v/>
      </c>
      <c r="GJ80" s="119" t="str">
        <f t="shared" si="132"/>
        <v/>
      </c>
      <c r="GK80" s="120" t="str">
        <f t="shared" si="133"/>
        <v/>
      </c>
      <c r="GM80" s="112"/>
      <c r="GN80" s="112"/>
      <c r="GO80" s="113" t="str">
        <f t="shared" si="134"/>
        <v/>
      </c>
      <c r="GP80" s="114" t="str">
        <f t="shared" si="135"/>
        <v/>
      </c>
      <c r="GQ80" s="115" t="str">
        <f t="shared" si="136"/>
        <v/>
      </c>
      <c r="GR80" s="115" t="str">
        <f t="shared" si="137"/>
        <v/>
      </c>
      <c r="GS80" s="116" t="str">
        <f t="shared" si="138"/>
        <v/>
      </c>
      <c r="GT80" s="117" t="str">
        <f t="shared" si="139"/>
        <v/>
      </c>
      <c r="GU80" s="118" t="str">
        <f t="shared" si="140"/>
        <v/>
      </c>
      <c r="GV80" s="119" t="str">
        <f t="shared" si="141"/>
        <v/>
      </c>
      <c r="GW80" s="120" t="str">
        <f t="shared" si="142"/>
        <v/>
      </c>
      <c r="GY80" s="112"/>
      <c r="GZ80" s="112"/>
      <c r="HA80" s="113" t="str">
        <f t="shared" si="143"/>
        <v/>
      </c>
      <c r="HB80" s="114" t="str">
        <f t="shared" si="144"/>
        <v/>
      </c>
      <c r="HC80" s="115" t="str">
        <f t="shared" si="145"/>
        <v/>
      </c>
      <c r="HD80" s="115" t="str">
        <f t="shared" si="146"/>
        <v/>
      </c>
      <c r="HE80" s="116" t="str">
        <f t="shared" si="147"/>
        <v/>
      </c>
      <c r="HF80" s="117" t="str">
        <f t="shared" si="148"/>
        <v/>
      </c>
      <c r="HG80" s="118" t="str">
        <f t="shared" si="149"/>
        <v/>
      </c>
      <c r="HH80" s="119" t="str">
        <f t="shared" si="150"/>
        <v/>
      </c>
      <c r="HI80" s="120" t="str">
        <f t="shared" si="151"/>
        <v/>
      </c>
      <c r="HK80" s="112"/>
      <c r="HL80" s="112"/>
      <c r="HM80" s="113" t="str">
        <f t="shared" si="152"/>
        <v/>
      </c>
      <c r="HN80" s="114" t="str">
        <f t="shared" si="153"/>
        <v/>
      </c>
      <c r="HO80" s="115" t="str">
        <f t="shared" si="154"/>
        <v/>
      </c>
      <c r="HP80" s="115" t="str">
        <f t="shared" si="155"/>
        <v/>
      </c>
      <c r="HQ80" s="116" t="str">
        <f t="shared" si="156"/>
        <v/>
      </c>
      <c r="HR80" s="117" t="str">
        <f t="shared" si="157"/>
        <v/>
      </c>
      <c r="HS80" s="118" t="str">
        <f t="shared" si="158"/>
        <v/>
      </c>
      <c r="HT80" s="119" t="str">
        <f t="shared" si="159"/>
        <v/>
      </c>
      <c r="HU80" s="120" t="str">
        <f t="shared" si="160"/>
        <v/>
      </c>
      <c r="HW80" s="112"/>
      <c r="HX80" s="112"/>
      <c r="HY80" s="113" t="str">
        <f t="shared" si="161"/>
        <v/>
      </c>
      <c r="HZ80" s="114" t="str">
        <f t="shared" si="162"/>
        <v/>
      </c>
      <c r="IA80" s="115" t="str">
        <f t="shared" si="163"/>
        <v/>
      </c>
      <c r="IB80" s="115" t="str">
        <f t="shared" si="164"/>
        <v/>
      </c>
      <c r="IC80" s="116" t="str">
        <f t="shared" si="165"/>
        <v/>
      </c>
      <c r="ID80" s="117" t="str">
        <f t="shared" si="166"/>
        <v/>
      </c>
      <c r="IE80" s="118" t="str">
        <f t="shared" si="167"/>
        <v/>
      </c>
      <c r="IF80" s="119" t="str">
        <f t="shared" si="168"/>
        <v/>
      </c>
      <c r="IG80" s="120" t="str">
        <f t="shared" si="169"/>
        <v/>
      </c>
      <c r="II80" s="112"/>
      <c r="IJ80" s="112"/>
      <c r="IK80" s="113" t="str">
        <f t="shared" si="170"/>
        <v/>
      </c>
      <c r="IL80" s="114" t="str">
        <f t="shared" si="171"/>
        <v/>
      </c>
      <c r="IM80" s="115" t="str">
        <f t="shared" si="172"/>
        <v/>
      </c>
      <c r="IN80" s="115" t="str">
        <f t="shared" si="173"/>
        <v/>
      </c>
      <c r="IO80" s="116" t="str">
        <f t="shared" si="174"/>
        <v/>
      </c>
      <c r="IP80" s="117" t="str">
        <f t="shared" si="175"/>
        <v/>
      </c>
      <c r="IQ80" s="118" t="str">
        <f t="shared" si="176"/>
        <v/>
      </c>
      <c r="IR80" s="119" t="str">
        <f t="shared" si="177"/>
        <v/>
      </c>
      <c r="IS80" s="120" t="str">
        <f t="shared" si="178"/>
        <v/>
      </c>
      <c r="IU80" s="112"/>
      <c r="IV80" s="112"/>
      <c r="IW80" s="113" t="str">
        <f t="shared" si="179"/>
        <v/>
      </c>
      <c r="IX80" s="114" t="str">
        <f t="shared" si="180"/>
        <v/>
      </c>
      <c r="IY80" s="115" t="str">
        <f t="shared" si="181"/>
        <v/>
      </c>
      <c r="IZ80" s="115" t="str">
        <f t="shared" si="182"/>
        <v/>
      </c>
      <c r="JA80" s="116" t="str">
        <f t="shared" si="183"/>
        <v/>
      </c>
      <c r="JB80" s="117" t="str">
        <f t="shared" si="184"/>
        <v/>
      </c>
      <c r="JC80" s="118" t="str">
        <f t="shared" si="185"/>
        <v/>
      </c>
      <c r="JD80" s="119" t="str">
        <f t="shared" si="186"/>
        <v/>
      </c>
      <c r="JE80" s="120" t="str">
        <f t="shared" si="187"/>
        <v/>
      </c>
      <c r="JG80" s="112"/>
      <c r="JH80" s="112"/>
      <c r="JI80" s="113" t="str">
        <f t="shared" si="188"/>
        <v/>
      </c>
      <c r="JJ80" s="114" t="str">
        <f t="shared" si="189"/>
        <v/>
      </c>
      <c r="JK80" s="115" t="str">
        <f t="shared" si="190"/>
        <v/>
      </c>
      <c r="JL80" s="115" t="str">
        <f t="shared" si="191"/>
        <v/>
      </c>
      <c r="JM80" s="116" t="str">
        <f t="shared" si="192"/>
        <v/>
      </c>
      <c r="JN80" s="117" t="str">
        <f t="shared" si="193"/>
        <v/>
      </c>
      <c r="JO80" s="118" t="str">
        <f t="shared" si="194"/>
        <v/>
      </c>
      <c r="JP80" s="119" t="str">
        <f t="shared" si="195"/>
        <v/>
      </c>
      <c r="JQ80" s="120" t="str">
        <f t="shared" si="196"/>
        <v/>
      </c>
      <c r="JS80" s="112"/>
      <c r="JT80" s="112"/>
      <c r="JU80" s="113" t="str">
        <f t="shared" si="197"/>
        <v/>
      </c>
      <c r="JV80" s="114" t="str">
        <f t="shared" si="198"/>
        <v/>
      </c>
      <c r="JW80" s="115" t="str">
        <f t="shared" si="199"/>
        <v/>
      </c>
      <c r="JX80" s="115" t="str">
        <f t="shared" si="200"/>
        <v/>
      </c>
      <c r="JY80" s="116" t="str">
        <f t="shared" si="201"/>
        <v/>
      </c>
      <c r="JZ80" s="117" t="str">
        <f t="shared" si="202"/>
        <v/>
      </c>
      <c r="KA80" s="118" t="str">
        <f t="shared" si="203"/>
        <v/>
      </c>
      <c r="KB80" s="119" t="str">
        <f t="shared" si="204"/>
        <v/>
      </c>
      <c r="KC80" s="120" t="str">
        <f t="shared" si="205"/>
        <v/>
      </c>
      <c r="KE80" s="112"/>
      <c r="KF80" s="112"/>
      <c r="KG80" s="113" t="str">
        <f t="shared" si="206"/>
        <v/>
      </c>
      <c r="KH80" s="114" t="str">
        <f t="shared" si="207"/>
        <v/>
      </c>
      <c r="KI80" s="115" t="str">
        <f t="shared" si="208"/>
        <v/>
      </c>
      <c r="KJ80" s="115" t="str">
        <f t="shared" si="209"/>
        <v/>
      </c>
      <c r="KK80" s="116" t="str">
        <f t="shared" si="210"/>
        <v/>
      </c>
      <c r="KL80" s="117" t="str">
        <f t="shared" si="211"/>
        <v/>
      </c>
      <c r="KM80" s="118" t="str">
        <f t="shared" si="212"/>
        <v/>
      </c>
      <c r="KN80" s="119" t="str">
        <f t="shared" si="213"/>
        <v/>
      </c>
      <c r="KO80" s="120" t="str">
        <f t="shared" si="214"/>
        <v/>
      </c>
      <c r="KQ80" s="112"/>
      <c r="KR80" s="112"/>
      <c r="KS80" s="113" t="str">
        <f t="shared" si="215"/>
        <v/>
      </c>
      <c r="KT80" s="114" t="str">
        <f t="shared" si="216"/>
        <v/>
      </c>
      <c r="KU80" s="115" t="str">
        <f t="shared" si="217"/>
        <v/>
      </c>
      <c r="KV80" s="115" t="str">
        <f t="shared" si="218"/>
        <v/>
      </c>
      <c r="KW80" s="116" t="str">
        <f t="shared" si="219"/>
        <v/>
      </c>
      <c r="KX80" s="117" t="str">
        <f t="shared" si="220"/>
        <v/>
      </c>
      <c r="KY80" s="118" t="str">
        <f t="shared" si="221"/>
        <v/>
      </c>
      <c r="KZ80" s="119" t="str">
        <f t="shared" si="222"/>
        <v/>
      </c>
      <c r="LA80" s="120" t="str">
        <f t="shared" si="223"/>
        <v/>
      </c>
      <c r="LC80" s="112"/>
      <c r="LD80" s="112"/>
      <c r="LE80" s="113" t="str">
        <f t="shared" si="224"/>
        <v/>
      </c>
      <c r="LF80" s="114" t="str">
        <f t="shared" si="225"/>
        <v/>
      </c>
      <c r="LG80" s="115" t="str">
        <f t="shared" si="226"/>
        <v/>
      </c>
      <c r="LH80" s="115" t="str">
        <f t="shared" si="227"/>
        <v/>
      </c>
      <c r="LI80" s="116" t="str">
        <f t="shared" si="228"/>
        <v/>
      </c>
      <c r="LJ80" s="117" t="str">
        <f t="shared" si="229"/>
        <v/>
      </c>
      <c r="LK80" s="118" t="str">
        <f t="shared" si="230"/>
        <v/>
      </c>
      <c r="LL80" s="119" t="str">
        <f t="shared" si="231"/>
        <v/>
      </c>
      <c r="LM80" s="120" t="str">
        <f t="shared" si="232"/>
        <v/>
      </c>
      <c r="LO80" s="112"/>
      <c r="LP80" s="112"/>
      <c r="LQ80" s="113" t="str">
        <f t="shared" si="233"/>
        <v/>
      </c>
      <c r="LR80" s="114" t="str">
        <f t="shared" si="234"/>
        <v/>
      </c>
      <c r="LS80" s="115" t="str">
        <f t="shared" si="235"/>
        <v/>
      </c>
      <c r="LT80" s="115" t="str">
        <f t="shared" si="236"/>
        <v/>
      </c>
      <c r="LU80" s="116" t="str">
        <f t="shared" si="237"/>
        <v/>
      </c>
      <c r="LV80" s="117" t="str">
        <f t="shared" si="238"/>
        <v/>
      </c>
      <c r="LW80" s="118" t="str">
        <f t="shared" si="239"/>
        <v/>
      </c>
      <c r="LX80" s="119" t="str">
        <f t="shared" si="240"/>
        <v/>
      </c>
      <c r="LY80" s="120" t="str">
        <f t="shared" si="241"/>
        <v/>
      </c>
      <c r="MA80" s="112"/>
      <c r="MB80" s="112"/>
      <c r="MC80" s="113" t="str">
        <f t="shared" si="242"/>
        <v/>
      </c>
      <c r="MD80" s="114" t="str">
        <f t="shared" si="243"/>
        <v/>
      </c>
      <c r="ME80" s="115" t="str">
        <f t="shared" si="244"/>
        <v/>
      </c>
      <c r="MF80" s="115" t="str">
        <f t="shared" si="245"/>
        <v/>
      </c>
      <c r="MG80" s="116" t="str">
        <f t="shared" si="246"/>
        <v/>
      </c>
      <c r="MH80" s="117" t="str">
        <f t="shared" si="247"/>
        <v/>
      </c>
      <c r="MI80" s="118" t="str">
        <f t="shared" si="248"/>
        <v/>
      </c>
      <c r="MJ80" s="119" t="str">
        <f t="shared" si="249"/>
        <v/>
      </c>
      <c r="MK80" s="120" t="str">
        <f t="shared" si="250"/>
        <v/>
      </c>
      <c r="MM80" s="112"/>
      <c r="MN80" s="112"/>
      <c r="MO80" s="113" t="str">
        <f t="shared" si="251"/>
        <v/>
      </c>
      <c r="MP80" s="114" t="str">
        <f t="shared" si="252"/>
        <v/>
      </c>
      <c r="MQ80" s="115" t="str">
        <f t="shared" si="253"/>
        <v/>
      </c>
      <c r="MR80" s="115" t="str">
        <f t="shared" si="254"/>
        <v/>
      </c>
      <c r="MS80" s="116" t="str">
        <f t="shared" si="255"/>
        <v/>
      </c>
      <c r="MT80" s="117" t="str">
        <f t="shared" si="256"/>
        <v/>
      </c>
      <c r="MU80" s="118" t="str">
        <f t="shared" si="257"/>
        <v/>
      </c>
      <c r="MV80" s="119" t="str">
        <f t="shared" si="258"/>
        <v/>
      </c>
      <c r="MW80" s="120" t="str">
        <f t="shared" si="259"/>
        <v/>
      </c>
      <c r="MY80" s="112"/>
      <c r="MZ80" s="112"/>
      <c r="NA80" s="113" t="str">
        <f t="shared" si="260"/>
        <v/>
      </c>
      <c r="NB80" s="114" t="str">
        <f t="shared" si="261"/>
        <v/>
      </c>
      <c r="NC80" s="115" t="str">
        <f t="shared" si="262"/>
        <v/>
      </c>
      <c r="ND80" s="115" t="str">
        <f t="shared" si="263"/>
        <v/>
      </c>
      <c r="NE80" s="116" t="str">
        <f t="shared" si="264"/>
        <v/>
      </c>
      <c r="NF80" s="117" t="str">
        <f t="shared" si="265"/>
        <v/>
      </c>
      <c r="NG80" s="118" t="str">
        <f t="shared" si="266"/>
        <v/>
      </c>
      <c r="NH80" s="119" t="str">
        <f t="shared" si="267"/>
        <v/>
      </c>
      <c r="NI80" s="120" t="str">
        <f t="shared" si="268"/>
        <v/>
      </c>
      <c r="NK80" s="112"/>
      <c r="NL80" s="112"/>
      <c r="NM80" s="113" t="str">
        <f t="shared" si="269"/>
        <v/>
      </c>
      <c r="NN80" s="114" t="str">
        <f t="shared" si="270"/>
        <v/>
      </c>
      <c r="NO80" s="115" t="str">
        <f t="shared" si="271"/>
        <v/>
      </c>
      <c r="NP80" s="115" t="str">
        <f t="shared" si="272"/>
        <v/>
      </c>
      <c r="NQ80" s="116" t="str">
        <f t="shared" si="273"/>
        <v/>
      </c>
      <c r="NR80" s="117" t="str">
        <f t="shared" si="274"/>
        <v/>
      </c>
      <c r="NS80" s="118" t="str">
        <f t="shared" si="275"/>
        <v/>
      </c>
      <c r="NT80" s="119" t="str">
        <f t="shared" si="276"/>
        <v/>
      </c>
      <c r="NU80" s="120" t="str">
        <f t="shared" si="277"/>
        <v/>
      </c>
      <c r="NW80" s="112"/>
      <c r="NX80" s="112"/>
      <c r="NY80" s="113" t="str">
        <f t="shared" si="278"/>
        <v/>
      </c>
      <c r="NZ80" s="114" t="str">
        <f t="shared" si="279"/>
        <v/>
      </c>
      <c r="OA80" s="115" t="str">
        <f t="shared" si="280"/>
        <v/>
      </c>
      <c r="OB80" s="115" t="str">
        <f t="shared" si="281"/>
        <v/>
      </c>
      <c r="OC80" s="116" t="str">
        <f t="shared" si="282"/>
        <v/>
      </c>
      <c r="OD80" s="117" t="str">
        <f t="shared" si="283"/>
        <v/>
      </c>
      <c r="OE80" s="118" t="str">
        <f t="shared" si="284"/>
        <v/>
      </c>
      <c r="OF80" s="119" t="str">
        <f t="shared" si="285"/>
        <v/>
      </c>
      <c r="OG80" s="120" t="str">
        <f t="shared" si="286"/>
        <v/>
      </c>
      <c r="OI80" s="112"/>
      <c r="OJ80" s="112"/>
      <c r="OK80" s="113" t="str">
        <f t="shared" si="287"/>
        <v/>
      </c>
      <c r="OL80" s="114" t="str">
        <f t="shared" si="288"/>
        <v/>
      </c>
      <c r="OM80" s="115" t="str">
        <f t="shared" si="289"/>
        <v/>
      </c>
      <c r="ON80" s="115" t="str">
        <f t="shared" si="290"/>
        <v/>
      </c>
      <c r="OO80" s="116" t="str">
        <f t="shared" si="291"/>
        <v/>
      </c>
      <c r="OP80" s="117" t="str">
        <f t="shared" si="292"/>
        <v/>
      </c>
      <c r="OQ80" s="118" t="str">
        <f t="shared" si="293"/>
        <v/>
      </c>
      <c r="OR80" s="119" t="str">
        <f t="shared" si="294"/>
        <v/>
      </c>
      <c r="OS80" s="120" t="str">
        <f t="shared" si="295"/>
        <v/>
      </c>
      <c r="OU80" s="112"/>
      <c r="OV80" s="112"/>
      <c r="OW80" s="113" t="str">
        <f t="shared" si="296"/>
        <v/>
      </c>
      <c r="OX80" s="114" t="str">
        <f t="shared" si="297"/>
        <v/>
      </c>
      <c r="OY80" s="115" t="str">
        <f t="shared" si="298"/>
        <v/>
      </c>
      <c r="OZ80" s="115" t="str">
        <f t="shared" si="299"/>
        <v/>
      </c>
      <c r="PA80" s="116" t="str">
        <f t="shared" si="300"/>
        <v/>
      </c>
      <c r="PB80" s="117" t="str">
        <f t="shared" si="301"/>
        <v/>
      </c>
      <c r="PC80" s="118" t="str">
        <f t="shared" si="302"/>
        <v/>
      </c>
      <c r="PD80" s="119" t="str">
        <f t="shared" si="303"/>
        <v/>
      </c>
      <c r="PE80" s="120" t="str">
        <f t="shared" si="304"/>
        <v/>
      </c>
      <c r="PG80" s="112"/>
      <c r="PH80" s="112"/>
      <c r="PI80" s="113" t="str">
        <f t="shared" si="305"/>
        <v/>
      </c>
      <c r="PJ80" s="114" t="str">
        <f t="shared" si="306"/>
        <v/>
      </c>
      <c r="PK80" s="115" t="str">
        <f t="shared" si="307"/>
        <v/>
      </c>
      <c r="PL80" s="115" t="str">
        <f t="shared" si="308"/>
        <v/>
      </c>
      <c r="PM80" s="116" t="str">
        <f t="shared" si="309"/>
        <v/>
      </c>
      <c r="PN80" s="117" t="str">
        <f t="shared" si="310"/>
        <v/>
      </c>
      <c r="PO80" s="118" t="str">
        <f t="shared" si="311"/>
        <v/>
      </c>
      <c r="PP80" s="119" t="str">
        <f t="shared" si="312"/>
        <v/>
      </c>
      <c r="PQ80" s="120" t="str">
        <f t="shared" si="313"/>
        <v/>
      </c>
      <c r="PS80" s="112"/>
      <c r="PT80" s="112"/>
      <c r="PU80" s="113" t="str">
        <f t="shared" si="314"/>
        <v/>
      </c>
      <c r="PV80" s="114" t="str">
        <f t="shared" si="315"/>
        <v/>
      </c>
      <c r="PW80" s="115" t="str">
        <f t="shared" si="316"/>
        <v/>
      </c>
      <c r="PX80" s="115" t="str">
        <f t="shared" si="317"/>
        <v/>
      </c>
      <c r="PY80" s="116" t="str">
        <f t="shared" si="318"/>
        <v/>
      </c>
      <c r="PZ80" s="117" t="str">
        <f t="shared" si="319"/>
        <v/>
      </c>
      <c r="QA80" s="118" t="str">
        <f t="shared" si="320"/>
        <v/>
      </c>
      <c r="QB80" s="119" t="str">
        <f t="shared" si="321"/>
        <v/>
      </c>
      <c r="QC80" s="120" t="str">
        <f t="shared" si="322"/>
        <v/>
      </c>
      <c r="QE80" s="112"/>
      <c r="QF80" s="112"/>
      <c r="QG80" s="113" t="str">
        <f t="shared" si="323"/>
        <v/>
      </c>
      <c r="QH80" s="114" t="str">
        <f t="shared" si="324"/>
        <v/>
      </c>
      <c r="QI80" s="115" t="str">
        <f t="shared" si="325"/>
        <v/>
      </c>
      <c r="QJ80" s="115" t="str">
        <f t="shared" si="326"/>
        <v/>
      </c>
      <c r="QK80" s="116" t="str">
        <f t="shared" si="327"/>
        <v/>
      </c>
      <c r="QL80" s="117" t="str">
        <f t="shared" si="328"/>
        <v/>
      </c>
      <c r="QM80" s="118" t="str">
        <f t="shared" si="329"/>
        <v/>
      </c>
      <c r="QN80" s="119" t="str">
        <f t="shared" si="330"/>
        <v/>
      </c>
      <c r="QO80" s="120" t="str">
        <f t="shared" si="331"/>
        <v/>
      </c>
      <c r="QQ80" s="112"/>
      <c r="QR80" s="112"/>
      <c r="QS80" s="113" t="str">
        <f t="shared" si="332"/>
        <v/>
      </c>
      <c r="QT80" s="114" t="str">
        <f t="shared" si="333"/>
        <v/>
      </c>
      <c r="QU80" s="115" t="str">
        <f t="shared" si="334"/>
        <v/>
      </c>
      <c r="QV80" s="115" t="str">
        <f t="shared" si="335"/>
        <v/>
      </c>
      <c r="QW80" s="116" t="str">
        <f t="shared" si="336"/>
        <v/>
      </c>
      <c r="QX80" s="117" t="str">
        <f t="shared" si="337"/>
        <v/>
      </c>
      <c r="QY80" s="118" t="str">
        <f t="shared" si="338"/>
        <v/>
      </c>
      <c r="QZ80" s="119" t="str">
        <f t="shared" si="339"/>
        <v/>
      </c>
      <c r="RA80" s="120" t="str">
        <f t="shared" si="340"/>
        <v/>
      </c>
      <c r="RC80" s="112"/>
      <c r="RD80" s="112"/>
      <c r="RE80" s="113" t="str">
        <f t="shared" si="341"/>
        <v/>
      </c>
      <c r="RF80" s="114" t="str">
        <f t="shared" si="342"/>
        <v/>
      </c>
      <c r="RG80" s="115" t="str">
        <f t="shared" si="343"/>
        <v/>
      </c>
      <c r="RH80" s="115" t="str">
        <f t="shared" si="344"/>
        <v/>
      </c>
      <c r="RI80" s="116" t="str">
        <f t="shared" si="345"/>
        <v/>
      </c>
      <c r="RJ80" s="117" t="str">
        <f t="shared" si="346"/>
        <v/>
      </c>
      <c r="RK80" s="118" t="str">
        <f t="shared" si="347"/>
        <v/>
      </c>
      <c r="RL80" s="119" t="str">
        <f t="shared" si="348"/>
        <v/>
      </c>
      <c r="RM80" s="120" t="str">
        <f t="shared" si="349"/>
        <v/>
      </c>
      <c r="RO80" s="112"/>
      <c r="RP80" s="112"/>
      <c r="RQ80" s="113" t="str">
        <f t="shared" si="350"/>
        <v/>
      </c>
      <c r="RR80" s="114" t="str">
        <f t="shared" si="351"/>
        <v/>
      </c>
      <c r="RS80" s="115" t="str">
        <f t="shared" si="352"/>
        <v/>
      </c>
      <c r="RT80" s="115" t="str">
        <f t="shared" si="353"/>
        <v/>
      </c>
      <c r="RU80" s="116" t="str">
        <f t="shared" si="354"/>
        <v/>
      </c>
      <c r="RV80" s="117" t="str">
        <f t="shared" si="355"/>
        <v/>
      </c>
      <c r="RW80" s="118" t="str">
        <f t="shared" si="356"/>
        <v/>
      </c>
      <c r="RX80" s="119" t="str">
        <f t="shared" si="357"/>
        <v/>
      </c>
      <c r="RY80" s="120" t="str">
        <f t="shared" si="358"/>
        <v/>
      </c>
      <c r="SA80" s="112"/>
      <c r="SB80" s="112"/>
    </row>
    <row r="81" spans="1:496" ht="13.5" customHeight="1">
      <c r="A81" s="20"/>
      <c r="B81" s="112" t="s">
        <v>880</v>
      </c>
      <c r="C81" s="112" t="s">
        <v>881</v>
      </c>
      <c r="E81" s="113" t="str">
        <f t="shared" si="417"/>
        <v/>
      </c>
      <c r="F81" s="114" t="str">
        <f t="shared" si="418"/>
        <v/>
      </c>
      <c r="G81" s="115" t="str">
        <f t="shared" si="2"/>
        <v/>
      </c>
      <c r="H81" s="115" t="str">
        <f t="shared" si="3"/>
        <v/>
      </c>
      <c r="I81" s="116" t="str">
        <f t="shared" si="419"/>
        <v/>
      </c>
      <c r="J81" s="117" t="str">
        <f t="shared" si="420"/>
        <v/>
      </c>
      <c r="K81" s="118" t="str">
        <f t="shared" si="421"/>
        <v/>
      </c>
      <c r="L81" s="119" t="str">
        <f t="shared" si="7"/>
        <v/>
      </c>
      <c r="M81" s="120" t="str">
        <f t="shared" si="422"/>
        <v/>
      </c>
      <c r="O81" s="112"/>
      <c r="P81" s="112"/>
      <c r="Q81" s="113" t="s">
        <v>289</v>
      </c>
      <c r="R81" s="114" t="s">
        <v>289</v>
      </c>
      <c r="S81" s="115" t="s">
        <v>289</v>
      </c>
      <c r="T81" s="115" t="s">
        <v>289</v>
      </c>
      <c r="U81" s="116" t="s">
        <v>289</v>
      </c>
      <c r="V81" s="117" t="s">
        <v>289</v>
      </c>
      <c r="W81" s="118" t="s">
        <v>289</v>
      </c>
      <c r="X81" s="119" t="s">
        <v>289</v>
      </c>
      <c r="Y81" s="120" t="s">
        <v>289</v>
      </c>
      <c r="AA81" s="112"/>
      <c r="AB81" s="112"/>
      <c r="AC81" s="113" t="str">
        <f t="shared" si="9"/>
        <v/>
      </c>
      <c r="AD81" s="114" t="str">
        <f t="shared" si="10"/>
        <v/>
      </c>
      <c r="AE81" s="115" t="str">
        <f t="shared" si="11"/>
        <v/>
      </c>
      <c r="AF81" s="115" t="str">
        <f t="shared" si="359"/>
        <v/>
      </c>
      <c r="AG81" s="116" t="str">
        <f t="shared" si="12"/>
        <v/>
      </c>
      <c r="AH81" s="117" t="str">
        <f t="shared" si="13"/>
        <v/>
      </c>
      <c r="AI81" s="118" t="str">
        <f t="shared" si="14"/>
        <v/>
      </c>
      <c r="AJ81" s="119" t="str">
        <f t="shared" si="15"/>
        <v/>
      </c>
      <c r="AK81" s="120" t="str">
        <f t="shared" si="16"/>
        <v/>
      </c>
      <c r="AM81" s="112"/>
      <c r="AN81" s="112"/>
      <c r="AO81" s="113" t="str">
        <f t="shared" si="17"/>
        <v/>
      </c>
      <c r="AP81" s="114" t="str">
        <f t="shared" si="18"/>
        <v/>
      </c>
      <c r="AQ81" s="115" t="str">
        <f t="shared" si="19"/>
        <v/>
      </c>
      <c r="AR81" s="115" t="str">
        <f t="shared" si="20"/>
        <v/>
      </c>
      <c r="AS81" s="116" t="str">
        <f t="shared" si="21"/>
        <v/>
      </c>
      <c r="AT81" s="117" t="str">
        <f t="shared" si="22"/>
        <v/>
      </c>
      <c r="AU81" s="118" t="str">
        <f t="shared" si="23"/>
        <v/>
      </c>
      <c r="AV81" s="119" t="str">
        <f t="shared" si="24"/>
        <v/>
      </c>
      <c r="AW81" s="120" t="str">
        <f t="shared" si="25"/>
        <v/>
      </c>
      <c r="AY81" s="112"/>
      <c r="AZ81" s="112"/>
      <c r="BA81" s="113" t="str">
        <f t="shared" ref="BA81:BA145" si="518">IF(BE81="","",BA$3)</f>
        <v/>
      </c>
      <c r="BB81" s="114" t="str">
        <f t="shared" ref="BB81:BB145" si="519">IF(BE81="","",BA$1)</f>
        <v/>
      </c>
      <c r="BC81" s="115" t="str">
        <f t="shared" ref="BC81:BC145" si="520">IF(BE81="","",BA$2)</f>
        <v/>
      </c>
      <c r="BD81" s="115" t="str">
        <f t="shared" ref="BD81:BD145" si="521">IF(BE81="","",BA$3)</f>
        <v/>
      </c>
      <c r="BE81" s="116" t="str">
        <f t="shared" ref="BE81:BE145" si="522">IF(BL81="","",IF(ISNUMBER(SEARCH(":",BL81)),MID(BL81,FIND(":",BL81)+2,FIND("(",BL81)-FIND(":",BL81)-3),LEFT(BL81,FIND("(",BL81)-2)))</f>
        <v/>
      </c>
      <c r="BF81" s="117" t="str">
        <f t="shared" ref="BF81:BF145" si="523">IF(BL81="","",MID(BL81,FIND("(",BL81)+1,4))</f>
        <v/>
      </c>
      <c r="BG81" s="118" t="str">
        <f t="shared" ref="BG81:BG145" si="524">IF(ISNUMBER(SEARCH("*female*",BL81)),"female",IF(ISNUMBER(SEARCH("*male*",BL81)),"male",""))</f>
        <v/>
      </c>
      <c r="BH81" s="119" t="str">
        <f t="shared" ref="BH81:BH145" si="525">IF(BL81="","",IF(ISERROR(MID(BL81,FIND("male,",BL81)+6,(FIND(")",BL81)-(FIND("male,",BL81)+6))))=TRUE,"missing/error",MID(BL81,FIND("male,",BL81)+6,(FIND(")",BL81)-(FIND("male,",BL81)+6)))))</f>
        <v/>
      </c>
      <c r="BI81" s="120" t="str">
        <f t="shared" ref="BI81:BI145" si="526">IF(BE81="","",(MID(BE81,(SEARCH("^^",SUBSTITUTE(BE81," ","^^",LEN(BE81)-LEN(SUBSTITUTE(BE81," ","")))))+1,99)&amp;"_"&amp;LEFT(BE81,FIND(" ",BE81)-1)&amp;"_"&amp;BF81))</f>
        <v/>
      </c>
      <c r="BK81" s="112"/>
      <c r="BL81" s="112"/>
      <c r="BM81" s="113" t="str">
        <f t="shared" si="35"/>
        <v/>
      </c>
      <c r="BN81" s="114" t="str">
        <f t="shared" si="36"/>
        <v/>
      </c>
      <c r="BO81" s="115" t="str">
        <f t="shared" si="37"/>
        <v/>
      </c>
      <c r="BP81" s="115" t="str">
        <f t="shared" si="38"/>
        <v/>
      </c>
      <c r="BQ81" s="116" t="str">
        <f t="shared" si="39"/>
        <v/>
      </c>
      <c r="BR81" s="117" t="str">
        <f t="shared" si="40"/>
        <v/>
      </c>
      <c r="BS81" s="118" t="str">
        <f t="shared" si="41"/>
        <v/>
      </c>
      <c r="BT81" s="119" t="str">
        <f t="shared" si="42"/>
        <v/>
      </c>
      <c r="BU81" s="120" t="str">
        <f t="shared" si="43"/>
        <v/>
      </c>
      <c r="BW81" s="112"/>
      <c r="BX81" s="112"/>
      <c r="BY81" s="113" t="str">
        <f t="shared" si="44"/>
        <v/>
      </c>
      <c r="BZ81" s="114" t="str">
        <f t="shared" si="45"/>
        <v/>
      </c>
      <c r="CA81" s="115" t="str">
        <f t="shared" si="46"/>
        <v/>
      </c>
      <c r="CB81" s="115" t="str">
        <f t="shared" si="47"/>
        <v/>
      </c>
      <c r="CC81" s="116" t="str">
        <f t="shared" si="48"/>
        <v/>
      </c>
      <c r="CD81" s="117" t="str">
        <f t="shared" si="49"/>
        <v/>
      </c>
      <c r="CE81" s="118" t="str">
        <f t="shared" si="50"/>
        <v/>
      </c>
      <c r="CF81" s="119" t="str">
        <f t="shared" si="51"/>
        <v/>
      </c>
      <c r="CG81" s="120" t="str">
        <f t="shared" si="52"/>
        <v/>
      </c>
      <c r="CI81" s="112"/>
      <c r="CJ81" s="112"/>
      <c r="CK81" s="113" t="str">
        <f t="shared" si="53"/>
        <v/>
      </c>
      <c r="CL81" s="114" t="str">
        <f t="shared" si="54"/>
        <v/>
      </c>
      <c r="CM81" s="115" t="str">
        <f t="shared" si="55"/>
        <v/>
      </c>
      <c r="CN81" s="115" t="str">
        <f t="shared" si="56"/>
        <v/>
      </c>
      <c r="CO81" s="116" t="str">
        <f t="shared" si="57"/>
        <v/>
      </c>
      <c r="CP81" s="117" t="str">
        <f t="shared" si="58"/>
        <v/>
      </c>
      <c r="CQ81" s="118" t="str">
        <f t="shared" si="59"/>
        <v/>
      </c>
      <c r="CR81" s="119" t="str">
        <f t="shared" si="60"/>
        <v/>
      </c>
      <c r="CS81" s="120" t="str">
        <f t="shared" si="61"/>
        <v/>
      </c>
      <c r="CU81" s="112"/>
      <c r="CV81" s="112"/>
      <c r="CW81" s="113" t="str">
        <f t="shared" si="62"/>
        <v/>
      </c>
      <c r="CX81" s="114" t="str">
        <f t="shared" si="63"/>
        <v/>
      </c>
      <c r="CY81" s="115" t="str">
        <f t="shared" si="64"/>
        <v/>
      </c>
      <c r="CZ81" s="115" t="str">
        <f t="shared" si="65"/>
        <v/>
      </c>
      <c r="DA81" s="116" t="str">
        <f t="shared" si="66"/>
        <v/>
      </c>
      <c r="DB81" s="117" t="str">
        <f t="shared" si="67"/>
        <v/>
      </c>
      <c r="DC81" s="118" t="str">
        <f t="shared" si="68"/>
        <v/>
      </c>
      <c r="DD81" s="119" t="str">
        <f t="shared" si="69"/>
        <v/>
      </c>
      <c r="DE81" s="120" t="str">
        <f t="shared" si="70"/>
        <v/>
      </c>
      <c r="DG81" s="112"/>
      <c r="DH81" s="112"/>
      <c r="DI81" s="113" t="str">
        <f t="shared" si="71"/>
        <v/>
      </c>
      <c r="DJ81" s="114" t="str">
        <f t="shared" si="72"/>
        <v/>
      </c>
      <c r="DK81" s="115" t="str">
        <f t="shared" si="73"/>
        <v/>
      </c>
      <c r="DL81" s="115" t="str">
        <f t="shared" si="74"/>
        <v/>
      </c>
      <c r="DM81" s="116" t="str">
        <f t="shared" si="75"/>
        <v/>
      </c>
      <c r="DN81" s="117" t="str">
        <f t="shared" si="76"/>
        <v/>
      </c>
      <c r="DO81" s="118" t="str">
        <f t="shared" si="77"/>
        <v/>
      </c>
      <c r="DP81" s="119" t="str">
        <f t="shared" si="78"/>
        <v/>
      </c>
      <c r="DQ81" s="120" t="str">
        <f t="shared" si="79"/>
        <v/>
      </c>
      <c r="DS81" s="112"/>
      <c r="DT81" s="112"/>
      <c r="DU81" s="113" t="str">
        <f t="shared" si="80"/>
        <v/>
      </c>
      <c r="DV81" s="114" t="str">
        <f t="shared" si="81"/>
        <v/>
      </c>
      <c r="DW81" s="115" t="str">
        <f t="shared" si="82"/>
        <v/>
      </c>
      <c r="DX81" s="115" t="str">
        <f t="shared" si="83"/>
        <v/>
      </c>
      <c r="DY81" s="116" t="str">
        <f t="shared" si="84"/>
        <v/>
      </c>
      <c r="DZ81" s="117" t="str">
        <f t="shared" si="85"/>
        <v/>
      </c>
      <c r="EA81" s="118" t="str">
        <f t="shared" si="86"/>
        <v/>
      </c>
      <c r="EB81" s="119" t="str">
        <f t="shared" si="87"/>
        <v/>
      </c>
      <c r="EC81" s="120" t="str">
        <f t="shared" si="88"/>
        <v/>
      </c>
      <c r="EE81" s="112"/>
      <c r="EF81" s="112"/>
      <c r="EG81" s="113" t="str">
        <f t="shared" si="89"/>
        <v/>
      </c>
      <c r="EH81" s="114" t="str">
        <f t="shared" si="90"/>
        <v/>
      </c>
      <c r="EI81" s="115" t="str">
        <f t="shared" si="91"/>
        <v/>
      </c>
      <c r="EJ81" s="115" t="str">
        <f t="shared" si="92"/>
        <v/>
      </c>
      <c r="EK81" s="116" t="str">
        <f t="shared" si="93"/>
        <v/>
      </c>
      <c r="EL81" s="117" t="str">
        <f t="shared" si="94"/>
        <v/>
      </c>
      <c r="EM81" s="118" t="str">
        <f t="shared" si="95"/>
        <v/>
      </c>
      <c r="EN81" s="119" t="str">
        <f t="shared" si="96"/>
        <v/>
      </c>
      <c r="EO81" s="120" t="str">
        <f t="shared" si="97"/>
        <v/>
      </c>
      <c r="EQ81" s="112"/>
      <c r="ER81" s="112"/>
      <c r="ES81" s="113" t="str">
        <f t="shared" si="98"/>
        <v/>
      </c>
      <c r="ET81" s="114" t="str">
        <f t="shared" si="99"/>
        <v/>
      </c>
      <c r="EU81" s="115" t="str">
        <f t="shared" si="100"/>
        <v/>
      </c>
      <c r="EV81" s="115" t="str">
        <f t="shared" si="101"/>
        <v/>
      </c>
      <c r="EW81" s="116" t="str">
        <f t="shared" si="102"/>
        <v/>
      </c>
      <c r="EX81" s="117" t="str">
        <f t="shared" si="103"/>
        <v/>
      </c>
      <c r="EY81" s="118" t="str">
        <f t="shared" si="104"/>
        <v/>
      </c>
      <c r="EZ81" s="119" t="str">
        <f t="shared" si="105"/>
        <v/>
      </c>
      <c r="FA81" s="120" t="str">
        <f t="shared" si="106"/>
        <v/>
      </c>
      <c r="FC81" s="112"/>
      <c r="FD81" s="112"/>
      <c r="FE81" s="113" t="str">
        <f t="shared" si="107"/>
        <v/>
      </c>
      <c r="FF81" s="114" t="str">
        <f t="shared" si="108"/>
        <v/>
      </c>
      <c r="FG81" s="115" t="str">
        <f t="shared" si="109"/>
        <v/>
      </c>
      <c r="FH81" s="115" t="str">
        <f t="shared" si="110"/>
        <v/>
      </c>
      <c r="FI81" s="116" t="str">
        <f t="shared" si="111"/>
        <v/>
      </c>
      <c r="FJ81" s="117" t="str">
        <f t="shared" si="112"/>
        <v/>
      </c>
      <c r="FK81" s="118" t="str">
        <f t="shared" si="113"/>
        <v/>
      </c>
      <c r="FL81" s="119" t="str">
        <f t="shared" si="114"/>
        <v/>
      </c>
      <c r="FM81" s="120" t="str">
        <f t="shared" si="115"/>
        <v/>
      </c>
      <c r="FO81" s="112"/>
      <c r="FP81" s="112"/>
      <c r="FQ81" s="113" t="str">
        <f t="shared" si="116"/>
        <v/>
      </c>
      <c r="FR81" s="114" t="str">
        <f t="shared" si="117"/>
        <v/>
      </c>
      <c r="FS81" s="115" t="str">
        <f t="shared" si="118"/>
        <v/>
      </c>
      <c r="FT81" s="115" t="str">
        <f t="shared" si="119"/>
        <v/>
      </c>
      <c r="FU81" s="116" t="str">
        <f t="shared" si="120"/>
        <v/>
      </c>
      <c r="FV81" s="117" t="str">
        <f t="shared" si="121"/>
        <v/>
      </c>
      <c r="FW81" s="118" t="str">
        <f t="shared" si="122"/>
        <v/>
      </c>
      <c r="FX81" s="119" t="str">
        <f t="shared" si="123"/>
        <v/>
      </c>
      <c r="FY81" s="120" t="str">
        <f t="shared" si="124"/>
        <v/>
      </c>
      <c r="GA81" s="112"/>
      <c r="GB81" s="112"/>
      <c r="GC81" s="113" t="str">
        <f t="shared" si="125"/>
        <v/>
      </c>
      <c r="GD81" s="114" t="str">
        <f t="shared" si="126"/>
        <v/>
      </c>
      <c r="GE81" s="115" t="str">
        <f t="shared" si="127"/>
        <v/>
      </c>
      <c r="GF81" s="115" t="str">
        <f t="shared" si="128"/>
        <v/>
      </c>
      <c r="GG81" s="116" t="str">
        <f t="shared" si="129"/>
        <v/>
      </c>
      <c r="GH81" s="117" t="str">
        <f t="shared" si="130"/>
        <v/>
      </c>
      <c r="GI81" s="118" t="str">
        <f t="shared" si="131"/>
        <v/>
      </c>
      <c r="GJ81" s="119" t="str">
        <f t="shared" si="132"/>
        <v/>
      </c>
      <c r="GK81" s="120" t="str">
        <f t="shared" si="133"/>
        <v/>
      </c>
      <c r="GM81" s="112"/>
      <c r="GN81" s="112"/>
      <c r="GO81" s="113" t="str">
        <f t="shared" si="134"/>
        <v/>
      </c>
      <c r="GP81" s="114" t="str">
        <f t="shared" si="135"/>
        <v/>
      </c>
      <c r="GQ81" s="115" t="str">
        <f t="shared" si="136"/>
        <v/>
      </c>
      <c r="GR81" s="115" t="str">
        <f t="shared" si="137"/>
        <v/>
      </c>
      <c r="GS81" s="116" t="str">
        <f t="shared" si="138"/>
        <v/>
      </c>
      <c r="GT81" s="117" t="str">
        <f t="shared" si="139"/>
        <v/>
      </c>
      <c r="GU81" s="118" t="str">
        <f t="shared" si="140"/>
        <v/>
      </c>
      <c r="GV81" s="119" t="str">
        <f t="shared" si="141"/>
        <v/>
      </c>
      <c r="GW81" s="120" t="str">
        <f t="shared" si="142"/>
        <v/>
      </c>
      <c r="GY81" s="112"/>
      <c r="GZ81" s="112"/>
      <c r="HA81" s="113" t="str">
        <f t="shared" si="143"/>
        <v/>
      </c>
      <c r="HB81" s="114" t="str">
        <f t="shared" si="144"/>
        <v/>
      </c>
      <c r="HC81" s="115" t="str">
        <f t="shared" si="145"/>
        <v/>
      </c>
      <c r="HD81" s="115" t="str">
        <f t="shared" si="146"/>
        <v/>
      </c>
      <c r="HE81" s="116" t="str">
        <f t="shared" si="147"/>
        <v/>
      </c>
      <c r="HF81" s="117" t="str">
        <f t="shared" si="148"/>
        <v/>
      </c>
      <c r="HG81" s="118" t="str">
        <f t="shared" si="149"/>
        <v/>
      </c>
      <c r="HH81" s="119" t="str">
        <f t="shared" si="150"/>
        <v/>
      </c>
      <c r="HI81" s="120" t="str">
        <f t="shared" si="151"/>
        <v/>
      </c>
      <c r="HK81" s="112"/>
      <c r="HL81" s="112"/>
      <c r="HM81" s="113" t="str">
        <f t="shared" si="152"/>
        <v/>
      </c>
      <c r="HN81" s="114" t="str">
        <f t="shared" si="153"/>
        <v/>
      </c>
      <c r="HO81" s="115" t="str">
        <f t="shared" si="154"/>
        <v/>
      </c>
      <c r="HP81" s="115" t="str">
        <f t="shared" si="155"/>
        <v/>
      </c>
      <c r="HQ81" s="116" t="str">
        <f t="shared" si="156"/>
        <v/>
      </c>
      <c r="HR81" s="117" t="str">
        <f t="shared" si="157"/>
        <v/>
      </c>
      <c r="HS81" s="118" t="str">
        <f t="shared" si="158"/>
        <v/>
      </c>
      <c r="HT81" s="119" t="str">
        <f t="shared" si="159"/>
        <v/>
      </c>
      <c r="HU81" s="120" t="str">
        <f t="shared" si="160"/>
        <v/>
      </c>
      <c r="HW81" s="112"/>
      <c r="HX81" s="112"/>
      <c r="HY81" s="113" t="str">
        <f t="shared" si="161"/>
        <v/>
      </c>
      <c r="HZ81" s="114" t="str">
        <f t="shared" si="162"/>
        <v/>
      </c>
      <c r="IA81" s="115" t="str">
        <f t="shared" si="163"/>
        <v/>
      </c>
      <c r="IB81" s="115" t="str">
        <f t="shared" si="164"/>
        <v/>
      </c>
      <c r="IC81" s="116" t="str">
        <f t="shared" si="165"/>
        <v/>
      </c>
      <c r="ID81" s="117" t="str">
        <f t="shared" si="166"/>
        <v/>
      </c>
      <c r="IE81" s="118" t="str">
        <f t="shared" si="167"/>
        <v/>
      </c>
      <c r="IF81" s="119" t="str">
        <f t="shared" si="168"/>
        <v/>
      </c>
      <c r="IG81" s="120" t="str">
        <f t="shared" si="169"/>
        <v/>
      </c>
      <c r="II81" s="112"/>
      <c r="IJ81" s="112"/>
      <c r="IK81" s="113" t="str">
        <f t="shared" si="170"/>
        <v/>
      </c>
      <c r="IL81" s="114" t="str">
        <f t="shared" si="171"/>
        <v/>
      </c>
      <c r="IM81" s="115" t="str">
        <f t="shared" si="172"/>
        <v/>
      </c>
      <c r="IN81" s="115" t="str">
        <f t="shared" si="173"/>
        <v/>
      </c>
      <c r="IO81" s="116" t="str">
        <f t="shared" si="174"/>
        <v/>
      </c>
      <c r="IP81" s="117" t="str">
        <f t="shared" si="175"/>
        <v/>
      </c>
      <c r="IQ81" s="118" t="str">
        <f t="shared" si="176"/>
        <v/>
      </c>
      <c r="IR81" s="119" t="str">
        <f t="shared" si="177"/>
        <v/>
      </c>
      <c r="IS81" s="120" t="str">
        <f t="shared" si="178"/>
        <v/>
      </c>
      <c r="IU81" s="112"/>
      <c r="IV81" s="112"/>
      <c r="IW81" s="113" t="str">
        <f t="shared" si="179"/>
        <v/>
      </c>
      <c r="IX81" s="114" t="str">
        <f t="shared" si="180"/>
        <v/>
      </c>
      <c r="IY81" s="115" t="str">
        <f t="shared" si="181"/>
        <v/>
      </c>
      <c r="IZ81" s="115" t="str">
        <f t="shared" si="182"/>
        <v/>
      </c>
      <c r="JA81" s="116" t="str">
        <f t="shared" si="183"/>
        <v/>
      </c>
      <c r="JB81" s="117" t="str">
        <f t="shared" si="184"/>
        <v/>
      </c>
      <c r="JC81" s="118" t="str">
        <f t="shared" si="185"/>
        <v/>
      </c>
      <c r="JD81" s="119" t="str">
        <f t="shared" si="186"/>
        <v/>
      </c>
      <c r="JE81" s="120" t="str">
        <f t="shared" si="187"/>
        <v/>
      </c>
      <c r="JG81" s="112"/>
      <c r="JH81" s="112"/>
      <c r="JI81" s="113" t="str">
        <f t="shared" si="188"/>
        <v/>
      </c>
      <c r="JJ81" s="114" t="str">
        <f t="shared" si="189"/>
        <v/>
      </c>
      <c r="JK81" s="115" t="str">
        <f t="shared" si="190"/>
        <v/>
      </c>
      <c r="JL81" s="115" t="str">
        <f t="shared" si="191"/>
        <v/>
      </c>
      <c r="JM81" s="116" t="str">
        <f t="shared" si="192"/>
        <v/>
      </c>
      <c r="JN81" s="117" t="str">
        <f t="shared" si="193"/>
        <v/>
      </c>
      <c r="JO81" s="118" t="str">
        <f t="shared" si="194"/>
        <v/>
      </c>
      <c r="JP81" s="119" t="str">
        <f t="shared" si="195"/>
        <v/>
      </c>
      <c r="JQ81" s="120" t="str">
        <f t="shared" si="196"/>
        <v/>
      </c>
      <c r="JS81" s="112"/>
      <c r="JT81" s="112"/>
      <c r="JU81" s="113" t="str">
        <f t="shared" si="197"/>
        <v/>
      </c>
      <c r="JV81" s="114" t="str">
        <f t="shared" si="198"/>
        <v/>
      </c>
      <c r="JW81" s="115" t="str">
        <f t="shared" si="199"/>
        <v/>
      </c>
      <c r="JX81" s="115" t="str">
        <f t="shared" si="200"/>
        <v/>
      </c>
      <c r="JY81" s="116" t="str">
        <f t="shared" si="201"/>
        <v/>
      </c>
      <c r="JZ81" s="117" t="str">
        <f t="shared" si="202"/>
        <v/>
      </c>
      <c r="KA81" s="118" t="str">
        <f t="shared" si="203"/>
        <v/>
      </c>
      <c r="KB81" s="119" t="str">
        <f t="shared" si="204"/>
        <v/>
      </c>
      <c r="KC81" s="120" t="str">
        <f t="shared" si="205"/>
        <v/>
      </c>
      <c r="KE81" s="112"/>
      <c r="KF81" s="112"/>
      <c r="KG81" s="113" t="str">
        <f t="shared" si="206"/>
        <v/>
      </c>
      <c r="KH81" s="114" t="str">
        <f t="shared" si="207"/>
        <v/>
      </c>
      <c r="KI81" s="115" t="str">
        <f t="shared" si="208"/>
        <v/>
      </c>
      <c r="KJ81" s="115" t="str">
        <f t="shared" si="209"/>
        <v/>
      </c>
      <c r="KK81" s="116" t="str">
        <f t="shared" si="210"/>
        <v/>
      </c>
      <c r="KL81" s="117" t="str">
        <f t="shared" si="211"/>
        <v/>
      </c>
      <c r="KM81" s="118" t="str">
        <f t="shared" si="212"/>
        <v/>
      </c>
      <c r="KN81" s="119" t="str">
        <f t="shared" si="213"/>
        <v/>
      </c>
      <c r="KO81" s="120" t="str">
        <f t="shared" si="214"/>
        <v/>
      </c>
      <c r="KQ81" s="112"/>
      <c r="KR81" s="112"/>
      <c r="KS81" s="113" t="str">
        <f t="shared" si="215"/>
        <v/>
      </c>
      <c r="KT81" s="114" t="str">
        <f t="shared" si="216"/>
        <v/>
      </c>
      <c r="KU81" s="115" t="str">
        <f t="shared" si="217"/>
        <v/>
      </c>
      <c r="KV81" s="115" t="str">
        <f t="shared" si="218"/>
        <v/>
      </c>
      <c r="KW81" s="116" t="str">
        <f t="shared" si="219"/>
        <v/>
      </c>
      <c r="KX81" s="117" t="str">
        <f t="shared" si="220"/>
        <v/>
      </c>
      <c r="KY81" s="118" t="str">
        <f t="shared" si="221"/>
        <v/>
      </c>
      <c r="KZ81" s="119" t="str">
        <f t="shared" si="222"/>
        <v/>
      </c>
      <c r="LA81" s="120" t="str">
        <f t="shared" si="223"/>
        <v/>
      </c>
      <c r="LC81" s="112"/>
      <c r="LD81" s="112"/>
      <c r="LE81" s="113" t="str">
        <f t="shared" si="224"/>
        <v/>
      </c>
      <c r="LF81" s="114" t="str">
        <f t="shared" si="225"/>
        <v/>
      </c>
      <c r="LG81" s="115" t="str">
        <f t="shared" si="226"/>
        <v/>
      </c>
      <c r="LH81" s="115" t="str">
        <f t="shared" si="227"/>
        <v/>
      </c>
      <c r="LI81" s="116" t="str">
        <f t="shared" si="228"/>
        <v/>
      </c>
      <c r="LJ81" s="117" t="str">
        <f t="shared" si="229"/>
        <v/>
      </c>
      <c r="LK81" s="118" t="str">
        <f t="shared" si="230"/>
        <v/>
      </c>
      <c r="LL81" s="119" t="str">
        <f t="shared" si="231"/>
        <v/>
      </c>
      <c r="LM81" s="120" t="str">
        <f t="shared" si="232"/>
        <v/>
      </c>
      <c r="LO81" s="112"/>
      <c r="LP81" s="112"/>
      <c r="LQ81" s="113" t="str">
        <f t="shared" si="233"/>
        <v/>
      </c>
      <c r="LR81" s="114" t="str">
        <f t="shared" si="234"/>
        <v/>
      </c>
      <c r="LS81" s="115" t="str">
        <f t="shared" si="235"/>
        <v/>
      </c>
      <c r="LT81" s="115" t="str">
        <f t="shared" si="236"/>
        <v/>
      </c>
      <c r="LU81" s="116" t="str">
        <f t="shared" si="237"/>
        <v/>
      </c>
      <c r="LV81" s="117" t="str">
        <f t="shared" si="238"/>
        <v/>
      </c>
      <c r="LW81" s="118" t="str">
        <f t="shared" si="239"/>
        <v/>
      </c>
      <c r="LX81" s="119" t="str">
        <f t="shared" si="240"/>
        <v/>
      </c>
      <c r="LY81" s="120" t="str">
        <f t="shared" si="241"/>
        <v/>
      </c>
      <c r="MA81" s="112"/>
      <c r="MB81" s="112"/>
      <c r="MC81" s="113" t="str">
        <f t="shared" si="242"/>
        <v/>
      </c>
      <c r="MD81" s="114" t="str">
        <f t="shared" si="243"/>
        <v/>
      </c>
      <c r="ME81" s="115" t="str">
        <f t="shared" si="244"/>
        <v/>
      </c>
      <c r="MF81" s="115" t="str">
        <f t="shared" si="245"/>
        <v/>
      </c>
      <c r="MG81" s="116" t="str">
        <f t="shared" si="246"/>
        <v/>
      </c>
      <c r="MH81" s="117" t="str">
        <f t="shared" si="247"/>
        <v/>
      </c>
      <c r="MI81" s="118" t="str">
        <f t="shared" si="248"/>
        <v/>
      </c>
      <c r="MJ81" s="119" t="str">
        <f t="shared" si="249"/>
        <v/>
      </c>
      <c r="MK81" s="120" t="str">
        <f t="shared" si="250"/>
        <v/>
      </c>
      <c r="MM81" s="112"/>
      <c r="MN81" s="112"/>
      <c r="MO81" s="113" t="str">
        <f t="shared" si="251"/>
        <v/>
      </c>
      <c r="MP81" s="114" t="str">
        <f t="shared" si="252"/>
        <v/>
      </c>
      <c r="MQ81" s="115" t="str">
        <f t="shared" si="253"/>
        <v/>
      </c>
      <c r="MR81" s="115" t="str">
        <f t="shared" si="254"/>
        <v/>
      </c>
      <c r="MS81" s="116" t="str">
        <f t="shared" si="255"/>
        <v/>
      </c>
      <c r="MT81" s="117" t="str">
        <f t="shared" si="256"/>
        <v/>
      </c>
      <c r="MU81" s="118" t="str">
        <f t="shared" si="257"/>
        <v/>
      </c>
      <c r="MV81" s="119" t="str">
        <f t="shared" si="258"/>
        <v/>
      </c>
      <c r="MW81" s="120" t="str">
        <f t="shared" si="259"/>
        <v/>
      </c>
      <c r="MY81" s="112"/>
      <c r="MZ81" s="112"/>
      <c r="NA81" s="113" t="str">
        <f t="shared" si="260"/>
        <v/>
      </c>
      <c r="NB81" s="114" t="str">
        <f t="shared" si="261"/>
        <v/>
      </c>
      <c r="NC81" s="115" t="str">
        <f t="shared" si="262"/>
        <v/>
      </c>
      <c r="ND81" s="115" t="str">
        <f t="shared" si="263"/>
        <v/>
      </c>
      <c r="NE81" s="116" t="str">
        <f t="shared" si="264"/>
        <v/>
      </c>
      <c r="NF81" s="117" t="str">
        <f t="shared" si="265"/>
        <v/>
      </c>
      <c r="NG81" s="118" t="str">
        <f t="shared" si="266"/>
        <v/>
      </c>
      <c r="NH81" s="119" t="str">
        <f t="shared" si="267"/>
        <v/>
      </c>
      <c r="NI81" s="120" t="str">
        <f t="shared" si="268"/>
        <v/>
      </c>
      <c r="NK81" s="112"/>
      <c r="NL81" s="112"/>
      <c r="NM81" s="113" t="str">
        <f t="shared" si="269"/>
        <v/>
      </c>
      <c r="NN81" s="114" t="str">
        <f t="shared" si="270"/>
        <v/>
      </c>
      <c r="NO81" s="115" t="str">
        <f t="shared" si="271"/>
        <v/>
      </c>
      <c r="NP81" s="115" t="str">
        <f t="shared" si="272"/>
        <v/>
      </c>
      <c r="NQ81" s="116" t="str">
        <f t="shared" si="273"/>
        <v/>
      </c>
      <c r="NR81" s="117" t="str">
        <f t="shared" si="274"/>
        <v/>
      </c>
      <c r="NS81" s="118" t="str">
        <f t="shared" si="275"/>
        <v/>
      </c>
      <c r="NT81" s="119" t="str">
        <f t="shared" si="276"/>
        <v/>
      </c>
      <c r="NU81" s="120" t="str">
        <f t="shared" si="277"/>
        <v/>
      </c>
      <c r="NW81" s="112"/>
      <c r="NX81" s="112"/>
      <c r="NY81" s="113" t="str">
        <f t="shared" si="278"/>
        <v/>
      </c>
      <c r="NZ81" s="114" t="str">
        <f t="shared" si="279"/>
        <v/>
      </c>
      <c r="OA81" s="115" t="str">
        <f t="shared" si="280"/>
        <v/>
      </c>
      <c r="OB81" s="115" t="str">
        <f t="shared" si="281"/>
        <v/>
      </c>
      <c r="OC81" s="116" t="str">
        <f t="shared" si="282"/>
        <v/>
      </c>
      <c r="OD81" s="117" t="str">
        <f t="shared" si="283"/>
        <v/>
      </c>
      <c r="OE81" s="118" t="str">
        <f t="shared" si="284"/>
        <v/>
      </c>
      <c r="OF81" s="119" t="str">
        <f t="shared" si="285"/>
        <v/>
      </c>
      <c r="OG81" s="120" t="str">
        <f t="shared" si="286"/>
        <v/>
      </c>
      <c r="OI81" s="112"/>
      <c r="OJ81" s="112"/>
      <c r="OK81" s="113" t="str">
        <f t="shared" si="287"/>
        <v/>
      </c>
      <c r="OL81" s="114" t="str">
        <f t="shared" si="288"/>
        <v/>
      </c>
      <c r="OM81" s="115" t="str">
        <f t="shared" si="289"/>
        <v/>
      </c>
      <c r="ON81" s="115" t="str">
        <f t="shared" si="290"/>
        <v/>
      </c>
      <c r="OO81" s="116" t="str">
        <f t="shared" si="291"/>
        <v/>
      </c>
      <c r="OP81" s="117" t="str">
        <f t="shared" si="292"/>
        <v/>
      </c>
      <c r="OQ81" s="118" t="str">
        <f t="shared" si="293"/>
        <v/>
      </c>
      <c r="OR81" s="119" t="str">
        <f t="shared" si="294"/>
        <v/>
      </c>
      <c r="OS81" s="120" t="str">
        <f t="shared" si="295"/>
        <v/>
      </c>
      <c r="OU81" s="112"/>
      <c r="OV81" s="112"/>
      <c r="OW81" s="113" t="str">
        <f t="shared" si="296"/>
        <v/>
      </c>
      <c r="OX81" s="114" t="str">
        <f t="shared" si="297"/>
        <v/>
      </c>
      <c r="OY81" s="115" t="str">
        <f t="shared" si="298"/>
        <v/>
      </c>
      <c r="OZ81" s="115" t="str">
        <f t="shared" si="299"/>
        <v/>
      </c>
      <c r="PA81" s="116" t="str">
        <f t="shared" si="300"/>
        <v/>
      </c>
      <c r="PB81" s="117" t="str">
        <f t="shared" si="301"/>
        <v/>
      </c>
      <c r="PC81" s="118" t="str">
        <f t="shared" si="302"/>
        <v/>
      </c>
      <c r="PD81" s="119" t="str">
        <f t="shared" si="303"/>
        <v/>
      </c>
      <c r="PE81" s="120" t="str">
        <f t="shared" si="304"/>
        <v/>
      </c>
      <c r="PG81" s="112"/>
      <c r="PH81" s="112"/>
      <c r="PI81" s="113" t="str">
        <f t="shared" si="305"/>
        <v/>
      </c>
      <c r="PJ81" s="114" t="str">
        <f t="shared" si="306"/>
        <v/>
      </c>
      <c r="PK81" s="115" t="str">
        <f t="shared" si="307"/>
        <v/>
      </c>
      <c r="PL81" s="115" t="str">
        <f t="shared" si="308"/>
        <v/>
      </c>
      <c r="PM81" s="116" t="str">
        <f t="shared" si="309"/>
        <v/>
      </c>
      <c r="PN81" s="117" t="str">
        <f t="shared" si="310"/>
        <v/>
      </c>
      <c r="PO81" s="118" t="str">
        <f t="shared" si="311"/>
        <v/>
      </c>
      <c r="PP81" s="119" t="str">
        <f t="shared" si="312"/>
        <v/>
      </c>
      <c r="PQ81" s="120" t="str">
        <f t="shared" si="313"/>
        <v/>
      </c>
      <c r="PS81" s="112"/>
      <c r="PT81" s="112"/>
      <c r="PU81" s="113" t="str">
        <f t="shared" si="314"/>
        <v/>
      </c>
      <c r="PV81" s="114" t="str">
        <f t="shared" si="315"/>
        <v/>
      </c>
      <c r="PW81" s="115" t="str">
        <f t="shared" si="316"/>
        <v/>
      </c>
      <c r="PX81" s="115" t="str">
        <f t="shared" si="317"/>
        <v/>
      </c>
      <c r="PY81" s="116" t="str">
        <f t="shared" si="318"/>
        <v/>
      </c>
      <c r="PZ81" s="117" t="str">
        <f t="shared" si="319"/>
        <v/>
      </c>
      <c r="QA81" s="118" t="str">
        <f t="shared" si="320"/>
        <v/>
      </c>
      <c r="QB81" s="119" t="str">
        <f t="shared" si="321"/>
        <v/>
      </c>
      <c r="QC81" s="120" t="str">
        <f t="shared" si="322"/>
        <v/>
      </c>
      <c r="QE81" s="112"/>
      <c r="QF81" s="112"/>
      <c r="QG81" s="113" t="str">
        <f t="shared" si="323"/>
        <v/>
      </c>
      <c r="QH81" s="114" t="str">
        <f t="shared" si="324"/>
        <v/>
      </c>
      <c r="QI81" s="115" t="str">
        <f t="shared" si="325"/>
        <v/>
      </c>
      <c r="QJ81" s="115" t="str">
        <f t="shared" si="326"/>
        <v/>
      </c>
      <c r="QK81" s="116" t="str">
        <f t="shared" si="327"/>
        <v/>
      </c>
      <c r="QL81" s="117" t="str">
        <f t="shared" si="328"/>
        <v/>
      </c>
      <c r="QM81" s="118" t="str">
        <f t="shared" si="329"/>
        <v/>
      </c>
      <c r="QN81" s="119" t="str">
        <f t="shared" si="330"/>
        <v/>
      </c>
      <c r="QO81" s="120" t="str">
        <f t="shared" si="331"/>
        <v/>
      </c>
      <c r="QQ81" s="112"/>
      <c r="QR81" s="112"/>
      <c r="QS81" s="113" t="str">
        <f t="shared" si="332"/>
        <v/>
      </c>
      <c r="QT81" s="114" t="str">
        <f t="shared" si="333"/>
        <v/>
      </c>
      <c r="QU81" s="115" t="str">
        <f t="shared" si="334"/>
        <v/>
      </c>
      <c r="QV81" s="115" t="str">
        <f t="shared" si="335"/>
        <v/>
      </c>
      <c r="QW81" s="116" t="str">
        <f t="shared" si="336"/>
        <v/>
      </c>
      <c r="QX81" s="117" t="str">
        <f t="shared" si="337"/>
        <v/>
      </c>
      <c r="QY81" s="118" t="str">
        <f t="shared" si="338"/>
        <v/>
      </c>
      <c r="QZ81" s="119" t="str">
        <f t="shared" si="339"/>
        <v/>
      </c>
      <c r="RA81" s="120" t="str">
        <f t="shared" si="340"/>
        <v/>
      </c>
      <c r="RC81" s="112"/>
      <c r="RD81" s="112"/>
      <c r="RE81" s="113" t="str">
        <f t="shared" si="341"/>
        <v/>
      </c>
      <c r="RF81" s="114" t="str">
        <f t="shared" si="342"/>
        <v/>
      </c>
      <c r="RG81" s="115" t="str">
        <f t="shared" si="343"/>
        <v/>
      </c>
      <c r="RH81" s="115" t="str">
        <f t="shared" si="344"/>
        <v/>
      </c>
      <c r="RI81" s="116" t="str">
        <f t="shared" si="345"/>
        <v/>
      </c>
      <c r="RJ81" s="117" t="str">
        <f t="shared" si="346"/>
        <v/>
      </c>
      <c r="RK81" s="118" t="str">
        <f t="shared" si="347"/>
        <v/>
      </c>
      <c r="RL81" s="119" t="str">
        <f t="shared" si="348"/>
        <v/>
      </c>
      <c r="RM81" s="120" t="str">
        <f t="shared" si="349"/>
        <v/>
      </c>
      <c r="RO81" s="112"/>
      <c r="RP81" s="112"/>
      <c r="RQ81" s="113" t="str">
        <f t="shared" si="350"/>
        <v/>
      </c>
      <c r="RR81" s="114" t="str">
        <f t="shared" si="351"/>
        <v/>
      </c>
      <c r="RS81" s="115" t="str">
        <f t="shared" si="352"/>
        <v/>
      </c>
      <c r="RT81" s="115" t="str">
        <f t="shared" si="353"/>
        <v/>
      </c>
      <c r="RU81" s="116" t="str">
        <f t="shared" si="354"/>
        <v/>
      </c>
      <c r="RV81" s="117" t="str">
        <f t="shared" si="355"/>
        <v/>
      </c>
      <c r="RW81" s="118" t="str">
        <f t="shared" si="356"/>
        <v/>
      </c>
      <c r="RX81" s="119" t="str">
        <f t="shared" si="357"/>
        <v/>
      </c>
      <c r="RY81" s="120" t="str">
        <f t="shared" si="358"/>
        <v/>
      </c>
      <c r="SA81" s="112"/>
      <c r="SB81" s="112"/>
    </row>
    <row r="82" spans="1:496" ht="13.5" customHeight="1">
      <c r="A82" s="20"/>
      <c r="B82" s="112" t="s">
        <v>1347</v>
      </c>
      <c r="C82" s="112"/>
      <c r="E82" s="113"/>
      <c r="F82" s="114"/>
      <c r="G82" s="115"/>
      <c r="H82" s="115"/>
      <c r="I82" s="116"/>
      <c r="J82" s="117"/>
      <c r="K82" s="118"/>
      <c r="L82" s="119"/>
      <c r="M82" s="120"/>
      <c r="O82" s="112"/>
      <c r="P82" s="112"/>
      <c r="Q82" s="113"/>
      <c r="R82" s="114"/>
      <c r="S82" s="115"/>
      <c r="T82" s="115"/>
      <c r="U82" s="116"/>
      <c r="V82" s="117"/>
      <c r="W82" s="118"/>
      <c r="X82" s="119"/>
      <c r="Y82" s="120"/>
      <c r="AA82" s="112"/>
      <c r="AB82" s="112"/>
      <c r="AC82" s="113"/>
      <c r="AD82" s="114"/>
      <c r="AE82" s="115"/>
      <c r="AF82" s="115"/>
      <c r="AG82" s="116"/>
      <c r="AH82" s="117"/>
      <c r="AI82" s="118"/>
      <c r="AJ82" s="119"/>
      <c r="AK82" s="120"/>
      <c r="AM82" s="112"/>
      <c r="AN82" s="112"/>
      <c r="AO82" s="113"/>
      <c r="AP82" s="114"/>
      <c r="AQ82" s="115"/>
      <c r="AR82" s="115"/>
      <c r="AS82" s="116"/>
      <c r="AT82" s="117"/>
      <c r="AU82" s="118"/>
      <c r="AV82" s="119"/>
      <c r="AW82" s="120"/>
      <c r="AY82" s="112"/>
      <c r="AZ82" s="112"/>
      <c r="BA82" s="113">
        <f t="shared" ref="BA82" si="527">IF(BE82="","",BA$3)</f>
        <v>44926</v>
      </c>
      <c r="BB82" s="114" t="str">
        <f t="shared" ref="BB82" si="528">IF(BE82="","",BA$1)</f>
        <v>Plenkovic II</v>
      </c>
      <c r="BC82" s="115">
        <f t="shared" ref="BC82" si="529">IF(BE82="","",BA$2)</f>
        <v>43853</v>
      </c>
      <c r="BD82" s="115">
        <f t="shared" ref="BD82" si="530">IF(BE82="","",BA$3)</f>
        <v>44926</v>
      </c>
      <c r="BE82" s="116" t="str">
        <f t="shared" ref="BE82" si="531">IF(BL82="","",IF(ISNUMBER(SEARCH(":",BL82)),MID(BL82,FIND(":",BL82)+2,FIND("(",BL82)-FIND(":",BL82)-3),LEFT(BL82,FIND("(",BL82)-2)))</f>
        <v>Radovan Fuchs</v>
      </c>
      <c r="BF82" s="117" t="str">
        <f t="shared" ref="BF82" si="532">IF(BL82="","",MID(BL82,FIND("(",BL82)+1,4))</f>
        <v>1953</v>
      </c>
      <c r="BG82" s="118" t="str">
        <f t="shared" ref="BG82" si="533">IF(ISNUMBER(SEARCH("*female*",BL82)),"female",IF(ISNUMBER(SEARCH("*male*",BL82)),"male",""))</f>
        <v>male</v>
      </c>
      <c r="BH82" s="119" t="str">
        <f t="shared" ref="BH82" si="534">IF(BL82="","",IF(ISERROR(MID(BL82,FIND("male,",BL82)+6,(FIND(")",BL82)-(FIND("male,",BL82)+6))))=TRUE,"missing/error",MID(BL82,FIND("male,",BL82)+6,(FIND(")",BL82)-(FIND("male,",BL82)+6)))))</f>
        <v>hr_hdz01</v>
      </c>
      <c r="BI82" s="120" t="str">
        <f t="shared" ref="BI82" si="535">IF(BE82="","",(MID(BE82,(SEARCH("^^",SUBSTITUTE(BE82," ","^^",LEN(BE82)-LEN(SUBSTITUTE(BE82," ","")))))+1,99)&amp;"_"&amp;LEFT(BE82,FIND(" ",BE82)-1)&amp;"_"&amp;BF82))</f>
        <v>Fuchs_Radovan_1953</v>
      </c>
      <c r="BK82" s="112"/>
      <c r="BL82" s="112" t="s">
        <v>1348</v>
      </c>
      <c r="BM82" s="113"/>
      <c r="BN82" s="114"/>
      <c r="BO82" s="115"/>
      <c r="BP82" s="115"/>
      <c r="BQ82" s="116"/>
      <c r="BR82" s="117"/>
      <c r="BS82" s="118"/>
      <c r="BT82" s="119"/>
      <c r="BU82" s="120"/>
      <c r="BW82" s="112"/>
      <c r="BX82" s="112"/>
      <c r="BY82" s="113"/>
      <c r="BZ82" s="114"/>
      <c r="CA82" s="115"/>
      <c r="CB82" s="115"/>
      <c r="CC82" s="116"/>
      <c r="CD82" s="117"/>
      <c r="CE82" s="118"/>
      <c r="CF82" s="119"/>
      <c r="CG82" s="120"/>
      <c r="CI82" s="112"/>
      <c r="CJ82" s="112"/>
      <c r="CK82" s="113"/>
      <c r="CL82" s="114"/>
      <c r="CM82" s="115"/>
      <c r="CN82" s="115"/>
      <c r="CO82" s="116"/>
      <c r="CP82" s="117"/>
      <c r="CQ82" s="118"/>
      <c r="CR82" s="119"/>
      <c r="CS82" s="120"/>
      <c r="CU82" s="112"/>
      <c r="CV82" s="112"/>
      <c r="CW82" s="113"/>
      <c r="CX82" s="114"/>
      <c r="CY82" s="115"/>
      <c r="CZ82" s="115"/>
      <c r="DA82" s="116"/>
      <c r="DB82" s="117"/>
      <c r="DC82" s="118"/>
      <c r="DD82" s="119"/>
      <c r="DE82" s="120"/>
      <c r="DG82" s="112"/>
      <c r="DH82" s="112"/>
      <c r="DI82" s="113"/>
      <c r="DJ82" s="114"/>
      <c r="DK82" s="115"/>
      <c r="DL82" s="115"/>
      <c r="DM82" s="116"/>
      <c r="DN82" s="117"/>
      <c r="DO82" s="118"/>
      <c r="DP82" s="119"/>
      <c r="DQ82" s="120"/>
      <c r="DS82" s="112"/>
      <c r="DT82" s="112"/>
      <c r="DU82" s="113"/>
      <c r="DV82" s="114"/>
      <c r="DW82" s="115"/>
      <c r="DX82" s="115"/>
      <c r="DY82" s="116"/>
      <c r="DZ82" s="117"/>
      <c r="EA82" s="118"/>
      <c r="EB82" s="119"/>
      <c r="EC82" s="120"/>
      <c r="EE82" s="112"/>
      <c r="EF82" s="112"/>
      <c r="EG82" s="113"/>
      <c r="EH82" s="114"/>
      <c r="EI82" s="115"/>
      <c r="EJ82" s="115"/>
      <c r="EK82" s="116"/>
      <c r="EL82" s="117"/>
      <c r="EM82" s="118"/>
      <c r="EN82" s="119"/>
      <c r="EO82" s="120"/>
      <c r="EQ82" s="112"/>
      <c r="ER82" s="112"/>
      <c r="ES82" s="113"/>
      <c r="ET82" s="114"/>
      <c r="EU82" s="115"/>
      <c r="EV82" s="115"/>
      <c r="EW82" s="116"/>
      <c r="EX82" s="117"/>
      <c r="EY82" s="118"/>
      <c r="EZ82" s="119"/>
      <c r="FA82" s="120"/>
      <c r="FC82" s="112"/>
      <c r="FD82" s="112"/>
      <c r="FE82" s="113"/>
      <c r="FF82" s="114"/>
      <c r="FG82" s="115"/>
      <c r="FH82" s="115"/>
      <c r="FI82" s="116"/>
      <c r="FJ82" s="117"/>
      <c r="FK82" s="118"/>
      <c r="FL82" s="119"/>
      <c r="FM82" s="120"/>
      <c r="FO82" s="112"/>
      <c r="FP82" s="112"/>
      <c r="FQ82" s="113"/>
      <c r="FR82" s="114"/>
      <c r="FS82" s="115"/>
      <c r="FT82" s="115"/>
      <c r="FU82" s="116"/>
      <c r="FV82" s="117"/>
      <c r="FW82" s="118"/>
      <c r="FX82" s="119"/>
      <c r="FY82" s="120"/>
      <c r="GA82" s="112"/>
      <c r="GB82" s="112"/>
      <c r="GC82" s="113"/>
      <c r="GD82" s="114"/>
      <c r="GE82" s="115"/>
      <c r="GF82" s="115"/>
      <c r="GG82" s="116"/>
      <c r="GH82" s="117"/>
      <c r="GI82" s="118"/>
      <c r="GJ82" s="119"/>
      <c r="GK82" s="120"/>
      <c r="GM82" s="112"/>
      <c r="GN82" s="112"/>
      <c r="GO82" s="113"/>
      <c r="GP82" s="114"/>
      <c r="GQ82" s="115"/>
      <c r="GR82" s="115"/>
      <c r="GS82" s="116"/>
      <c r="GT82" s="117"/>
      <c r="GU82" s="118"/>
      <c r="GV82" s="119"/>
      <c r="GW82" s="120"/>
      <c r="GY82" s="112"/>
      <c r="GZ82" s="112"/>
      <c r="HA82" s="113"/>
      <c r="HB82" s="114"/>
      <c r="HC82" s="115"/>
      <c r="HD82" s="115"/>
      <c r="HE82" s="116"/>
      <c r="HF82" s="117"/>
      <c r="HG82" s="118"/>
      <c r="HH82" s="119"/>
      <c r="HI82" s="120"/>
      <c r="HK82" s="112"/>
      <c r="HL82" s="112"/>
      <c r="HM82" s="113"/>
      <c r="HN82" s="114"/>
      <c r="HO82" s="115"/>
      <c r="HP82" s="115"/>
      <c r="HQ82" s="116"/>
      <c r="HR82" s="117"/>
      <c r="HS82" s="118"/>
      <c r="HT82" s="119"/>
      <c r="HU82" s="120"/>
      <c r="HW82" s="112"/>
      <c r="HX82" s="112"/>
      <c r="HY82" s="113"/>
      <c r="HZ82" s="114"/>
      <c r="IA82" s="115"/>
      <c r="IB82" s="115"/>
      <c r="IC82" s="116"/>
      <c r="ID82" s="117"/>
      <c r="IE82" s="118"/>
      <c r="IF82" s="119"/>
      <c r="IG82" s="120"/>
      <c r="II82" s="112"/>
      <c r="IJ82" s="112"/>
      <c r="IK82" s="113"/>
      <c r="IL82" s="114"/>
      <c r="IM82" s="115"/>
      <c r="IN82" s="115"/>
      <c r="IO82" s="116"/>
      <c r="IP82" s="117"/>
      <c r="IQ82" s="118"/>
      <c r="IR82" s="119"/>
      <c r="IS82" s="120"/>
      <c r="IU82" s="112"/>
      <c r="IV82" s="112"/>
      <c r="IW82" s="113"/>
      <c r="IX82" s="114"/>
      <c r="IY82" s="115"/>
      <c r="IZ82" s="115"/>
      <c r="JA82" s="116"/>
      <c r="JB82" s="117"/>
      <c r="JC82" s="118"/>
      <c r="JD82" s="119"/>
      <c r="JE82" s="120"/>
      <c r="JG82" s="112"/>
      <c r="JH82" s="112"/>
      <c r="JI82" s="113"/>
      <c r="JJ82" s="114"/>
      <c r="JK82" s="115"/>
      <c r="JL82" s="115"/>
      <c r="JM82" s="116"/>
      <c r="JN82" s="117"/>
      <c r="JO82" s="118"/>
      <c r="JP82" s="119"/>
      <c r="JQ82" s="120"/>
      <c r="JS82" s="112"/>
      <c r="JT82" s="112"/>
      <c r="JU82" s="113"/>
      <c r="JV82" s="114"/>
      <c r="JW82" s="115"/>
      <c r="JX82" s="115"/>
      <c r="JY82" s="116"/>
      <c r="JZ82" s="117"/>
      <c r="KA82" s="118"/>
      <c r="KB82" s="119"/>
      <c r="KC82" s="120"/>
      <c r="KE82" s="112"/>
      <c r="KF82" s="112"/>
      <c r="KG82" s="113"/>
      <c r="KH82" s="114"/>
      <c r="KI82" s="115"/>
      <c r="KJ82" s="115"/>
      <c r="KK82" s="116"/>
      <c r="KL82" s="117"/>
      <c r="KM82" s="118"/>
      <c r="KN82" s="119"/>
      <c r="KO82" s="120"/>
      <c r="KQ82" s="112"/>
      <c r="KR82" s="112"/>
      <c r="KS82" s="113"/>
      <c r="KT82" s="114"/>
      <c r="KU82" s="115"/>
      <c r="KV82" s="115"/>
      <c r="KW82" s="116"/>
      <c r="KX82" s="117"/>
      <c r="KY82" s="118"/>
      <c r="KZ82" s="119"/>
      <c r="LA82" s="120"/>
      <c r="LC82" s="112"/>
      <c r="LD82" s="112"/>
      <c r="LE82" s="113"/>
      <c r="LF82" s="114"/>
      <c r="LG82" s="115"/>
      <c r="LH82" s="115"/>
      <c r="LI82" s="116"/>
      <c r="LJ82" s="117"/>
      <c r="LK82" s="118"/>
      <c r="LL82" s="119"/>
      <c r="LM82" s="120"/>
      <c r="LO82" s="112"/>
      <c r="LP82" s="112"/>
      <c r="LQ82" s="113"/>
      <c r="LR82" s="114"/>
      <c r="LS82" s="115"/>
      <c r="LT82" s="115"/>
      <c r="LU82" s="116"/>
      <c r="LV82" s="117"/>
      <c r="LW82" s="118"/>
      <c r="LX82" s="119"/>
      <c r="LY82" s="120"/>
      <c r="MA82" s="112"/>
      <c r="MB82" s="112"/>
      <c r="MC82" s="113"/>
      <c r="MD82" s="114"/>
      <c r="ME82" s="115"/>
      <c r="MF82" s="115"/>
      <c r="MG82" s="116"/>
      <c r="MH82" s="117"/>
      <c r="MI82" s="118"/>
      <c r="MJ82" s="119"/>
      <c r="MK82" s="120"/>
      <c r="MM82" s="112"/>
      <c r="MN82" s="112"/>
      <c r="MO82" s="113"/>
      <c r="MP82" s="114"/>
      <c r="MQ82" s="115"/>
      <c r="MR82" s="115"/>
      <c r="MS82" s="116"/>
      <c r="MT82" s="117"/>
      <c r="MU82" s="118"/>
      <c r="MV82" s="119"/>
      <c r="MW82" s="120"/>
      <c r="MY82" s="112"/>
      <c r="MZ82" s="112"/>
      <c r="NA82" s="113"/>
      <c r="NB82" s="114"/>
      <c r="NC82" s="115"/>
      <c r="ND82" s="115"/>
      <c r="NE82" s="116"/>
      <c r="NF82" s="117"/>
      <c r="NG82" s="118"/>
      <c r="NH82" s="119"/>
      <c r="NI82" s="120"/>
      <c r="NK82" s="112"/>
      <c r="NL82" s="112"/>
      <c r="NM82" s="113"/>
      <c r="NN82" s="114"/>
      <c r="NO82" s="115"/>
      <c r="NP82" s="115"/>
      <c r="NQ82" s="116"/>
      <c r="NR82" s="117"/>
      <c r="NS82" s="118"/>
      <c r="NT82" s="119"/>
      <c r="NU82" s="120"/>
      <c r="NW82" s="112"/>
      <c r="NX82" s="112"/>
      <c r="NY82" s="113"/>
      <c r="NZ82" s="114"/>
      <c r="OA82" s="115"/>
      <c r="OB82" s="115"/>
      <c r="OC82" s="116"/>
      <c r="OD82" s="117"/>
      <c r="OE82" s="118"/>
      <c r="OF82" s="119"/>
      <c r="OG82" s="120"/>
      <c r="OI82" s="112"/>
      <c r="OJ82" s="112"/>
      <c r="OK82" s="113"/>
      <c r="OL82" s="114"/>
      <c r="OM82" s="115"/>
      <c r="ON82" s="115"/>
      <c r="OO82" s="116"/>
      <c r="OP82" s="117"/>
      <c r="OQ82" s="118"/>
      <c r="OR82" s="119"/>
      <c r="OS82" s="120"/>
      <c r="OU82" s="112"/>
      <c r="OV82" s="112"/>
      <c r="OW82" s="113"/>
      <c r="OX82" s="114"/>
      <c r="OY82" s="115"/>
      <c r="OZ82" s="115"/>
      <c r="PA82" s="116"/>
      <c r="PB82" s="117"/>
      <c r="PC82" s="118"/>
      <c r="PD82" s="119"/>
      <c r="PE82" s="120"/>
      <c r="PG82" s="112"/>
      <c r="PH82" s="112"/>
      <c r="PI82" s="113"/>
      <c r="PJ82" s="114"/>
      <c r="PK82" s="115"/>
      <c r="PL82" s="115"/>
      <c r="PM82" s="116"/>
      <c r="PN82" s="117"/>
      <c r="PO82" s="118"/>
      <c r="PP82" s="119"/>
      <c r="PQ82" s="120"/>
      <c r="PS82" s="112"/>
      <c r="PT82" s="112"/>
      <c r="PU82" s="113"/>
      <c r="PV82" s="114"/>
      <c r="PW82" s="115"/>
      <c r="PX82" s="115"/>
      <c r="PY82" s="116"/>
      <c r="PZ82" s="117"/>
      <c r="QA82" s="118"/>
      <c r="QB82" s="119"/>
      <c r="QC82" s="120"/>
      <c r="QE82" s="112"/>
      <c r="QF82" s="112"/>
      <c r="QG82" s="113"/>
      <c r="QH82" s="114"/>
      <c r="QI82" s="115"/>
      <c r="QJ82" s="115"/>
      <c r="QK82" s="116"/>
      <c r="QL82" s="117"/>
      <c r="QM82" s="118"/>
      <c r="QN82" s="119"/>
      <c r="QO82" s="120"/>
      <c r="QQ82" s="112"/>
      <c r="QR82" s="112"/>
      <c r="QS82" s="113"/>
      <c r="QT82" s="114"/>
      <c r="QU82" s="115"/>
      <c r="QV82" s="115"/>
      <c r="QW82" s="116"/>
      <c r="QX82" s="117"/>
      <c r="QY82" s="118"/>
      <c r="QZ82" s="119"/>
      <c r="RA82" s="120"/>
      <c r="RC82" s="112"/>
      <c r="RD82" s="112"/>
      <c r="RE82" s="113"/>
      <c r="RF82" s="114"/>
      <c r="RG82" s="115"/>
      <c r="RH82" s="115"/>
      <c r="RI82" s="116"/>
      <c r="RJ82" s="117"/>
      <c r="RK82" s="118"/>
      <c r="RL82" s="119"/>
      <c r="RM82" s="120"/>
      <c r="RO82" s="112"/>
      <c r="RP82" s="112"/>
      <c r="RQ82" s="113"/>
      <c r="RR82" s="114"/>
      <c r="RS82" s="115"/>
      <c r="RT82" s="115"/>
      <c r="RU82" s="116"/>
      <c r="RV82" s="117"/>
      <c r="RW82" s="118"/>
      <c r="RX82" s="119"/>
      <c r="RY82" s="120"/>
      <c r="SA82" s="112"/>
      <c r="SB82" s="112"/>
    </row>
    <row r="83" spans="1:496" ht="13.5" customHeight="1">
      <c r="A83" s="20"/>
      <c r="B83" s="2" t="s">
        <v>932</v>
      </c>
      <c r="C83" s="2" t="s">
        <v>933</v>
      </c>
      <c r="E83" s="113" t="str">
        <f t="shared" ref="E83:E90" si="536">IF(I83="","",E$3)</f>
        <v/>
      </c>
      <c r="F83" s="114" t="str">
        <f t="shared" ref="F83:F90" si="537">IF(I83="","",E$1)</f>
        <v/>
      </c>
      <c r="G83" s="115" t="str">
        <f t="shared" ref="G83:G90" si="538">IF(I83="","",E$2)</f>
        <v/>
      </c>
      <c r="H83" s="115" t="str">
        <f t="shared" ref="H83:H90" si="539">IF(I83="","",E$3)</f>
        <v/>
      </c>
      <c r="I83" s="116" t="str">
        <f t="shared" ref="I83:I90" si="540">IF(P83="","",IF(ISNUMBER(SEARCH(":",P83)),MID(P83,FIND(":",P83)+2,FIND("(",P83)-FIND(":",P83)-3),LEFT(P83,FIND("(",P83)-2)))</f>
        <v/>
      </c>
      <c r="J83" s="117" t="str">
        <f t="shared" ref="J83:J90" si="541">IF(P83="","",MID(P83,FIND("(",P83)+1,4))</f>
        <v/>
      </c>
      <c r="K83" s="118" t="str">
        <f t="shared" ref="K83:K90" si="542">IF(ISNUMBER(SEARCH("*female*",P83)),"female",IF(ISNUMBER(SEARCH("*male*",P83)),"male",""))</f>
        <v/>
      </c>
      <c r="L83" s="119" t="str">
        <f t="shared" ref="L83:L88" si="543">IF(P83="","",IF(ISERROR(MID(P83,FIND("male,",P83)+6,(FIND(")",P83)-(FIND("male,",P83)+6))))=TRUE,"missing/error",MID(P83,FIND("male,",P83)+6,(FIND(")",P83)-(FIND("male,",P83)+6)))))</f>
        <v/>
      </c>
      <c r="M83" s="120" t="str">
        <f t="shared" ref="M83:M90" si="544">IF(I83="","",(MID(I83,(SEARCH("^^",SUBSTITUTE(I83," ","^^",LEN(I83)-LEN(SUBSTITUTE(I83," ","")))))+1,99)&amp;"_"&amp;LEFT(I83,FIND(" ",I83)-1)&amp;"_"&amp;J83))</f>
        <v/>
      </c>
      <c r="O83" s="112"/>
      <c r="P83" s="2" t="s">
        <v>289</v>
      </c>
      <c r="Q83" s="113" t="s">
        <v>289</v>
      </c>
      <c r="R83" s="114" t="s">
        <v>289</v>
      </c>
      <c r="S83" s="115" t="s">
        <v>289</v>
      </c>
      <c r="T83" s="115" t="s">
        <v>289</v>
      </c>
      <c r="U83" s="116" t="s">
        <v>289</v>
      </c>
      <c r="V83" s="117" t="s">
        <v>289</v>
      </c>
      <c r="W83" s="118" t="s">
        <v>289</v>
      </c>
      <c r="X83" s="119" t="s">
        <v>289</v>
      </c>
      <c r="Y83" s="120" t="s">
        <v>289</v>
      </c>
      <c r="AA83" s="4"/>
      <c r="AC83" s="113" t="str">
        <f t="shared" si="9"/>
        <v/>
      </c>
      <c r="AD83" s="114" t="str">
        <f t="shared" si="10"/>
        <v/>
      </c>
      <c r="AE83" s="115" t="str">
        <f t="shared" si="11"/>
        <v/>
      </c>
      <c r="AF83" s="115" t="str">
        <f t="shared" si="359"/>
        <v/>
      </c>
      <c r="AG83" s="116" t="str">
        <f t="shared" si="12"/>
        <v/>
      </c>
      <c r="AH83" s="117" t="str">
        <f t="shared" si="13"/>
        <v/>
      </c>
      <c r="AI83" s="118" t="str">
        <f t="shared" si="14"/>
        <v/>
      </c>
      <c r="AJ83" s="119" t="str">
        <f t="shared" si="15"/>
        <v/>
      </c>
      <c r="AK83" s="120" t="str">
        <f t="shared" si="16"/>
        <v/>
      </c>
      <c r="AM83" s="112"/>
      <c r="AN83" s="112"/>
      <c r="AO83" s="113" t="str">
        <f t="shared" si="17"/>
        <v/>
      </c>
      <c r="AP83" s="114" t="str">
        <f t="shared" si="18"/>
        <v/>
      </c>
      <c r="AQ83" s="115" t="str">
        <f t="shared" si="19"/>
        <v/>
      </c>
      <c r="AR83" s="115" t="str">
        <f t="shared" si="20"/>
        <v/>
      </c>
      <c r="AS83" s="116" t="str">
        <f t="shared" si="21"/>
        <v/>
      </c>
      <c r="AT83" s="117" t="str">
        <f t="shared" si="22"/>
        <v/>
      </c>
      <c r="AU83" s="118" t="str">
        <f t="shared" si="23"/>
        <v/>
      </c>
      <c r="AV83" s="119" t="str">
        <f t="shared" si="24"/>
        <v/>
      </c>
      <c r="AW83" s="120" t="str">
        <f t="shared" si="25"/>
        <v/>
      </c>
      <c r="AY83" s="112"/>
      <c r="AZ83" s="112"/>
      <c r="BA83" s="113" t="str">
        <f t="shared" si="518"/>
        <v/>
      </c>
      <c r="BB83" s="114" t="str">
        <f t="shared" si="519"/>
        <v/>
      </c>
      <c r="BC83" s="115" t="str">
        <f t="shared" si="520"/>
        <v/>
      </c>
      <c r="BD83" s="115" t="str">
        <f t="shared" si="521"/>
        <v/>
      </c>
      <c r="BE83" s="116" t="str">
        <f t="shared" si="522"/>
        <v/>
      </c>
      <c r="BF83" s="117" t="str">
        <f t="shared" si="523"/>
        <v/>
      </c>
      <c r="BG83" s="118" t="str">
        <f t="shared" si="524"/>
        <v/>
      </c>
      <c r="BH83" s="119" t="str">
        <f t="shared" si="525"/>
        <v/>
      </c>
      <c r="BI83" s="120" t="str">
        <f t="shared" si="526"/>
        <v/>
      </c>
      <c r="BK83" s="112"/>
      <c r="BL83" s="112"/>
      <c r="BM83" s="113" t="str">
        <f t="shared" si="35"/>
        <v/>
      </c>
      <c r="BN83" s="114" t="str">
        <f t="shared" si="36"/>
        <v/>
      </c>
      <c r="BO83" s="115" t="str">
        <f t="shared" si="37"/>
        <v/>
      </c>
      <c r="BP83" s="115" t="str">
        <f t="shared" si="38"/>
        <v/>
      </c>
      <c r="BQ83" s="116" t="str">
        <f t="shared" si="39"/>
        <v/>
      </c>
      <c r="BR83" s="117" t="str">
        <f t="shared" si="40"/>
        <v/>
      </c>
      <c r="BS83" s="118" t="str">
        <f t="shared" si="41"/>
        <v/>
      </c>
      <c r="BT83" s="119" t="str">
        <f t="shared" si="42"/>
        <v/>
      </c>
      <c r="BU83" s="120" t="str">
        <f t="shared" si="43"/>
        <v/>
      </c>
      <c r="BW83" s="112"/>
      <c r="BX83" s="112"/>
      <c r="BY83" s="113" t="str">
        <f t="shared" si="44"/>
        <v/>
      </c>
      <c r="BZ83" s="114" t="str">
        <f t="shared" si="45"/>
        <v/>
      </c>
      <c r="CA83" s="115" t="str">
        <f t="shared" si="46"/>
        <v/>
      </c>
      <c r="CB83" s="115" t="str">
        <f t="shared" si="47"/>
        <v/>
      </c>
      <c r="CC83" s="116" t="str">
        <f t="shared" si="48"/>
        <v/>
      </c>
      <c r="CD83" s="117" t="str">
        <f t="shared" si="49"/>
        <v/>
      </c>
      <c r="CE83" s="118" t="str">
        <f t="shared" si="50"/>
        <v/>
      </c>
      <c r="CF83" s="119" t="str">
        <f t="shared" si="51"/>
        <v/>
      </c>
      <c r="CG83" s="120" t="str">
        <f t="shared" si="52"/>
        <v/>
      </c>
      <c r="CI83" s="112"/>
      <c r="CJ83" s="112"/>
      <c r="CK83" s="113" t="str">
        <f t="shared" si="53"/>
        <v/>
      </c>
      <c r="CL83" s="114" t="str">
        <f t="shared" si="54"/>
        <v/>
      </c>
      <c r="CM83" s="115" t="str">
        <f t="shared" si="55"/>
        <v/>
      </c>
      <c r="CN83" s="115" t="str">
        <f t="shared" si="56"/>
        <v/>
      </c>
      <c r="CO83" s="116" t="str">
        <f t="shared" si="57"/>
        <v/>
      </c>
      <c r="CP83" s="117" t="str">
        <f t="shared" si="58"/>
        <v/>
      </c>
      <c r="CQ83" s="118" t="str">
        <f t="shared" si="59"/>
        <v/>
      </c>
      <c r="CR83" s="119" t="str">
        <f t="shared" si="60"/>
        <v/>
      </c>
      <c r="CS83" s="120" t="str">
        <f t="shared" si="61"/>
        <v/>
      </c>
      <c r="CU83" s="112"/>
      <c r="CV83" s="112"/>
      <c r="CW83" s="113" t="str">
        <f t="shared" si="62"/>
        <v/>
      </c>
      <c r="CX83" s="114" t="str">
        <f t="shared" si="63"/>
        <v/>
      </c>
      <c r="CY83" s="115" t="str">
        <f t="shared" si="64"/>
        <v/>
      </c>
      <c r="CZ83" s="115" t="str">
        <f t="shared" si="65"/>
        <v/>
      </c>
      <c r="DA83" s="116" t="str">
        <f t="shared" si="66"/>
        <v/>
      </c>
      <c r="DB83" s="117" t="str">
        <f t="shared" si="67"/>
        <v/>
      </c>
      <c r="DC83" s="118" t="str">
        <f t="shared" si="68"/>
        <v/>
      </c>
      <c r="DD83" s="119" t="str">
        <f t="shared" si="69"/>
        <v/>
      </c>
      <c r="DE83" s="120" t="str">
        <f t="shared" si="70"/>
        <v/>
      </c>
      <c r="DG83" s="112"/>
      <c r="DH83" s="112"/>
      <c r="DI83" s="113" t="str">
        <f t="shared" si="71"/>
        <v/>
      </c>
      <c r="DJ83" s="114" t="str">
        <f t="shared" si="72"/>
        <v/>
      </c>
      <c r="DK83" s="115" t="str">
        <f t="shared" si="73"/>
        <v/>
      </c>
      <c r="DL83" s="115" t="str">
        <f t="shared" si="74"/>
        <v/>
      </c>
      <c r="DM83" s="116" t="str">
        <f t="shared" si="75"/>
        <v/>
      </c>
      <c r="DN83" s="117" t="str">
        <f t="shared" si="76"/>
        <v/>
      </c>
      <c r="DO83" s="118" t="str">
        <f t="shared" si="77"/>
        <v/>
      </c>
      <c r="DP83" s="119" t="str">
        <f t="shared" si="78"/>
        <v/>
      </c>
      <c r="DQ83" s="120" t="str">
        <f t="shared" si="79"/>
        <v/>
      </c>
      <c r="DS83" s="112"/>
      <c r="DT83" s="112"/>
      <c r="DU83" s="113" t="str">
        <f t="shared" si="80"/>
        <v/>
      </c>
      <c r="DV83" s="114" t="str">
        <f t="shared" si="81"/>
        <v/>
      </c>
      <c r="DW83" s="115" t="str">
        <f t="shared" si="82"/>
        <v/>
      </c>
      <c r="DX83" s="115" t="str">
        <f t="shared" si="83"/>
        <v/>
      </c>
      <c r="DY83" s="116" t="str">
        <f t="shared" si="84"/>
        <v/>
      </c>
      <c r="DZ83" s="117" t="str">
        <f t="shared" si="85"/>
        <v/>
      </c>
      <c r="EA83" s="118" t="str">
        <f t="shared" si="86"/>
        <v/>
      </c>
      <c r="EB83" s="119" t="str">
        <f t="shared" si="87"/>
        <v/>
      </c>
      <c r="EC83" s="120" t="str">
        <f t="shared" si="88"/>
        <v/>
      </c>
      <c r="EE83" s="112"/>
      <c r="EF83" s="112"/>
      <c r="EG83" s="113" t="str">
        <f t="shared" si="89"/>
        <v/>
      </c>
      <c r="EH83" s="114" t="str">
        <f t="shared" si="90"/>
        <v/>
      </c>
      <c r="EI83" s="115" t="str">
        <f t="shared" si="91"/>
        <v/>
      </c>
      <c r="EJ83" s="115" t="str">
        <f t="shared" si="92"/>
        <v/>
      </c>
      <c r="EK83" s="116" t="str">
        <f t="shared" si="93"/>
        <v/>
      </c>
      <c r="EL83" s="117" t="str">
        <f t="shared" si="94"/>
        <v/>
      </c>
      <c r="EM83" s="118" t="str">
        <f t="shared" si="95"/>
        <v/>
      </c>
      <c r="EN83" s="119" t="str">
        <f t="shared" si="96"/>
        <v/>
      </c>
      <c r="EO83" s="120" t="str">
        <f t="shared" si="97"/>
        <v/>
      </c>
      <c r="EQ83" s="112"/>
      <c r="ER83" s="112"/>
      <c r="ES83" s="113" t="str">
        <f t="shared" si="98"/>
        <v/>
      </c>
      <c r="ET83" s="114" t="str">
        <f t="shared" si="99"/>
        <v/>
      </c>
      <c r="EU83" s="115" t="str">
        <f t="shared" si="100"/>
        <v/>
      </c>
      <c r="EV83" s="115" t="str">
        <f t="shared" si="101"/>
        <v/>
      </c>
      <c r="EW83" s="116" t="str">
        <f t="shared" si="102"/>
        <v/>
      </c>
      <c r="EX83" s="117" t="str">
        <f t="shared" si="103"/>
        <v/>
      </c>
      <c r="EY83" s="118" t="str">
        <f t="shared" si="104"/>
        <v/>
      </c>
      <c r="EZ83" s="119" t="str">
        <f t="shared" si="105"/>
        <v/>
      </c>
      <c r="FA83" s="120" t="str">
        <f t="shared" si="106"/>
        <v/>
      </c>
      <c r="FC83" s="112"/>
      <c r="FD83" s="112"/>
      <c r="FE83" s="113" t="str">
        <f t="shared" si="107"/>
        <v/>
      </c>
      <c r="FF83" s="114" t="str">
        <f t="shared" si="108"/>
        <v/>
      </c>
      <c r="FG83" s="115" t="str">
        <f t="shared" si="109"/>
        <v/>
      </c>
      <c r="FH83" s="115" t="str">
        <f t="shared" si="110"/>
        <v/>
      </c>
      <c r="FI83" s="116" t="str">
        <f t="shared" si="111"/>
        <v/>
      </c>
      <c r="FJ83" s="117" t="str">
        <f t="shared" si="112"/>
        <v/>
      </c>
      <c r="FK83" s="118" t="str">
        <f t="shared" si="113"/>
        <v/>
      </c>
      <c r="FL83" s="119" t="str">
        <f t="shared" si="114"/>
        <v/>
      </c>
      <c r="FM83" s="120" t="str">
        <f t="shared" si="115"/>
        <v/>
      </c>
      <c r="FO83" s="112"/>
      <c r="FP83" s="112"/>
      <c r="FQ83" s="113" t="str">
        <f t="shared" si="116"/>
        <v/>
      </c>
      <c r="FR83" s="114" t="str">
        <f t="shared" si="117"/>
        <v/>
      </c>
      <c r="FS83" s="115" t="str">
        <f t="shared" si="118"/>
        <v/>
      </c>
      <c r="FT83" s="115" t="str">
        <f t="shared" si="119"/>
        <v/>
      </c>
      <c r="FU83" s="116" t="str">
        <f t="shared" si="120"/>
        <v/>
      </c>
      <c r="FV83" s="117" t="str">
        <f t="shared" si="121"/>
        <v/>
      </c>
      <c r="FW83" s="118" t="str">
        <f t="shared" si="122"/>
        <v/>
      </c>
      <c r="FX83" s="119" t="str">
        <f t="shared" si="123"/>
        <v/>
      </c>
      <c r="FY83" s="120" t="str">
        <f t="shared" si="124"/>
        <v/>
      </c>
      <c r="GA83" s="112"/>
      <c r="GB83" s="112"/>
      <c r="GC83" s="113" t="str">
        <f t="shared" si="125"/>
        <v/>
      </c>
      <c r="GD83" s="114" t="str">
        <f t="shared" si="126"/>
        <v/>
      </c>
      <c r="GE83" s="115" t="str">
        <f t="shared" si="127"/>
        <v/>
      </c>
      <c r="GF83" s="115" t="str">
        <f t="shared" si="128"/>
        <v/>
      </c>
      <c r="GG83" s="116" t="str">
        <f t="shared" si="129"/>
        <v/>
      </c>
      <c r="GH83" s="117" t="str">
        <f t="shared" si="130"/>
        <v/>
      </c>
      <c r="GI83" s="118" t="str">
        <f t="shared" si="131"/>
        <v/>
      </c>
      <c r="GJ83" s="119" t="str">
        <f t="shared" si="132"/>
        <v/>
      </c>
      <c r="GK83" s="120" t="str">
        <f t="shared" si="133"/>
        <v/>
      </c>
      <c r="GM83" s="112"/>
      <c r="GN83" s="112"/>
      <c r="GO83" s="113" t="str">
        <f t="shared" si="134"/>
        <v/>
      </c>
      <c r="GP83" s="114" t="str">
        <f t="shared" si="135"/>
        <v/>
      </c>
      <c r="GQ83" s="115" t="str">
        <f t="shared" si="136"/>
        <v/>
      </c>
      <c r="GR83" s="115" t="str">
        <f t="shared" si="137"/>
        <v/>
      </c>
      <c r="GS83" s="116" t="str">
        <f t="shared" si="138"/>
        <v/>
      </c>
      <c r="GT83" s="117" t="str">
        <f t="shared" si="139"/>
        <v/>
      </c>
      <c r="GU83" s="118" t="str">
        <f t="shared" si="140"/>
        <v/>
      </c>
      <c r="GV83" s="119" t="str">
        <f t="shared" si="141"/>
        <v/>
      </c>
      <c r="GW83" s="120" t="str">
        <f t="shared" si="142"/>
        <v/>
      </c>
      <c r="GY83" s="112"/>
      <c r="GZ83" s="112"/>
      <c r="HA83" s="113" t="str">
        <f t="shared" si="143"/>
        <v/>
      </c>
      <c r="HB83" s="114" t="str">
        <f t="shared" si="144"/>
        <v/>
      </c>
      <c r="HC83" s="115" t="str">
        <f t="shared" si="145"/>
        <v/>
      </c>
      <c r="HD83" s="115" t="str">
        <f t="shared" si="146"/>
        <v/>
      </c>
      <c r="HE83" s="116" t="str">
        <f t="shared" si="147"/>
        <v/>
      </c>
      <c r="HF83" s="117" t="str">
        <f t="shared" si="148"/>
        <v/>
      </c>
      <c r="HG83" s="118" t="str">
        <f t="shared" si="149"/>
        <v/>
      </c>
      <c r="HH83" s="119" t="str">
        <f t="shared" si="150"/>
        <v/>
      </c>
      <c r="HI83" s="120" t="str">
        <f t="shared" si="151"/>
        <v/>
      </c>
      <c r="HK83" s="112"/>
      <c r="HL83" s="112"/>
      <c r="HM83" s="113" t="str">
        <f t="shared" si="152"/>
        <v/>
      </c>
      <c r="HN83" s="114" t="str">
        <f t="shared" si="153"/>
        <v/>
      </c>
      <c r="HO83" s="115" t="str">
        <f t="shared" si="154"/>
        <v/>
      </c>
      <c r="HP83" s="115" t="str">
        <f t="shared" si="155"/>
        <v/>
      </c>
      <c r="HQ83" s="116" t="str">
        <f t="shared" si="156"/>
        <v/>
      </c>
      <c r="HR83" s="117" t="str">
        <f t="shared" si="157"/>
        <v/>
      </c>
      <c r="HS83" s="118" t="str">
        <f t="shared" si="158"/>
        <v/>
      </c>
      <c r="HT83" s="119" t="str">
        <f t="shared" si="159"/>
        <v/>
      </c>
      <c r="HU83" s="120" t="str">
        <f t="shared" si="160"/>
        <v/>
      </c>
      <c r="HW83" s="112"/>
      <c r="HX83" s="112"/>
      <c r="HY83" s="113" t="str">
        <f t="shared" si="161"/>
        <v/>
      </c>
      <c r="HZ83" s="114" t="str">
        <f t="shared" si="162"/>
        <v/>
      </c>
      <c r="IA83" s="115" t="str">
        <f t="shared" si="163"/>
        <v/>
      </c>
      <c r="IB83" s="115" t="str">
        <f t="shared" si="164"/>
        <v/>
      </c>
      <c r="IC83" s="116" t="str">
        <f t="shared" si="165"/>
        <v/>
      </c>
      <c r="ID83" s="117" t="str">
        <f t="shared" si="166"/>
        <v/>
      </c>
      <c r="IE83" s="118" t="str">
        <f t="shared" si="167"/>
        <v/>
      </c>
      <c r="IF83" s="119" t="str">
        <f t="shared" si="168"/>
        <v/>
      </c>
      <c r="IG83" s="120" t="str">
        <f t="shared" si="169"/>
        <v/>
      </c>
      <c r="II83" s="112"/>
      <c r="IJ83" s="112"/>
      <c r="IK83" s="113" t="str">
        <f t="shared" si="170"/>
        <v/>
      </c>
      <c r="IL83" s="114" t="str">
        <f t="shared" si="171"/>
        <v/>
      </c>
      <c r="IM83" s="115" t="str">
        <f t="shared" si="172"/>
        <v/>
      </c>
      <c r="IN83" s="115" t="str">
        <f t="shared" si="173"/>
        <v/>
      </c>
      <c r="IO83" s="116" t="str">
        <f t="shared" si="174"/>
        <v/>
      </c>
      <c r="IP83" s="117" t="str">
        <f t="shared" si="175"/>
        <v/>
      </c>
      <c r="IQ83" s="118" t="str">
        <f t="shared" si="176"/>
        <v/>
      </c>
      <c r="IR83" s="119" t="str">
        <f t="shared" si="177"/>
        <v/>
      </c>
      <c r="IS83" s="120" t="str">
        <f t="shared" si="178"/>
        <v/>
      </c>
      <c r="IU83" s="112"/>
      <c r="IV83" s="112"/>
      <c r="IW83" s="113" t="str">
        <f t="shared" si="179"/>
        <v/>
      </c>
      <c r="IX83" s="114" t="str">
        <f t="shared" si="180"/>
        <v/>
      </c>
      <c r="IY83" s="115" t="str">
        <f t="shared" si="181"/>
        <v/>
      </c>
      <c r="IZ83" s="115" t="str">
        <f t="shared" si="182"/>
        <v/>
      </c>
      <c r="JA83" s="116" t="str">
        <f t="shared" si="183"/>
        <v/>
      </c>
      <c r="JB83" s="117" t="str">
        <f t="shared" si="184"/>
        <v/>
      </c>
      <c r="JC83" s="118" t="str">
        <f t="shared" si="185"/>
        <v/>
      </c>
      <c r="JD83" s="119" t="str">
        <f t="shared" si="186"/>
        <v/>
      </c>
      <c r="JE83" s="120" t="str">
        <f t="shared" si="187"/>
        <v/>
      </c>
      <c r="JG83" s="112"/>
      <c r="JH83" s="112"/>
      <c r="JI83" s="113" t="str">
        <f t="shared" si="188"/>
        <v/>
      </c>
      <c r="JJ83" s="114" t="str">
        <f t="shared" si="189"/>
        <v/>
      </c>
      <c r="JK83" s="115" t="str">
        <f t="shared" si="190"/>
        <v/>
      </c>
      <c r="JL83" s="115" t="str">
        <f t="shared" si="191"/>
        <v/>
      </c>
      <c r="JM83" s="116" t="str">
        <f t="shared" si="192"/>
        <v/>
      </c>
      <c r="JN83" s="117" t="str">
        <f t="shared" si="193"/>
        <v/>
      </c>
      <c r="JO83" s="118" t="str">
        <f t="shared" si="194"/>
        <v/>
      </c>
      <c r="JP83" s="119" t="str">
        <f t="shared" si="195"/>
        <v/>
      </c>
      <c r="JQ83" s="120" t="str">
        <f t="shared" si="196"/>
        <v/>
      </c>
      <c r="JS83" s="112"/>
      <c r="JT83" s="112"/>
      <c r="JU83" s="113" t="str">
        <f t="shared" si="197"/>
        <v/>
      </c>
      <c r="JV83" s="114" t="str">
        <f t="shared" si="198"/>
        <v/>
      </c>
      <c r="JW83" s="115" t="str">
        <f t="shared" si="199"/>
        <v/>
      </c>
      <c r="JX83" s="115" t="str">
        <f t="shared" si="200"/>
        <v/>
      </c>
      <c r="JY83" s="116" t="str">
        <f t="shared" si="201"/>
        <v/>
      </c>
      <c r="JZ83" s="117" t="str">
        <f t="shared" si="202"/>
        <v/>
      </c>
      <c r="KA83" s="118" t="str">
        <f t="shared" si="203"/>
        <v/>
      </c>
      <c r="KB83" s="119" t="str">
        <f t="shared" si="204"/>
        <v/>
      </c>
      <c r="KC83" s="120" t="str">
        <f t="shared" si="205"/>
        <v/>
      </c>
      <c r="KE83" s="112"/>
      <c r="KF83" s="112"/>
      <c r="KG83" s="113" t="str">
        <f t="shared" si="206"/>
        <v/>
      </c>
      <c r="KH83" s="114" t="str">
        <f t="shared" si="207"/>
        <v/>
      </c>
      <c r="KI83" s="115" t="str">
        <f t="shared" si="208"/>
        <v/>
      </c>
      <c r="KJ83" s="115" t="str">
        <f t="shared" si="209"/>
        <v/>
      </c>
      <c r="KK83" s="116" t="str">
        <f t="shared" si="210"/>
        <v/>
      </c>
      <c r="KL83" s="117" t="str">
        <f t="shared" si="211"/>
        <v/>
      </c>
      <c r="KM83" s="118" t="str">
        <f t="shared" si="212"/>
        <v/>
      </c>
      <c r="KN83" s="119" t="str">
        <f t="shared" si="213"/>
        <v/>
      </c>
      <c r="KO83" s="120" t="str">
        <f t="shared" si="214"/>
        <v/>
      </c>
      <c r="KQ83" s="112"/>
      <c r="KR83" s="112"/>
      <c r="KS83" s="113" t="str">
        <f t="shared" si="215"/>
        <v/>
      </c>
      <c r="KT83" s="114" t="str">
        <f t="shared" si="216"/>
        <v/>
      </c>
      <c r="KU83" s="115" t="str">
        <f t="shared" si="217"/>
        <v/>
      </c>
      <c r="KV83" s="115" t="str">
        <f t="shared" si="218"/>
        <v/>
      </c>
      <c r="KW83" s="116" t="str">
        <f t="shared" si="219"/>
        <v/>
      </c>
      <c r="KX83" s="117" t="str">
        <f t="shared" si="220"/>
        <v/>
      </c>
      <c r="KY83" s="118" t="str">
        <f t="shared" si="221"/>
        <v/>
      </c>
      <c r="KZ83" s="119" t="str">
        <f t="shared" si="222"/>
        <v/>
      </c>
      <c r="LA83" s="120" t="str">
        <f t="shared" si="223"/>
        <v/>
      </c>
      <c r="LC83" s="112"/>
      <c r="LD83" s="112"/>
      <c r="LE83" s="113" t="str">
        <f t="shared" si="224"/>
        <v/>
      </c>
      <c r="LF83" s="114" t="str">
        <f t="shared" si="225"/>
        <v/>
      </c>
      <c r="LG83" s="115" t="str">
        <f t="shared" si="226"/>
        <v/>
      </c>
      <c r="LH83" s="115" t="str">
        <f t="shared" si="227"/>
        <v/>
      </c>
      <c r="LI83" s="116" t="str">
        <f t="shared" si="228"/>
        <v/>
      </c>
      <c r="LJ83" s="117" t="str">
        <f t="shared" si="229"/>
        <v/>
      </c>
      <c r="LK83" s="118" t="str">
        <f t="shared" si="230"/>
        <v/>
      </c>
      <c r="LL83" s="119" t="str">
        <f t="shared" si="231"/>
        <v/>
      </c>
      <c r="LM83" s="120" t="str">
        <f t="shared" si="232"/>
        <v/>
      </c>
      <c r="LO83" s="112"/>
      <c r="LP83" s="112"/>
      <c r="LQ83" s="113" t="str">
        <f t="shared" si="233"/>
        <v/>
      </c>
      <c r="LR83" s="114" t="str">
        <f t="shared" si="234"/>
        <v/>
      </c>
      <c r="LS83" s="115" t="str">
        <f t="shared" si="235"/>
        <v/>
      </c>
      <c r="LT83" s="115" t="str">
        <f t="shared" si="236"/>
        <v/>
      </c>
      <c r="LU83" s="116" t="str">
        <f t="shared" si="237"/>
        <v/>
      </c>
      <c r="LV83" s="117" t="str">
        <f t="shared" si="238"/>
        <v/>
      </c>
      <c r="LW83" s="118" t="str">
        <f t="shared" si="239"/>
        <v/>
      </c>
      <c r="LX83" s="119" t="str">
        <f t="shared" si="240"/>
        <v/>
      </c>
      <c r="LY83" s="120" t="str">
        <f t="shared" si="241"/>
        <v/>
      </c>
      <c r="MA83" s="112"/>
      <c r="MB83" s="112"/>
      <c r="MC83" s="113" t="str">
        <f t="shared" si="242"/>
        <v/>
      </c>
      <c r="MD83" s="114" t="str">
        <f t="shared" si="243"/>
        <v/>
      </c>
      <c r="ME83" s="115" t="str">
        <f t="shared" si="244"/>
        <v/>
      </c>
      <c r="MF83" s="115" t="str">
        <f t="shared" si="245"/>
        <v/>
      </c>
      <c r="MG83" s="116" t="str">
        <f t="shared" si="246"/>
        <v/>
      </c>
      <c r="MH83" s="117" t="str">
        <f t="shared" si="247"/>
        <v/>
      </c>
      <c r="MI83" s="118" t="str">
        <f t="shared" si="248"/>
        <v/>
      </c>
      <c r="MJ83" s="119" t="str">
        <f t="shared" si="249"/>
        <v/>
      </c>
      <c r="MK83" s="120" t="str">
        <f t="shared" si="250"/>
        <v/>
      </c>
      <c r="MM83" s="112"/>
      <c r="MN83" s="112"/>
      <c r="MO83" s="113" t="str">
        <f t="shared" si="251"/>
        <v/>
      </c>
      <c r="MP83" s="114" t="str">
        <f t="shared" si="252"/>
        <v/>
      </c>
      <c r="MQ83" s="115" t="str">
        <f t="shared" si="253"/>
        <v/>
      </c>
      <c r="MR83" s="115" t="str">
        <f t="shared" si="254"/>
        <v/>
      </c>
      <c r="MS83" s="116" t="str">
        <f t="shared" si="255"/>
        <v/>
      </c>
      <c r="MT83" s="117" t="str">
        <f t="shared" si="256"/>
        <v/>
      </c>
      <c r="MU83" s="118" t="str">
        <f t="shared" si="257"/>
        <v/>
      </c>
      <c r="MV83" s="119" t="str">
        <f t="shared" si="258"/>
        <v/>
      </c>
      <c r="MW83" s="120" t="str">
        <f t="shared" si="259"/>
        <v/>
      </c>
      <c r="MY83" s="112"/>
      <c r="MZ83" s="112"/>
      <c r="NA83" s="113" t="str">
        <f t="shared" si="260"/>
        <v/>
      </c>
      <c r="NB83" s="114" t="str">
        <f t="shared" si="261"/>
        <v/>
      </c>
      <c r="NC83" s="115" t="str">
        <f t="shared" si="262"/>
        <v/>
      </c>
      <c r="ND83" s="115" t="str">
        <f t="shared" si="263"/>
        <v/>
      </c>
      <c r="NE83" s="116" t="str">
        <f t="shared" si="264"/>
        <v/>
      </c>
      <c r="NF83" s="117" t="str">
        <f t="shared" si="265"/>
        <v/>
      </c>
      <c r="NG83" s="118" t="str">
        <f t="shared" si="266"/>
        <v/>
      </c>
      <c r="NH83" s="119" t="str">
        <f t="shared" si="267"/>
        <v/>
      </c>
      <c r="NI83" s="120" t="str">
        <f t="shared" si="268"/>
        <v/>
      </c>
      <c r="NK83" s="112"/>
      <c r="NL83" s="112"/>
      <c r="NM83" s="113" t="str">
        <f t="shared" si="269"/>
        <v/>
      </c>
      <c r="NN83" s="114" t="str">
        <f t="shared" si="270"/>
        <v/>
      </c>
      <c r="NO83" s="115" t="str">
        <f t="shared" si="271"/>
        <v/>
      </c>
      <c r="NP83" s="115" t="str">
        <f t="shared" si="272"/>
        <v/>
      </c>
      <c r="NQ83" s="116" t="str">
        <f t="shared" si="273"/>
        <v/>
      </c>
      <c r="NR83" s="117" t="str">
        <f t="shared" si="274"/>
        <v/>
      </c>
      <c r="NS83" s="118" t="str">
        <f t="shared" si="275"/>
        <v/>
      </c>
      <c r="NT83" s="119" t="str">
        <f t="shared" si="276"/>
        <v/>
      </c>
      <c r="NU83" s="120" t="str">
        <f t="shared" si="277"/>
        <v/>
      </c>
      <c r="NW83" s="112"/>
      <c r="NX83" s="112"/>
      <c r="NY83" s="113" t="str">
        <f t="shared" si="278"/>
        <v/>
      </c>
      <c r="NZ83" s="114" t="str">
        <f t="shared" si="279"/>
        <v/>
      </c>
      <c r="OA83" s="115" t="str">
        <f t="shared" si="280"/>
        <v/>
      </c>
      <c r="OB83" s="115" t="str">
        <f t="shared" si="281"/>
        <v/>
      </c>
      <c r="OC83" s="116" t="str">
        <f t="shared" si="282"/>
        <v/>
      </c>
      <c r="OD83" s="117" t="str">
        <f t="shared" si="283"/>
        <v/>
      </c>
      <c r="OE83" s="118" t="str">
        <f t="shared" si="284"/>
        <v/>
      </c>
      <c r="OF83" s="119" t="str">
        <f t="shared" si="285"/>
        <v/>
      </c>
      <c r="OG83" s="120" t="str">
        <f t="shared" si="286"/>
        <v/>
      </c>
      <c r="OI83" s="112"/>
      <c r="OJ83" s="112"/>
      <c r="OK83" s="113" t="str">
        <f t="shared" si="287"/>
        <v/>
      </c>
      <c r="OL83" s="114" t="str">
        <f t="shared" si="288"/>
        <v/>
      </c>
      <c r="OM83" s="115" t="str">
        <f t="shared" si="289"/>
        <v/>
      </c>
      <c r="ON83" s="115" t="str">
        <f t="shared" si="290"/>
        <v/>
      </c>
      <c r="OO83" s="116" t="str">
        <f t="shared" si="291"/>
        <v/>
      </c>
      <c r="OP83" s="117" t="str">
        <f t="shared" si="292"/>
        <v/>
      </c>
      <c r="OQ83" s="118" t="str">
        <f t="shared" si="293"/>
        <v/>
      </c>
      <c r="OR83" s="119" t="str">
        <f t="shared" si="294"/>
        <v/>
      </c>
      <c r="OS83" s="120" t="str">
        <f t="shared" si="295"/>
        <v/>
      </c>
      <c r="OU83" s="112"/>
      <c r="OV83" s="112"/>
      <c r="OW83" s="113" t="str">
        <f t="shared" si="296"/>
        <v/>
      </c>
      <c r="OX83" s="114" t="str">
        <f t="shared" si="297"/>
        <v/>
      </c>
      <c r="OY83" s="115" t="str">
        <f t="shared" si="298"/>
        <v/>
      </c>
      <c r="OZ83" s="115" t="str">
        <f t="shared" si="299"/>
        <v/>
      </c>
      <c r="PA83" s="116" t="str">
        <f t="shared" si="300"/>
        <v/>
      </c>
      <c r="PB83" s="117" t="str">
        <f t="shared" si="301"/>
        <v/>
      </c>
      <c r="PC83" s="118" t="str">
        <f t="shared" si="302"/>
        <v/>
      </c>
      <c r="PD83" s="119" t="str">
        <f t="shared" si="303"/>
        <v/>
      </c>
      <c r="PE83" s="120" t="str">
        <f t="shared" si="304"/>
        <v/>
      </c>
      <c r="PG83" s="112"/>
      <c r="PH83" s="112"/>
      <c r="PI83" s="113" t="str">
        <f t="shared" si="305"/>
        <v/>
      </c>
      <c r="PJ83" s="114" t="str">
        <f t="shared" si="306"/>
        <v/>
      </c>
      <c r="PK83" s="115" t="str">
        <f t="shared" si="307"/>
        <v/>
      </c>
      <c r="PL83" s="115" t="str">
        <f t="shared" si="308"/>
        <v/>
      </c>
      <c r="PM83" s="116" t="str">
        <f t="shared" si="309"/>
        <v/>
      </c>
      <c r="PN83" s="117" t="str">
        <f t="shared" si="310"/>
        <v/>
      </c>
      <c r="PO83" s="118" t="str">
        <f t="shared" si="311"/>
        <v/>
      </c>
      <c r="PP83" s="119" t="str">
        <f t="shared" si="312"/>
        <v/>
      </c>
      <c r="PQ83" s="120" t="str">
        <f t="shared" si="313"/>
        <v/>
      </c>
      <c r="PS83" s="112"/>
      <c r="PT83" s="112"/>
      <c r="PU83" s="113" t="str">
        <f t="shared" si="314"/>
        <v/>
      </c>
      <c r="PV83" s="114" t="str">
        <f t="shared" si="315"/>
        <v/>
      </c>
      <c r="PW83" s="115" t="str">
        <f t="shared" si="316"/>
        <v/>
      </c>
      <c r="PX83" s="115" t="str">
        <f t="shared" si="317"/>
        <v/>
      </c>
      <c r="PY83" s="116" t="str">
        <f t="shared" si="318"/>
        <v/>
      </c>
      <c r="PZ83" s="117" t="str">
        <f t="shared" si="319"/>
        <v/>
      </c>
      <c r="QA83" s="118" t="str">
        <f t="shared" si="320"/>
        <v/>
      </c>
      <c r="QB83" s="119" t="str">
        <f t="shared" si="321"/>
        <v/>
      </c>
      <c r="QC83" s="120" t="str">
        <f t="shared" si="322"/>
        <v/>
      </c>
      <c r="QE83" s="112"/>
      <c r="QF83" s="112"/>
      <c r="QG83" s="113" t="str">
        <f t="shared" si="323"/>
        <v/>
      </c>
      <c r="QH83" s="114" t="str">
        <f t="shared" si="324"/>
        <v/>
      </c>
      <c r="QI83" s="115" t="str">
        <f t="shared" si="325"/>
        <v/>
      </c>
      <c r="QJ83" s="115" t="str">
        <f t="shared" si="326"/>
        <v/>
      </c>
      <c r="QK83" s="116" t="str">
        <f t="shared" si="327"/>
        <v/>
      </c>
      <c r="QL83" s="117" t="str">
        <f t="shared" si="328"/>
        <v/>
      </c>
      <c r="QM83" s="118" t="str">
        <f t="shared" si="329"/>
        <v/>
      </c>
      <c r="QN83" s="119" t="str">
        <f t="shared" si="330"/>
        <v/>
      </c>
      <c r="QO83" s="120" t="str">
        <f t="shared" si="331"/>
        <v/>
      </c>
      <c r="QQ83" s="112"/>
      <c r="QR83" s="112"/>
      <c r="QS83" s="113" t="str">
        <f t="shared" si="332"/>
        <v/>
      </c>
      <c r="QT83" s="114" t="str">
        <f t="shared" si="333"/>
        <v/>
      </c>
      <c r="QU83" s="115" t="str">
        <f t="shared" si="334"/>
        <v/>
      </c>
      <c r="QV83" s="115" t="str">
        <f t="shared" si="335"/>
        <v/>
      </c>
      <c r="QW83" s="116" t="str">
        <f t="shared" si="336"/>
        <v/>
      </c>
      <c r="QX83" s="117" t="str">
        <f t="shared" si="337"/>
        <v/>
      </c>
      <c r="QY83" s="118" t="str">
        <f t="shared" si="338"/>
        <v/>
      </c>
      <c r="QZ83" s="119" t="str">
        <f t="shared" si="339"/>
        <v/>
      </c>
      <c r="RA83" s="120" t="str">
        <f t="shared" si="340"/>
        <v/>
      </c>
      <c r="RC83" s="112"/>
      <c r="RD83" s="112"/>
      <c r="RE83" s="113" t="str">
        <f t="shared" si="341"/>
        <v/>
      </c>
      <c r="RF83" s="114" t="str">
        <f t="shared" si="342"/>
        <v/>
      </c>
      <c r="RG83" s="115" t="str">
        <f t="shared" si="343"/>
        <v/>
      </c>
      <c r="RH83" s="115" t="str">
        <f t="shared" si="344"/>
        <v/>
      </c>
      <c r="RI83" s="116" t="str">
        <f t="shared" si="345"/>
        <v/>
      </c>
      <c r="RJ83" s="117" t="str">
        <f t="shared" si="346"/>
        <v/>
      </c>
      <c r="RK83" s="118" t="str">
        <f t="shared" si="347"/>
        <v/>
      </c>
      <c r="RL83" s="119" t="str">
        <f t="shared" si="348"/>
        <v/>
      </c>
      <c r="RM83" s="120" t="str">
        <f t="shared" si="349"/>
        <v/>
      </c>
      <c r="RO83" s="112"/>
      <c r="RP83" s="112"/>
      <c r="RQ83" s="113" t="str">
        <f t="shared" si="350"/>
        <v/>
      </c>
      <c r="RR83" s="114" t="str">
        <f t="shared" si="351"/>
        <v/>
      </c>
      <c r="RS83" s="115" t="str">
        <f t="shared" si="352"/>
        <v/>
      </c>
      <c r="RT83" s="115" t="str">
        <f t="shared" si="353"/>
        <v/>
      </c>
      <c r="RU83" s="116" t="str">
        <f t="shared" si="354"/>
        <v/>
      </c>
      <c r="RV83" s="117" t="str">
        <f t="shared" si="355"/>
        <v/>
      </c>
      <c r="RW83" s="118" t="str">
        <f t="shared" si="356"/>
        <v/>
      </c>
      <c r="RX83" s="119" t="str">
        <f t="shared" si="357"/>
        <v/>
      </c>
      <c r="RY83" s="120" t="str">
        <f t="shared" si="358"/>
        <v/>
      </c>
      <c r="SA83" s="112"/>
      <c r="SB83" s="112"/>
    </row>
    <row r="84" spans="1:496" ht="13.5" customHeight="1">
      <c r="A84" s="20"/>
      <c r="B84" s="2" t="s">
        <v>934</v>
      </c>
      <c r="C84" s="2" t="s">
        <v>935</v>
      </c>
      <c r="E84" s="113" t="str">
        <f t="shared" si="536"/>
        <v/>
      </c>
      <c r="F84" s="114" t="str">
        <f t="shared" si="537"/>
        <v/>
      </c>
      <c r="G84" s="115" t="str">
        <f t="shared" si="538"/>
        <v/>
      </c>
      <c r="H84" s="115" t="str">
        <f t="shared" si="539"/>
        <v/>
      </c>
      <c r="I84" s="116" t="str">
        <f t="shared" si="540"/>
        <v/>
      </c>
      <c r="J84" s="117" t="str">
        <f t="shared" si="541"/>
        <v/>
      </c>
      <c r="K84" s="118" t="str">
        <f t="shared" si="542"/>
        <v/>
      </c>
      <c r="L84" s="119" t="str">
        <f t="shared" si="543"/>
        <v/>
      </c>
      <c r="M84" s="120" t="str">
        <f t="shared" si="544"/>
        <v/>
      </c>
      <c r="O84" s="112"/>
      <c r="P84" s="2" t="s">
        <v>289</v>
      </c>
      <c r="Q84" s="113" t="s">
        <v>289</v>
      </c>
      <c r="R84" s="114" t="s">
        <v>289</v>
      </c>
      <c r="S84" s="115" t="s">
        <v>289</v>
      </c>
      <c r="T84" s="115" t="s">
        <v>289</v>
      </c>
      <c r="U84" s="116" t="s">
        <v>289</v>
      </c>
      <c r="V84" s="117" t="s">
        <v>289</v>
      </c>
      <c r="W84" s="118" t="s">
        <v>289</v>
      </c>
      <c r="X84" s="119" t="s">
        <v>289</v>
      </c>
      <c r="Y84" s="120" t="s">
        <v>289</v>
      </c>
      <c r="AA84" s="4"/>
      <c r="AC84" s="113" t="str">
        <f t="shared" si="9"/>
        <v/>
      </c>
      <c r="AD84" s="114" t="str">
        <f t="shared" si="10"/>
        <v/>
      </c>
      <c r="AE84" s="115" t="str">
        <f t="shared" si="11"/>
        <v/>
      </c>
      <c r="AF84" s="115" t="str">
        <f t="shared" si="359"/>
        <v/>
      </c>
      <c r="AG84" s="116" t="str">
        <f t="shared" si="12"/>
        <v/>
      </c>
      <c r="AH84" s="117" t="str">
        <f t="shared" si="13"/>
        <v/>
      </c>
      <c r="AI84" s="118" t="str">
        <f t="shared" si="14"/>
        <v/>
      </c>
      <c r="AJ84" s="119" t="str">
        <f t="shared" si="15"/>
        <v/>
      </c>
      <c r="AK84" s="120" t="str">
        <f t="shared" si="16"/>
        <v/>
      </c>
      <c r="AM84" s="112"/>
      <c r="AN84" s="112"/>
      <c r="AO84" s="113" t="str">
        <f t="shared" si="17"/>
        <v/>
      </c>
      <c r="AP84" s="114" t="str">
        <f t="shared" si="18"/>
        <v/>
      </c>
      <c r="AQ84" s="115" t="str">
        <f t="shared" si="19"/>
        <v/>
      </c>
      <c r="AR84" s="115" t="str">
        <f t="shared" si="20"/>
        <v/>
      </c>
      <c r="AS84" s="116" t="str">
        <f t="shared" si="21"/>
        <v/>
      </c>
      <c r="AT84" s="117" t="str">
        <f t="shared" si="22"/>
        <v/>
      </c>
      <c r="AU84" s="118" t="str">
        <f t="shared" si="23"/>
        <v/>
      </c>
      <c r="AV84" s="119" t="str">
        <f t="shared" si="24"/>
        <v/>
      </c>
      <c r="AW84" s="120" t="str">
        <f t="shared" si="25"/>
        <v/>
      </c>
      <c r="AY84" s="112"/>
      <c r="AZ84" s="112"/>
      <c r="BA84" s="113" t="str">
        <f t="shared" si="518"/>
        <v/>
      </c>
      <c r="BB84" s="114" t="str">
        <f t="shared" si="519"/>
        <v/>
      </c>
      <c r="BC84" s="115" t="str">
        <f t="shared" si="520"/>
        <v/>
      </c>
      <c r="BD84" s="115" t="str">
        <f t="shared" si="521"/>
        <v/>
      </c>
      <c r="BE84" s="116" t="str">
        <f t="shared" si="522"/>
        <v/>
      </c>
      <c r="BF84" s="117" t="str">
        <f t="shared" si="523"/>
        <v/>
      </c>
      <c r="BG84" s="118" t="str">
        <f t="shared" si="524"/>
        <v/>
      </c>
      <c r="BH84" s="119" t="str">
        <f t="shared" si="525"/>
        <v/>
      </c>
      <c r="BI84" s="120" t="str">
        <f t="shared" si="526"/>
        <v/>
      </c>
      <c r="BK84" s="112"/>
      <c r="BL84" s="112"/>
      <c r="BM84" s="113" t="str">
        <f t="shared" si="35"/>
        <v/>
      </c>
      <c r="BN84" s="114" t="str">
        <f t="shared" si="36"/>
        <v/>
      </c>
      <c r="BO84" s="115" t="str">
        <f t="shared" si="37"/>
        <v/>
      </c>
      <c r="BP84" s="115" t="str">
        <f t="shared" si="38"/>
        <v/>
      </c>
      <c r="BQ84" s="116" t="str">
        <f t="shared" si="39"/>
        <v/>
      </c>
      <c r="BR84" s="117" t="str">
        <f t="shared" si="40"/>
        <v/>
      </c>
      <c r="BS84" s="118" t="str">
        <f t="shared" si="41"/>
        <v/>
      </c>
      <c r="BT84" s="119" t="str">
        <f t="shared" si="42"/>
        <v/>
      </c>
      <c r="BU84" s="120" t="str">
        <f t="shared" si="43"/>
        <v/>
      </c>
      <c r="BW84" s="112"/>
      <c r="BX84" s="112"/>
      <c r="BY84" s="113" t="str">
        <f t="shared" si="44"/>
        <v/>
      </c>
      <c r="BZ84" s="114" t="str">
        <f t="shared" si="45"/>
        <v/>
      </c>
      <c r="CA84" s="115" t="str">
        <f t="shared" si="46"/>
        <v/>
      </c>
      <c r="CB84" s="115" t="str">
        <f t="shared" si="47"/>
        <v/>
      </c>
      <c r="CC84" s="116" t="str">
        <f t="shared" si="48"/>
        <v/>
      </c>
      <c r="CD84" s="117" t="str">
        <f t="shared" si="49"/>
        <v/>
      </c>
      <c r="CE84" s="118" t="str">
        <f t="shared" si="50"/>
        <v/>
      </c>
      <c r="CF84" s="119" t="str">
        <f t="shared" si="51"/>
        <v/>
      </c>
      <c r="CG84" s="120" t="str">
        <f t="shared" si="52"/>
        <v/>
      </c>
      <c r="CI84" s="112"/>
      <c r="CJ84" s="112"/>
      <c r="CK84" s="113" t="str">
        <f t="shared" si="53"/>
        <v/>
      </c>
      <c r="CL84" s="114" t="str">
        <f t="shared" si="54"/>
        <v/>
      </c>
      <c r="CM84" s="115" t="str">
        <f t="shared" si="55"/>
        <v/>
      </c>
      <c r="CN84" s="115" t="str">
        <f t="shared" si="56"/>
        <v/>
      </c>
      <c r="CO84" s="116" t="str">
        <f t="shared" si="57"/>
        <v/>
      </c>
      <c r="CP84" s="117" t="str">
        <f t="shared" si="58"/>
        <v/>
      </c>
      <c r="CQ84" s="118" t="str">
        <f t="shared" si="59"/>
        <v/>
      </c>
      <c r="CR84" s="119" t="str">
        <f t="shared" si="60"/>
        <v/>
      </c>
      <c r="CS84" s="120" t="str">
        <f t="shared" si="61"/>
        <v/>
      </c>
      <c r="CU84" s="112"/>
      <c r="CV84" s="112"/>
      <c r="CW84" s="113" t="str">
        <f t="shared" si="62"/>
        <v/>
      </c>
      <c r="CX84" s="114" t="str">
        <f t="shared" si="63"/>
        <v/>
      </c>
      <c r="CY84" s="115" t="str">
        <f t="shared" si="64"/>
        <v/>
      </c>
      <c r="CZ84" s="115" t="str">
        <f t="shared" si="65"/>
        <v/>
      </c>
      <c r="DA84" s="116" t="str">
        <f t="shared" si="66"/>
        <v/>
      </c>
      <c r="DB84" s="117" t="str">
        <f t="shared" si="67"/>
        <v/>
      </c>
      <c r="DC84" s="118" t="str">
        <f t="shared" si="68"/>
        <v/>
      </c>
      <c r="DD84" s="119" t="str">
        <f t="shared" si="69"/>
        <v/>
      </c>
      <c r="DE84" s="120" t="str">
        <f t="shared" si="70"/>
        <v/>
      </c>
      <c r="DG84" s="112"/>
      <c r="DH84" s="112"/>
      <c r="DI84" s="113" t="str">
        <f t="shared" si="71"/>
        <v/>
      </c>
      <c r="DJ84" s="114" t="str">
        <f t="shared" si="72"/>
        <v/>
      </c>
      <c r="DK84" s="115" t="str">
        <f t="shared" si="73"/>
        <v/>
      </c>
      <c r="DL84" s="115" t="str">
        <f t="shared" si="74"/>
        <v/>
      </c>
      <c r="DM84" s="116" t="str">
        <f t="shared" si="75"/>
        <v/>
      </c>
      <c r="DN84" s="117" t="str">
        <f t="shared" si="76"/>
        <v/>
      </c>
      <c r="DO84" s="118" t="str">
        <f t="shared" si="77"/>
        <v/>
      </c>
      <c r="DP84" s="119" t="str">
        <f t="shared" si="78"/>
        <v/>
      </c>
      <c r="DQ84" s="120" t="str">
        <f t="shared" si="79"/>
        <v/>
      </c>
      <c r="DS84" s="112"/>
      <c r="DT84" s="112"/>
      <c r="DU84" s="113" t="str">
        <f t="shared" si="80"/>
        <v/>
      </c>
      <c r="DV84" s="114" t="str">
        <f t="shared" si="81"/>
        <v/>
      </c>
      <c r="DW84" s="115" t="str">
        <f t="shared" si="82"/>
        <v/>
      </c>
      <c r="DX84" s="115" t="str">
        <f t="shared" si="83"/>
        <v/>
      </c>
      <c r="DY84" s="116" t="str">
        <f t="shared" si="84"/>
        <v/>
      </c>
      <c r="DZ84" s="117" t="str">
        <f t="shared" si="85"/>
        <v/>
      </c>
      <c r="EA84" s="118" t="str">
        <f t="shared" si="86"/>
        <v/>
      </c>
      <c r="EB84" s="119" t="str">
        <f t="shared" si="87"/>
        <v/>
      </c>
      <c r="EC84" s="120" t="str">
        <f t="shared" si="88"/>
        <v/>
      </c>
      <c r="EE84" s="112"/>
      <c r="EF84" s="112"/>
      <c r="EG84" s="113" t="str">
        <f t="shared" si="89"/>
        <v/>
      </c>
      <c r="EH84" s="114" t="str">
        <f t="shared" si="90"/>
        <v/>
      </c>
      <c r="EI84" s="115" t="str">
        <f t="shared" si="91"/>
        <v/>
      </c>
      <c r="EJ84" s="115" t="str">
        <f t="shared" si="92"/>
        <v/>
      </c>
      <c r="EK84" s="116" t="str">
        <f t="shared" si="93"/>
        <v/>
      </c>
      <c r="EL84" s="117" t="str">
        <f t="shared" si="94"/>
        <v/>
      </c>
      <c r="EM84" s="118" t="str">
        <f t="shared" si="95"/>
        <v/>
      </c>
      <c r="EN84" s="119" t="str">
        <f t="shared" si="96"/>
        <v/>
      </c>
      <c r="EO84" s="120" t="str">
        <f t="shared" si="97"/>
        <v/>
      </c>
      <c r="EQ84" s="112"/>
      <c r="ER84" s="112"/>
      <c r="ES84" s="113" t="str">
        <f t="shared" si="98"/>
        <v/>
      </c>
      <c r="ET84" s="114" t="str">
        <f t="shared" si="99"/>
        <v/>
      </c>
      <c r="EU84" s="115" t="str">
        <f t="shared" si="100"/>
        <v/>
      </c>
      <c r="EV84" s="115" t="str">
        <f t="shared" si="101"/>
        <v/>
      </c>
      <c r="EW84" s="116" t="str">
        <f t="shared" si="102"/>
        <v/>
      </c>
      <c r="EX84" s="117" t="str">
        <f t="shared" si="103"/>
        <v/>
      </c>
      <c r="EY84" s="118" t="str">
        <f t="shared" si="104"/>
        <v/>
      </c>
      <c r="EZ84" s="119" t="str">
        <f t="shared" si="105"/>
        <v/>
      </c>
      <c r="FA84" s="120" t="str">
        <f t="shared" si="106"/>
        <v/>
      </c>
      <c r="FC84" s="112"/>
      <c r="FD84" s="112"/>
      <c r="FE84" s="113" t="str">
        <f t="shared" si="107"/>
        <v/>
      </c>
      <c r="FF84" s="114" t="str">
        <f t="shared" si="108"/>
        <v/>
      </c>
      <c r="FG84" s="115" t="str">
        <f t="shared" si="109"/>
        <v/>
      </c>
      <c r="FH84" s="115" t="str">
        <f t="shared" si="110"/>
        <v/>
      </c>
      <c r="FI84" s="116" t="str">
        <f t="shared" si="111"/>
        <v/>
      </c>
      <c r="FJ84" s="117" t="str">
        <f t="shared" si="112"/>
        <v/>
      </c>
      <c r="FK84" s="118" t="str">
        <f t="shared" si="113"/>
        <v/>
      </c>
      <c r="FL84" s="119" t="str">
        <f t="shared" si="114"/>
        <v/>
      </c>
      <c r="FM84" s="120" t="str">
        <f t="shared" si="115"/>
        <v/>
      </c>
      <c r="FO84" s="112"/>
      <c r="FP84" s="112"/>
      <c r="FQ84" s="113" t="str">
        <f t="shared" si="116"/>
        <v/>
      </c>
      <c r="FR84" s="114" t="str">
        <f t="shared" si="117"/>
        <v/>
      </c>
      <c r="FS84" s="115" t="str">
        <f t="shared" si="118"/>
        <v/>
      </c>
      <c r="FT84" s="115" t="str">
        <f t="shared" si="119"/>
        <v/>
      </c>
      <c r="FU84" s="116" t="str">
        <f t="shared" si="120"/>
        <v/>
      </c>
      <c r="FV84" s="117" t="str">
        <f t="shared" si="121"/>
        <v/>
      </c>
      <c r="FW84" s="118" t="str">
        <f t="shared" si="122"/>
        <v/>
      </c>
      <c r="FX84" s="119" t="str">
        <f t="shared" si="123"/>
        <v/>
      </c>
      <c r="FY84" s="120" t="str">
        <f t="shared" si="124"/>
        <v/>
      </c>
      <c r="GA84" s="112"/>
      <c r="GB84" s="112"/>
      <c r="GC84" s="113" t="str">
        <f t="shared" si="125"/>
        <v/>
      </c>
      <c r="GD84" s="114" t="str">
        <f t="shared" si="126"/>
        <v/>
      </c>
      <c r="GE84" s="115" t="str">
        <f t="shared" si="127"/>
        <v/>
      </c>
      <c r="GF84" s="115" t="str">
        <f t="shared" si="128"/>
        <v/>
      </c>
      <c r="GG84" s="116" t="str">
        <f t="shared" si="129"/>
        <v/>
      </c>
      <c r="GH84" s="117" t="str">
        <f t="shared" si="130"/>
        <v/>
      </c>
      <c r="GI84" s="118" t="str">
        <f t="shared" si="131"/>
        <v/>
      </c>
      <c r="GJ84" s="119" t="str">
        <f t="shared" si="132"/>
        <v/>
      </c>
      <c r="GK84" s="120" t="str">
        <f t="shared" si="133"/>
        <v/>
      </c>
      <c r="GM84" s="112"/>
      <c r="GN84" s="112"/>
      <c r="GO84" s="113" t="str">
        <f t="shared" si="134"/>
        <v/>
      </c>
      <c r="GP84" s="114" t="str">
        <f t="shared" si="135"/>
        <v/>
      </c>
      <c r="GQ84" s="115" t="str">
        <f t="shared" si="136"/>
        <v/>
      </c>
      <c r="GR84" s="115" t="str">
        <f t="shared" si="137"/>
        <v/>
      </c>
      <c r="GS84" s="116" t="str">
        <f t="shared" si="138"/>
        <v/>
      </c>
      <c r="GT84" s="117" t="str">
        <f t="shared" si="139"/>
        <v/>
      </c>
      <c r="GU84" s="118" t="str">
        <f t="shared" si="140"/>
        <v/>
      </c>
      <c r="GV84" s="119" t="str">
        <f t="shared" si="141"/>
        <v/>
      </c>
      <c r="GW84" s="120" t="str">
        <f t="shared" si="142"/>
        <v/>
      </c>
      <c r="GY84" s="112"/>
      <c r="GZ84" s="112"/>
      <c r="HA84" s="113" t="str">
        <f t="shared" si="143"/>
        <v/>
      </c>
      <c r="HB84" s="114" t="str">
        <f t="shared" si="144"/>
        <v/>
      </c>
      <c r="HC84" s="115" t="str">
        <f t="shared" si="145"/>
        <v/>
      </c>
      <c r="HD84" s="115" t="str">
        <f t="shared" si="146"/>
        <v/>
      </c>
      <c r="HE84" s="116" t="str">
        <f t="shared" si="147"/>
        <v/>
      </c>
      <c r="HF84" s="117" t="str">
        <f t="shared" si="148"/>
        <v/>
      </c>
      <c r="HG84" s="118" t="str">
        <f t="shared" si="149"/>
        <v/>
      </c>
      <c r="HH84" s="119" t="str">
        <f t="shared" si="150"/>
        <v/>
      </c>
      <c r="HI84" s="120" t="str">
        <f t="shared" si="151"/>
        <v/>
      </c>
      <c r="HK84" s="112"/>
      <c r="HL84" s="112"/>
      <c r="HM84" s="113" t="str">
        <f t="shared" si="152"/>
        <v/>
      </c>
      <c r="HN84" s="114" t="str">
        <f t="shared" si="153"/>
        <v/>
      </c>
      <c r="HO84" s="115" t="str">
        <f t="shared" si="154"/>
        <v/>
      </c>
      <c r="HP84" s="115" t="str">
        <f t="shared" si="155"/>
        <v/>
      </c>
      <c r="HQ84" s="116" t="str">
        <f t="shared" si="156"/>
        <v/>
      </c>
      <c r="HR84" s="117" t="str">
        <f t="shared" si="157"/>
        <v/>
      </c>
      <c r="HS84" s="118" t="str">
        <f t="shared" si="158"/>
        <v/>
      </c>
      <c r="HT84" s="119" t="str">
        <f t="shared" si="159"/>
        <v/>
      </c>
      <c r="HU84" s="120" t="str">
        <f t="shared" si="160"/>
        <v/>
      </c>
      <c r="HW84" s="112"/>
      <c r="HX84" s="112"/>
      <c r="HY84" s="113" t="str">
        <f t="shared" si="161"/>
        <v/>
      </c>
      <c r="HZ84" s="114" t="str">
        <f t="shared" si="162"/>
        <v/>
      </c>
      <c r="IA84" s="115" t="str">
        <f t="shared" si="163"/>
        <v/>
      </c>
      <c r="IB84" s="115" t="str">
        <f t="shared" si="164"/>
        <v/>
      </c>
      <c r="IC84" s="116" t="str">
        <f t="shared" si="165"/>
        <v/>
      </c>
      <c r="ID84" s="117" t="str">
        <f t="shared" si="166"/>
        <v/>
      </c>
      <c r="IE84" s="118" t="str">
        <f t="shared" si="167"/>
        <v/>
      </c>
      <c r="IF84" s="119" t="str">
        <f t="shared" si="168"/>
        <v/>
      </c>
      <c r="IG84" s="120" t="str">
        <f t="shared" si="169"/>
        <v/>
      </c>
      <c r="II84" s="112"/>
      <c r="IJ84" s="112"/>
      <c r="IK84" s="113" t="str">
        <f t="shared" si="170"/>
        <v/>
      </c>
      <c r="IL84" s="114" t="str">
        <f t="shared" si="171"/>
        <v/>
      </c>
      <c r="IM84" s="115" t="str">
        <f t="shared" si="172"/>
        <v/>
      </c>
      <c r="IN84" s="115" t="str">
        <f t="shared" si="173"/>
        <v/>
      </c>
      <c r="IO84" s="116" t="str">
        <f t="shared" si="174"/>
        <v/>
      </c>
      <c r="IP84" s="117" t="str">
        <f t="shared" si="175"/>
        <v/>
      </c>
      <c r="IQ84" s="118" t="str">
        <f t="shared" si="176"/>
        <v/>
      </c>
      <c r="IR84" s="119" t="str">
        <f t="shared" si="177"/>
        <v/>
      </c>
      <c r="IS84" s="120" t="str">
        <f t="shared" si="178"/>
        <v/>
      </c>
      <c r="IU84" s="112"/>
      <c r="IV84" s="112"/>
      <c r="IW84" s="113" t="str">
        <f t="shared" si="179"/>
        <v/>
      </c>
      <c r="IX84" s="114" t="str">
        <f t="shared" si="180"/>
        <v/>
      </c>
      <c r="IY84" s="115" t="str">
        <f t="shared" si="181"/>
        <v/>
      </c>
      <c r="IZ84" s="115" t="str">
        <f t="shared" si="182"/>
        <v/>
      </c>
      <c r="JA84" s="116" t="str">
        <f t="shared" si="183"/>
        <v/>
      </c>
      <c r="JB84" s="117" t="str">
        <f t="shared" si="184"/>
        <v/>
      </c>
      <c r="JC84" s="118" t="str">
        <f t="shared" si="185"/>
        <v/>
      </c>
      <c r="JD84" s="119" t="str">
        <f t="shared" si="186"/>
        <v/>
      </c>
      <c r="JE84" s="120" t="str">
        <f t="shared" si="187"/>
        <v/>
      </c>
      <c r="JG84" s="112"/>
      <c r="JH84" s="112"/>
      <c r="JI84" s="113" t="str">
        <f t="shared" si="188"/>
        <v/>
      </c>
      <c r="JJ84" s="114" t="str">
        <f t="shared" si="189"/>
        <v/>
      </c>
      <c r="JK84" s="115" t="str">
        <f t="shared" si="190"/>
        <v/>
      </c>
      <c r="JL84" s="115" t="str">
        <f t="shared" si="191"/>
        <v/>
      </c>
      <c r="JM84" s="116" t="str">
        <f t="shared" si="192"/>
        <v/>
      </c>
      <c r="JN84" s="117" t="str">
        <f t="shared" si="193"/>
        <v/>
      </c>
      <c r="JO84" s="118" t="str">
        <f t="shared" si="194"/>
        <v/>
      </c>
      <c r="JP84" s="119" t="str">
        <f t="shared" si="195"/>
        <v/>
      </c>
      <c r="JQ84" s="120" t="str">
        <f t="shared" si="196"/>
        <v/>
      </c>
      <c r="JS84" s="112"/>
      <c r="JT84" s="112"/>
      <c r="JU84" s="113" t="str">
        <f t="shared" si="197"/>
        <v/>
      </c>
      <c r="JV84" s="114" t="str">
        <f t="shared" si="198"/>
        <v/>
      </c>
      <c r="JW84" s="115" t="str">
        <f t="shared" si="199"/>
        <v/>
      </c>
      <c r="JX84" s="115" t="str">
        <f t="shared" si="200"/>
        <v/>
      </c>
      <c r="JY84" s="116" t="str">
        <f t="shared" si="201"/>
        <v/>
      </c>
      <c r="JZ84" s="117" t="str">
        <f t="shared" si="202"/>
        <v/>
      </c>
      <c r="KA84" s="118" t="str">
        <f t="shared" si="203"/>
        <v/>
      </c>
      <c r="KB84" s="119" t="str">
        <f t="shared" si="204"/>
        <v/>
      </c>
      <c r="KC84" s="120" t="str">
        <f t="shared" si="205"/>
        <v/>
      </c>
      <c r="KE84" s="112"/>
      <c r="KF84" s="112"/>
      <c r="KG84" s="113" t="str">
        <f t="shared" si="206"/>
        <v/>
      </c>
      <c r="KH84" s="114" t="str">
        <f t="shared" si="207"/>
        <v/>
      </c>
      <c r="KI84" s="115" t="str">
        <f t="shared" si="208"/>
        <v/>
      </c>
      <c r="KJ84" s="115" t="str">
        <f t="shared" si="209"/>
        <v/>
      </c>
      <c r="KK84" s="116" t="str">
        <f t="shared" si="210"/>
        <v/>
      </c>
      <c r="KL84" s="117" t="str">
        <f t="shared" si="211"/>
        <v/>
      </c>
      <c r="KM84" s="118" t="str">
        <f t="shared" si="212"/>
        <v/>
      </c>
      <c r="KN84" s="119" t="str">
        <f t="shared" si="213"/>
        <v/>
      </c>
      <c r="KO84" s="120" t="str">
        <f t="shared" si="214"/>
        <v/>
      </c>
      <c r="KQ84" s="112"/>
      <c r="KR84" s="112"/>
      <c r="KS84" s="113" t="str">
        <f t="shared" si="215"/>
        <v/>
      </c>
      <c r="KT84" s="114" t="str">
        <f t="shared" si="216"/>
        <v/>
      </c>
      <c r="KU84" s="115" t="str">
        <f t="shared" si="217"/>
        <v/>
      </c>
      <c r="KV84" s="115" t="str">
        <f t="shared" si="218"/>
        <v/>
      </c>
      <c r="KW84" s="116" t="str">
        <f t="shared" si="219"/>
        <v/>
      </c>
      <c r="KX84" s="117" t="str">
        <f t="shared" si="220"/>
        <v/>
      </c>
      <c r="KY84" s="118" t="str">
        <f t="shared" si="221"/>
        <v/>
      </c>
      <c r="KZ84" s="119" t="str">
        <f t="shared" si="222"/>
        <v/>
      </c>
      <c r="LA84" s="120" t="str">
        <f t="shared" si="223"/>
        <v/>
      </c>
      <c r="LC84" s="112"/>
      <c r="LD84" s="112"/>
      <c r="LE84" s="113" t="str">
        <f t="shared" si="224"/>
        <v/>
      </c>
      <c r="LF84" s="114" t="str">
        <f t="shared" si="225"/>
        <v/>
      </c>
      <c r="LG84" s="115" t="str">
        <f t="shared" si="226"/>
        <v/>
      </c>
      <c r="LH84" s="115" t="str">
        <f t="shared" si="227"/>
        <v/>
      </c>
      <c r="LI84" s="116" t="str">
        <f t="shared" si="228"/>
        <v/>
      </c>
      <c r="LJ84" s="117" t="str">
        <f t="shared" si="229"/>
        <v/>
      </c>
      <c r="LK84" s="118" t="str">
        <f t="shared" si="230"/>
        <v/>
      </c>
      <c r="LL84" s="119" t="str">
        <f t="shared" si="231"/>
        <v/>
      </c>
      <c r="LM84" s="120" t="str">
        <f t="shared" si="232"/>
        <v/>
      </c>
      <c r="LO84" s="112"/>
      <c r="LP84" s="112"/>
      <c r="LQ84" s="113" t="str">
        <f t="shared" si="233"/>
        <v/>
      </c>
      <c r="LR84" s="114" t="str">
        <f t="shared" si="234"/>
        <v/>
      </c>
      <c r="LS84" s="115" t="str">
        <f t="shared" si="235"/>
        <v/>
      </c>
      <c r="LT84" s="115" t="str">
        <f t="shared" si="236"/>
        <v/>
      </c>
      <c r="LU84" s="116" t="str">
        <f t="shared" si="237"/>
        <v/>
      </c>
      <c r="LV84" s="117" t="str">
        <f t="shared" si="238"/>
        <v/>
      </c>
      <c r="LW84" s="118" t="str">
        <f t="shared" si="239"/>
        <v/>
      </c>
      <c r="LX84" s="119" t="str">
        <f t="shared" si="240"/>
        <v/>
      </c>
      <c r="LY84" s="120" t="str">
        <f t="shared" si="241"/>
        <v/>
      </c>
      <c r="MA84" s="112"/>
      <c r="MB84" s="112"/>
      <c r="MC84" s="113" t="str">
        <f t="shared" si="242"/>
        <v/>
      </c>
      <c r="MD84" s="114" t="str">
        <f t="shared" si="243"/>
        <v/>
      </c>
      <c r="ME84" s="115" t="str">
        <f t="shared" si="244"/>
        <v/>
      </c>
      <c r="MF84" s="115" t="str">
        <f t="shared" si="245"/>
        <v/>
      </c>
      <c r="MG84" s="116" t="str">
        <f t="shared" si="246"/>
        <v/>
      </c>
      <c r="MH84" s="117" t="str">
        <f t="shared" si="247"/>
        <v/>
      </c>
      <c r="MI84" s="118" t="str">
        <f t="shared" si="248"/>
        <v/>
      </c>
      <c r="MJ84" s="119" t="str">
        <f t="shared" si="249"/>
        <v/>
      </c>
      <c r="MK84" s="120" t="str">
        <f t="shared" si="250"/>
        <v/>
      </c>
      <c r="MM84" s="112"/>
      <c r="MN84" s="112"/>
      <c r="MO84" s="113" t="str">
        <f t="shared" si="251"/>
        <v/>
      </c>
      <c r="MP84" s="114" t="str">
        <f t="shared" si="252"/>
        <v/>
      </c>
      <c r="MQ84" s="115" t="str">
        <f t="shared" si="253"/>
        <v/>
      </c>
      <c r="MR84" s="115" t="str">
        <f t="shared" si="254"/>
        <v/>
      </c>
      <c r="MS84" s="116" t="str">
        <f t="shared" si="255"/>
        <v/>
      </c>
      <c r="MT84" s="117" t="str">
        <f t="shared" si="256"/>
        <v/>
      </c>
      <c r="MU84" s="118" t="str">
        <f t="shared" si="257"/>
        <v/>
      </c>
      <c r="MV84" s="119" t="str">
        <f t="shared" si="258"/>
        <v/>
      </c>
      <c r="MW84" s="120" t="str">
        <f t="shared" si="259"/>
        <v/>
      </c>
      <c r="MY84" s="112"/>
      <c r="MZ84" s="112"/>
      <c r="NA84" s="113" t="str">
        <f t="shared" si="260"/>
        <v/>
      </c>
      <c r="NB84" s="114" t="str">
        <f t="shared" si="261"/>
        <v/>
      </c>
      <c r="NC84" s="115" t="str">
        <f t="shared" si="262"/>
        <v/>
      </c>
      <c r="ND84" s="115" t="str">
        <f t="shared" si="263"/>
        <v/>
      </c>
      <c r="NE84" s="116" t="str">
        <f t="shared" si="264"/>
        <v/>
      </c>
      <c r="NF84" s="117" t="str">
        <f t="shared" si="265"/>
        <v/>
      </c>
      <c r="NG84" s="118" t="str">
        <f t="shared" si="266"/>
        <v/>
      </c>
      <c r="NH84" s="119" t="str">
        <f t="shared" si="267"/>
        <v/>
      </c>
      <c r="NI84" s="120" t="str">
        <f t="shared" si="268"/>
        <v/>
      </c>
      <c r="NK84" s="112"/>
      <c r="NL84" s="112"/>
      <c r="NM84" s="113" t="str">
        <f t="shared" si="269"/>
        <v/>
      </c>
      <c r="NN84" s="114" t="str">
        <f t="shared" si="270"/>
        <v/>
      </c>
      <c r="NO84" s="115" t="str">
        <f t="shared" si="271"/>
        <v/>
      </c>
      <c r="NP84" s="115" t="str">
        <f t="shared" si="272"/>
        <v/>
      </c>
      <c r="NQ84" s="116" t="str">
        <f t="shared" si="273"/>
        <v/>
      </c>
      <c r="NR84" s="117" t="str">
        <f t="shared" si="274"/>
        <v/>
      </c>
      <c r="NS84" s="118" t="str">
        <f t="shared" si="275"/>
        <v/>
      </c>
      <c r="NT84" s="119" t="str">
        <f t="shared" si="276"/>
        <v/>
      </c>
      <c r="NU84" s="120" t="str">
        <f t="shared" si="277"/>
        <v/>
      </c>
      <c r="NW84" s="112"/>
      <c r="NX84" s="112"/>
      <c r="NY84" s="113" t="str">
        <f t="shared" si="278"/>
        <v/>
      </c>
      <c r="NZ84" s="114" t="str">
        <f t="shared" si="279"/>
        <v/>
      </c>
      <c r="OA84" s="115" t="str">
        <f t="shared" si="280"/>
        <v/>
      </c>
      <c r="OB84" s="115" t="str">
        <f t="shared" si="281"/>
        <v/>
      </c>
      <c r="OC84" s="116" t="str">
        <f t="shared" si="282"/>
        <v/>
      </c>
      <c r="OD84" s="117" t="str">
        <f t="shared" si="283"/>
        <v/>
      </c>
      <c r="OE84" s="118" t="str">
        <f t="shared" si="284"/>
        <v/>
      </c>
      <c r="OF84" s="119" t="str">
        <f t="shared" si="285"/>
        <v/>
      </c>
      <c r="OG84" s="120" t="str">
        <f t="shared" si="286"/>
        <v/>
      </c>
      <c r="OI84" s="112"/>
      <c r="OJ84" s="112"/>
      <c r="OK84" s="113" t="str">
        <f t="shared" si="287"/>
        <v/>
      </c>
      <c r="OL84" s="114" t="str">
        <f t="shared" si="288"/>
        <v/>
      </c>
      <c r="OM84" s="115" t="str">
        <f t="shared" si="289"/>
        <v/>
      </c>
      <c r="ON84" s="115" t="str">
        <f t="shared" si="290"/>
        <v/>
      </c>
      <c r="OO84" s="116" t="str">
        <f t="shared" si="291"/>
        <v/>
      </c>
      <c r="OP84" s="117" t="str">
        <f t="shared" si="292"/>
        <v/>
      </c>
      <c r="OQ84" s="118" t="str">
        <f t="shared" si="293"/>
        <v/>
      </c>
      <c r="OR84" s="119" t="str">
        <f t="shared" si="294"/>
        <v/>
      </c>
      <c r="OS84" s="120" t="str">
        <f t="shared" si="295"/>
        <v/>
      </c>
      <c r="OU84" s="112"/>
      <c r="OV84" s="112"/>
      <c r="OW84" s="113" t="str">
        <f t="shared" si="296"/>
        <v/>
      </c>
      <c r="OX84" s="114" t="str">
        <f t="shared" si="297"/>
        <v/>
      </c>
      <c r="OY84" s="115" t="str">
        <f t="shared" si="298"/>
        <v/>
      </c>
      <c r="OZ84" s="115" t="str">
        <f t="shared" si="299"/>
        <v/>
      </c>
      <c r="PA84" s="116" t="str">
        <f t="shared" si="300"/>
        <v/>
      </c>
      <c r="PB84" s="117" t="str">
        <f t="shared" si="301"/>
        <v/>
      </c>
      <c r="PC84" s="118" t="str">
        <f t="shared" si="302"/>
        <v/>
      </c>
      <c r="PD84" s="119" t="str">
        <f t="shared" si="303"/>
        <v/>
      </c>
      <c r="PE84" s="120" t="str">
        <f t="shared" si="304"/>
        <v/>
      </c>
      <c r="PG84" s="112"/>
      <c r="PH84" s="112"/>
      <c r="PI84" s="113" t="str">
        <f t="shared" si="305"/>
        <v/>
      </c>
      <c r="PJ84" s="114" t="str">
        <f t="shared" si="306"/>
        <v/>
      </c>
      <c r="PK84" s="115" t="str">
        <f t="shared" si="307"/>
        <v/>
      </c>
      <c r="PL84" s="115" t="str">
        <f t="shared" si="308"/>
        <v/>
      </c>
      <c r="PM84" s="116" t="str">
        <f t="shared" si="309"/>
        <v/>
      </c>
      <c r="PN84" s="117" t="str">
        <f t="shared" si="310"/>
        <v/>
      </c>
      <c r="PO84" s="118" t="str">
        <f t="shared" si="311"/>
        <v/>
      </c>
      <c r="PP84" s="119" t="str">
        <f t="shared" si="312"/>
        <v/>
      </c>
      <c r="PQ84" s="120" t="str">
        <f t="shared" si="313"/>
        <v/>
      </c>
      <c r="PS84" s="112"/>
      <c r="PT84" s="112"/>
      <c r="PU84" s="113" t="str">
        <f t="shared" si="314"/>
        <v/>
      </c>
      <c r="PV84" s="114" t="str">
        <f t="shared" si="315"/>
        <v/>
      </c>
      <c r="PW84" s="115" t="str">
        <f t="shared" si="316"/>
        <v/>
      </c>
      <c r="PX84" s="115" t="str">
        <f t="shared" si="317"/>
        <v/>
      </c>
      <c r="PY84" s="116" t="str">
        <f t="shared" si="318"/>
        <v/>
      </c>
      <c r="PZ84" s="117" t="str">
        <f t="shared" si="319"/>
        <v/>
      </c>
      <c r="QA84" s="118" t="str">
        <f t="shared" si="320"/>
        <v/>
      </c>
      <c r="QB84" s="119" t="str">
        <f t="shared" si="321"/>
        <v/>
      </c>
      <c r="QC84" s="120" t="str">
        <f t="shared" si="322"/>
        <v/>
      </c>
      <c r="QE84" s="112"/>
      <c r="QF84" s="112"/>
      <c r="QG84" s="113" t="str">
        <f t="shared" si="323"/>
        <v/>
      </c>
      <c r="QH84" s="114" t="str">
        <f t="shared" si="324"/>
        <v/>
      </c>
      <c r="QI84" s="115" t="str">
        <f t="shared" si="325"/>
        <v/>
      </c>
      <c r="QJ84" s="115" t="str">
        <f t="shared" si="326"/>
        <v/>
      </c>
      <c r="QK84" s="116" t="str">
        <f t="shared" si="327"/>
        <v/>
      </c>
      <c r="QL84" s="117" t="str">
        <f t="shared" si="328"/>
        <v/>
      </c>
      <c r="QM84" s="118" t="str">
        <f t="shared" si="329"/>
        <v/>
      </c>
      <c r="QN84" s="119" t="str">
        <f t="shared" si="330"/>
        <v/>
      </c>
      <c r="QO84" s="120" t="str">
        <f t="shared" si="331"/>
        <v/>
      </c>
      <c r="QQ84" s="112"/>
      <c r="QR84" s="112"/>
      <c r="QS84" s="113" t="str">
        <f t="shared" si="332"/>
        <v/>
      </c>
      <c r="QT84" s="114" t="str">
        <f t="shared" si="333"/>
        <v/>
      </c>
      <c r="QU84" s="115" t="str">
        <f t="shared" si="334"/>
        <v/>
      </c>
      <c r="QV84" s="115" t="str">
        <f t="shared" si="335"/>
        <v/>
      </c>
      <c r="QW84" s="116" t="str">
        <f t="shared" si="336"/>
        <v/>
      </c>
      <c r="QX84" s="117" t="str">
        <f t="shared" si="337"/>
        <v/>
      </c>
      <c r="QY84" s="118" t="str">
        <f t="shared" si="338"/>
        <v/>
      </c>
      <c r="QZ84" s="119" t="str">
        <f t="shared" si="339"/>
        <v/>
      </c>
      <c r="RA84" s="120" t="str">
        <f t="shared" si="340"/>
        <v/>
      </c>
      <c r="RC84" s="112"/>
      <c r="RD84" s="112"/>
      <c r="RE84" s="113" t="str">
        <f t="shared" si="341"/>
        <v/>
      </c>
      <c r="RF84" s="114" t="str">
        <f t="shared" si="342"/>
        <v/>
      </c>
      <c r="RG84" s="115" t="str">
        <f t="shared" si="343"/>
        <v/>
      </c>
      <c r="RH84" s="115" t="str">
        <f t="shared" si="344"/>
        <v/>
      </c>
      <c r="RI84" s="116" t="str">
        <f t="shared" si="345"/>
        <v/>
      </c>
      <c r="RJ84" s="117" t="str">
        <f t="shared" si="346"/>
        <v/>
      </c>
      <c r="RK84" s="118" t="str">
        <f t="shared" si="347"/>
        <v/>
      </c>
      <c r="RL84" s="119" t="str">
        <f t="shared" si="348"/>
        <v/>
      </c>
      <c r="RM84" s="120" t="str">
        <f t="shared" si="349"/>
        <v/>
      </c>
      <c r="RO84" s="112"/>
      <c r="RP84" s="112"/>
      <c r="RQ84" s="113" t="str">
        <f t="shared" si="350"/>
        <v/>
      </c>
      <c r="RR84" s="114" t="str">
        <f t="shared" si="351"/>
        <v/>
      </c>
      <c r="RS84" s="115" t="str">
        <f t="shared" si="352"/>
        <v/>
      </c>
      <c r="RT84" s="115" t="str">
        <f t="shared" si="353"/>
        <v/>
      </c>
      <c r="RU84" s="116" t="str">
        <f t="shared" si="354"/>
        <v/>
      </c>
      <c r="RV84" s="117" t="str">
        <f t="shared" si="355"/>
        <v/>
      </c>
      <c r="RW84" s="118" t="str">
        <f t="shared" si="356"/>
        <v/>
      </c>
      <c r="RX84" s="119" t="str">
        <f t="shared" si="357"/>
        <v/>
      </c>
      <c r="RY84" s="120" t="str">
        <f t="shared" si="358"/>
        <v/>
      </c>
      <c r="SA84" s="112"/>
      <c r="SB84" s="112"/>
    </row>
    <row r="85" spans="1:496" ht="13.5" customHeight="1">
      <c r="A85" s="20"/>
      <c r="B85" s="2" t="s">
        <v>934</v>
      </c>
      <c r="C85" s="2" t="s">
        <v>935</v>
      </c>
      <c r="E85" s="113" t="str">
        <f t="shared" si="536"/>
        <v/>
      </c>
      <c r="F85" s="114" t="str">
        <f t="shared" si="537"/>
        <v/>
      </c>
      <c r="G85" s="115" t="str">
        <f t="shared" si="538"/>
        <v/>
      </c>
      <c r="H85" s="115" t="str">
        <f t="shared" si="539"/>
        <v/>
      </c>
      <c r="I85" s="116" t="str">
        <f t="shared" si="540"/>
        <v/>
      </c>
      <c r="J85" s="117" t="str">
        <f t="shared" si="541"/>
        <v/>
      </c>
      <c r="K85" s="118" t="str">
        <f t="shared" si="542"/>
        <v/>
      </c>
      <c r="L85" s="119" t="str">
        <f t="shared" si="543"/>
        <v/>
      </c>
      <c r="M85" s="120" t="str">
        <f t="shared" si="544"/>
        <v/>
      </c>
      <c r="O85" s="112"/>
      <c r="P85" s="2" t="s">
        <v>289</v>
      </c>
      <c r="Q85" s="113" t="s">
        <v>289</v>
      </c>
      <c r="R85" s="114" t="s">
        <v>289</v>
      </c>
      <c r="S85" s="115" t="s">
        <v>289</v>
      </c>
      <c r="T85" s="115" t="s">
        <v>289</v>
      </c>
      <c r="U85" s="116" t="s">
        <v>289</v>
      </c>
      <c r="V85" s="117" t="s">
        <v>289</v>
      </c>
      <c r="W85" s="118" t="s">
        <v>289</v>
      </c>
      <c r="X85" s="119" t="s">
        <v>289</v>
      </c>
      <c r="Y85" s="120" t="s">
        <v>289</v>
      </c>
      <c r="AA85" s="4"/>
      <c r="AC85" s="113" t="str">
        <f t="shared" si="9"/>
        <v/>
      </c>
      <c r="AD85" s="114" t="str">
        <f t="shared" si="10"/>
        <v/>
      </c>
      <c r="AE85" s="115" t="str">
        <f t="shared" si="11"/>
        <v/>
      </c>
      <c r="AF85" s="115" t="str">
        <f t="shared" si="359"/>
        <v/>
      </c>
      <c r="AG85" s="116" t="str">
        <f t="shared" si="12"/>
        <v/>
      </c>
      <c r="AH85" s="117" t="str">
        <f t="shared" si="13"/>
        <v/>
      </c>
      <c r="AI85" s="118" t="str">
        <f t="shared" si="14"/>
        <v/>
      </c>
      <c r="AJ85" s="119" t="str">
        <f t="shared" si="15"/>
        <v/>
      </c>
      <c r="AK85" s="120" t="str">
        <f t="shared" si="16"/>
        <v/>
      </c>
      <c r="AM85" s="112"/>
      <c r="AN85" s="112"/>
      <c r="AO85" s="113" t="str">
        <f t="shared" si="17"/>
        <v/>
      </c>
      <c r="AP85" s="114" t="str">
        <f t="shared" si="18"/>
        <v/>
      </c>
      <c r="AQ85" s="115" t="str">
        <f t="shared" si="19"/>
        <v/>
      </c>
      <c r="AR85" s="115" t="str">
        <f t="shared" si="20"/>
        <v/>
      </c>
      <c r="AS85" s="116" t="str">
        <f t="shared" si="21"/>
        <v/>
      </c>
      <c r="AT85" s="117" t="str">
        <f t="shared" si="22"/>
        <v/>
      </c>
      <c r="AU85" s="118" t="str">
        <f t="shared" si="23"/>
        <v/>
      </c>
      <c r="AV85" s="119" t="str">
        <f t="shared" si="24"/>
        <v/>
      </c>
      <c r="AW85" s="120" t="str">
        <f t="shared" si="25"/>
        <v/>
      </c>
      <c r="AY85" s="112"/>
      <c r="AZ85" s="112"/>
      <c r="BA85" s="113" t="str">
        <f t="shared" si="518"/>
        <v/>
      </c>
      <c r="BB85" s="114" t="str">
        <f t="shared" si="519"/>
        <v/>
      </c>
      <c r="BC85" s="115" t="str">
        <f t="shared" si="520"/>
        <v/>
      </c>
      <c r="BD85" s="115" t="str">
        <f t="shared" si="521"/>
        <v/>
      </c>
      <c r="BE85" s="116" t="str">
        <f t="shared" si="522"/>
        <v/>
      </c>
      <c r="BF85" s="117" t="str">
        <f t="shared" si="523"/>
        <v/>
      </c>
      <c r="BG85" s="118" t="str">
        <f t="shared" si="524"/>
        <v/>
      </c>
      <c r="BH85" s="119" t="str">
        <f t="shared" si="525"/>
        <v/>
      </c>
      <c r="BI85" s="120" t="str">
        <f t="shared" si="526"/>
        <v/>
      </c>
      <c r="BK85" s="112"/>
      <c r="BL85" s="112"/>
      <c r="BM85" s="113" t="str">
        <f t="shared" si="35"/>
        <v/>
      </c>
      <c r="BN85" s="114" t="str">
        <f t="shared" si="36"/>
        <v/>
      </c>
      <c r="BO85" s="115" t="str">
        <f t="shared" si="37"/>
        <v/>
      </c>
      <c r="BP85" s="115" t="str">
        <f t="shared" si="38"/>
        <v/>
      </c>
      <c r="BQ85" s="116" t="str">
        <f t="shared" si="39"/>
        <v/>
      </c>
      <c r="BR85" s="117" t="str">
        <f t="shared" si="40"/>
        <v/>
      </c>
      <c r="BS85" s="118" t="str">
        <f t="shared" si="41"/>
        <v/>
      </c>
      <c r="BT85" s="119" t="str">
        <f t="shared" si="42"/>
        <v/>
      </c>
      <c r="BU85" s="120" t="str">
        <f t="shared" si="43"/>
        <v/>
      </c>
      <c r="BW85" s="112"/>
      <c r="BX85" s="112"/>
      <c r="BY85" s="113" t="str">
        <f t="shared" si="44"/>
        <v/>
      </c>
      <c r="BZ85" s="114" t="str">
        <f t="shared" si="45"/>
        <v/>
      </c>
      <c r="CA85" s="115" t="str">
        <f t="shared" si="46"/>
        <v/>
      </c>
      <c r="CB85" s="115" t="str">
        <f t="shared" si="47"/>
        <v/>
      </c>
      <c r="CC85" s="116" t="str">
        <f t="shared" si="48"/>
        <v/>
      </c>
      <c r="CD85" s="117" t="str">
        <f t="shared" si="49"/>
        <v/>
      </c>
      <c r="CE85" s="118" t="str">
        <f t="shared" si="50"/>
        <v/>
      </c>
      <c r="CF85" s="119" t="str">
        <f t="shared" si="51"/>
        <v/>
      </c>
      <c r="CG85" s="120" t="str">
        <f t="shared" si="52"/>
        <v/>
      </c>
      <c r="CI85" s="112"/>
      <c r="CJ85" s="112"/>
      <c r="CK85" s="113" t="str">
        <f t="shared" si="53"/>
        <v/>
      </c>
      <c r="CL85" s="114" t="str">
        <f t="shared" si="54"/>
        <v/>
      </c>
      <c r="CM85" s="115" t="str">
        <f t="shared" si="55"/>
        <v/>
      </c>
      <c r="CN85" s="115" t="str">
        <f t="shared" si="56"/>
        <v/>
      </c>
      <c r="CO85" s="116" t="str">
        <f t="shared" si="57"/>
        <v/>
      </c>
      <c r="CP85" s="117" t="str">
        <f t="shared" si="58"/>
        <v/>
      </c>
      <c r="CQ85" s="118" t="str">
        <f t="shared" si="59"/>
        <v/>
      </c>
      <c r="CR85" s="119" t="str">
        <f t="shared" si="60"/>
        <v/>
      </c>
      <c r="CS85" s="120" t="str">
        <f t="shared" si="61"/>
        <v/>
      </c>
      <c r="CU85" s="112"/>
      <c r="CV85" s="112"/>
      <c r="CW85" s="113" t="str">
        <f t="shared" si="62"/>
        <v/>
      </c>
      <c r="CX85" s="114" t="str">
        <f t="shared" si="63"/>
        <v/>
      </c>
      <c r="CY85" s="115" t="str">
        <f t="shared" si="64"/>
        <v/>
      </c>
      <c r="CZ85" s="115" t="str">
        <f t="shared" si="65"/>
        <v/>
      </c>
      <c r="DA85" s="116" t="str">
        <f t="shared" si="66"/>
        <v/>
      </c>
      <c r="DB85" s="117" t="str">
        <f t="shared" si="67"/>
        <v/>
      </c>
      <c r="DC85" s="118" t="str">
        <f t="shared" si="68"/>
        <v/>
      </c>
      <c r="DD85" s="119" t="str">
        <f t="shared" si="69"/>
        <v/>
      </c>
      <c r="DE85" s="120" t="str">
        <f t="shared" si="70"/>
        <v/>
      </c>
      <c r="DG85" s="112"/>
      <c r="DH85" s="112"/>
      <c r="DI85" s="113" t="str">
        <f t="shared" si="71"/>
        <v/>
      </c>
      <c r="DJ85" s="114" t="str">
        <f t="shared" si="72"/>
        <v/>
      </c>
      <c r="DK85" s="115" t="str">
        <f t="shared" si="73"/>
        <v/>
      </c>
      <c r="DL85" s="115" t="str">
        <f t="shared" si="74"/>
        <v/>
      </c>
      <c r="DM85" s="116" t="str">
        <f t="shared" si="75"/>
        <v/>
      </c>
      <c r="DN85" s="117" t="str">
        <f t="shared" si="76"/>
        <v/>
      </c>
      <c r="DO85" s="118" t="str">
        <f t="shared" si="77"/>
        <v/>
      </c>
      <c r="DP85" s="119" t="str">
        <f t="shared" si="78"/>
        <v/>
      </c>
      <c r="DQ85" s="120" t="str">
        <f t="shared" si="79"/>
        <v/>
      </c>
      <c r="DS85" s="112"/>
      <c r="DT85" s="112"/>
      <c r="DU85" s="113" t="str">
        <f t="shared" si="80"/>
        <v/>
      </c>
      <c r="DV85" s="114" t="str">
        <f t="shared" si="81"/>
        <v/>
      </c>
      <c r="DW85" s="115" t="str">
        <f t="shared" si="82"/>
        <v/>
      </c>
      <c r="DX85" s="115" t="str">
        <f t="shared" si="83"/>
        <v/>
      </c>
      <c r="DY85" s="116" t="str">
        <f t="shared" si="84"/>
        <v/>
      </c>
      <c r="DZ85" s="117" t="str">
        <f t="shared" si="85"/>
        <v/>
      </c>
      <c r="EA85" s="118" t="str">
        <f t="shared" si="86"/>
        <v/>
      </c>
      <c r="EB85" s="119" t="str">
        <f t="shared" si="87"/>
        <v/>
      </c>
      <c r="EC85" s="120" t="str">
        <f t="shared" si="88"/>
        <v/>
      </c>
      <c r="EE85" s="112"/>
      <c r="EF85" s="112"/>
      <c r="EG85" s="113" t="str">
        <f t="shared" si="89"/>
        <v/>
      </c>
      <c r="EH85" s="114" t="str">
        <f t="shared" si="90"/>
        <v/>
      </c>
      <c r="EI85" s="115" t="str">
        <f t="shared" si="91"/>
        <v/>
      </c>
      <c r="EJ85" s="115" t="str">
        <f t="shared" si="92"/>
        <v/>
      </c>
      <c r="EK85" s="116" t="str">
        <f t="shared" si="93"/>
        <v/>
      </c>
      <c r="EL85" s="117" t="str">
        <f t="shared" si="94"/>
        <v/>
      </c>
      <c r="EM85" s="118" t="str">
        <f t="shared" si="95"/>
        <v/>
      </c>
      <c r="EN85" s="119" t="str">
        <f t="shared" si="96"/>
        <v/>
      </c>
      <c r="EO85" s="120" t="str">
        <f t="shared" si="97"/>
        <v/>
      </c>
      <c r="EQ85" s="112"/>
      <c r="ER85" s="112"/>
      <c r="ES85" s="113" t="str">
        <f t="shared" si="98"/>
        <v/>
      </c>
      <c r="ET85" s="114" t="str">
        <f t="shared" si="99"/>
        <v/>
      </c>
      <c r="EU85" s="115" t="str">
        <f t="shared" si="100"/>
        <v/>
      </c>
      <c r="EV85" s="115" t="str">
        <f t="shared" si="101"/>
        <v/>
      </c>
      <c r="EW85" s="116" t="str">
        <f t="shared" si="102"/>
        <v/>
      </c>
      <c r="EX85" s="117" t="str">
        <f t="shared" si="103"/>
        <v/>
      </c>
      <c r="EY85" s="118" t="str">
        <f t="shared" si="104"/>
        <v/>
      </c>
      <c r="EZ85" s="119" t="str">
        <f t="shared" si="105"/>
        <v/>
      </c>
      <c r="FA85" s="120" t="str">
        <f t="shared" si="106"/>
        <v/>
      </c>
      <c r="FC85" s="112"/>
      <c r="FD85" s="112"/>
      <c r="FE85" s="113" t="str">
        <f t="shared" si="107"/>
        <v/>
      </c>
      <c r="FF85" s="114" t="str">
        <f t="shared" si="108"/>
        <v/>
      </c>
      <c r="FG85" s="115" t="str">
        <f t="shared" si="109"/>
        <v/>
      </c>
      <c r="FH85" s="115" t="str">
        <f t="shared" si="110"/>
        <v/>
      </c>
      <c r="FI85" s="116" t="str">
        <f t="shared" si="111"/>
        <v/>
      </c>
      <c r="FJ85" s="117" t="str">
        <f t="shared" si="112"/>
        <v/>
      </c>
      <c r="FK85" s="118" t="str">
        <f t="shared" si="113"/>
        <v/>
      </c>
      <c r="FL85" s="119" t="str">
        <f t="shared" si="114"/>
        <v/>
      </c>
      <c r="FM85" s="120" t="str">
        <f t="shared" si="115"/>
        <v/>
      </c>
      <c r="FO85" s="112"/>
      <c r="FP85" s="112"/>
      <c r="FQ85" s="113" t="str">
        <f t="shared" si="116"/>
        <v/>
      </c>
      <c r="FR85" s="114" t="str">
        <f t="shared" si="117"/>
        <v/>
      </c>
      <c r="FS85" s="115" t="str">
        <f t="shared" si="118"/>
        <v/>
      </c>
      <c r="FT85" s="115" t="str">
        <f t="shared" si="119"/>
        <v/>
      </c>
      <c r="FU85" s="116" t="str">
        <f t="shared" si="120"/>
        <v/>
      </c>
      <c r="FV85" s="117" t="str">
        <f t="shared" si="121"/>
        <v/>
      </c>
      <c r="FW85" s="118" t="str">
        <f t="shared" si="122"/>
        <v/>
      </c>
      <c r="FX85" s="119" t="str">
        <f t="shared" si="123"/>
        <v/>
      </c>
      <c r="FY85" s="120" t="str">
        <f t="shared" si="124"/>
        <v/>
      </c>
      <c r="GA85" s="112"/>
      <c r="GB85" s="112"/>
      <c r="GC85" s="113" t="str">
        <f t="shared" si="125"/>
        <v/>
      </c>
      <c r="GD85" s="114" t="str">
        <f t="shared" si="126"/>
        <v/>
      </c>
      <c r="GE85" s="115" t="str">
        <f t="shared" si="127"/>
        <v/>
      </c>
      <c r="GF85" s="115" t="str">
        <f t="shared" si="128"/>
        <v/>
      </c>
      <c r="GG85" s="116" t="str">
        <f t="shared" si="129"/>
        <v/>
      </c>
      <c r="GH85" s="117" t="str">
        <f t="shared" si="130"/>
        <v/>
      </c>
      <c r="GI85" s="118" t="str">
        <f t="shared" si="131"/>
        <v/>
      </c>
      <c r="GJ85" s="119" t="str">
        <f t="shared" si="132"/>
        <v/>
      </c>
      <c r="GK85" s="120" t="str">
        <f t="shared" si="133"/>
        <v/>
      </c>
      <c r="GM85" s="112"/>
      <c r="GN85" s="112"/>
      <c r="GO85" s="113" t="str">
        <f t="shared" si="134"/>
        <v/>
      </c>
      <c r="GP85" s="114" t="str">
        <f t="shared" si="135"/>
        <v/>
      </c>
      <c r="GQ85" s="115" t="str">
        <f t="shared" si="136"/>
        <v/>
      </c>
      <c r="GR85" s="115" t="str">
        <f t="shared" si="137"/>
        <v/>
      </c>
      <c r="GS85" s="116" t="str">
        <f t="shared" si="138"/>
        <v/>
      </c>
      <c r="GT85" s="117" t="str">
        <f t="shared" si="139"/>
        <v/>
      </c>
      <c r="GU85" s="118" t="str">
        <f t="shared" si="140"/>
        <v/>
      </c>
      <c r="GV85" s="119" t="str">
        <f t="shared" si="141"/>
        <v/>
      </c>
      <c r="GW85" s="120" t="str">
        <f t="shared" si="142"/>
        <v/>
      </c>
      <c r="GY85" s="112"/>
      <c r="GZ85" s="112"/>
      <c r="HA85" s="113" t="str">
        <f t="shared" si="143"/>
        <v/>
      </c>
      <c r="HB85" s="114" t="str">
        <f t="shared" si="144"/>
        <v/>
      </c>
      <c r="HC85" s="115" t="str">
        <f t="shared" si="145"/>
        <v/>
      </c>
      <c r="HD85" s="115" t="str">
        <f t="shared" si="146"/>
        <v/>
      </c>
      <c r="HE85" s="116" t="str">
        <f t="shared" si="147"/>
        <v/>
      </c>
      <c r="HF85" s="117" t="str">
        <f t="shared" si="148"/>
        <v/>
      </c>
      <c r="HG85" s="118" t="str">
        <f t="shared" si="149"/>
        <v/>
      </c>
      <c r="HH85" s="119" t="str">
        <f t="shared" si="150"/>
        <v/>
      </c>
      <c r="HI85" s="120" t="str">
        <f t="shared" si="151"/>
        <v/>
      </c>
      <c r="HK85" s="112"/>
      <c r="HL85" s="112"/>
      <c r="HM85" s="113" t="str">
        <f t="shared" si="152"/>
        <v/>
      </c>
      <c r="HN85" s="114" t="str">
        <f t="shared" si="153"/>
        <v/>
      </c>
      <c r="HO85" s="115" t="str">
        <f t="shared" si="154"/>
        <v/>
      </c>
      <c r="HP85" s="115" t="str">
        <f t="shared" si="155"/>
        <v/>
      </c>
      <c r="HQ85" s="116" t="str">
        <f t="shared" si="156"/>
        <v/>
      </c>
      <c r="HR85" s="117" t="str">
        <f t="shared" si="157"/>
        <v/>
      </c>
      <c r="HS85" s="118" t="str">
        <f t="shared" si="158"/>
        <v/>
      </c>
      <c r="HT85" s="119" t="str">
        <f t="shared" si="159"/>
        <v/>
      </c>
      <c r="HU85" s="120" t="str">
        <f t="shared" si="160"/>
        <v/>
      </c>
      <c r="HW85" s="112"/>
      <c r="HX85" s="112"/>
      <c r="HY85" s="113" t="str">
        <f t="shared" si="161"/>
        <v/>
      </c>
      <c r="HZ85" s="114" t="str">
        <f t="shared" si="162"/>
        <v/>
      </c>
      <c r="IA85" s="115" t="str">
        <f t="shared" si="163"/>
        <v/>
      </c>
      <c r="IB85" s="115" t="str">
        <f t="shared" si="164"/>
        <v/>
      </c>
      <c r="IC85" s="116" t="str">
        <f t="shared" si="165"/>
        <v/>
      </c>
      <c r="ID85" s="117" t="str">
        <f t="shared" si="166"/>
        <v/>
      </c>
      <c r="IE85" s="118" t="str">
        <f t="shared" si="167"/>
        <v/>
      </c>
      <c r="IF85" s="119" t="str">
        <f t="shared" si="168"/>
        <v/>
      </c>
      <c r="IG85" s="120" t="str">
        <f t="shared" si="169"/>
        <v/>
      </c>
      <c r="II85" s="112"/>
      <c r="IJ85" s="112"/>
      <c r="IK85" s="113" t="str">
        <f t="shared" si="170"/>
        <v/>
      </c>
      <c r="IL85" s="114" t="str">
        <f t="shared" si="171"/>
        <v/>
      </c>
      <c r="IM85" s="115" t="str">
        <f t="shared" si="172"/>
        <v/>
      </c>
      <c r="IN85" s="115" t="str">
        <f t="shared" si="173"/>
        <v/>
      </c>
      <c r="IO85" s="116" t="str">
        <f t="shared" si="174"/>
        <v/>
      </c>
      <c r="IP85" s="117" t="str">
        <f t="shared" si="175"/>
        <v/>
      </c>
      <c r="IQ85" s="118" t="str">
        <f t="shared" si="176"/>
        <v/>
      </c>
      <c r="IR85" s="119" t="str">
        <f t="shared" si="177"/>
        <v/>
      </c>
      <c r="IS85" s="120" t="str">
        <f t="shared" si="178"/>
        <v/>
      </c>
      <c r="IU85" s="112"/>
      <c r="IV85" s="112"/>
      <c r="IW85" s="113" t="str">
        <f t="shared" si="179"/>
        <v/>
      </c>
      <c r="IX85" s="114" t="str">
        <f t="shared" si="180"/>
        <v/>
      </c>
      <c r="IY85" s="115" t="str">
        <f t="shared" si="181"/>
        <v/>
      </c>
      <c r="IZ85" s="115" t="str">
        <f t="shared" si="182"/>
        <v/>
      </c>
      <c r="JA85" s="116" t="str">
        <f t="shared" si="183"/>
        <v/>
      </c>
      <c r="JB85" s="117" t="str">
        <f t="shared" si="184"/>
        <v/>
      </c>
      <c r="JC85" s="118" t="str">
        <f t="shared" si="185"/>
        <v/>
      </c>
      <c r="JD85" s="119" t="str">
        <f t="shared" si="186"/>
        <v/>
      </c>
      <c r="JE85" s="120" t="str">
        <f t="shared" si="187"/>
        <v/>
      </c>
      <c r="JG85" s="112"/>
      <c r="JH85" s="112"/>
      <c r="JI85" s="113" t="str">
        <f t="shared" si="188"/>
        <v/>
      </c>
      <c r="JJ85" s="114" t="str">
        <f t="shared" si="189"/>
        <v/>
      </c>
      <c r="JK85" s="115" t="str">
        <f t="shared" si="190"/>
        <v/>
      </c>
      <c r="JL85" s="115" t="str">
        <f t="shared" si="191"/>
        <v/>
      </c>
      <c r="JM85" s="116" t="str">
        <f t="shared" si="192"/>
        <v/>
      </c>
      <c r="JN85" s="117" t="str">
        <f t="shared" si="193"/>
        <v/>
      </c>
      <c r="JO85" s="118" t="str">
        <f t="shared" si="194"/>
        <v/>
      </c>
      <c r="JP85" s="119" t="str">
        <f t="shared" si="195"/>
        <v/>
      </c>
      <c r="JQ85" s="120" t="str">
        <f t="shared" si="196"/>
        <v/>
      </c>
      <c r="JS85" s="112"/>
      <c r="JT85" s="112"/>
      <c r="JU85" s="113" t="str">
        <f t="shared" si="197"/>
        <v/>
      </c>
      <c r="JV85" s="114" t="str">
        <f t="shared" si="198"/>
        <v/>
      </c>
      <c r="JW85" s="115" t="str">
        <f t="shared" si="199"/>
        <v/>
      </c>
      <c r="JX85" s="115" t="str">
        <f t="shared" si="200"/>
        <v/>
      </c>
      <c r="JY85" s="116" t="str">
        <f t="shared" si="201"/>
        <v/>
      </c>
      <c r="JZ85" s="117" t="str">
        <f t="shared" si="202"/>
        <v/>
      </c>
      <c r="KA85" s="118" t="str">
        <f t="shared" si="203"/>
        <v/>
      </c>
      <c r="KB85" s="119" t="str">
        <f t="shared" si="204"/>
        <v/>
      </c>
      <c r="KC85" s="120" t="str">
        <f t="shared" si="205"/>
        <v/>
      </c>
      <c r="KE85" s="112"/>
      <c r="KF85" s="112"/>
      <c r="KG85" s="113" t="str">
        <f t="shared" si="206"/>
        <v/>
      </c>
      <c r="KH85" s="114" t="str">
        <f t="shared" si="207"/>
        <v/>
      </c>
      <c r="KI85" s="115" t="str">
        <f t="shared" si="208"/>
        <v/>
      </c>
      <c r="KJ85" s="115" t="str">
        <f t="shared" si="209"/>
        <v/>
      </c>
      <c r="KK85" s="116" t="str">
        <f t="shared" si="210"/>
        <v/>
      </c>
      <c r="KL85" s="117" t="str">
        <f t="shared" si="211"/>
        <v/>
      </c>
      <c r="KM85" s="118" t="str">
        <f t="shared" si="212"/>
        <v/>
      </c>
      <c r="KN85" s="119" t="str">
        <f t="shared" si="213"/>
        <v/>
      </c>
      <c r="KO85" s="120" t="str">
        <f t="shared" si="214"/>
        <v/>
      </c>
      <c r="KQ85" s="112"/>
      <c r="KR85" s="112"/>
      <c r="KS85" s="113" t="str">
        <f t="shared" si="215"/>
        <v/>
      </c>
      <c r="KT85" s="114" t="str">
        <f t="shared" si="216"/>
        <v/>
      </c>
      <c r="KU85" s="115" t="str">
        <f t="shared" si="217"/>
        <v/>
      </c>
      <c r="KV85" s="115" t="str">
        <f t="shared" si="218"/>
        <v/>
      </c>
      <c r="KW85" s="116" t="str">
        <f t="shared" si="219"/>
        <v/>
      </c>
      <c r="KX85" s="117" t="str">
        <f t="shared" si="220"/>
        <v/>
      </c>
      <c r="KY85" s="118" t="str">
        <f t="shared" si="221"/>
        <v/>
      </c>
      <c r="KZ85" s="119" t="str">
        <f t="shared" si="222"/>
        <v/>
      </c>
      <c r="LA85" s="120" t="str">
        <f t="shared" si="223"/>
        <v/>
      </c>
      <c r="LC85" s="112"/>
      <c r="LD85" s="112"/>
      <c r="LE85" s="113" t="str">
        <f t="shared" si="224"/>
        <v/>
      </c>
      <c r="LF85" s="114" t="str">
        <f t="shared" si="225"/>
        <v/>
      </c>
      <c r="LG85" s="115" t="str">
        <f t="shared" si="226"/>
        <v/>
      </c>
      <c r="LH85" s="115" t="str">
        <f t="shared" si="227"/>
        <v/>
      </c>
      <c r="LI85" s="116" t="str">
        <f t="shared" si="228"/>
        <v/>
      </c>
      <c r="LJ85" s="117" t="str">
        <f t="shared" si="229"/>
        <v/>
      </c>
      <c r="LK85" s="118" t="str">
        <f t="shared" si="230"/>
        <v/>
      </c>
      <c r="LL85" s="119" t="str">
        <f t="shared" si="231"/>
        <v/>
      </c>
      <c r="LM85" s="120" t="str">
        <f t="shared" si="232"/>
        <v/>
      </c>
      <c r="LO85" s="112"/>
      <c r="LP85" s="112"/>
      <c r="LQ85" s="113" t="str">
        <f t="shared" si="233"/>
        <v/>
      </c>
      <c r="LR85" s="114" t="str">
        <f t="shared" si="234"/>
        <v/>
      </c>
      <c r="LS85" s="115" t="str">
        <f t="shared" si="235"/>
        <v/>
      </c>
      <c r="LT85" s="115" t="str">
        <f t="shared" si="236"/>
        <v/>
      </c>
      <c r="LU85" s="116" t="str">
        <f t="shared" si="237"/>
        <v/>
      </c>
      <c r="LV85" s="117" t="str">
        <f t="shared" si="238"/>
        <v/>
      </c>
      <c r="LW85" s="118" t="str">
        <f t="shared" si="239"/>
        <v/>
      </c>
      <c r="LX85" s="119" t="str">
        <f t="shared" si="240"/>
        <v/>
      </c>
      <c r="LY85" s="120" t="str">
        <f t="shared" si="241"/>
        <v/>
      </c>
      <c r="MA85" s="112"/>
      <c r="MB85" s="112"/>
      <c r="MC85" s="113" t="str">
        <f t="shared" si="242"/>
        <v/>
      </c>
      <c r="MD85" s="114" t="str">
        <f t="shared" si="243"/>
        <v/>
      </c>
      <c r="ME85" s="115" t="str">
        <f t="shared" si="244"/>
        <v/>
      </c>
      <c r="MF85" s="115" t="str">
        <f t="shared" si="245"/>
        <v/>
      </c>
      <c r="MG85" s="116" t="str">
        <f t="shared" si="246"/>
        <v/>
      </c>
      <c r="MH85" s="117" t="str">
        <f t="shared" si="247"/>
        <v/>
      </c>
      <c r="MI85" s="118" t="str">
        <f t="shared" si="248"/>
        <v/>
      </c>
      <c r="MJ85" s="119" t="str">
        <f t="shared" si="249"/>
        <v/>
      </c>
      <c r="MK85" s="120" t="str">
        <f t="shared" si="250"/>
        <v/>
      </c>
      <c r="MM85" s="112"/>
      <c r="MN85" s="112"/>
      <c r="MO85" s="113" t="str">
        <f t="shared" si="251"/>
        <v/>
      </c>
      <c r="MP85" s="114" t="str">
        <f t="shared" si="252"/>
        <v/>
      </c>
      <c r="MQ85" s="115" t="str">
        <f t="shared" si="253"/>
        <v/>
      </c>
      <c r="MR85" s="115" t="str">
        <f t="shared" si="254"/>
        <v/>
      </c>
      <c r="MS85" s="116" t="str">
        <f t="shared" si="255"/>
        <v/>
      </c>
      <c r="MT85" s="117" t="str">
        <f t="shared" si="256"/>
        <v/>
      </c>
      <c r="MU85" s="118" t="str">
        <f t="shared" si="257"/>
        <v/>
      </c>
      <c r="MV85" s="119" t="str">
        <f t="shared" si="258"/>
        <v/>
      </c>
      <c r="MW85" s="120" t="str">
        <f t="shared" si="259"/>
        <v/>
      </c>
      <c r="MY85" s="112"/>
      <c r="MZ85" s="112"/>
      <c r="NA85" s="113" t="str">
        <f t="shared" si="260"/>
        <v/>
      </c>
      <c r="NB85" s="114" t="str">
        <f t="shared" si="261"/>
        <v/>
      </c>
      <c r="NC85" s="115" t="str">
        <f t="shared" si="262"/>
        <v/>
      </c>
      <c r="ND85" s="115" t="str">
        <f t="shared" si="263"/>
        <v/>
      </c>
      <c r="NE85" s="116" t="str">
        <f t="shared" si="264"/>
        <v/>
      </c>
      <c r="NF85" s="117" t="str">
        <f t="shared" si="265"/>
        <v/>
      </c>
      <c r="NG85" s="118" t="str">
        <f t="shared" si="266"/>
        <v/>
      </c>
      <c r="NH85" s="119" t="str">
        <f t="shared" si="267"/>
        <v/>
      </c>
      <c r="NI85" s="120" t="str">
        <f t="shared" si="268"/>
        <v/>
      </c>
      <c r="NK85" s="112"/>
      <c r="NL85" s="112"/>
      <c r="NM85" s="113" t="str">
        <f t="shared" si="269"/>
        <v/>
      </c>
      <c r="NN85" s="114" t="str">
        <f t="shared" si="270"/>
        <v/>
      </c>
      <c r="NO85" s="115" t="str">
        <f t="shared" si="271"/>
        <v/>
      </c>
      <c r="NP85" s="115" t="str">
        <f t="shared" si="272"/>
        <v/>
      </c>
      <c r="NQ85" s="116" t="str">
        <f t="shared" si="273"/>
        <v/>
      </c>
      <c r="NR85" s="117" t="str">
        <f t="shared" si="274"/>
        <v/>
      </c>
      <c r="NS85" s="118" t="str">
        <f t="shared" si="275"/>
        <v/>
      </c>
      <c r="NT85" s="119" t="str">
        <f t="shared" si="276"/>
        <v/>
      </c>
      <c r="NU85" s="120" t="str">
        <f t="shared" si="277"/>
        <v/>
      </c>
      <c r="NW85" s="112"/>
      <c r="NX85" s="112"/>
      <c r="NY85" s="113" t="str">
        <f t="shared" si="278"/>
        <v/>
      </c>
      <c r="NZ85" s="114" t="str">
        <f t="shared" si="279"/>
        <v/>
      </c>
      <c r="OA85" s="115" t="str">
        <f t="shared" si="280"/>
        <v/>
      </c>
      <c r="OB85" s="115" t="str">
        <f t="shared" si="281"/>
        <v/>
      </c>
      <c r="OC85" s="116" t="str">
        <f t="shared" si="282"/>
        <v/>
      </c>
      <c r="OD85" s="117" t="str">
        <f t="shared" si="283"/>
        <v/>
      </c>
      <c r="OE85" s="118" t="str">
        <f t="shared" si="284"/>
        <v/>
      </c>
      <c r="OF85" s="119" t="str">
        <f t="shared" si="285"/>
        <v/>
      </c>
      <c r="OG85" s="120" t="str">
        <f t="shared" si="286"/>
        <v/>
      </c>
      <c r="OI85" s="112"/>
      <c r="OJ85" s="112"/>
      <c r="OK85" s="113" t="str">
        <f t="shared" si="287"/>
        <v/>
      </c>
      <c r="OL85" s="114" t="str">
        <f t="shared" si="288"/>
        <v/>
      </c>
      <c r="OM85" s="115" t="str">
        <f t="shared" si="289"/>
        <v/>
      </c>
      <c r="ON85" s="115" t="str">
        <f t="shared" si="290"/>
        <v/>
      </c>
      <c r="OO85" s="116" t="str">
        <f t="shared" si="291"/>
        <v/>
      </c>
      <c r="OP85" s="117" t="str">
        <f t="shared" si="292"/>
        <v/>
      </c>
      <c r="OQ85" s="118" t="str">
        <f t="shared" si="293"/>
        <v/>
      </c>
      <c r="OR85" s="119" t="str">
        <f t="shared" si="294"/>
        <v/>
      </c>
      <c r="OS85" s="120" t="str">
        <f t="shared" si="295"/>
        <v/>
      </c>
      <c r="OU85" s="112"/>
      <c r="OV85" s="112"/>
      <c r="OW85" s="113" t="str">
        <f t="shared" si="296"/>
        <v/>
      </c>
      <c r="OX85" s="114" t="str">
        <f t="shared" si="297"/>
        <v/>
      </c>
      <c r="OY85" s="115" t="str">
        <f t="shared" si="298"/>
        <v/>
      </c>
      <c r="OZ85" s="115" t="str">
        <f t="shared" si="299"/>
        <v/>
      </c>
      <c r="PA85" s="116" t="str">
        <f t="shared" si="300"/>
        <v/>
      </c>
      <c r="PB85" s="117" t="str">
        <f t="shared" si="301"/>
        <v/>
      </c>
      <c r="PC85" s="118" t="str">
        <f t="shared" si="302"/>
        <v/>
      </c>
      <c r="PD85" s="119" t="str">
        <f t="shared" si="303"/>
        <v/>
      </c>
      <c r="PE85" s="120" t="str">
        <f t="shared" si="304"/>
        <v/>
      </c>
      <c r="PG85" s="112"/>
      <c r="PH85" s="112"/>
      <c r="PI85" s="113" t="str">
        <f t="shared" si="305"/>
        <v/>
      </c>
      <c r="PJ85" s="114" t="str">
        <f t="shared" si="306"/>
        <v/>
      </c>
      <c r="PK85" s="115" t="str">
        <f t="shared" si="307"/>
        <v/>
      </c>
      <c r="PL85" s="115" t="str">
        <f t="shared" si="308"/>
        <v/>
      </c>
      <c r="PM85" s="116" t="str">
        <f t="shared" si="309"/>
        <v/>
      </c>
      <c r="PN85" s="117" t="str">
        <f t="shared" si="310"/>
        <v/>
      </c>
      <c r="PO85" s="118" t="str">
        <f t="shared" si="311"/>
        <v/>
      </c>
      <c r="PP85" s="119" t="str">
        <f t="shared" si="312"/>
        <v/>
      </c>
      <c r="PQ85" s="120" t="str">
        <f t="shared" si="313"/>
        <v/>
      </c>
      <c r="PS85" s="112"/>
      <c r="PT85" s="112"/>
      <c r="PU85" s="113" t="str">
        <f t="shared" si="314"/>
        <v/>
      </c>
      <c r="PV85" s="114" t="str">
        <f t="shared" si="315"/>
        <v/>
      </c>
      <c r="PW85" s="115" t="str">
        <f t="shared" si="316"/>
        <v/>
      </c>
      <c r="PX85" s="115" t="str">
        <f t="shared" si="317"/>
        <v/>
      </c>
      <c r="PY85" s="116" t="str">
        <f t="shared" si="318"/>
        <v/>
      </c>
      <c r="PZ85" s="117" t="str">
        <f t="shared" si="319"/>
        <v/>
      </c>
      <c r="QA85" s="118" t="str">
        <f t="shared" si="320"/>
        <v/>
      </c>
      <c r="QB85" s="119" t="str">
        <f t="shared" si="321"/>
        <v/>
      </c>
      <c r="QC85" s="120" t="str">
        <f t="shared" si="322"/>
        <v/>
      </c>
      <c r="QE85" s="112"/>
      <c r="QF85" s="112"/>
      <c r="QG85" s="113" t="str">
        <f t="shared" si="323"/>
        <v/>
      </c>
      <c r="QH85" s="114" t="str">
        <f t="shared" si="324"/>
        <v/>
      </c>
      <c r="QI85" s="115" t="str">
        <f t="shared" si="325"/>
        <v/>
      </c>
      <c r="QJ85" s="115" t="str">
        <f t="shared" si="326"/>
        <v/>
      </c>
      <c r="QK85" s="116" t="str">
        <f t="shared" si="327"/>
        <v/>
      </c>
      <c r="QL85" s="117" t="str">
        <f t="shared" si="328"/>
        <v/>
      </c>
      <c r="QM85" s="118" t="str">
        <f t="shared" si="329"/>
        <v/>
      </c>
      <c r="QN85" s="119" t="str">
        <f t="shared" si="330"/>
        <v/>
      </c>
      <c r="QO85" s="120" t="str">
        <f t="shared" si="331"/>
        <v/>
      </c>
      <c r="QQ85" s="112"/>
      <c r="QR85" s="112"/>
      <c r="QS85" s="113" t="str">
        <f t="shared" si="332"/>
        <v/>
      </c>
      <c r="QT85" s="114" t="str">
        <f t="shared" si="333"/>
        <v/>
      </c>
      <c r="QU85" s="115" t="str">
        <f t="shared" si="334"/>
        <v/>
      </c>
      <c r="QV85" s="115" t="str">
        <f t="shared" si="335"/>
        <v/>
      </c>
      <c r="QW85" s="116" t="str">
        <f t="shared" si="336"/>
        <v/>
      </c>
      <c r="QX85" s="117" t="str">
        <f t="shared" si="337"/>
        <v/>
      </c>
      <c r="QY85" s="118" t="str">
        <f t="shared" si="338"/>
        <v/>
      </c>
      <c r="QZ85" s="119" t="str">
        <f t="shared" si="339"/>
        <v/>
      </c>
      <c r="RA85" s="120" t="str">
        <f t="shared" si="340"/>
        <v/>
      </c>
      <c r="RC85" s="112"/>
      <c r="RD85" s="112"/>
      <c r="RE85" s="113" t="str">
        <f t="shared" si="341"/>
        <v/>
      </c>
      <c r="RF85" s="114" t="str">
        <f t="shared" si="342"/>
        <v/>
      </c>
      <c r="RG85" s="115" t="str">
        <f t="shared" si="343"/>
        <v/>
      </c>
      <c r="RH85" s="115" t="str">
        <f t="shared" si="344"/>
        <v/>
      </c>
      <c r="RI85" s="116" t="str">
        <f t="shared" si="345"/>
        <v/>
      </c>
      <c r="RJ85" s="117" t="str">
        <f t="shared" si="346"/>
        <v/>
      </c>
      <c r="RK85" s="118" t="str">
        <f t="shared" si="347"/>
        <v/>
      </c>
      <c r="RL85" s="119" t="str">
        <f t="shared" si="348"/>
        <v/>
      </c>
      <c r="RM85" s="120" t="str">
        <f t="shared" si="349"/>
        <v/>
      </c>
      <c r="RO85" s="112"/>
      <c r="RP85" s="112"/>
      <c r="RQ85" s="113" t="str">
        <f t="shared" si="350"/>
        <v/>
      </c>
      <c r="RR85" s="114" t="str">
        <f t="shared" si="351"/>
        <v/>
      </c>
      <c r="RS85" s="115" t="str">
        <f t="shared" si="352"/>
        <v/>
      </c>
      <c r="RT85" s="115" t="str">
        <f t="shared" si="353"/>
        <v/>
      </c>
      <c r="RU85" s="116" t="str">
        <f t="shared" si="354"/>
        <v/>
      </c>
      <c r="RV85" s="117" t="str">
        <f t="shared" si="355"/>
        <v/>
      </c>
      <c r="RW85" s="118" t="str">
        <f t="shared" si="356"/>
        <v/>
      </c>
      <c r="RX85" s="119" t="str">
        <f t="shared" si="357"/>
        <v/>
      </c>
      <c r="RY85" s="120" t="str">
        <f t="shared" si="358"/>
        <v/>
      </c>
      <c r="SA85" s="112"/>
      <c r="SB85" s="112"/>
    </row>
    <row r="86" spans="1:496" ht="13.5" customHeight="1">
      <c r="A86" s="20"/>
      <c r="B86" s="2" t="s">
        <v>936</v>
      </c>
      <c r="C86" s="2" t="s">
        <v>937</v>
      </c>
      <c r="E86" s="113" t="str">
        <f t="shared" si="536"/>
        <v/>
      </c>
      <c r="F86" s="114" t="str">
        <f t="shared" si="537"/>
        <v/>
      </c>
      <c r="G86" s="115" t="str">
        <f t="shared" si="538"/>
        <v/>
      </c>
      <c r="H86" s="115" t="str">
        <f t="shared" si="539"/>
        <v/>
      </c>
      <c r="I86" s="116" t="str">
        <f t="shared" si="540"/>
        <v/>
      </c>
      <c r="J86" s="117" t="str">
        <f t="shared" si="541"/>
        <v/>
      </c>
      <c r="K86" s="118" t="str">
        <f t="shared" si="542"/>
        <v/>
      </c>
      <c r="L86" s="119" t="str">
        <f t="shared" si="543"/>
        <v/>
      </c>
      <c r="M86" s="120" t="str">
        <f t="shared" si="544"/>
        <v/>
      </c>
      <c r="O86" s="112"/>
      <c r="P86" s="2" t="s">
        <v>289</v>
      </c>
      <c r="Q86" s="113" t="s">
        <v>289</v>
      </c>
      <c r="R86" s="114" t="s">
        <v>289</v>
      </c>
      <c r="S86" s="115" t="s">
        <v>289</v>
      </c>
      <c r="T86" s="115" t="s">
        <v>289</v>
      </c>
      <c r="U86" s="116" t="s">
        <v>289</v>
      </c>
      <c r="V86" s="117" t="s">
        <v>289</v>
      </c>
      <c r="W86" s="118" t="s">
        <v>289</v>
      </c>
      <c r="X86" s="119" t="s">
        <v>289</v>
      </c>
      <c r="Y86" s="120" t="s">
        <v>289</v>
      </c>
      <c r="AA86" s="4"/>
      <c r="AC86" s="113" t="str">
        <f t="shared" ref="AC86:AC159" si="545">IF(AG86="","",AC$3)</f>
        <v/>
      </c>
      <c r="AD86" s="114" t="str">
        <f t="shared" ref="AD86:AD159" si="546">IF(AG86="","",AC$1)</f>
        <v/>
      </c>
      <c r="AE86" s="115" t="str">
        <f t="shared" ref="AE86:AE159" si="547">IF(AG86="","",AC$2)</f>
        <v/>
      </c>
      <c r="AF86" s="115" t="str">
        <f t="shared" ref="AF86:AF159" si="548">IF(AG86="","",AC$3)</f>
        <v/>
      </c>
      <c r="AG86" s="116" t="str">
        <f t="shared" ref="AG86:AG159" si="549">IF(AN86="","",IF(ISNUMBER(SEARCH(":",AN86)),MID(AN86,FIND(":",AN86)+2,FIND("(",AN86)-FIND(":",AN86)-3),LEFT(AN86,FIND("(",AN86)-2)))</f>
        <v/>
      </c>
      <c r="AH86" s="117" t="str">
        <f t="shared" ref="AH86:AH159" si="550">IF(AN86="","",MID(AN86,FIND("(",AN86)+1,4))</f>
        <v/>
      </c>
      <c r="AI86" s="118" t="str">
        <f t="shared" ref="AI86:AI159" si="551">IF(ISNUMBER(SEARCH("*female*",AN86)),"female",IF(ISNUMBER(SEARCH("*male*",AN86)),"male",""))</f>
        <v/>
      </c>
      <c r="AJ86" s="119" t="str">
        <f t="shared" ref="AJ86:AJ159" si="552">IF(AN86="","",IF(ISERROR(MID(AN86,FIND("male,",AN86)+6,(FIND(")",AN86)-(FIND("male,",AN86)+6))))=TRUE,"missing/error",MID(AN86,FIND("male,",AN86)+6,(FIND(")",AN86)-(FIND("male,",AN86)+6)))))</f>
        <v/>
      </c>
      <c r="AK86" s="120" t="str">
        <f t="shared" ref="AK86:AK159" si="553">IF(AG86="","",(MID(AG86,(SEARCH("^^",SUBSTITUTE(AG86," ","^^",LEN(AG86)-LEN(SUBSTITUTE(AG86," ","")))))+1,99)&amp;"_"&amp;LEFT(AG86,FIND(" ",AG86)-1)&amp;"_"&amp;AH86))</f>
        <v/>
      </c>
      <c r="AM86" s="112"/>
      <c r="AN86" s="112"/>
      <c r="AO86" s="113" t="str">
        <f t="shared" ref="AO86:AO159" si="554">IF(AS86="","",AO$3)</f>
        <v/>
      </c>
      <c r="AP86" s="114" t="str">
        <f t="shared" ref="AP86:AP159" si="555">IF(AS86="","",AO$1)</f>
        <v/>
      </c>
      <c r="AQ86" s="115" t="str">
        <f t="shared" ref="AQ86:AQ159" si="556">IF(AS86="","",AO$2)</f>
        <v/>
      </c>
      <c r="AR86" s="115" t="str">
        <f t="shared" ref="AR86:AR159" si="557">IF(AS86="","",AO$3)</f>
        <v/>
      </c>
      <c r="AS86" s="116" t="str">
        <f t="shared" ref="AS86:AS159" si="558">IF(AZ86="","",IF(ISNUMBER(SEARCH(":",AZ86)),MID(AZ86,FIND(":",AZ86)+2,FIND("(",AZ86)-FIND(":",AZ86)-3),LEFT(AZ86,FIND("(",AZ86)-2)))</f>
        <v/>
      </c>
      <c r="AT86" s="117" t="str">
        <f t="shared" ref="AT86:AT159" si="559">IF(AZ86="","",MID(AZ86,FIND("(",AZ86)+1,4))</f>
        <v/>
      </c>
      <c r="AU86" s="118" t="str">
        <f t="shared" ref="AU86:AU159" si="560">IF(ISNUMBER(SEARCH("*female*",AZ86)),"female",IF(ISNUMBER(SEARCH("*male*",AZ86)),"male",""))</f>
        <v/>
      </c>
      <c r="AV86" s="119" t="str">
        <f t="shared" ref="AV86:AV159" si="561">IF(AZ86="","",IF(ISERROR(MID(AZ86,FIND("male,",AZ86)+6,(FIND(")",AZ86)-(FIND("male,",AZ86)+6))))=TRUE,"missing/error",MID(AZ86,FIND("male,",AZ86)+6,(FIND(")",AZ86)-(FIND("male,",AZ86)+6)))))</f>
        <v/>
      </c>
      <c r="AW86" s="120" t="str">
        <f t="shared" ref="AW86:AW159" si="562">IF(AS86="","",(MID(AS86,(SEARCH("^^",SUBSTITUTE(AS86," ","^^",LEN(AS86)-LEN(SUBSTITUTE(AS86," ","")))))+1,99)&amp;"_"&amp;LEFT(AS86,FIND(" ",AS86)-1)&amp;"_"&amp;AT86))</f>
        <v/>
      </c>
      <c r="AY86" s="112"/>
      <c r="AZ86" s="112"/>
      <c r="BA86" s="113" t="str">
        <f t="shared" si="518"/>
        <v/>
      </c>
      <c r="BB86" s="114" t="str">
        <f t="shared" si="519"/>
        <v/>
      </c>
      <c r="BC86" s="115" t="str">
        <f t="shared" si="520"/>
        <v/>
      </c>
      <c r="BD86" s="115" t="str">
        <f t="shared" si="521"/>
        <v/>
      </c>
      <c r="BE86" s="116" t="str">
        <f t="shared" si="522"/>
        <v/>
      </c>
      <c r="BF86" s="117" t="str">
        <f t="shared" si="523"/>
        <v/>
      </c>
      <c r="BG86" s="118" t="str">
        <f t="shared" si="524"/>
        <v/>
      </c>
      <c r="BH86" s="119" t="str">
        <f t="shared" si="525"/>
        <v/>
      </c>
      <c r="BI86" s="120" t="str">
        <f t="shared" si="526"/>
        <v/>
      </c>
      <c r="BK86" s="112"/>
      <c r="BL86" s="112"/>
      <c r="BM86" s="113" t="str">
        <f t="shared" ref="BM86:BM159" si="563">IF(BQ86="","",BM$3)</f>
        <v/>
      </c>
      <c r="BN86" s="114" t="str">
        <f t="shared" ref="BN86:BN159" si="564">IF(BQ86="","",BM$1)</f>
        <v/>
      </c>
      <c r="BO86" s="115" t="str">
        <f t="shared" ref="BO86:BO159" si="565">IF(BQ86="","",BM$2)</f>
        <v/>
      </c>
      <c r="BP86" s="115" t="str">
        <f t="shared" ref="BP86:BP159" si="566">IF(BQ86="","",BM$3)</f>
        <v/>
      </c>
      <c r="BQ86" s="116" t="str">
        <f t="shared" ref="BQ86:BQ159" si="567">IF(BX86="","",IF(ISNUMBER(SEARCH(":",BX86)),MID(BX86,FIND(":",BX86)+2,FIND("(",BX86)-FIND(":",BX86)-3),LEFT(BX86,FIND("(",BX86)-2)))</f>
        <v/>
      </c>
      <c r="BR86" s="117" t="str">
        <f t="shared" ref="BR86:BR159" si="568">IF(BX86="","",MID(BX86,FIND("(",BX86)+1,4))</f>
        <v/>
      </c>
      <c r="BS86" s="118" t="str">
        <f t="shared" ref="BS86:BS159" si="569">IF(ISNUMBER(SEARCH("*female*",BX86)),"female",IF(ISNUMBER(SEARCH("*male*",BX86)),"male",""))</f>
        <v/>
      </c>
      <c r="BT86" s="119" t="str">
        <f t="shared" ref="BT86:BT159" si="570">IF(BX86="","",IF(ISERROR(MID(BX86,FIND("male,",BX86)+6,(FIND(")",BX86)-(FIND("male,",BX86)+6))))=TRUE,"missing/error",MID(BX86,FIND("male,",BX86)+6,(FIND(")",BX86)-(FIND("male,",BX86)+6)))))</f>
        <v/>
      </c>
      <c r="BU86" s="120" t="str">
        <f t="shared" ref="BU86:BU159" si="571">IF(BQ86="","",(MID(BQ86,(SEARCH("^^",SUBSTITUTE(BQ86," ","^^",LEN(BQ86)-LEN(SUBSTITUTE(BQ86," ","")))))+1,99)&amp;"_"&amp;LEFT(BQ86,FIND(" ",BQ86)-1)&amp;"_"&amp;BR86))</f>
        <v/>
      </c>
      <c r="BW86" s="112"/>
      <c r="BX86" s="112"/>
      <c r="BY86" s="113" t="str">
        <f t="shared" ref="BY86:BY159" si="572">IF(CC86="","",BY$3)</f>
        <v/>
      </c>
      <c r="BZ86" s="114" t="str">
        <f t="shared" ref="BZ86:BZ159" si="573">IF(CC86="","",BY$1)</f>
        <v/>
      </c>
      <c r="CA86" s="115" t="str">
        <f t="shared" ref="CA86:CA159" si="574">IF(CC86="","",BY$2)</f>
        <v/>
      </c>
      <c r="CB86" s="115" t="str">
        <f t="shared" ref="CB86:CB159" si="575">IF(CC86="","",BY$3)</f>
        <v/>
      </c>
      <c r="CC86" s="116" t="str">
        <f t="shared" ref="CC86:CC159" si="576">IF(CJ86="","",IF(ISNUMBER(SEARCH(":",CJ86)),MID(CJ86,FIND(":",CJ86)+2,FIND("(",CJ86)-FIND(":",CJ86)-3),LEFT(CJ86,FIND("(",CJ86)-2)))</f>
        <v/>
      </c>
      <c r="CD86" s="117" t="str">
        <f t="shared" ref="CD86:CD159" si="577">IF(CJ86="","",MID(CJ86,FIND("(",CJ86)+1,4))</f>
        <v/>
      </c>
      <c r="CE86" s="118" t="str">
        <f t="shared" ref="CE86:CE159" si="578">IF(ISNUMBER(SEARCH("*female*",CJ86)),"female",IF(ISNUMBER(SEARCH("*male*",CJ86)),"male",""))</f>
        <v/>
      </c>
      <c r="CF86" s="119" t="str">
        <f t="shared" ref="CF86:CF159" si="579">IF(CJ86="","",IF(ISERROR(MID(CJ86,FIND("male,",CJ86)+6,(FIND(")",CJ86)-(FIND("male,",CJ86)+6))))=TRUE,"missing/error",MID(CJ86,FIND("male,",CJ86)+6,(FIND(")",CJ86)-(FIND("male,",CJ86)+6)))))</f>
        <v/>
      </c>
      <c r="CG86" s="120" t="str">
        <f t="shared" ref="CG86:CG159" si="580">IF(CC86="","",(MID(CC86,(SEARCH("^^",SUBSTITUTE(CC86," ","^^",LEN(CC86)-LEN(SUBSTITUTE(CC86," ","")))))+1,99)&amp;"_"&amp;LEFT(CC86,FIND(" ",CC86)-1)&amp;"_"&amp;CD86))</f>
        <v/>
      </c>
      <c r="CI86" s="112"/>
      <c r="CJ86" s="112"/>
      <c r="CK86" s="113" t="str">
        <f t="shared" ref="CK86:CK159" si="581">IF(CO86="","",CK$3)</f>
        <v/>
      </c>
      <c r="CL86" s="114" t="str">
        <f t="shared" ref="CL86:CL159" si="582">IF(CO86="","",CK$1)</f>
        <v/>
      </c>
      <c r="CM86" s="115" t="str">
        <f t="shared" ref="CM86:CM159" si="583">IF(CO86="","",CK$2)</f>
        <v/>
      </c>
      <c r="CN86" s="115" t="str">
        <f t="shared" ref="CN86:CN159" si="584">IF(CO86="","",CK$3)</f>
        <v/>
      </c>
      <c r="CO86" s="116" t="str">
        <f t="shared" ref="CO86:CO159" si="585">IF(CV86="","",IF(ISNUMBER(SEARCH(":",CV86)),MID(CV86,FIND(":",CV86)+2,FIND("(",CV86)-FIND(":",CV86)-3),LEFT(CV86,FIND("(",CV86)-2)))</f>
        <v/>
      </c>
      <c r="CP86" s="117" t="str">
        <f t="shared" ref="CP86:CP159" si="586">IF(CV86="","",MID(CV86,FIND("(",CV86)+1,4))</f>
        <v/>
      </c>
      <c r="CQ86" s="118" t="str">
        <f t="shared" ref="CQ86:CQ159" si="587">IF(ISNUMBER(SEARCH("*female*",CV86)),"female",IF(ISNUMBER(SEARCH("*male*",CV86)),"male",""))</f>
        <v/>
      </c>
      <c r="CR86" s="119" t="str">
        <f t="shared" ref="CR86:CR159" si="588">IF(CV86="","",IF(ISERROR(MID(CV86,FIND("male,",CV86)+6,(FIND(")",CV86)-(FIND("male,",CV86)+6))))=TRUE,"missing/error",MID(CV86,FIND("male,",CV86)+6,(FIND(")",CV86)-(FIND("male,",CV86)+6)))))</f>
        <v/>
      </c>
      <c r="CS86" s="120" t="str">
        <f t="shared" ref="CS86:CS159" si="589">IF(CO86="","",(MID(CO86,(SEARCH("^^",SUBSTITUTE(CO86," ","^^",LEN(CO86)-LEN(SUBSTITUTE(CO86," ","")))))+1,99)&amp;"_"&amp;LEFT(CO86,FIND(" ",CO86)-1)&amp;"_"&amp;CP86))</f>
        <v/>
      </c>
      <c r="CU86" s="112"/>
      <c r="CV86" s="112"/>
      <c r="CW86" s="113" t="str">
        <f t="shared" ref="CW86:CW159" si="590">IF(DA86="","",CW$3)</f>
        <v/>
      </c>
      <c r="CX86" s="114" t="str">
        <f t="shared" ref="CX86:CX159" si="591">IF(DA86="","",CW$1)</f>
        <v/>
      </c>
      <c r="CY86" s="115" t="str">
        <f t="shared" ref="CY86:CY159" si="592">IF(DA86="","",CW$2)</f>
        <v/>
      </c>
      <c r="CZ86" s="115" t="str">
        <f t="shared" ref="CZ86:CZ159" si="593">IF(DA86="","",CW$3)</f>
        <v/>
      </c>
      <c r="DA86" s="116" t="str">
        <f t="shared" ref="DA86:DA159" si="594">IF(DH86="","",IF(ISNUMBER(SEARCH(":",DH86)),MID(DH86,FIND(":",DH86)+2,FIND("(",DH86)-FIND(":",DH86)-3),LEFT(DH86,FIND("(",DH86)-2)))</f>
        <v/>
      </c>
      <c r="DB86" s="117" t="str">
        <f t="shared" ref="DB86:DB159" si="595">IF(DH86="","",MID(DH86,FIND("(",DH86)+1,4))</f>
        <v/>
      </c>
      <c r="DC86" s="118" t="str">
        <f t="shared" ref="DC86:DC159" si="596">IF(ISNUMBER(SEARCH("*female*",DH86)),"female",IF(ISNUMBER(SEARCH("*male*",DH86)),"male",""))</f>
        <v/>
      </c>
      <c r="DD86" s="119" t="str">
        <f t="shared" ref="DD86:DD159" si="597">IF(DH86="","",IF(ISERROR(MID(DH86,FIND("male,",DH86)+6,(FIND(")",DH86)-(FIND("male,",DH86)+6))))=TRUE,"missing/error",MID(DH86,FIND("male,",DH86)+6,(FIND(")",DH86)-(FIND("male,",DH86)+6)))))</f>
        <v/>
      </c>
      <c r="DE86" s="120" t="str">
        <f t="shared" ref="DE86:DE159" si="598">IF(DA86="","",(MID(DA86,(SEARCH("^^",SUBSTITUTE(DA86," ","^^",LEN(DA86)-LEN(SUBSTITUTE(DA86," ","")))))+1,99)&amp;"_"&amp;LEFT(DA86,FIND(" ",DA86)-1)&amp;"_"&amp;DB86))</f>
        <v/>
      </c>
      <c r="DG86" s="112"/>
      <c r="DH86" s="112"/>
      <c r="DI86" s="113" t="str">
        <f t="shared" ref="DI86:DI159" si="599">IF(DM86="","",DI$3)</f>
        <v/>
      </c>
      <c r="DJ86" s="114" t="str">
        <f t="shared" ref="DJ86:DJ159" si="600">IF(DM86="","",DI$1)</f>
        <v/>
      </c>
      <c r="DK86" s="115" t="str">
        <f t="shared" ref="DK86:DK159" si="601">IF(DM86="","",DI$2)</f>
        <v/>
      </c>
      <c r="DL86" s="115" t="str">
        <f t="shared" ref="DL86:DL159" si="602">IF(DM86="","",DI$3)</f>
        <v/>
      </c>
      <c r="DM86" s="116" t="str">
        <f t="shared" ref="DM86:DM159" si="603">IF(DT86="","",IF(ISNUMBER(SEARCH(":",DT86)),MID(DT86,FIND(":",DT86)+2,FIND("(",DT86)-FIND(":",DT86)-3),LEFT(DT86,FIND("(",DT86)-2)))</f>
        <v/>
      </c>
      <c r="DN86" s="117" t="str">
        <f t="shared" ref="DN86:DN159" si="604">IF(DT86="","",MID(DT86,FIND("(",DT86)+1,4))</f>
        <v/>
      </c>
      <c r="DO86" s="118" t="str">
        <f t="shared" ref="DO86:DO159" si="605">IF(ISNUMBER(SEARCH("*female*",DT86)),"female",IF(ISNUMBER(SEARCH("*male*",DT86)),"male",""))</f>
        <v/>
      </c>
      <c r="DP86" s="119" t="str">
        <f t="shared" ref="DP86:DP159" si="606">IF(DT86="","",IF(ISERROR(MID(DT86,FIND("male,",DT86)+6,(FIND(")",DT86)-(FIND("male,",DT86)+6))))=TRUE,"missing/error",MID(DT86,FIND("male,",DT86)+6,(FIND(")",DT86)-(FIND("male,",DT86)+6)))))</f>
        <v/>
      </c>
      <c r="DQ86" s="120" t="str">
        <f t="shared" ref="DQ86:DQ159" si="607">IF(DM86="","",(MID(DM86,(SEARCH("^^",SUBSTITUTE(DM86," ","^^",LEN(DM86)-LEN(SUBSTITUTE(DM86," ","")))))+1,99)&amp;"_"&amp;LEFT(DM86,FIND(" ",DM86)-1)&amp;"_"&amp;DN86))</f>
        <v/>
      </c>
      <c r="DS86" s="112"/>
      <c r="DT86" s="112"/>
      <c r="DU86" s="113" t="str">
        <f t="shared" ref="DU86:DU159" si="608">IF(DY86="","",DU$3)</f>
        <v/>
      </c>
      <c r="DV86" s="114" t="str">
        <f t="shared" ref="DV86:DV159" si="609">IF(DY86="","",DU$1)</f>
        <v/>
      </c>
      <c r="DW86" s="115" t="str">
        <f t="shared" ref="DW86:DW159" si="610">IF(DY86="","",DU$2)</f>
        <v/>
      </c>
      <c r="DX86" s="115" t="str">
        <f t="shared" ref="DX86:DX159" si="611">IF(DY86="","",DU$3)</f>
        <v/>
      </c>
      <c r="DY86" s="116" t="str">
        <f t="shared" ref="DY86:DY159" si="612">IF(EF86="","",IF(ISNUMBER(SEARCH(":",EF86)),MID(EF86,FIND(":",EF86)+2,FIND("(",EF86)-FIND(":",EF86)-3),LEFT(EF86,FIND("(",EF86)-2)))</f>
        <v/>
      </c>
      <c r="DZ86" s="117" t="str">
        <f t="shared" ref="DZ86:DZ159" si="613">IF(EF86="","",MID(EF86,FIND("(",EF86)+1,4))</f>
        <v/>
      </c>
      <c r="EA86" s="118" t="str">
        <f t="shared" ref="EA86:EA159" si="614">IF(ISNUMBER(SEARCH("*female*",EF86)),"female",IF(ISNUMBER(SEARCH("*male*",EF86)),"male",""))</f>
        <v/>
      </c>
      <c r="EB86" s="119" t="str">
        <f t="shared" ref="EB86:EB159" si="615">IF(EF86="","",IF(ISERROR(MID(EF86,FIND("male,",EF86)+6,(FIND(")",EF86)-(FIND("male,",EF86)+6))))=TRUE,"missing/error",MID(EF86,FIND("male,",EF86)+6,(FIND(")",EF86)-(FIND("male,",EF86)+6)))))</f>
        <v/>
      </c>
      <c r="EC86" s="120" t="str">
        <f t="shared" ref="EC86:EC159" si="616">IF(DY86="","",(MID(DY86,(SEARCH("^^",SUBSTITUTE(DY86," ","^^",LEN(DY86)-LEN(SUBSTITUTE(DY86," ","")))))+1,99)&amp;"_"&amp;LEFT(DY86,FIND(" ",DY86)-1)&amp;"_"&amp;DZ86))</f>
        <v/>
      </c>
      <c r="EE86" s="112"/>
      <c r="EF86" s="112"/>
      <c r="EG86" s="113" t="str">
        <f t="shared" ref="EG86:EG159" si="617">IF(EK86="","",EG$3)</f>
        <v/>
      </c>
      <c r="EH86" s="114" t="str">
        <f t="shared" ref="EH86:EH159" si="618">IF(EK86="","",EG$1)</f>
        <v/>
      </c>
      <c r="EI86" s="115" t="str">
        <f t="shared" ref="EI86:EI159" si="619">IF(EK86="","",EG$2)</f>
        <v/>
      </c>
      <c r="EJ86" s="115" t="str">
        <f t="shared" ref="EJ86:EJ159" si="620">IF(EK86="","",EG$3)</f>
        <v/>
      </c>
      <c r="EK86" s="116" t="str">
        <f t="shared" ref="EK86:EK159" si="621">IF(ER86="","",IF(ISNUMBER(SEARCH(":",ER86)),MID(ER86,FIND(":",ER86)+2,FIND("(",ER86)-FIND(":",ER86)-3),LEFT(ER86,FIND("(",ER86)-2)))</f>
        <v/>
      </c>
      <c r="EL86" s="117" t="str">
        <f t="shared" ref="EL86:EL159" si="622">IF(ER86="","",MID(ER86,FIND("(",ER86)+1,4))</f>
        <v/>
      </c>
      <c r="EM86" s="118" t="str">
        <f t="shared" ref="EM86:EM159" si="623">IF(ISNUMBER(SEARCH("*female*",ER86)),"female",IF(ISNUMBER(SEARCH("*male*",ER86)),"male",""))</f>
        <v/>
      </c>
      <c r="EN86" s="119" t="str">
        <f t="shared" ref="EN86:EN159" si="624">IF(ER86="","",IF(ISERROR(MID(ER86,FIND("male,",ER86)+6,(FIND(")",ER86)-(FIND("male,",ER86)+6))))=TRUE,"missing/error",MID(ER86,FIND("male,",ER86)+6,(FIND(")",ER86)-(FIND("male,",ER86)+6)))))</f>
        <v/>
      </c>
      <c r="EO86" s="120" t="str">
        <f t="shared" ref="EO86:EO159" si="625">IF(EK86="","",(MID(EK86,(SEARCH("^^",SUBSTITUTE(EK86," ","^^",LEN(EK86)-LEN(SUBSTITUTE(EK86," ","")))))+1,99)&amp;"_"&amp;LEFT(EK86,FIND(" ",EK86)-1)&amp;"_"&amp;EL86))</f>
        <v/>
      </c>
      <c r="EQ86" s="112"/>
      <c r="ER86" s="112"/>
      <c r="ES86" s="113" t="str">
        <f t="shared" ref="ES86:ES159" si="626">IF(EW86="","",ES$3)</f>
        <v/>
      </c>
      <c r="ET86" s="114" t="str">
        <f t="shared" ref="ET86:ET159" si="627">IF(EW86="","",ES$1)</f>
        <v/>
      </c>
      <c r="EU86" s="115" t="str">
        <f t="shared" ref="EU86:EU159" si="628">IF(EW86="","",ES$2)</f>
        <v/>
      </c>
      <c r="EV86" s="115" t="str">
        <f t="shared" ref="EV86:EV159" si="629">IF(EW86="","",ES$3)</f>
        <v/>
      </c>
      <c r="EW86" s="116" t="str">
        <f t="shared" ref="EW86:EW159" si="630">IF(FD86="","",IF(ISNUMBER(SEARCH(":",FD86)),MID(FD86,FIND(":",FD86)+2,FIND("(",FD86)-FIND(":",FD86)-3),LEFT(FD86,FIND("(",FD86)-2)))</f>
        <v/>
      </c>
      <c r="EX86" s="117" t="str">
        <f t="shared" ref="EX86:EX159" si="631">IF(FD86="","",MID(FD86,FIND("(",FD86)+1,4))</f>
        <v/>
      </c>
      <c r="EY86" s="118" t="str">
        <f t="shared" ref="EY86:EY159" si="632">IF(ISNUMBER(SEARCH("*female*",FD86)),"female",IF(ISNUMBER(SEARCH("*male*",FD86)),"male",""))</f>
        <v/>
      </c>
      <c r="EZ86" s="119" t="str">
        <f t="shared" ref="EZ86:EZ159" si="633">IF(FD86="","",IF(ISERROR(MID(FD86,FIND("male,",FD86)+6,(FIND(")",FD86)-(FIND("male,",FD86)+6))))=TRUE,"missing/error",MID(FD86,FIND("male,",FD86)+6,(FIND(")",FD86)-(FIND("male,",FD86)+6)))))</f>
        <v/>
      </c>
      <c r="FA86" s="120" t="str">
        <f t="shared" ref="FA86:FA159" si="634">IF(EW86="","",(MID(EW86,(SEARCH("^^",SUBSTITUTE(EW86," ","^^",LEN(EW86)-LEN(SUBSTITUTE(EW86," ","")))))+1,99)&amp;"_"&amp;LEFT(EW86,FIND(" ",EW86)-1)&amp;"_"&amp;EX86))</f>
        <v/>
      </c>
      <c r="FC86" s="112"/>
      <c r="FD86" s="112"/>
      <c r="FE86" s="113" t="str">
        <f t="shared" ref="FE86:FE159" si="635">IF(FI86="","",FE$3)</f>
        <v/>
      </c>
      <c r="FF86" s="114" t="str">
        <f t="shared" ref="FF86:FF159" si="636">IF(FI86="","",FE$1)</f>
        <v/>
      </c>
      <c r="FG86" s="115" t="str">
        <f t="shared" ref="FG86:FG159" si="637">IF(FI86="","",FE$2)</f>
        <v/>
      </c>
      <c r="FH86" s="115" t="str">
        <f t="shared" ref="FH86:FH159" si="638">IF(FI86="","",FE$3)</f>
        <v/>
      </c>
      <c r="FI86" s="116" t="str">
        <f t="shared" ref="FI86:FI159" si="639">IF(FP86="","",IF(ISNUMBER(SEARCH(":",FP86)),MID(FP86,FIND(":",FP86)+2,FIND("(",FP86)-FIND(":",FP86)-3),LEFT(FP86,FIND("(",FP86)-2)))</f>
        <v/>
      </c>
      <c r="FJ86" s="117" t="str">
        <f t="shared" ref="FJ86:FJ159" si="640">IF(FP86="","",MID(FP86,FIND("(",FP86)+1,4))</f>
        <v/>
      </c>
      <c r="FK86" s="118" t="str">
        <f t="shared" ref="FK86:FK159" si="641">IF(ISNUMBER(SEARCH("*female*",FP86)),"female",IF(ISNUMBER(SEARCH("*male*",FP86)),"male",""))</f>
        <v/>
      </c>
      <c r="FL86" s="119" t="str">
        <f t="shared" ref="FL86:FL159" si="642">IF(FP86="","",IF(ISERROR(MID(FP86,FIND("male,",FP86)+6,(FIND(")",FP86)-(FIND("male,",FP86)+6))))=TRUE,"missing/error",MID(FP86,FIND("male,",FP86)+6,(FIND(")",FP86)-(FIND("male,",FP86)+6)))))</f>
        <v/>
      </c>
      <c r="FM86" s="120" t="str">
        <f t="shared" ref="FM86:FM159" si="643">IF(FI86="","",(MID(FI86,(SEARCH("^^",SUBSTITUTE(FI86," ","^^",LEN(FI86)-LEN(SUBSTITUTE(FI86," ","")))))+1,99)&amp;"_"&amp;LEFT(FI86,FIND(" ",FI86)-1)&amp;"_"&amp;FJ86))</f>
        <v/>
      </c>
      <c r="FO86" s="112"/>
      <c r="FP86" s="112"/>
      <c r="FQ86" s="113" t="str">
        <f t="shared" ref="FQ86:FQ159" si="644">IF(FU86="","",FQ$3)</f>
        <v/>
      </c>
      <c r="FR86" s="114" t="str">
        <f t="shared" ref="FR86:FR159" si="645">IF(FU86="","",FQ$1)</f>
        <v/>
      </c>
      <c r="FS86" s="115" t="str">
        <f t="shared" ref="FS86:FS159" si="646">IF(FU86="","",FQ$2)</f>
        <v/>
      </c>
      <c r="FT86" s="115" t="str">
        <f t="shared" ref="FT86:FT159" si="647">IF(FU86="","",FQ$3)</f>
        <v/>
      </c>
      <c r="FU86" s="116" t="str">
        <f t="shared" ref="FU86:FU159" si="648">IF(GB86="","",IF(ISNUMBER(SEARCH(":",GB86)),MID(GB86,FIND(":",GB86)+2,FIND("(",GB86)-FIND(":",GB86)-3),LEFT(GB86,FIND("(",GB86)-2)))</f>
        <v/>
      </c>
      <c r="FV86" s="117" t="str">
        <f t="shared" ref="FV86:FV159" si="649">IF(GB86="","",MID(GB86,FIND("(",GB86)+1,4))</f>
        <v/>
      </c>
      <c r="FW86" s="118" t="str">
        <f t="shared" ref="FW86:FW159" si="650">IF(ISNUMBER(SEARCH("*female*",GB86)),"female",IF(ISNUMBER(SEARCH("*male*",GB86)),"male",""))</f>
        <v/>
      </c>
      <c r="FX86" s="119" t="str">
        <f t="shared" ref="FX86:FX159" si="651">IF(GB86="","",IF(ISERROR(MID(GB86,FIND("male,",GB86)+6,(FIND(")",GB86)-(FIND("male,",GB86)+6))))=TRUE,"missing/error",MID(GB86,FIND("male,",GB86)+6,(FIND(")",GB86)-(FIND("male,",GB86)+6)))))</f>
        <v/>
      </c>
      <c r="FY86" s="120" t="str">
        <f t="shared" ref="FY86:FY159" si="652">IF(FU86="","",(MID(FU86,(SEARCH("^^",SUBSTITUTE(FU86," ","^^",LEN(FU86)-LEN(SUBSTITUTE(FU86," ","")))))+1,99)&amp;"_"&amp;LEFT(FU86,FIND(" ",FU86)-1)&amp;"_"&amp;FV86))</f>
        <v/>
      </c>
      <c r="GA86" s="112"/>
      <c r="GB86" s="112"/>
      <c r="GC86" s="113" t="str">
        <f t="shared" ref="GC86:GC159" si="653">IF(GG86="","",GC$3)</f>
        <v/>
      </c>
      <c r="GD86" s="114" t="str">
        <f t="shared" ref="GD86:GD159" si="654">IF(GG86="","",GC$1)</f>
        <v/>
      </c>
      <c r="GE86" s="115" t="str">
        <f t="shared" ref="GE86:GE159" si="655">IF(GG86="","",GC$2)</f>
        <v/>
      </c>
      <c r="GF86" s="115" t="str">
        <f t="shared" ref="GF86:GF159" si="656">IF(GG86="","",GC$3)</f>
        <v/>
      </c>
      <c r="GG86" s="116" t="str">
        <f t="shared" ref="GG86:GG159" si="657">IF(GN86="","",IF(ISNUMBER(SEARCH(":",GN86)),MID(GN86,FIND(":",GN86)+2,FIND("(",GN86)-FIND(":",GN86)-3),LEFT(GN86,FIND("(",GN86)-2)))</f>
        <v/>
      </c>
      <c r="GH86" s="117" t="str">
        <f t="shared" ref="GH86:GH159" si="658">IF(GN86="","",MID(GN86,FIND("(",GN86)+1,4))</f>
        <v/>
      </c>
      <c r="GI86" s="118" t="str">
        <f t="shared" ref="GI86:GI159" si="659">IF(ISNUMBER(SEARCH("*female*",GN86)),"female",IF(ISNUMBER(SEARCH("*male*",GN86)),"male",""))</f>
        <v/>
      </c>
      <c r="GJ86" s="119" t="str">
        <f t="shared" ref="GJ86:GJ159" si="660">IF(GN86="","",IF(ISERROR(MID(GN86,FIND("male,",GN86)+6,(FIND(")",GN86)-(FIND("male,",GN86)+6))))=TRUE,"missing/error",MID(GN86,FIND("male,",GN86)+6,(FIND(")",GN86)-(FIND("male,",GN86)+6)))))</f>
        <v/>
      </c>
      <c r="GK86" s="120" t="str">
        <f t="shared" ref="GK86:GK159" si="661">IF(GG86="","",(MID(GG86,(SEARCH("^^",SUBSTITUTE(GG86," ","^^",LEN(GG86)-LEN(SUBSTITUTE(GG86," ","")))))+1,99)&amp;"_"&amp;LEFT(GG86,FIND(" ",GG86)-1)&amp;"_"&amp;GH86))</f>
        <v/>
      </c>
      <c r="GM86" s="112"/>
      <c r="GN86" s="112"/>
      <c r="GO86" s="113" t="str">
        <f t="shared" ref="GO86:GO159" si="662">IF(GS86="","",GO$3)</f>
        <v/>
      </c>
      <c r="GP86" s="114" t="str">
        <f t="shared" ref="GP86:GP159" si="663">IF(GS86="","",GO$1)</f>
        <v/>
      </c>
      <c r="GQ86" s="115" t="str">
        <f t="shared" ref="GQ86:GQ159" si="664">IF(GS86="","",GO$2)</f>
        <v/>
      </c>
      <c r="GR86" s="115" t="str">
        <f t="shared" ref="GR86:GR159" si="665">IF(GS86="","",GO$3)</f>
        <v/>
      </c>
      <c r="GS86" s="116" t="str">
        <f t="shared" ref="GS86:GS159" si="666">IF(GZ86="","",IF(ISNUMBER(SEARCH(":",GZ86)),MID(GZ86,FIND(":",GZ86)+2,FIND("(",GZ86)-FIND(":",GZ86)-3),LEFT(GZ86,FIND("(",GZ86)-2)))</f>
        <v/>
      </c>
      <c r="GT86" s="117" t="str">
        <f t="shared" ref="GT86:GT159" si="667">IF(GZ86="","",MID(GZ86,FIND("(",GZ86)+1,4))</f>
        <v/>
      </c>
      <c r="GU86" s="118" t="str">
        <f t="shared" ref="GU86:GU159" si="668">IF(ISNUMBER(SEARCH("*female*",GZ86)),"female",IF(ISNUMBER(SEARCH("*male*",GZ86)),"male",""))</f>
        <v/>
      </c>
      <c r="GV86" s="119" t="str">
        <f t="shared" ref="GV86:GV159" si="669">IF(GZ86="","",IF(ISERROR(MID(GZ86,FIND("male,",GZ86)+6,(FIND(")",GZ86)-(FIND("male,",GZ86)+6))))=TRUE,"missing/error",MID(GZ86,FIND("male,",GZ86)+6,(FIND(")",GZ86)-(FIND("male,",GZ86)+6)))))</f>
        <v/>
      </c>
      <c r="GW86" s="120" t="str">
        <f t="shared" ref="GW86:GW159" si="670">IF(GS86="","",(MID(GS86,(SEARCH("^^",SUBSTITUTE(GS86," ","^^",LEN(GS86)-LEN(SUBSTITUTE(GS86," ","")))))+1,99)&amp;"_"&amp;LEFT(GS86,FIND(" ",GS86)-1)&amp;"_"&amp;GT86))</f>
        <v/>
      </c>
      <c r="GY86" s="112"/>
      <c r="GZ86" s="112"/>
      <c r="HA86" s="113" t="str">
        <f t="shared" ref="HA86:HA159" si="671">IF(HE86="","",HA$3)</f>
        <v/>
      </c>
      <c r="HB86" s="114" t="str">
        <f t="shared" ref="HB86:HB159" si="672">IF(HE86="","",HA$1)</f>
        <v/>
      </c>
      <c r="HC86" s="115" t="str">
        <f t="shared" ref="HC86:HC159" si="673">IF(HE86="","",HA$2)</f>
        <v/>
      </c>
      <c r="HD86" s="115" t="str">
        <f t="shared" ref="HD86:HD159" si="674">IF(HE86="","",HA$3)</f>
        <v/>
      </c>
      <c r="HE86" s="116" t="str">
        <f t="shared" ref="HE86:HE159" si="675">IF(HL86="","",IF(ISNUMBER(SEARCH(":",HL86)),MID(HL86,FIND(":",HL86)+2,FIND("(",HL86)-FIND(":",HL86)-3),LEFT(HL86,FIND("(",HL86)-2)))</f>
        <v/>
      </c>
      <c r="HF86" s="117" t="str">
        <f t="shared" ref="HF86:HF159" si="676">IF(HL86="","",MID(HL86,FIND("(",HL86)+1,4))</f>
        <v/>
      </c>
      <c r="HG86" s="118" t="str">
        <f t="shared" ref="HG86:HG159" si="677">IF(ISNUMBER(SEARCH("*female*",HL86)),"female",IF(ISNUMBER(SEARCH("*male*",HL86)),"male",""))</f>
        <v/>
      </c>
      <c r="HH86" s="119" t="str">
        <f t="shared" ref="HH86:HH159" si="678">IF(HL86="","",IF(ISERROR(MID(HL86,FIND("male,",HL86)+6,(FIND(")",HL86)-(FIND("male,",HL86)+6))))=TRUE,"missing/error",MID(HL86,FIND("male,",HL86)+6,(FIND(")",HL86)-(FIND("male,",HL86)+6)))))</f>
        <v/>
      </c>
      <c r="HI86" s="120" t="str">
        <f t="shared" ref="HI86:HI159" si="679">IF(HE86="","",(MID(HE86,(SEARCH("^^",SUBSTITUTE(HE86," ","^^",LEN(HE86)-LEN(SUBSTITUTE(HE86," ","")))))+1,99)&amp;"_"&amp;LEFT(HE86,FIND(" ",HE86)-1)&amp;"_"&amp;HF86))</f>
        <v/>
      </c>
      <c r="HK86" s="112"/>
      <c r="HL86" s="112"/>
      <c r="HM86" s="113" t="str">
        <f t="shared" ref="HM86:HM159" si="680">IF(HQ86="","",HM$3)</f>
        <v/>
      </c>
      <c r="HN86" s="114" t="str">
        <f t="shared" ref="HN86:HN159" si="681">IF(HQ86="","",HM$1)</f>
        <v/>
      </c>
      <c r="HO86" s="115" t="str">
        <f t="shared" ref="HO86:HO159" si="682">IF(HQ86="","",HM$2)</f>
        <v/>
      </c>
      <c r="HP86" s="115" t="str">
        <f t="shared" ref="HP86:HP159" si="683">IF(HQ86="","",HM$3)</f>
        <v/>
      </c>
      <c r="HQ86" s="116" t="str">
        <f t="shared" ref="HQ86:HQ159" si="684">IF(HX86="","",IF(ISNUMBER(SEARCH(":",HX86)),MID(HX86,FIND(":",HX86)+2,FIND("(",HX86)-FIND(":",HX86)-3),LEFT(HX86,FIND("(",HX86)-2)))</f>
        <v/>
      </c>
      <c r="HR86" s="117" t="str">
        <f t="shared" ref="HR86:HR159" si="685">IF(HX86="","",MID(HX86,FIND("(",HX86)+1,4))</f>
        <v/>
      </c>
      <c r="HS86" s="118" t="str">
        <f t="shared" ref="HS86:HS159" si="686">IF(ISNUMBER(SEARCH("*female*",HX86)),"female",IF(ISNUMBER(SEARCH("*male*",HX86)),"male",""))</f>
        <v/>
      </c>
      <c r="HT86" s="119" t="str">
        <f t="shared" ref="HT86:HT159" si="687">IF(HX86="","",IF(ISERROR(MID(HX86,FIND("male,",HX86)+6,(FIND(")",HX86)-(FIND("male,",HX86)+6))))=TRUE,"missing/error",MID(HX86,FIND("male,",HX86)+6,(FIND(")",HX86)-(FIND("male,",HX86)+6)))))</f>
        <v/>
      </c>
      <c r="HU86" s="120" t="str">
        <f t="shared" ref="HU86:HU159" si="688">IF(HQ86="","",(MID(HQ86,(SEARCH("^^",SUBSTITUTE(HQ86," ","^^",LEN(HQ86)-LEN(SUBSTITUTE(HQ86," ","")))))+1,99)&amp;"_"&amp;LEFT(HQ86,FIND(" ",HQ86)-1)&amp;"_"&amp;HR86))</f>
        <v/>
      </c>
      <c r="HW86" s="112"/>
      <c r="HX86" s="112"/>
      <c r="HY86" s="113" t="str">
        <f t="shared" ref="HY86:HY159" si="689">IF(IC86="","",HY$3)</f>
        <v/>
      </c>
      <c r="HZ86" s="114" t="str">
        <f t="shared" ref="HZ86:HZ159" si="690">IF(IC86="","",HY$1)</f>
        <v/>
      </c>
      <c r="IA86" s="115" t="str">
        <f t="shared" ref="IA86:IA159" si="691">IF(IC86="","",HY$2)</f>
        <v/>
      </c>
      <c r="IB86" s="115" t="str">
        <f t="shared" ref="IB86:IB159" si="692">IF(IC86="","",HY$3)</f>
        <v/>
      </c>
      <c r="IC86" s="116" t="str">
        <f t="shared" ref="IC86:IC159" si="693">IF(IJ86="","",IF(ISNUMBER(SEARCH(":",IJ86)),MID(IJ86,FIND(":",IJ86)+2,FIND("(",IJ86)-FIND(":",IJ86)-3),LEFT(IJ86,FIND("(",IJ86)-2)))</f>
        <v/>
      </c>
      <c r="ID86" s="117" t="str">
        <f t="shared" ref="ID86:ID159" si="694">IF(IJ86="","",MID(IJ86,FIND("(",IJ86)+1,4))</f>
        <v/>
      </c>
      <c r="IE86" s="118" t="str">
        <f t="shared" ref="IE86:IE159" si="695">IF(ISNUMBER(SEARCH("*female*",IJ86)),"female",IF(ISNUMBER(SEARCH("*male*",IJ86)),"male",""))</f>
        <v/>
      </c>
      <c r="IF86" s="119" t="str">
        <f t="shared" ref="IF86:IF159" si="696">IF(IJ86="","",IF(ISERROR(MID(IJ86,FIND("male,",IJ86)+6,(FIND(")",IJ86)-(FIND("male,",IJ86)+6))))=TRUE,"missing/error",MID(IJ86,FIND("male,",IJ86)+6,(FIND(")",IJ86)-(FIND("male,",IJ86)+6)))))</f>
        <v/>
      </c>
      <c r="IG86" s="120" t="str">
        <f t="shared" ref="IG86:IG159" si="697">IF(IC86="","",(MID(IC86,(SEARCH("^^",SUBSTITUTE(IC86," ","^^",LEN(IC86)-LEN(SUBSTITUTE(IC86," ","")))))+1,99)&amp;"_"&amp;LEFT(IC86,FIND(" ",IC86)-1)&amp;"_"&amp;ID86))</f>
        <v/>
      </c>
      <c r="II86" s="112"/>
      <c r="IJ86" s="112"/>
      <c r="IK86" s="113" t="str">
        <f t="shared" ref="IK86:IK159" si="698">IF(IO86="","",IK$3)</f>
        <v/>
      </c>
      <c r="IL86" s="114" t="str">
        <f t="shared" ref="IL86:IL159" si="699">IF(IO86="","",IK$1)</f>
        <v/>
      </c>
      <c r="IM86" s="115" t="str">
        <f t="shared" ref="IM86:IM159" si="700">IF(IO86="","",IK$2)</f>
        <v/>
      </c>
      <c r="IN86" s="115" t="str">
        <f t="shared" ref="IN86:IN159" si="701">IF(IO86="","",IK$3)</f>
        <v/>
      </c>
      <c r="IO86" s="116" t="str">
        <f t="shared" ref="IO86:IO159" si="702">IF(IV86="","",IF(ISNUMBER(SEARCH(":",IV86)),MID(IV86,FIND(":",IV86)+2,FIND("(",IV86)-FIND(":",IV86)-3),LEFT(IV86,FIND("(",IV86)-2)))</f>
        <v/>
      </c>
      <c r="IP86" s="117" t="str">
        <f t="shared" ref="IP86:IP159" si="703">IF(IV86="","",MID(IV86,FIND("(",IV86)+1,4))</f>
        <v/>
      </c>
      <c r="IQ86" s="118" t="str">
        <f t="shared" ref="IQ86:IQ159" si="704">IF(ISNUMBER(SEARCH("*female*",IV86)),"female",IF(ISNUMBER(SEARCH("*male*",IV86)),"male",""))</f>
        <v/>
      </c>
      <c r="IR86" s="119" t="str">
        <f t="shared" ref="IR86:IR159" si="705">IF(IV86="","",IF(ISERROR(MID(IV86,FIND("male,",IV86)+6,(FIND(")",IV86)-(FIND("male,",IV86)+6))))=TRUE,"missing/error",MID(IV86,FIND("male,",IV86)+6,(FIND(")",IV86)-(FIND("male,",IV86)+6)))))</f>
        <v/>
      </c>
      <c r="IS86" s="120" t="str">
        <f t="shared" ref="IS86:IS159" si="706">IF(IO86="","",(MID(IO86,(SEARCH("^^",SUBSTITUTE(IO86," ","^^",LEN(IO86)-LEN(SUBSTITUTE(IO86," ","")))))+1,99)&amp;"_"&amp;LEFT(IO86,FIND(" ",IO86)-1)&amp;"_"&amp;IP86))</f>
        <v/>
      </c>
      <c r="IU86" s="112"/>
      <c r="IV86" s="112"/>
      <c r="IW86" s="113" t="str">
        <f t="shared" ref="IW86:IW159" si="707">IF(JA86="","",IW$3)</f>
        <v/>
      </c>
      <c r="IX86" s="114" t="str">
        <f t="shared" ref="IX86:IX159" si="708">IF(JA86="","",IW$1)</f>
        <v/>
      </c>
      <c r="IY86" s="115" t="str">
        <f t="shared" ref="IY86:IY159" si="709">IF(JA86="","",IW$2)</f>
        <v/>
      </c>
      <c r="IZ86" s="115" t="str">
        <f t="shared" ref="IZ86:IZ159" si="710">IF(JA86="","",IW$3)</f>
        <v/>
      </c>
      <c r="JA86" s="116" t="str">
        <f t="shared" ref="JA86:JA159" si="711">IF(JH86="","",IF(ISNUMBER(SEARCH(":",JH86)),MID(JH86,FIND(":",JH86)+2,FIND("(",JH86)-FIND(":",JH86)-3),LEFT(JH86,FIND("(",JH86)-2)))</f>
        <v/>
      </c>
      <c r="JB86" s="117" t="str">
        <f t="shared" ref="JB86:JB159" si="712">IF(JH86="","",MID(JH86,FIND("(",JH86)+1,4))</f>
        <v/>
      </c>
      <c r="JC86" s="118" t="str">
        <f t="shared" ref="JC86:JC159" si="713">IF(ISNUMBER(SEARCH("*female*",JH86)),"female",IF(ISNUMBER(SEARCH("*male*",JH86)),"male",""))</f>
        <v/>
      </c>
      <c r="JD86" s="119" t="str">
        <f t="shared" ref="JD86:JD159" si="714">IF(JH86="","",IF(ISERROR(MID(JH86,FIND("male,",JH86)+6,(FIND(")",JH86)-(FIND("male,",JH86)+6))))=TRUE,"missing/error",MID(JH86,FIND("male,",JH86)+6,(FIND(")",JH86)-(FIND("male,",JH86)+6)))))</f>
        <v/>
      </c>
      <c r="JE86" s="120" t="str">
        <f t="shared" ref="JE86:JE159" si="715">IF(JA86="","",(MID(JA86,(SEARCH("^^",SUBSTITUTE(JA86," ","^^",LEN(JA86)-LEN(SUBSTITUTE(JA86," ","")))))+1,99)&amp;"_"&amp;LEFT(JA86,FIND(" ",JA86)-1)&amp;"_"&amp;JB86))</f>
        <v/>
      </c>
      <c r="JG86" s="112"/>
      <c r="JH86" s="112"/>
      <c r="JI86" s="113" t="str">
        <f t="shared" ref="JI86:JI159" si="716">IF(JM86="","",JI$3)</f>
        <v/>
      </c>
      <c r="JJ86" s="114" t="str">
        <f t="shared" ref="JJ86:JJ159" si="717">IF(JM86="","",JI$1)</f>
        <v/>
      </c>
      <c r="JK86" s="115" t="str">
        <f t="shared" ref="JK86:JK159" si="718">IF(JM86="","",JI$2)</f>
        <v/>
      </c>
      <c r="JL86" s="115" t="str">
        <f t="shared" ref="JL86:JL159" si="719">IF(JM86="","",JI$3)</f>
        <v/>
      </c>
      <c r="JM86" s="116" t="str">
        <f t="shared" ref="JM86:JM159" si="720">IF(JT86="","",IF(ISNUMBER(SEARCH(":",JT86)),MID(JT86,FIND(":",JT86)+2,FIND("(",JT86)-FIND(":",JT86)-3),LEFT(JT86,FIND("(",JT86)-2)))</f>
        <v/>
      </c>
      <c r="JN86" s="117" t="str">
        <f t="shared" ref="JN86:JN159" si="721">IF(JT86="","",MID(JT86,FIND("(",JT86)+1,4))</f>
        <v/>
      </c>
      <c r="JO86" s="118" t="str">
        <f t="shared" ref="JO86:JO159" si="722">IF(ISNUMBER(SEARCH("*female*",JT86)),"female",IF(ISNUMBER(SEARCH("*male*",JT86)),"male",""))</f>
        <v/>
      </c>
      <c r="JP86" s="119" t="str">
        <f t="shared" ref="JP86:JP159" si="723">IF(JT86="","",IF(ISERROR(MID(JT86,FIND("male,",JT86)+6,(FIND(")",JT86)-(FIND("male,",JT86)+6))))=TRUE,"missing/error",MID(JT86,FIND("male,",JT86)+6,(FIND(")",JT86)-(FIND("male,",JT86)+6)))))</f>
        <v/>
      </c>
      <c r="JQ86" s="120" t="str">
        <f t="shared" ref="JQ86:JQ159" si="724">IF(JM86="","",(MID(JM86,(SEARCH("^^",SUBSTITUTE(JM86," ","^^",LEN(JM86)-LEN(SUBSTITUTE(JM86," ","")))))+1,99)&amp;"_"&amp;LEFT(JM86,FIND(" ",JM86)-1)&amp;"_"&amp;JN86))</f>
        <v/>
      </c>
      <c r="JS86" s="112"/>
      <c r="JT86" s="112"/>
      <c r="JU86" s="113" t="str">
        <f t="shared" ref="JU86:JU159" si="725">IF(JY86="","",JU$3)</f>
        <v/>
      </c>
      <c r="JV86" s="114" t="str">
        <f t="shared" ref="JV86:JV159" si="726">IF(JY86="","",JU$1)</f>
        <v/>
      </c>
      <c r="JW86" s="115" t="str">
        <f t="shared" ref="JW86:JW159" si="727">IF(JY86="","",JU$2)</f>
        <v/>
      </c>
      <c r="JX86" s="115" t="str">
        <f t="shared" ref="JX86:JX159" si="728">IF(JY86="","",JU$3)</f>
        <v/>
      </c>
      <c r="JY86" s="116" t="str">
        <f t="shared" ref="JY86:JY159" si="729">IF(KF86="","",IF(ISNUMBER(SEARCH(":",KF86)),MID(KF86,FIND(":",KF86)+2,FIND("(",KF86)-FIND(":",KF86)-3),LEFT(KF86,FIND("(",KF86)-2)))</f>
        <v/>
      </c>
      <c r="JZ86" s="117" t="str">
        <f t="shared" ref="JZ86:JZ159" si="730">IF(KF86="","",MID(KF86,FIND("(",KF86)+1,4))</f>
        <v/>
      </c>
      <c r="KA86" s="118" t="str">
        <f t="shared" ref="KA86:KA159" si="731">IF(ISNUMBER(SEARCH("*female*",KF86)),"female",IF(ISNUMBER(SEARCH("*male*",KF86)),"male",""))</f>
        <v/>
      </c>
      <c r="KB86" s="119" t="str">
        <f t="shared" ref="KB86:KB159" si="732">IF(KF86="","",IF(ISERROR(MID(KF86,FIND("male,",KF86)+6,(FIND(")",KF86)-(FIND("male,",KF86)+6))))=TRUE,"missing/error",MID(KF86,FIND("male,",KF86)+6,(FIND(")",KF86)-(FIND("male,",KF86)+6)))))</f>
        <v/>
      </c>
      <c r="KC86" s="120" t="str">
        <f t="shared" ref="KC86:KC159" si="733">IF(JY86="","",(MID(JY86,(SEARCH("^^",SUBSTITUTE(JY86," ","^^",LEN(JY86)-LEN(SUBSTITUTE(JY86," ","")))))+1,99)&amp;"_"&amp;LEFT(JY86,FIND(" ",JY86)-1)&amp;"_"&amp;JZ86))</f>
        <v/>
      </c>
      <c r="KE86" s="112"/>
      <c r="KF86" s="112"/>
      <c r="KG86" s="113" t="str">
        <f t="shared" ref="KG86:KG159" si="734">IF(KK86="","",KG$3)</f>
        <v/>
      </c>
      <c r="KH86" s="114" t="str">
        <f t="shared" ref="KH86:KH159" si="735">IF(KK86="","",KG$1)</f>
        <v/>
      </c>
      <c r="KI86" s="115" t="str">
        <f t="shared" ref="KI86:KI159" si="736">IF(KK86="","",KG$2)</f>
        <v/>
      </c>
      <c r="KJ86" s="115" t="str">
        <f t="shared" ref="KJ86:KJ159" si="737">IF(KK86="","",KG$3)</f>
        <v/>
      </c>
      <c r="KK86" s="116" t="str">
        <f t="shared" ref="KK86:KK159" si="738">IF(KR86="","",IF(ISNUMBER(SEARCH(":",KR86)),MID(KR86,FIND(":",KR86)+2,FIND("(",KR86)-FIND(":",KR86)-3),LEFT(KR86,FIND("(",KR86)-2)))</f>
        <v/>
      </c>
      <c r="KL86" s="117" t="str">
        <f t="shared" ref="KL86:KL159" si="739">IF(KR86="","",MID(KR86,FIND("(",KR86)+1,4))</f>
        <v/>
      </c>
      <c r="KM86" s="118" t="str">
        <f t="shared" ref="KM86:KM159" si="740">IF(ISNUMBER(SEARCH("*female*",KR86)),"female",IF(ISNUMBER(SEARCH("*male*",KR86)),"male",""))</f>
        <v/>
      </c>
      <c r="KN86" s="119" t="str">
        <f t="shared" ref="KN86:KN159" si="741">IF(KR86="","",IF(ISERROR(MID(KR86,FIND("male,",KR86)+6,(FIND(")",KR86)-(FIND("male,",KR86)+6))))=TRUE,"missing/error",MID(KR86,FIND("male,",KR86)+6,(FIND(")",KR86)-(FIND("male,",KR86)+6)))))</f>
        <v/>
      </c>
      <c r="KO86" s="120" t="str">
        <f t="shared" ref="KO86:KO159" si="742">IF(KK86="","",(MID(KK86,(SEARCH("^^",SUBSTITUTE(KK86," ","^^",LEN(KK86)-LEN(SUBSTITUTE(KK86," ","")))))+1,99)&amp;"_"&amp;LEFT(KK86,FIND(" ",KK86)-1)&amp;"_"&amp;KL86))</f>
        <v/>
      </c>
      <c r="KQ86" s="112"/>
      <c r="KR86" s="112"/>
      <c r="KS86" s="113" t="str">
        <f t="shared" ref="KS86:KS159" si="743">IF(KW86="","",KS$3)</f>
        <v/>
      </c>
      <c r="KT86" s="114" t="str">
        <f t="shared" ref="KT86:KT159" si="744">IF(KW86="","",KS$1)</f>
        <v/>
      </c>
      <c r="KU86" s="115" t="str">
        <f t="shared" ref="KU86:KU159" si="745">IF(KW86="","",KS$2)</f>
        <v/>
      </c>
      <c r="KV86" s="115" t="str">
        <f t="shared" ref="KV86:KV159" si="746">IF(KW86="","",KS$3)</f>
        <v/>
      </c>
      <c r="KW86" s="116" t="str">
        <f t="shared" ref="KW86:KW159" si="747">IF(LD86="","",IF(ISNUMBER(SEARCH(":",LD86)),MID(LD86,FIND(":",LD86)+2,FIND("(",LD86)-FIND(":",LD86)-3),LEFT(LD86,FIND("(",LD86)-2)))</f>
        <v/>
      </c>
      <c r="KX86" s="117" t="str">
        <f t="shared" ref="KX86:KX159" si="748">IF(LD86="","",MID(LD86,FIND("(",LD86)+1,4))</f>
        <v/>
      </c>
      <c r="KY86" s="118" t="str">
        <f t="shared" ref="KY86:KY159" si="749">IF(ISNUMBER(SEARCH("*female*",LD86)),"female",IF(ISNUMBER(SEARCH("*male*",LD86)),"male",""))</f>
        <v/>
      </c>
      <c r="KZ86" s="119" t="str">
        <f t="shared" ref="KZ86:KZ159" si="750">IF(LD86="","",IF(ISERROR(MID(LD86,FIND("male,",LD86)+6,(FIND(")",LD86)-(FIND("male,",LD86)+6))))=TRUE,"missing/error",MID(LD86,FIND("male,",LD86)+6,(FIND(")",LD86)-(FIND("male,",LD86)+6)))))</f>
        <v/>
      </c>
      <c r="LA86" s="120" t="str">
        <f t="shared" ref="LA86:LA159" si="751">IF(KW86="","",(MID(KW86,(SEARCH("^^",SUBSTITUTE(KW86," ","^^",LEN(KW86)-LEN(SUBSTITUTE(KW86," ","")))))+1,99)&amp;"_"&amp;LEFT(KW86,FIND(" ",KW86)-1)&amp;"_"&amp;KX86))</f>
        <v/>
      </c>
      <c r="LC86" s="112"/>
      <c r="LD86" s="112"/>
      <c r="LE86" s="113" t="str">
        <f t="shared" ref="LE86:LE159" si="752">IF(LI86="","",LE$3)</f>
        <v/>
      </c>
      <c r="LF86" s="114" t="str">
        <f t="shared" ref="LF86:LF159" si="753">IF(LI86="","",LE$1)</f>
        <v/>
      </c>
      <c r="LG86" s="115" t="str">
        <f t="shared" ref="LG86:LG159" si="754">IF(LI86="","",LE$2)</f>
        <v/>
      </c>
      <c r="LH86" s="115" t="str">
        <f t="shared" ref="LH86:LH159" si="755">IF(LI86="","",LE$3)</f>
        <v/>
      </c>
      <c r="LI86" s="116" t="str">
        <f t="shared" ref="LI86:LI159" si="756">IF(LP86="","",IF(ISNUMBER(SEARCH(":",LP86)),MID(LP86,FIND(":",LP86)+2,FIND("(",LP86)-FIND(":",LP86)-3),LEFT(LP86,FIND("(",LP86)-2)))</f>
        <v/>
      </c>
      <c r="LJ86" s="117" t="str">
        <f t="shared" ref="LJ86:LJ159" si="757">IF(LP86="","",MID(LP86,FIND("(",LP86)+1,4))</f>
        <v/>
      </c>
      <c r="LK86" s="118" t="str">
        <f t="shared" ref="LK86:LK159" si="758">IF(ISNUMBER(SEARCH("*female*",LP86)),"female",IF(ISNUMBER(SEARCH("*male*",LP86)),"male",""))</f>
        <v/>
      </c>
      <c r="LL86" s="119" t="str">
        <f t="shared" ref="LL86:LL159" si="759">IF(LP86="","",IF(ISERROR(MID(LP86,FIND("male,",LP86)+6,(FIND(")",LP86)-(FIND("male,",LP86)+6))))=TRUE,"missing/error",MID(LP86,FIND("male,",LP86)+6,(FIND(")",LP86)-(FIND("male,",LP86)+6)))))</f>
        <v/>
      </c>
      <c r="LM86" s="120" t="str">
        <f t="shared" ref="LM86:LM159" si="760">IF(LI86="","",(MID(LI86,(SEARCH("^^",SUBSTITUTE(LI86," ","^^",LEN(LI86)-LEN(SUBSTITUTE(LI86," ","")))))+1,99)&amp;"_"&amp;LEFT(LI86,FIND(" ",LI86)-1)&amp;"_"&amp;LJ86))</f>
        <v/>
      </c>
      <c r="LO86" s="112"/>
      <c r="LP86" s="112"/>
      <c r="LQ86" s="113" t="str">
        <f t="shared" ref="LQ86:LQ159" si="761">IF(LU86="","",LQ$3)</f>
        <v/>
      </c>
      <c r="LR86" s="114" t="str">
        <f t="shared" ref="LR86:LR159" si="762">IF(LU86="","",LQ$1)</f>
        <v/>
      </c>
      <c r="LS86" s="115" t="str">
        <f t="shared" ref="LS86:LS159" si="763">IF(LU86="","",LQ$2)</f>
        <v/>
      </c>
      <c r="LT86" s="115" t="str">
        <f t="shared" ref="LT86:LT159" si="764">IF(LU86="","",LQ$3)</f>
        <v/>
      </c>
      <c r="LU86" s="116" t="str">
        <f t="shared" ref="LU86:LU159" si="765">IF(MB86="","",IF(ISNUMBER(SEARCH(":",MB86)),MID(MB86,FIND(":",MB86)+2,FIND("(",MB86)-FIND(":",MB86)-3),LEFT(MB86,FIND("(",MB86)-2)))</f>
        <v/>
      </c>
      <c r="LV86" s="117" t="str">
        <f t="shared" ref="LV86:LV159" si="766">IF(MB86="","",MID(MB86,FIND("(",MB86)+1,4))</f>
        <v/>
      </c>
      <c r="LW86" s="118" t="str">
        <f t="shared" ref="LW86:LW159" si="767">IF(ISNUMBER(SEARCH("*female*",MB86)),"female",IF(ISNUMBER(SEARCH("*male*",MB86)),"male",""))</f>
        <v/>
      </c>
      <c r="LX86" s="119" t="str">
        <f t="shared" ref="LX86:LX159" si="768">IF(MB86="","",IF(ISERROR(MID(MB86,FIND("male,",MB86)+6,(FIND(")",MB86)-(FIND("male,",MB86)+6))))=TRUE,"missing/error",MID(MB86,FIND("male,",MB86)+6,(FIND(")",MB86)-(FIND("male,",MB86)+6)))))</f>
        <v/>
      </c>
      <c r="LY86" s="120" t="str">
        <f t="shared" ref="LY86:LY159" si="769">IF(LU86="","",(MID(LU86,(SEARCH("^^",SUBSTITUTE(LU86," ","^^",LEN(LU86)-LEN(SUBSTITUTE(LU86," ","")))))+1,99)&amp;"_"&amp;LEFT(LU86,FIND(" ",LU86)-1)&amp;"_"&amp;LV86))</f>
        <v/>
      </c>
      <c r="MA86" s="112"/>
      <c r="MB86" s="112"/>
      <c r="MC86" s="113" t="str">
        <f t="shared" ref="MC86:MC159" si="770">IF(MG86="","",MC$3)</f>
        <v/>
      </c>
      <c r="MD86" s="114" t="str">
        <f t="shared" ref="MD86:MD159" si="771">IF(MG86="","",MC$1)</f>
        <v/>
      </c>
      <c r="ME86" s="115" t="str">
        <f t="shared" ref="ME86:ME159" si="772">IF(MG86="","",MC$2)</f>
        <v/>
      </c>
      <c r="MF86" s="115" t="str">
        <f t="shared" ref="MF86:MF159" si="773">IF(MG86="","",MC$3)</f>
        <v/>
      </c>
      <c r="MG86" s="116" t="str">
        <f t="shared" ref="MG86:MG159" si="774">IF(MN86="","",IF(ISNUMBER(SEARCH(":",MN86)),MID(MN86,FIND(":",MN86)+2,FIND("(",MN86)-FIND(":",MN86)-3),LEFT(MN86,FIND("(",MN86)-2)))</f>
        <v/>
      </c>
      <c r="MH86" s="117" t="str">
        <f t="shared" ref="MH86:MH159" si="775">IF(MN86="","",MID(MN86,FIND("(",MN86)+1,4))</f>
        <v/>
      </c>
      <c r="MI86" s="118" t="str">
        <f t="shared" ref="MI86:MI159" si="776">IF(ISNUMBER(SEARCH("*female*",MN86)),"female",IF(ISNUMBER(SEARCH("*male*",MN86)),"male",""))</f>
        <v/>
      </c>
      <c r="MJ86" s="119" t="str">
        <f t="shared" ref="MJ86:MJ159" si="777">IF(MN86="","",IF(ISERROR(MID(MN86,FIND("male,",MN86)+6,(FIND(")",MN86)-(FIND("male,",MN86)+6))))=TRUE,"missing/error",MID(MN86,FIND("male,",MN86)+6,(FIND(")",MN86)-(FIND("male,",MN86)+6)))))</f>
        <v/>
      </c>
      <c r="MK86" s="120" t="str">
        <f t="shared" ref="MK86:MK159" si="778">IF(MG86="","",(MID(MG86,(SEARCH("^^",SUBSTITUTE(MG86," ","^^",LEN(MG86)-LEN(SUBSTITUTE(MG86," ","")))))+1,99)&amp;"_"&amp;LEFT(MG86,FIND(" ",MG86)-1)&amp;"_"&amp;MH86))</f>
        <v/>
      </c>
      <c r="MM86" s="112"/>
      <c r="MN86" s="112"/>
      <c r="MO86" s="113" t="str">
        <f t="shared" ref="MO86:MO159" si="779">IF(MS86="","",MO$3)</f>
        <v/>
      </c>
      <c r="MP86" s="114" t="str">
        <f t="shared" ref="MP86:MP159" si="780">IF(MS86="","",MO$1)</f>
        <v/>
      </c>
      <c r="MQ86" s="115" t="str">
        <f t="shared" ref="MQ86:MQ159" si="781">IF(MS86="","",MO$2)</f>
        <v/>
      </c>
      <c r="MR86" s="115" t="str">
        <f t="shared" ref="MR86:MR159" si="782">IF(MS86="","",MO$3)</f>
        <v/>
      </c>
      <c r="MS86" s="116" t="str">
        <f t="shared" ref="MS86:MS159" si="783">IF(MZ86="","",IF(ISNUMBER(SEARCH(":",MZ86)),MID(MZ86,FIND(":",MZ86)+2,FIND("(",MZ86)-FIND(":",MZ86)-3),LEFT(MZ86,FIND("(",MZ86)-2)))</f>
        <v/>
      </c>
      <c r="MT86" s="117" t="str">
        <f t="shared" ref="MT86:MT159" si="784">IF(MZ86="","",MID(MZ86,FIND("(",MZ86)+1,4))</f>
        <v/>
      </c>
      <c r="MU86" s="118" t="str">
        <f t="shared" ref="MU86:MU159" si="785">IF(ISNUMBER(SEARCH("*female*",MZ86)),"female",IF(ISNUMBER(SEARCH("*male*",MZ86)),"male",""))</f>
        <v/>
      </c>
      <c r="MV86" s="119" t="str">
        <f t="shared" ref="MV86:MV159" si="786">IF(MZ86="","",IF(ISERROR(MID(MZ86,FIND("male,",MZ86)+6,(FIND(")",MZ86)-(FIND("male,",MZ86)+6))))=TRUE,"missing/error",MID(MZ86,FIND("male,",MZ86)+6,(FIND(")",MZ86)-(FIND("male,",MZ86)+6)))))</f>
        <v/>
      </c>
      <c r="MW86" s="120" t="str">
        <f t="shared" ref="MW86:MW159" si="787">IF(MS86="","",(MID(MS86,(SEARCH("^^",SUBSTITUTE(MS86," ","^^",LEN(MS86)-LEN(SUBSTITUTE(MS86," ","")))))+1,99)&amp;"_"&amp;LEFT(MS86,FIND(" ",MS86)-1)&amp;"_"&amp;MT86))</f>
        <v/>
      </c>
      <c r="MY86" s="112"/>
      <c r="MZ86" s="112"/>
      <c r="NA86" s="113" t="str">
        <f t="shared" ref="NA86:NA159" si="788">IF(NE86="","",NA$3)</f>
        <v/>
      </c>
      <c r="NB86" s="114" t="str">
        <f t="shared" ref="NB86:NB159" si="789">IF(NE86="","",NA$1)</f>
        <v/>
      </c>
      <c r="NC86" s="115" t="str">
        <f t="shared" ref="NC86:NC159" si="790">IF(NE86="","",NA$2)</f>
        <v/>
      </c>
      <c r="ND86" s="115" t="str">
        <f t="shared" ref="ND86:ND159" si="791">IF(NE86="","",NA$3)</f>
        <v/>
      </c>
      <c r="NE86" s="116" t="str">
        <f t="shared" ref="NE86:NE159" si="792">IF(NL86="","",IF(ISNUMBER(SEARCH(":",NL86)),MID(NL86,FIND(":",NL86)+2,FIND("(",NL86)-FIND(":",NL86)-3),LEFT(NL86,FIND("(",NL86)-2)))</f>
        <v/>
      </c>
      <c r="NF86" s="117" t="str">
        <f t="shared" ref="NF86:NF159" si="793">IF(NL86="","",MID(NL86,FIND("(",NL86)+1,4))</f>
        <v/>
      </c>
      <c r="NG86" s="118" t="str">
        <f t="shared" ref="NG86:NG159" si="794">IF(ISNUMBER(SEARCH("*female*",NL86)),"female",IF(ISNUMBER(SEARCH("*male*",NL86)),"male",""))</f>
        <v/>
      </c>
      <c r="NH86" s="119" t="str">
        <f t="shared" ref="NH86:NH159" si="795">IF(NL86="","",IF(ISERROR(MID(NL86,FIND("male,",NL86)+6,(FIND(")",NL86)-(FIND("male,",NL86)+6))))=TRUE,"missing/error",MID(NL86,FIND("male,",NL86)+6,(FIND(")",NL86)-(FIND("male,",NL86)+6)))))</f>
        <v/>
      </c>
      <c r="NI86" s="120" t="str">
        <f t="shared" ref="NI86:NI159" si="796">IF(NE86="","",(MID(NE86,(SEARCH("^^",SUBSTITUTE(NE86," ","^^",LEN(NE86)-LEN(SUBSTITUTE(NE86," ","")))))+1,99)&amp;"_"&amp;LEFT(NE86,FIND(" ",NE86)-1)&amp;"_"&amp;NF86))</f>
        <v/>
      </c>
      <c r="NK86" s="112"/>
      <c r="NL86" s="112"/>
      <c r="NM86" s="113" t="str">
        <f t="shared" ref="NM86:NM159" si="797">IF(NQ86="","",NM$3)</f>
        <v/>
      </c>
      <c r="NN86" s="114" t="str">
        <f t="shared" ref="NN86:NN159" si="798">IF(NQ86="","",NM$1)</f>
        <v/>
      </c>
      <c r="NO86" s="115" t="str">
        <f t="shared" ref="NO86:NO159" si="799">IF(NQ86="","",NM$2)</f>
        <v/>
      </c>
      <c r="NP86" s="115" t="str">
        <f t="shared" ref="NP86:NP159" si="800">IF(NQ86="","",NM$3)</f>
        <v/>
      </c>
      <c r="NQ86" s="116" t="str">
        <f t="shared" ref="NQ86:NQ159" si="801">IF(NX86="","",IF(ISNUMBER(SEARCH(":",NX86)),MID(NX86,FIND(":",NX86)+2,FIND("(",NX86)-FIND(":",NX86)-3),LEFT(NX86,FIND("(",NX86)-2)))</f>
        <v/>
      </c>
      <c r="NR86" s="117" t="str">
        <f t="shared" ref="NR86:NR159" si="802">IF(NX86="","",MID(NX86,FIND("(",NX86)+1,4))</f>
        <v/>
      </c>
      <c r="NS86" s="118" t="str">
        <f t="shared" ref="NS86:NS159" si="803">IF(ISNUMBER(SEARCH("*female*",NX86)),"female",IF(ISNUMBER(SEARCH("*male*",NX86)),"male",""))</f>
        <v/>
      </c>
      <c r="NT86" s="119" t="str">
        <f t="shared" ref="NT86:NT159" si="804">IF(NX86="","",IF(ISERROR(MID(NX86,FIND("male,",NX86)+6,(FIND(")",NX86)-(FIND("male,",NX86)+6))))=TRUE,"missing/error",MID(NX86,FIND("male,",NX86)+6,(FIND(")",NX86)-(FIND("male,",NX86)+6)))))</f>
        <v/>
      </c>
      <c r="NU86" s="120" t="str">
        <f t="shared" ref="NU86:NU159" si="805">IF(NQ86="","",(MID(NQ86,(SEARCH("^^",SUBSTITUTE(NQ86," ","^^",LEN(NQ86)-LEN(SUBSTITUTE(NQ86," ","")))))+1,99)&amp;"_"&amp;LEFT(NQ86,FIND(" ",NQ86)-1)&amp;"_"&amp;NR86))</f>
        <v/>
      </c>
      <c r="NW86" s="112"/>
      <c r="NX86" s="112"/>
      <c r="NY86" s="113" t="str">
        <f t="shared" ref="NY86:NY159" si="806">IF(OC86="","",NY$3)</f>
        <v/>
      </c>
      <c r="NZ86" s="114" t="str">
        <f t="shared" ref="NZ86:NZ159" si="807">IF(OC86="","",NY$1)</f>
        <v/>
      </c>
      <c r="OA86" s="115" t="str">
        <f t="shared" ref="OA86:OA159" si="808">IF(OC86="","",NY$2)</f>
        <v/>
      </c>
      <c r="OB86" s="115" t="str">
        <f t="shared" ref="OB86:OB159" si="809">IF(OC86="","",NY$3)</f>
        <v/>
      </c>
      <c r="OC86" s="116" t="str">
        <f t="shared" ref="OC86:OC159" si="810">IF(OJ86="","",IF(ISNUMBER(SEARCH(":",OJ86)),MID(OJ86,FIND(":",OJ86)+2,FIND("(",OJ86)-FIND(":",OJ86)-3),LEFT(OJ86,FIND("(",OJ86)-2)))</f>
        <v/>
      </c>
      <c r="OD86" s="117" t="str">
        <f t="shared" ref="OD86:OD159" si="811">IF(OJ86="","",MID(OJ86,FIND("(",OJ86)+1,4))</f>
        <v/>
      </c>
      <c r="OE86" s="118" t="str">
        <f t="shared" ref="OE86:OE159" si="812">IF(ISNUMBER(SEARCH("*female*",OJ86)),"female",IF(ISNUMBER(SEARCH("*male*",OJ86)),"male",""))</f>
        <v/>
      </c>
      <c r="OF86" s="119" t="str">
        <f t="shared" ref="OF86:OF159" si="813">IF(OJ86="","",IF(ISERROR(MID(OJ86,FIND("male,",OJ86)+6,(FIND(")",OJ86)-(FIND("male,",OJ86)+6))))=TRUE,"missing/error",MID(OJ86,FIND("male,",OJ86)+6,(FIND(")",OJ86)-(FIND("male,",OJ86)+6)))))</f>
        <v/>
      </c>
      <c r="OG86" s="120" t="str">
        <f t="shared" ref="OG86:OG159" si="814">IF(OC86="","",(MID(OC86,(SEARCH("^^",SUBSTITUTE(OC86," ","^^",LEN(OC86)-LEN(SUBSTITUTE(OC86," ","")))))+1,99)&amp;"_"&amp;LEFT(OC86,FIND(" ",OC86)-1)&amp;"_"&amp;OD86))</f>
        <v/>
      </c>
      <c r="OI86" s="112"/>
      <c r="OJ86" s="112"/>
      <c r="OK86" s="113" t="str">
        <f t="shared" ref="OK86:OK159" si="815">IF(OO86="","",OK$3)</f>
        <v/>
      </c>
      <c r="OL86" s="114" t="str">
        <f t="shared" ref="OL86:OL159" si="816">IF(OO86="","",OK$1)</f>
        <v/>
      </c>
      <c r="OM86" s="115" t="str">
        <f t="shared" ref="OM86:OM159" si="817">IF(OO86="","",OK$2)</f>
        <v/>
      </c>
      <c r="ON86" s="115" t="str">
        <f t="shared" ref="ON86:ON159" si="818">IF(OO86="","",OK$3)</f>
        <v/>
      </c>
      <c r="OO86" s="116" t="str">
        <f t="shared" ref="OO86:OO159" si="819">IF(OV86="","",IF(ISNUMBER(SEARCH(":",OV86)),MID(OV86,FIND(":",OV86)+2,FIND("(",OV86)-FIND(":",OV86)-3),LEFT(OV86,FIND("(",OV86)-2)))</f>
        <v/>
      </c>
      <c r="OP86" s="117" t="str">
        <f t="shared" ref="OP86:OP159" si="820">IF(OV86="","",MID(OV86,FIND("(",OV86)+1,4))</f>
        <v/>
      </c>
      <c r="OQ86" s="118" t="str">
        <f t="shared" ref="OQ86:OQ159" si="821">IF(ISNUMBER(SEARCH("*female*",OV86)),"female",IF(ISNUMBER(SEARCH("*male*",OV86)),"male",""))</f>
        <v/>
      </c>
      <c r="OR86" s="119" t="str">
        <f t="shared" ref="OR86:OR159" si="822">IF(OV86="","",IF(ISERROR(MID(OV86,FIND("male,",OV86)+6,(FIND(")",OV86)-(FIND("male,",OV86)+6))))=TRUE,"missing/error",MID(OV86,FIND("male,",OV86)+6,(FIND(")",OV86)-(FIND("male,",OV86)+6)))))</f>
        <v/>
      </c>
      <c r="OS86" s="120" t="str">
        <f t="shared" ref="OS86:OS159" si="823">IF(OO86="","",(MID(OO86,(SEARCH("^^",SUBSTITUTE(OO86," ","^^",LEN(OO86)-LEN(SUBSTITUTE(OO86," ","")))))+1,99)&amp;"_"&amp;LEFT(OO86,FIND(" ",OO86)-1)&amp;"_"&amp;OP86))</f>
        <v/>
      </c>
      <c r="OU86" s="112"/>
      <c r="OV86" s="112"/>
      <c r="OW86" s="113" t="str">
        <f t="shared" ref="OW86:OW159" si="824">IF(PA86="","",OW$3)</f>
        <v/>
      </c>
      <c r="OX86" s="114" t="str">
        <f t="shared" ref="OX86:OX159" si="825">IF(PA86="","",OW$1)</f>
        <v/>
      </c>
      <c r="OY86" s="115" t="str">
        <f t="shared" ref="OY86:OY159" si="826">IF(PA86="","",OW$2)</f>
        <v/>
      </c>
      <c r="OZ86" s="115" t="str">
        <f t="shared" ref="OZ86:OZ159" si="827">IF(PA86="","",OW$3)</f>
        <v/>
      </c>
      <c r="PA86" s="116" t="str">
        <f t="shared" ref="PA86:PA159" si="828">IF(PH86="","",IF(ISNUMBER(SEARCH(":",PH86)),MID(PH86,FIND(":",PH86)+2,FIND("(",PH86)-FIND(":",PH86)-3),LEFT(PH86,FIND("(",PH86)-2)))</f>
        <v/>
      </c>
      <c r="PB86" s="117" t="str">
        <f t="shared" ref="PB86:PB159" si="829">IF(PH86="","",MID(PH86,FIND("(",PH86)+1,4))</f>
        <v/>
      </c>
      <c r="PC86" s="118" t="str">
        <f t="shared" ref="PC86:PC159" si="830">IF(ISNUMBER(SEARCH("*female*",PH86)),"female",IF(ISNUMBER(SEARCH("*male*",PH86)),"male",""))</f>
        <v/>
      </c>
      <c r="PD86" s="119" t="str">
        <f t="shared" ref="PD86:PD159" si="831">IF(PH86="","",IF(ISERROR(MID(PH86,FIND("male,",PH86)+6,(FIND(")",PH86)-(FIND("male,",PH86)+6))))=TRUE,"missing/error",MID(PH86,FIND("male,",PH86)+6,(FIND(")",PH86)-(FIND("male,",PH86)+6)))))</f>
        <v/>
      </c>
      <c r="PE86" s="120" t="str">
        <f t="shared" ref="PE86:PE159" si="832">IF(PA86="","",(MID(PA86,(SEARCH("^^",SUBSTITUTE(PA86," ","^^",LEN(PA86)-LEN(SUBSTITUTE(PA86," ","")))))+1,99)&amp;"_"&amp;LEFT(PA86,FIND(" ",PA86)-1)&amp;"_"&amp;PB86))</f>
        <v/>
      </c>
      <c r="PG86" s="112"/>
      <c r="PH86" s="112"/>
      <c r="PI86" s="113" t="str">
        <f t="shared" ref="PI86:PI159" si="833">IF(PM86="","",PI$3)</f>
        <v/>
      </c>
      <c r="PJ86" s="114" t="str">
        <f t="shared" ref="PJ86:PJ159" si="834">IF(PM86="","",PI$1)</f>
        <v/>
      </c>
      <c r="PK86" s="115" t="str">
        <f t="shared" ref="PK86:PK159" si="835">IF(PM86="","",PI$2)</f>
        <v/>
      </c>
      <c r="PL86" s="115" t="str">
        <f t="shared" ref="PL86:PL159" si="836">IF(PM86="","",PI$3)</f>
        <v/>
      </c>
      <c r="PM86" s="116" t="str">
        <f t="shared" ref="PM86:PM159" si="837">IF(PT86="","",IF(ISNUMBER(SEARCH(":",PT86)),MID(PT86,FIND(":",PT86)+2,FIND("(",PT86)-FIND(":",PT86)-3),LEFT(PT86,FIND("(",PT86)-2)))</f>
        <v/>
      </c>
      <c r="PN86" s="117" t="str">
        <f t="shared" ref="PN86:PN159" si="838">IF(PT86="","",MID(PT86,FIND("(",PT86)+1,4))</f>
        <v/>
      </c>
      <c r="PO86" s="118" t="str">
        <f t="shared" ref="PO86:PO159" si="839">IF(ISNUMBER(SEARCH("*female*",PT86)),"female",IF(ISNUMBER(SEARCH("*male*",PT86)),"male",""))</f>
        <v/>
      </c>
      <c r="PP86" s="119" t="str">
        <f t="shared" ref="PP86:PP159" si="840">IF(PT86="","",IF(ISERROR(MID(PT86,FIND("male,",PT86)+6,(FIND(")",PT86)-(FIND("male,",PT86)+6))))=TRUE,"missing/error",MID(PT86,FIND("male,",PT86)+6,(FIND(")",PT86)-(FIND("male,",PT86)+6)))))</f>
        <v/>
      </c>
      <c r="PQ86" s="120" t="str">
        <f t="shared" ref="PQ86:PQ159" si="841">IF(PM86="","",(MID(PM86,(SEARCH("^^",SUBSTITUTE(PM86," ","^^",LEN(PM86)-LEN(SUBSTITUTE(PM86," ","")))))+1,99)&amp;"_"&amp;LEFT(PM86,FIND(" ",PM86)-1)&amp;"_"&amp;PN86))</f>
        <v/>
      </c>
      <c r="PS86" s="112"/>
      <c r="PT86" s="112"/>
      <c r="PU86" s="113" t="str">
        <f t="shared" ref="PU86:PU159" si="842">IF(PY86="","",PU$3)</f>
        <v/>
      </c>
      <c r="PV86" s="114" t="str">
        <f t="shared" ref="PV86:PV159" si="843">IF(PY86="","",PU$1)</f>
        <v/>
      </c>
      <c r="PW86" s="115" t="str">
        <f t="shared" ref="PW86:PW159" si="844">IF(PY86="","",PU$2)</f>
        <v/>
      </c>
      <c r="PX86" s="115" t="str">
        <f t="shared" ref="PX86:PX159" si="845">IF(PY86="","",PU$3)</f>
        <v/>
      </c>
      <c r="PY86" s="116" t="str">
        <f t="shared" ref="PY86:PY159" si="846">IF(QF86="","",IF(ISNUMBER(SEARCH(":",QF86)),MID(QF86,FIND(":",QF86)+2,FIND("(",QF86)-FIND(":",QF86)-3),LEFT(QF86,FIND("(",QF86)-2)))</f>
        <v/>
      </c>
      <c r="PZ86" s="117" t="str">
        <f t="shared" ref="PZ86:PZ159" si="847">IF(QF86="","",MID(QF86,FIND("(",QF86)+1,4))</f>
        <v/>
      </c>
      <c r="QA86" s="118" t="str">
        <f t="shared" ref="QA86:QA159" si="848">IF(ISNUMBER(SEARCH("*female*",QF86)),"female",IF(ISNUMBER(SEARCH("*male*",QF86)),"male",""))</f>
        <v/>
      </c>
      <c r="QB86" s="119" t="str">
        <f t="shared" ref="QB86:QB159" si="849">IF(QF86="","",IF(ISERROR(MID(QF86,FIND("male,",QF86)+6,(FIND(")",QF86)-(FIND("male,",QF86)+6))))=TRUE,"missing/error",MID(QF86,FIND("male,",QF86)+6,(FIND(")",QF86)-(FIND("male,",QF86)+6)))))</f>
        <v/>
      </c>
      <c r="QC86" s="120" t="str">
        <f t="shared" ref="QC86:QC159" si="850">IF(PY86="","",(MID(PY86,(SEARCH("^^",SUBSTITUTE(PY86," ","^^",LEN(PY86)-LEN(SUBSTITUTE(PY86," ","")))))+1,99)&amp;"_"&amp;LEFT(PY86,FIND(" ",PY86)-1)&amp;"_"&amp;PZ86))</f>
        <v/>
      </c>
      <c r="QE86" s="112"/>
      <c r="QF86" s="112"/>
      <c r="QG86" s="113" t="str">
        <f t="shared" ref="QG86:QG159" si="851">IF(QK86="","",QG$3)</f>
        <v/>
      </c>
      <c r="QH86" s="114" t="str">
        <f t="shared" ref="QH86:QH159" si="852">IF(QK86="","",QG$1)</f>
        <v/>
      </c>
      <c r="QI86" s="115" t="str">
        <f t="shared" ref="QI86:QI159" si="853">IF(QK86="","",QG$2)</f>
        <v/>
      </c>
      <c r="QJ86" s="115" t="str">
        <f t="shared" ref="QJ86:QJ159" si="854">IF(QK86="","",QG$3)</f>
        <v/>
      </c>
      <c r="QK86" s="116" t="str">
        <f t="shared" ref="QK86:QK159" si="855">IF(QR86="","",IF(ISNUMBER(SEARCH(":",QR86)),MID(QR86,FIND(":",QR86)+2,FIND("(",QR86)-FIND(":",QR86)-3),LEFT(QR86,FIND("(",QR86)-2)))</f>
        <v/>
      </c>
      <c r="QL86" s="117" t="str">
        <f t="shared" ref="QL86:QL159" si="856">IF(QR86="","",MID(QR86,FIND("(",QR86)+1,4))</f>
        <v/>
      </c>
      <c r="QM86" s="118" t="str">
        <f t="shared" ref="QM86:QM159" si="857">IF(ISNUMBER(SEARCH("*female*",QR86)),"female",IF(ISNUMBER(SEARCH("*male*",QR86)),"male",""))</f>
        <v/>
      </c>
      <c r="QN86" s="119" t="str">
        <f t="shared" ref="QN86:QN159" si="858">IF(QR86="","",IF(ISERROR(MID(QR86,FIND("male,",QR86)+6,(FIND(")",QR86)-(FIND("male,",QR86)+6))))=TRUE,"missing/error",MID(QR86,FIND("male,",QR86)+6,(FIND(")",QR86)-(FIND("male,",QR86)+6)))))</f>
        <v/>
      </c>
      <c r="QO86" s="120" t="str">
        <f t="shared" ref="QO86:QO159" si="859">IF(QK86="","",(MID(QK86,(SEARCH("^^",SUBSTITUTE(QK86," ","^^",LEN(QK86)-LEN(SUBSTITUTE(QK86," ","")))))+1,99)&amp;"_"&amp;LEFT(QK86,FIND(" ",QK86)-1)&amp;"_"&amp;QL86))</f>
        <v/>
      </c>
      <c r="QQ86" s="112"/>
      <c r="QR86" s="112"/>
      <c r="QS86" s="113" t="str">
        <f t="shared" ref="QS86:QS159" si="860">IF(QW86="","",QS$3)</f>
        <v/>
      </c>
      <c r="QT86" s="114" t="str">
        <f t="shared" ref="QT86:QT159" si="861">IF(QW86="","",QS$1)</f>
        <v/>
      </c>
      <c r="QU86" s="115" t="str">
        <f t="shared" ref="QU86:QU159" si="862">IF(QW86="","",QS$2)</f>
        <v/>
      </c>
      <c r="QV86" s="115" t="str">
        <f t="shared" ref="QV86:QV159" si="863">IF(QW86="","",QS$3)</f>
        <v/>
      </c>
      <c r="QW86" s="116" t="str">
        <f t="shared" ref="QW86:QW159" si="864">IF(RD86="","",IF(ISNUMBER(SEARCH(":",RD86)),MID(RD86,FIND(":",RD86)+2,FIND("(",RD86)-FIND(":",RD86)-3),LEFT(RD86,FIND("(",RD86)-2)))</f>
        <v/>
      </c>
      <c r="QX86" s="117" t="str">
        <f t="shared" ref="QX86:QX159" si="865">IF(RD86="","",MID(RD86,FIND("(",RD86)+1,4))</f>
        <v/>
      </c>
      <c r="QY86" s="118" t="str">
        <f t="shared" ref="QY86:QY159" si="866">IF(ISNUMBER(SEARCH("*female*",RD86)),"female",IF(ISNUMBER(SEARCH("*male*",RD86)),"male",""))</f>
        <v/>
      </c>
      <c r="QZ86" s="119" t="str">
        <f t="shared" ref="QZ86:QZ159" si="867">IF(RD86="","",IF(ISERROR(MID(RD86,FIND("male,",RD86)+6,(FIND(")",RD86)-(FIND("male,",RD86)+6))))=TRUE,"missing/error",MID(RD86,FIND("male,",RD86)+6,(FIND(")",RD86)-(FIND("male,",RD86)+6)))))</f>
        <v/>
      </c>
      <c r="RA86" s="120" t="str">
        <f t="shared" ref="RA86:RA159" si="868">IF(QW86="","",(MID(QW86,(SEARCH("^^",SUBSTITUTE(QW86," ","^^",LEN(QW86)-LEN(SUBSTITUTE(QW86," ","")))))+1,99)&amp;"_"&amp;LEFT(QW86,FIND(" ",QW86)-1)&amp;"_"&amp;QX86))</f>
        <v/>
      </c>
      <c r="RC86" s="112"/>
      <c r="RD86" s="112"/>
      <c r="RE86" s="113" t="str">
        <f t="shared" ref="RE86:RE159" si="869">IF(RI86="","",RE$3)</f>
        <v/>
      </c>
      <c r="RF86" s="114" t="str">
        <f t="shared" ref="RF86:RF159" si="870">IF(RI86="","",RE$1)</f>
        <v/>
      </c>
      <c r="RG86" s="115" t="str">
        <f t="shared" ref="RG86:RG159" si="871">IF(RI86="","",RE$2)</f>
        <v/>
      </c>
      <c r="RH86" s="115" t="str">
        <f t="shared" ref="RH86:RH159" si="872">IF(RI86="","",RE$3)</f>
        <v/>
      </c>
      <c r="RI86" s="116" t="str">
        <f t="shared" ref="RI86:RI159" si="873">IF(RP86="","",IF(ISNUMBER(SEARCH(":",RP86)),MID(RP86,FIND(":",RP86)+2,FIND("(",RP86)-FIND(":",RP86)-3),LEFT(RP86,FIND("(",RP86)-2)))</f>
        <v/>
      </c>
      <c r="RJ86" s="117" t="str">
        <f t="shared" ref="RJ86:RJ159" si="874">IF(RP86="","",MID(RP86,FIND("(",RP86)+1,4))</f>
        <v/>
      </c>
      <c r="RK86" s="118" t="str">
        <f t="shared" ref="RK86:RK159" si="875">IF(ISNUMBER(SEARCH("*female*",RP86)),"female",IF(ISNUMBER(SEARCH("*male*",RP86)),"male",""))</f>
        <v/>
      </c>
      <c r="RL86" s="119" t="str">
        <f t="shared" ref="RL86:RL159" si="876">IF(RP86="","",IF(ISERROR(MID(RP86,FIND("male,",RP86)+6,(FIND(")",RP86)-(FIND("male,",RP86)+6))))=TRUE,"missing/error",MID(RP86,FIND("male,",RP86)+6,(FIND(")",RP86)-(FIND("male,",RP86)+6)))))</f>
        <v/>
      </c>
      <c r="RM86" s="120" t="str">
        <f t="shared" ref="RM86:RM159" si="877">IF(RI86="","",(MID(RI86,(SEARCH("^^",SUBSTITUTE(RI86," ","^^",LEN(RI86)-LEN(SUBSTITUTE(RI86," ","")))))+1,99)&amp;"_"&amp;LEFT(RI86,FIND(" ",RI86)-1)&amp;"_"&amp;RJ86))</f>
        <v/>
      </c>
      <c r="RO86" s="112"/>
      <c r="RP86" s="112"/>
      <c r="RQ86" s="113" t="str">
        <f t="shared" ref="RQ86:RQ159" si="878">IF(RU86="","",RQ$3)</f>
        <v/>
      </c>
      <c r="RR86" s="114" t="str">
        <f t="shared" ref="RR86:RR159" si="879">IF(RU86="","",RQ$1)</f>
        <v/>
      </c>
      <c r="RS86" s="115" t="str">
        <f t="shared" ref="RS86:RS159" si="880">IF(RU86="","",RQ$2)</f>
        <v/>
      </c>
      <c r="RT86" s="115" t="str">
        <f t="shared" ref="RT86:RT159" si="881">IF(RU86="","",RQ$3)</f>
        <v/>
      </c>
      <c r="RU86" s="116" t="str">
        <f t="shared" ref="RU86:RU159" si="882">IF(SB86="","",IF(ISNUMBER(SEARCH(":",SB86)),MID(SB86,FIND(":",SB86)+2,FIND("(",SB86)-FIND(":",SB86)-3),LEFT(SB86,FIND("(",SB86)-2)))</f>
        <v/>
      </c>
      <c r="RV86" s="117" t="str">
        <f t="shared" ref="RV86:RV159" si="883">IF(SB86="","",MID(SB86,FIND("(",SB86)+1,4))</f>
        <v/>
      </c>
      <c r="RW86" s="118" t="str">
        <f t="shared" ref="RW86:RW159" si="884">IF(ISNUMBER(SEARCH("*female*",SB86)),"female",IF(ISNUMBER(SEARCH("*male*",SB86)),"male",""))</f>
        <v/>
      </c>
      <c r="RX86" s="119" t="str">
        <f t="shared" ref="RX86:RX159" si="885">IF(SB86="","",IF(ISERROR(MID(SB86,FIND("male,",SB86)+6,(FIND(")",SB86)-(FIND("male,",SB86)+6))))=TRUE,"missing/error",MID(SB86,FIND("male,",SB86)+6,(FIND(")",SB86)-(FIND("male,",SB86)+6)))))</f>
        <v/>
      </c>
      <c r="RY86" s="120" t="str">
        <f t="shared" ref="RY86:RY159" si="886">IF(RU86="","",(MID(RU86,(SEARCH("^^",SUBSTITUTE(RU86," ","^^",LEN(RU86)-LEN(SUBSTITUTE(RU86," ","")))))+1,99)&amp;"_"&amp;LEFT(RU86,FIND(" ",RU86)-1)&amp;"_"&amp;RV86))</f>
        <v/>
      </c>
      <c r="SA86" s="112"/>
      <c r="SB86" s="112"/>
    </row>
    <row r="87" spans="1:496" ht="13.5" customHeight="1">
      <c r="A87" s="20"/>
      <c r="B87" s="2" t="s">
        <v>936</v>
      </c>
      <c r="C87" s="2" t="s">
        <v>937</v>
      </c>
      <c r="E87" s="113" t="str">
        <f t="shared" si="536"/>
        <v/>
      </c>
      <c r="F87" s="114" t="str">
        <f t="shared" si="537"/>
        <v/>
      </c>
      <c r="G87" s="115" t="str">
        <f t="shared" si="538"/>
        <v/>
      </c>
      <c r="H87" s="115" t="str">
        <f t="shared" si="539"/>
        <v/>
      </c>
      <c r="I87" s="116" t="str">
        <f t="shared" si="540"/>
        <v/>
      </c>
      <c r="J87" s="117" t="str">
        <f t="shared" si="541"/>
        <v/>
      </c>
      <c r="K87" s="118" t="str">
        <f t="shared" si="542"/>
        <v/>
      </c>
      <c r="L87" s="119" t="str">
        <f t="shared" si="543"/>
        <v/>
      </c>
      <c r="M87" s="120" t="str">
        <f t="shared" si="544"/>
        <v/>
      </c>
      <c r="O87" s="112"/>
      <c r="P87" s="2" t="s">
        <v>289</v>
      </c>
      <c r="Q87" s="113" t="s">
        <v>289</v>
      </c>
      <c r="R87" s="114" t="s">
        <v>289</v>
      </c>
      <c r="S87" s="115" t="s">
        <v>289</v>
      </c>
      <c r="T87" s="115" t="s">
        <v>289</v>
      </c>
      <c r="U87" s="116" t="s">
        <v>289</v>
      </c>
      <c r="V87" s="117" t="s">
        <v>289</v>
      </c>
      <c r="W87" s="118" t="s">
        <v>289</v>
      </c>
      <c r="X87" s="119" t="s">
        <v>289</v>
      </c>
      <c r="Y87" s="120" t="s">
        <v>289</v>
      </c>
      <c r="AA87" s="4"/>
      <c r="AC87" s="113" t="str">
        <f t="shared" si="545"/>
        <v/>
      </c>
      <c r="AD87" s="114" t="str">
        <f t="shared" si="546"/>
        <v/>
      </c>
      <c r="AE87" s="115" t="str">
        <f t="shared" si="547"/>
        <v/>
      </c>
      <c r="AF87" s="115" t="str">
        <f t="shared" si="548"/>
        <v/>
      </c>
      <c r="AG87" s="116" t="str">
        <f t="shared" si="549"/>
        <v/>
      </c>
      <c r="AH87" s="117" t="str">
        <f t="shared" si="550"/>
        <v/>
      </c>
      <c r="AI87" s="118" t="str">
        <f t="shared" si="551"/>
        <v/>
      </c>
      <c r="AJ87" s="119" t="str">
        <f t="shared" si="552"/>
        <v/>
      </c>
      <c r="AK87" s="120" t="str">
        <f t="shared" si="553"/>
        <v/>
      </c>
      <c r="AM87" s="112"/>
      <c r="AN87" s="112"/>
      <c r="AO87" s="113" t="str">
        <f t="shared" si="554"/>
        <v/>
      </c>
      <c r="AP87" s="114" t="str">
        <f t="shared" si="555"/>
        <v/>
      </c>
      <c r="AQ87" s="115" t="str">
        <f t="shared" si="556"/>
        <v/>
      </c>
      <c r="AR87" s="115" t="str">
        <f t="shared" si="557"/>
        <v/>
      </c>
      <c r="AS87" s="116" t="str">
        <f t="shared" si="558"/>
        <v/>
      </c>
      <c r="AT87" s="117" t="str">
        <f t="shared" si="559"/>
        <v/>
      </c>
      <c r="AU87" s="118" t="str">
        <f t="shared" si="560"/>
        <v/>
      </c>
      <c r="AV87" s="119" t="str">
        <f t="shared" si="561"/>
        <v/>
      </c>
      <c r="AW87" s="120" t="str">
        <f t="shared" si="562"/>
        <v/>
      </c>
      <c r="AY87" s="112"/>
      <c r="AZ87" s="112"/>
      <c r="BA87" s="113" t="str">
        <f t="shared" si="518"/>
        <v/>
      </c>
      <c r="BB87" s="114" t="str">
        <f t="shared" si="519"/>
        <v/>
      </c>
      <c r="BC87" s="115" t="str">
        <f t="shared" si="520"/>
        <v/>
      </c>
      <c r="BD87" s="115" t="str">
        <f t="shared" si="521"/>
        <v/>
      </c>
      <c r="BE87" s="116" t="str">
        <f t="shared" si="522"/>
        <v/>
      </c>
      <c r="BF87" s="117" t="str">
        <f t="shared" si="523"/>
        <v/>
      </c>
      <c r="BG87" s="118" t="str">
        <f t="shared" si="524"/>
        <v/>
      </c>
      <c r="BH87" s="119" t="str">
        <f t="shared" si="525"/>
        <v/>
      </c>
      <c r="BI87" s="120" t="str">
        <f t="shared" si="526"/>
        <v/>
      </c>
      <c r="BK87" s="112"/>
      <c r="BL87" s="112"/>
      <c r="BM87" s="113" t="str">
        <f t="shared" si="563"/>
        <v/>
      </c>
      <c r="BN87" s="114" t="str">
        <f t="shared" si="564"/>
        <v/>
      </c>
      <c r="BO87" s="115" t="str">
        <f t="shared" si="565"/>
        <v/>
      </c>
      <c r="BP87" s="115" t="str">
        <f t="shared" si="566"/>
        <v/>
      </c>
      <c r="BQ87" s="116" t="str">
        <f t="shared" si="567"/>
        <v/>
      </c>
      <c r="BR87" s="117" t="str">
        <f t="shared" si="568"/>
        <v/>
      </c>
      <c r="BS87" s="118" t="str">
        <f t="shared" si="569"/>
        <v/>
      </c>
      <c r="BT87" s="119" t="str">
        <f t="shared" si="570"/>
        <v/>
      </c>
      <c r="BU87" s="120" t="str">
        <f t="shared" si="571"/>
        <v/>
      </c>
      <c r="BW87" s="112"/>
      <c r="BX87" s="112"/>
      <c r="BY87" s="113" t="str">
        <f t="shared" si="572"/>
        <v/>
      </c>
      <c r="BZ87" s="114" t="str">
        <f t="shared" si="573"/>
        <v/>
      </c>
      <c r="CA87" s="115" t="str">
        <f t="shared" si="574"/>
        <v/>
      </c>
      <c r="CB87" s="115" t="str">
        <f t="shared" si="575"/>
        <v/>
      </c>
      <c r="CC87" s="116" t="str">
        <f t="shared" si="576"/>
        <v/>
      </c>
      <c r="CD87" s="117" t="str">
        <f t="shared" si="577"/>
        <v/>
      </c>
      <c r="CE87" s="118" t="str">
        <f t="shared" si="578"/>
        <v/>
      </c>
      <c r="CF87" s="119" t="str">
        <f t="shared" si="579"/>
        <v/>
      </c>
      <c r="CG87" s="120" t="str">
        <f t="shared" si="580"/>
        <v/>
      </c>
      <c r="CI87" s="112"/>
      <c r="CJ87" s="112"/>
      <c r="CK87" s="113" t="str">
        <f t="shared" si="581"/>
        <v/>
      </c>
      <c r="CL87" s="114" t="str">
        <f t="shared" si="582"/>
        <v/>
      </c>
      <c r="CM87" s="115" t="str">
        <f t="shared" si="583"/>
        <v/>
      </c>
      <c r="CN87" s="115" t="str">
        <f t="shared" si="584"/>
        <v/>
      </c>
      <c r="CO87" s="116" t="str">
        <f t="shared" si="585"/>
        <v/>
      </c>
      <c r="CP87" s="117" t="str">
        <f t="shared" si="586"/>
        <v/>
      </c>
      <c r="CQ87" s="118" t="str">
        <f t="shared" si="587"/>
        <v/>
      </c>
      <c r="CR87" s="119" t="str">
        <f t="shared" si="588"/>
        <v/>
      </c>
      <c r="CS87" s="120" t="str">
        <f t="shared" si="589"/>
        <v/>
      </c>
      <c r="CU87" s="112"/>
      <c r="CV87" s="112"/>
      <c r="CW87" s="113" t="str">
        <f t="shared" si="590"/>
        <v/>
      </c>
      <c r="CX87" s="114" t="str">
        <f t="shared" si="591"/>
        <v/>
      </c>
      <c r="CY87" s="115" t="str">
        <f t="shared" si="592"/>
        <v/>
      </c>
      <c r="CZ87" s="115" t="str">
        <f t="shared" si="593"/>
        <v/>
      </c>
      <c r="DA87" s="116" t="str">
        <f t="shared" si="594"/>
        <v/>
      </c>
      <c r="DB87" s="117" t="str">
        <f t="shared" si="595"/>
        <v/>
      </c>
      <c r="DC87" s="118" t="str">
        <f t="shared" si="596"/>
        <v/>
      </c>
      <c r="DD87" s="119" t="str">
        <f t="shared" si="597"/>
        <v/>
      </c>
      <c r="DE87" s="120" t="str">
        <f t="shared" si="598"/>
        <v/>
      </c>
      <c r="DG87" s="112"/>
      <c r="DH87" s="112"/>
      <c r="DI87" s="113" t="str">
        <f t="shared" si="599"/>
        <v/>
      </c>
      <c r="DJ87" s="114" t="str">
        <f t="shared" si="600"/>
        <v/>
      </c>
      <c r="DK87" s="115" t="str">
        <f t="shared" si="601"/>
        <v/>
      </c>
      <c r="DL87" s="115" t="str">
        <f t="shared" si="602"/>
        <v/>
      </c>
      <c r="DM87" s="116" t="str">
        <f t="shared" si="603"/>
        <v/>
      </c>
      <c r="DN87" s="117" t="str">
        <f t="shared" si="604"/>
        <v/>
      </c>
      <c r="DO87" s="118" t="str">
        <f t="shared" si="605"/>
        <v/>
      </c>
      <c r="DP87" s="119" t="str">
        <f t="shared" si="606"/>
        <v/>
      </c>
      <c r="DQ87" s="120" t="str">
        <f t="shared" si="607"/>
        <v/>
      </c>
      <c r="DS87" s="112"/>
      <c r="DT87" s="112"/>
      <c r="DU87" s="113" t="str">
        <f t="shared" si="608"/>
        <v/>
      </c>
      <c r="DV87" s="114" t="str">
        <f t="shared" si="609"/>
        <v/>
      </c>
      <c r="DW87" s="115" t="str">
        <f t="shared" si="610"/>
        <v/>
      </c>
      <c r="DX87" s="115" t="str">
        <f t="shared" si="611"/>
        <v/>
      </c>
      <c r="DY87" s="116" t="str">
        <f t="shared" si="612"/>
        <v/>
      </c>
      <c r="DZ87" s="117" t="str">
        <f t="shared" si="613"/>
        <v/>
      </c>
      <c r="EA87" s="118" t="str">
        <f t="shared" si="614"/>
        <v/>
      </c>
      <c r="EB87" s="119" t="str">
        <f t="shared" si="615"/>
        <v/>
      </c>
      <c r="EC87" s="120" t="str">
        <f t="shared" si="616"/>
        <v/>
      </c>
      <c r="EE87" s="112"/>
      <c r="EF87" s="112"/>
      <c r="EG87" s="113" t="str">
        <f t="shared" si="617"/>
        <v/>
      </c>
      <c r="EH87" s="114" t="str">
        <f t="shared" si="618"/>
        <v/>
      </c>
      <c r="EI87" s="115" t="str">
        <f t="shared" si="619"/>
        <v/>
      </c>
      <c r="EJ87" s="115" t="str">
        <f t="shared" si="620"/>
        <v/>
      </c>
      <c r="EK87" s="116" t="str">
        <f t="shared" si="621"/>
        <v/>
      </c>
      <c r="EL87" s="117" t="str">
        <f t="shared" si="622"/>
        <v/>
      </c>
      <c r="EM87" s="118" t="str">
        <f t="shared" si="623"/>
        <v/>
      </c>
      <c r="EN87" s="119" t="str">
        <f t="shared" si="624"/>
        <v/>
      </c>
      <c r="EO87" s="120" t="str">
        <f t="shared" si="625"/>
        <v/>
      </c>
      <c r="EQ87" s="112"/>
      <c r="ER87" s="112"/>
      <c r="ES87" s="113" t="str">
        <f t="shared" si="626"/>
        <v/>
      </c>
      <c r="ET87" s="114" t="str">
        <f t="shared" si="627"/>
        <v/>
      </c>
      <c r="EU87" s="115" t="str">
        <f t="shared" si="628"/>
        <v/>
      </c>
      <c r="EV87" s="115" t="str">
        <f t="shared" si="629"/>
        <v/>
      </c>
      <c r="EW87" s="116" t="str">
        <f t="shared" si="630"/>
        <v/>
      </c>
      <c r="EX87" s="117" t="str">
        <f t="shared" si="631"/>
        <v/>
      </c>
      <c r="EY87" s="118" t="str">
        <f t="shared" si="632"/>
        <v/>
      </c>
      <c r="EZ87" s="119" t="str">
        <f t="shared" si="633"/>
        <v/>
      </c>
      <c r="FA87" s="120" t="str">
        <f t="shared" si="634"/>
        <v/>
      </c>
      <c r="FC87" s="112"/>
      <c r="FD87" s="112"/>
      <c r="FE87" s="113" t="str">
        <f t="shared" si="635"/>
        <v/>
      </c>
      <c r="FF87" s="114" t="str">
        <f t="shared" si="636"/>
        <v/>
      </c>
      <c r="FG87" s="115" t="str">
        <f t="shared" si="637"/>
        <v/>
      </c>
      <c r="FH87" s="115" t="str">
        <f t="shared" si="638"/>
        <v/>
      </c>
      <c r="FI87" s="116" t="str">
        <f t="shared" si="639"/>
        <v/>
      </c>
      <c r="FJ87" s="117" t="str">
        <f t="shared" si="640"/>
        <v/>
      </c>
      <c r="FK87" s="118" t="str">
        <f t="shared" si="641"/>
        <v/>
      </c>
      <c r="FL87" s="119" t="str">
        <f t="shared" si="642"/>
        <v/>
      </c>
      <c r="FM87" s="120" t="str">
        <f t="shared" si="643"/>
        <v/>
      </c>
      <c r="FO87" s="112"/>
      <c r="FP87" s="112"/>
      <c r="FQ87" s="113" t="str">
        <f t="shared" si="644"/>
        <v/>
      </c>
      <c r="FR87" s="114" t="str">
        <f t="shared" si="645"/>
        <v/>
      </c>
      <c r="FS87" s="115" t="str">
        <f t="shared" si="646"/>
        <v/>
      </c>
      <c r="FT87" s="115" t="str">
        <f t="shared" si="647"/>
        <v/>
      </c>
      <c r="FU87" s="116" t="str">
        <f t="shared" si="648"/>
        <v/>
      </c>
      <c r="FV87" s="117" t="str">
        <f t="shared" si="649"/>
        <v/>
      </c>
      <c r="FW87" s="118" t="str">
        <f t="shared" si="650"/>
        <v/>
      </c>
      <c r="FX87" s="119" t="str">
        <f t="shared" si="651"/>
        <v/>
      </c>
      <c r="FY87" s="120" t="str">
        <f t="shared" si="652"/>
        <v/>
      </c>
      <c r="GA87" s="112"/>
      <c r="GB87" s="112"/>
      <c r="GC87" s="113" t="str">
        <f t="shared" si="653"/>
        <v/>
      </c>
      <c r="GD87" s="114" t="str">
        <f t="shared" si="654"/>
        <v/>
      </c>
      <c r="GE87" s="115" t="str">
        <f t="shared" si="655"/>
        <v/>
      </c>
      <c r="GF87" s="115" t="str">
        <f t="shared" si="656"/>
        <v/>
      </c>
      <c r="GG87" s="116" t="str">
        <f t="shared" si="657"/>
        <v/>
      </c>
      <c r="GH87" s="117" t="str">
        <f t="shared" si="658"/>
        <v/>
      </c>
      <c r="GI87" s="118" t="str">
        <f t="shared" si="659"/>
        <v/>
      </c>
      <c r="GJ87" s="119" t="str">
        <f t="shared" si="660"/>
        <v/>
      </c>
      <c r="GK87" s="120" t="str">
        <f t="shared" si="661"/>
        <v/>
      </c>
      <c r="GM87" s="112"/>
      <c r="GN87" s="112"/>
      <c r="GO87" s="113" t="str">
        <f t="shared" si="662"/>
        <v/>
      </c>
      <c r="GP87" s="114" t="str">
        <f t="shared" si="663"/>
        <v/>
      </c>
      <c r="GQ87" s="115" t="str">
        <f t="shared" si="664"/>
        <v/>
      </c>
      <c r="GR87" s="115" t="str">
        <f t="shared" si="665"/>
        <v/>
      </c>
      <c r="GS87" s="116" t="str">
        <f t="shared" si="666"/>
        <v/>
      </c>
      <c r="GT87" s="117" t="str">
        <f t="shared" si="667"/>
        <v/>
      </c>
      <c r="GU87" s="118" t="str">
        <f t="shared" si="668"/>
        <v/>
      </c>
      <c r="GV87" s="119" t="str">
        <f t="shared" si="669"/>
        <v/>
      </c>
      <c r="GW87" s="120" t="str">
        <f t="shared" si="670"/>
        <v/>
      </c>
      <c r="GY87" s="112"/>
      <c r="GZ87" s="112"/>
      <c r="HA87" s="113" t="str">
        <f t="shared" si="671"/>
        <v/>
      </c>
      <c r="HB87" s="114" t="str">
        <f t="shared" si="672"/>
        <v/>
      </c>
      <c r="HC87" s="115" t="str">
        <f t="shared" si="673"/>
        <v/>
      </c>
      <c r="HD87" s="115" t="str">
        <f t="shared" si="674"/>
        <v/>
      </c>
      <c r="HE87" s="116" t="str">
        <f t="shared" si="675"/>
        <v/>
      </c>
      <c r="HF87" s="117" t="str">
        <f t="shared" si="676"/>
        <v/>
      </c>
      <c r="HG87" s="118" t="str">
        <f t="shared" si="677"/>
        <v/>
      </c>
      <c r="HH87" s="119" t="str">
        <f t="shared" si="678"/>
        <v/>
      </c>
      <c r="HI87" s="120" t="str">
        <f t="shared" si="679"/>
        <v/>
      </c>
      <c r="HK87" s="112"/>
      <c r="HL87" s="112"/>
      <c r="HM87" s="113" t="str">
        <f t="shared" si="680"/>
        <v/>
      </c>
      <c r="HN87" s="114" t="str">
        <f t="shared" si="681"/>
        <v/>
      </c>
      <c r="HO87" s="115" t="str">
        <f t="shared" si="682"/>
        <v/>
      </c>
      <c r="HP87" s="115" t="str">
        <f t="shared" si="683"/>
        <v/>
      </c>
      <c r="HQ87" s="116" t="str">
        <f t="shared" si="684"/>
        <v/>
      </c>
      <c r="HR87" s="117" t="str">
        <f t="shared" si="685"/>
        <v/>
      </c>
      <c r="HS87" s="118" t="str">
        <f t="shared" si="686"/>
        <v/>
      </c>
      <c r="HT87" s="119" t="str">
        <f t="shared" si="687"/>
        <v/>
      </c>
      <c r="HU87" s="120" t="str">
        <f t="shared" si="688"/>
        <v/>
      </c>
      <c r="HW87" s="112"/>
      <c r="HX87" s="112"/>
      <c r="HY87" s="113" t="str">
        <f t="shared" si="689"/>
        <v/>
      </c>
      <c r="HZ87" s="114" t="str">
        <f t="shared" si="690"/>
        <v/>
      </c>
      <c r="IA87" s="115" t="str">
        <f t="shared" si="691"/>
        <v/>
      </c>
      <c r="IB87" s="115" t="str">
        <f t="shared" si="692"/>
        <v/>
      </c>
      <c r="IC87" s="116" t="str">
        <f t="shared" si="693"/>
        <v/>
      </c>
      <c r="ID87" s="117" t="str">
        <f t="shared" si="694"/>
        <v/>
      </c>
      <c r="IE87" s="118" t="str">
        <f t="shared" si="695"/>
        <v/>
      </c>
      <c r="IF87" s="119" t="str">
        <f t="shared" si="696"/>
        <v/>
      </c>
      <c r="IG87" s="120" t="str">
        <f t="shared" si="697"/>
        <v/>
      </c>
      <c r="II87" s="112"/>
      <c r="IJ87" s="112"/>
      <c r="IK87" s="113" t="str">
        <f t="shared" si="698"/>
        <v/>
      </c>
      <c r="IL87" s="114" t="str">
        <f t="shared" si="699"/>
        <v/>
      </c>
      <c r="IM87" s="115" t="str">
        <f t="shared" si="700"/>
        <v/>
      </c>
      <c r="IN87" s="115" t="str">
        <f t="shared" si="701"/>
        <v/>
      </c>
      <c r="IO87" s="116" t="str">
        <f t="shared" si="702"/>
        <v/>
      </c>
      <c r="IP87" s="117" t="str">
        <f t="shared" si="703"/>
        <v/>
      </c>
      <c r="IQ87" s="118" t="str">
        <f t="shared" si="704"/>
        <v/>
      </c>
      <c r="IR87" s="119" t="str">
        <f t="shared" si="705"/>
        <v/>
      </c>
      <c r="IS87" s="120" t="str">
        <f t="shared" si="706"/>
        <v/>
      </c>
      <c r="IU87" s="112"/>
      <c r="IV87" s="112"/>
      <c r="IW87" s="113" t="str">
        <f t="shared" si="707"/>
        <v/>
      </c>
      <c r="IX87" s="114" t="str">
        <f t="shared" si="708"/>
        <v/>
      </c>
      <c r="IY87" s="115" t="str">
        <f t="shared" si="709"/>
        <v/>
      </c>
      <c r="IZ87" s="115" t="str">
        <f t="shared" si="710"/>
        <v/>
      </c>
      <c r="JA87" s="116" t="str">
        <f t="shared" si="711"/>
        <v/>
      </c>
      <c r="JB87" s="117" t="str">
        <f t="shared" si="712"/>
        <v/>
      </c>
      <c r="JC87" s="118" t="str">
        <f t="shared" si="713"/>
        <v/>
      </c>
      <c r="JD87" s="119" t="str">
        <f t="shared" si="714"/>
        <v/>
      </c>
      <c r="JE87" s="120" t="str">
        <f t="shared" si="715"/>
        <v/>
      </c>
      <c r="JG87" s="112"/>
      <c r="JH87" s="112"/>
      <c r="JI87" s="113" t="str">
        <f t="shared" si="716"/>
        <v/>
      </c>
      <c r="JJ87" s="114" t="str">
        <f t="shared" si="717"/>
        <v/>
      </c>
      <c r="JK87" s="115" t="str">
        <f t="shared" si="718"/>
        <v/>
      </c>
      <c r="JL87" s="115" t="str">
        <f t="shared" si="719"/>
        <v/>
      </c>
      <c r="JM87" s="116" t="str">
        <f t="shared" si="720"/>
        <v/>
      </c>
      <c r="JN87" s="117" t="str">
        <f t="shared" si="721"/>
        <v/>
      </c>
      <c r="JO87" s="118" t="str">
        <f t="shared" si="722"/>
        <v/>
      </c>
      <c r="JP87" s="119" t="str">
        <f t="shared" si="723"/>
        <v/>
      </c>
      <c r="JQ87" s="120" t="str">
        <f t="shared" si="724"/>
        <v/>
      </c>
      <c r="JS87" s="112"/>
      <c r="JT87" s="112"/>
      <c r="JU87" s="113" t="str">
        <f t="shared" si="725"/>
        <v/>
      </c>
      <c r="JV87" s="114" t="str">
        <f t="shared" si="726"/>
        <v/>
      </c>
      <c r="JW87" s="115" t="str">
        <f t="shared" si="727"/>
        <v/>
      </c>
      <c r="JX87" s="115" t="str">
        <f t="shared" si="728"/>
        <v/>
      </c>
      <c r="JY87" s="116" t="str">
        <f t="shared" si="729"/>
        <v/>
      </c>
      <c r="JZ87" s="117" t="str">
        <f t="shared" si="730"/>
        <v/>
      </c>
      <c r="KA87" s="118" t="str">
        <f t="shared" si="731"/>
        <v/>
      </c>
      <c r="KB87" s="119" t="str">
        <f t="shared" si="732"/>
        <v/>
      </c>
      <c r="KC87" s="120" t="str">
        <f t="shared" si="733"/>
        <v/>
      </c>
      <c r="KE87" s="112"/>
      <c r="KF87" s="112"/>
      <c r="KG87" s="113" t="str">
        <f t="shared" si="734"/>
        <v/>
      </c>
      <c r="KH87" s="114" t="str">
        <f t="shared" si="735"/>
        <v/>
      </c>
      <c r="KI87" s="115" t="str">
        <f t="shared" si="736"/>
        <v/>
      </c>
      <c r="KJ87" s="115" t="str">
        <f t="shared" si="737"/>
        <v/>
      </c>
      <c r="KK87" s="116" t="str">
        <f t="shared" si="738"/>
        <v/>
      </c>
      <c r="KL87" s="117" t="str">
        <f t="shared" si="739"/>
        <v/>
      </c>
      <c r="KM87" s="118" t="str">
        <f t="shared" si="740"/>
        <v/>
      </c>
      <c r="KN87" s="119" t="str">
        <f t="shared" si="741"/>
        <v/>
      </c>
      <c r="KO87" s="120" t="str">
        <f t="shared" si="742"/>
        <v/>
      </c>
      <c r="KQ87" s="112"/>
      <c r="KR87" s="112"/>
      <c r="KS87" s="113" t="str">
        <f t="shared" si="743"/>
        <v/>
      </c>
      <c r="KT87" s="114" t="str">
        <f t="shared" si="744"/>
        <v/>
      </c>
      <c r="KU87" s="115" t="str">
        <f t="shared" si="745"/>
        <v/>
      </c>
      <c r="KV87" s="115" t="str">
        <f t="shared" si="746"/>
        <v/>
      </c>
      <c r="KW87" s="116" t="str">
        <f t="shared" si="747"/>
        <v/>
      </c>
      <c r="KX87" s="117" t="str">
        <f t="shared" si="748"/>
        <v/>
      </c>
      <c r="KY87" s="118" t="str">
        <f t="shared" si="749"/>
        <v/>
      </c>
      <c r="KZ87" s="119" t="str">
        <f t="shared" si="750"/>
        <v/>
      </c>
      <c r="LA87" s="120" t="str">
        <f t="shared" si="751"/>
        <v/>
      </c>
      <c r="LC87" s="112"/>
      <c r="LD87" s="112"/>
      <c r="LE87" s="113" t="str">
        <f t="shared" si="752"/>
        <v/>
      </c>
      <c r="LF87" s="114" t="str">
        <f t="shared" si="753"/>
        <v/>
      </c>
      <c r="LG87" s="115" t="str">
        <f t="shared" si="754"/>
        <v/>
      </c>
      <c r="LH87" s="115" t="str">
        <f t="shared" si="755"/>
        <v/>
      </c>
      <c r="LI87" s="116" t="str">
        <f t="shared" si="756"/>
        <v/>
      </c>
      <c r="LJ87" s="117" t="str">
        <f t="shared" si="757"/>
        <v/>
      </c>
      <c r="LK87" s="118" t="str">
        <f t="shared" si="758"/>
        <v/>
      </c>
      <c r="LL87" s="119" t="str">
        <f t="shared" si="759"/>
        <v/>
      </c>
      <c r="LM87" s="120" t="str">
        <f t="shared" si="760"/>
        <v/>
      </c>
      <c r="LO87" s="112"/>
      <c r="LP87" s="112"/>
      <c r="LQ87" s="113" t="str">
        <f t="shared" si="761"/>
        <v/>
      </c>
      <c r="LR87" s="114" t="str">
        <f t="shared" si="762"/>
        <v/>
      </c>
      <c r="LS87" s="115" t="str">
        <f t="shared" si="763"/>
        <v/>
      </c>
      <c r="LT87" s="115" t="str">
        <f t="shared" si="764"/>
        <v/>
      </c>
      <c r="LU87" s="116" t="str">
        <f t="shared" si="765"/>
        <v/>
      </c>
      <c r="LV87" s="117" t="str">
        <f t="shared" si="766"/>
        <v/>
      </c>
      <c r="LW87" s="118" t="str">
        <f t="shared" si="767"/>
        <v/>
      </c>
      <c r="LX87" s="119" t="str">
        <f t="shared" si="768"/>
        <v/>
      </c>
      <c r="LY87" s="120" t="str">
        <f t="shared" si="769"/>
        <v/>
      </c>
      <c r="MA87" s="112"/>
      <c r="MB87" s="112"/>
      <c r="MC87" s="113" t="str">
        <f t="shared" si="770"/>
        <v/>
      </c>
      <c r="MD87" s="114" t="str">
        <f t="shared" si="771"/>
        <v/>
      </c>
      <c r="ME87" s="115" t="str">
        <f t="shared" si="772"/>
        <v/>
      </c>
      <c r="MF87" s="115" t="str">
        <f t="shared" si="773"/>
        <v/>
      </c>
      <c r="MG87" s="116" t="str">
        <f t="shared" si="774"/>
        <v/>
      </c>
      <c r="MH87" s="117" t="str">
        <f t="shared" si="775"/>
        <v/>
      </c>
      <c r="MI87" s="118" t="str">
        <f t="shared" si="776"/>
        <v/>
      </c>
      <c r="MJ87" s="119" t="str">
        <f t="shared" si="777"/>
        <v/>
      </c>
      <c r="MK87" s="120" t="str">
        <f t="shared" si="778"/>
        <v/>
      </c>
      <c r="MM87" s="112"/>
      <c r="MN87" s="112"/>
      <c r="MO87" s="113" t="str">
        <f t="shared" si="779"/>
        <v/>
      </c>
      <c r="MP87" s="114" t="str">
        <f t="shared" si="780"/>
        <v/>
      </c>
      <c r="MQ87" s="115" t="str">
        <f t="shared" si="781"/>
        <v/>
      </c>
      <c r="MR87" s="115" t="str">
        <f t="shared" si="782"/>
        <v/>
      </c>
      <c r="MS87" s="116" t="str">
        <f t="shared" si="783"/>
        <v/>
      </c>
      <c r="MT87" s="117" t="str">
        <f t="shared" si="784"/>
        <v/>
      </c>
      <c r="MU87" s="118" t="str">
        <f t="shared" si="785"/>
        <v/>
      </c>
      <c r="MV87" s="119" t="str">
        <f t="shared" si="786"/>
        <v/>
      </c>
      <c r="MW87" s="120" t="str">
        <f t="shared" si="787"/>
        <v/>
      </c>
      <c r="MY87" s="112"/>
      <c r="MZ87" s="112"/>
      <c r="NA87" s="113" t="str">
        <f t="shared" si="788"/>
        <v/>
      </c>
      <c r="NB87" s="114" t="str">
        <f t="shared" si="789"/>
        <v/>
      </c>
      <c r="NC87" s="115" t="str">
        <f t="shared" si="790"/>
        <v/>
      </c>
      <c r="ND87" s="115" t="str">
        <f t="shared" si="791"/>
        <v/>
      </c>
      <c r="NE87" s="116" t="str">
        <f t="shared" si="792"/>
        <v/>
      </c>
      <c r="NF87" s="117" t="str">
        <f t="shared" si="793"/>
        <v/>
      </c>
      <c r="NG87" s="118" t="str">
        <f t="shared" si="794"/>
        <v/>
      </c>
      <c r="NH87" s="119" t="str">
        <f t="shared" si="795"/>
        <v/>
      </c>
      <c r="NI87" s="120" t="str">
        <f t="shared" si="796"/>
        <v/>
      </c>
      <c r="NK87" s="112"/>
      <c r="NL87" s="112"/>
      <c r="NM87" s="113" t="str">
        <f t="shared" si="797"/>
        <v/>
      </c>
      <c r="NN87" s="114" t="str">
        <f t="shared" si="798"/>
        <v/>
      </c>
      <c r="NO87" s="115" t="str">
        <f t="shared" si="799"/>
        <v/>
      </c>
      <c r="NP87" s="115" t="str">
        <f t="shared" si="800"/>
        <v/>
      </c>
      <c r="NQ87" s="116" t="str">
        <f t="shared" si="801"/>
        <v/>
      </c>
      <c r="NR87" s="117" t="str">
        <f t="shared" si="802"/>
        <v/>
      </c>
      <c r="NS87" s="118" t="str">
        <f t="shared" si="803"/>
        <v/>
      </c>
      <c r="NT87" s="119" t="str">
        <f t="shared" si="804"/>
        <v/>
      </c>
      <c r="NU87" s="120" t="str">
        <f t="shared" si="805"/>
        <v/>
      </c>
      <c r="NW87" s="112"/>
      <c r="NX87" s="112"/>
      <c r="NY87" s="113" t="str">
        <f t="shared" si="806"/>
        <v/>
      </c>
      <c r="NZ87" s="114" t="str">
        <f t="shared" si="807"/>
        <v/>
      </c>
      <c r="OA87" s="115" t="str">
        <f t="shared" si="808"/>
        <v/>
      </c>
      <c r="OB87" s="115" t="str">
        <f t="shared" si="809"/>
        <v/>
      </c>
      <c r="OC87" s="116" t="str">
        <f t="shared" si="810"/>
        <v/>
      </c>
      <c r="OD87" s="117" t="str">
        <f t="shared" si="811"/>
        <v/>
      </c>
      <c r="OE87" s="118" t="str">
        <f t="shared" si="812"/>
        <v/>
      </c>
      <c r="OF87" s="119" t="str">
        <f t="shared" si="813"/>
        <v/>
      </c>
      <c r="OG87" s="120" t="str">
        <f t="shared" si="814"/>
        <v/>
      </c>
      <c r="OI87" s="112"/>
      <c r="OJ87" s="112"/>
      <c r="OK87" s="113" t="str">
        <f t="shared" si="815"/>
        <v/>
      </c>
      <c r="OL87" s="114" t="str">
        <f t="shared" si="816"/>
        <v/>
      </c>
      <c r="OM87" s="115" t="str">
        <f t="shared" si="817"/>
        <v/>
      </c>
      <c r="ON87" s="115" t="str">
        <f t="shared" si="818"/>
        <v/>
      </c>
      <c r="OO87" s="116" t="str">
        <f t="shared" si="819"/>
        <v/>
      </c>
      <c r="OP87" s="117" t="str">
        <f t="shared" si="820"/>
        <v/>
      </c>
      <c r="OQ87" s="118" t="str">
        <f t="shared" si="821"/>
        <v/>
      </c>
      <c r="OR87" s="119" t="str">
        <f t="shared" si="822"/>
        <v/>
      </c>
      <c r="OS87" s="120" t="str">
        <f t="shared" si="823"/>
        <v/>
      </c>
      <c r="OU87" s="112"/>
      <c r="OV87" s="112"/>
      <c r="OW87" s="113" t="str">
        <f t="shared" si="824"/>
        <v/>
      </c>
      <c r="OX87" s="114" t="str">
        <f t="shared" si="825"/>
        <v/>
      </c>
      <c r="OY87" s="115" t="str">
        <f t="shared" si="826"/>
        <v/>
      </c>
      <c r="OZ87" s="115" t="str">
        <f t="shared" si="827"/>
        <v/>
      </c>
      <c r="PA87" s="116" t="str">
        <f t="shared" si="828"/>
        <v/>
      </c>
      <c r="PB87" s="117" t="str">
        <f t="shared" si="829"/>
        <v/>
      </c>
      <c r="PC87" s="118" t="str">
        <f t="shared" si="830"/>
        <v/>
      </c>
      <c r="PD87" s="119" t="str">
        <f t="shared" si="831"/>
        <v/>
      </c>
      <c r="PE87" s="120" t="str">
        <f t="shared" si="832"/>
        <v/>
      </c>
      <c r="PG87" s="112"/>
      <c r="PH87" s="112"/>
      <c r="PI87" s="113" t="str">
        <f t="shared" si="833"/>
        <v/>
      </c>
      <c r="PJ87" s="114" t="str">
        <f t="shared" si="834"/>
        <v/>
      </c>
      <c r="PK87" s="115" t="str">
        <f t="shared" si="835"/>
        <v/>
      </c>
      <c r="PL87" s="115" t="str">
        <f t="shared" si="836"/>
        <v/>
      </c>
      <c r="PM87" s="116" t="str">
        <f t="shared" si="837"/>
        <v/>
      </c>
      <c r="PN87" s="117" t="str">
        <f t="shared" si="838"/>
        <v/>
      </c>
      <c r="PO87" s="118" t="str">
        <f t="shared" si="839"/>
        <v/>
      </c>
      <c r="PP87" s="119" t="str">
        <f t="shared" si="840"/>
        <v/>
      </c>
      <c r="PQ87" s="120" t="str">
        <f t="shared" si="841"/>
        <v/>
      </c>
      <c r="PS87" s="112"/>
      <c r="PT87" s="112"/>
      <c r="PU87" s="113" t="str">
        <f t="shared" si="842"/>
        <v/>
      </c>
      <c r="PV87" s="114" t="str">
        <f t="shared" si="843"/>
        <v/>
      </c>
      <c r="PW87" s="115" t="str">
        <f t="shared" si="844"/>
        <v/>
      </c>
      <c r="PX87" s="115" t="str">
        <f t="shared" si="845"/>
        <v/>
      </c>
      <c r="PY87" s="116" t="str">
        <f t="shared" si="846"/>
        <v/>
      </c>
      <c r="PZ87" s="117" t="str">
        <f t="shared" si="847"/>
        <v/>
      </c>
      <c r="QA87" s="118" t="str">
        <f t="shared" si="848"/>
        <v/>
      </c>
      <c r="QB87" s="119" t="str">
        <f t="shared" si="849"/>
        <v/>
      </c>
      <c r="QC87" s="120" t="str">
        <f t="shared" si="850"/>
        <v/>
      </c>
      <c r="QE87" s="112"/>
      <c r="QF87" s="112"/>
      <c r="QG87" s="113" t="str">
        <f t="shared" si="851"/>
        <v/>
      </c>
      <c r="QH87" s="114" t="str">
        <f t="shared" si="852"/>
        <v/>
      </c>
      <c r="QI87" s="115" t="str">
        <f t="shared" si="853"/>
        <v/>
      </c>
      <c r="QJ87" s="115" t="str">
        <f t="shared" si="854"/>
        <v/>
      </c>
      <c r="QK87" s="116" t="str">
        <f t="shared" si="855"/>
        <v/>
      </c>
      <c r="QL87" s="117" t="str">
        <f t="shared" si="856"/>
        <v/>
      </c>
      <c r="QM87" s="118" t="str">
        <f t="shared" si="857"/>
        <v/>
      </c>
      <c r="QN87" s="119" t="str">
        <f t="shared" si="858"/>
        <v/>
      </c>
      <c r="QO87" s="120" t="str">
        <f t="shared" si="859"/>
        <v/>
      </c>
      <c r="QQ87" s="112"/>
      <c r="QR87" s="112"/>
      <c r="QS87" s="113" t="str">
        <f t="shared" si="860"/>
        <v/>
      </c>
      <c r="QT87" s="114" t="str">
        <f t="shared" si="861"/>
        <v/>
      </c>
      <c r="QU87" s="115" t="str">
        <f t="shared" si="862"/>
        <v/>
      </c>
      <c r="QV87" s="115" t="str">
        <f t="shared" si="863"/>
        <v/>
      </c>
      <c r="QW87" s="116" t="str">
        <f t="shared" si="864"/>
        <v/>
      </c>
      <c r="QX87" s="117" t="str">
        <f t="shared" si="865"/>
        <v/>
      </c>
      <c r="QY87" s="118" t="str">
        <f t="shared" si="866"/>
        <v/>
      </c>
      <c r="QZ87" s="119" t="str">
        <f t="shared" si="867"/>
        <v/>
      </c>
      <c r="RA87" s="120" t="str">
        <f t="shared" si="868"/>
        <v/>
      </c>
      <c r="RC87" s="112"/>
      <c r="RD87" s="112"/>
      <c r="RE87" s="113" t="str">
        <f t="shared" si="869"/>
        <v/>
      </c>
      <c r="RF87" s="114" t="str">
        <f t="shared" si="870"/>
        <v/>
      </c>
      <c r="RG87" s="115" t="str">
        <f t="shared" si="871"/>
        <v/>
      </c>
      <c r="RH87" s="115" t="str">
        <f t="shared" si="872"/>
        <v/>
      </c>
      <c r="RI87" s="116" t="str">
        <f t="shared" si="873"/>
        <v/>
      </c>
      <c r="RJ87" s="117" t="str">
        <f t="shared" si="874"/>
        <v/>
      </c>
      <c r="RK87" s="118" t="str">
        <f t="shared" si="875"/>
        <v/>
      </c>
      <c r="RL87" s="119" t="str">
        <f t="shared" si="876"/>
        <v/>
      </c>
      <c r="RM87" s="120" t="str">
        <f t="shared" si="877"/>
        <v/>
      </c>
      <c r="RO87" s="112"/>
      <c r="RP87" s="112"/>
      <c r="RQ87" s="113" t="str">
        <f t="shared" si="878"/>
        <v/>
      </c>
      <c r="RR87" s="114" t="str">
        <f t="shared" si="879"/>
        <v/>
      </c>
      <c r="RS87" s="115" t="str">
        <f t="shared" si="880"/>
        <v/>
      </c>
      <c r="RT87" s="115" t="str">
        <f t="shared" si="881"/>
        <v/>
      </c>
      <c r="RU87" s="116" t="str">
        <f t="shared" si="882"/>
        <v/>
      </c>
      <c r="RV87" s="117" t="str">
        <f t="shared" si="883"/>
        <v/>
      </c>
      <c r="RW87" s="118" t="str">
        <f t="shared" si="884"/>
        <v/>
      </c>
      <c r="RX87" s="119" t="str">
        <f t="shared" si="885"/>
        <v/>
      </c>
      <c r="RY87" s="120" t="str">
        <f t="shared" si="886"/>
        <v/>
      </c>
      <c r="SA87" s="112"/>
      <c r="SB87" s="112"/>
    </row>
    <row r="88" spans="1:496" ht="13.5" customHeight="1">
      <c r="A88" s="20"/>
      <c r="B88" s="2" t="s">
        <v>936</v>
      </c>
      <c r="C88" s="2" t="s">
        <v>937</v>
      </c>
      <c r="E88" s="113" t="str">
        <f t="shared" si="536"/>
        <v/>
      </c>
      <c r="F88" s="114" t="str">
        <f t="shared" si="537"/>
        <v/>
      </c>
      <c r="G88" s="115" t="str">
        <f t="shared" si="538"/>
        <v/>
      </c>
      <c r="H88" s="115" t="str">
        <f t="shared" si="539"/>
        <v/>
      </c>
      <c r="I88" s="116" t="str">
        <f t="shared" si="540"/>
        <v/>
      </c>
      <c r="J88" s="117" t="str">
        <f t="shared" si="541"/>
        <v/>
      </c>
      <c r="K88" s="118" t="str">
        <f t="shared" si="542"/>
        <v/>
      </c>
      <c r="L88" s="119" t="str">
        <f t="shared" si="543"/>
        <v/>
      </c>
      <c r="M88" s="120" t="str">
        <f t="shared" si="544"/>
        <v/>
      </c>
      <c r="O88" s="112"/>
      <c r="P88" s="2" t="s">
        <v>289</v>
      </c>
      <c r="Q88" s="113" t="s">
        <v>289</v>
      </c>
      <c r="R88" s="114" t="s">
        <v>289</v>
      </c>
      <c r="S88" s="115" t="s">
        <v>289</v>
      </c>
      <c r="T88" s="115" t="s">
        <v>289</v>
      </c>
      <c r="U88" s="116" t="s">
        <v>289</v>
      </c>
      <c r="V88" s="117" t="s">
        <v>289</v>
      </c>
      <c r="W88" s="118" t="s">
        <v>289</v>
      </c>
      <c r="X88" s="119" t="s">
        <v>289</v>
      </c>
      <c r="Y88" s="120" t="s">
        <v>289</v>
      </c>
      <c r="AA88" s="4"/>
      <c r="AC88" s="113" t="str">
        <f t="shared" si="545"/>
        <v/>
      </c>
      <c r="AD88" s="114" t="str">
        <f t="shared" si="546"/>
        <v/>
      </c>
      <c r="AE88" s="115" t="str">
        <f t="shared" si="547"/>
        <v/>
      </c>
      <c r="AF88" s="115" t="str">
        <f t="shared" si="548"/>
        <v/>
      </c>
      <c r="AG88" s="116" t="str">
        <f t="shared" si="549"/>
        <v/>
      </c>
      <c r="AH88" s="117" t="str">
        <f t="shared" si="550"/>
        <v/>
      </c>
      <c r="AI88" s="118" t="str">
        <f t="shared" si="551"/>
        <v/>
      </c>
      <c r="AJ88" s="119" t="str">
        <f t="shared" si="552"/>
        <v/>
      </c>
      <c r="AK88" s="120" t="str">
        <f t="shared" si="553"/>
        <v/>
      </c>
      <c r="AM88" s="112"/>
      <c r="AN88" s="112"/>
      <c r="AO88" s="113" t="str">
        <f t="shared" si="554"/>
        <v/>
      </c>
      <c r="AP88" s="114" t="str">
        <f t="shared" si="555"/>
        <v/>
      </c>
      <c r="AQ88" s="115" t="str">
        <f t="shared" si="556"/>
        <v/>
      </c>
      <c r="AR88" s="115" t="str">
        <f t="shared" si="557"/>
        <v/>
      </c>
      <c r="AS88" s="116" t="str">
        <f t="shared" si="558"/>
        <v/>
      </c>
      <c r="AT88" s="117" t="str">
        <f t="shared" si="559"/>
        <v/>
      </c>
      <c r="AU88" s="118" t="str">
        <f t="shared" si="560"/>
        <v/>
      </c>
      <c r="AV88" s="119" t="str">
        <f t="shared" si="561"/>
        <v/>
      </c>
      <c r="AW88" s="120" t="str">
        <f t="shared" si="562"/>
        <v/>
      </c>
      <c r="AY88" s="112"/>
      <c r="AZ88" s="112"/>
      <c r="BA88" s="113" t="str">
        <f t="shared" si="518"/>
        <v/>
      </c>
      <c r="BB88" s="114" t="str">
        <f t="shared" si="519"/>
        <v/>
      </c>
      <c r="BC88" s="115" t="str">
        <f t="shared" si="520"/>
        <v/>
      </c>
      <c r="BD88" s="115" t="str">
        <f t="shared" si="521"/>
        <v/>
      </c>
      <c r="BE88" s="116" t="str">
        <f t="shared" si="522"/>
        <v/>
      </c>
      <c r="BF88" s="117" t="str">
        <f t="shared" si="523"/>
        <v/>
      </c>
      <c r="BG88" s="118" t="str">
        <f t="shared" si="524"/>
        <v/>
      </c>
      <c r="BH88" s="119" t="str">
        <f t="shared" si="525"/>
        <v/>
      </c>
      <c r="BI88" s="120" t="str">
        <f t="shared" si="526"/>
        <v/>
      </c>
      <c r="BK88" s="112"/>
      <c r="BL88" s="112"/>
      <c r="BM88" s="113" t="str">
        <f t="shared" si="563"/>
        <v/>
      </c>
      <c r="BN88" s="114" t="str">
        <f t="shared" si="564"/>
        <v/>
      </c>
      <c r="BO88" s="115" t="str">
        <f t="shared" si="565"/>
        <v/>
      </c>
      <c r="BP88" s="115" t="str">
        <f t="shared" si="566"/>
        <v/>
      </c>
      <c r="BQ88" s="116" t="str">
        <f t="shared" si="567"/>
        <v/>
      </c>
      <c r="BR88" s="117" t="str">
        <f t="shared" si="568"/>
        <v/>
      </c>
      <c r="BS88" s="118" t="str">
        <f t="shared" si="569"/>
        <v/>
      </c>
      <c r="BT88" s="119" t="str">
        <f t="shared" si="570"/>
        <v/>
      </c>
      <c r="BU88" s="120" t="str">
        <f t="shared" si="571"/>
        <v/>
      </c>
      <c r="BW88" s="112"/>
      <c r="BX88" s="112"/>
      <c r="BY88" s="113" t="str">
        <f t="shared" si="572"/>
        <v/>
      </c>
      <c r="BZ88" s="114" t="str">
        <f t="shared" si="573"/>
        <v/>
      </c>
      <c r="CA88" s="115" t="str">
        <f t="shared" si="574"/>
        <v/>
      </c>
      <c r="CB88" s="115" t="str">
        <f t="shared" si="575"/>
        <v/>
      </c>
      <c r="CC88" s="116" t="str">
        <f t="shared" si="576"/>
        <v/>
      </c>
      <c r="CD88" s="117" t="str">
        <f t="shared" si="577"/>
        <v/>
      </c>
      <c r="CE88" s="118" t="str">
        <f t="shared" si="578"/>
        <v/>
      </c>
      <c r="CF88" s="119" t="str">
        <f t="shared" si="579"/>
        <v/>
      </c>
      <c r="CG88" s="120" t="str">
        <f t="shared" si="580"/>
        <v/>
      </c>
      <c r="CI88" s="112"/>
      <c r="CJ88" s="112"/>
      <c r="CK88" s="113" t="str">
        <f t="shared" si="581"/>
        <v/>
      </c>
      <c r="CL88" s="114" t="str">
        <f t="shared" si="582"/>
        <v/>
      </c>
      <c r="CM88" s="115" t="str">
        <f t="shared" si="583"/>
        <v/>
      </c>
      <c r="CN88" s="115" t="str">
        <f t="shared" si="584"/>
        <v/>
      </c>
      <c r="CO88" s="116" t="str">
        <f t="shared" si="585"/>
        <v/>
      </c>
      <c r="CP88" s="117" t="str">
        <f t="shared" si="586"/>
        <v/>
      </c>
      <c r="CQ88" s="118" t="str">
        <f t="shared" si="587"/>
        <v/>
      </c>
      <c r="CR88" s="119" t="str">
        <f t="shared" si="588"/>
        <v/>
      </c>
      <c r="CS88" s="120" t="str">
        <f t="shared" si="589"/>
        <v/>
      </c>
      <c r="CU88" s="112"/>
      <c r="CV88" s="112"/>
      <c r="CW88" s="113" t="str">
        <f t="shared" si="590"/>
        <v/>
      </c>
      <c r="CX88" s="114" t="str">
        <f t="shared" si="591"/>
        <v/>
      </c>
      <c r="CY88" s="115" t="str">
        <f t="shared" si="592"/>
        <v/>
      </c>
      <c r="CZ88" s="115" t="str">
        <f t="shared" si="593"/>
        <v/>
      </c>
      <c r="DA88" s="116" t="str">
        <f t="shared" si="594"/>
        <v/>
      </c>
      <c r="DB88" s="117" t="str">
        <f t="shared" si="595"/>
        <v/>
      </c>
      <c r="DC88" s="118" t="str">
        <f t="shared" si="596"/>
        <v/>
      </c>
      <c r="DD88" s="119" t="str">
        <f t="shared" si="597"/>
        <v/>
      </c>
      <c r="DE88" s="120" t="str">
        <f t="shared" si="598"/>
        <v/>
      </c>
      <c r="DG88" s="112"/>
      <c r="DH88" s="112"/>
      <c r="DI88" s="113" t="str">
        <f t="shared" si="599"/>
        <v/>
      </c>
      <c r="DJ88" s="114" t="str">
        <f t="shared" si="600"/>
        <v/>
      </c>
      <c r="DK88" s="115" t="str">
        <f t="shared" si="601"/>
        <v/>
      </c>
      <c r="DL88" s="115" t="str">
        <f t="shared" si="602"/>
        <v/>
      </c>
      <c r="DM88" s="116" t="str">
        <f t="shared" si="603"/>
        <v/>
      </c>
      <c r="DN88" s="117" t="str">
        <f t="shared" si="604"/>
        <v/>
      </c>
      <c r="DO88" s="118" t="str">
        <f t="shared" si="605"/>
        <v/>
      </c>
      <c r="DP88" s="119" t="str">
        <f t="shared" si="606"/>
        <v/>
      </c>
      <c r="DQ88" s="120" t="str">
        <f t="shared" si="607"/>
        <v/>
      </c>
      <c r="DS88" s="112"/>
      <c r="DT88" s="112"/>
      <c r="DU88" s="113" t="str">
        <f t="shared" si="608"/>
        <v/>
      </c>
      <c r="DV88" s="114" t="str">
        <f t="shared" si="609"/>
        <v/>
      </c>
      <c r="DW88" s="115" t="str">
        <f t="shared" si="610"/>
        <v/>
      </c>
      <c r="DX88" s="115" t="str">
        <f t="shared" si="611"/>
        <v/>
      </c>
      <c r="DY88" s="116" t="str">
        <f t="shared" si="612"/>
        <v/>
      </c>
      <c r="DZ88" s="117" t="str">
        <f t="shared" si="613"/>
        <v/>
      </c>
      <c r="EA88" s="118" t="str">
        <f t="shared" si="614"/>
        <v/>
      </c>
      <c r="EB88" s="119" t="str">
        <f t="shared" si="615"/>
        <v/>
      </c>
      <c r="EC88" s="120" t="str">
        <f t="shared" si="616"/>
        <v/>
      </c>
      <c r="EE88" s="112"/>
      <c r="EF88" s="112"/>
      <c r="EG88" s="113" t="str">
        <f t="shared" si="617"/>
        <v/>
      </c>
      <c r="EH88" s="114" t="str">
        <f t="shared" si="618"/>
        <v/>
      </c>
      <c r="EI88" s="115" t="str">
        <f t="shared" si="619"/>
        <v/>
      </c>
      <c r="EJ88" s="115" t="str">
        <f t="shared" si="620"/>
        <v/>
      </c>
      <c r="EK88" s="116" t="str">
        <f t="shared" si="621"/>
        <v/>
      </c>
      <c r="EL88" s="117" t="str">
        <f t="shared" si="622"/>
        <v/>
      </c>
      <c r="EM88" s="118" t="str">
        <f t="shared" si="623"/>
        <v/>
      </c>
      <c r="EN88" s="119" t="str">
        <f t="shared" si="624"/>
        <v/>
      </c>
      <c r="EO88" s="120" t="str">
        <f t="shared" si="625"/>
        <v/>
      </c>
      <c r="EQ88" s="112"/>
      <c r="ER88" s="112"/>
      <c r="ES88" s="113" t="str">
        <f t="shared" si="626"/>
        <v/>
      </c>
      <c r="ET88" s="114" t="str">
        <f t="shared" si="627"/>
        <v/>
      </c>
      <c r="EU88" s="115" t="str">
        <f t="shared" si="628"/>
        <v/>
      </c>
      <c r="EV88" s="115" t="str">
        <f t="shared" si="629"/>
        <v/>
      </c>
      <c r="EW88" s="116" t="str">
        <f t="shared" si="630"/>
        <v/>
      </c>
      <c r="EX88" s="117" t="str">
        <f t="shared" si="631"/>
        <v/>
      </c>
      <c r="EY88" s="118" t="str">
        <f t="shared" si="632"/>
        <v/>
      </c>
      <c r="EZ88" s="119" t="str">
        <f t="shared" si="633"/>
        <v/>
      </c>
      <c r="FA88" s="120" t="str">
        <f t="shared" si="634"/>
        <v/>
      </c>
      <c r="FC88" s="112"/>
      <c r="FD88" s="112"/>
      <c r="FE88" s="113" t="str">
        <f t="shared" si="635"/>
        <v/>
      </c>
      <c r="FF88" s="114" t="str">
        <f t="shared" si="636"/>
        <v/>
      </c>
      <c r="FG88" s="115" t="str">
        <f t="shared" si="637"/>
        <v/>
      </c>
      <c r="FH88" s="115" t="str">
        <f t="shared" si="638"/>
        <v/>
      </c>
      <c r="FI88" s="116" t="str">
        <f t="shared" si="639"/>
        <v/>
      </c>
      <c r="FJ88" s="117" t="str">
        <f t="shared" si="640"/>
        <v/>
      </c>
      <c r="FK88" s="118" t="str">
        <f t="shared" si="641"/>
        <v/>
      </c>
      <c r="FL88" s="119" t="str">
        <f t="shared" si="642"/>
        <v/>
      </c>
      <c r="FM88" s="120" t="str">
        <f t="shared" si="643"/>
        <v/>
      </c>
      <c r="FO88" s="112"/>
      <c r="FP88" s="112"/>
      <c r="FQ88" s="113" t="str">
        <f t="shared" si="644"/>
        <v/>
      </c>
      <c r="FR88" s="114" t="str">
        <f t="shared" si="645"/>
        <v/>
      </c>
      <c r="FS88" s="115" t="str">
        <f t="shared" si="646"/>
        <v/>
      </c>
      <c r="FT88" s="115" t="str">
        <f t="shared" si="647"/>
        <v/>
      </c>
      <c r="FU88" s="116" t="str">
        <f t="shared" si="648"/>
        <v/>
      </c>
      <c r="FV88" s="117" t="str">
        <f t="shared" si="649"/>
        <v/>
      </c>
      <c r="FW88" s="118" t="str">
        <f t="shared" si="650"/>
        <v/>
      </c>
      <c r="FX88" s="119" t="str">
        <f t="shared" si="651"/>
        <v/>
      </c>
      <c r="FY88" s="120" t="str">
        <f t="shared" si="652"/>
        <v/>
      </c>
      <c r="GA88" s="112"/>
      <c r="GB88" s="112"/>
      <c r="GC88" s="113" t="str">
        <f t="shared" si="653"/>
        <v/>
      </c>
      <c r="GD88" s="114" t="str">
        <f t="shared" si="654"/>
        <v/>
      </c>
      <c r="GE88" s="115" t="str">
        <f t="shared" si="655"/>
        <v/>
      </c>
      <c r="GF88" s="115" t="str">
        <f t="shared" si="656"/>
        <v/>
      </c>
      <c r="GG88" s="116" t="str">
        <f t="shared" si="657"/>
        <v/>
      </c>
      <c r="GH88" s="117" t="str">
        <f t="shared" si="658"/>
        <v/>
      </c>
      <c r="GI88" s="118" t="str">
        <f t="shared" si="659"/>
        <v/>
      </c>
      <c r="GJ88" s="119" t="str">
        <f t="shared" si="660"/>
        <v/>
      </c>
      <c r="GK88" s="120" t="str">
        <f t="shared" si="661"/>
        <v/>
      </c>
      <c r="GM88" s="112"/>
      <c r="GN88" s="112"/>
      <c r="GO88" s="113" t="str">
        <f t="shared" si="662"/>
        <v/>
      </c>
      <c r="GP88" s="114" t="str">
        <f t="shared" si="663"/>
        <v/>
      </c>
      <c r="GQ88" s="115" t="str">
        <f t="shared" si="664"/>
        <v/>
      </c>
      <c r="GR88" s="115" t="str">
        <f t="shared" si="665"/>
        <v/>
      </c>
      <c r="GS88" s="116" t="str">
        <f t="shared" si="666"/>
        <v/>
      </c>
      <c r="GT88" s="117" t="str">
        <f t="shared" si="667"/>
        <v/>
      </c>
      <c r="GU88" s="118" t="str">
        <f t="shared" si="668"/>
        <v/>
      </c>
      <c r="GV88" s="119" t="str">
        <f t="shared" si="669"/>
        <v/>
      </c>
      <c r="GW88" s="120" t="str">
        <f t="shared" si="670"/>
        <v/>
      </c>
      <c r="GY88" s="112"/>
      <c r="GZ88" s="112"/>
      <c r="HA88" s="113" t="str">
        <f t="shared" si="671"/>
        <v/>
      </c>
      <c r="HB88" s="114" t="str">
        <f t="shared" si="672"/>
        <v/>
      </c>
      <c r="HC88" s="115" t="str">
        <f t="shared" si="673"/>
        <v/>
      </c>
      <c r="HD88" s="115" t="str">
        <f t="shared" si="674"/>
        <v/>
      </c>
      <c r="HE88" s="116" t="str">
        <f t="shared" si="675"/>
        <v/>
      </c>
      <c r="HF88" s="117" t="str">
        <f t="shared" si="676"/>
        <v/>
      </c>
      <c r="HG88" s="118" t="str">
        <f t="shared" si="677"/>
        <v/>
      </c>
      <c r="HH88" s="119" t="str">
        <f t="shared" si="678"/>
        <v/>
      </c>
      <c r="HI88" s="120" t="str">
        <f t="shared" si="679"/>
        <v/>
      </c>
      <c r="HK88" s="112"/>
      <c r="HL88" s="112"/>
      <c r="HM88" s="113" t="str">
        <f t="shared" si="680"/>
        <v/>
      </c>
      <c r="HN88" s="114" t="str">
        <f t="shared" si="681"/>
        <v/>
      </c>
      <c r="HO88" s="115" t="str">
        <f t="shared" si="682"/>
        <v/>
      </c>
      <c r="HP88" s="115" t="str">
        <f t="shared" si="683"/>
        <v/>
      </c>
      <c r="HQ88" s="116" t="str">
        <f t="shared" si="684"/>
        <v/>
      </c>
      <c r="HR88" s="117" t="str">
        <f t="shared" si="685"/>
        <v/>
      </c>
      <c r="HS88" s="118" t="str">
        <f t="shared" si="686"/>
        <v/>
      </c>
      <c r="HT88" s="119" t="str">
        <f t="shared" si="687"/>
        <v/>
      </c>
      <c r="HU88" s="120" t="str">
        <f t="shared" si="688"/>
        <v/>
      </c>
      <c r="HW88" s="112"/>
      <c r="HX88" s="112"/>
      <c r="HY88" s="113" t="str">
        <f t="shared" si="689"/>
        <v/>
      </c>
      <c r="HZ88" s="114" t="str">
        <f t="shared" si="690"/>
        <v/>
      </c>
      <c r="IA88" s="115" t="str">
        <f t="shared" si="691"/>
        <v/>
      </c>
      <c r="IB88" s="115" t="str">
        <f t="shared" si="692"/>
        <v/>
      </c>
      <c r="IC88" s="116" t="str">
        <f t="shared" si="693"/>
        <v/>
      </c>
      <c r="ID88" s="117" t="str">
        <f t="shared" si="694"/>
        <v/>
      </c>
      <c r="IE88" s="118" t="str">
        <f t="shared" si="695"/>
        <v/>
      </c>
      <c r="IF88" s="119" t="str">
        <f t="shared" si="696"/>
        <v/>
      </c>
      <c r="IG88" s="120" t="str">
        <f t="shared" si="697"/>
        <v/>
      </c>
      <c r="II88" s="112"/>
      <c r="IJ88" s="112"/>
      <c r="IK88" s="113" t="str">
        <f t="shared" si="698"/>
        <v/>
      </c>
      <c r="IL88" s="114" t="str">
        <f t="shared" si="699"/>
        <v/>
      </c>
      <c r="IM88" s="115" t="str">
        <f t="shared" si="700"/>
        <v/>
      </c>
      <c r="IN88" s="115" t="str">
        <f t="shared" si="701"/>
        <v/>
      </c>
      <c r="IO88" s="116" t="str">
        <f t="shared" si="702"/>
        <v/>
      </c>
      <c r="IP88" s="117" t="str">
        <f t="shared" si="703"/>
        <v/>
      </c>
      <c r="IQ88" s="118" t="str">
        <f t="shared" si="704"/>
        <v/>
      </c>
      <c r="IR88" s="119" t="str">
        <f t="shared" si="705"/>
        <v/>
      </c>
      <c r="IS88" s="120" t="str">
        <f t="shared" si="706"/>
        <v/>
      </c>
      <c r="IU88" s="112"/>
      <c r="IV88" s="112"/>
      <c r="IW88" s="113" t="str">
        <f t="shared" si="707"/>
        <v/>
      </c>
      <c r="IX88" s="114" t="str">
        <f t="shared" si="708"/>
        <v/>
      </c>
      <c r="IY88" s="115" t="str">
        <f t="shared" si="709"/>
        <v/>
      </c>
      <c r="IZ88" s="115" t="str">
        <f t="shared" si="710"/>
        <v/>
      </c>
      <c r="JA88" s="116" t="str">
        <f t="shared" si="711"/>
        <v/>
      </c>
      <c r="JB88" s="117" t="str">
        <f t="shared" si="712"/>
        <v/>
      </c>
      <c r="JC88" s="118" t="str">
        <f t="shared" si="713"/>
        <v/>
      </c>
      <c r="JD88" s="119" t="str">
        <f t="shared" si="714"/>
        <v/>
      </c>
      <c r="JE88" s="120" t="str">
        <f t="shared" si="715"/>
        <v/>
      </c>
      <c r="JG88" s="112"/>
      <c r="JH88" s="112"/>
      <c r="JI88" s="113" t="str">
        <f t="shared" si="716"/>
        <v/>
      </c>
      <c r="JJ88" s="114" t="str">
        <f t="shared" si="717"/>
        <v/>
      </c>
      <c r="JK88" s="115" t="str">
        <f t="shared" si="718"/>
        <v/>
      </c>
      <c r="JL88" s="115" t="str">
        <f t="shared" si="719"/>
        <v/>
      </c>
      <c r="JM88" s="116" t="str">
        <f t="shared" si="720"/>
        <v/>
      </c>
      <c r="JN88" s="117" t="str">
        <f t="shared" si="721"/>
        <v/>
      </c>
      <c r="JO88" s="118" t="str">
        <f t="shared" si="722"/>
        <v/>
      </c>
      <c r="JP88" s="119" t="str">
        <f t="shared" si="723"/>
        <v/>
      </c>
      <c r="JQ88" s="120" t="str">
        <f t="shared" si="724"/>
        <v/>
      </c>
      <c r="JS88" s="112"/>
      <c r="JT88" s="112"/>
      <c r="JU88" s="113" t="str">
        <f t="shared" si="725"/>
        <v/>
      </c>
      <c r="JV88" s="114" t="str">
        <f t="shared" si="726"/>
        <v/>
      </c>
      <c r="JW88" s="115" t="str">
        <f t="shared" si="727"/>
        <v/>
      </c>
      <c r="JX88" s="115" t="str">
        <f t="shared" si="728"/>
        <v/>
      </c>
      <c r="JY88" s="116" t="str">
        <f t="shared" si="729"/>
        <v/>
      </c>
      <c r="JZ88" s="117" t="str">
        <f t="shared" si="730"/>
        <v/>
      </c>
      <c r="KA88" s="118" t="str">
        <f t="shared" si="731"/>
        <v/>
      </c>
      <c r="KB88" s="119" t="str">
        <f t="shared" si="732"/>
        <v/>
      </c>
      <c r="KC88" s="120" t="str">
        <f t="shared" si="733"/>
        <v/>
      </c>
      <c r="KE88" s="112"/>
      <c r="KF88" s="112"/>
      <c r="KG88" s="113" t="str">
        <f t="shared" si="734"/>
        <v/>
      </c>
      <c r="KH88" s="114" t="str">
        <f t="shared" si="735"/>
        <v/>
      </c>
      <c r="KI88" s="115" t="str">
        <f t="shared" si="736"/>
        <v/>
      </c>
      <c r="KJ88" s="115" t="str">
        <f t="shared" si="737"/>
        <v/>
      </c>
      <c r="KK88" s="116" t="str">
        <f t="shared" si="738"/>
        <v/>
      </c>
      <c r="KL88" s="117" t="str">
        <f t="shared" si="739"/>
        <v/>
      </c>
      <c r="KM88" s="118" t="str">
        <f t="shared" si="740"/>
        <v/>
      </c>
      <c r="KN88" s="119" t="str">
        <f t="shared" si="741"/>
        <v/>
      </c>
      <c r="KO88" s="120" t="str">
        <f t="shared" si="742"/>
        <v/>
      </c>
      <c r="KQ88" s="112"/>
      <c r="KR88" s="112"/>
      <c r="KS88" s="113" t="str">
        <f t="shared" si="743"/>
        <v/>
      </c>
      <c r="KT88" s="114" t="str">
        <f t="shared" si="744"/>
        <v/>
      </c>
      <c r="KU88" s="115" t="str">
        <f t="shared" si="745"/>
        <v/>
      </c>
      <c r="KV88" s="115" t="str">
        <f t="shared" si="746"/>
        <v/>
      </c>
      <c r="KW88" s="116" t="str">
        <f t="shared" si="747"/>
        <v/>
      </c>
      <c r="KX88" s="117" t="str">
        <f t="shared" si="748"/>
        <v/>
      </c>
      <c r="KY88" s="118" t="str">
        <f t="shared" si="749"/>
        <v/>
      </c>
      <c r="KZ88" s="119" t="str">
        <f t="shared" si="750"/>
        <v/>
      </c>
      <c r="LA88" s="120" t="str">
        <f t="shared" si="751"/>
        <v/>
      </c>
      <c r="LC88" s="112"/>
      <c r="LD88" s="112"/>
      <c r="LE88" s="113" t="str">
        <f t="shared" si="752"/>
        <v/>
      </c>
      <c r="LF88" s="114" t="str">
        <f t="shared" si="753"/>
        <v/>
      </c>
      <c r="LG88" s="115" t="str">
        <f t="shared" si="754"/>
        <v/>
      </c>
      <c r="LH88" s="115" t="str">
        <f t="shared" si="755"/>
        <v/>
      </c>
      <c r="LI88" s="116" t="str">
        <f t="shared" si="756"/>
        <v/>
      </c>
      <c r="LJ88" s="117" t="str">
        <f t="shared" si="757"/>
        <v/>
      </c>
      <c r="LK88" s="118" t="str">
        <f t="shared" si="758"/>
        <v/>
      </c>
      <c r="LL88" s="119" t="str">
        <f t="shared" si="759"/>
        <v/>
      </c>
      <c r="LM88" s="120" t="str">
        <f t="shared" si="760"/>
        <v/>
      </c>
      <c r="LO88" s="112"/>
      <c r="LP88" s="112"/>
      <c r="LQ88" s="113" t="str">
        <f t="shared" si="761"/>
        <v/>
      </c>
      <c r="LR88" s="114" t="str">
        <f t="shared" si="762"/>
        <v/>
      </c>
      <c r="LS88" s="115" t="str">
        <f t="shared" si="763"/>
        <v/>
      </c>
      <c r="LT88" s="115" t="str">
        <f t="shared" si="764"/>
        <v/>
      </c>
      <c r="LU88" s="116" t="str">
        <f t="shared" si="765"/>
        <v/>
      </c>
      <c r="LV88" s="117" t="str">
        <f t="shared" si="766"/>
        <v/>
      </c>
      <c r="LW88" s="118" t="str">
        <f t="shared" si="767"/>
        <v/>
      </c>
      <c r="LX88" s="119" t="str">
        <f t="shared" si="768"/>
        <v/>
      </c>
      <c r="LY88" s="120" t="str">
        <f t="shared" si="769"/>
        <v/>
      </c>
      <c r="MA88" s="112"/>
      <c r="MB88" s="112"/>
      <c r="MC88" s="113" t="str">
        <f t="shared" si="770"/>
        <v/>
      </c>
      <c r="MD88" s="114" t="str">
        <f t="shared" si="771"/>
        <v/>
      </c>
      <c r="ME88" s="115" t="str">
        <f t="shared" si="772"/>
        <v/>
      </c>
      <c r="MF88" s="115" t="str">
        <f t="shared" si="773"/>
        <v/>
      </c>
      <c r="MG88" s="116" t="str">
        <f t="shared" si="774"/>
        <v/>
      </c>
      <c r="MH88" s="117" t="str">
        <f t="shared" si="775"/>
        <v/>
      </c>
      <c r="MI88" s="118" t="str">
        <f t="shared" si="776"/>
        <v/>
      </c>
      <c r="MJ88" s="119" t="str">
        <f t="shared" si="777"/>
        <v/>
      </c>
      <c r="MK88" s="120" t="str">
        <f t="shared" si="778"/>
        <v/>
      </c>
      <c r="MM88" s="112"/>
      <c r="MN88" s="112"/>
      <c r="MO88" s="113" t="str">
        <f t="shared" si="779"/>
        <v/>
      </c>
      <c r="MP88" s="114" t="str">
        <f t="shared" si="780"/>
        <v/>
      </c>
      <c r="MQ88" s="115" t="str">
        <f t="shared" si="781"/>
        <v/>
      </c>
      <c r="MR88" s="115" t="str">
        <f t="shared" si="782"/>
        <v/>
      </c>
      <c r="MS88" s="116" t="str">
        <f t="shared" si="783"/>
        <v/>
      </c>
      <c r="MT88" s="117" t="str">
        <f t="shared" si="784"/>
        <v/>
      </c>
      <c r="MU88" s="118" t="str">
        <f t="shared" si="785"/>
        <v/>
      </c>
      <c r="MV88" s="119" t="str">
        <f t="shared" si="786"/>
        <v/>
      </c>
      <c r="MW88" s="120" t="str">
        <f t="shared" si="787"/>
        <v/>
      </c>
      <c r="MY88" s="112"/>
      <c r="MZ88" s="112"/>
      <c r="NA88" s="113" t="str">
        <f t="shared" si="788"/>
        <v/>
      </c>
      <c r="NB88" s="114" t="str">
        <f t="shared" si="789"/>
        <v/>
      </c>
      <c r="NC88" s="115" t="str">
        <f t="shared" si="790"/>
        <v/>
      </c>
      <c r="ND88" s="115" t="str">
        <f t="shared" si="791"/>
        <v/>
      </c>
      <c r="NE88" s="116" t="str">
        <f t="shared" si="792"/>
        <v/>
      </c>
      <c r="NF88" s="117" t="str">
        <f t="shared" si="793"/>
        <v/>
      </c>
      <c r="NG88" s="118" t="str">
        <f t="shared" si="794"/>
        <v/>
      </c>
      <c r="NH88" s="119" t="str">
        <f t="shared" si="795"/>
        <v/>
      </c>
      <c r="NI88" s="120" t="str">
        <f t="shared" si="796"/>
        <v/>
      </c>
      <c r="NK88" s="112"/>
      <c r="NL88" s="112"/>
      <c r="NM88" s="113" t="str">
        <f t="shared" si="797"/>
        <v/>
      </c>
      <c r="NN88" s="114" t="str">
        <f t="shared" si="798"/>
        <v/>
      </c>
      <c r="NO88" s="115" t="str">
        <f t="shared" si="799"/>
        <v/>
      </c>
      <c r="NP88" s="115" t="str">
        <f t="shared" si="800"/>
        <v/>
      </c>
      <c r="NQ88" s="116" t="str">
        <f t="shared" si="801"/>
        <v/>
      </c>
      <c r="NR88" s="117" t="str">
        <f t="shared" si="802"/>
        <v/>
      </c>
      <c r="NS88" s="118" t="str">
        <f t="shared" si="803"/>
        <v/>
      </c>
      <c r="NT88" s="119" t="str">
        <f t="shared" si="804"/>
        <v/>
      </c>
      <c r="NU88" s="120" t="str">
        <f t="shared" si="805"/>
        <v/>
      </c>
      <c r="NW88" s="112"/>
      <c r="NX88" s="112"/>
      <c r="NY88" s="113" t="str">
        <f t="shared" si="806"/>
        <v/>
      </c>
      <c r="NZ88" s="114" t="str">
        <f t="shared" si="807"/>
        <v/>
      </c>
      <c r="OA88" s="115" t="str">
        <f t="shared" si="808"/>
        <v/>
      </c>
      <c r="OB88" s="115" t="str">
        <f t="shared" si="809"/>
        <v/>
      </c>
      <c r="OC88" s="116" t="str">
        <f t="shared" si="810"/>
        <v/>
      </c>
      <c r="OD88" s="117" t="str">
        <f t="shared" si="811"/>
        <v/>
      </c>
      <c r="OE88" s="118" t="str">
        <f t="shared" si="812"/>
        <v/>
      </c>
      <c r="OF88" s="119" t="str">
        <f t="shared" si="813"/>
        <v/>
      </c>
      <c r="OG88" s="120" t="str">
        <f t="shared" si="814"/>
        <v/>
      </c>
      <c r="OI88" s="112"/>
      <c r="OJ88" s="112"/>
      <c r="OK88" s="113" t="str">
        <f t="shared" si="815"/>
        <v/>
      </c>
      <c r="OL88" s="114" t="str">
        <f t="shared" si="816"/>
        <v/>
      </c>
      <c r="OM88" s="115" t="str">
        <f t="shared" si="817"/>
        <v/>
      </c>
      <c r="ON88" s="115" t="str">
        <f t="shared" si="818"/>
        <v/>
      </c>
      <c r="OO88" s="116" t="str">
        <f t="shared" si="819"/>
        <v/>
      </c>
      <c r="OP88" s="117" t="str">
        <f t="shared" si="820"/>
        <v/>
      </c>
      <c r="OQ88" s="118" t="str">
        <f t="shared" si="821"/>
        <v/>
      </c>
      <c r="OR88" s="119" t="str">
        <f t="shared" si="822"/>
        <v/>
      </c>
      <c r="OS88" s="120" t="str">
        <f t="shared" si="823"/>
        <v/>
      </c>
      <c r="OU88" s="112"/>
      <c r="OV88" s="112"/>
      <c r="OW88" s="113" t="str">
        <f t="shared" si="824"/>
        <v/>
      </c>
      <c r="OX88" s="114" t="str">
        <f t="shared" si="825"/>
        <v/>
      </c>
      <c r="OY88" s="115" t="str">
        <f t="shared" si="826"/>
        <v/>
      </c>
      <c r="OZ88" s="115" t="str">
        <f t="shared" si="827"/>
        <v/>
      </c>
      <c r="PA88" s="116" t="str">
        <f t="shared" si="828"/>
        <v/>
      </c>
      <c r="PB88" s="117" t="str">
        <f t="shared" si="829"/>
        <v/>
      </c>
      <c r="PC88" s="118" t="str">
        <f t="shared" si="830"/>
        <v/>
      </c>
      <c r="PD88" s="119" t="str">
        <f t="shared" si="831"/>
        <v/>
      </c>
      <c r="PE88" s="120" t="str">
        <f t="shared" si="832"/>
        <v/>
      </c>
      <c r="PG88" s="112"/>
      <c r="PH88" s="112"/>
      <c r="PI88" s="113" t="str">
        <f t="shared" si="833"/>
        <v/>
      </c>
      <c r="PJ88" s="114" t="str">
        <f t="shared" si="834"/>
        <v/>
      </c>
      <c r="PK88" s="115" t="str">
        <f t="shared" si="835"/>
        <v/>
      </c>
      <c r="PL88" s="115" t="str">
        <f t="shared" si="836"/>
        <v/>
      </c>
      <c r="PM88" s="116" t="str">
        <f t="shared" si="837"/>
        <v/>
      </c>
      <c r="PN88" s="117" t="str">
        <f t="shared" si="838"/>
        <v/>
      </c>
      <c r="PO88" s="118" t="str">
        <f t="shared" si="839"/>
        <v/>
      </c>
      <c r="PP88" s="119" t="str">
        <f t="shared" si="840"/>
        <v/>
      </c>
      <c r="PQ88" s="120" t="str">
        <f t="shared" si="841"/>
        <v/>
      </c>
      <c r="PS88" s="112"/>
      <c r="PT88" s="112"/>
      <c r="PU88" s="113" t="str">
        <f t="shared" si="842"/>
        <v/>
      </c>
      <c r="PV88" s="114" t="str">
        <f t="shared" si="843"/>
        <v/>
      </c>
      <c r="PW88" s="115" t="str">
        <f t="shared" si="844"/>
        <v/>
      </c>
      <c r="PX88" s="115" t="str">
        <f t="shared" si="845"/>
        <v/>
      </c>
      <c r="PY88" s="116" t="str">
        <f t="shared" si="846"/>
        <v/>
      </c>
      <c r="PZ88" s="117" t="str">
        <f t="shared" si="847"/>
        <v/>
      </c>
      <c r="QA88" s="118" t="str">
        <f t="shared" si="848"/>
        <v/>
      </c>
      <c r="QB88" s="119" t="str">
        <f t="shared" si="849"/>
        <v/>
      </c>
      <c r="QC88" s="120" t="str">
        <f t="shared" si="850"/>
        <v/>
      </c>
      <c r="QE88" s="112"/>
      <c r="QF88" s="112"/>
      <c r="QG88" s="113" t="str">
        <f t="shared" si="851"/>
        <v/>
      </c>
      <c r="QH88" s="114" t="str">
        <f t="shared" si="852"/>
        <v/>
      </c>
      <c r="QI88" s="115" t="str">
        <f t="shared" si="853"/>
        <v/>
      </c>
      <c r="QJ88" s="115" t="str">
        <f t="shared" si="854"/>
        <v/>
      </c>
      <c r="QK88" s="116" t="str">
        <f t="shared" si="855"/>
        <v/>
      </c>
      <c r="QL88" s="117" t="str">
        <f t="shared" si="856"/>
        <v/>
      </c>
      <c r="QM88" s="118" t="str">
        <f t="shared" si="857"/>
        <v/>
      </c>
      <c r="QN88" s="119" t="str">
        <f t="shared" si="858"/>
        <v/>
      </c>
      <c r="QO88" s="120" t="str">
        <f t="shared" si="859"/>
        <v/>
      </c>
      <c r="QQ88" s="112"/>
      <c r="QR88" s="112"/>
      <c r="QS88" s="113" t="str">
        <f t="shared" si="860"/>
        <v/>
      </c>
      <c r="QT88" s="114" t="str">
        <f t="shared" si="861"/>
        <v/>
      </c>
      <c r="QU88" s="115" t="str">
        <f t="shared" si="862"/>
        <v/>
      </c>
      <c r="QV88" s="115" t="str">
        <f t="shared" si="863"/>
        <v/>
      </c>
      <c r="QW88" s="116" t="str">
        <f t="shared" si="864"/>
        <v/>
      </c>
      <c r="QX88" s="117" t="str">
        <f t="shared" si="865"/>
        <v/>
      </c>
      <c r="QY88" s="118" t="str">
        <f t="shared" si="866"/>
        <v/>
      </c>
      <c r="QZ88" s="119" t="str">
        <f t="shared" si="867"/>
        <v/>
      </c>
      <c r="RA88" s="120" t="str">
        <f t="shared" si="868"/>
        <v/>
      </c>
      <c r="RC88" s="112"/>
      <c r="RD88" s="112"/>
      <c r="RE88" s="113" t="str">
        <f t="shared" si="869"/>
        <v/>
      </c>
      <c r="RF88" s="114" t="str">
        <f t="shared" si="870"/>
        <v/>
      </c>
      <c r="RG88" s="115" t="str">
        <f t="shared" si="871"/>
        <v/>
      </c>
      <c r="RH88" s="115" t="str">
        <f t="shared" si="872"/>
        <v/>
      </c>
      <c r="RI88" s="116" t="str">
        <f t="shared" si="873"/>
        <v/>
      </c>
      <c r="RJ88" s="117" t="str">
        <f t="shared" si="874"/>
        <v/>
      </c>
      <c r="RK88" s="118" t="str">
        <f t="shared" si="875"/>
        <v/>
      </c>
      <c r="RL88" s="119" t="str">
        <f t="shared" si="876"/>
        <v/>
      </c>
      <c r="RM88" s="120" t="str">
        <f t="shared" si="877"/>
        <v/>
      </c>
      <c r="RO88" s="112"/>
      <c r="RP88" s="112"/>
      <c r="RQ88" s="113" t="str">
        <f t="shared" si="878"/>
        <v/>
      </c>
      <c r="RR88" s="114" t="str">
        <f t="shared" si="879"/>
        <v/>
      </c>
      <c r="RS88" s="115" t="str">
        <f t="shared" si="880"/>
        <v/>
      </c>
      <c r="RT88" s="115" t="str">
        <f t="shared" si="881"/>
        <v/>
      </c>
      <c r="RU88" s="116" t="str">
        <f t="shared" si="882"/>
        <v/>
      </c>
      <c r="RV88" s="117" t="str">
        <f t="shared" si="883"/>
        <v/>
      </c>
      <c r="RW88" s="118" t="str">
        <f t="shared" si="884"/>
        <v/>
      </c>
      <c r="RX88" s="119" t="str">
        <f t="shared" si="885"/>
        <v/>
      </c>
      <c r="RY88" s="120" t="str">
        <f t="shared" si="886"/>
        <v/>
      </c>
      <c r="SA88" s="112"/>
      <c r="SB88" s="112"/>
    </row>
    <row r="89" spans="1:496" ht="13.5" customHeight="1">
      <c r="A89" s="20"/>
      <c r="B89" s="2" t="s">
        <v>818</v>
      </c>
      <c r="C89" s="2" t="s">
        <v>938</v>
      </c>
      <c r="E89" s="113">
        <f t="shared" si="536"/>
        <v>40900</v>
      </c>
      <c r="F89" s="114" t="str">
        <f t="shared" si="537"/>
        <v>Kosor I</v>
      </c>
      <c r="G89" s="115">
        <f t="shared" si="538"/>
        <v>39995</v>
      </c>
      <c r="H89" s="115">
        <f t="shared" si="539"/>
        <v>40900</v>
      </c>
      <c r="I89" s="116" t="str">
        <f t="shared" si="540"/>
        <v>Radovan Fuchs</v>
      </c>
      <c r="J89" s="117" t="str">
        <f t="shared" si="541"/>
        <v>1953</v>
      </c>
      <c r="K89" s="118" t="str">
        <f t="shared" si="542"/>
        <v>male</v>
      </c>
      <c r="L89" s="119" t="s">
        <v>423</v>
      </c>
      <c r="M89" s="120" t="str">
        <f t="shared" si="544"/>
        <v>Fuchs_Radovan_1953</v>
      </c>
      <c r="O89" s="112"/>
      <c r="P89" s="2" t="s">
        <v>1098</v>
      </c>
      <c r="Q89" s="113">
        <f>Q$3</f>
        <v>42391</v>
      </c>
      <c r="R89" s="114" t="s">
        <v>827</v>
      </c>
      <c r="S89" s="115">
        <v>40900</v>
      </c>
      <c r="T89" s="115">
        <v>41808</v>
      </c>
      <c r="U89" s="116" t="s">
        <v>1066</v>
      </c>
      <c r="V89" s="117" t="s">
        <v>1064</v>
      </c>
      <c r="W89" s="118" t="s">
        <v>1000</v>
      </c>
      <c r="X89" s="119" t="s">
        <v>445</v>
      </c>
      <c r="Y89" s="120" t="s">
        <v>1067</v>
      </c>
      <c r="AA89" s="112" t="s">
        <v>1159</v>
      </c>
      <c r="AB89" s="2" t="s">
        <v>991</v>
      </c>
      <c r="AC89" s="113">
        <f t="shared" si="545"/>
        <v>42653</v>
      </c>
      <c r="AD89" s="114" t="str">
        <f t="shared" si="546"/>
        <v>Oreškovic I</v>
      </c>
      <c r="AE89" s="115">
        <f t="shared" si="547"/>
        <v>42391</v>
      </c>
      <c r="AF89" s="115">
        <f t="shared" si="548"/>
        <v>42653</v>
      </c>
      <c r="AG89" s="116" t="str">
        <f t="shared" si="549"/>
        <v>Predrag Šustar</v>
      </c>
      <c r="AH89" s="117" t="str">
        <f t="shared" si="550"/>
        <v>1970</v>
      </c>
      <c r="AI89" s="118" t="str">
        <f t="shared" si="551"/>
        <v>male</v>
      </c>
      <c r="AJ89" s="119" t="str">
        <f t="shared" si="552"/>
        <v>hr_hdz01</v>
      </c>
      <c r="AK89" s="120" t="str">
        <f t="shared" si="553"/>
        <v>Šustar_Predrag_1970</v>
      </c>
      <c r="AM89" s="112"/>
      <c r="AN89" s="112" t="s">
        <v>1260</v>
      </c>
      <c r="AO89" s="113">
        <f t="shared" si="554"/>
        <v>44035</v>
      </c>
      <c r="AP89" s="114" t="str">
        <f t="shared" si="555"/>
        <v>Plenkovic I</v>
      </c>
      <c r="AQ89" s="115">
        <f t="shared" si="556"/>
        <v>42662</v>
      </c>
      <c r="AR89" s="115">
        <v>42895</v>
      </c>
      <c r="AS89" s="116" t="str">
        <f t="shared" si="558"/>
        <v>Pavo Barišic</v>
      </c>
      <c r="AT89" s="117" t="str">
        <f t="shared" si="559"/>
        <v>1959</v>
      </c>
      <c r="AU89" s="118" t="str">
        <f t="shared" si="560"/>
        <v>male</v>
      </c>
      <c r="AV89" s="119" t="str">
        <f t="shared" si="561"/>
        <v>hr_independent01</v>
      </c>
      <c r="AW89" s="120" t="str">
        <f t="shared" si="562"/>
        <v>Barišic_Pavo_1959</v>
      </c>
      <c r="AY89" s="112"/>
      <c r="AZ89" s="112" t="s">
        <v>1274</v>
      </c>
      <c r="BA89" s="113" t="str">
        <f t="shared" si="518"/>
        <v/>
      </c>
      <c r="BB89" s="114" t="str">
        <f t="shared" si="519"/>
        <v/>
      </c>
      <c r="BC89" s="115" t="str">
        <f t="shared" si="520"/>
        <v/>
      </c>
      <c r="BD89" s="115" t="str">
        <f t="shared" si="521"/>
        <v/>
      </c>
      <c r="BE89" s="116" t="str">
        <f t="shared" si="522"/>
        <v/>
      </c>
      <c r="BF89" s="117" t="str">
        <f t="shared" si="523"/>
        <v/>
      </c>
      <c r="BG89" s="118" t="str">
        <f t="shared" si="524"/>
        <v/>
      </c>
      <c r="BH89" s="119" t="str">
        <f t="shared" si="525"/>
        <v/>
      </c>
      <c r="BI89" s="120" t="str">
        <f t="shared" si="526"/>
        <v/>
      </c>
      <c r="BK89" s="112"/>
      <c r="BL89" s="112"/>
      <c r="BM89" s="113" t="str">
        <f t="shared" si="563"/>
        <v/>
      </c>
      <c r="BN89" s="114" t="str">
        <f t="shared" si="564"/>
        <v/>
      </c>
      <c r="BO89" s="115" t="str">
        <f t="shared" si="565"/>
        <v/>
      </c>
      <c r="BP89" s="115" t="str">
        <f t="shared" si="566"/>
        <v/>
      </c>
      <c r="BQ89" s="116" t="str">
        <f t="shared" si="567"/>
        <v/>
      </c>
      <c r="BR89" s="117" t="str">
        <f t="shared" si="568"/>
        <v/>
      </c>
      <c r="BS89" s="118" t="str">
        <f t="shared" si="569"/>
        <v/>
      </c>
      <c r="BT89" s="119" t="str">
        <f t="shared" si="570"/>
        <v/>
      </c>
      <c r="BU89" s="120" t="str">
        <f t="shared" si="571"/>
        <v/>
      </c>
      <c r="BW89" s="112"/>
      <c r="BX89" s="112"/>
      <c r="BY89" s="113" t="str">
        <f t="shared" si="572"/>
        <v/>
      </c>
      <c r="BZ89" s="114" t="str">
        <f t="shared" si="573"/>
        <v/>
      </c>
      <c r="CA89" s="115" t="str">
        <f t="shared" si="574"/>
        <v/>
      </c>
      <c r="CB89" s="115" t="str">
        <f t="shared" si="575"/>
        <v/>
      </c>
      <c r="CC89" s="116" t="str">
        <f t="shared" si="576"/>
        <v/>
      </c>
      <c r="CD89" s="117" t="str">
        <f t="shared" si="577"/>
        <v/>
      </c>
      <c r="CE89" s="118" t="str">
        <f t="shared" si="578"/>
        <v/>
      </c>
      <c r="CF89" s="119" t="str">
        <f t="shared" si="579"/>
        <v/>
      </c>
      <c r="CG89" s="120" t="str">
        <f t="shared" si="580"/>
        <v/>
      </c>
      <c r="CI89" s="112"/>
      <c r="CJ89" s="112"/>
      <c r="CK89" s="113" t="str">
        <f t="shared" si="581"/>
        <v/>
      </c>
      <c r="CL89" s="114" t="str">
        <f t="shared" si="582"/>
        <v/>
      </c>
      <c r="CM89" s="115" t="str">
        <f t="shared" si="583"/>
        <v/>
      </c>
      <c r="CN89" s="115" t="str">
        <f t="shared" si="584"/>
        <v/>
      </c>
      <c r="CO89" s="116" t="str">
        <f t="shared" si="585"/>
        <v/>
      </c>
      <c r="CP89" s="117" t="str">
        <f t="shared" si="586"/>
        <v/>
      </c>
      <c r="CQ89" s="118" t="str">
        <f t="shared" si="587"/>
        <v/>
      </c>
      <c r="CR89" s="119" t="str">
        <f t="shared" si="588"/>
        <v/>
      </c>
      <c r="CS89" s="120" t="str">
        <f t="shared" si="589"/>
        <v/>
      </c>
      <c r="CU89" s="112"/>
      <c r="CV89" s="112"/>
      <c r="CW89" s="113" t="str">
        <f t="shared" si="590"/>
        <v/>
      </c>
      <c r="CX89" s="114" t="str">
        <f t="shared" si="591"/>
        <v/>
      </c>
      <c r="CY89" s="115" t="str">
        <f t="shared" si="592"/>
        <v/>
      </c>
      <c r="CZ89" s="115" t="str">
        <f t="shared" si="593"/>
        <v/>
      </c>
      <c r="DA89" s="116" t="str">
        <f t="shared" si="594"/>
        <v/>
      </c>
      <c r="DB89" s="117" t="str">
        <f t="shared" si="595"/>
        <v/>
      </c>
      <c r="DC89" s="118" t="str">
        <f t="shared" si="596"/>
        <v/>
      </c>
      <c r="DD89" s="119" t="str">
        <f t="shared" si="597"/>
        <v/>
      </c>
      <c r="DE89" s="120" t="str">
        <f t="shared" si="598"/>
        <v/>
      </c>
      <c r="DG89" s="112"/>
      <c r="DH89" s="112"/>
      <c r="DI89" s="113" t="str">
        <f t="shared" si="599"/>
        <v/>
      </c>
      <c r="DJ89" s="114" t="str">
        <f t="shared" si="600"/>
        <v/>
      </c>
      <c r="DK89" s="115" t="str">
        <f t="shared" si="601"/>
        <v/>
      </c>
      <c r="DL89" s="115" t="str">
        <f t="shared" si="602"/>
        <v/>
      </c>
      <c r="DM89" s="116" t="str">
        <f t="shared" si="603"/>
        <v/>
      </c>
      <c r="DN89" s="117" t="str">
        <f t="shared" si="604"/>
        <v/>
      </c>
      <c r="DO89" s="118" t="str">
        <f t="shared" si="605"/>
        <v/>
      </c>
      <c r="DP89" s="119" t="str">
        <f t="shared" si="606"/>
        <v/>
      </c>
      <c r="DQ89" s="120" t="str">
        <f t="shared" si="607"/>
        <v/>
      </c>
      <c r="DS89" s="112"/>
      <c r="DT89" s="112"/>
      <c r="DU89" s="113" t="str">
        <f t="shared" si="608"/>
        <v/>
      </c>
      <c r="DV89" s="114" t="str">
        <f t="shared" si="609"/>
        <v/>
      </c>
      <c r="DW89" s="115" t="str">
        <f t="shared" si="610"/>
        <v/>
      </c>
      <c r="DX89" s="115" t="str">
        <f t="shared" si="611"/>
        <v/>
      </c>
      <c r="DY89" s="116" t="str">
        <f t="shared" si="612"/>
        <v/>
      </c>
      <c r="DZ89" s="117" t="str">
        <f t="shared" si="613"/>
        <v/>
      </c>
      <c r="EA89" s="118" t="str">
        <f t="shared" si="614"/>
        <v/>
      </c>
      <c r="EB89" s="119" t="str">
        <f t="shared" si="615"/>
        <v/>
      </c>
      <c r="EC89" s="120" t="str">
        <f t="shared" si="616"/>
        <v/>
      </c>
      <c r="EE89" s="112"/>
      <c r="EF89" s="112"/>
      <c r="EG89" s="113" t="str">
        <f t="shared" si="617"/>
        <v/>
      </c>
      <c r="EH89" s="114" t="str">
        <f t="shared" si="618"/>
        <v/>
      </c>
      <c r="EI89" s="115" t="str">
        <f t="shared" si="619"/>
        <v/>
      </c>
      <c r="EJ89" s="115" t="str">
        <f t="shared" si="620"/>
        <v/>
      </c>
      <c r="EK89" s="116" t="str">
        <f t="shared" si="621"/>
        <v/>
      </c>
      <c r="EL89" s="117" t="str">
        <f t="shared" si="622"/>
        <v/>
      </c>
      <c r="EM89" s="118" t="str">
        <f t="shared" si="623"/>
        <v/>
      </c>
      <c r="EN89" s="119" t="str">
        <f t="shared" si="624"/>
        <v/>
      </c>
      <c r="EO89" s="120" t="str">
        <f t="shared" si="625"/>
        <v/>
      </c>
      <c r="EQ89" s="112"/>
      <c r="ER89" s="112"/>
      <c r="ES89" s="113" t="str">
        <f t="shared" si="626"/>
        <v/>
      </c>
      <c r="ET89" s="114" t="str">
        <f t="shared" si="627"/>
        <v/>
      </c>
      <c r="EU89" s="115" t="str">
        <f t="shared" si="628"/>
        <v/>
      </c>
      <c r="EV89" s="115" t="str">
        <f t="shared" si="629"/>
        <v/>
      </c>
      <c r="EW89" s="116" t="str">
        <f t="shared" si="630"/>
        <v/>
      </c>
      <c r="EX89" s="117" t="str">
        <f t="shared" si="631"/>
        <v/>
      </c>
      <c r="EY89" s="118" t="str">
        <f t="shared" si="632"/>
        <v/>
      </c>
      <c r="EZ89" s="119" t="str">
        <f t="shared" si="633"/>
        <v/>
      </c>
      <c r="FA89" s="120" t="str">
        <f t="shared" si="634"/>
        <v/>
      </c>
      <c r="FC89" s="112"/>
      <c r="FD89" s="112"/>
      <c r="FE89" s="113" t="str">
        <f t="shared" si="635"/>
        <v/>
      </c>
      <c r="FF89" s="114" t="str">
        <f t="shared" si="636"/>
        <v/>
      </c>
      <c r="FG89" s="115" t="str">
        <f t="shared" si="637"/>
        <v/>
      </c>
      <c r="FH89" s="115" t="str">
        <f t="shared" si="638"/>
        <v/>
      </c>
      <c r="FI89" s="116" t="str">
        <f t="shared" si="639"/>
        <v/>
      </c>
      <c r="FJ89" s="117" t="str">
        <f t="shared" si="640"/>
        <v/>
      </c>
      <c r="FK89" s="118" t="str">
        <f t="shared" si="641"/>
        <v/>
      </c>
      <c r="FL89" s="119" t="str">
        <f t="shared" si="642"/>
        <v/>
      </c>
      <c r="FM89" s="120" t="str">
        <f t="shared" si="643"/>
        <v/>
      </c>
      <c r="FO89" s="112"/>
      <c r="FP89" s="112"/>
      <c r="FQ89" s="113" t="str">
        <f t="shared" si="644"/>
        <v/>
      </c>
      <c r="FR89" s="114" t="str">
        <f t="shared" si="645"/>
        <v/>
      </c>
      <c r="FS89" s="115" t="str">
        <f t="shared" si="646"/>
        <v/>
      </c>
      <c r="FT89" s="115" t="str">
        <f t="shared" si="647"/>
        <v/>
      </c>
      <c r="FU89" s="116" t="str">
        <f t="shared" si="648"/>
        <v/>
      </c>
      <c r="FV89" s="117" t="str">
        <f t="shared" si="649"/>
        <v/>
      </c>
      <c r="FW89" s="118" t="str">
        <f t="shared" si="650"/>
        <v/>
      </c>
      <c r="FX89" s="119" t="str">
        <f t="shared" si="651"/>
        <v/>
      </c>
      <c r="FY89" s="120" t="str">
        <f t="shared" si="652"/>
        <v/>
      </c>
      <c r="GA89" s="112"/>
      <c r="GB89" s="112"/>
      <c r="GC89" s="113" t="str">
        <f t="shared" si="653"/>
        <v/>
      </c>
      <c r="GD89" s="114" t="str">
        <f t="shared" si="654"/>
        <v/>
      </c>
      <c r="GE89" s="115" t="str">
        <f t="shared" si="655"/>
        <v/>
      </c>
      <c r="GF89" s="115" t="str">
        <f t="shared" si="656"/>
        <v/>
      </c>
      <c r="GG89" s="116" t="str">
        <f t="shared" si="657"/>
        <v/>
      </c>
      <c r="GH89" s="117" t="str">
        <f t="shared" si="658"/>
        <v/>
      </c>
      <c r="GI89" s="118" t="str">
        <f t="shared" si="659"/>
        <v/>
      </c>
      <c r="GJ89" s="119" t="str">
        <f t="shared" si="660"/>
        <v/>
      </c>
      <c r="GK89" s="120" t="str">
        <f t="shared" si="661"/>
        <v/>
      </c>
      <c r="GM89" s="112"/>
      <c r="GN89" s="112"/>
      <c r="GO89" s="113" t="str">
        <f t="shared" si="662"/>
        <v/>
      </c>
      <c r="GP89" s="114" t="str">
        <f t="shared" si="663"/>
        <v/>
      </c>
      <c r="GQ89" s="115" t="str">
        <f t="shared" si="664"/>
        <v/>
      </c>
      <c r="GR89" s="115" t="str">
        <f t="shared" si="665"/>
        <v/>
      </c>
      <c r="GS89" s="116" t="str">
        <f t="shared" si="666"/>
        <v/>
      </c>
      <c r="GT89" s="117" t="str">
        <f t="shared" si="667"/>
        <v/>
      </c>
      <c r="GU89" s="118" t="str">
        <f t="shared" si="668"/>
        <v/>
      </c>
      <c r="GV89" s="119" t="str">
        <f t="shared" si="669"/>
        <v/>
      </c>
      <c r="GW89" s="120" t="str">
        <f t="shared" si="670"/>
        <v/>
      </c>
      <c r="GY89" s="112"/>
      <c r="GZ89" s="112"/>
      <c r="HA89" s="113" t="str">
        <f t="shared" si="671"/>
        <v/>
      </c>
      <c r="HB89" s="114" t="str">
        <f t="shared" si="672"/>
        <v/>
      </c>
      <c r="HC89" s="115" t="str">
        <f t="shared" si="673"/>
        <v/>
      </c>
      <c r="HD89" s="115" t="str">
        <f t="shared" si="674"/>
        <v/>
      </c>
      <c r="HE89" s="116" t="str">
        <f t="shared" si="675"/>
        <v/>
      </c>
      <c r="HF89" s="117" t="str">
        <f t="shared" si="676"/>
        <v/>
      </c>
      <c r="HG89" s="118" t="str">
        <f t="shared" si="677"/>
        <v/>
      </c>
      <c r="HH89" s="119" t="str">
        <f t="shared" si="678"/>
        <v/>
      </c>
      <c r="HI89" s="120" t="str">
        <f t="shared" si="679"/>
        <v/>
      </c>
      <c r="HK89" s="112"/>
      <c r="HL89" s="112"/>
      <c r="HM89" s="113" t="str">
        <f t="shared" si="680"/>
        <v/>
      </c>
      <c r="HN89" s="114" t="str">
        <f t="shared" si="681"/>
        <v/>
      </c>
      <c r="HO89" s="115" t="str">
        <f t="shared" si="682"/>
        <v/>
      </c>
      <c r="HP89" s="115" t="str">
        <f t="shared" si="683"/>
        <v/>
      </c>
      <c r="HQ89" s="116" t="str">
        <f t="shared" si="684"/>
        <v/>
      </c>
      <c r="HR89" s="117" t="str">
        <f t="shared" si="685"/>
        <v/>
      </c>
      <c r="HS89" s="118" t="str">
        <f t="shared" si="686"/>
        <v/>
      </c>
      <c r="HT89" s="119" t="str">
        <f t="shared" si="687"/>
        <v/>
      </c>
      <c r="HU89" s="120" t="str">
        <f t="shared" si="688"/>
        <v/>
      </c>
      <c r="HW89" s="112"/>
      <c r="HX89" s="112"/>
      <c r="HY89" s="113" t="str">
        <f t="shared" si="689"/>
        <v/>
      </c>
      <c r="HZ89" s="114" t="str">
        <f t="shared" si="690"/>
        <v/>
      </c>
      <c r="IA89" s="115" t="str">
        <f t="shared" si="691"/>
        <v/>
      </c>
      <c r="IB89" s="115" t="str">
        <f t="shared" si="692"/>
        <v/>
      </c>
      <c r="IC89" s="116" t="str">
        <f t="shared" si="693"/>
        <v/>
      </c>
      <c r="ID89" s="117" t="str">
        <f t="shared" si="694"/>
        <v/>
      </c>
      <c r="IE89" s="118" t="str">
        <f t="shared" si="695"/>
        <v/>
      </c>
      <c r="IF89" s="119" t="str">
        <f t="shared" si="696"/>
        <v/>
      </c>
      <c r="IG89" s="120" t="str">
        <f t="shared" si="697"/>
        <v/>
      </c>
      <c r="II89" s="112"/>
      <c r="IJ89" s="112"/>
      <c r="IK89" s="113" t="str">
        <f t="shared" si="698"/>
        <v/>
      </c>
      <c r="IL89" s="114" t="str">
        <f t="shared" si="699"/>
        <v/>
      </c>
      <c r="IM89" s="115" t="str">
        <f t="shared" si="700"/>
        <v/>
      </c>
      <c r="IN89" s="115" t="str">
        <f t="shared" si="701"/>
        <v/>
      </c>
      <c r="IO89" s="116" t="str">
        <f t="shared" si="702"/>
        <v/>
      </c>
      <c r="IP89" s="117" t="str">
        <f t="shared" si="703"/>
        <v/>
      </c>
      <c r="IQ89" s="118" t="str">
        <f t="shared" si="704"/>
        <v/>
      </c>
      <c r="IR89" s="119" t="str">
        <f t="shared" si="705"/>
        <v/>
      </c>
      <c r="IS89" s="120" t="str">
        <f t="shared" si="706"/>
        <v/>
      </c>
      <c r="IU89" s="112"/>
      <c r="IV89" s="112"/>
      <c r="IW89" s="113" t="str">
        <f t="shared" si="707"/>
        <v/>
      </c>
      <c r="IX89" s="114" t="str">
        <f t="shared" si="708"/>
        <v/>
      </c>
      <c r="IY89" s="115" t="str">
        <f t="shared" si="709"/>
        <v/>
      </c>
      <c r="IZ89" s="115" t="str">
        <f t="shared" si="710"/>
        <v/>
      </c>
      <c r="JA89" s="116" t="str">
        <f t="shared" si="711"/>
        <v/>
      </c>
      <c r="JB89" s="117" t="str">
        <f t="shared" si="712"/>
        <v/>
      </c>
      <c r="JC89" s="118" t="str">
        <f t="shared" si="713"/>
        <v/>
      </c>
      <c r="JD89" s="119" t="str">
        <f t="shared" si="714"/>
        <v/>
      </c>
      <c r="JE89" s="120" t="str">
        <f t="shared" si="715"/>
        <v/>
      </c>
      <c r="JG89" s="112"/>
      <c r="JH89" s="112"/>
      <c r="JI89" s="113" t="str">
        <f t="shared" si="716"/>
        <v/>
      </c>
      <c r="JJ89" s="114" t="str">
        <f t="shared" si="717"/>
        <v/>
      </c>
      <c r="JK89" s="115" t="str">
        <f t="shared" si="718"/>
        <v/>
      </c>
      <c r="JL89" s="115" t="str">
        <f t="shared" si="719"/>
        <v/>
      </c>
      <c r="JM89" s="116" t="str">
        <f t="shared" si="720"/>
        <v/>
      </c>
      <c r="JN89" s="117" t="str">
        <f t="shared" si="721"/>
        <v/>
      </c>
      <c r="JO89" s="118" t="str">
        <f t="shared" si="722"/>
        <v/>
      </c>
      <c r="JP89" s="119" t="str">
        <f t="shared" si="723"/>
        <v/>
      </c>
      <c r="JQ89" s="120" t="str">
        <f t="shared" si="724"/>
        <v/>
      </c>
      <c r="JS89" s="112"/>
      <c r="JT89" s="112"/>
      <c r="JU89" s="113" t="str">
        <f t="shared" si="725"/>
        <v/>
      </c>
      <c r="JV89" s="114" t="str">
        <f t="shared" si="726"/>
        <v/>
      </c>
      <c r="JW89" s="115" t="str">
        <f t="shared" si="727"/>
        <v/>
      </c>
      <c r="JX89" s="115" t="str">
        <f t="shared" si="728"/>
        <v/>
      </c>
      <c r="JY89" s="116" t="str">
        <f t="shared" si="729"/>
        <v/>
      </c>
      <c r="JZ89" s="117" t="str">
        <f t="shared" si="730"/>
        <v/>
      </c>
      <c r="KA89" s="118" t="str">
        <f t="shared" si="731"/>
        <v/>
      </c>
      <c r="KB89" s="119" t="str">
        <f t="shared" si="732"/>
        <v/>
      </c>
      <c r="KC89" s="120" t="str">
        <f t="shared" si="733"/>
        <v/>
      </c>
      <c r="KE89" s="112"/>
      <c r="KF89" s="112"/>
      <c r="KG89" s="113" t="str">
        <f t="shared" si="734"/>
        <v/>
      </c>
      <c r="KH89" s="114" t="str">
        <f t="shared" si="735"/>
        <v/>
      </c>
      <c r="KI89" s="115" t="str">
        <f t="shared" si="736"/>
        <v/>
      </c>
      <c r="KJ89" s="115" t="str">
        <f t="shared" si="737"/>
        <v/>
      </c>
      <c r="KK89" s="116" t="str">
        <f t="shared" si="738"/>
        <v/>
      </c>
      <c r="KL89" s="117" t="str">
        <f t="shared" si="739"/>
        <v/>
      </c>
      <c r="KM89" s="118" t="str">
        <f t="shared" si="740"/>
        <v/>
      </c>
      <c r="KN89" s="119" t="str">
        <f t="shared" si="741"/>
        <v/>
      </c>
      <c r="KO89" s="120" t="str">
        <f t="shared" si="742"/>
        <v/>
      </c>
      <c r="KQ89" s="112"/>
      <c r="KR89" s="112"/>
      <c r="KS89" s="113" t="str">
        <f t="shared" si="743"/>
        <v/>
      </c>
      <c r="KT89" s="114" t="str">
        <f t="shared" si="744"/>
        <v/>
      </c>
      <c r="KU89" s="115" t="str">
        <f t="shared" si="745"/>
        <v/>
      </c>
      <c r="KV89" s="115" t="str">
        <f t="shared" si="746"/>
        <v/>
      </c>
      <c r="KW89" s="116" t="str">
        <f t="shared" si="747"/>
        <v/>
      </c>
      <c r="KX89" s="117" t="str">
        <f t="shared" si="748"/>
        <v/>
      </c>
      <c r="KY89" s="118" t="str">
        <f t="shared" si="749"/>
        <v/>
      </c>
      <c r="KZ89" s="119" t="str">
        <f t="shared" si="750"/>
        <v/>
      </c>
      <c r="LA89" s="120" t="str">
        <f t="shared" si="751"/>
        <v/>
      </c>
      <c r="LC89" s="112"/>
      <c r="LD89" s="112"/>
      <c r="LE89" s="113" t="str">
        <f t="shared" si="752"/>
        <v/>
      </c>
      <c r="LF89" s="114" t="str">
        <f t="shared" si="753"/>
        <v/>
      </c>
      <c r="LG89" s="115" t="str">
        <f t="shared" si="754"/>
        <v/>
      </c>
      <c r="LH89" s="115" t="str">
        <f t="shared" si="755"/>
        <v/>
      </c>
      <c r="LI89" s="116" t="str">
        <f t="shared" si="756"/>
        <v/>
      </c>
      <c r="LJ89" s="117" t="str">
        <f t="shared" si="757"/>
        <v/>
      </c>
      <c r="LK89" s="118" t="str">
        <f t="shared" si="758"/>
        <v/>
      </c>
      <c r="LL89" s="119" t="str">
        <f t="shared" si="759"/>
        <v/>
      </c>
      <c r="LM89" s="120" t="str">
        <f t="shared" si="760"/>
        <v/>
      </c>
      <c r="LO89" s="112"/>
      <c r="LP89" s="112"/>
      <c r="LQ89" s="113" t="str">
        <f t="shared" si="761"/>
        <v/>
      </c>
      <c r="LR89" s="114" t="str">
        <f t="shared" si="762"/>
        <v/>
      </c>
      <c r="LS89" s="115" t="str">
        <f t="shared" si="763"/>
        <v/>
      </c>
      <c r="LT89" s="115" t="str">
        <f t="shared" si="764"/>
        <v/>
      </c>
      <c r="LU89" s="116" t="str">
        <f t="shared" si="765"/>
        <v/>
      </c>
      <c r="LV89" s="117" t="str">
        <f t="shared" si="766"/>
        <v/>
      </c>
      <c r="LW89" s="118" t="str">
        <f t="shared" si="767"/>
        <v/>
      </c>
      <c r="LX89" s="119" t="str">
        <f t="shared" si="768"/>
        <v/>
      </c>
      <c r="LY89" s="120" t="str">
        <f t="shared" si="769"/>
        <v/>
      </c>
      <c r="MA89" s="112"/>
      <c r="MB89" s="112"/>
      <c r="MC89" s="113" t="str">
        <f t="shared" si="770"/>
        <v/>
      </c>
      <c r="MD89" s="114" t="str">
        <f t="shared" si="771"/>
        <v/>
      </c>
      <c r="ME89" s="115" t="str">
        <f t="shared" si="772"/>
        <v/>
      </c>
      <c r="MF89" s="115" t="str">
        <f t="shared" si="773"/>
        <v/>
      </c>
      <c r="MG89" s="116" t="str">
        <f t="shared" si="774"/>
        <v/>
      </c>
      <c r="MH89" s="117" t="str">
        <f t="shared" si="775"/>
        <v/>
      </c>
      <c r="MI89" s="118" t="str">
        <f t="shared" si="776"/>
        <v/>
      </c>
      <c r="MJ89" s="119" t="str">
        <f t="shared" si="777"/>
        <v/>
      </c>
      <c r="MK89" s="120" t="str">
        <f t="shared" si="778"/>
        <v/>
      </c>
      <c r="MM89" s="112"/>
      <c r="MN89" s="112"/>
      <c r="MO89" s="113" t="str">
        <f t="shared" si="779"/>
        <v/>
      </c>
      <c r="MP89" s="114" t="str">
        <f t="shared" si="780"/>
        <v/>
      </c>
      <c r="MQ89" s="115" t="str">
        <f t="shared" si="781"/>
        <v/>
      </c>
      <c r="MR89" s="115" t="str">
        <f t="shared" si="782"/>
        <v/>
      </c>
      <c r="MS89" s="116" t="str">
        <f t="shared" si="783"/>
        <v/>
      </c>
      <c r="MT89" s="117" t="str">
        <f t="shared" si="784"/>
        <v/>
      </c>
      <c r="MU89" s="118" t="str">
        <f t="shared" si="785"/>
        <v/>
      </c>
      <c r="MV89" s="119" t="str">
        <f t="shared" si="786"/>
        <v/>
      </c>
      <c r="MW89" s="120" t="str">
        <f t="shared" si="787"/>
        <v/>
      </c>
      <c r="MY89" s="112"/>
      <c r="MZ89" s="112"/>
      <c r="NA89" s="113" t="str">
        <f t="shared" si="788"/>
        <v/>
      </c>
      <c r="NB89" s="114" t="str">
        <f t="shared" si="789"/>
        <v/>
      </c>
      <c r="NC89" s="115" t="str">
        <f t="shared" si="790"/>
        <v/>
      </c>
      <c r="ND89" s="115" t="str">
        <f t="shared" si="791"/>
        <v/>
      </c>
      <c r="NE89" s="116" t="str">
        <f t="shared" si="792"/>
        <v/>
      </c>
      <c r="NF89" s="117" t="str">
        <f t="shared" si="793"/>
        <v/>
      </c>
      <c r="NG89" s="118" t="str">
        <f t="shared" si="794"/>
        <v/>
      </c>
      <c r="NH89" s="119" t="str">
        <f t="shared" si="795"/>
        <v/>
      </c>
      <c r="NI89" s="120" t="str">
        <f t="shared" si="796"/>
        <v/>
      </c>
      <c r="NK89" s="112"/>
      <c r="NL89" s="112"/>
      <c r="NM89" s="113" t="str">
        <f t="shared" si="797"/>
        <v/>
      </c>
      <c r="NN89" s="114" t="str">
        <f t="shared" si="798"/>
        <v/>
      </c>
      <c r="NO89" s="115" t="str">
        <f t="shared" si="799"/>
        <v/>
      </c>
      <c r="NP89" s="115" t="str">
        <f t="shared" si="800"/>
        <v/>
      </c>
      <c r="NQ89" s="116" t="str">
        <f t="shared" si="801"/>
        <v/>
      </c>
      <c r="NR89" s="117" t="str">
        <f t="shared" si="802"/>
        <v/>
      </c>
      <c r="NS89" s="118" t="str">
        <f t="shared" si="803"/>
        <v/>
      </c>
      <c r="NT89" s="119" t="str">
        <f t="shared" si="804"/>
        <v/>
      </c>
      <c r="NU89" s="120" t="str">
        <f t="shared" si="805"/>
        <v/>
      </c>
      <c r="NW89" s="112"/>
      <c r="NX89" s="112"/>
      <c r="NY89" s="113" t="str">
        <f t="shared" si="806"/>
        <v/>
      </c>
      <c r="NZ89" s="114" t="str">
        <f t="shared" si="807"/>
        <v/>
      </c>
      <c r="OA89" s="115" t="str">
        <f t="shared" si="808"/>
        <v/>
      </c>
      <c r="OB89" s="115" t="str">
        <f t="shared" si="809"/>
        <v/>
      </c>
      <c r="OC89" s="116" t="str">
        <f t="shared" si="810"/>
        <v/>
      </c>
      <c r="OD89" s="117" t="str">
        <f t="shared" si="811"/>
        <v/>
      </c>
      <c r="OE89" s="118" t="str">
        <f t="shared" si="812"/>
        <v/>
      </c>
      <c r="OF89" s="119" t="str">
        <f t="shared" si="813"/>
        <v/>
      </c>
      <c r="OG89" s="120" t="str">
        <f t="shared" si="814"/>
        <v/>
      </c>
      <c r="OI89" s="112"/>
      <c r="OJ89" s="112"/>
      <c r="OK89" s="113" t="str">
        <f t="shared" si="815"/>
        <v/>
      </c>
      <c r="OL89" s="114" t="str">
        <f t="shared" si="816"/>
        <v/>
      </c>
      <c r="OM89" s="115" t="str">
        <f t="shared" si="817"/>
        <v/>
      </c>
      <c r="ON89" s="115" t="str">
        <f t="shared" si="818"/>
        <v/>
      </c>
      <c r="OO89" s="116" t="str">
        <f t="shared" si="819"/>
        <v/>
      </c>
      <c r="OP89" s="117" t="str">
        <f t="shared" si="820"/>
        <v/>
      </c>
      <c r="OQ89" s="118" t="str">
        <f t="shared" si="821"/>
        <v/>
      </c>
      <c r="OR89" s="119" t="str">
        <f t="shared" si="822"/>
        <v/>
      </c>
      <c r="OS89" s="120" t="str">
        <f t="shared" si="823"/>
        <v/>
      </c>
      <c r="OU89" s="112"/>
      <c r="OV89" s="112"/>
      <c r="OW89" s="113" t="str">
        <f t="shared" si="824"/>
        <v/>
      </c>
      <c r="OX89" s="114" t="str">
        <f t="shared" si="825"/>
        <v/>
      </c>
      <c r="OY89" s="115" t="str">
        <f t="shared" si="826"/>
        <v/>
      </c>
      <c r="OZ89" s="115" t="str">
        <f t="shared" si="827"/>
        <v/>
      </c>
      <c r="PA89" s="116" t="str">
        <f t="shared" si="828"/>
        <v/>
      </c>
      <c r="PB89" s="117" t="str">
        <f t="shared" si="829"/>
        <v/>
      </c>
      <c r="PC89" s="118" t="str">
        <f t="shared" si="830"/>
        <v/>
      </c>
      <c r="PD89" s="119" t="str">
        <f t="shared" si="831"/>
        <v/>
      </c>
      <c r="PE89" s="120" t="str">
        <f t="shared" si="832"/>
        <v/>
      </c>
      <c r="PG89" s="112"/>
      <c r="PH89" s="112"/>
      <c r="PI89" s="113" t="str">
        <f t="shared" si="833"/>
        <v/>
      </c>
      <c r="PJ89" s="114" t="str">
        <f t="shared" si="834"/>
        <v/>
      </c>
      <c r="PK89" s="115" t="str">
        <f t="shared" si="835"/>
        <v/>
      </c>
      <c r="PL89" s="115" t="str">
        <f t="shared" si="836"/>
        <v/>
      </c>
      <c r="PM89" s="116" t="str">
        <f t="shared" si="837"/>
        <v/>
      </c>
      <c r="PN89" s="117" t="str">
        <f t="shared" si="838"/>
        <v/>
      </c>
      <c r="PO89" s="118" t="str">
        <f t="shared" si="839"/>
        <v/>
      </c>
      <c r="PP89" s="119" t="str">
        <f t="shared" si="840"/>
        <v/>
      </c>
      <c r="PQ89" s="120" t="str">
        <f t="shared" si="841"/>
        <v/>
      </c>
      <c r="PS89" s="112"/>
      <c r="PT89" s="112"/>
      <c r="PU89" s="113" t="str">
        <f t="shared" si="842"/>
        <v/>
      </c>
      <c r="PV89" s="114" t="str">
        <f t="shared" si="843"/>
        <v/>
      </c>
      <c r="PW89" s="115" t="str">
        <f t="shared" si="844"/>
        <v/>
      </c>
      <c r="PX89" s="115" t="str">
        <f t="shared" si="845"/>
        <v/>
      </c>
      <c r="PY89" s="116" t="str">
        <f t="shared" si="846"/>
        <v/>
      </c>
      <c r="PZ89" s="117" t="str">
        <f t="shared" si="847"/>
        <v/>
      </c>
      <c r="QA89" s="118" t="str">
        <f t="shared" si="848"/>
        <v/>
      </c>
      <c r="QB89" s="119" t="str">
        <f t="shared" si="849"/>
        <v/>
      </c>
      <c r="QC89" s="120" t="str">
        <f t="shared" si="850"/>
        <v/>
      </c>
      <c r="QE89" s="112"/>
      <c r="QF89" s="112"/>
      <c r="QG89" s="113" t="str">
        <f t="shared" si="851"/>
        <v/>
      </c>
      <c r="QH89" s="114" t="str">
        <f t="shared" si="852"/>
        <v/>
      </c>
      <c r="QI89" s="115" t="str">
        <f t="shared" si="853"/>
        <v/>
      </c>
      <c r="QJ89" s="115" t="str">
        <f t="shared" si="854"/>
        <v/>
      </c>
      <c r="QK89" s="116" t="str">
        <f t="shared" si="855"/>
        <v/>
      </c>
      <c r="QL89" s="117" t="str">
        <f t="shared" si="856"/>
        <v/>
      </c>
      <c r="QM89" s="118" t="str">
        <f t="shared" si="857"/>
        <v/>
      </c>
      <c r="QN89" s="119" t="str">
        <f t="shared" si="858"/>
        <v/>
      </c>
      <c r="QO89" s="120" t="str">
        <f t="shared" si="859"/>
        <v/>
      </c>
      <c r="QQ89" s="112"/>
      <c r="QR89" s="112"/>
      <c r="QS89" s="113" t="str">
        <f t="shared" si="860"/>
        <v/>
      </c>
      <c r="QT89" s="114" t="str">
        <f t="shared" si="861"/>
        <v/>
      </c>
      <c r="QU89" s="115" t="str">
        <f t="shared" si="862"/>
        <v/>
      </c>
      <c r="QV89" s="115" t="str">
        <f t="shared" si="863"/>
        <v/>
      </c>
      <c r="QW89" s="116" t="str">
        <f t="shared" si="864"/>
        <v/>
      </c>
      <c r="QX89" s="117" t="str">
        <f t="shared" si="865"/>
        <v/>
      </c>
      <c r="QY89" s="118" t="str">
        <f t="shared" si="866"/>
        <v/>
      </c>
      <c r="QZ89" s="119" t="str">
        <f t="shared" si="867"/>
        <v/>
      </c>
      <c r="RA89" s="120" t="str">
        <f t="shared" si="868"/>
        <v/>
      </c>
      <c r="RC89" s="112"/>
      <c r="RD89" s="112"/>
      <c r="RE89" s="113" t="str">
        <f t="shared" si="869"/>
        <v/>
      </c>
      <c r="RF89" s="114" t="str">
        <f t="shared" si="870"/>
        <v/>
      </c>
      <c r="RG89" s="115" t="str">
        <f t="shared" si="871"/>
        <v/>
      </c>
      <c r="RH89" s="115" t="str">
        <f t="shared" si="872"/>
        <v/>
      </c>
      <c r="RI89" s="116" t="str">
        <f t="shared" si="873"/>
        <v/>
      </c>
      <c r="RJ89" s="117" t="str">
        <f t="shared" si="874"/>
        <v/>
      </c>
      <c r="RK89" s="118" t="str">
        <f t="shared" si="875"/>
        <v/>
      </c>
      <c r="RL89" s="119" t="str">
        <f t="shared" si="876"/>
        <v/>
      </c>
      <c r="RM89" s="120" t="str">
        <f t="shared" si="877"/>
        <v/>
      </c>
      <c r="RO89" s="112"/>
      <c r="RP89" s="112"/>
      <c r="RQ89" s="113" t="str">
        <f t="shared" si="878"/>
        <v/>
      </c>
      <c r="RR89" s="114" t="str">
        <f t="shared" si="879"/>
        <v/>
      </c>
      <c r="RS89" s="115" t="str">
        <f t="shared" si="880"/>
        <v/>
      </c>
      <c r="RT89" s="115" t="str">
        <f t="shared" si="881"/>
        <v/>
      </c>
      <c r="RU89" s="116" t="str">
        <f t="shared" si="882"/>
        <v/>
      </c>
      <c r="RV89" s="117" t="str">
        <f t="shared" si="883"/>
        <v/>
      </c>
      <c r="RW89" s="118" t="str">
        <f t="shared" si="884"/>
        <v/>
      </c>
      <c r="RX89" s="119" t="str">
        <f t="shared" si="885"/>
        <v/>
      </c>
      <c r="RY89" s="120" t="str">
        <f t="shared" si="886"/>
        <v/>
      </c>
      <c r="SA89" s="112"/>
      <c r="SB89" s="112"/>
    </row>
    <row r="90" spans="1:496" ht="13.5" customHeight="1">
      <c r="A90" s="20"/>
      <c r="B90" s="2" t="s">
        <v>818</v>
      </c>
      <c r="C90" s="2" t="s">
        <v>938</v>
      </c>
      <c r="E90" s="113" t="str">
        <f t="shared" si="536"/>
        <v/>
      </c>
      <c r="F90" s="114" t="str">
        <f t="shared" si="537"/>
        <v/>
      </c>
      <c r="G90" s="115" t="str">
        <f t="shared" si="538"/>
        <v/>
      </c>
      <c r="H90" s="115" t="str">
        <f t="shared" si="539"/>
        <v/>
      </c>
      <c r="I90" s="116" t="str">
        <f t="shared" si="540"/>
        <v/>
      </c>
      <c r="J90" s="117" t="str">
        <f t="shared" si="541"/>
        <v/>
      </c>
      <c r="K90" s="118" t="str">
        <f t="shared" si="542"/>
        <v/>
      </c>
      <c r="L90" s="119" t="str">
        <f>IF(P90="","",IF(ISERROR(MID(P90,FIND("male,",P90)+6,(FIND(")",P90)-(FIND("male,",P90)+6))))=TRUE,"missing/error",MID(P90,FIND("male,",P90)+6,(FIND(")",P90)-(FIND("male,",P90)+6)))))</f>
        <v/>
      </c>
      <c r="M90" s="120" t="str">
        <f t="shared" si="544"/>
        <v/>
      </c>
      <c r="O90" s="112"/>
      <c r="P90" s="2" t="s">
        <v>289</v>
      </c>
      <c r="Q90" s="113">
        <f>Q$3</f>
        <v>42391</v>
      </c>
      <c r="R90" s="114" t="s">
        <v>827</v>
      </c>
      <c r="S90" s="115">
        <v>41808</v>
      </c>
      <c r="T90" s="115">
        <f>Q$3</f>
        <v>42391</v>
      </c>
      <c r="U90" s="116" t="s">
        <v>1068</v>
      </c>
      <c r="V90" s="117" t="s">
        <v>1029</v>
      </c>
      <c r="W90" s="118" t="s">
        <v>1000</v>
      </c>
      <c r="X90" s="119" t="s">
        <v>995</v>
      </c>
      <c r="Y90" s="120" t="s">
        <v>1069</v>
      </c>
      <c r="AA90" s="4"/>
      <c r="AB90" s="2" t="s">
        <v>992</v>
      </c>
      <c r="AC90" s="113" t="str">
        <f t="shared" si="545"/>
        <v/>
      </c>
      <c r="AD90" s="114" t="str">
        <f t="shared" si="546"/>
        <v/>
      </c>
      <c r="AE90" s="115" t="str">
        <f t="shared" si="547"/>
        <v/>
      </c>
      <c r="AF90" s="115" t="str">
        <f t="shared" si="548"/>
        <v/>
      </c>
      <c r="AG90" s="116" t="str">
        <f t="shared" si="549"/>
        <v/>
      </c>
      <c r="AH90" s="117" t="str">
        <f t="shared" si="550"/>
        <v/>
      </c>
      <c r="AI90" s="118" t="str">
        <f t="shared" si="551"/>
        <v/>
      </c>
      <c r="AJ90" s="119" t="str">
        <f t="shared" si="552"/>
        <v/>
      </c>
      <c r="AK90" s="120" t="str">
        <f t="shared" si="553"/>
        <v/>
      </c>
      <c r="AM90" s="112"/>
      <c r="AN90" s="112"/>
      <c r="AO90" s="113">
        <f t="shared" si="554"/>
        <v>44035</v>
      </c>
      <c r="AP90" s="114" t="str">
        <f t="shared" si="555"/>
        <v>Plenkovic I</v>
      </c>
      <c r="AQ90" s="115">
        <v>42895</v>
      </c>
      <c r="AR90" s="115">
        <f t="shared" si="557"/>
        <v>44035</v>
      </c>
      <c r="AS90" s="116" t="str">
        <f t="shared" si="558"/>
        <v>Blaženka Divjak</v>
      </c>
      <c r="AT90" s="117" t="str">
        <f t="shared" si="559"/>
        <v>1967</v>
      </c>
      <c r="AU90" s="118" t="str">
        <f t="shared" si="560"/>
        <v>female</v>
      </c>
      <c r="AV90" s="119" t="str">
        <f t="shared" si="561"/>
        <v>hr_independent01</v>
      </c>
      <c r="AW90" s="120" t="str">
        <f t="shared" si="562"/>
        <v>Divjak_Blaženka_1967</v>
      </c>
      <c r="AY90" s="112"/>
      <c r="AZ90" s="112" t="s">
        <v>1283</v>
      </c>
      <c r="BA90" s="113" t="str">
        <f t="shared" si="518"/>
        <v/>
      </c>
      <c r="BB90" s="114" t="str">
        <f t="shared" si="519"/>
        <v/>
      </c>
      <c r="BC90" s="115" t="str">
        <f t="shared" si="520"/>
        <v/>
      </c>
      <c r="BD90" s="115" t="str">
        <f t="shared" si="521"/>
        <v/>
      </c>
      <c r="BE90" s="116" t="str">
        <f t="shared" si="522"/>
        <v/>
      </c>
      <c r="BF90" s="117" t="str">
        <f t="shared" si="523"/>
        <v/>
      </c>
      <c r="BG90" s="118" t="str">
        <f t="shared" si="524"/>
        <v/>
      </c>
      <c r="BH90" s="119" t="str">
        <f t="shared" si="525"/>
        <v/>
      </c>
      <c r="BI90" s="120" t="str">
        <f t="shared" si="526"/>
        <v/>
      </c>
      <c r="BK90" s="112"/>
      <c r="BL90" s="112"/>
      <c r="BM90" s="113" t="str">
        <f t="shared" si="563"/>
        <v/>
      </c>
      <c r="BN90" s="114" t="str">
        <f t="shared" si="564"/>
        <v/>
      </c>
      <c r="BO90" s="115" t="str">
        <f t="shared" si="565"/>
        <v/>
      </c>
      <c r="BP90" s="115" t="str">
        <f t="shared" si="566"/>
        <v/>
      </c>
      <c r="BQ90" s="116" t="str">
        <f t="shared" si="567"/>
        <v/>
      </c>
      <c r="BR90" s="117" t="str">
        <f t="shared" si="568"/>
        <v/>
      </c>
      <c r="BS90" s="118" t="str">
        <f t="shared" si="569"/>
        <v/>
      </c>
      <c r="BT90" s="119" t="str">
        <f t="shared" si="570"/>
        <v/>
      </c>
      <c r="BU90" s="120" t="str">
        <f t="shared" si="571"/>
        <v/>
      </c>
      <c r="BW90" s="112"/>
      <c r="BX90" s="112"/>
      <c r="BY90" s="113" t="str">
        <f t="shared" si="572"/>
        <v/>
      </c>
      <c r="BZ90" s="114" t="str">
        <f t="shared" si="573"/>
        <v/>
      </c>
      <c r="CA90" s="115" t="str">
        <f t="shared" si="574"/>
        <v/>
      </c>
      <c r="CB90" s="115" t="str">
        <f t="shared" si="575"/>
        <v/>
      </c>
      <c r="CC90" s="116" t="str">
        <f t="shared" si="576"/>
        <v/>
      </c>
      <c r="CD90" s="117" t="str">
        <f t="shared" si="577"/>
        <v/>
      </c>
      <c r="CE90" s="118" t="str">
        <f t="shared" si="578"/>
        <v/>
      </c>
      <c r="CF90" s="119" t="str">
        <f t="shared" si="579"/>
        <v/>
      </c>
      <c r="CG90" s="120" t="str">
        <f t="shared" si="580"/>
        <v/>
      </c>
      <c r="CI90" s="112"/>
      <c r="CJ90" s="112"/>
      <c r="CK90" s="113" t="str">
        <f t="shared" si="581"/>
        <v/>
      </c>
      <c r="CL90" s="114" t="str">
        <f t="shared" si="582"/>
        <v/>
      </c>
      <c r="CM90" s="115" t="str">
        <f t="shared" si="583"/>
        <v/>
      </c>
      <c r="CN90" s="115" t="str">
        <f t="shared" si="584"/>
        <v/>
      </c>
      <c r="CO90" s="116" t="str">
        <f t="shared" si="585"/>
        <v/>
      </c>
      <c r="CP90" s="117" t="str">
        <f t="shared" si="586"/>
        <v/>
      </c>
      <c r="CQ90" s="118" t="str">
        <f t="shared" si="587"/>
        <v/>
      </c>
      <c r="CR90" s="119" t="str">
        <f t="shared" si="588"/>
        <v/>
      </c>
      <c r="CS90" s="120" t="str">
        <f t="shared" si="589"/>
        <v/>
      </c>
      <c r="CU90" s="112"/>
      <c r="CV90" s="112"/>
      <c r="CW90" s="113" t="str">
        <f t="shared" si="590"/>
        <v/>
      </c>
      <c r="CX90" s="114" t="str">
        <f t="shared" si="591"/>
        <v/>
      </c>
      <c r="CY90" s="115" t="str">
        <f t="shared" si="592"/>
        <v/>
      </c>
      <c r="CZ90" s="115" t="str">
        <f t="shared" si="593"/>
        <v/>
      </c>
      <c r="DA90" s="116" t="str">
        <f t="shared" si="594"/>
        <v/>
      </c>
      <c r="DB90" s="117" t="str">
        <f t="shared" si="595"/>
        <v/>
      </c>
      <c r="DC90" s="118" t="str">
        <f t="shared" si="596"/>
        <v/>
      </c>
      <c r="DD90" s="119" t="str">
        <f t="shared" si="597"/>
        <v/>
      </c>
      <c r="DE90" s="120" t="str">
        <f t="shared" si="598"/>
        <v/>
      </c>
      <c r="DG90" s="112"/>
      <c r="DH90" s="112"/>
      <c r="DI90" s="113" t="str">
        <f t="shared" si="599"/>
        <v/>
      </c>
      <c r="DJ90" s="114" t="str">
        <f t="shared" si="600"/>
        <v/>
      </c>
      <c r="DK90" s="115" t="str">
        <f t="shared" si="601"/>
        <v/>
      </c>
      <c r="DL90" s="115" t="str">
        <f t="shared" si="602"/>
        <v/>
      </c>
      <c r="DM90" s="116" t="str">
        <f t="shared" si="603"/>
        <v/>
      </c>
      <c r="DN90" s="117" t="str">
        <f t="shared" si="604"/>
        <v/>
      </c>
      <c r="DO90" s="118" t="str">
        <f t="shared" si="605"/>
        <v/>
      </c>
      <c r="DP90" s="119" t="str">
        <f t="shared" si="606"/>
        <v/>
      </c>
      <c r="DQ90" s="120" t="str">
        <f t="shared" si="607"/>
        <v/>
      </c>
      <c r="DS90" s="112"/>
      <c r="DT90" s="112"/>
      <c r="DU90" s="113" t="str">
        <f t="shared" si="608"/>
        <v/>
      </c>
      <c r="DV90" s="114" t="str">
        <f t="shared" si="609"/>
        <v/>
      </c>
      <c r="DW90" s="115" t="str">
        <f t="shared" si="610"/>
        <v/>
      </c>
      <c r="DX90" s="115" t="str">
        <f t="shared" si="611"/>
        <v/>
      </c>
      <c r="DY90" s="116" t="str">
        <f t="shared" si="612"/>
        <v/>
      </c>
      <c r="DZ90" s="117" t="str">
        <f t="shared" si="613"/>
        <v/>
      </c>
      <c r="EA90" s="118" t="str">
        <f t="shared" si="614"/>
        <v/>
      </c>
      <c r="EB90" s="119" t="str">
        <f t="shared" si="615"/>
        <v/>
      </c>
      <c r="EC90" s="120" t="str">
        <f t="shared" si="616"/>
        <v/>
      </c>
      <c r="EE90" s="112"/>
      <c r="EF90" s="112"/>
      <c r="EG90" s="113" t="str">
        <f t="shared" si="617"/>
        <v/>
      </c>
      <c r="EH90" s="114" t="str">
        <f t="shared" si="618"/>
        <v/>
      </c>
      <c r="EI90" s="115" t="str">
        <f t="shared" si="619"/>
        <v/>
      </c>
      <c r="EJ90" s="115" t="str">
        <f t="shared" si="620"/>
        <v/>
      </c>
      <c r="EK90" s="116" t="str">
        <f t="shared" si="621"/>
        <v/>
      </c>
      <c r="EL90" s="117" t="str">
        <f t="shared" si="622"/>
        <v/>
      </c>
      <c r="EM90" s="118" t="str">
        <f t="shared" si="623"/>
        <v/>
      </c>
      <c r="EN90" s="119" t="str">
        <f t="shared" si="624"/>
        <v/>
      </c>
      <c r="EO90" s="120" t="str">
        <f t="shared" si="625"/>
        <v/>
      </c>
      <c r="EQ90" s="112"/>
      <c r="ER90" s="112"/>
      <c r="ES90" s="113" t="str">
        <f t="shared" si="626"/>
        <v/>
      </c>
      <c r="ET90" s="114" t="str">
        <f t="shared" si="627"/>
        <v/>
      </c>
      <c r="EU90" s="115" t="str">
        <f t="shared" si="628"/>
        <v/>
      </c>
      <c r="EV90" s="115" t="str">
        <f t="shared" si="629"/>
        <v/>
      </c>
      <c r="EW90" s="116" t="str">
        <f t="shared" si="630"/>
        <v/>
      </c>
      <c r="EX90" s="117" t="str">
        <f t="shared" si="631"/>
        <v/>
      </c>
      <c r="EY90" s="118" t="str">
        <f t="shared" si="632"/>
        <v/>
      </c>
      <c r="EZ90" s="119" t="str">
        <f t="shared" si="633"/>
        <v/>
      </c>
      <c r="FA90" s="120" t="str">
        <f t="shared" si="634"/>
        <v/>
      </c>
      <c r="FC90" s="112"/>
      <c r="FD90" s="112"/>
      <c r="FE90" s="113" t="str">
        <f t="shared" si="635"/>
        <v/>
      </c>
      <c r="FF90" s="114" t="str">
        <f t="shared" si="636"/>
        <v/>
      </c>
      <c r="FG90" s="115" t="str">
        <f t="shared" si="637"/>
        <v/>
      </c>
      <c r="FH90" s="115" t="str">
        <f t="shared" si="638"/>
        <v/>
      </c>
      <c r="FI90" s="116" t="str">
        <f t="shared" si="639"/>
        <v/>
      </c>
      <c r="FJ90" s="117" t="str">
        <f t="shared" si="640"/>
        <v/>
      </c>
      <c r="FK90" s="118" t="str">
        <f t="shared" si="641"/>
        <v/>
      </c>
      <c r="FL90" s="119" t="str">
        <f t="shared" si="642"/>
        <v/>
      </c>
      <c r="FM90" s="120" t="str">
        <f t="shared" si="643"/>
        <v/>
      </c>
      <c r="FO90" s="112"/>
      <c r="FP90" s="112"/>
      <c r="FQ90" s="113" t="str">
        <f t="shared" si="644"/>
        <v/>
      </c>
      <c r="FR90" s="114" t="str">
        <f t="shared" si="645"/>
        <v/>
      </c>
      <c r="FS90" s="115" t="str">
        <f t="shared" si="646"/>
        <v/>
      </c>
      <c r="FT90" s="115" t="str">
        <f t="shared" si="647"/>
        <v/>
      </c>
      <c r="FU90" s="116" t="str">
        <f t="shared" si="648"/>
        <v/>
      </c>
      <c r="FV90" s="117" t="str">
        <f t="shared" si="649"/>
        <v/>
      </c>
      <c r="FW90" s="118" t="str">
        <f t="shared" si="650"/>
        <v/>
      </c>
      <c r="FX90" s="119" t="str">
        <f t="shared" si="651"/>
        <v/>
      </c>
      <c r="FY90" s="120" t="str">
        <f t="shared" si="652"/>
        <v/>
      </c>
      <c r="GA90" s="112"/>
      <c r="GB90" s="112"/>
      <c r="GC90" s="113" t="str">
        <f t="shared" si="653"/>
        <v/>
      </c>
      <c r="GD90" s="114" t="str">
        <f t="shared" si="654"/>
        <v/>
      </c>
      <c r="GE90" s="115" t="str">
        <f t="shared" si="655"/>
        <v/>
      </c>
      <c r="GF90" s="115" t="str">
        <f t="shared" si="656"/>
        <v/>
      </c>
      <c r="GG90" s="116" t="str">
        <f t="shared" si="657"/>
        <v/>
      </c>
      <c r="GH90" s="117" t="str">
        <f t="shared" si="658"/>
        <v/>
      </c>
      <c r="GI90" s="118" t="str">
        <f t="shared" si="659"/>
        <v/>
      </c>
      <c r="GJ90" s="119" t="str">
        <f t="shared" si="660"/>
        <v/>
      </c>
      <c r="GK90" s="120" t="str">
        <f t="shared" si="661"/>
        <v/>
      </c>
      <c r="GM90" s="112"/>
      <c r="GN90" s="112"/>
      <c r="GO90" s="113" t="str">
        <f t="shared" si="662"/>
        <v/>
      </c>
      <c r="GP90" s="114" t="str">
        <f t="shared" si="663"/>
        <v/>
      </c>
      <c r="GQ90" s="115" t="str">
        <f t="shared" si="664"/>
        <v/>
      </c>
      <c r="GR90" s="115" t="str">
        <f t="shared" si="665"/>
        <v/>
      </c>
      <c r="GS90" s="116" t="str">
        <f t="shared" si="666"/>
        <v/>
      </c>
      <c r="GT90" s="117" t="str">
        <f t="shared" si="667"/>
        <v/>
      </c>
      <c r="GU90" s="118" t="str">
        <f t="shared" si="668"/>
        <v/>
      </c>
      <c r="GV90" s="119" t="str">
        <f t="shared" si="669"/>
        <v/>
      </c>
      <c r="GW90" s="120" t="str">
        <f t="shared" si="670"/>
        <v/>
      </c>
      <c r="GY90" s="112"/>
      <c r="GZ90" s="112"/>
      <c r="HA90" s="113" t="str">
        <f t="shared" si="671"/>
        <v/>
      </c>
      <c r="HB90" s="114" t="str">
        <f t="shared" si="672"/>
        <v/>
      </c>
      <c r="HC90" s="115" t="str">
        <f t="shared" si="673"/>
        <v/>
      </c>
      <c r="HD90" s="115" t="str">
        <f t="shared" si="674"/>
        <v/>
      </c>
      <c r="HE90" s="116" t="str">
        <f t="shared" si="675"/>
        <v/>
      </c>
      <c r="HF90" s="117" t="str">
        <f t="shared" si="676"/>
        <v/>
      </c>
      <c r="HG90" s="118" t="str">
        <f t="shared" si="677"/>
        <v/>
      </c>
      <c r="HH90" s="119" t="str">
        <f t="shared" si="678"/>
        <v/>
      </c>
      <c r="HI90" s="120" t="str">
        <f t="shared" si="679"/>
        <v/>
      </c>
      <c r="HK90" s="112"/>
      <c r="HL90" s="112"/>
      <c r="HM90" s="113" t="str">
        <f t="shared" si="680"/>
        <v/>
      </c>
      <c r="HN90" s="114" t="str">
        <f t="shared" si="681"/>
        <v/>
      </c>
      <c r="HO90" s="115" t="str">
        <f t="shared" si="682"/>
        <v/>
      </c>
      <c r="HP90" s="115" t="str">
        <f t="shared" si="683"/>
        <v/>
      </c>
      <c r="HQ90" s="116" t="str">
        <f t="shared" si="684"/>
        <v/>
      </c>
      <c r="HR90" s="117" t="str">
        <f t="shared" si="685"/>
        <v/>
      </c>
      <c r="HS90" s="118" t="str">
        <f t="shared" si="686"/>
        <v/>
      </c>
      <c r="HT90" s="119" t="str">
        <f t="shared" si="687"/>
        <v/>
      </c>
      <c r="HU90" s="120" t="str">
        <f t="shared" si="688"/>
        <v/>
      </c>
      <c r="HW90" s="112"/>
      <c r="HX90" s="112"/>
      <c r="HY90" s="113" t="str">
        <f t="shared" si="689"/>
        <v/>
      </c>
      <c r="HZ90" s="114" t="str">
        <f t="shared" si="690"/>
        <v/>
      </c>
      <c r="IA90" s="115" t="str">
        <f t="shared" si="691"/>
        <v/>
      </c>
      <c r="IB90" s="115" t="str">
        <f t="shared" si="692"/>
        <v/>
      </c>
      <c r="IC90" s="116" t="str">
        <f t="shared" si="693"/>
        <v/>
      </c>
      <c r="ID90" s="117" t="str">
        <f t="shared" si="694"/>
        <v/>
      </c>
      <c r="IE90" s="118" t="str">
        <f t="shared" si="695"/>
        <v/>
      </c>
      <c r="IF90" s="119" t="str">
        <f t="shared" si="696"/>
        <v/>
      </c>
      <c r="IG90" s="120" t="str">
        <f t="shared" si="697"/>
        <v/>
      </c>
      <c r="II90" s="112"/>
      <c r="IJ90" s="112"/>
      <c r="IK90" s="113" t="str">
        <f t="shared" si="698"/>
        <v/>
      </c>
      <c r="IL90" s="114" t="str">
        <f t="shared" si="699"/>
        <v/>
      </c>
      <c r="IM90" s="115" t="str">
        <f t="shared" si="700"/>
        <v/>
      </c>
      <c r="IN90" s="115" t="str">
        <f t="shared" si="701"/>
        <v/>
      </c>
      <c r="IO90" s="116" t="str">
        <f t="shared" si="702"/>
        <v/>
      </c>
      <c r="IP90" s="117" t="str">
        <f t="shared" si="703"/>
        <v/>
      </c>
      <c r="IQ90" s="118" t="str">
        <f t="shared" si="704"/>
        <v/>
      </c>
      <c r="IR90" s="119" t="str">
        <f t="shared" si="705"/>
        <v/>
      </c>
      <c r="IS90" s="120" t="str">
        <f t="shared" si="706"/>
        <v/>
      </c>
      <c r="IU90" s="112"/>
      <c r="IV90" s="112"/>
      <c r="IW90" s="113" t="str">
        <f t="shared" si="707"/>
        <v/>
      </c>
      <c r="IX90" s="114" t="str">
        <f t="shared" si="708"/>
        <v/>
      </c>
      <c r="IY90" s="115" t="str">
        <f t="shared" si="709"/>
        <v/>
      </c>
      <c r="IZ90" s="115" t="str">
        <f t="shared" si="710"/>
        <v/>
      </c>
      <c r="JA90" s="116" t="str">
        <f t="shared" si="711"/>
        <v/>
      </c>
      <c r="JB90" s="117" t="str">
        <f t="shared" si="712"/>
        <v/>
      </c>
      <c r="JC90" s="118" t="str">
        <f t="shared" si="713"/>
        <v/>
      </c>
      <c r="JD90" s="119" t="str">
        <f t="shared" si="714"/>
        <v/>
      </c>
      <c r="JE90" s="120" t="str">
        <f t="shared" si="715"/>
        <v/>
      </c>
      <c r="JG90" s="112"/>
      <c r="JH90" s="112"/>
      <c r="JI90" s="113" t="str">
        <f t="shared" si="716"/>
        <v/>
      </c>
      <c r="JJ90" s="114" t="str">
        <f t="shared" si="717"/>
        <v/>
      </c>
      <c r="JK90" s="115" t="str">
        <f t="shared" si="718"/>
        <v/>
      </c>
      <c r="JL90" s="115" t="str">
        <f t="shared" si="719"/>
        <v/>
      </c>
      <c r="JM90" s="116" t="str">
        <f t="shared" si="720"/>
        <v/>
      </c>
      <c r="JN90" s="117" t="str">
        <f t="shared" si="721"/>
        <v/>
      </c>
      <c r="JO90" s="118" t="str">
        <f t="shared" si="722"/>
        <v/>
      </c>
      <c r="JP90" s="119" t="str">
        <f t="shared" si="723"/>
        <v/>
      </c>
      <c r="JQ90" s="120" t="str">
        <f t="shared" si="724"/>
        <v/>
      </c>
      <c r="JS90" s="112"/>
      <c r="JT90" s="112"/>
      <c r="JU90" s="113" t="str">
        <f t="shared" si="725"/>
        <v/>
      </c>
      <c r="JV90" s="114" t="str">
        <f t="shared" si="726"/>
        <v/>
      </c>
      <c r="JW90" s="115" t="str">
        <f t="shared" si="727"/>
        <v/>
      </c>
      <c r="JX90" s="115" t="str">
        <f t="shared" si="728"/>
        <v/>
      </c>
      <c r="JY90" s="116" t="str">
        <f t="shared" si="729"/>
        <v/>
      </c>
      <c r="JZ90" s="117" t="str">
        <f t="shared" si="730"/>
        <v/>
      </c>
      <c r="KA90" s="118" t="str">
        <f t="shared" si="731"/>
        <v/>
      </c>
      <c r="KB90" s="119" t="str">
        <f t="shared" si="732"/>
        <v/>
      </c>
      <c r="KC90" s="120" t="str">
        <f t="shared" si="733"/>
        <v/>
      </c>
      <c r="KE90" s="112"/>
      <c r="KF90" s="112"/>
      <c r="KG90" s="113" t="str">
        <f t="shared" si="734"/>
        <v/>
      </c>
      <c r="KH90" s="114" t="str">
        <f t="shared" si="735"/>
        <v/>
      </c>
      <c r="KI90" s="115" t="str">
        <f t="shared" si="736"/>
        <v/>
      </c>
      <c r="KJ90" s="115" t="str">
        <f t="shared" si="737"/>
        <v/>
      </c>
      <c r="KK90" s="116" t="str">
        <f t="shared" si="738"/>
        <v/>
      </c>
      <c r="KL90" s="117" t="str">
        <f t="shared" si="739"/>
        <v/>
      </c>
      <c r="KM90" s="118" t="str">
        <f t="shared" si="740"/>
        <v/>
      </c>
      <c r="KN90" s="119" t="str">
        <f t="shared" si="741"/>
        <v/>
      </c>
      <c r="KO90" s="120" t="str">
        <f t="shared" si="742"/>
        <v/>
      </c>
      <c r="KQ90" s="112"/>
      <c r="KR90" s="112"/>
      <c r="KS90" s="113" t="str">
        <f t="shared" si="743"/>
        <v/>
      </c>
      <c r="KT90" s="114" t="str">
        <f t="shared" si="744"/>
        <v/>
      </c>
      <c r="KU90" s="115" t="str">
        <f t="shared" si="745"/>
        <v/>
      </c>
      <c r="KV90" s="115" t="str">
        <f t="shared" si="746"/>
        <v/>
      </c>
      <c r="KW90" s="116" t="str">
        <f t="shared" si="747"/>
        <v/>
      </c>
      <c r="KX90" s="117" t="str">
        <f t="shared" si="748"/>
        <v/>
      </c>
      <c r="KY90" s="118" t="str">
        <f t="shared" si="749"/>
        <v/>
      </c>
      <c r="KZ90" s="119" t="str">
        <f t="shared" si="750"/>
        <v/>
      </c>
      <c r="LA90" s="120" t="str">
        <f t="shared" si="751"/>
        <v/>
      </c>
      <c r="LC90" s="112"/>
      <c r="LD90" s="112"/>
      <c r="LE90" s="113" t="str">
        <f t="shared" si="752"/>
        <v/>
      </c>
      <c r="LF90" s="114" t="str">
        <f t="shared" si="753"/>
        <v/>
      </c>
      <c r="LG90" s="115" t="str">
        <f t="shared" si="754"/>
        <v/>
      </c>
      <c r="LH90" s="115" t="str">
        <f t="shared" si="755"/>
        <v/>
      </c>
      <c r="LI90" s="116" t="str">
        <f t="shared" si="756"/>
        <v/>
      </c>
      <c r="LJ90" s="117" t="str">
        <f t="shared" si="757"/>
        <v/>
      </c>
      <c r="LK90" s="118" t="str">
        <f t="shared" si="758"/>
        <v/>
      </c>
      <c r="LL90" s="119" t="str">
        <f t="shared" si="759"/>
        <v/>
      </c>
      <c r="LM90" s="120" t="str">
        <f t="shared" si="760"/>
        <v/>
      </c>
      <c r="LO90" s="112"/>
      <c r="LP90" s="112"/>
      <c r="LQ90" s="113" t="str">
        <f t="shared" si="761"/>
        <v/>
      </c>
      <c r="LR90" s="114" t="str">
        <f t="shared" si="762"/>
        <v/>
      </c>
      <c r="LS90" s="115" t="str">
        <f t="shared" si="763"/>
        <v/>
      </c>
      <c r="LT90" s="115" t="str">
        <f t="shared" si="764"/>
        <v/>
      </c>
      <c r="LU90" s="116" t="str">
        <f t="shared" si="765"/>
        <v/>
      </c>
      <c r="LV90" s="117" t="str">
        <f t="shared" si="766"/>
        <v/>
      </c>
      <c r="LW90" s="118" t="str">
        <f t="shared" si="767"/>
        <v/>
      </c>
      <c r="LX90" s="119" t="str">
        <f t="shared" si="768"/>
        <v/>
      </c>
      <c r="LY90" s="120" t="str">
        <f t="shared" si="769"/>
        <v/>
      </c>
      <c r="MA90" s="112"/>
      <c r="MB90" s="112"/>
      <c r="MC90" s="113" t="str">
        <f t="shared" si="770"/>
        <v/>
      </c>
      <c r="MD90" s="114" t="str">
        <f t="shared" si="771"/>
        <v/>
      </c>
      <c r="ME90" s="115" t="str">
        <f t="shared" si="772"/>
        <v/>
      </c>
      <c r="MF90" s="115" t="str">
        <f t="shared" si="773"/>
        <v/>
      </c>
      <c r="MG90" s="116" t="str">
        <f t="shared" si="774"/>
        <v/>
      </c>
      <c r="MH90" s="117" t="str">
        <f t="shared" si="775"/>
        <v/>
      </c>
      <c r="MI90" s="118" t="str">
        <f t="shared" si="776"/>
        <v/>
      </c>
      <c r="MJ90" s="119" t="str">
        <f t="shared" si="777"/>
        <v/>
      </c>
      <c r="MK90" s="120" t="str">
        <f t="shared" si="778"/>
        <v/>
      </c>
      <c r="MM90" s="112"/>
      <c r="MN90" s="112"/>
      <c r="MO90" s="113" t="str">
        <f t="shared" si="779"/>
        <v/>
      </c>
      <c r="MP90" s="114" t="str">
        <f t="shared" si="780"/>
        <v/>
      </c>
      <c r="MQ90" s="115" t="str">
        <f t="shared" si="781"/>
        <v/>
      </c>
      <c r="MR90" s="115" t="str">
        <f t="shared" si="782"/>
        <v/>
      </c>
      <c r="MS90" s="116" t="str">
        <f t="shared" si="783"/>
        <v/>
      </c>
      <c r="MT90" s="117" t="str">
        <f t="shared" si="784"/>
        <v/>
      </c>
      <c r="MU90" s="118" t="str">
        <f t="shared" si="785"/>
        <v/>
      </c>
      <c r="MV90" s="119" t="str">
        <f t="shared" si="786"/>
        <v/>
      </c>
      <c r="MW90" s="120" t="str">
        <f t="shared" si="787"/>
        <v/>
      </c>
      <c r="MY90" s="112"/>
      <c r="MZ90" s="112"/>
      <c r="NA90" s="113" t="str">
        <f t="shared" si="788"/>
        <v/>
      </c>
      <c r="NB90" s="114" t="str">
        <f t="shared" si="789"/>
        <v/>
      </c>
      <c r="NC90" s="115" t="str">
        <f t="shared" si="790"/>
        <v/>
      </c>
      <c r="ND90" s="115" t="str">
        <f t="shared" si="791"/>
        <v/>
      </c>
      <c r="NE90" s="116" t="str">
        <f t="shared" si="792"/>
        <v/>
      </c>
      <c r="NF90" s="117" t="str">
        <f t="shared" si="793"/>
        <v/>
      </c>
      <c r="NG90" s="118" t="str">
        <f t="shared" si="794"/>
        <v/>
      </c>
      <c r="NH90" s="119" t="str">
        <f t="shared" si="795"/>
        <v/>
      </c>
      <c r="NI90" s="120" t="str">
        <f t="shared" si="796"/>
        <v/>
      </c>
      <c r="NK90" s="112"/>
      <c r="NL90" s="112"/>
      <c r="NM90" s="113" t="str">
        <f t="shared" si="797"/>
        <v/>
      </c>
      <c r="NN90" s="114" t="str">
        <f t="shared" si="798"/>
        <v/>
      </c>
      <c r="NO90" s="115" t="str">
        <f t="shared" si="799"/>
        <v/>
      </c>
      <c r="NP90" s="115" t="str">
        <f t="shared" si="800"/>
        <v/>
      </c>
      <c r="NQ90" s="116" t="str">
        <f t="shared" si="801"/>
        <v/>
      </c>
      <c r="NR90" s="117" t="str">
        <f t="shared" si="802"/>
        <v/>
      </c>
      <c r="NS90" s="118" t="str">
        <f t="shared" si="803"/>
        <v/>
      </c>
      <c r="NT90" s="119" t="str">
        <f t="shared" si="804"/>
        <v/>
      </c>
      <c r="NU90" s="120" t="str">
        <f t="shared" si="805"/>
        <v/>
      </c>
      <c r="NW90" s="112"/>
      <c r="NX90" s="112"/>
      <c r="NY90" s="113" t="str">
        <f t="shared" si="806"/>
        <v/>
      </c>
      <c r="NZ90" s="114" t="str">
        <f t="shared" si="807"/>
        <v/>
      </c>
      <c r="OA90" s="115" t="str">
        <f t="shared" si="808"/>
        <v/>
      </c>
      <c r="OB90" s="115" t="str">
        <f t="shared" si="809"/>
        <v/>
      </c>
      <c r="OC90" s="116" t="str">
        <f t="shared" si="810"/>
        <v/>
      </c>
      <c r="OD90" s="117" t="str">
        <f t="shared" si="811"/>
        <v/>
      </c>
      <c r="OE90" s="118" t="str">
        <f t="shared" si="812"/>
        <v/>
      </c>
      <c r="OF90" s="119" t="str">
        <f t="shared" si="813"/>
        <v/>
      </c>
      <c r="OG90" s="120" t="str">
        <f t="shared" si="814"/>
        <v/>
      </c>
      <c r="OI90" s="112"/>
      <c r="OJ90" s="112"/>
      <c r="OK90" s="113" t="str">
        <f t="shared" si="815"/>
        <v/>
      </c>
      <c r="OL90" s="114" t="str">
        <f t="shared" si="816"/>
        <v/>
      </c>
      <c r="OM90" s="115" t="str">
        <f t="shared" si="817"/>
        <v/>
      </c>
      <c r="ON90" s="115" t="str">
        <f t="shared" si="818"/>
        <v/>
      </c>
      <c r="OO90" s="116" t="str">
        <f t="shared" si="819"/>
        <v/>
      </c>
      <c r="OP90" s="117" t="str">
        <f t="shared" si="820"/>
        <v/>
      </c>
      <c r="OQ90" s="118" t="str">
        <f t="shared" si="821"/>
        <v/>
      </c>
      <c r="OR90" s="119" t="str">
        <f t="shared" si="822"/>
        <v/>
      </c>
      <c r="OS90" s="120" t="str">
        <f t="shared" si="823"/>
        <v/>
      </c>
      <c r="OU90" s="112"/>
      <c r="OV90" s="112"/>
      <c r="OW90" s="113" t="str">
        <f t="shared" si="824"/>
        <v/>
      </c>
      <c r="OX90" s="114" t="str">
        <f t="shared" si="825"/>
        <v/>
      </c>
      <c r="OY90" s="115" t="str">
        <f t="shared" si="826"/>
        <v/>
      </c>
      <c r="OZ90" s="115" t="str">
        <f t="shared" si="827"/>
        <v/>
      </c>
      <c r="PA90" s="116" t="str">
        <f t="shared" si="828"/>
        <v/>
      </c>
      <c r="PB90" s="117" t="str">
        <f t="shared" si="829"/>
        <v/>
      </c>
      <c r="PC90" s="118" t="str">
        <f t="shared" si="830"/>
        <v/>
      </c>
      <c r="PD90" s="119" t="str">
        <f t="shared" si="831"/>
        <v/>
      </c>
      <c r="PE90" s="120" t="str">
        <f t="shared" si="832"/>
        <v/>
      </c>
      <c r="PG90" s="112"/>
      <c r="PH90" s="112"/>
      <c r="PI90" s="113" t="str">
        <f t="shared" si="833"/>
        <v/>
      </c>
      <c r="PJ90" s="114" t="str">
        <f t="shared" si="834"/>
        <v/>
      </c>
      <c r="PK90" s="115" t="str">
        <f t="shared" si="835"/>
        <v/>
      </c>
      <c r="PL90" s="115" t="str">
        <f t="shared" si="836"/>
        <v/>
      </c>
      <c r="PM90" s="116" t="str">
        <f t="shared" si="837"/>
        <v/>
      </c>
      <c r="PN90" s="117" t="str">
        <f t="shared" si="838"/>
        <v/>
      </c>
      <c r="PO90" s="118" t="str">
        <f t="shared" si="839"/>
        <v/>
      </c>
      <c r="PP90" s="119" t="str">
        <f t="shared" si="840"/>
        <v/>
      </c>
      <c r="PQ90" s="120" t="str">
        <f t="shared" si="841"/>
        <v/>
      </c>
      <c r="PS90" s="112"/>
      <c r="PT90" s="112"/>
      <c r="PU90" s="113" t="str">
        <f t="shared" si="842"/>
        <v/>
      </c>
      <c r="PV90" s="114" t="str">
        <f t="shared" si="843"/>
        <v/>
      </c>
      <c r="PW90" s="115" t="str">
        <f t="shared" si="844"/>
        <v/>
      </c>
      <c r="PX90" s="115" t="str">
        <f t="shared" si="845"/>
        <v/>
      </c>
      <c r="PY90" s="116" t="str">
        <f t="shared" si="846"/>
        <v/>
      </c>
      <c r="PZ90" s="117" t="str">
        <f t="shared" si="847"/>
        <v/>
      </c>
      <c r="QA90" s="118" t="str">
        <f t="shared" si="848"/>
        <v/>
      </c>
      <c r="QB90" s="119" t="str">
        <f t="shared" si="849"/>
        <v/>
      </c>
      <c r="QC90" s="120" t="str">
        <f t="shared" si="850"/>
        <v/>
      </c>
      <c r="QE90" s="112"/>
      <c r="QF90" s="112"/>
      <c r="QG90" s="113" t="str">
        <f t="shared" si="851"/>
        <v/>
      </c>
      <c r="QH90" s="114" t="str">
        <f t="shared" si="852"/>
        <v/>
      </c>
      <c r="QI90" s="115" t="str">
        <f t="shared" si="853"/>
        <v/>
      </c>
      <c r="QJ90" s="115" t="str">
        <f t="shared" si="854"/>
        <v/>
      </c>
      <c r="QK90" s="116" t="str">
        <f t="shared" si="855"/>
        <v/>
      </c>
      <c r="QL90" s="117" t="str">
        <f t="shared" si="856"/>
        <v/>
      </c>
      <c r="QM90" s="118" t="str">
        <f t="shared" si="857"/>
        <v/>
      </c>
      <c r="QN90" s="119" t="str">
        <f t="shared" si="858"/>
        <v/>
      </c>
      <c r="QO90" s="120" t="str">
        <f t="shared" si="859"/>
        <v/>
      </c>
      <c r="QQ90" s="112"/>
      <c r="QR90" s="112"/>
      <c r="QS90" s="113" t="str">
        <f t="shared" si="860"/>
        <v/>
      </c>
      <c r="QT90" s="114" t="str">
        <f t="shared" si="861"/>
        <v/>
      </c>
      <c r="QU90" s="115" t="str">
        <f t="shared" si="862"/>
        <v/>
      </c>
      <c r="QV90" s="115" t="str">
        <f t="shared" si="863"/>
        <v/>
      </c>
      <c r="QW90" s="116" t="str">
        <f t="shared" si="864"/>
        <v/>
      </c>
      <c r="QX90" s="117" t="str">
        <f t="shared" si="865"/>
        <v/>
      </c>
      <c r="QY90" s="118" t="str">
        <f t="shared" si="866"/>
        <v/>
      </c>
      <c r="QZ90" s="119" t="str">
        <f t="shared" si="867"/>
        <v/>
      </c>
      <c r="RA90" s="120" t="str">
        <f t="shared" si="868"/>
        <v/>
      </c>
      <c r="RC90" s="112"/>
      <c r="RD90" s="112"/>
      <c r="RE90" s="113" t="str">
        <f t="shared" si="869"/>
        <v/>
      </c>
      <c r="RF90" s="114" t="str">
        <f t="shared" si="870"/>
        <v/>
      </c>
      <c r="RG90" s="115" t="str">
        <f t="shared" si="871"/>
        <v/>
      </c>
      <c r="RH90" s="115" t="str">
        <f t="shared" si="872"/>
        <v/>
      </c>
      <c r="RI90" s="116" t="str">
        <f t="shared" si="873"/>
        <v/>
      </c>
      <c r="RJ90" s="117" t="str">
        <f t="shared" si="874"/>
        <v/>
      </c>
      <c r="RK90" s="118" t="str">
        <f t="shared" si="875"/>
        <v/>
      </c>
      <c r="RL90" s="119" t="str">
        <f t="shared" si="876"/>
        <v/>
      </c>
      <c r="RM90" s="120" t="str">
        <f t="shared" si="877"/>
        <v/>
      </c>
      <c r="RO90" s="112"/>
      <c r="RP90" s="112"/>
      <c r="RQ90" s="113" t="str">
        <f t="shared" si="878"/>
        <v/>
      </c>
      <c r="RR90" s="114" t="str">
        <f t="shared" si="879"/>
        <v/>
      </c>
      <c r="RS90" s="115" t="str">
        <f t="shared" si="880"/>
        <v/>
      </c>
      <c r="RT90" s="115" t="str">
        <f t="shared" si="881"/>
        <v/>
      </c>
      <c r="RU90" s="116" t="str">
        <f t="shared" si="882"/>
        <v/>
      </c>
      <c r="RV90" s="117" t="str">
        <f t="shared" si="883"/>
        <v/>
      </c>
      <c r="RW90" s="118" t="str">
        <f t="shared" si="884"/>
        <v/>
      </c>
      <c r="RX90" s="119" t="str">
        <f t="shared" si="885"/>
        <v/>
      </c>
      <c r="RY90" s="120" t="str">
        <f t="shared" si="886"/>
        <v/>
      </c>
      <c r="SA90" s="112"/>
      <c r="SB90" s="112"/>
    </row>
    <row r="91" spans="1:496" ht="13.5" customHeight="1">
      <c r="A91" s="20"/>
      <c r="B91" s="2" t="s">
        <v>882</v>
      </c>
      <c r="C91" s="2" t="s">
        <v>883</v>
      </c>
      <c r="E91" s="113">
        <f t="shared" ref="E91" si="887">IF(I91="","",E$3)</f>
        <v>40900</v>
      </c>
      <c r="F91" s="114" t="str">
        <f t="shared" ref="F91" si="888">IF(I91="","",E$1)</f>
        <v>Kosor I</v>
      </c>
      <c r="G91" s="115">
        <f t="shared" ref="G91" si="889">IF(I91="","",E$2)</f>
        <v>39995</v>
      </c>
      <c r="H91" s="115">
        <v>40511</v>
      </c>
      <c r="I91" s="116" t="str">
        <f t="shared" ref="I91" si="890">IF(P91="","",IF(ISNUMBER(SEARCH(":",P91)),MID(P91,FIND(":",P91)+2,FIND("(",P91)-FIND(":",P91)-3),LEFT(P91,FIND("(",P91)-2)))</f>
        <v>Branko Vukelić</v>
      </c>
      <c r="J91" s="117" t="str">
        <f t="shared" ref="J91" si="891">IF(P91="","",MID(P91,FIND("(",P91)+1,4))</f>
        <v>1958</v>
      </c>
      <c r="K91" s="118" t="str">
        <f t="shared" ref="K91" si="892">IF(ISNUMBER(SEARCH("*female*",P91)),"female",IF(ISNUMBER(SEARCH("*male*",P91)),"male",""))</f>
        <v>male</v>
      </c>
      <c r="L91" s="119" t="s">
        <v>423</v>
      </c>
      <c r="M91" s="120" t="str">
        <f t="shared" ref="M91" si="893">IF(I91="","",(MID(I91,(SEARCH("^^",SUBSTITUTE(I91," ","^^",LEN(I91)-LEN(SUBSTITUTE(I91," ","")))))+1,99)&amp;"_"&amp;LEFT(I91,FIND(" ",I91)-1)&amp;"_"&amp;J91))</f>
        <v>Vukelić_Branko_1958</v>
      </c>
      <c r="O91" s="112"/>
      <c r="P91" s="112" t="s">
        <v>1094</v>
      </c>
      <c r="Q91" s="113">
        <f>Q$3</f>
        <v>42391</v>
      </c>
      <c r="R91" s="114" t="s">
        <v>827</v>
      </c>
      <c r="S91" s="115">
        <v>40900</v>
      </c>
      <c r="T91" s="115">
        <f>Q$3</f>
        <v>42391</v>
      </c>
      <c r="U91" s="116" t="s">
        <v>1038</v>
      </c>
      <c r="V91" s="117" t="s">
        <v>1010</v>
      </c>
      <c r="W91" s="118" t="s">
        <v>1000</v>
      </c>
      <c r="X91" s="119" t="s">
        <v>445</v>
      </c>
      <c r="Y91" s="120" t="s">
        <v>1039</v>
      </c>
      <c r="AA91" s="112"/>
      <c r="AB91" s="112" t="s">
        <v>978</v>
      </c>
      <c r="AC91" s="113">
        <f t="shared" si="545"/>
        <v>42653</v>
      </c>
      <c r="AD91" s="114" t="str">
        <f t="shared" si="546"/>
        <v>Oreškovic I</v>
      </c>
      <c r="AE91" s="115">
        <f t="shared" si="547"/>
        <v>42391</v>
      </c>
      <c r="AF91" s="115">
        <f t="shared" si="548"/>
        <v>42653</v>
      </c>
      <c r="AG91" s="116" t="str">
        <f t="shared" si="549"/>
        <v>Josip Buljevic</v>
      </c>
      <c r="AH91" s="117" t="str">
        <f t="shared" si="550"/>
        <v>1971</v>
      </c>
      <c r="AI91" s="118" t="str">
        <f t="shared" si="551"/>
        <v>male</v>
      </c>
      <c r="AJ91" s="119" t="str">
        <f t="shared" si="552"/>
        <v>hr_independent01</v>
      </c>
      <c r="AK91" s="120" t="str">
        <f t="shared" si="553"/>
        <v>Buljevic_Josip_1971</v>
      </c>
      <c r="AM91" s="112"/>
      <c r="AN91" s="112" t="s">
        <v>1250</v>
      </c>
      <c r="AO91" s="113">
        <f t="shared" si="554"/>
        <v>44035</v>
      </c>
      <c r="AP91" s="114" t="str">
        <f t="shared" si="555"/>
        <v>Plenkovic I</v>
      </c>
      <c r="AQ91" s="115">
        <f t="shared" si="556"/>
        <v>42662</v>
      </c>
      <c r="AR91" s="115">
        <f t="shared" si="557"/>
        <v>44035</v>
      </c>
      <c r="AS91" s="116" t="str">
        <f t="shared" si="558"/>
        <v>Damir Krsticevic</v>
      </c>
      <c r="AT91" s="117" t="str">
        <f t="shared" si="559"/>
        <v>1969</v>
      </c>
      <c r="AU91" s="118" t="str">
        <f t="shared" si="560"/>
        <v>male</v>
      </c>
      <c r="AV91" s="119" t="str">
        <f t="shared" si="561"/>
        <v>hr_hdz01</v>
      </c>
      <c r="AW91" s="120" t="str">
        <f t="shared" si="562"/>
        <v>Krsticevic_Damir_1969</v>
      </c>
      <c r="AY91" s="112"/>
      <c r="AZ91" s="112" t="s">
        <v>1268</v>
      </c>
      <c r="BA91" s="113">
        <f t="shared" si="518"/>
        <v>44926</v>
      </c>
      <c r="BB91" s="114" t="str">
        <f t="shared" si="519"/>
        <v>Plenkovic II</v>
      </c>
      <c r="BC91" s="115">
        <f t="shared" si="520"/>
        <v>43853</v>
      </c>
      <c r="BD91" s="115">
        <f t="shared" si="521"/>
        <v>44926</v>
      </c>
      <c r="BE91" s="116" t="str">
        <f t="shared" si="522"/>
        <v>Mario Bažonic</v>
      </c>
      <c r="BF91" s="117" t="str">
        <f t="shared" si="523"/>
        <v>1979</v>
      </c>
      <c r="BG91" s="118" t="str">
        <f t="shared" si="524"/>
        <v>male</v>
      </c>
      <c r="BH91" s="119" t="str">
        <f t="shared" si="525"/>
        <v>hr_hdz01</v>
      </c>
      <c r="BI91" s="120" t="str">
        <f t="shared" si="526"/>
        <v>Bažonic_Mario_1979</v>
      </c>
      <c r="BK91" s="112"/>
      <c r="BL91" s="112" t="s">
        <v>1351</v>
      </c>
      <c r="BM91" s="113" t="str">
        <f t="shared" si="563"/>
        <v/>
      </c>
      <c r="BN91" s="114" t="str">
        <f t="shared" si="564"/>
        <v/>
      </c>
      <c r="BO91" s="115" t="str">
        <f t="shared" si="565"/>
        <v/>
      </c>
      <c r="BP91" s="115" t="str">
        <f t="shared" si="566"/>
        <v/>
      </c>
      <c r="BQ91" s="116" t="str">
        <f t="shared" si="567"/>
        <v/>
      </c>
      <c r="BR91" s="117" t="str">
        <f t="shared" si="568"/>
        <v/>
      </c>
      <c r="BS91" s="118" t="str">
        <f t="shared" si="569"/>
        <v/>
      </c>
      <c r="BT91" s="119" t="str">
        <f t="shared" si="570"/>
        <v/>
      </c>
      <c r="BU91" s="120" t="str">
        <f t="shared" si="571"/>
        <v/>
      </c>
      <c r="BW91" s="112"/>
      <c r="BX91" s="112"/>
      <c r="BY91" s="113" t="str">
        <f t="shared" si="572"/>
        <v/>
      </c>
      <c r="BZ91" s="114" t="str">
        <f t="shared" si="573"/>
        <v/>
      </c>
      <c r="CA91" s="115" t="str">
        <f t="shared" si="574"/>
        <v/>
      </c>
      <c r="CB91" s="115" t="str">
        <f t="shared" si="575"/>
        <v/>
      </c>
      <c r="CC91" s="116" t="str">
        <f t="shared" si="576"/>
        <v/>
      </c>
      <c r="CD91" s="117" t="str">
        <f t="shared" si="577"/>
        <v/>
      </c>
      <c r="CE91" s="118" t="str">
        <f t="shared" si="578"/>
        <v/>
      </c>
      <c r="CF91" s="119" t="str">
        <f t="shared" si="579"/>
        <v/>
      </c>
      <c r="CG91" s="120" t="str">
        <f t="shared" si="580"/>
        <v/>
      </c>
      <c r="CI91" s="112"/>
      <c r="CJ91" s="112"/>
      <c r="CK91" s="113" t="str">
        <f t="shared" si="581"/>
        <v/>
      </c>
      <c r="CL91" s="114" t="str">
        <f t="shared" si="582"/>
        <v/>
      </c>
      <c r="CM91" s="115" t="str">
        <f t="shared" si="583"/>
        <v/>
      </c>
      <c r="CN91" s="115" t="str">
        <f t="shared" si="584"/>
        <v/>
      </c>
      <c r="CO91" s="116" t="str">
        <f t="shared" si="585"/>
        <v/>
      </c>
      <c r="CP91" s="117" t="str">
        <f t="shared" si="586"/>
        <v/>
      </c>
      <c r="CQ91" s="118" t="str">
        <f t="shared" si="587"/>
        <v/>
      </c>
      <c r="CR91" s="119" t="str">
        <f t="shared" si="588"/>
        <v/>
      </c>
      <c r="CS91" s="120" t="str">
        <f t="shared" si="589"/>
        <v/>
      </c>
      <c r="CU91" s="112"/>
      <c r="CV91" s="112"/>
      <c r="CW91" s="113" t="str">
        <f t="shared" si="590"/>
        <v/>
      </c>
      <c r="CX91" s="114" t="str">
        <f t="shared" si="591"/>
        <v/>
      </c>
      <c r="CY91" s="115" t="str">
        <f t="shared" si="592"/>
        <v/>
      </c>
      <c r="CZ91" s="115" t="str">
        <f t="shared" si="593"/>
        <v/>
      </c>
      <c r="DA91" s="116" t="str">
        <f t="shared" si="594"/>
        <v/>
      </c>
      <c r="DB91" s="117" t="str">
        <f t="shared" si="595"/>
        <v/>
      </c>
      <c r="DC91" s="118" t="str">
        <f t="shared" si="596"/>
        <v/>
      </c>
      <c r="DD91" s="119" t="str">
        <f t="shared" si="597"/>
        <v/>
      </c>
      <c r="DE91" s="120" t="str">
        <f t="shared" si="598"/>
        <v/>
      </c>
      <c r="DG91" s="112"/>
      <c r="DH91" s="112"/>
      <c r="DI91" s="113" t="str">
        <f t="shared" si="599"/>
        <v/>
      </c>
      <c r="DJ91" s="114" t="str">
        <f t="shared" si="600"/>
        <v/>
      </c>
      <c r="DK91" s="115" t="str">
        <f t="shared" si="601"/>
        <v/>
      </c>
      <c r="DL91" s="115" t="str">
        <f t="shared" si="602"/>
        <v/>
      </c>
      <c r="DM91" s="116" t="str">
        <f t="shared" si="603"/>
        <v/>
      </c>
      <c r="DN91" s="117" t="str">
        <f t="shared" si="604"/>
        <v/>
      </c>
      <c r="DO91" s="118" t="str">
        <f t="shared" si="605"/>
        <v/>
      </c>
      <c r="DP91" s="119" t="str">
        <f t="shared" si="606"/>
        <v/>
      </c>
      <c r="DQ91" s="120" t="str">
        <f t="shared" si="607"/>
        <v/>
      </c>
      <c r="DS91" s="112"/>
      <c r="DT91" s="112"/>
      <c r="DU91" s="113" t="str">
        <f t="shared" si="608"/>
        <v/>
      </c>
      <c r="DV91" s="114" t="str">
        <f t="shared" si="609"/>
        <v/>
      </c>
      <c r="DW91" s="115" t="str">
        <f t="shared" si="610"/>
        <v/>
      </c>
      <c r="DX91" s="115" t="str">
        <f t="shared" si="611"/>
        <v/>
      </c>
      <c r="DY91" s="116" t="str">
        <f t="shared" si="612"/>
        <v/>
      </c>
      <c r="DZ91" s="117" t="str">
        <f t="shared" si="613"/>
        <v/>
      </c>
      <c r="EA91" s="118" t="str">
        <f t="shared" si="614"/>
        <v/>
      </c>
      <c r="EB91" s="119" t="str">
        <f t="shared" si="615"/>
        <v/>
      </c>
      <c r="EC91" s="120" t="str">
        <f t="shared" si="616"/>
        <v/>
      </c>
      <c r="EE91" s="112"/>
      <c r="EF91" s="112"/>
      <c r="EG91" s="113" t="str">
        <f t="shared" si="617"/>
        <v/>
      </c>
      <c r="EH91" s="114" t="str">
        <f t="shared" si="618"/>
        <v/>
      </c>
      <c r="EI91" s="115" t="str">
        <f t="shared" si="619"/>
        <v/>
      </c>
      <c r="EJ91" s="115" t="str">
        <f t="shared" si="620"/>
        <v/>
      </c>
      <c r="EK91" s="116" t="str">
        <f t="shared" si="621"/>
        <v/>
      </c>
      <c r="EL91" s="117" t="str">
        <f t="shared" si="622"/>
        <v/>
      </c>
      <c r="EM91" s="118" t="str">
        <f t="shared" si="623"/>
        <v/>
      </c>
      <c r="EN91" s="119" t="str">
        <f t="shared" si="624"/>
        <v/>
      </c>
      <c r="EO91" s="120" t="str">
        <f t="shared" si="625"/>
        <v/>
      </c>
      <c r="EQ91" s="112"/>
      <c r="ER91" s="112"/>
      <c r="ES91" s="113" t="str">
        <f t="shared" si="626"/>
        <v/>
      </c>
      <c r="ET91" s="114" t="str">
        <f t="shared" si="627"/>
        <v/>
      </c>
      <c r="EU91" s="115" t="str">
        <f t="shared" si="628"/>
        <v/>
      </c>
      <c r="EV91" s="115" t="str">
        <f t="shared" si="629"/>
        <v/>
      </c>
      <c r="EW91" s="116" t="str">
        <f t="shared" si="630"/>
        <v/>
      </c>
      <c r="EX91" s="117" t="str">
        <f t="shared" si="631"/>
        <v/>
      </c>
      <c r="EY91" s="118" t="str">
        <f t="shared" si="632"/>
        <v/>
      </c>
      <c r="EZ91" s="119" t="str">
        <f t="shared" si="633"/>
        <v/>
      </c>
      <c r="FA91" s="120" t="str">
        <f t="shared" si="634"/>
        <v/>
      </c>
      <c r="FC91" s="112"/>
      <c r="FD91" s="112"/>
      <c r="FE91" s="113" t="str">
        <f t="shared" si="635"/>
        <v/>
      </c>
      <c r="FF91" s="114" t="str">
        <f t="shared" si="636"/>
        <v/>
      </c>
      <c r="FG91" s="115" t="str">
        <f t="shared" si="637"/>
        <v/>
      </c>
      <c r="FH91" s="115" t="str">
        <f t="shared" si="638"/>
        <v/>
      </c>
      <c r="FI91" s="116" t="str">
        <f t="shared" si="639"/>
        <v/>
      </c>
      <c r="FJ91" s="117" t="str">
        <f t="shared" si="640"/>
        <v/>
      </c>
      <c r="FK91" s="118" t="str">
        <f t="shared" si="641"/>
        <v/>
      </c>
      <c r="FL91" s="119" t="str">
        <f t="shared" si="642"/>
        <v/>
      </c>
      <c r="FM91" s="120" t="str">
        <f t="shared" si="643"/>
        <v/>
      </c>
      <c r="FO91" s="112"/>
      <c r="FP91" s="112"/>
      <c r="FQ91" s="113" t="str">
        <f t="shared" si="644"/>
        <v/>
      </c>
      <c r="FR91" s="114" t="str">
        <f t="shared" si="645"/>
        <v/>
      </c>
      <c r="FS91" s="115" t="str">
        <f t="shared" si="646"/>
        <v/>
      </c>
      <c r="FT91" s="115" t="str">
        <f t="shared" si="647"/>
        <v/>
      </c>
      <c r="FU91" s="116" t="str">
        <f t="shared" si="648"/>
        <v/>
      </c>
      <c r="FV91" s="117" t="str">
        <f t="shared" si="649"/>
        <v/>
      </c>
      <c r="FW91" s="118" t="str">
        <f t="shared" si="650"/>
        <v/>
      </c>
      <c r="FX91" s="119" t="str">
        <f t="shared" si="651"/>
        <v/>
      </c>
      <c r="FY91" s="120" t="str">
        <f t="shared" si="652"/>
        <v/>
      </c>
      <c r="GA91" s="112"/>
      <c r="GB91" s="112"/>
      <c r="GC91" s="113" t="str">
        <f t="shared" si="653"/>
        <v/>
      </c>
      <c r="GD91" s="114" t="str">
        <f t="shared" si="654"/>
        <v/>
      </c>
      <c r="GE91" s="115" t="str">
        <f t="shared" si="655"/>
        <v/>
      </c>
      <c r="GF91" s="115" t="str">
        <f t="shared" si="656"/>
        <v/>
      </c>
      <c r="GG91" s="116" t="str">
        <f t="shared" si="657"/>
        <v/>
      </c>
      <c r="GH91" s="117" t="str">
        <f t="shared" si="658"/>
        <v/>
      </c>
      <c r="GI91" s="118" t="str">
        <f t="shared" si="659"/>
        <v/>
      </c>
      <c r="GJ91" s="119" t="str">
        <f t="shared" si="660"/>
        <v/>
      </c>
      <c r="GK91" s="120" t="str">
        <f t="shared" si="661"/>
        <v/>
      </c>
      <c r="GM91" s="112"/>
      <c r="GN91" s="112"/>
      <c r="GO91" s="113" t="str">
        <f t="shared" si="662"/>
        <v/>
      </c>
      <c r="GP91" s="114" t="str">
        <f t="shared" si="663"/>
        <v/>
      </c>
      <c r="GQ91" s="115" t="str">
        <f t="shared" si="664"/>
        <v/>
      </c>
      <c r="GR91" s="115" t="str">
        <f t="shared" si="665"/>
        <v/>
      </c>
      <c r="GS91" s="116" t="str">
        <f t="shared" si="666"/>
        <v/>
      </c>
      <c r="GT91" s="117" t="str">
        <f t="shared" si="667"/>
        <v/>
      </c>
      <c r="GU91" s="118" t="str">
        <f t="shared" si="668"/>
        <v/>
      </c>
      <c r="GV91" s="119" t="str">
        <f t="shared" si="669"/>
        <v/>
      </c>
      <c r="GW91" s="120" t="str">
        <f t="shared" si="670"/>
        <v/>
      </c>
      <c r="GY91" s="112"/>
      <c r="GZ91" s="112"/>
      <c r="HA91" s="113" t="str">
        <f t="shared" si="671"/>
        <v/>
      </c>
      <c r="HB91" s="114" t="str">
        <f t="shared" si="672"/>
        <v/>
      </c>
      <c r="HC91" s="115" t="str">
        <f t="shared" si="673"/>
        <v/>
      </c>
      <c r="HD91" s="115" t="str">
        <f t="shared" si="674"/>
        <v/>
      </c>
      <c r="HE91" s="116" t="str">
        <f t="shared" si="675"/>
        <v/>
      </c>
      <c r="HF91" s="117" t="str">
        <f t="shared" si="676"/>
        <v/>
      </c>
      <c r="HG91" s="118" t="str">
        <f t="shared" si="677"/>
        <v/>
      </c>
      <c r="HH91" s="119" t="str">
        <f t="shared" si="678"/>
        <v/>
      </c>
      <c r="HI91" s="120" t="str">
        <f t="shared" si="679"/>
        <v/>
      </c>
      <c r="HK91" s="112"/>
      <c r="HL91" s="112"/>
      <c r="HM91" s="113" t="str">
        <f t="shared" si="680"/>
        <v/>
      </c>
      <c r="HN91" s="114" t="str">
        <f t="shared" si="681"/>
        <v/>
      </c>
      <c r="HO91" s="115" t="str">
        <f t="shared" si="682"/>
        <v/>
      </c>
      <c r="HP91" s="115" t="str">
        <f t="shared" si="683"/>
        <v/>
      </c>
      <c r="HQ91" s="116" t="str">
        <f t="shared" si="684"/>
        <v/>
      </c>
      <c r="HR91" s="117" t="str">
        <f t="shared" si="685"/>
        <v/>
      </c>
      <c r="HS91" s="118" t="str">
        <f t="shared" si="686"/>
        <v/>
      </c>
      <c r="HT91" s="119" t="str">
        <f t="shared" si="687"/>
        <v/>
      </c>
      <c r="HU91" s="120" t="str">
        <f t="shared" si="688"/>
        <v/>
      </c>
      <c r="HW91" s="112"/>
      <c r="HX91" s="112"/>
      <c r="HY91" s="113" t="str">
        <f t="shared" si="689"/>
        <v/>
      </c>
      <c r="HZ91" s="114" t="str">
        <f t="shared" si="690"/>
        <v/>
      </c>
      <c r="IA91" s="115" t="str">
        <f t="shared" si="691"/>
        <v/>
      </c>
      <c r="IB91" s="115" t="str">
        <f t="shared" si="692"/>
        <v/>
      </c>
      <c r="IC91" s="116" t="str">
        <f t="shared" si="693"/>
        <v/>
      </c>
      <c r="ID91" s="117" t="str">
        <f t="shared" si="694"/>
        <v/>
      </c>
      <c r="IE91" s="118" t="str">
        <f t="shared" si="695"/>
        <v/>
      </c>
      <c r="IF91" s="119" t="str">
        <f t="shared" si="696"/>
        <v/>
      </c>
      <c r="IG91" s="120" t="str">
        <f t="shared" si="697"/>
        <v/>
      </c>
      <c r="II91" s="112"/>
      <c r="IJ91" s="112"/>
      <c r="IK91" s="113" t="str">
        <f t="shared" si="698"/>
        <v/>
      </c>
      <c r="IL91" s="114" t="str">
        <f t="shared" si="699"/>
        <v/>
      </c>
      <c r="IM91" s="115" t="str">
        <f t="shared" si="700"/>
        <v/>
      </c>
      <c r="IN91" s="115" t="str">
        <f t="shared" si="701"/>
        <v/>
      </c>
      <c r="IO91" s="116" t="str">
        <f t="shared" si="702"/>
        <v/>
      </c>
      <c r="IP91" s="117" t="str">
        <f t="shared" si="703"/>
        <v/>
      </c>
      <c r="IQ91" s="118" t="str">
        <f t="shared" si="704"/>
        <v/>
      </c>
      <c r="IR91" s="119" t="str">
        <f t="shared" si="705"/>
        <v/>
      </c>
      <c r="IS91" s="120" t="str">
        <f t="shared" si="706"/>
        <v/>
      </c>
      <c r="IU91" s="112"/>
      <c r="IV91" s="112"/>
      <c r="IW91" s="113" t="str">
        <f t="shared" si="707"/>
        <v/>
      </c>
      <c r="IX91" s="114" t="str">
        <f t="shared" si="708"/>
        <v/>
      </c>
      <c r="IY91" s="115" t="str">
        <f t="shared" si="709"/>
        <v/>
      </c>
      <c r="IZ91" s="115" t="str">
        <f t="shared" si="710"/>
        <v/>
      </c>
      <c r="JA91" s="116" t="str">
        <f t="shared" si="711"/>
        <v/>
      </c>
      <c r="JB91" s="117" t="str">
        <f t="shared" si="712"/>
        <v/>
      </c>
      <c r="JC91" s="118" t="str">
        <f t="shared" si="713"/>
        <v/>
      </c>
      <c r="JD91" s="119" t="str">
        <f t="shared" si="714"/>
        <v/>
      </c>
      <c r="JE91" s="120" t="str">
        <f t="shared" si="715"/>
        <v/>
      </c>
      <c r="JG91" s="112"/>
      <c r="JH91" s="112"/>
      <c r="JI91" s="113" t="str">
        <f t="shared" si="716"/>
        <v/>
      </c>
      <c r="JJ91" s="114" t="str">
        <f t="shared" si="717"/>
        <v/>
      </c>
      <c r="JK91" s="115" t="str">
        <f t="shared" si="718"/>
        <v/>
      </c>
      <c r="JL91" s="115" t="str">
        <f t="shared" si="719"/>
        <v/>
      </c>
      <c r="JM91" s="116" t="str">
        <f t="shared" si="720"/>
        <v/>
      </c>
      <c r="JN91" s="117" t="str">
        <f t="shared" si="721"/>
        <v/>
      </c>
      <c r="JO91" s="118" t="str">
        <f t="shared" si="722"/>
        <v/>
      </c>
      <c r="JP91" s="119" t="str">
        <f t="shared" si="723"/>
        <v/>
      </c>
      <c r="JQ91" s="120" t="str">
        <f t="shared" si="724"/>
        <v/>
      </c>
      <c r="JS91" s="112"/>
      <c r="JT91" s="112"/>
      <c r="JU91" s="113" t="str">
        <f t="shared" si="725"/>
        <v/>
      </c>
      <c r="JV91" s="114" t="str">
        <f t="shared" si="726"/>
        <v/>
      </c>
      <c r="JW91" s="115" t="str">
        <f t="shared" si="727"/>
        <v/>
      </c>
      <c r="JX91" s="115" t="str">
        <f t="shared" si="728"/>
        <v/>
      </c>
      <c r="JY91" s="116" t="str">
        <f t="shared" si="729"/>
        <v/>
      </c>
      <c r="JZ91" s="117" t="str">
        <f t="shared" si="730"/>
        <v/>
      </c>
      <c r="KA91" s="118" t="str">
        <f t="shared" si="731"/>
        <v/>
      </c>
      <c r="KB91" s="119" t="str">
        <f t="shared" si="732"/>
        <v/>
      </c>
      <c r="KC91" s="120" t="str">
        <f t="shared" si="733"/>
        <v/>
      </c>
      <c r="KE91" s="112"/>
      <c r="KF91" s="112"/>
      <c r="KG91" s="113" t="str">
        <f t="shared" si="734"/>
        <v/>
      </c>
      <c r="KH91" s="114" t="str">
        <f t="shared" si="735"/>
        <v/>
      </c>
      <c r="KI91" s="115" t="str">
        <f t="shared" si="736"/>
        <v/>
      </c>
      <c r="KJ91" s="115" t="str">
        <f t="shared" si="737"/>
        <v/>
      </c>
      <c r="KK91" s="116" t="str">
        <f t="shared" si="738"/>
        <v/>
      </c>
      <c r="KL91" s="117" t="str">
        <f t="shared" si="739"/>
        <v/>
      </c>
      <c r="KM91" s="118" t="str">
        <f t="shared" si="740"/>
        <v/>
      </c>
      <c r="KN91" s="119" t="str">
        <f t="shared" si="741"/>
        <v/>
      </c>
      <c r="KO91" s="120" t="str">
        <f t="shared" si="742"/>
        <v/>
      </c>
      <c r="KQ91" s="112"/>
      <c r="KR91" s="112"/>
      <c r="KS91" s="113" t="str">
        <f t="shared" si="743"/>
        <v/>
      </c>
      <c r="KT91" s="114" t="str">
        <f t="shared" si="744"/>
        <v/>
      </c>
      <c r="KU91" s="115" t="str">
        <f t="shared" si="745"/>
        <v/>
      </c>
      <c r="KV91" s="115" t="str">
        <f t="shared" si="746"/>
        <v/>
      </c>
      <c r="KW91" s="116" t="str">
        <f t="shared" si="747"/>
        <v/>
      </c>
      <c r="KX91" s="117" t="str">
        <f t="shared" si="748"/>
        <v/>
      </c>
      <c r="KY91" s="118" t="str">
        <f t="shared" si="749"/>
        <v/>
      </c>
      <c r="KZ91" s="119" t="str">
        <f t="shared" si="750"/>
        <v/>
      </c>
      <c r="LA91" s="120" t="str">
        <f t="shared" si="751"/>
        <v/>
      </c>
      <c r="LC91" s="112"/>
      <c r="LD91" s="112"/>
      <c r="LE91" s="113" t="str">
        <f t="shared" si="752"/>
        <v/>
      </c>
      <c r="LF91" s="114" t="str">
        <f t="shared" si="753"/>
        <v/>
      </c>
      <c r="LG91" s="115" t="str">
        <f t="shared" si="754"/>
        <v/>
      </c>
      <c r="LH91" s="115" t="str">
        <f t="shared" si="755"/>
        <v/>
      </c>
      <c r="LI91" s="116" t="str">
        <f t="shared" si="756"/>
        <v/>
      </c>
      <c r="LJ91" s="117" t="str">
        <f t="shared" si="757"/>
        <v/>
      </c>
      <c r="LK91" s="118" t="str">
        <f t="shared" si="758"/>
        <v/>
      </c>
      <c r="LL91" s="119" t="str">
        <f t="shared" si="759"/>
        <v/>
      </c>
      <c r="LM91" s="120" t="str">
        <f t="shared" si="760"/>
        <v/>
      </c>
      <c r="LO91" s="112"/>
      <c r="LP91" s="112"/>
      <c r="LQ91" s="113" t="str">
        <f t="shared" si="761"/>
        <v/>
      </c>
      <c r="LR91" s="114" t="str">
        <f t="shared" si="762"/>
        <v/>
      </c>
      <c r="LS91" s="115" t="str">
        <f t="shared" si="763"/>
        <v/>
      </c>
      <c r="LT91" s="115" t="str">
        <f t="shared" si="764"/>
        <v/>
      </c>
      <c r="LU91" s="116" t="str">
        <f t="shared" si="765"/>
        <v/>
      </c>
      <c r="LV91" s="117" t="str">
        <f t="shared" si="766"/>
        <v/>
      </c>
      <c r="LW91" s="118" t="str">
        <f t="shared" si="767"/>
        <v/>
      </c>
      <c r="LX91" s="119" t="str">
        <f t="shared" si="768"/>
        <v/>
      </c>
      <c r="LY91" s="120" t="str">
        <f t="shared" si="769"/>
        <v/>
      </c>
      <c r="MA91" s="112"/>
      <c r="MB91" s="112"/>
      <c r="MC91" s="113" t="str">
        <f t="shared" si="770"/>
        <v/>
      </c>
      <c r="MD91" s="114" t="str">
        <f t="shared" si="771"/>
        <v/>
      </c>
      <c r="ME91" s="115" t="str">
        <f t="shared" si="772"/>
        <v/>
      </c>
      <c r="MF91" s="115" t="str">
        <f t="shared" si="773"/>
        <v/>
      </c>
      <c r="MG91" s="116" t="str">
        <f t="shared" si="774"/>
        <v/>
      </c>
      <c r="MH91" s="117" t="str">
        <f t="shared" si="775"/>
        <v/>
      </c>
      <c r="MI91" s="118" t="str">
        <f t="shared" si="776"/>
        <v/>
      </c>
      <c r="MJ91" s="119" t="str">
        <f t="shared" si="777"/>
        <v/>
      </c>
      <c r="MK91" s="120" t="str">
        <f t="shared" si="778"/>
        <v/>
      </c>
      <c r="MM91" s="112"/>
      <c r="MN91" s="112"/>
      <c r="MO91" s="113" t="str">
        <f t="shared" si="779"/>
        <v/>
      </c>
      <c r="MP91" s="114" t="str">
        <f t="shared" si="780"/>
        <v/>
      </c>
      <c r="MQ91" s="115" t="str">
        <f t="shared" si="781"/>
        <v/>
      </c>
      <c r="MR91" s="115" t="str">
        <f t="shared" si="782"/>
        <v/>
      </c>
      <c r="MS91" s="116" t="str">
        <f t="shared" si="783"/>
        <v/>
      </c>
      <c r="MT91" s="117" t="str">
        <f t="shared" si="784"/>
        <v/>
      </c>
      <c r="MU91" s="118" t="str">
        <f t="shared" si="785"/>
        <v/>
      </c>
      <c r="MV91" s="119" t="str">
        <f t="shared" si="786"/>
        <v/>
      </c>
      <c r="MW91" s="120" t="str">
        <f t="shared" si="787"/>
        <v/>
      </c>
      <c r="MY91" s="112"/>
      <c r="MZ91" s="112"/>
      <c r="NA91" s="113" t="str">
        <f t="shared" si="788"/>
        <v/>
      </c>
      <c r="NB91" s="114" t="str">
        <f t="shared" si="789"/>
        <v/>
      </c>
      <c r="NC91" s="115" t="str">
        <f t="shared" si="790"/>
        <v/>
      </c>
      <c r="ND91" s="115" t="str">
        <f t="shared" si="791"/>
        <v/>
      </c>
      <c r="NE91" s="116" t="str">
        <f t="shared" si="792"/>
        <v/>
      </c>
      <c r="NF91" s="117" t="str">
        <f t="shared" si="793"/>
        <v/>
      </c>
      <c r="NG91" s="118" t="str">
        <f t="shared" si="794"/>
        <v/>
      </c>
      <c r="NH91" s="119" t="str">
        <f t="shared" si="795"/>
        <v/>
      </c>
      <c r="NI91" s="120" t="str">
        <f t="shared" si="796"/>
        <v/>
      </c>
      <c r="NK91" s="112"/>
      <c r="NL91" s="112"/>
      <c r="NM91" s="113" t="str">
        <f t="shared" si="797"/>
        <v/>
      </c>
      <c r="NN91" s="114" t="str">
        <f t="shared" si="798"/>
        <v/>
      </c>
      <c r="NO91" s="115" t="str">
        <f t="shared" si="799"/>
        <v/>
      </c>
      <c r="NP91" s="115" t="str">
        <f t="shared" si="800"/>
        <v/>
      </c>
      <c r="NQ91" s="116" t="str">
        <f t="shared" si="801"/>
        <v/>
      </c>
      <c r="NR91" s="117" t="str">
        <f t="shared" si="802"/>
        <v/>
      </c>
      <c r="NS91" s="118" t="str">
        <f t="shared" si="803"/>
        <v/>
      </c>
      <c r="NT91" s="119" t="str">
        <f t="shared" si="804"/>
        <v/>
      </c>
      <c r="NU91" s="120" t="str">
        <f t="shared" si="805"/>
        <v/>
      </c>
      <c r="NW91" s="112"/>
      <c r="NX91" s="112"/>
      <c r="NY91" s="113" t="str">
        <f t="shared" si="806"/>
        <v/>
      </c>
      <c r="NZ91" s="114" t="str">
        <f t="shared" si="807"/>
        <v/>
      </c>
      <c r="OA91" s="115" t="str">
        <f t="shared" si="808"/>
        <v/>
      </c>
      <c r="OB91" s="115" t="str">
        <f t="shared" si="809"/>
        <v/>
      </c>
      <c r="OC91" s="116" t="str">
        <f t="shared" si="810"/>
        <v/>
      </c>
      <c r="OD91" s="117" t="str">
        <f t="shared" si="811"/>
        <v/>
      </c>
      <c r="OE91" s="118" t="str">
        <f t="shared" si="812"/>
        <v/>
      </c>
      <c r="OF91" s="119" t="str">
        <f t="shared" si="813"/>
        <v/>
      </c>
      <c r="OG91" s="120" t="str">
        <f t="shared" si="814"/>
        <v/>
      </c>
      <c r="OI91" s="112"/>
      <c r="OJ91" s="112"/>
      <c r="OK91" s="113" t="str">
        <f t="shared" si="815"/>
        <v/>
      </c>
      <c r="OL91" s="114" t="str">
        <f t="shared" si="816"/>
        <v/>
      </c>
      <c r="OM91" s="115" t="str">
        <f t="shared" si="817"/>
        <v/>
      </c>
      <c r="ON91" s="115" t="str">
        <f t="shared" si="818"/>
        <v/>
      </c>
      <c r="OO91" s="116" t="str">
        <f t="shared" si="819"/>
        <v/>
      </c>
      <c r="OP91" s="117" t="str">
        <f t="shared" si="820"/>
        <v/>
      </c>
      <c r="OQ91" s="118" t="str">
        <f t="shared" si="821"/>
        <v/>
      </c>
      <c r="OR91" s="119" t="str">
        <f t="shared" si="822"/>
        <v/>
      </c>
      <c r="OS91" s="120" t="str">
        <f t="shared" si="823"/>
        <v/>
      </c>
      <c r="OU91" s="112"/>
      <c r="OV91" s="112"/>
      <c r="OW91" s="113" t="str">
        <f t="shared" si="824"/>
        <v/>
      </c>
      <c r="OX91" s="114" t="str">
        <f t="shared" si="825"/>
        <v/>
      </c>
      <c r="OY91" s="115" t="str">
        <f t="shared" si="826"/>
        <v/>
      </c>
      <c r="OZ91" s="115" t="str">
        <f t="shared" si="827"/>
        <v/>
      </c>
      <c r="PA91" s="116" t="str">
        <f t="shared" si="828"/>
        <v/>
      </c>
      <c r="PB91" s="117" t="str">
        <f t="shared" si="829"/>
        <v/>
      </c>
      <c r="PC91" s="118" t="str">
        <f t="shared" si="830"/>
        <v/>
      </c>
      <c r="PD91" s="119" t="str">
        <f t="shared" si="831"/>
        <v/>
      </c>
      <c r="PE91" s="120" t="str">
        <f t="shared" si="832"/>
        <v/>
      </c>
      <c r="PG91" s="112"/>
      <c r="PH91" s="112"/>
      <c r="PI91" s="113" t="str">
        <f t="shared" si="833"/>
        <v/>
      </c>
      <c r="PJ91" s="114" t="str">
        <f t="shared" si="834"/>
        <v/>
      </c>
      <c r="PK91" s="115" t="str">
        <f t="shared" si="835"/>
        <v/>
      </c>
      <c r="PL91" s="115" t="str">
        <f t="shared" si="836"/>
        <v/>
      </c>
      <c r="PM91" s="116" t="str">
        <f t="shared" si="837"/>
        <v/>
      </c>
      <c r="PN91" s="117" t="str">
        <f t="shared" si="838"/>
        <v/>
      </c>
      <c r="PO91" s="118" t="str">
        <f t="shared" si="839"/>
        <v/>
      </c>
      <c r="PP91" s="119" t="str">
        <f t="shared" si="840"/>
        <v/>
      </c>
      <c r="PQ91" s="120" t="str">
        <f t="shared" si="841"/>
        <v/>
      </c>
      <c r="PS91" s="112"/>
      <c r="PT91" s="112"/>
      <c r="PU91" s="113" t="str">
        <f t="shared" si="842"/>
        <v/>
      </c>
      <c r="PV91" s="114" t="str">
        <f t="shared" si="843"/>
        <v/>
      </c>
      <c r="PW91" s="115" t="str">
        <f t="shared" si="844"/>
        <v/>
      </c>
      <c r="PX91" s="115" t="str">
        <f t="shared" si="845"/>
        <v/>
      </c>
      <c r="PY91" s="116" t="str">
        <f t="shared" si="846"/>
        <v/>
      </c>
      <c r="PZ91" s="117" t="str">
        <f t="shared" si="847"/>
        <v/>
      </c>
      <c r="QA91" s="118" t="str">
        <f t="shared" si="848"/>
        <v/>
      </c>
      <c r="QB91" s="119" t="str">
        <f t="shared" si="849"/>
        <v/>
      </c>
      <c r="QC91" s="120" t="str">
        <f t="shared" si="850"/>
        <v/>
      </c>
      <c r="QE91" s="112"/>
      <c r="QF91" s="112"/>
      <c r="QG91" s="113" t="str">
        <f t="shared" si="851"/>
        <v/>
      </c>
      <c r="QH91" s="114" t="str">
        <f t="shared" si="852"/>
        <v/>
      </c>
      <c r="QI91" s="115" t="str">
        <f t="shared" si="853"/>
        <v/>
      </c>
      <c r="QJ91" s="115" t="str">
        <f t="shared" si="854"/>
        <v/>
      </c>
      <c r="QK91" s="116" t="str">
        <f t="shared" si="855"/>
        <v/>
      </c>
      <c r="QL91" s="117" t="str">
        <f t="shared" si="856"/>
        <v/>
      </c>
      <c r="QM91" s="118" t="str">
        <f t="shared" si="857"/>
        <v/>
      </c>
      <c r="QN91" s="119" t="str">
        <f t="shared" si="858"/>
        <v/>
      </c>
      <c r="QO91" s="120" t="str">
        <f t="shared" si="859"/>
        <v/>
      </c>
      <c r="QQ91" s="112"/>
      <c r="QR91" s="112"/>
      <c r="QS91" s="113" t="str">
        <f t="shared" si="860"/>
        <v/>
      </c>
      <c r="QT91" s="114" t="str">
        <f t="shared" si="861"/>
        <v/>
      </c>
      <c r="QU91" s="115" t="str">
        <f t="shared" si="862"/>
        <v/>
      </c>
      <c r="QV91" s="115" t="str">
        <f t="shared" si="863"/>
        <v/>
      </c>
      <c r="QW91" s="116" t="str">
        <f t="shared" si="864"/>
        <v/>
      </c>
      <c r="QX91" s="117" t="str">
        <f t="shared" si="865"/>
        <v/>
      </c>
      <c r="QY91" s="118" t="str">
        <f t="shared" si="866"/>
        <v/>
      </c>
      <c r="QZ91" s="119" t="str">
        <f t="shared" si="867"/>
        <v/>
      </c>
      <c r="RA91" s="120" t="str">
        <f t="shared" si="868"/>
        <v/>
      </c>
      <c r="RC91" s="112"/>
      <c r="RD91" s="112"/>
      <c r="RE91" s="113" t="str">
        <f t="shared" si="869"/>
        <v/>
      </c>
      <c r="RF91" s="114" t="str">
        <f t="shared" si="870"/>
        <v/>
      </c>
      <c r="RG91" s="115" t="str">
        <f t="shared" si="871"/>
        <v/>
      </c>
      <c r="RH91" s="115" t="str">
        <f t="shared" si="872"/>
        <v/>
      </c>
      <c r="RI91" s="116" t="str">
        <f t="shared" si="873"/>
        <v/>
      </c>
      <c r="RJ91" s="117" t="str">
        <f t="shared" si="874"/>
        <v/>
      </c>
      <c r="RK91" s="118" t="str">
        <f t="shared" si="875"/>
        <v/>
      </c>
      <c r="RL91" s="119" t="str">
        <f t="shared" si="876"/>
        <v/>
      </c>
      <c r="RM91" s="120" t="str">
        <f t="shared" si="877"/>
        <v/>
      </c>
      <c r="RO91" s="112"/>
      <c r="RP91" s="112"/>
      <c r="RQ91" s="113" t="str">
        <f t="shared" si="878"/>
        <v/>
      </c>
      <c r="RR91" s="114" t="str">
        <f t="shared" si="879"/>
        <v/>
      </c>
      <c r="RS91" s="115" t="str">
        <f t="shared" si="880"/>
        <v/>
      </c>
      <c r="RT91" s="115" t="str">
        <f t="shared" si="881"/>
        <v/>
      </c>
      <c r="RU91" s="116" t="str">
        <f t="shared" si="882"/>
        <v/>
      </c>
      <c r="RV91" s="117" t="str">
        <f t="shared" si="883"/>
        <v/>
      </c>
      <c r="RW91" s="118" t="str">
        <f t="shared" si="884"/>
        <v/>
      </c>
      <c r="RX91" s="119" t="str">
        <f t="shared" si="885"/>
        <v/>
      </c>
      <c r="RY91" s="120" t="str">
        <f t="shared" si="886"/>
        <v/>
      </c>
      <c r="SA91" s="112"/>
      <c r="SB91" s="112"/>
    </row>
    <row r="92" spans="1:496" ht="13.5" customHeight="1">
      <c r="A92" s="20"/>
      <c r="B92" s="2" t="s">
        <v>882</v>
      </c>
      <c r="C92" s="2" t="s">
        <v>883</v>
      </c>
      <c r="E92" s="113">
        <f t="shared" si="417"/>
        <v>40900</v>
      </c>
      <c r="F92" s="114" t="str">
        <f t="shared" si="418"/>
        <v>Kosor I</v>
      </c>
      <c r="G92" s="115">
        <v>40511</v>
      </c>
      <c r="H92" s="115">
        <f t="shared" si="3"/>
        <v>40900</v>
      </c>
      <c r="I92" s="116" t="str">
        <f t="shared" si="419"/>
        <v>Davor Božinović</v>
      </c>
      <c r="J92" s="117" t="str">
        <f t="shared" si="420"/>
        <v>1961</v>
      </c>
      <c r="K92" s="118" t="str">
        <f t="shared" si="421"/>
        <v>male</v>
      </c>
      <c r="L92" s="119" t="s">
        <v>995</v>
      </c>
      <c r="M92" s="120" t="str">
        <f t="shared" si="422"/>
        <v>Božinović_Davor_1961</v>
      </c>
      <c r="O92" s="112"/>
      <c r="P92" s="112" t="s">
        <v>1086</v>
      </c>
      <c r="Q92" s="113" t="s">
        <v>289</v>
      </c>
      <c r="R92" s="114" t="s">
        <v>289</v>
      </c>
      <c r="S92" s="115" t="s">
        <v>289</v>
      </c>
      <c r="T92" s="115" t="s">
        <v>289</v>
      </c>
      <c r="U92" s="116" t="s">
        <v>289</v>
      </c>
      <c r="V92" s="117" t="s">
        <v>289</v>
      </c>
      <c r="W92" s="118" t="s">
        <v>289</v>
      </c>
      <c r="X92" s="119" t="s">
        <v>289</v>
      </c>
      <c r="Y92" s="120" t="s">
        <v>289</v>
      </c>
      <c r="AA92" s="112"/>
      <c r="AB92" s="112"/>
      <c r="AC92" s="113" t="str">
        <f t="shared" si="545"/>
        <v/>
      </c>
      <c r="AD92" s="114" t="str">
        <f t="shared" si="546"/>
        <v/>
      </c>
      <c r="AE92" s="115" t="str">
        <f t="shared" si="547"/>
        <v/>
      </c>
      <c r="AF92" s="115" t="str">
        <f t="shared" si="548"/>
        <v/>
      </c>
      <c r="AG92" s="116" t="str">
        <f t="shared" si="549"/>
        <v/>
      </c>
      <c r="AH92" s="117" t="str">
        <f t="shared" si="550"/>
        <v/>
      </c>
      <c r="AI92" s="118" t="str">
        <f t="shared" si="551"/>
        <v/>
      </c>
      <c r="AJ92" s="119" t="str">
        <f t="shared" si="552"/>
        <v/>
      </c>
      <c r="AK92" s="120" t="str">
        <f t="shared" si="553"/>
        <v/>
      </c>
      <c r="AM92" s="112"/>
      <c r="AN92" s="112"/>
      <c r="AO92" s="113" t="str">
        <f t="shared" si="554"/>
        <v/>
      </c>
      <c r="AP92" s="114" t="str">
        <f t="shared" si="555"/>
        <v/>
      </c>
      <c r="AQ92" s="115" t="str">
        <f t="shared" si="556"/>
        <v/>
      </c>
      <c r="AR92" s="115" t="str">
        <f t="shared" si="557"/>
        <v/>
      </c>
      <c r="AS92" s="116" t="str">
        <f t="shared" si="558"/>
        <v/>
      </c>
      <c r="AT92" s="117" t="str">
        <f t="shared" si="559"/>
        <v/>
      </c>
      <c r="AU92" s="118" t="str">
        <f t="shared" si="560"/>
        <v/>
      </c>
      <c r="AV92" s="119" t="str">
        <f t="shared" si="561"/>
        <v/>
      </c>
      <c r="AW92" s="120" t="str">
        <f t="shared" si="562"/>
        <v/>
      </c>
      <c r="AY92" s="112"/>
      <c r="AZ92" s="112"/>
      <c r="BA92" s="113" t="str">
        <f t="shared" si="518"/>
        <v/>
      </c>
      <c r="BB92" s="114" t="str">
        <f t="shared" si="519"/>
        <v/>
      </c>
      <c r="BC92" s="115" t="str">
        <f t="shared" si="520"/>
        <v/>
      </c>
      <c r="BD92" s="115" t="str">
        <f t="shared" si="521"/>
        <v/>
      </c>
      <c r="BE92" s="116" t="str">
        <f t="shared" si="522"/>
        <v/>
      </c>
      <c r="BF92" s="117" t="str">
        <f t="shared" si="523"/>
        <v/>
      </c>
      <c r="BG92" s="118" t="str">
        <f t="shared" si="524"/>
        <v/>
      </c>
      <c r="BH92" s="119" t="str">
        <f t="shared" si="525"/>
        <v/>
      </c>
      <c r="BI92" s="120" t="str">
        <f t="shared" si="526"/>
        <v/>
      </c>
      <c r="BK92" s="112"/>
      <c r="BL92" s="112"/>
      <c r="BM92" s="113" t="str">
        <f t="shared" si="563"/>
        <v/>
      </c>
      <c r="BN92" s="114" t="str">
        <f t="shared" si="564"/>
        <v/>
      </c>
      <c r="BO92" s="115" t="str">
        <f t="shared" si="565"/>
        <v/>
      </c>
      <c r="BP92" s="115" t="str">
        <f t="shared" si="566"/>
        <v/>
      </c>
      <c r="BQ92" s="116" t="str">
        <f t="shared" si="567"/>
        <v/>
      </c>
      <c r="BR92" s="117" t="str">
        <f t="shared" si="568"/>
        <v/>
      </c>
      <c r="BS92" s="118" t="str">
        <f t="shared" si="569"/>
        <v/>
      </c>
      <c r="BT92" s="119" t="str">
        <f t="shared" si="570"/>
        <v/>
      </c>
      <c r="BU92" s="120" t="str">
        <f t="shared" si="571"/>
        <v/>
      </c>
      <c r="BW92" s="112"/>
      <c r="BX92" s="112"/>
      <c r="BY92" s="113" t="str">
        <f t="shared" si="572"/>
        <v/>
      </c>
      <c r="BZ92" s="114" t="str">
        <f t="shared" si="573"/>
        <v/>
      </c>
      <c r="CA92" s="115" t="str">
        <f t="shared" si="574"/>
        <v/>
      </c>
      <c r="CB92" s="115" t="str">
        <f t="shared" si="575"/>
        <v/>
      </c>
      <c r="CC92" s="116" t="str">
        <f t="shared" si="576"/>
        <v/>
      </c>
      <c r="CD92" s="117" t="str">
        <f t="shared" si="577"/>
        <v/>
      </c>
      <c r="CE92" s="118" t="str">
        <f t="shared" si="578"/>
        <v/>
      </c>
      <c r="CF92" s="119" t="str">
        <f t="shared" si="579"/>
        <v/>
      </c>
      <c r="CG92" s="120" t="str">
        <f t="shared" si="580"/>
        <v/>
      </c>
      <c r="CI92" s="112"/>
      <c r="CJ92" s="112"/>
      <c r="CK92" s="113" t="str">
        <f t="shared" si="581"/>
        <v/>
      </c>
      <c r="CL92" s="114" t="str">
        <f t="shared" si="582"/>
        <v/>
      </c>
      <c r="CM92" s="115" t="str">
        <f t="shared" si="583"/>
        <v/>
      </c>
      <c r="CN92" s="115" t="str">
        <f t="shared" si="584"/>
        <v/>
      </c>
      <c r="CO92" s="116" t="str">
        <f t="shared" si="585"/>
        <v/>
      </c>
      <c r="CP92" s="117" t="str">
        <f t="shared" si="586"/>
        <v/>
      </c>
      <c r="CQ92" s="118" t="str">
        <f t="shared" si="587"/>
        <v/>
      </c>
      <c r="CR92" s="119" t="str">
        <f t="shared" si="588"/>
        <v/>
      </c>
      <c r="CS92" s="120" t="str">
        <f t="shared" si="589"/>
        <v/>
      </c>
      <c r="CU92" s="112"/>
      <c r="CV92" s="112"/>
      <c r="CW92" s="113" t="str">
        <f t="shared" si="590"/>
        <v/>
      </c>
      <c r="CX92" s="114" t="str">
        <f t="shared" si="591"/>
        <v/>
      </c>
      <c r="CY92" s="115" t="str">
        <f t="shared" si="592"/>
        <v/>
      </c>
      <c r="CZ92" s="115" t="str">
        <f t="shared" si="593"/>
        <v/>
      </c>
      <c r="DA92" s="116" t="str">
        <f t="shared" si="594"/>
        <v/>
      </c>
      <c r="DB92" s="117" t="str">
        <f t="shared" si="595"/>
        <v/>
      </c>
      <c r="DC92" s="118" t="str">
        <f t="shared" si="596"/>
        <v/>
      </c>
      <c r="DD92" s="119" t="str">
        <f t="shared" si="597"/>
        <v/>
      </c>
      <c r="DE92" s="120" t="str">
        <f t="shared" si="598"/>
        <v/>
      </c>
      <c r="DG92" s="112"/>
      <c r="DH92" s="112"/>
      <c r="DI92" s="113" t="str">
        <f t="shared" si="599"/>
        <v/>
      </c>
      <c r="DJ92" s="114" t="str">
        <f t="shared" si="600"/>
        <v/>
      </c>
      <c r="DK92" s="115" t="str">
        <f t="shared" si="601"/>
        <v/>
      </c>
      <c r="DL92" s="115" t="str">
        <f t="shared" si="602"/>
        <v/>
      </c>
      <c r="DM92" s="116" t="str">
        <f t="shared" si="603"/>
        <v/>
      </c>
      <c r="DN92" s="117" t="str">
        <f t="shared" si="604"/>
        <v/>
      </c>
      <c r="DO92" s="118" t="str">
        <f t="shared" si="605"/>
        <v/>
      </c>
      <c r="DP92" s="119" t="str">
        <f t="shared" si="606"/>
        <v/>
      </c>
      <c r="DQ92" s="120" t="str">
        <f t="shared" si="607"/>
        <v/>
      </c>
      <c r="DS92" s="112"/>
      <c r="DT92" s="112"/>
      <c r="DU92" s="113" t="str">
        <f t="shared" si="608"/>
        <v/>
      </c>
      <c r="DV92" s="114" t="str">
        <f t="shared" si="609"/>
        <v/>
      </c>
      <c r="DW92" s="115" t="str">
        <f t="shared" si="610"/>
        <v/>
      </c>
      <c r="DX92" s="115" t="str">
        <f t="shared" si="611"/>
        <v/>
      </c>
      <c r="DY92" s="116" t="str">
        <f t="shared" si="612"/>
        <v/>
      </c>
      <c r="DZ92" s="117" t="str">
        <f t="shared" si="613"/>
        <v/>
      </c>
      <c r="EA92" s="118" t="str">
        <f t="shared" si="614"/>
        <v/>
      </c>
      <c r="EB92" s="119" t="str">
        <f t="shared" si="615"/>
        <v/>
      </c>
      <c r="EC92" s="120" t="str">
        <f t="shared" si="616"/>
        <v/>
      </c>
      <c r="EE92" s="112"/>
      <c r="EF92" s="112"/>
      <c r="EG92" s="113" t="str">
        <f t="shared" si="617"/>
        <v/>
      </c>
      <c r="EH92" s="114" t="str">
        <f t="shared" si="618"/>
        <v/>
      </c>
      <c r="EI92" s="115" t="str">
        <f t="shared" si="619"/>
        <v/>
      </c>
      <c r="EJ92" s="115" t="str">
        <f t="shared" si="620"/>
        <v/>
      </c>
      <c r="EK92" s="116" t="str">
        <f t="shared" si="621"/>
        <v/>
      </c>
      <c r="EL92" s="117" t="str">
        <f t="shared" si="622"/>
        <v/>
      </c>
      <c r="EM92" s="118" t="str">
        <f t="shared" si="623"/>
        <v/>
      </c>
      <c r="EN92" s="119" t="str">
        <f t="shared" si="624"/>
        <v/>
      </c>
      <c r="EO92" s="120" t="str">
        <f t="shared" si="625"/>
        <v/>
      </c>
      <c r="EQ92" s="112"/>
      <c r="ER92" s="112"/>
      <c r="ES92" s="113" t="str">
        <f t="shared" si="626"/>
        <v/>
      </c>
      <c r="ET92" s="114" t="str">
        <f t="shared" si="627"/>
        <v/>
      </c>
      <c r="EU92" s="115" t="str">
        <f t="shared" si="628"/>
        <v/>
      </c>
      <c r="EV92" s="115" t="str">
        <f t="shared" si="629"/>
        <v/>
      </c>
      <c r="EW92" s="116" t="str">
        <f t="shared" si="630"/>
        <v/>
      </c>
      <c r="EX92" s="117" t="str">
        <f t="shared" si="631"/>
        <v/>
      </c>
      <c r="EY92" s="118" t="str">
        <f t="shared" si="632"/>
        <v/>
      </c>
      <c r="EZ92" s="119" t="str">
        <f t="shared" si="633"/>
        <v/>
      </c>
      <c r="FA92" s="120" t="str">
        <f t="shared" si="634"/>
        <v/>
      </c>
      <c r="FC92" s="112"/>
      <c r="FD92" s="112"/>
      <c r="FE92" s="113" t="str">
        <f t="shared" si="635"/>
        <v/>
      </c>
      <c r="FF92" s="114" t="str">
        <f t="shared" si="636"/>
        <v/>
      </c>
      <c r="FG92" s="115" t="str">
        <f t="shared" si="637"/>
        <v/>
      </c>
      <c r="FH92" s="115" t="str">
        <f t="shared" si="638"/>
        <v/>
      </c>
      <c r="FI92" s="116" t="str">
        <f t="shared" si="639"/>
        <v/>
      </c>
      <c r="FJ92" s="117" t="str">
        <f t="shared" si="640"/>
        <v/>
      </c>
      <c r="FK92" s="118" t="str">
        <f t="shared" si="641"/>
        <v/>
      </c>
      <c r="FL92" s="119" t="str">
        <f t="shared" si="642"/>
        <v/>
      </c>
      <c r="FM92" s="120" t="str">
        <f t="shared" si="643"/>
        <v/>
      </c>
      <c r="FO92" s="112"/>
      <c r="FP92" s="112"/>
      <c r="FQ92" s="113" t="str">
        <f t="shared" si="644"/>
        <v/>
      </c>
      <c r="FR92" s="114" t="str">
        <f t="shared" si="645"/>
        <v/>
      </c>
      <c r="FS92" s="115" t="str">
        <f t="shared" si="646"/>
        <v/>
      </c>
      <c r="FT92" s="115" t="str">
        <f t="shared" si="647"/>
        <v/>
      </c>
      <c r="FU92" s="116" t="str">
        <f t="shared" si="648"/>
        <v/>
      </c>
      <c r="FV92" s="117" t="str">
        <f t="shared" si="649"/>
        <v/>
      </c>
      <c r="FW92" s="118" t="str">
        <f t="shared" si="650"/>
        <v/>
      </c>
      <c r="FX92" s="119" t="str">
        <f t="shared" si="651"/>
        <v/>
      </c>
      <c r="FY92" s="120" t="str">
        <f t="shared" si="652"/>
        <v/>
      </c>
      <c r="GA92" s="112"/>
      <c r="GB92" s="112"/>
      <c r="GC92" s="113" t="str">
        <f t="shared" si="653"/>
        <v/>
      </c>
      <c r="GD92" s="114" t="str">
        <f t="shared" si="654"/>
        <v/>
      </c>
      <c r="GE92" s="115" t="str">
        <f t="shared" si="655"/>
        <v/>
      </c>
      <c r="GF92" s="115" t="str">
        <f t="shared" si="656"/>
        <v/>
      </c>
      <c r="GG92" s="116" t="str">
        <f t="shared" si="657"/>
        <v/>
      </c>
      <c r="GH92" s="117" t="str">
        <f t="shared" si="658"/>
        <v/>
      </c>
      <c r="GI92" s="118" t="str">
        <f t="shared" si="659"/>
        <v/>
      </c>
      <c r="GJ92" s="119" t="str">
        <f t="shared" si="660"/>
        <v/>
      </c>
      <c r="GK92" s="120" t="str">
        <f t="shared" si="661"/>
        <v/>
      </c>
      <c r="GM92" s="112"/>
      <c r="GN92" s="112"/>
      <c r="GO92" s="113" t="str">
        <f t="shared" si="662"/>
        <v/>
      </c>
      <c r="GP92" s="114" t="str">
        <f t="shared" si="663"/>
        <v/>
      </c>
      <c r="GQ92" s="115" t="str">
        <f t="shared" si="664"/>
        <v/>
      </c>
      <c r="GR92" s="115" t="str">
        <f t="shared" si="665"/>
        <v/>
      </c>
      <c r="GS92" s="116" t="str">
        <f t="shared" si="666"/>
        <v/>
      </c>
      <c r="GT92" s="117" t="str">
        <f t="shared" si="667"/>
        <v/>
      </c>
      <c r="GU92" s="118" t="str">
        <f t="shared" si="668"/>
        <v/>
      </c>
      <c r="GV92" s="119" t="str">
        <f t="shared" si="669"/>
        <v/>
      </c>
      <c r="GW92" s="120" t="str">
        <f t="shared" si="670"/>
        <v/>
      </c>
      <c r="GY92" s="112"/>
      <c r="GZ92" s="112"/>
      <c r="HA92" s="113" t="str">
        <f t="shared" si="671"/>
        <v/>
      </c>
      <c r="HB92" s="114" t="str">
        <f t="shared" si="672"/>
        <v/>
      </c>
      <c r="HC92" s="115" t="str">
        <f t="shared" si="673"/>
        <v/>
      </c>
      <c r="HD92" s="115" t="str">
        <f t="shared" si="674"/>
        <v/>
      </c>
      <c r="HE92" s="116" t="str">
        <f t="shared" si="675"/>
        <v/>
      </c>
      <c r="HF92" s="117" t="str">
        <f t="shared" si="676"/>
        <v/>
      </c>
      <c r="HG92" s="118" t="str">
        <f t="shared" si="677"/>
        <v/>
      </c>
      <c r="HH92" s="119" t="str">
        <f t="shared" si="678"/>
        <v/>
      </c>
      <c r="HI92" s="120" t="str">
        <f t="shared" si="679"/>
        <v/>
      </c>
      <c r="HK92" s="112"/>
      <c r="HL92" s="112"/>
      <c r="HM92" s="113" t="str">
        <f t="shared" si="680"/>
        <v/>
      </c>
      <c r="HN92" s="114" t="str">
        <f t="shared" si="681"/>
        <v/>
      </c>
      <c r="HO92" s="115" t="str">
        <f t="shared" si="682"/>
        <v/>
      </c>
      <c r="HP92" s="115" t="str">
        <f t="shared" si="683"/>
        <v/>
      </c>
      <c r="HQ92" s="116" t="str">
        <f t="shared" si="684"/>
        <v/>
      </c>
      <c r="HR92" s="117" t="str">
        <f t="shared" si="685"/>
        <v/>
      </c>
      <c r="HS92" s="118" t="str">
        <f t="shared" si="686"/>
        <v/>
      </c>
      <c r="HT92" s="119" t="str">
        <f t="shared" si="687"/>
        <v/>
      </c>
      <c r="HU92" s="120" t="str">
        <f t="shared" si="688"/>
        <v/>
      </c>
      <c r="HW92" s="112"/>
      <c r="HX92" s="112"/>
      <c r="HY92" s="113" t="str">
        <f t="shared" si="689"/>
        <v/>
      </c>
      <c r="HZ92" s="114" t="str">
        <f t="shared" si="690"/>
        <v/>
      </c>
      <c r="IA92" s="115" t="str">
        <f t="shared" si="691"/>
        <v/>
      </c>
      <c r="IB92" s="115" t="str">
        <f t="shared" si="692"/>
        <v/>
      </c>
      <c r="IC92" s="116" t="str">
        <f t="shared" si="693"/>
        <v/>
      </c>
      <c r="ID92" s="117" t="str">
        <f t="shared" si="694"/>
        <v/>
      </c>
      <c r="IE92" s="118" t="str">
        <f t="shared" si="695"/>
        <v/>
      </c>
      <c r="IF92" s="119" t="str">
        <f t="shared" si="696"/>
        <v/>
      </c>
      <c r="IG92" s="120" t="str">
        <f t="shared" si="697"/>
        <v/>
      </c>
      <c r="II92" s="112"/>
      <c r="IJ92" s="112"/>
      <c r="IK92" s="113" t="str">
        <f t="shared" si="698"/>
        <v/>
      </c>
      <c r="IL92" s="114" t="str">
        <f t="shared" si="699"/>
        <v/>
      </c>
      <c r="IM92" s="115" t="str">
        <f t="shared" si="700"/>
        <v/>
      </c>
      <c r="IN92" s="115" t="str">
        <f t="shared" si="701"/>
        <v/>
      </c>
      <c r="IO92" s="116" t="str">
        <f t="shared" si="702"/>
        <v/>
      </c>
      <c r="IP92" s="117" t="str">
        <f t="shared" si="703"/>
        <v/>
      </c>
      <c r="IQ92" s="118" t="str">
        <f t="shared" si="704"/>
        <v/>
      </c>
      <c r="IR92" s="119" t="str">
        <f t="shared" si="705"/>
        <v/>
      </c>
      <c r="IS92" s="120" t="str">
        <f t="shared" si="706"/>
        <v/>
      </c>
      <c r="IU92" s="112"/>
      <c r="IV92" s="112"/>
      <c r="IW92" s="113" t="str">
        <f t="shared" si="707"/>
        <v/>
      </c>
      <c r="IX92" s="114" t="str">
        <f t="shared" si="708"/>
        <v/>
      </c>
      <c r="IY92" s="115" t="str">
        <f t="shared" si="709"/>
        <v/>
      </c>
      <c r="IZ92" s="115" t="str">
        <f t="shared" si="710"/>
        <v/>
      </c>
      <c r="JA92" s="116" t="str">
        <f t="shared" si="711"/>
        <v/>
      </c>
      <c r="JB92" s="117" t="str">
        <f t="shared" si="712"/>
        <v/>
      </c>
      <c r="JC92" s="118" t="str">
        <f t="shared" si="713"/>
        <v/>
      </c>
      <c r="JD92" s="119" t="str">
        <f t="shared" si="714"/>
        <v/>
      </c>
      <c r="JE92" s="120" t="str">
        <f t="shared" si="715"/>
        <v/>
      </c>
      <c r="JG92" s="112"/>
      <c r="JH92" s="112"/>
      <c r="JI92" s="113" t="str">
        <f t="shared" si="716"/>
        <v/>
      </c>
      <c r="JJ92" s="114" t="str">
        <f t="shared" si="717"/>
        <v/>
      </c>
      <c r="JK92" s="115" t="str">
        <f t="shared" si="718"/>
        <v/>
      </c>
      <c r="JL92" s="115" t="str">
        <f t="shared" si="719"/>
        <v/>
      </c>
      <c r="JM92" s="116" t="str">
        <f t="shared" si="720"/>
        <v/>
      </c>
      <c r="JN92" s="117" t="str">
        <f t="shared" si="721"/>
        <v/>
      </c>
      <c r="JO92" s="118" t="str">
        <f t="shared" si="722"/>
        <v/>
      </c>
      <c r="JP92" s="119" t="str">
        <f t="shared" si="723"/>
        <v/>
      </c>
      <c r="JQ92" s="120" t="str">
        <f t="shared" si="724"/>
        <v/>
      </c>
      <c r="JS92" s="112"/>
      <c r="JT92" s="112"/>
      <c r="JU92" s="113" t="str">
        <f t="shared" si="725"/>
        <v/>
      </c>
      <c r="JV92" s="114" t="str">
        <f t="shared" si="726"/>
        <v/>
      </c>
      <c r="JW92" s="115" t="str">
        <f t="shared" si="727"/>
        <v/>
      </c>
      <c r="JX92" s="115" t="str">
        <f t="shared" si="728"/>
        <v/>
      </c>
      <c r="JY92" s="116" t="str">
        <f t="shared" si="729"/>
        <v/>
      </c>
      <c r="JZ92" s="117" t="str">
        <f t="shared" si="730"/>
        <v/>
      </c>
      <c r="KA92" s="118" t="str">
        <f t="shared" si="731"/>
        <v/>
      </c>
      <c r="KB92" s="119" t="str">
        <f t="shared" si="732"/>
        <v/>
      </c>
      <c r="KC92" s="120" t="str">
        <f t="shared" si="733"/>
        <v/>
      </c>
      <c r="KE92" s="112"/>
      <c r="KF92" s="112"/>
      <c r="KG92" s="113" t="str">
        <f t="shared" si="734"/>
        <v/>
      </c>
      <c r="KH92" s="114" t="str">
        <f t="shared" si="735"/>
        <v/>
      </c>
      <c r="KI92" s="115" t="str">
        <f t="shared" si="736"/>
        <v/>
      </c>
      <c r="KJ92" s="115" t="str">
        <f t="shared" si="737"/>
        <v/>
      </c>
      <c r="KK92" s="116" t="str">
        <f t="shared" si="738"/>
        <v/>
      </c>
      <c r="KL92" s="117" t="str">
        <f t="shared" si="739"/>
        <v/>
      </c>
      <c r="KM92" s="118" t="str">
        <f t="shared" si="740"/>
        <v/>
      </c>
      <c r="KN92" s="119" t="str">
        <f t="shared" si="741"/>
        <v/>
      </c>
      <c r="KO92" s="120" t="str">
        <f t="shared" si="742"/>
        <v/>
      </c>
      <c r="KQ92" s="112"/>
      <c r="KR92" s="112"/>
      <c r="KS92" s="113" t="str">
        <f t="shared" si="743"/>
        <v/>
      </c>
      <c r="KT92" s="114" t="str">
        <f t="shared" si="744"/>
        <v/>
      </c>
      <c r="KU92" s="115" t="str">
        <f t="shared" si="745"/>
        <v/>
      </c>
      <c r="KV92" s="115" t="str">
        <f t="shared" si="746"/>
        <v/>
      </c>
      <c r="KW92" s="116" t="str">
        <f t="shared" si="747"/>
        <v/>
      </c>
      <c r="KX92" s="117" t="str">
        <f t="shared" si="748"/>
        <v/>
      </c>
      <c r="KY92" s="118" t="str">
        <f t="shared" si="749"/>
        <v/>
      </c>
      <c r="KZ92" s="119" t="str">
        <f t="shared" si="750"/>
        <v/>
      </c>
      <c r="LA92" s="120" t="str">
        <f t="shared" si="751"/>
        <v/>
      </c>
      <c r="LC92" s="112"/>
      <c r="LD92" s="112"/>
      <c r="LE92" s="113" t="str">
        <f t="shared" si="752"/>
        <v/>
      </c>
      <c r="LF92" s="114" t="str">
        <f t="shared" si="753"/>
        <v/>
      </c>
      <c r="LG92" s="115" t="str">
        <f t="shared" si="754"/>
        <v/>
      </c>
      <c r="LH92" s="115" t="str">
        <f t="shared" si="755"/>
        <v/>
      </c>
      <c r="LI92" s="116" t="str">
        <f t="shared" si="756"/>
        <v/>
      </c>
      <c r="LJ92" s="117" t="str">
        <f t="shared" si="757"/>
        <v/>
      </c>
      <c r="LK92" s="118" t="str">
        <f t="shared" si="758"/>
        <v/>
      </c>
      <c r="LL92" s="119" t="str">
        <f t="shared" si="759"/>
        <v/>
      </c>
      <c r="LM92" s="120" t="str">
        <f t="shared" si="760"/>
        <v/>
      </c>
      <c r="LO92" s="112"/>
      <c r="LP92" s="112"/>
      <c r="LQ92" s="113" t="str">
        <f t="shared" si="761"/>
        <v/>
      </c>
      <c r="LR92" s="114" t="str">
        <f t="shared" si="762"/>
        <v/>
      </c>
      <c r="LS92" s="115" t="str">
        <f t="shared" si="763"/>
        <v/>
      </c>
      <c r="LT92" s="115" t="str">
        <f t="shared" si="764"/>
        <v/>
      </c>
      <c r="LU92" s="116" t="str">
        <f t="shared" si="765"/>
        <v/>
      </c>
      <c r="LV92" s="117" t="str">
        <f t="shared" si="766"/>
        <v/>
      </c>
      <c r="LW92" s="118" t="str">
        <f t="shared" si="767"/>
        <v/>
      </c>
      <c r="LX92" s="119" t="str">
        <f t="shared" si="768"/>
        <v/>
      </c>
      <c r="LY92" s="120" t="str">
        <f t="shared" si="769"/>
        <v/>
      </c>
      <c r="MA92" s="112"/>
      <c r="MB92" s="112"/>
      <c r="MC92" s="113" t="str">
        <f t="shared" si="770"/>
        <v/>
      </c>
      <c r="MD92" s="114" t="str">
        <f t="shared" si="771"/>
        <v/>
      </c>
      <c r="ME92" s="115" t="str">
        <f t="shared" si="772"/>
        <v/>
      </c>
      <c r="MF92" s="115" t="str">
        <f t="shared" si="773"/>
        <v/>
      </c>
      <c r="MG92" s="116" t="str">
        <f t="shared" si="774"/>
        <v/>
      </c>
      <c r="MH92" s="117" t="str">
        <f t="shared" si="775"/>
        <v/>
      </c>
      <c r="MI92" s="118" t="str">
        <f t="shared" si="776"/>
        <v/>
      </c>
      <c r="MJ92" s="119" t="str">
        <f t="shared" si="777"/>
        <v/>
      </c>
      <c r="MK92" s="120" t="str">
        <f t="shared" si="778"/>
        <v/>
      </c>
      <c r="MM92" s="112"/>
      <c r="MN92" s="112"/>
      <c r="MO92" s="113" t="str">
        <f t="shared" si="779"/>
        <v/>
      </c>
      <c r="MP92" s="114" t="str">
        <f t="shared" si="780"/>
        <v/>
      </c>
      <c r="MQ92" s="115" t="str">
        <f t="shared" si="781"/>
        <v/>
      </c>
      <c r="MR92" s="115" t="str">
        <f t="shared" si="782"/>
        <v/>
      </c>
      <c r="MS92" s="116" t="str">
        <f t="shared" si="783"/>
        <v/>
      </c>
      <c r="MT92" s="117" t="str">
        <f t="shared" si="784"/>
        <v/>
      </c>
      <c r="MU92" s="118" t="str">
        <f t="shared" si="785"/>
        <v/>
      </c>
      <c r="MV92" s="119" t="str">
        <f t="shared" si="786"/>
        <v/>
      </c>
      <c r="MW92" s="120" t="str">
        <f t="shared" si="787"/>
        <v/>
      </c>
      <c r="MY92" s="112"/>
      <c r="MZ92" s="112"/>
      <c r="NA92" s="113" t="str">
        <f t="shared" si="788"/>
        <v/>
      </c>
      <c r="NB92" s="114" t="str">
        <f t="shared" si="789"/>
        <v/>
      </c>
      <c r="NC92" s="115" t="str">
        <f t="shared" si="790"/>
        <v/>
      </c>
      <c r="ND92" s="115" t="str">
        <f t="shared" si="791"/>
        <v/>
      </c>
      <c r="NE92" s="116" t="str">
        <f t="shared" si="792"/>
        <v/>
      </c>
      <c r="NF92" s="117" t="str">
        <f t="shared" si="793"/>
        <v/>
      </c>
      <c r="NG92" s="118" t="str">
        <f t="shared" si="794"/>
        <v/>
      </c>
      <c r="NH92" s="119" t="str">
        <f t="shared" si="795"/>
        <v/>
      </c>
      <c r="NI92" s="120" t="str">
        <f t="shared" si="796"/>
        <v/>
      </c>
      <c r="NK92" s="112"/>
      <c r="NL92" s="112"/>
      <c r="NM92" s="113" t="str">
        <f t="shared" si="797"/>
        <v/>
      </c>
      <c r="NN92" s="114" t="str">
        <f t="shared" si="798"/>
        <v/>
      </c>
      <c r="NO92" s="115" t="str">
        <f t="shared" si="799"/>
        <v/>
      </c>
      <c r="NP92" s="115" t="str">
        <f t="shared" si="800"/>
        <v/>
      </c>
      <c r="NQ92" s="116" t="str">
        <f t="shared" si="801"/>
        <v/>
      </c>
      <c r="NR92" s="117" t="str">
        <f t="shared" si="802"/>
        <v/>
      </c>
      <c r="NS92" s="118" t="str">
        <f t="shared" si="803"/>
        <v/>
      </c>
      <c r="NT92" s="119" t="str">
        <f t="shared" si="804"/>
        <v/>
      </c>
      <c r="NU92" s="120" t="str">
        <f t="shared" si="805"/>
        <v/>
      </c>
      <c r="NW92" s="112"/>
      <c r="NX92" s="112"/>
      <c r="NY92" s="113" t="str">
        <f t="shared" si="806"/>
        <v/>
      </c>
      <c r="NZ92" s="114" t="str">
        <f t="shared" si="807"/>
        <v/>
      </c>
      <c r="OA92" s="115" t="str">
        <f t="shared" si="808"/>
        <v/>
      </c>
      <c r="OB92" s="115" t="str">
        <f t="shared" si="809"/>
        <v/>
      </c>
      <c r="OC92" s="116" t="str">
        <f t="shared" si="810"/>
        <v/>
      </c>
      <c r="OD92" s="117" t="str">
        <f t="shared" si="811"/>
        <v/>
      </c>
      <c r="OE92" s="118" t="str">
        <f t="shared" si="812"/>
        <v/>
      </c>
      <c r="OF92" s="119" t="str">
        <f t="shared" si="813"/>
        <v/>
      </c>
      <c r="OG92" s="120" t="str">
        <f t="shared" si="814"/>
        <v/>
      </c>
      <c r="OI92" s="112"/>
      <c r="OJ92" s="112"/>
      <c r="OK92" s="113" t="str">
        <f t="shared" si="815"/>
        <v/>
      </c>
      <c r="OL92" s="114" t="str">
        <f t="shared" si="816"/>
        <v/>
      </c>
      <c r="OM92" s="115" t="str">
        <f t="shared" si="817"/>
        <v/>
      </c>
      <c r="ON92" s="115" t="str">
        <f t="shared" si="818"/>
        <v/>
      </c>
      <c r="OO92" s="116" t="str">
        <f t="shared" si="819"/>
        <v/>
      </c>
      <c r="OP92" s="117" t="str">
        <f t="shared" si="820"/>
        <v/>
      </c>
      <c r="OQ92" s="118" t="str">
        <f t="shared" si="821"/>
        <v/>
      </c>
      <c r="OR92" s="119" t="str">
        <f t="shared" si="822"/>
        <v/>
      </c>
      <c r="OS92" s="120" t="str">
        <f t="shared" si="823"/>
        <v/>
      </c>
      <c r="OU92" s="112"/>
      <c r="OV92" s="112"/>
      <c r="OW92" s="113" t="str">
        <f t="shared" si="824"/>
        <v/>
      </c>
      <c r="OX92" s="114" t="str">
        <f t="shared" si="825"/>
        <v/>
      </c>
      <c r="OY92" s="115" t="str">
        <f t="shared" si="826"/>
        <v/>
      </c>
      <c r="OZ92" s="115" t="str">
        <f t="shared" si="827"/>
        <v/>
      </c>
      <c r="PA92" s="116" t="str">
        <f t="shared" si="828"/>
        <v/>
      </c>
      <c r="PB92" s="117" t="str">
        <f t="shared" si="829"/>
        <v/>
      </c>
      <c r="PC92" s="118" t="str">
        <f t="shared" si="830"/>
        <v/>
      </c>
      <c r="PD92" s="119" t="str">
        <f t="shared" si="831"/>
        <v/>
      </c>
      <c r="PE92" s="120" t="str">
        <f t="shared" si="832"/>
        <v/>
      </c>
      <c r="PG92" s="112"/>
      <c r="PH92" s="112"/>
      <c r="PI92" s="113" t="str">
        <f t="shared" si="833"/>
        <v/>
      </c>
      <c r="PJ92" s="114" t="str">
        <f t="shared" si="834"/>
        <v/>
      </c>
      <c r="PK92" s="115" t="str">
        <f t="shared" si="835"/>
        <v/>
      </c>
      <c r="PL92" s="115" t="str">
        <f t="shared" si="836"/>
        <v/>
      </c>
      <c r="PM92" s="116" t="str">
        <f t="shared" si="837"/>
        <v/>
      </c>
      <c r="PN92" s="117" t="str">
        <f t="shared" si="838"/>
        <v/>
      </c>
      <c r="PO92" s="118" t="str">
        <f t="shared" si="839"/>
        <v/>
      </c>
      <c r="PP92" s="119" t="str">
        <f t="shared" si="840"/>
        <v/>
      </c>
      <c r="PQ92" s="120" t="str">
        <f t="shared" si="841"/>
        <v/>
      </c>
      <c r="PS92" s="112"/>
      <c r="PT92" s="112"/>
      <c r="PU92" s="113" t="str">
        <f t="shared" si="842"/>
        <v/>
      </c>
      <c r="PV92" s="114" t="str">
        <f t="shared" si="843"/>
        <v/>
      </c>
      <c r="PW92" s="115" t="str">
        <f t="shared" si="844"/>
        <v/>
      </c>
      <c r="PX92" s="115" t="str">
        <f t="shared" si="845"/>
        <v/>
      </c>
      <c r="PY92" s="116" t="str">
        <f t="shared" si="846"/>
        <v/>
      </c>
      <c r="PZ92" s="117" t="str">
        <f t="shared" si="847"/>
        <v/>
      </c>
      <c r="QA92" s="118" t="str">
        <f t="shared" si="848"/>
        <v/>
      </c>
      <c r="QB92" s="119" t="str">
        <f t="shared" si="849"/>
        <v/>
      </c>
      <c r="QC92" s="120" t="str">
        <f t="shared" si="850"/>
        <v/>
      </c>
      <c r="QE92" s="112"/>
      <c r="QF92" s="112"/>
      <c r="QG92" s="113" t="str">
        <f t="shared" si="851"/>
        <v/>
      </c>
      <c r="QH92" s="114" t="str">
        <f t="shared" si="852"/>
        <v/>
      </c>
      <c r="QI92" s="115" t="str">
        <f t="shared" si="853"/>
        <v/>
      </c>
      <c r="QJ92" s="115" t="str">
        <f t="shared" si="854"/>
        <v/>
      </c>
      <c r="QK92" s="116" t="str">
        <f t="shared" si="855"/>
        <v/>
      </c>
      <c r="QL92" s="117" t="str">
        <f t="shared" si="856"/>
        <v/>
      </c>
      <c r="QM92" s="118" t="str">
        <f t="shared" si="857"/>
        <v/>
      </c>
      <c r="QN92" s="119" t="str">
        <f t="shared" si="858"/>
        <v/>
      </c>
      <c r="QO92" s="120" t="str">
        <f t="shared" si="859"/>
        <v/>
      </c>
      <c r="QQ92" s="112"/>
      <c r="QR92" s="112"/>
      <c r="QS92" s="113" t="str">
        <f t="shared" si="860"/>
        <v/>
      </c>
      <c r="QT92" s="114" t="str">
        <f t="shared" si="861"/>
        <v/>
      </c>
      <c r="QU92" s="115" t="str">
        <f t="shared" si="862"/>
        <v/>
      </c>
      <c r="QV92" s="115" t="str">
        <f t="shared" si="863"/>
        <v/>
      </c>
      <c r="QW92" s="116" t="str">
        <f t="shared" si="864"/>
        <v/>
      </c>
      <c r="QX92" s="117" t="str">
        <f t="shared" si="865"/>
        <v/>
      </c>
      <c r="QY92" s="118" t="str">
        <f t="shared" si="866"/>
        <v/>
      </c>
      <c r="QZ92" s="119" t="str">
        <f t="shared" si="867"/>
        <v/>
      </c>
      <c r="RA92" s="120" t="str">
        <f t="shared" si="868"/>
        <v/>
      </c>
      <c r="RC92" s="112"/>
      <c r="RD92" s="112"/>
      <c r="RE92" s="113" t="str">
        <f t="shared" si="869"/>
        <v/>
      </c>
      <c r="RF92" s="114" t="str">
        <f t="shared" si="870"/>
        <v/>
      </c>
      <c r="RG92" s="115" t="str">
        <f t="shared" si="871"/>
        <v/>
      </c>
      <c r="RH92" s="115" t="str">
        <f t="shared" si="872"/>
        <v/>
      </c>
      <c r="RI92" s="116" t="str">
        <f t="shared" si="873"/>
        <v/>
      </c>
      <c r="RJ92" s="117" t="str">
        <f t="shared" si="874"/>
        <v/>
      </c>
      <c r="RK92" s="118" t="str">
        <f t="shared" si="875"/>
        <v/>
      </c>
      <c r="RL92" s="119" t="str">
        <f t="shared" si="876"/>
        <v/>
      </c>
      <c r="RM92" s="120" t="str">
        <f t="shared" si="877"/>
        <v/>
      </c>
      <c r="RO92" s="112"/>
      <c r="RP92" s="112"/>
      <c r="RQ92" s="113" t="str">
        <f t="shared" si="878"/>
        <v/>
      </c>
      <c r="RR92" s="114" t="str">
        <f t="shared" si="879"/>
        <v/>
      </c>
      <c r="RS92" s="115" t="str">
        <f t="shared" si="880"/>
        <v/>
      </c>
      <c r="RT92" s="115" t="str">
        <f t="shared" si="881"/>
        <v/>
      </c>
      <c r="RU92" s="116" t="str">
        <f t="shared" si="882"/>
        <v/>
      </c>
      <c r="RV92" s="117" t="str">
        <f t="shared" si="883"/>
        <v/>
      </c>
      <c r="RW92" s="118" t="str">
        <f t="shared" si="884"/>
        <v/>
      </c>
      <c r="RX92" s="119" t="str">
        <f t="shared" si="885"/>
        <v/>
      </c>
      <c r="RY92" s="120" t="str">
        <f t="shared" si="886"/>
        <v/>
      </c>
      <c r="SA92" s="112"/>
      <c r="SB92" s="112"/>
    </row>
    <row r="93" spans="1:496" ht="13.5" customHeight="1">
      <c r="A93" s="20"/>
      <c r="B93" s="112" t="s">
        <v>882</v>
      </c>
      <c r="C93" s="112" t="s">
        <v>883</v>
      </c>
      <c r="E93" s="113" t="str">
        <f t="shared" si="417"/>
        <v/>
      </c>
      <c r="F93" s="114" t="str">
        <f t="shared" si="418"/>
        <v/>
      </c>
      <c r="G93" s="115" t="str">
        <f t="shared" si="2"/>
        <v/>
      </c>
      <c r="H93" s="115" t="str">
        <f t="shared" si="3"/>
        <v/>
      </c>
      <c r="I93" s="116" t="str">
        <f t="shared" si="419"/>
        <v/>
      </c>
      <c r="J93" s="117" t="str">
        <f t="shared" si="420"/>
        <v/>
      </c>
      <c r="K93" s="118" t="str">
        <f t="shared" si="421"/>
        <v/>
      </c>
      <c r="L93" s="119" t="str">
        <f t="shared" si="7"/>
        <v/>
      </c>
      <c r="M93" s="120" t="str">
        <f t="shared" si="422"/>
        <v/>
      </c>
      <c r="O93" s="112"/>
      <c r="P93" s="112" t="s">
        <v>289</v>
      </c>
      <c r="Q93" s="113" t="s">
        <v>289</v>
      </c>
      <c r="R93" s="114" t="s">
        <v>289</v>
      </c>
      <c r="S93" s="115" t="s">
        <v>289</v>
      </c>
      <c r="T93" s="115" t="s">
        <v>289</v>
      </c>
      <c r="U93" s="116" t="s">
        <v>289</v>
      </c>
      <c r="V93" s="117" t="s">
        <v>289</v>
      </c>
      <c r="W93" s="118" t="s">
        <v>289</v>
      </c>
      <c r="X93" s="119" t="s">
        <v>289</v>
      </c>
      <c r="Y93" s="120" t="s">
        <v>289</v>
      </c>
      <c r="Z93" s="124"/>
      <c r="AA93" s="124"/>
      <c r="AB93" s="112"/>
      <c r="AC93" s="113" t="str">
        <f t="shared" si="545"/>
        <v/>
      </c>
      <c r="AD93" s="114" t="str">
        <f t="shared" si="546"/>
        <v/>
      </c>
      <c r="AE93" s="115" t="str">
        <f t="shared" si="547"/>
        <v/>
      </c>
      <c r="AF93" s="115" t="str">
        <f t="shared" si="548"/>
        <v/>
      </c>
      <c r="AG93" s="116" t="str">
        <f t="shared" si="549"/>
        <v/>
      </c>
      <c r="AH93" s="117" t="str">
        <f t="shared" si="550"/>
        <v/>
      </c>
      <c r="AI93" s="118" t="str">
        <f t="shared" si="551"/>
        <v/>
      </c>
      <c r="AJ93" s="119" t="str">
        <f t="shared" si="552"/>
        <v/>
      </c>
      <c r="AK93" s="120" t="str">
        <f t="shared" si="553"/>
        <v/>
      </c>
      <c r="AM93" s="112"/>
      <c r="AN93" s="112"/>
      <c r="AO93" s="113" t="str">
        <f t="shared" si="554"/>
        <v/>
      </c>
      <c r="AP93" s="114" t="str">
        <f t="shared" si="555"/>
        <v/>
      </c>
      <c r="AQ93" s="115" t="str">
        <f t="shared" si="556"/>
        <v/>
      </c>
      <c r="AR93" s="115" t="str">
        <f t="shared" si="557"/>
        <v/>
      </c>
      <c r="AS93" s="116" t="str">
        <f t="shared" si="558"/>
        <v/>
      </c>
      <c r="AT93" s="117" t="str">
        <f t="shared" si="559"/>
        <v/>
      </c>
      <c r="AU93" s="118" t="str">
        <f t="shared" si="560"/>
        <v/>
      </c>
      <c r="AV93" s="119" t="str">
        <f t="shared" si="561"/>
        <v/>
      </c>
      <c r="AW93" s="120" t="str">
        <f t="shared" si="562"/>
        <v/>
      </c>
      <c r="AY93" s="112"/>
      <c r="AZ93" s="112"/>
      <c r="BA93" s="113" t="str">
        <f t="shared" si="518"/>
        <v/>
      </c>
      <c r="BB93" s="114" t="str">
        <f t="shared" si="519"/>
        <v/>
      </c>
      <c r="BC93" s="115" t="str">
        <f t="shared" si="520"/>
        <v/>
      </c>
      <c r="BD93" s="115" t="str">
        <f t="shared" si="521"/>
        <v/>
      </c>
      <c r="BE93" s="116" t="str">
        <f t="shared" si="522"/>
        <v/>
      </c>
      <c r="BF93" s="117" t="str">
        <f t="shared" si="523"/>
        <v/>
      </c>
      <c r="BG93" s="118" t="str">
        <f t="shared" si="524"/>
        <v/>
      </c>
      <c r="BH93" s="119" t="str">
        <f t="shared" si="525"/>
        <v/>
      </c>
      <c r="BI93" s="120" t="str">
        <f t="shared" si="526"/>
        <v/>
      </c>
      <c r="BK93" s="112"/>
      <c r="BL93" s="112"/>
      <c r="BM93" s="113" t="str">
        <f t="shared" si="563"/>
        <v/>
      </c>
      <c r="BN93" s="114" t="str">
        <f t="shared" si="564"/>
        <v/>
      </c>
      <c r="BO93" s="115" t="str">
        <f t="shared" si="565"/>
        <v/>
      </c>
      <c r="BP93" s="115" t="str">
        <f t="shared" si="566"/>
        <v/>
      </c>
      <c r="BQ93" s="116" t="str">
        <f t="shared" si="567"/>
        <v/>
      </c>
      <c r="BR93" s="117" t="str">
        <f t="shared" si="568"/>
        <v/>
      </c>
      <c r="BS93" s="118" t="str">
        <f t="shared" si="569"/>
        <v/>
      </c>
      <c r="BT93" s="119" t="str">
        <f t="shared" si="570"/>
        <v/>
      </c>
      <c r="BU93" s="120" t="str">
        <f t="shared" si="571"/>
        <v/>
      </c>
      <c r="BW93" s="112"/>
      <c r="BX93" s="112"/>
      <c r="BY93" s="113" t="str">
        <f t="shared" si="572"/>
        <v/>
      </c>
      <c r="BZ93" s="114" t="str">
        <f t="shared" si="573"/>
        <v/>
      </c>
      <c r="CA93" s="115" t="str">
        <f t="shared" si="574"/>
        <v/>
      </c>
      <c r="CB93" s="115" t="str">
        <f t="shared" si="575"/>
        <v/>
      </c>
      <c r="CC93" s="116" t="str">
        <f t="shared" si="576"/>
        <v/>
      </c>
      <c r="CD93" s="117" t="str">
        <f t="shared" si="577"/>
        <v/>
      </c>
      <c r="CE93" s="118" t="str">
        <f t="shared" si="578"/>
        <v/>
      </c>
      <c r="CF93" s="119" t="str">
        <f t="shared" si="579"/>
        <v/>
      </c>
      <c r="CG93" s="120" t="str">
        <f t="shared" si="580"/>
        <v/>
      </c>
      <c r="CI93" s="112"/>
      <c r="CJ93" s="112"/>
      <c r="CK93" s="113" t="str">
        <f t="shared" si="581"/>
        <v/>
      </c>
      <c r="CL93" s="114" t="str">
        <f t="shared" si="582"/>
        <v/>
      </c>
      <c r="CM93" s="115" t="str">
        <f t="shared" si="583"/>
        <v/>
      </c>
      <c r="CN93" s="115" t="str">
        <f t="shared" si="584"/>
        <v/>
      </c>
      <c r="CO93" s="116" t="str">
        <f t="shared" si="585"/>
        <v/>
      </c>
      <c r="CP93" s="117" t="str">
        <f t="shared" si="586"/>
        <v/>
      </c>
      <c r="CQ93" s="118" t="str">
        <f t="shared" si="587"/>
        <v/>
      </c>
      <c r="CR93" s="119" t="str">
        <f t="shared" si="588"/>
        <v/>
      </c>
      <c r="CS93" s="120" t="str">
        <f t="shared" si="589"/>
        <v/>
      </c>
      <c r="CU93" s="112"/>
      <c r="CV93" s="112"/>
      <c r="CW93" s="113" t="str">
        <f t="shared" si="590"/>
        <v/>
      </c>
      <c r="CX93" s="114" t="str">
        <f t="shared" si="591"/>
        <v/>
      </c>
      <c r="CY93" s="115" t="str">
        <f t="shared" si="592"/>
        <v/>
      </c>
      <c r="CZ93" s="115" t="str">
        <f t="shared" si="593"/>
        <v/>
      </c>
      <c r="DA93" s="116" t="str">
        <f t="shared" si="594"/>
        <v/>
      </c>
      <c r="DB93" s="117" t="str">
        <f t="shared" si="595"/>
        <v/>
      </c>
      <c r="DC93" s="118" t="str">
        <f t="shared" si="596"/>
        <v/>
      </c>
      <c r="DD93" s="119" t="str">
        <f t="shared" si="597"/>
        <v/>
      </c>
      <c r="DE93" s="120" t="str">
        <f t="shared" si="598"/>
        <v/>
      </c>
      <c r="DG93" s="112"/>
      <c r="DH93" s="112"/>
      <c r="DI93" s="113" t="str">
        <f t="shared" si="599"/>
        <v/>
      </c>
      <c r="DJ93" s="114" t="str">
        <f t="shared" si="600"/>
        <v/>
      </c>
      <c r="DK93" s="115" t="str">
        <f t="shared" si="601"/>
        <v/>
      </c>
      <c r="DL93" s="115" t="str">
        <f t="shared" si="602"/>
        <v/>
      </c>
      <c r="DM93" s="116" t="str">
        <f t="shared" si="603"/>
        <v/>
      </c>
      <c r="DN93" s="117" t="str">
        <f t="shared" si="604"/>
        <v/>
      </c>
      <c r="DO93" s="118" t="str">
        <f t="shared" si="605"/>
        <v/>
      </c>
      <c r="DP93" s="119" t="str">
        <f t="shared" si="606"/>
        <v/>
      </c>
      <c r="DQ93" s="120" t="str">
        <f t="shared" si="607"/>
        <v/>
      </c>
      <c r="DS93" s="112"/>
      <c r="DT93" s="112"/>
      <c r="DU93" s="113" t="str">
        <f t="shared" si="608"/>
        <v/>
      </c>
      <c r="DV93" s="114" t="str">
        <f t="shared" si="609"/>
        <v/>
      </c>
      <c r="DW93" s="115" t="str">
        <f t="shared" si="610"/>
        <v/>
      </c>
      <c r="DX93" s="115" t="str">
        <f t="shared" si="611"/>
        <v/>
      </c>
      <c r="DY93" s="116" t="str">
        <f t="shared" si="612"/>
        <v/>
      </c>
      <c r="DZ93" s="117" t="str">
        <f t="shared" si="613"/>
        <v/>
      </c>
      <c r="EA93" s="118" t="str">
        <f t="shared" si="614"/>
        <v/>
      </c>
      <c r="EB93" s="119" t="str">
        <f t="shared" si="615"/>
        <v/>
      </c>
      <c r="EC93" s="120" t="str">
        <f t="shared" si="616"/>
        <v/>
      </c>
      <c r="EE93" s="112"/>
      <c r="EF93" s="112"/>
      <c r="EG93" s="113" t="str">
        <f t="shared" si="617"/>
        <v/>
      </c>
      <c r="EH93" s="114" t="str">
        <f t="shared" si="618"/>
        <v/>
      </c>
      <c r="EI93" s="115" t="str">
        <f t="shared" si="619"/>
        <v/>
      </c>
      <c r="EJ93" s="115" t="str">
        <f t="shared" si="620"/>
        <v/>
      </c>
      <c r="EK93" s="116" t="str">
        <f t="shared" si="621"/>
        <v/>
      </c>
      <c r="EL93" s="117" t="str">
        <f t="shared" si="622"/>
        <v/>
      </c>
      <c r="EM93" s="118" t="str">
        <f t="shared" si="623"/>
        <v/>
      </c>
      <c r="EN93" s="119" t="str">
        <f t="shared" si="624"/>
        <v/>
      </c>
      <c r="EO93" s="120" t="str">
        <f t="shared" si="625"/>
        <v/>
      </c>
      <c r="EQ93" s="112"/>
      <c r="ER93" s="112"/>
      <c r="ES93" s="113" t="str">
        <f t="shared" si="626"/>
        <v/>
      </c>
      <c r="ET93" s="114" t="str">
        <f t="shared" si="627"/>
        <v/>
      </c>
      <c r="EU93" s="115" t="str">
        <f t="shared" si="628"/>
        <v/>
      </c>
      <c r="EV93" s="115" t="str">
        <f t="shared" si="629"/>
        <v/>
      </c>
      <c r="EW93" s="116" t="str">
        <f t="shared" si="630"/>
        <v/>
      </c>
      <c r="EX93" s="117" t="str">
        <f t="shared" si="631"/>
        <v/>
      </c>
      <c r="EY93" s="118" t="str">
        <f t="shared" si="632"/>
        <v/>
      </c>
      <c r="EZ93" s="119" t="str">
        <f t="shared" si="633"/>
        <v/>
      </c>
      <c r="FA93" s="120" t="str">
        <f t="shared" si="634"/>
        <v/>
      </c>
      <c r="FC93" s="112"/>
      <c r="FD93" s="112"/>
      <c r="FE93" s="113" t="str">
        <f t="shared" si="635"/>
        <v/>
      </c>
      <c r="FF93" s="114" t="str">
        <f t="shared" si="636"/>
        <v/>
      </c>
      <c r="FG93" s="115" t="str">
        <f t="shared" si="637"/>
        <v/>
      </c>
      <c r="FH93" s="115" t="str">
        <f t="shared" si="638"/>
        <v/>
      </c>
      <c r="FI93" s="116" t="str">
        <f t="shared" si="639"/>
        <v/>
      </c>
      <c r="FJ93" s="117" t="str">
        <f t="shared" si="640"/>
        <v/>
      </c>
      <c r="FK93" s="118" t="str">
        <f t="shared" si="641"/>
        <v/>
      </c>
      <c r="FL93" s="119" t="str">
        <f t="shared" si="642"/>
        <v/>
      </c>
      <c r="FM93" s="120" t="str">
        <f t="shared" si="643"/>
        <v/>
      </c>
      <c r="FO93" s="112"/>
      <c r="FP93" s="112"/>
      <c r="FQ93" s="113" t="str">
        <f t="shared" si="644"/>
        <v/>
      </c>
      <c r="FR93" s="114" t="str">
        <f t="shared" si="645"/>
        <v/>
      </c>
      <c r="FS93" s="115" t="str">
        <f t="shared" si="646"/>
        <v/>
      </c>
      <c r="FT93" s="115" t="str">
        <f t="shared" si="647"/>
        <v/>
      </c>
      <c r="FU93" s="116" t="str">
        <f t="shared" si="648"/>
        <v/>
      </c>
      <c r="FV93" s="117" t="str">
        <f t="shared" si="649"/>
        <v/>
      </c>
      <c r="FW93" s="118" t="str">
        <f t="shared" si="650"/>
        <v/>
      </c>
      <c r="FX93" s="119" t="str">
        <f t="shared" si="651"/>
        <v/>
      </c>
      <c r="FY93" s="120" t="str">
        <f t="shared" si="652"/>
        <v/>
      </c>
      <c r="GA93" s="112"/>
      <c r="GB93" s="112"/>
      <c r="GC93" s="113" t="str">
        <f t="shared" si="653"/>
        <v/>
      </c>
      <c r="GD93" s="114" t="str">
        <f t="shared" si="654"/>
        <v/>
      </c>
      <c r="GE93" s="115" t="str">
        <f t="shared" si="655"/>
        <v/>
      </c>
      <c r="GF93" s="115" t="str">
        <f t="shared" si="656"/>
        <v/>
      </c>
      <c r="GG93" s="116" t="str">
        <f t="shared" si="657"/>
        <v/>
      </c>
      <c r="GH93" s="117" t="str">
        <f t="shared" si="658"/>
        <v/>
      </c>
      <c r="GI93" s="118" t="str">
        <f t="shared" si="659"/>
        <v/>
      </c>
      <c r="GJ93" s="119" t="str">
        <f t="shared" si="660"/>
        <v/>
      </c>
      <c r="GK93" s="120" t="str">
        <f t="shared" si="661"/>
        <v/>
      </c>
      <c r="GM93" s="112"/>
      <c r="GN93" s="112"/>
      <c r="GO93" s="113" t="str">
        <f t="shared" si="662"/>
        <v/>
      </c>
      <c r="GP93" s="114" t="str">
        <f t="shared" si="663"/>
        <v/>
      </c>
      <c r="GQ93" s="115" t="str">
        <f t="shared" si="664"/>
        <v/>
      </c>
      <c r="GR93" s="115" t="str">
        <f t="shared" si="665"/>
        <v/>
      </c>
      <c r="GS93" s="116" t="str">
        <f t="shared" si="666"/>
        <v/>
      </c>
      <c r="GT93" s="117" t="str">
        <f t="shared" si="667"/>
        <v/>
      </c>
      <c r="GU93" s="118" t="str">
        <f t="shared" si="668"/>
        <v/>
      </c>
      <c r="GV93" s="119" t="str">
        <f t="shared" si="669"/>
        <v/>
      </c>
      <c r="GW93" s="120" t="str">
        <f t="shared" si="670"/>
        <v/>
      </c>
      <c r="GY93" s="112"/>
      <c r="GZ93" s="112"/>
      <c r="HA93" s="113" t="str">
        <f t="shared" si="671"/>
        <v/>
      </c>
      <c r="HB93" s="114" t="str">
        <f t="shared" si="672"/>
        <v/>
      </c>
      <c r="HC93" s="115" t="str">
        <f t="shared" si="673"/>
        <v/>
      </c>
      <c r="HD93" s="115" t="str">
        <f t="shared" si="674"/>
        <v/>
      </c>
      <c r="HE93" s="116" t="str">
        <f t="shared" si="675"/>
        <v/>
      </c>
      <c r="HF93" s="117" t="str">
        <f t="shared" si="676"/>
        <v/>
      </c>
      <c r="HG93" s="118" t="str">
        <f t="shared" si="677"/>
        <v/>
      </c>
      <c r="HH93" s="119" t="str">
        <f t="shared" si="678"/>
        <v/>
      </c>
      <c r="HI93" s="120" t="str">
        <f t="shared" si="679"/>
        <v/>
      </c>
      <c r="HK93" s="112"/>
      <c r="HL93" s="112"/>
      <c r="HM93" s="113" t="str">
        <f t="shared" si="680"/>
        <v/>
      </c>
      <c r="HN93" s="114" t="str">
        <f t="shared" si="681"/>
        <v/>
      </c>
      <c r="HO93" s="115" t="str">
        <f t="shared" si="682"/>
        <v/>
      </c>
      <c r="HP93" s="115" t="str">
        <f t="shared" si="683"/>
        <v/>
      </c>
      <c r="HQ93" s="116" t="str">
        <f t="shared" si="684"/>
        <v/>
      </c>
      <c r="HR93" s="117" t="str">
        <f t="shared" si="685"/>
        <v/>
      </c>
      <c r="HS93" s="118" t="str">
        <f t="shared" si="686"/>
        <v/>
      </c>
      <c r="HT93" s="119" t="str">
        <f t="shared" si="687"/>
        <v/>
      </c>
      <c r="HU93" s="120" t="str">
        <f t="shared" si="688"/>
        <v/>
      </c>
      <c r="HW93" s="112"/>
      <c r="HX93" s="112"/>
      <c r="HY93" s="113" t="str">
        <f t="shared" si="689"/>
        <v/>
      </c>
      <c r="HZ93" s="114" t="str">
        <f t="shared" si="690"/>
        <v/>
      </c>
      <c r="IA93" s="115" t="str">
        <f t="shared" si="691"/>
        <v/>
      </c>
      <c r="IB93" s="115" t="str">
        <f t="shared" si="692"/>
        <v/>
      </c>
      <c r="IC93" s="116" t="str">
        <f t="shared" si="693"/>
        <v/>
      </c>
      <c r="ID93" s="117" t="str">
        <f t="shared" si="694"/>
        <v/>
      </c>
      <c r="IE93" s="118" t="str">
        <f t="shared" si="695"/>
        <v/>
      </c>
      <c r="IF93" s="119" t="str">
        <f t="shared" si="696"/>
        <v/>
      </c>
      <c r="IG93" s="120" t="str">
        <f t="shared" si="697"/>
        <v/>
      </c>
      <c r="II93" s="112"/>
      <c r="IJ93" s="112"/>
      <c r="IK93" s="113" t="str">
        <f t="shared" si="698"/>
        <v/>
      </c>
      <c r="IL93" s="114" t="str">
        <f t="shared" si="699"/>
        <v/>
      </c>
      <c r="IM93" s="115" t="str">
        <f t="shared" si="700"/>
        <v/>
      </c>
      <c r="IN93" s="115" t="str">
        <f t="shared" si="701"/>
        <v/>
      </c>
      <c r="IO93" s="116" t="str">
        <f t="shared" si="702"/>
        <v/>
      </c>
      <c r="IP93" s="117" t="str">
        <f t="shared" si="703"/>
        <v/>
      </c>
      <c r="IQ93" s="118" t="str">
        <f t="shared" si="704"/>
        <v/>
      </c>
      <c r="IR93" s="119" t="str">
        <f t="shared" si="705"/>
        <v/>
      </c>
      <c r="IS93" s="120" t="str">
        <f t="shared" si="706"/>
        <v/>
      </c>
      <c r="IU93" s="112"/>
      <c r="IV93" s="112"/>
      <c r="IW93" s="113" t="str">
        <f t="shared" si="707"/>
        <v/>
      </c>
      <c r="IX93" s="114" t="str">
        <f t="shared" si="708"/>
        <v/>
      </c>
      <c r="IY93" s="115" t="str">
        <f t="shared" si="709"/>
        <v/>
      </c>
      <c r="IZ93" s="115" t="str">
        <f t="shared" si="710"/>
        <v/>
      </c>
      <c r="JA93" s="116" t="str">
        <f t="shared" si="711"/>
        <v/>
      </c>
      <c r="JB93" s="117" t="str">
        <f t="shared" si="712"/>
        <v/>
      </c>
      <c r="JC93" s="118" t="str">
        <f t="shared" si="713"/>
        <v/>
      </c>
      <c r="JD93" s="119" t="str">
        <f t="shared" si="714"/>
        <v/>
      </c>
      <c r="JE93" s="120" t="str">
        <f t="shared" si="715"/>
        <v/>
      </c>
      <c r="JG93" s="112"/>
      <c r="JH93" s="112"/>
      <c r="JI93" s="113" t="str">
        <f t="shared" si="716"/>
        <v/>
      </c>
      <c r="JJ93" s="114" t="str">
        <f t="shared" si="717"/>
        <v/>
      </c>
      <c r="JK93" s="115" t="str">
        <f t="shared" si="718"/>
        <v/>
      </c>
      <c r="JL93" s="115" t="str">
        <f t="shared" si="719"/>
        <v/>
      </c>
      <c r="JM93" s="116" t="str">
        <f t="shared" si="720"/>
        <v/>
      </c>
      <c r="JN93" s="117" t="str">
        <f t="shared" si="721"/>
        <v/>
      </c>
      <c r="JO93" s="118" t="str">
        <f t="shared" si="722"/>
        <v/>
      </c>
      <c r="JP93" s="119" t="str">
        <f t="shared" si="723"/>
        <v/>
      </c>
      <c r="JQ93" s="120" t="str">
        <f t="shared" si="724"/>
        <v/>
      </c>
      <c r="JS93" s="112"/>
      <c r="JT93" s="112"/>
      <c r="JU93" s="113" t="str">
        <f t="shared" si="725"/>
        <v/>
      </c>
      <c r="JV93" s="114" t="str">
        <f t="shared" si="726"/>
        <v/>
      </c>
      <c r="JW93" s="115" t="str">
        <f t="shared" si="727"/>
        <v/>
      </c>
      <c r="JX93" s="115" t="str">
        <f t="shared" si="728"/>
        <v/>
      </c>
      <c r="JY93" s="116" t="str">
        <f t="shared" si="729"/>
        <v/>
      </c>
      <c r="JZ93" s="117" t="str">
        <f t="shared" si="730"/>
        <v/>
      </c>
      <c r="KA93" s="118" t="str">
        <f t="shared" si="731"/>
        <v/>
      </c>
      <c r="KB93" s="119" t="str">
        <f t="shared" si="732"/>
        <v/>
      </c>
      <c r="KC93" s="120" t="str">
        <f t="shared" si="733"/>
        <v/>
      </c>
      <c r="KE93" s="112"/>
      <c r="KF93" s="112"/>
      <c r="KG93" s="113" t="str">
        <f t="shared" si="734"/>
        <v/>
      </c>
      <c r="KH93" s="114" t="str">
        <f t="shared" si="735"/>
        <v/>
      </c>
      <c r="KI93" s="115" t="str">
        <f t="shared" si="736"/>
        <v/>
      </c>
      <c r="KJ93" s="115" t="str">
        <f t="shared" si="737"/>
        <v/>
      </c>
      <c r="KK93" s="116" t="str">
        <f t="shared" si="738"/>
        <v/>
      </c>
      <c r="KL93" s="117" t="str">
        <f t="shared" si="739"/>
        <v/>
      </c>
      <c r="KM93" s="118" t="str">
        <f t="shared" si="740"/>
        <v/>
      </c>
      <c r="KN93" s="119" t="str">
        <f t="shared" si="741"/>
        <v/>
      </c>
      <c r="KO93" s="120" t="str">
        <f t="shared" si="742"/>
        <v/>
      </c>
      <c r="KQ93" s="112"/>
      <c r="KR93" s="112"/>
      <c r="KS93" s="113" t="str">
        <f t="shared" si="743"/>
        <v/>
      </c>
      <c r="KT93" s="114" t="str">
        <f t="shared" si="744"/>
        <v/>
      </c>
      <c r="KU93" s="115" t="str">
        <f t="shared" si="745"/>
        <v/>
      </c>
      <c r="KV93" s="115" t="str">
        <f t="shared" si="746"/>
        <v/>
      </c>
      <c r="KW93" s="116" t="str">
        <f t="shared" si="747"/>
        <v/>
      </c>
      <c r="KX93" s="117" t="str">
        <f t="shared" si="748"/>
        <v/>
      </c>
      <c r="KY93" s="118" t="str">
        <f t="shared" si="749"/>
        <v/>
      </c>
      <c r="KZ93" s="119" t="str">
        <f t="shared" si="750"/>
        <v/>
      </c>
      <c r="LA93" s="120" t="str">
        <f t="shared" si="751"/>
        <v/>
      </c>
      <c r="LC93" s="112"/>
      <c r="LD93" s="112"/>
      <c r="LE93" s="113" t="str">
        <f t="shared" si="752"/>
        <v/>
      </c>
      <c r="LF93" s="114" t="str">
        <f t="shared" si="753"/>
        <v/>
      </c>
      <c r="LG93" s="115" t="str">
        <f t="shared" si="754"/>
        <v/>
      </c>
      <c r="LH93" s="115" t="str">
        <f t="shared" si="755"/>
        <v/>
      </c>
      <c r="LI93" s="116" t="str">
        <f t="shared" si="756"/>
        <v/>
      </c>
      <c r="LJ93" s="117" t="str">
        <f t="shared" si="757"/>
        <v/>
      </c>
      <c r="LK93" s="118" t="str">
        <f t="shared" si="758"/>
        <v/>
      </c>
      <c r="LL93" s="119" t="str">
        <f t="shared" si="759"/>
        <v/>
      </c>
      <c r="LM93" s="120" t="str">
        <f t="shared" si="760"/>
        <v/>
      </c>
      <c r="LO93" s="112"/>
      <c r="LP93" s="112"/>
      <c r="LQ93" s="113" t="str">
        <f t="shared" si="761"/>
        <v/>
      </c>
      <c r="LR93" s="114" t="str">
        <f t="shared" si="762"/>
        <v/>
      </c>
      <c r="LS93" s="115" t="str">
        <f t="shared" si="763"/>
        <v/>
      </c>
      <c r="LT93" s="115" t="str">
        <f t="shared" si="764"/>
        <v/>
      </c>
      <c r="LU93" s="116" t="str">
        <f t="shared" si="765"/>
        <v/>
      </c>
      <c r="LV93" s="117" t="str">
        <f t="shared" si="766"/>
        <v/>
      </c>
      <c r="LW93" s="118" t="str">
        <f t="shared" si="767"/>
        <v/>
      </c>
      <c r="LX93" s="119" t="str">
        <f t="shared" si="768"/>
        <v/>
      </c>
      <c r="LY93" s="120" t="str">
        <f t="shared" si="769"/>
        <v/>
      </c>
      <c r="MA93" s="112"/>
      <c r="MB93" s="112"/>
      <c r="MC93" s="113" t="str">
        <f t="shared" si="770"/>
        <v/>
      </c>
      <c r="MD93" s="114" t="str">
        <f t="shared" si="771"/>
        <v/>
      </c>
      <c r="ME93" s="115" t="str">
        <f t="shared" si="772"/>
        <v/>
      </c>
      <c r="MF93" s="115" t="str">
        <f t="shared" si="773"/>
        <v/>
      </c>
      <c r="MG93" s="116" t="str">
        <f t="shared" si="774"/>
        <v/>
      </c>
      <c r="MH93" s="117" t="str">
        <f t="shared" si="775"/>
        <v/>
      </c>
      <c r="MI93" s="118" t="str">
        <f t="shared" si="776"/>
        <v/>
      </c>
      <c r="MJ93" s="119" t="str">
        <f t="shared" si="777"/>
        <v/>
      </c>
      <c r="MK93" s="120" t="str">
        <f t="shared" si="778"/>
        <v/>
      </c>
      <c r="MM93" s="112"/>
      <c r="MN93" s="112"/>
      <c r="MO93" s="113" t="str">
        <f t="shared" si="779"/>
        <v/>
      </c>
      <c r="MP93" s="114" t="str">
        <f t="shared" si="780"/>
        <v/>
      </c>
      <c r="MQ93" s="115" t="str">
        <f t="shared" si="781"/>
        <v/>
      </c>
      <c r="MR93" s="115" t="str">
        <f t="shared" si="782"/>
        <v/>
      </c>
      <c r="MS93" s="116" t="str">
        <f t="shared" si="783"/>
        <v/>
      </c>
      <c r="MT93" s="117" t="str">
        <f t="shared" si="784"/>
        <v/>
      </c>
      <c r="MU93" s="118" t="str">
        <f t="shared" si="785"/>
        <v/>
      </c>
      <c r="MV93" s="119" t="str">
        <f t="shared" si="786"/>
        <v/>
      </c>
      <c r="MW93" s="120" t="str">
        <f t="shared" si="787"/>
        <v/>
      </c>
      <c r="MY93" s="112"/>
      <c r="MZ93" s="112"/>
      <c r="NA93" s="113" t="str">
        <f t="shared" si="788"/>
        <v/>
      </c>
      <c r="NB93" s="114" t="str">
        <f t="shared" si="789"/>
        <v/>
      </c>
      <c r="NC93" s="115" t="str">
        <f t="shared" si="790"/>
        <v/>
      </c>
      <c r="ND93" s="115" t="str">
        <f t="shared" si="791"/>
        <v/>
      </c>
      <c r="NE93" s="116" t="str">
        <f t="shared" si="792"/>
        <v/>
      </c>
      <c r="NF93" s="117" t="str">
        <f t="shared" si="793"/>
        <v/>
      </c>
      <c r="NG93" s="118" t="str">
        <f t="shared" si="794"/>
        <v/>
      </c>
      <c r="NH93" s="119" t="str">
        <f t="shared" si="795"/>
        <v/>
      </c>
      <c r="NI93" s="120" t="str">
        <f t="shared" si="796"/>
        <v/>
      </c>
      <c r="NK93" s="112"/>
      <c r="NL93" s="112"/>
      <c r="NM93" s="113" t="str">
        <f t="shared" si="797"/>
        <v/>
      </c>
      <c r="NN93" s="114" t="str">
        <f t="shared" si="798"/>
        <v/>
      </c>
      <c r="NO93" s="115" t="str">
        <f t="shared" si="799"/>
        <v/>
      </c>
      <c r="NP93" s="115" t="str">
        <f t="shared" si="800"/>
        <v/>
      </c>
      <c r="NQ93" s="116" t="str">
        <f t="shared" si="801"/>
        <v/>
      </c>
      <c r="NR93" s="117" t="str">
        <f t="shared" si="802"/>
        <v/>
      </c>
      <c r="NS93" s="118" t="str">
        <f t="shared" si="803"/>
        <v/>
      </c>
      <c r="NT93" s="119" t="str">
        <f t="shared" si="804"/>
        <v/>
      </c>
      <c r="NU93" s="120" t="str">
        <f t="shared" si="805"/>
        <v/>
      </c>
      <c r="NW93" s="112"/>
      <c r="NX93" s="112"/>
      <c r="NY93" s="113" t="str">
        <f t="shared" si="806"/>
        <v/>
      </c>
      <c r="NZ93" s="114" t="str">
        <f t="shared" si="807"/>
        <v/>
      </c>
      <c r="OA93" s="115" t="str">
        <f t="shared" si="808"/>
        <v/>
      </c>
      <c r="OB93" s="115" t="str">
        <f t="shared" si="809"/>
        <v/>
      </c>
      <c r="OC93" s="116" t="str">
        <f t="shared" si="810"/>
        <v/>
      </c>
      <c r="OD93" s="117" t="str">
        <f t="shared" si="811"/>
        <v/>
      </c>
      <c r="OE93" s="118" t="str">
        <f t="shared" si="812"/>
        <v/>
      </c>
      <c r="OF93" s="119" t="str">
        <f t="shared" si="813"/>
        <v/>
      </c>
      <c r="OG93" s="120" t="str">
        <f t="shared" si="814"/>
        <v/>
      </c>
      <c r="OI93" s="112"/>
      <c r="OJ93" s="112"/>
      <c r="OK93" s="113" t="str">
        <f t="shared" si="815"/>
        <v/>
      </c>
      <c r="OL93" s="114" t="str">
        <f t="shared" si="816"/>
        <v/>
      </c>
      <c r="OM93" s="115" t="str">
        <f t="shared" si="817"/>
        <v/>
      </c>
      <c r="ON93" s="115" t="str">
        <f t="shared" si="818"/>
        <v/>
      </c>
      <c r="OO93" s="116" t="str">
        <f t="shared" si="819"/>
        <v/>
      </c>
      <c r="OP93" s="117" t="str">
        <f t="shared" si="820"/>
        <v/>
      </c>
      <c r="OQ93" s="118" t="str">
        <f t="shared" si="821"/>
        <v/>
      </c>
      <c r="OR93" s="119" t="str">
        <f t="shared" si="822"/>
        <v/>
      </c>
      <c r="OS93" s="120" t="str">
        <f t="shared" si="823"/>
        <v/>
      </c>
      <c r="OU93" s="112"/>
      <c r="OV93" s="112"/>
      <c r="OW93" s="113" t="str">
        <f t="shared" si="824"/>
        <v/>
      </c>
      <c r="OX93" s="114" t="str">
        <f t="shared" si="825"/>
        <v/>
      </c>
      <c r="OY93" s="115" t="str">
        <f t="shared" si="826"/>
        <v/>
      </c>
      <c r="OZ93" s="115" t="str">
        <f t="shared" si="827"/>
        <v/>
      </c>
      <c r="PA93" s="116" t="str">
        <f t="shared" si="828"/>
        <v/>
      </c>
      <c r="PB93" s="117" t="str">
        <f t="shared" si="829"/>
        <v/>
      </c>
      <c r="PC93" s="118" t="str">
        <f t="shared" si="830"/>
        <v/>
      </c>
      <c r="PD93" s="119" t="str">
        <f t="shared" si="831"/>
        <v/>
      </c>
      <c r="PE93" s="120" t="str">
        <f t="shared" si="832"/>
        <v/>
      </c>
      <c r="PG93" s="112"/>
      <c r="PH93" s="112"/>
      <c r="PI93" s="113" t="str">
        <f t="shared" si="833"/>
        <v/>
      </c>
      <c r="PJ93" s="114" t="str">
        <f t="shared" si="834"/>
        <v/>
      </c>
      <c r="PK93" s="115" t="str">
        <f t="shared" si="835"/>
        <v/>
      </c>
      <c r="PL93" s="115" t="str">
        <f t="shared" si="836"/>
        <v/>
      </c>
      <c r="PM93" s="116" t="str">
        <f t="shared" si="837"/>
        <v/>
      </c>
      <c r="PN93" s="117" t="str">
        <f t="shared" si="838"/>
        <v/>
      </c>
      <c r="PO93" s="118" t="str">
        <f t="shared" si="839"/>
        <v/>
      </c>
      <c r="PP93" s="119" t="str">
        <f t="shared" si="840"/>
        <v/>
      </c>
      <c r="PQ93" s="120" t="str">
        <f t="shared" si="841"/>
        <v/>
      </c>
      <c r="PS93" s="112"/>
      <c r="PT93" s="112"/>
      <c r="PU93" s="113" t="str">
        <f t="shared" si="842"/>
        <v/>
      </c>
      <c r="PV93" s="114" t="str">
        <f t="shared" si="843"/>
        <v/>
      </c>
      <c r="PW93" s="115" t="str">
        <f t="shared" si="844"/>
        <v/>
      </c>
      <c r="PX93" s="115" t="str">
        <f t="shared" si="845"/>
        <v/>
      </c>
      <c r="PY93" s="116" t="str">
        <f t="shared" si="846"/>
        <v/>
      </c>
      <c r="PZ93" s="117" t="str">
        <f t="shared" si="847"/>
        <v/>
      </c>
      <c r="QA93" s="118" t="str">
        <f t="shared" si="848"/>
        <v/>
      </c>
      <c r="QB93" s="119" t="str">
        <f t="shared" si="849"/>
        <v/>
      </c>
      <c r="QC93" s="120" t="str">
        <f t="shared" si="850"/>
        <v/>
      </c>
      <c r="QE93" s="112"/>
      <c r="QF93" s="112"/>
      <c r="QG93" s="113" t="str">
        <f t="shared" si="851"/>
        <v/>
      </c>
      <c r="QH93" s="114" t="str">
        <f t="shared" si="852"/>
        <v/>
      </c>
      <c r="QI93" s="115" t="str">
        <f t="shared" si="853"/>
        <v/>
      </c>
      <c r="QJ93" s="115" t="str">
        <f t="shared" si="854"/>
        <v/>
      </c>
      <c r="QK93" s="116" t="str">
        <f t="shared" si="855"/>
        <v/>
      </c>
      <c r="QL93" s="117" t="str">
        <f t="shared" si="856"/>
        <v/>
      </c>
      <c r="QM93" s="118" t="str">
        <f t="shared" si="857"/>
        <v/>
      </c>
      <c r="QN93" s="119" t="str">
        <f t="shared" si="858"/>
        <v/>
      </c>
      <c r="QO93" s="120" t="str">
        <f t="shared" si="859"/>
        <v/>
      </c>
      <c r="QQ93" s="112"/>
      <c r="QR93" s="112"/>
      <c r="QS93" s="113" t="str">
        <f t="shared" si="860"/>
        <v/>
      </c>
      <c r="QT93" s="114" t="str">
        <f t="shared" si="861"/>
        <v/>
      </c>
      <c r="QU93" s="115" t="str">
        <f t="shared" si="862"/>
        <v/>
      </c>
      <c r="QV93" s="115" t="str">
        <f t="shared" si="863"/>
        <v/>
      </c>
      <c r="QW93" s="116" t="str">
        <f t="shared" si="864"/>
        <v/>
      </c>
      <c r="QX93" s="117" t="str">
        <f t="shared" si="865"/>
        <v/>
      </c>
      <c r="QY93" s="118" t="str">
        <f t="shared" si="866"/>
        <v/>
      </c>
      <c r="QZ93" s="119" t="str">
        <f t="shared" si="867"/>
        <v/>
      </c>
      <c r="RA93" s="120" t="str">
        <f t="shared" si="868"/>
        <v/>
      </c>
      <c r="RC93" s="112"/>
      <c r="RD93" s="112"/>
      <c r="RE93" s="113" t="str">
        <f t="shared" si="869"/>
        <v/>
      </c>
      <c r="RF93" s="114" t="str">
        <f t="shared" si="870"/>
        <v/>
      </c>
      <c r="RG93" s="115" t="str">
        <f t="shared" si="871"/>
        <v/>
      </c>
      <c r="RH93" s="115" t="str">
        <f t="shared" si="872"/>
        <v/>
      </c>
      <c r="RI93" s="116" t="str">
        <f t="shared" si="873"/>
        <v/>
      </c>
      <c r="RJ93" s="117" t="str">
        <f t="shared" si="874"/>
        <v/>
      </c>
      <c r="RK93" s="118" t="str">
        <f t="shared" si="875"/>
        <v/>
      </c>
      <c r="RL93" s="119" t="str">
        <f t="shared" si="876"/>
        <v/>
      </c>
      <c r="RM93" s="120" t="str">
        <f t="shared" si="877"/>
        <v/>
      </c>
      <c r="RO93" s="112"/>
      <c r="RP93" s="112"/>
      <c r="RQ93" s="113" t="str">
        <f t="shared" si="878"/>
        <v/>
      </c>
      <c r="RR93" s="114" t="str">
        <f t="shared" si="879"/>
        <v/>
      </c>
      <c r="RS93" s="115" t="str">
        <f t="shared" si="880"/>
        <v/>
      </c>
      <c r="RT93" s="115" t="str">
        <f t="shared" si="881"/>
        <v/>
      </c>
      <c r="RU93" s="116" t="str">
        <f t="shared" si="882"/>
        <v/>
      </c>
      <c r="RV93" s="117" t="str">
        <f t="shared" si="883"/>
        <v/>
      </c>
      <c r="RW93" s="118" t="str">
        <f t="shared" si="884"/>
        <v/>
      </c>
      <c r="RX93" s="119" t="str">
        <f t="shared" si="885"/>
        <v/>
      </c>
      <c r="RY93" s="120" t="str">
        <f t="shared" si="886"/>
        <v/>
      </c>
      <c r="SA93" s="112"/>
      <c r="SB93" s="112"/>
    </row>
    <row r="94" spans="1:496" ht="13.5" customHeight="1">
      <c r="A94" s="20"/>
      <c r="B94" s="112" t="s">
        <v>884</v>
      </c>
      <c r="C94" s="112" t="s">
        <v>885</v>
      </c>
      <c r="E94" s="113" t="str">
        <f t="shared" si="417"/>
        <v/>
      </c>
      <c r="F94" s="114" t="str">
        <f t="shared" si="418"/>
        <v/>
      </c>
      <c r="G94" s="115" t="str">
        <f t="shared" si="2"/>
        <v/>
      </c>
      <c r="H94" s="115" t="str">
        <f t="shared" si="3"/>
        <v/>
      </c>
      <c r="I94" s="116" t="str">
        <f t="shared" si="419"/>
        <v/>
      </c>
      <c r="J94" s="117" t="str">
        <f t="shared" si="420"/>
        <v/>
      </c>
      <c r="K94" s="118" t="str">
        <f t="shared" si="421"/>
        <v/>
      </c>
      <c r="L94" s="119" t="str">
        <f t="shared" si="7"/>
        <v/>
      </c>
      <c r="M94" s="120" t="str">
        <f t="shared" si="422"/>
        <v/>
      </c>
      <c r="O94" s="112"/>
      <c r="P94" s="112" t="s">
        <v>289</v>
      </c>
      <c r="Q94" s="113" t="s">
        <v>289</v>
      </c>
      <c r="R94" s="114" t="s">
        <v>289</v>
      </c>
      <c r="S94" s="115" t="s">
        <v>289</v>
      </c>
      <c r="T94" s="115" t="s">
        <v>289</v>
      </c>
      <c r="U94" s="116" t="s">
        <v>289</v>
      </c>
      <c r="V94" s="117" t="s">
        <v>289</v>
      </c>
      <c r="W94" s="118" t="s">
        <v>289</v>
      </c>
      <c r="X94" s="119" t="s">
        <v>289</v>
      </c>
      <c r="Y94" s="120" t="s">
        <v>289</v>
      </c>
      <c r="AA94" s="112"/>
      <c r="AB94" s="112"/>
      <c r="AC94" s="113" t="str">
        <f t="shared" si="545"/>
        <v/>
      </c>
      <c r="AD94" s="114" t="str">
        <f t="shared" si="546"/>
        <v/>
      </c>
      <c r="AE94" s="115" t="str">
        <f t="shared" si="547"/>
        <v/>
      </c>
      <c r="AF94" s="115" t="str">
        <f t="shared" si="548"/>
        <v/>
      </c>
      <c r="AG94" s="116" t="str">
        <f t="shared" si="549"/>
        <v/>
      </c>
      <c r="AH94" s="117" t="str">
        <f t="shared" si="550"/>
        <v/>
      </c>
      <c r="AI94" s="118" t="str">
        <f t="shared" si="551"/>
        <v/>
      </c>
      <c r="AJ94" s="119" t="str">
        <f t="shared" si="552"/>
        <v/>
      </c>
      <c r="AK94" s="120" t="str">
        <f t="shared" si="553"/>
        <v/>
      </c>
      <c r="AM94" s="112"/>
      <c r="AN94" s="112"/>
      <c r="AO94" s="113" t="str">
        <f t="shared" si="554"/>
        <v/>
      </c>
      <c r="AP94" s="114" t="str">
        <f t="shared" si="555"/>
        <v/>
      </c>
      <c r="AQ94" s="115" t="str">
        <f t="shared" si="556"/>
        <v/>
      </c>
      <c r="AR94" s="115" t="str">
        <f t="shared" si="557"/>
        <v/>
      </c>
      <c r="AS94" s="116" t="str">
        <f t="shared" si="558"/>
        <v/>
      </c>
      <c r="AT94" s="117" t="str">
        <f t="shared" si="559"/>
        <v/>
      </c>
      <c r="AU94" s="118" t="str">
        <f t="shared" si="560"/>
        <v/>
      </c>
      <c r="AV94" s="119" t="str">
        <f t="shared" si="561"/>
        <v/>
      </c>
      <c r="AW94" s="120" t="str">
        <f t="shared" si="562"/>
        <v/>
      </c>
      <c r="AY94" s="112"/>
      <c r="AZ94" s="112"/>
      <c r="BA94" s="113" t="str">
        <f t="shared" si="518"/>
        <v/>
      </c>
      <c r="BB94" s="114" t="str">
        <f t="shared" si="519"/>
        <v/>
      </c>
      <c r="BC94" s="115" t="str">
        <f t="shared" si="520"/>
        <v/>
      </c>
      <c r="BD94" s="115" t="str">
        <f t="shared" si="521"/>
        <v/>
      </c>
      <c r="BE94" s="116" t="str">
        <f t="shared" si="522"/>
        <v/>
      </c>
      <c r="BF94" s="117" t="str">
        <f t="shared" si="523"/>
        <v/>
      </c>
      <c r="BG94" s="118" t="str">
        <f t="shared" si="524"/>
        <v/>
      </c>
      <c r="BH94" s="119" t="str">
        <f t="shared" si="525"/>
        <v/>
      </c>
      <c r="BI94" s="120" t="str">
        <f t="shared" si="526"/>
        <v/>
      </c>
      <c r="BK94" s="112"/>
      <c r="BL94" s="112"/>
      <c r="BM94" s="113" t="str">
        <f t="shared" si="563"/>
        <v/>
      </c>
      <c r="BN94" s="114" t="str">
        <f t="shared" si="564"/>
        <v/>
      </c>
      <c r="BO94" s="115" t="str">
        <f t="shared" si="565"/>
        <v/>
      </c>
      <c r="BP94" s="115" t="str">
        <f t="shared" si="566"/>
        <v/>
      </c>
      <c r="BQ94" s="116" t="str">
        <f t="shared" si="567"/>
        <v/>
      </c>
      <c r="BR94" s="117" t="str">
        <f t="shared" si="568"/>
        <v/>
      </c>
      <c r="BS94" s="118" t="str">
        <f t="shared" si="569"/>
        <v/>
      </c>
      <c r="BT94" s="119" t="str">
        <f t="shared" si="570"/>
        <v/>
      </c>
      <c r="BU94" s="120" t="str">
        <f t="shared" si="571"/>
        <v/>
      </c>
      <c r="BW94" s="112"/>
      <c r="BX94" s="112"/>
      <c r="BY94" s="113" t="str">
        <f t="shared" si="572"/>
        <v/>
      </c>
      <c r="BZ94" s="114" t="str">
        <f t="shared" si="573"/>
        <v/>
      </c>
      <c r="CA94" s="115" t="str">
        <f t="shared" si="574"/>
        <v/>
      </c>
      <c r="CB94" s="115" t="str">
        <f t="shared" si="575"/>
        <v/>
      </c>
      <c r="CC94" s="116" t="str">
        <f t="shared" si="576"/>
        <v/>
      </c>
      <c r="CD94" s="117" t="str">
        <f t="shared" si="577"/>
        <v/>
      </c>
      <c r="CE94" s="118" t="str">
        <f t="shared" si="578"/>
        <v/>
      </c>
      <c r="CF94" s="119" t="str">
        <f t="shared" si="579"/>
        <v/>
      </c>
      <c r="CG94" s="120" t="str">
        <f t="shared" si="580"/>
        <v/>
      </c>
      <c r="CI94" s="112"/>
      <c r="CJ94" s="112"/>
      <c r="CK94" s="113" t="str">
        <f t="shared" si="581"/>
        <v/>
      </c>
      <c r="CL94" s="114" t="str">
        <f t="shared" si="582"/>
        <v/>
      </c>
      <c r="CM94" s="115" t="str">
        <f t="shared" si="583"/>
        <v/>
      </c>
      <c r="CN94" s="115" t="str">
        <f t="shared" si="584"/>
        <v/>
      </c>
      <c r="CO94" s="116" t="str">
        <f t="shared" si="585"/>
        <v/>
      </c>
      <c r="CP94" s="117" t="str">
        <f t="shared" si="586"/>
        <v/>
      </c>
      <c r="CQ94" s="118" t="str">
        <f t="shared" si="587"/>
        <v/>
      </c>
      <c r="CR94" s="119" t="str">
        <f t="shared" si="588"/>
        <v/>
      </c>
      <c r="CS94" s="120" t="str">
        <f t="shared" si="589"/>
        <v/>
      </c>
      <c r="CU94" s="112"/>
      <c r="CV94" s="112"/>
      <c r="CW94" s="113" t="str">
        <f t="shared" si="590"/>
        <v/>
      </c>
      <c r="CX94" s="114" t="str">
        <f t="shared" si="591"/>
        <v/>
      </c>
      <c r="CY94" s="115" t="str">
        <f t="shared" si="592"/>
        <v/>
      </c>
      <c r="CZ94" s="115" t="str">
        <f t="shared" si="593"/>
        <v/>
      </c>
      <c r="DA94" s="116" t="str">
        <f t="shared" si="594"/>
        <v/>
      </c>
      <c r="DB94" s="117" t="str">
        <f t="shared" si="595"/>
        <v/>
      </c>
      <c r="DC94" s="118" t="str">
        <f t="shared" si="596"/>
        <v/>
      </c>
      <c r="DD94" s="119" t="str">
        <f t="shared" si="597"/>
        <v/>
      </c>
      <c r="DE94" s="120" t="str">
        <f t="shared" si="598"/>
        <v/>
      </c>
      <c r="DG94" s="112"/>
      <c r="DH94" s="112"/>
      <c r="DI94" s="113" t="str">
        <f t="shared" si="599"/>
        <v/>
      </c>
      <c r="DJ94" s="114" t="str">
        <f t="shared" si="600"/>
        <v/>
      </c>
      <c r="DK94" s="115" t="str">
        <f t="shared" si="601"/>
        <v/>
      </c>
      <c r="DL94" s="115" t="str">
        <f t="shared" si="602"/>
        <v/>
      </c>
      <c r="DM94" s="116" t="str">
        <f t="shared" si="603"/>
        <v/>
      </c>
      <c r="DN94" s="117" t="str">
        <f t="shared" si="604"/>
        <v/>
      </c>
      <c r="DO94" s="118" t="str">
        <f t="shared" si="605"/>
        <v/>
      </c>
      <c r="DP94" s="119" t="str">
        <f t="shared" si="606"/>
        <v/>
      </c>
      <c r="DQ94" s="120" t="str">
        <f t="shared" si="607"/>
        <v/>
      </c>
      <c r="DS94" s="112"/>
      <c r="DT94" s="112"/>
      <c r="DU94" s="113" t="str">
        <f t="shared" si="608"/>
        <v/>
      </c>
      <c r="DV94" s="114" t="str">
        <f t="shared" si="609"/>
        <v/>
      </c>
      <c r="DW94" s="115" t="str">
        <f t="shared" si="610"/>
        <v/>
      </c>
      <c r="DX94" s="115" t="str">
        <f t="shared" si="611"/>
        <v/>
      </c>
      <c r="DY94" s="116" t="str">
        <f t="shared" si="612"/>
        <v/>
      </c>
      <c r="DZ94" s="117" t="str">
        <f t="shared" si="613"/>
        <v/>
      </c>
      <c r="EA94" s="118" t="str">
        <f t="shared" si="614"/>
        <v/>
      </c>
      <c r="EB94" s="119" t="str">
        <f t="shared" si="615"/>
        <v/>
      </c>
      <c r="EC94" s="120" t="str">
        <f t="shared" si="616"/>
        <v/>
      </c>
      <c r="EE94" s="112"/>
      <c r="EF94" s="112"/>
      <c r="EG94" s="113" t="str">
        <f t="shared" si="617"/>
        <v/>
      </c>
      <c r="EH94" s="114" t="str">
        <f t="shared" si="618"/>
        <v/>
      </c>
      <c r="EI94" s="115" t="str">
        <f t="shared" si="619"/>
        <v/>
      </c>
      <c r="EJ94" s="115" t="str">
        <f t="shared" si="620"/>
        <v/>
      </c>
      <c r="EK94" s="116" t="str">
        <f t="shared" si="621"/>
        <v/>
      </c>
      <c r="EL94" s="117" t="str">
        <f t="shared" si="622"/>
        <v/>
      </c>
      <c r="EM94" s="118" t="str">
        <f t="shared" si="623"/>
        <v/>
      </c>
      <c r="EN94" s="119" t="str">
        <f t="shared" si="624"/>
        <v/>
      </c>
      <c r="EO94" s="120" t="str">
        <f t="shared" si="625"/>
        <v/>
      </c>
      <c r="EQ94" s="112"/>
      <c r="ER94" s="112"/>
      <c r="ES94" s="113" t="str">
        <f t="shared" si="626"/>
        <v/>
      </c>
      <c r="ET94" s="114" t="str">
        <f t="shared" si="627"/>
        <v/>
      </c>
      <c r="EU94" s="115" t="str">
        <f t="shared" si="628"/>
        <v/>
      </c>
      <c r="EV94" s="115" t="str">
        <f t="shared" si="629"/>
        <v/>
      </c>
      <c r="EW94" s="116" t="str">
        <f t="shared" si="630"/>
        <v/>
      </c>
      <c r="EX94" s="117" t="str">
        <f t="shared" si="631"/>
        <v/>
      </c>
      <c r="EY94" s="118" t="str">
        <f t="shared" si="632"/>
        <v/>
      </c>
      <c r="EZ94" s="119" t="str">
        <f t="shared" si="633"/>
        <v/>
      </c>
      <c r="FA94" s="120" t="str">
        <f t="shared" si="634"/>
        <v/>
      </c>
      <c r="FC94" s="112"/>
      <c r="FD94" s="112"/>
      <c r="FE94" s="113" t="str">
        <f t="shared" si="635"/>
        <v/>
      </c>
      <c r="FF94" s="114" t="str">
        <f t="shared" si="636"/>
        <v/>
      </c>
      <c r="FG94" s="115" t="str">
        <f t="shared" si="637"/>
        <v/>
      </c>
      <c r="FH94" s="115" t="str">
        <f t="shared" si="638"/>
        <v/>
      </c>
      <c r="FI94" s="116" t="str">
        <f t="shared" si="639"/>
        <v/>
      </c>
      <c r="FJ94" s="117" t="str">
        <f t="shared" si="640"/>
        <v/>
      </c>
      <c r="FK94" s="118" t="str">
        <f t="shared" si="641"/>
        <v/>
      </c>
      <c r="FL94" s="119" t="str">
        <f t="shared" si="642"/>
        <v/>
      </c>
      <c r="FM94" s="120" t="str">
        <f t="shared" si="643"/>
        <v/>
      </c>
      <c r="FO94" s="112"/>
      <c r="FP94" s="112"/>
      <c r="FQ94" s="113" t="str">
        <f t="shared" si="644"/>
        <v/>
      </c>
      <c r="FR94" s="114" t="str">
        <f t="shared" si="645"/>
        <v/>
      </c>
      <c r="FS94" s="115" t="str">
        <f t="shared" si="646"/>
        <v/>
      </c>
      <c r="FT94" s="115" t="str">
        <f t="shared" si="647"/>
        <v/>
      </c>
      <c r="FU94" s="116" t="str">
        <f t="shared" si="648"/>
        <v/>
      </c>
      <c r="FV94" s="117" t="str">
        <f t="shared" si="649"/>
        <v/>
      </c>
      <c r="FW94" s="118" t="str">
        <f t="shared" si="650"/>
        <v/>
      </c>
      <c r="FX94" s="119" t="str">
        <f t="shared" si="651"/>
        <v/>
      </c>
      <c r="FY94" s="120" t="str">
        <f t="shared" si="652"/>
        <v/>
      </c>
      <c r="GA94" s="112"/>
      <c r="GB94" s="112"/>
      <c r="GC94" s="113" t="str">
        <f t="shared" si="653"/>
        <v/>
      </c>
      <c r="GD94" s="114" t="str">
        <f t="shared" si="654"/>
        <v/>
      </c>
      <c r="GE94" s="115" t="str">
        <f t="shared" si="655"/>
        <v/>
      </c>
      <c r="GF94" s="115" t="str">
        <f t="shared" si="656"/>
        <v/>
      </c>
      <c r="GG94" s="116" t="str">
        <f t="shared" si="657"/>
        <v/>
      </c>
      <c r="GH94" s="117" t="str">
        <f t="shared" si="658"/>
        <v/>
      </c>
      <c r="GI94" s="118" t="str">
        <f t="shared" si="659"/>
        <v/>
      </c>
      <c r="GJ94" s="119" t="str">
        <f t="shared" si="660"/>
        <v/>
      </c>
      <c r="GK94" s="120" t="str">
        <f t="shared" si="661"/>
        <v/>
      </c>
      <c r="GM94" s="112"/>
      <c r="GN94" s="112"/>
      <c r="GO94" s="113" t="str">
        <f t="shared" si="662"/>
        <v/>
      </c>
      <c r="GP94" s="114" t="str">
        <f t="shared" si="663"/>
        <v/>
      </c>
      <c r="GQ94" s="115" t="str">
        <f t="shared" si="664"/>
        <v/>
      </c>
      <c r="GR94" s="115" t="str">
        <f t="shared" si="665"/>
        <v/>
      </c>
      <c r="GS94" s="116" t="str">
        <f t="shared" si="666"/>
        <v/>
      </c>
      <c r="GT94" s="117" t="str">
        <f t="shared" si="667"/>
        <v/>
      </c>
      <c r="GU94" s="118" t="str">
        <f t="shared" si="668"/>
        <v/>
      </c>
      <c r="GV94" s="119" t="str">
        <f t="shared" si="669"/>
        <v/>
      </c>
      <c r="GW94" s="120" t="str">
        <f t="shared" si="670"/>
        <v/>
      </c>
      <c r="GY94" s="112"/>
      <c r="GZ94" s="112"/>
      <c r="HA94" s="113" t="str">
        <f t="shared" si="671"/>
        <v/>
      </c>
      <c r="HB94" s="114" t="str">
        <f t="shared" si="672"/>
        <v/>
      </c>
      <c r="HC94" s="115" t="str">
        <f t="shared" si="673"/>
        <v/>
      </c>
      <c r="HD94" s="115" t="str">
        <f t="shared" si="674"/>
        <v/>
      </c>
      <c r="HE94" s="116" t="str">
        <f t="shared" si="675"/>
        <v/>
      </c>
      <c r="HF94" s="117" t="str">
        <f t="shared" si="676"/>
        <v/>
      </c>
      <c r="HG94" s="118" t="str">
        <f t="shared" si="677"/>
        <v/>
      </c>
      <c r="HH94" s="119" t="str">
        <f t="shared" si="678"/>
        <v/>
      </c>
      <c r="HI94" s="120" t="str">
        <f t="shared" si="679"/>
        <v/>
      </c>
      <c r="HK94" s="112"/>
      <c r="HL94" s="112"/>
      <c r="HM94" s="113" t="str">
        <f t="shared" si="680"/>
        <v/>
      </c>
      <c r="HN94" s="114" t="str">
        <f t="shared" si="681"/>
        <v/>
      </c>
      <c r="HO94" s="115" t="str">
        <f t="shared" si="682"/>
        <v/>
      </c>
      <c r="HP94" s="115" t="str">
        <f t="shared" si="683"/>
        <v/>
      </c>
      <c r="HQ94" s="116" t="str">
        <f t="shared" si="684"/>
        <v/>
      </c>
      <c r="HR94" s="117" t="str">
        <f t="shared" si="685"/>
        <v/>
      </c>
      <c r="HS94" s="118" t="str">
        <f t="shared" si="686"/>
        <v/>
      </c>
      <c r="HT94" s="119" t="str">
        <f t="shared" si="687"/>
        <v/>
      </c>
      <c r="HU94" s="120" t="str">
        <f t="shared" si="688"/>
        <v/>
      </c>
      <c r="HW94" s="112"/>
      <c r="HX94" s="112"/>
      <c r="HY94" s="113" t="str">
        <f t="shared" si="689"/>
        <v/>
      </c>
      <c r="HZ94" s="114" t="str">
        <f t="shared" si="690"/>
        <v/>
      </c>
      <c r="IA94" s="115" t="str">
        <f t="shared" si="691"/>
        <v/>
      </c>
      <c r="IB94" s="115" t="str">
        <f t="shared" si="692"/>
        <v/>
      </c>
      <c r="IC94" s="116" t="str">
        <f t="shared" si="693"/>
        <v/>
      </c>
      <c r="ID94" s="117" t="str">
        <f t="shared" si="694"/>
        <v/>
      </c>
      <c r="IE94" s="118" t="str">
        <f t="shared" si="695"/>
        <v/>
      </c>
      <c r="IF94" s="119" t="str">
        <f t="shared" si="696"/>
        <v/>
      </c>
      <c r="IG94" s="120" t="str">
        <f t="shared" si="697"/>
        <v/>
      </c>
      <c r="II94" s="112"/>
      <c r="IJ94" s="112"/>
      <c r="IK94" s="113" t="str">
        <f t="shared" si="698"/>
        <v/>
      </c>
      <c r="IL94" s="114" t="str">
        <f t="shared" si="699"/>
        <v/>
      </c>
      <c r="IM94" s="115" t="str">
        <f t="shared" si="700"/>
        <v/>
      </c>
      <c r="IN94" s="115" t="str">
        <f t="shared" si="701"/>
        <v/>
      </c>
      <c r="IO94" s="116" t="str">
        <f t="shared" si="702"/>
        <v/>
      </c>
      <c r="IP94" s="117" t="str">
        <f t="shared" si="703"/>
        <v/>
      </c>
      <c r="IQ94" s="118" t="str">
        <f t="shared" si="704"/>
        <v/>
      </c>
      <c r="IR94" s="119" t="str">
        <f t="shared" si="705"/>
        <v/>
      </c>
      <c r="IS94" s="120" t="str">
        <f t="shared" si="706"/>
        <v/>
      </c>
      <c r="IU94" s="112"/>
      <c r="IV94" s="112"/>
      <c r="IW94" s="113" t="str">
        <f t="shared" si="707"/>
        <v/>
      </c>
      <c r="IX94" s="114" t="str">
        <f t="shared" si="708"/>
        <v/>
      </c>
      <c r="IY94" s="115" t="str">
        <f t="shared" si="709"/>
        <v/>
      </c>
      <c r="IZ94" s="115" t="str">
        <f t="shared" si="710"/>
        <v/>
      </c>
      <c r="JA94" s="116" t="str">
        <f t="shared" si="711"/>
        <v/>
      </c>
      <c r="JB94" s="117" t="str">
        <f t="shared" si="712"/>
        <v/>
      </c>
      <c r="JC94" s="118" t="str">
        <f t="shared" si="713"/>
        <v/>
      </c>
      <c r="JD94" s="119" t="str">
        <f t="shared" si="714"/>
        <v/>
      </c>
      <c r="JE94" s="120" t="str">
        <f t="shared" si="715"/>
        <v/>
      </c>
      <c r="JG94" s="112"/>
      <c r="JH94" s="112"/>
      <c r="JI94" s="113" t="str">
        <f t="shared" si="716"/>
        <v/>
      </c>
      <c r="JJ94" s="114" t="str">
        <f t="shared" si="717"/>
        <v/>
      </c>
      <c r="JK94" s="115" t="str">
        <f t="shared" si="718"/>
        <v/>
      </c>
      <c r="JL94" s="115" t="str">
        <f t="shared" si="719"/>
        <v/>
      </c>
      <c r="JM94" s="116" t="str">
        <f t="shared" si="720"/>
        <v/>
      </c>
      <c r="JN94" s="117" t="str">
        <f t="shared" si="721"/>
        <v/>
      </c>
      <c r="JO94" s="118" t="str">
        <f t="shared" si="722"/>
        <v/>
      </c>
      <c r="JP94" s="119" t="str">
        <f t="shared" si="723"/>
        <v/>
      </c>
      <c r="JQ94" s="120" t="str">
        <f t="shared" si="724"/>
        <v/>
      </c>
      <c r="JS94" s="112"/>
      <c r="JT94" s="112"/>
      <c r="JU94" s="113" t="str">
        <f t="shared" si="725"/>
        <v/>
      </c>
      <c r="JV94" s="114" t="str">
        <f t="shared" si="726"/>
        <v/>
      </c>
      <c r="JW94" s="115" t="str">
        <f t="shared" si="727"/>
        <v/>
      </c>
      <c r="JX94" s="115" t="str">
        <f t="shared" si="728"/>
        <v/>
      </c>
      <c r="JY94" s="116" t="str">
        <f t="shared" si="729"/>
        <v/>
      </c>
      <c r="JZ94" s="117" t="str">
        <f t="shared" si="730"/>
        <v/>
      </c>
      <c r="KA94" s="118" t="str">
        <f t="shared" si="731"/>
        <v/>
      </c>
      <c r="KB94" s="119" t="str">
        <f t="shared" si="732"/>
        <v/>
      </c>
      <c r="KC94" s="120" t="str">
        <f t="shared" si="733"/>
        <v/>
      </c>
      <c r="KE94" s="112"/>
      <c r="KF94" s="112"/>
      <c r="KG94" s="113" t="str">
        <f t="shared" si="734"/>
        <v/>
      </c>
      <c r="KH94" s="114" t="str">
        <f t="shared" si="735"/>
        <v/>
      </c>
      <c r="KI94" s="115" t="str">
        <f t="shared" si="736"/>
        <v/>
      </c>
      <c r="KJ94" s="115" t="str">
        <f t="shared" si="737"/>
        <v/>
      </c>
      <c r="KK94" s="116" t="str">
        <f t="shared" si="738"/>
        <v/>
      </c>
      <c r="KL94" s="117" t="str">
        <f t="shared" si="739"/>
        <v/>
      </c>
      <c r="KM94" s="118" t="str">
        <f t="shared" si="740"/>
        <v/>
      </c>
      <c r="KN94" s="119" t="str">
        <f t="shared" si="741"/>
        <v/>
      </c>
      <c r="KO94" s="120" t="str">
        <f t="shared" si="742"/>
        <v/>
      </c>
      <c r="KQ94" s="112"/>
      <c r="KR94" s="112"/>
      <c r="KS94" s="113" t="str">
        <f t="shared" si="743"/>
        <v/>
      </c>
      <c r="KT94" s="114" t="str">
        <f t="shared" si="744"/>
        <v/>
      </c>
      <c r="KU94" s="115" t="str">
        <f t="shared" si="745"/>
        <v/>
      </c>
      <c r="KV94" s="115" t="str">
        <f t="shared" si="746"/>
        <v/>
      </c>
      <c r="KW94" s="116" t="str">
        <f t="shared" si="747"/>
        <v/>
      </c>
      <c r="KX94" s="117" t="str">
        <f t="shared" si="748"/>
        <v/>
      </c>
      <c r="KY94" s="118" t="str">
        <f t="shared" si="749"/>
        <v/>
      </c>
      <c r="KZ94" s="119" t="str">
        <f t="shared" si="750"/>
        <v/>
      </c>
      <c r="LA94" s="120" t="str">
        <f t="shared" si="751"/>
        <v/>
      </c>
      <c r="LC94" s="112"/>
      <c r="LD94" s="112"/>
      <c r="LE94" s="113" t="str">
        <f t="shared" si="752"/>
        <v/>
      </c>
      <c r="LF94" s="114" t="str">
        <f t="shared" si="753"/>
        <v/>
      </c>
      <c r="LG94" s="115" t="str">
        <f t="shared" si="754"/>
        <v/>
      </c>
      <c r="LH94" s="115" t="str">
        <f t="shared" si="755"/>
        <v/>
      </c>
      <c r="LI94" s="116" t="str">
        <f t="shared" si="756"/>
        <v/>
      </c>
      <c r="LJ94" s="117" t="str">
        <f t="shared" si="757"/>
        <v/>
      </c>
      <c r="LK94" s="118" t="str">
        <f t="shared" si="758"/>
        <v/>
      </c>
      <c r="LL94" s="119" t="str">
        <f t="shared" si="759"/>
        <v/>
      </c>
      <c r="LM94" s="120" t="str">
        <f t="shared" si="760"/>
        <v/>
      </c>
      <c r="LO94" s="112"/>
      <c r="LP94" s="112"/>
      <c r="LQ94" s="113" t="str">
        <f t="shared" si="761"/>
        <v/>
      </c>
      <c r="LR94" s="114" t="str">
        <f t="shared" si="762"/>
        <v/>
      </c>
      <c r="LS94" s="115" t="str">
        <f t="shared" si="763"/>
        <v/>
      </c>
      <c r="LT94" s="115" t="str">
        <f t="shared" si="764"/>
        <v/>
      </c>
      <c r="LU94" s="116" t="str">
        <f t="shared" si="765"/>
        <v/>
      </c>
      <c r="LV94" s="117" t="str">
        <f t="shared" si="766"/>
        <v/>
      </c>
      <c r="LW94" s="118" t="str">
        <f t="shared" si="767"/>
        <v/>
      </c>
      <c r="LX94" s="119" t="str">
        <f t="shared" si="768"/>
        <v/>
      </c>
      <c r="LY94" s="120" t="str">
        <f t="shared" si="769"/>
        <v/>
      </c>
      <c r="MA94" s="112"/>
      <c r="MB94" s="112"/>
      <c r="MC94" s="113" t="str">
        <f t="shared" si="770"/>
        <v/>
      </c>
      <c r="MD94" s="114" t="str">
        <f t="shared" si="771"/>
        <v/>
      </c>
      <c r="ME94" s="115" t="str">
        <f t="shared" si="772"/>
        <v/>
      </c>
      <c r="MF94" s="115" t="str">
        <f t="shared" si="773"/>
        <v/>
      </c>
      <c r="MG94" s="116" t="str">
        <f t="shared" si="774"/>
        <v/>
      </c>
      <c r="MH94" s="117" t="str">
        <f t="shared" si="775"/>
        <v/>
      </c>
      <c r="MI94" s="118" t="str">
        <f t="shared" si="776"/>
        <v/>
      </c>
      <c r="MJ94" s="119" t="str">
        <f t="shared" si="777"/>
        <v/>
      </c>
      <c r="MK94" s="120" t="str">
        <f t="shared" si="778"/>
        <v/>
      </c>
      <c r="MM94" s="112"/>
      <c r="MN94" s="112"/>
      <c r="MO94" s="113" t="str">
        <f t="shared" si="779"/>
        <v/>
      </c>
      <c r="MP94" s="114" t="str">
        <f t="shared" si="780"/>
        <v/>
      </c>
      <c r="MQ94" s="115" t="str">
        <f t="shared" si="781"/>
        <v/>
      </c>
      <c r="MR94" s="115" t="str">
        <f t="shared" si="782"/>
        <v/>
      </c>
      <c r="MS94" s="116" t="str">
        <f t="shared" si="783"/>
        <v/>
      </c>
      <c r="MT94" s="117" t="str">
        <f t="shared" si="784"/>
        <v/>
      </c>
      <c r="MU94" s="118" t="str">
        <f t="shared" si="785"/>
        <v/>
      </c>
      <c r="MV94" s="119" t="str">
        <f t="shared" si="786"/>
        <v/>
      </c>
      <c r="MW94" s="120" t="str">
        <f t="shared" si="787"/>
        <v/>
      </c>
      <c r="MY94" s="112"/>
      <c r="MZ94" s="112"/>
      <c r="NA94" s="113" t="str">
        <f t="shared" si="788"/>
        <v/>
      </c>
      <c r="NB94" s="114" t="str">
        <f t="shared" si="789"/>
        <v/>
      </c>
      <c r="NC94" s="115" t="str">
        <f t="shared" si="790"/>
        <v/>
      </c>
      <c r="ND94" s="115" t="str">
        <f t="shared" si="791"/>
        <v/>
      </c>
      <c r="NE94" s="116" t="str">
        <f t="shared" si="792"/>
        <v/>
      </c>
      <c r="NF94" s="117" t="str">
        <f t="shared" si="793"/>
        <v/>
      </c>
      <c r="NG94" s="118" t="str">
        <f t="shared" si="794"/>
        <v/>
      </c>
      <c r="NH94" s="119" t="str">
        <f t="shared" si="795"/>
        <v/>
      </c>
      <c r="NI94" s="120" t="str">
        <f t="shared" si="796"/>
        <v/>
      </c>
      <c r="NK94" s="112"/>
      <c r="NL94" s="112"/>
      <c r="NM94" s="113" t="str">
        <f t="shared" si="797"/>
        <v/>
      </c>
      <c r="NN94" s="114" t="str">
        <f t="shared" si="798"/>
        <v/>
      </c>
      <c r="NO94" s="115" t="str">
        <f t="shared" si="799"/>
        <v/>
      </c>
      <c r="NP94" s="115" t="str">
        <f t="shared" si="800"/>
        <v/>
      </c>
      <c r="NQ94" s="116" t="str">
        <f t="shared" si="801"/>
        <v/>
      </c>
      <c r="NR94" s="117" t="str">
        <f t="shared" si="802"/>
        <v/>
      </c>
      <c r="NS94" s="118" t="str">
        <f t="shared" si="803"/>
        <v/>
      </c>
      <c r="NT94" s="119" t="str">
        <f t="shared" si="804"/>
        <v/>
      </c>
      <c r="NU94" s="120" t="str">
        <f t="shared" si="805"/>
        <v/>
      </c>
      <c r="NW94" s="112"/>
      <c r="NX94" s="112"/>
      <c r="NY94" s="113" t="str">
        <f t="shared" si="806"/>
        <v/>
      </c>
      <c r="NZ94" s="114" t="str">
        <f t="shared" si="807"/>
        <v/>
      </c>
      <c r="OA94" s="115" t="str">
        <f t="shared" si="808"/>
        <v/>
      </c>
      <c r="OB94" s="115" t="str">
        <f t="shared" si="809"/>
        <v/>
      </c>
      <c r="OC94" s="116" t="str">
        <f t="shared" si="810"/>
        <v/>
      </c>
      <c r="OD94" s="117" t="str">
        <f t="shared" si="811"/>
        <v/>
      </c>
      <c r="OE94" s="118" t="str">
        <f t="shared" si="812"/>
        <v/>
      </c>
      <c r="OF94" s="119" t="str">
        <f t="shared" si="813"/>
        <v/>
      </c>
      <c r="OG94" s="120" t="str">
        <f t="shared" si="814"/>
        <v/>
      </c>
      <c r="OI94" s="112"/>
      <c r="OJ94" s="112"/>
      <c r="OK94" s="113" t="str">
        <f t="shared" si="815"/>
        <v/>
      </c>
      <c r="OL94" s="114" t="str">
        <f t="shared" si="816"/>
        <v/>
      </c>
      <c r="OM94" s="115" t="str">
        <f t="shared" si="817"/>
        <v/>
      </c>
      <c r="ON94" s="115" t="str">
        <f t="shared" si="818"/>
        <v/>
      </c>
      <c r="OO94" s="116" t="str">
        <f t="shared" si="819"/>
        <v/>
      </c>
      <c r="OP94" s="117" t="str">
        <f t="shared" si="820"/>
        <v/>
      </c>
      <c r="OQ94" s="118" t="str">
        <f t="shared" si="821"/>
        <v/>
      </c>
      <c r="OR94" s="119" t="str">
        <f t="shared" si="822"/>
        <v/>
      </c>
      <c r="OS94" s="120" t="str">
        <f t="shared" si="823"/>
        <v/>
      </c>
      <c r="OU94" s="112"/>
      <c r="OV94" s="112"/>
      <c r="OW94" s="113" t="str">
        <f t="shared" si="824"/>
        <v/>
      </c>
      <c r="OX94" s="114" t="str">
        <f t="shared" si="825"/>
        <v/>
      </c>
      <c r="OY94" s="115" t="str">
        <f t="shared" si="826"/>
        <v/>
      </c>
      <c r="OZ94" s="115" t="str">
        <f t="shared" si="827"/>
        <v/>
      </c>
      <c r="PA94" s="116" t="str">
        <f t="shared" si="828"/>
        <v/>
      </c>
      <c r="PB94" s="117" t="str">
        <f t="shared" si="829"/>
        <v/>
      </c>
      <c r="PC94" s="118" t="str">
        <f t="shared" si="830"/>
        <v/>
      </c>
      <c r="PD94" s="119" t="str">
        <f t="shared" si="831"/>
        <v/>
      </c>
      <c r="PE94" s="120" t="str">
        <f t="shared" si="832"/>
        <v/>
      </c>
      <c r="PG94" s="112"/>
      <c r="PH94" s="112"/>
      <c r="PI94" s="113" t="str">
        <f t="shared" si="833"/>
        <v/>
      </c>
      <c r="PJ94" s="114" t="str">
        <f t="shared" si="834"/>
        <v/>
      </c>
      <c r="PK94" s="115" t="str">
        <f t="shared" si="835"/>
        <v/>
      </c>
      <c r="PL94" s="115" t="str">
        <f t="shared" si="836"/>
        <v/>
      </c>
      <c r="PM94" s="116" t="str">
        <f t="shared" si="837"/>
        <v/>
      </c>
      <c r="PN94" s="117" t="str">
        <f t="shared" si="838"/>
        <v/>
      </c>
      <c r="PO94" s="118" t="str">
        <f t="shared" si="839"/>
        <v/>
      </c>
      <c r="PP94" s="119" t="str">
        <f t="shared" si="840"/>
        <v/>
      </c>
      <c r="PQ94" s="120" t="str">
        <f t="shared" si="841"/>
        <v/>
      </c>
      <c r="PS94" s="112"/>
      <c r="PT94" s="112"/>
      <c r="PU94" s="113" t="str">
        <f t="shared" si="842"/>
        <v/>
      </c>
      <c r="PV94" s="114" t="str">
        <f t="shared" si="843"/>
        <v/>
      </c>
      <c r="PW94" s="115" t="str">
        <f t="shared" si="844"/>
        <v/>
      </c>
      <c r="PX94" s="115" t="str">
        <f t="shared" si="845"/>
        <v/>
      </c>
      <c r="PY94" s="116" t="str">
        <f t="shared" si="846"/>
        <v/>
      </c>
      <c r="PZ94" s="117" t="str">
        <f t="shared" si="847"/>
        <v/>
      </c>
      <c r="QA94" s="118" t="str">
        <f t="shared" si="848"/>
        <v/>
      </c>
      <c r="QB94" s="119" t="str">
        <f t="shared" si="849"/>
        <v/>
      </c>
      <c r="QC94" s="120" t="str">
        <f t="shared" si="850"/>
        <v/>
      </c>
      <c r="QE94" s="112"/>
      <c r="QF94" s="112"/>
      <c r="QG94" s="113" t="str">
        <f t="shared" si="851"/>
        <v/>
      </c>
      <c r="QH94" s="114" t="str">
        <f t="shared" si="852"/>
        <v/>
      </c>
      <c r="QI94" s="115" t="str">
        <f t="shared" si="853"/>
        <v/>
      </c>
      <c r="QJ94" s="115" t="str">
        <f t="shared" si="854"/>
        <v/>
      </c>
      <c r="QK94" s="116" t="str">
        <f t="shared" si="855"/>
        <v/>
      </c>
      <c r="QL94" s="117" t="str">
        <f t="shared" si="856"/>
        <v/>
      </c>
      <c r="QM94" s="118" t="str">
        <f t="shared" si="857"/>
        <v/>
      </c>
      <c r="QN94" s="119" t="str">
        <f t="shared" si="858"/>
        <v/>
      </c>
      <c r="QO94" s="120" t="str">
        <f t="shared" si="859"/>
        <v/>
      </c>
      <c r="QQ94" s="112"/>
      <c r="QR94" s="112"/>
      <c r="QS94" s="113" t="str">
        <f t="shared" si="860"/>
        <v/>
      </c>
      <c r="QT94" s="114" t="str">
        <f t="shared" si="861"/>
        <v/>
      </c>
      <c r="QU94" s="115" t="str">
        <f t="shared" si="862"/>
        <v/>
      </c>
      <c r="QV94" s="115" t="str">
        <f t="shared" si="863"/>
        <v/>
      </c>
      <c r="QW94" s="116" t="str">
        <f t="shared" si="864"/>
        <v/>
      </c>
      <c r="QX94" s="117" t="str">
        <f t="shared" si="865"/>
        <v/>
      </c>
      <c r="QY94" s="118" t="str">
        <f t="shared" si="866"/>
        <v/>
      </c>
      <c r="QZ94" s="119" t="str">
        <f t="shared" si="867"/>
        <v/>
      </c>
      <c r="RA94" s="120" t="str">
        <f t="shared" si="868"/>
        <v/>
      </c>
      <c r="RC94" s="112"/>
      <c r="RD94" s="112"/>
      <c r="RE94" s="113" t="str">
        <f t="shared" si="869"/>
        <v/>
      </c>
      <c r="RF94" s="114" t="str">
        <f t="shared" si="870"/>
        <v/>
      </c>
      <c r="RG94" s="115" t="str">
        <f t="shared" si="871"/>
        <v/>
      </c>
      <c r="RH94" s="115" t="str">
        <f t="shared" si="872"/>
        <v/>
      </c>
      <c r="RI94" s="116" t="str">
        <f t="shared" si="873"/>
        <v/>
      </c>
      <c r="RJ94" s="117" t="str">
        <f t="shared" si="874"/>
        <v/>
      </c>
      <c r="RK94" s="118" t="str">
        <f t="shared" si="875"/>
        <v/>
      </c>
      <c r="RL94" s="119" t="str">
        <f t="shared" si="876"/>
        <v/>
      </c>
      <c r="RM94" s="120" t="str">
        <f t="shared" si="877"/>
        <v/>
      </c>
      <c r="RO94" s="112"/>
      <c r="RP94" s="112"/>
      <c r="RQ94" s="113" t="str">
        <f t="shared" si="878"/>
        <v/>
      </c>
      <c r="RR94" s="114" t="str">
        <f t="shared" si="879"/>
        <v/>
      </c>
      <c r="RS94" s="115" t="str">
        <f t="shared" si="880"/>
        <v/>
      </c>
      <c r="RT94" s="115" t="str">
        <f t="shared" si="881"/>
        <v/>
      </c>
      <c r="RU94" s="116" t="str">
        <f t="shared" si="882"/>
        <v/>
      </c>
      <c r="RV94" s="117" t="str">
        <f t="shared" si="883"/>
        <v/>
      </c>
      <c r="RW94" s="118" t="str">
        <f t="shared" si="884"/>
        <v/>
      </c>
      <c r="RX94" s="119" t="str">
        <f t="shared" si="885"/>
        <v/>
      </c>
      <c r="RY94" s="120" t="str">
        <f t="shared" si="886"/>
        <v/>
      </c>
      <c r="SA94" s="112"/>
      <c r="SB94" s="112"/>
    </row>
    <row r="95" spans="1:496" ht="13.5" customHeight="1">
      <c r="A95" s="20"/>
      <c r="B95" s="112" t="s">
        <v>886</v>
      </c>
      <c r="C95" s="112" t="s">
        <v>887</v>
      </c>
      <c r="E95" s="113" t="str">
        <f t="shared" si="417"/>
        <v/>
      </c>
      <c r="F95" s="114" t="str">
        <f t="shared" si="418"/>
        <v/>
      </c>
      <c r="G95" s="115" t="str">
        <f t="shared" si="2"/>
        <v/>
      </c>
      <c r="H95" s="115" t="str">
        <f t="shared" si="3"/>
        <v/>
      </c>
      <c r="I95" s="116" t="str">
        <f t="shared" si="419"/>
        <v/>
      </c>
      <c r="J95" s="117" t="str">
        <f t="shared" si="420"/>
        <v/>
      </c>
      <c r="K95" s="118" t="str">
        <f t="shared" si="421"/>
        <v/>
      </c>
      <c r="L95" s="119" t="str">
        <f t="shared" si="7"/>
        <v/>
      </c>
      <c r="M95" s="120" t="str">
        <f t="shared" si="422"/>
        <v/>
      </c>
      <c r="O95" s="112"/>
      <c r="P95" s="112" t="s">
        <v>289</v>
      </c>
      <c r="Q95" s="113" t="s">
        <v>289</v>
      </c>
      <c r="R95" s="114" t="s">
        <v>289</v>
      </c>
      <c r="S95" s="115" t="s">
        <v>289</v>
      </c>
      <c r="T95" s="115" t="s">
        <v>289</v>
      </c>
      <c r="U95" s="116" t="s">
        <v>289</v>
      </c>
      <c r="V95" s="117" t="s">
        <v>289</v>
      </c>
      <c r="W95" s="118" t="s">
        <v>289</v>
      </c>
      <c r="X95" s="119" t="s">
        <v>289</v>
      </c>
      <c r="Y95" s="120" t="s">
        <v>289</v>
      </c>
      <c r="AA95" s="112"/>
      <c r="AB95" s="112"/>
      <c r="AC95" s="113" t="str">
        <f t="shared" si="545"/>
        <v/>
      </c>
      <c r="AD95" s="114" t="str">
        <f t="shared" si="546"/>
        <v/>
      </c>
      <c r="AE95" s="115" t="str">
        <f t="shared" si="547"/>
        <v/>
      </c>
      <c r="AF95" s="115" t="str">
        <f t="shared" si="548"/>
        <v/>
      </c>
      <c r="AG95" s="116" t="str">
        <f t="shared" si="549"/>
        <v/>
      </c>
      <c r="AH95" s="117" t="str">
        <f t="shared" si="550"/>
        <v/>
      </c>
      <c r="AI95" s="118" t="str">
        <f t="shared" si="551"/>
        <v/>
      </c>
      <c r="AJ95" s="119" t="str">
        <f t="shared" si="552"/>
        <v/>
      </c>
      <c r="AK95" s="120" t="str">
        <f t="shared" si="553"/>
        <v/>
      </c>
      <c r="AM95" s="112"/>
      <c r="AN95" s="112"/>
      <c r="AO95" s="113" t="str">
        <f t="shared" si="554"/>
        <v/>
      </c>
      <c r="AP95" s="114" t="str">
        <f t="shared" si="555"/>
        <v/>
      </c>
      <c r="AQ95" s="115" t="str">
        <f t="shared" si="556"/>
        <v/>
      </c>
      <c r="AR95" s="115" t="str">
        <f t="shared" si="557"/>
        <v/>
      </c>
      <c r="AS95" s="116" t="str">
        <f t="shared" si="558"/>
        <v/>
      </c>
      <c r="AT95" s="117" t="str">
        <f t="shared" si="559"/>
        <v/>
      </c>
      <c r="AU95" s="118" t="str">
        <f t="shared" si="560"/>
        <v/>
      </c>
      <c r="AV95" s="119" t="str">
        <f t="shared" si="561"/>
        <v/>
      </c>
      <c r="AW95" s="120" t="str">
        <f t="shared" si="562"/>
        <v/>
      </c>
      <c r="AY95" s="112"/>
      <c r="AZ95" s="112"/>
      <c r="BA95" s="113" t="str">
        <f t="shared" si="518"/>
        <v/>
      </c>
      <c r="BB95" s="114" t="str">
        <f t="shared" si="519"/>
        <v/>
      </c>
      <c r="BC95" s="115" t="str">
        <f t="shared" si="520"/>
        <v/>
      </c>
      <c r="BD95" s="115" t="str">
        <f t="shared" si="521"/>
        <v/>
      </c>
      <c r="BE95" s="116" t="str">
        <f t="shared" si="522"/>
        <v/>
      </c>
      <c r="BF95" s="117" t="str">
        <f t="shared" si="523"/>
        <v/>
      </c>
      <c r="BG95" s="118" t="str">
        <f t="shared" si="524"/>
        <v/>
      </c>
      <c r="BH95" s="119" t="str">
        <f t="shared" si="525"/>
        <v/>
      </c>
      <c r="BI95" s="120" t="str">
        <f t="shared" si="526"/>
        <v/>
      </c>
      <c r="BK95" s="112"/>
      <c r="BL95" s="112"/>
      <c r="BM95" s="113" t="str">
        <f t="shared" si="563"/>
        <v/>
      </c>
      <c r="BN95" s="114" t="str">
        <f t="shared" si="564"/>
        <v/>
      </c>
      <c r="BO95" s="115" t="str">
        <f t="shared" si="565"/>
        <v/>
      </c>
      <c r="BP95" s="115" t="str">
        <f t="shared" si="566"/>
        <v/>
      </c>
      <c r="BQ95" s="116" t="str">
        <f t="shared" si="567"/>
        <v/>
      </c>
      <c r="BR95" s="117" t="str">
        <f t="shared" si="568"/>
        <v/>
      </c>
      <c r="BS95" s="118" t="str">
        <f t="shared" si="569"/>
        <v/>
      </c>
      <c r="BT95" s="119" t="str">
        <f t="shared" si="570"/>
        <v/>
      </c>
      <c r="BU95" s="120" t="str">
        <f t="shared" si="571"/>
        <v/>
      </c>
      <c r="BW95" s="112"/>
      <c r="BX95" s="112"/>
      <c r="BY95" s="113" t="str">
        <f t="shared" si="572"/>
        <v/>
      </c>
      <c r="BZ95" s="114" t="str">
        <f t="shared" si="573"/>
        <v/>
      </c>
      <c r="CA95" s="115" t="str">
        <f t="shared" si="574"/>
        <v/>
      </c>
      <c r="CB95" s="115" t="str">
        <f t="shared" si="575"/>
        <v/>
      </c>
      <c r="CC95" s="116" t="str">
        <f t="shared" si="576"/>
        <v/>
      </c>
      <c r="CD95" s="117" t="str">
        <f t="shared" si="577"/>
        <v/>
      </c>
      <c r="CE95" s="118" t="str">
        <f t="shared" si="578"/>
        <v/>
      </c>
      <c r="CF95" s="119" t="str">
        <f t="shared" si="579"/>
        <v/>
      </c>
      <c r="CG95" s="120" t="str">
        <f t="shared" si="580"/>
        <v/>
      </c>
      <c r="CI95" s="112"/>
      <c r="CJ95" s="112"/>
      <c r="CK95" s="113" t="str">
        <f t="shared" si="581"/>
        <v/>
      </c>
      <c r="CL95" s="114" t="str">
        <f t="shared" si="582"/>
        <v/>
      </c>
      <c r="CM95" s="115" t="str">
        <f t="shared" si="583"/>
        <v/>
      </c>
      <c r="CN95" s="115" t="str">
        <f t="shared" si="584"/>
        <v/>
      </c>
      <c r="CO95" s="116" t="str">
        <f t="shared" si="585"/>
        <v/>
      </c>
      <c r="CP95" s="117" t="str">
        <f t="shared" si="586"/>
        <v/>
      </c>
      <c r="CQ95" s="118" t="str">
        <f t="shared" si="587"/>
        <v/>
      </c>
      <c r="CR95" s="119" t="str">
        <f t="shared" si="588"/>
        <v/>
      </c>
      <c r="CS95" s="120" t="str">
        <f t="shared" si="589"/>
        <v/>
      </c>
      <c r="CU95" s="112"/>
      <c r="CV95" s="112"/>
      <c r="CW95" s="113" t="str">
        <f t="shared" si="590"/>
        <v/>
      </c>
      <c r="CX95" s="114" t="str">
        <f t="shared" si="591"/>
        <v/>
      </c>
      <c r="CY95" s="115" t="str">
        <f t="shared" si="592"/>
        <v/>
      </c>
      <c r="CZ95" s="115" t="str">
        <f t="shared" si="593"/>
        <v/>
      </c>
      <c r="DA95" s="116" t="str">
        <f t="shared" si="594"/>
        <v/>
      </c>
      <c r="DB95" s="117" t="str">
        <f t="shared" si="595"/>
        <v/>
      </c>
      <c r="DC95" s="118" t="str">
        <f t="shared" si="596"/>
        <v/>
      </c>
      <c r="DD95" s="119" t="str">
        <f t="shared" si="597"/>
        <v/>
      </c>
      <c r="DE95" s="120" t="str">
        <f t="shared" si="598"/>
        <v/>
      </c>
      <c r="DG95" s="112"/>
      <c r="DH95" s="112"/>
      <c r="DI95" s="113" t="str">
        <f t="shared" si="599"/>
        <v/>
      </c>
      <c r="DJ95" s="114" t="str">
        <f t="shared" si="600"/>
        <v/>
      </c>
      <c r="DK95" s="115" t="str">
        <f t="shared" si="601"/>
        <v/>
      </c>
      <c r="DL95" s="115" t="str">
        <f t="shared" si="602"/>
        <v/>
      </c>
      <c r="DM95" s="116" t="str">
        <f t="shared" si="603"/>
        <v/>
      </c>
      <c r="DN95" s="117" t="str">
        <f t="shared" si="604"/>
        <v/>
      </c>
      <c r="DO95" s="118" t="str">
        <f t="shared" si="605"/>
        <v/>
      </c>
      <c r="DP95" s="119" t="str">
        <f t="shared" si="606"/>
        <v/>
      </c>
      <c r="DQ95" s="120" t="str">
        <f t="shared" si="607"/>
        <v/>
      </c>
      <c r="DS95" s="112"/>
      <c r="DT95" s="112"/>
      <c r="DU95" s="113" t="str">
        <f t="shared" si="608"/>
        <v/>
      </c>
      <c r="DV95" s="114" t="str">
        <f t="shared" si="609"/>
        <v/>
      </c>
      <c r="DW95" s="115" t="str">
        <f t="shared" si="610"/>
        <v/>
      </c>
      <c r="DX95" s="115" t="str">
        <f t="shared" si="611"/>
        <v/>
      </c>
      <c r="DY95" s="116" t="str">
        <f t="shared" si="612"/>
        <v/>
      </c>
      <c r="DZ95" s="117" t="str">
        <f t="shared" si="613"/>
        <v/>
      </c>
      <c r="EA95" s="118" t="str">
        <f t="shared" si="614"/>
        <v/>
      </c>
      <c r="EB95" s="119" t="str">
        <f t="shared" si="615"/>
        <v/>
      </c>
      <c r="EC95" s="120" t="str">
        <f t="shared" si="616"/>
        <v/>
      </c>
      <c r="EE95" s="112"/>
      <c r="EF95" s="112"/>
      <c r="EG95" s="113" t="str">
        <f t="shared" si="617"/>
        <v/>
      </c>
      <c r="EH95" s="114" t="str">
        <f t="shared" si="618"/>
        <v/>
      </c>
      <c r="EI95" s="115" t="str">
        <f t="shared" si="619"/>
        <v/>
      </c>
      <c r="EJ95" s="115" t="str">
        <f t="shared" si="620"/>
        <v/>
      </c>
      <c r="EK95" s="116" t="str">
        <f t="shared" si="621"/>
        <v/>
      </c>
      <c r="EL95" s="117" t="str">
        <f t="shared" si="622"/>
        <v/>
      </c>
      <c r="EM95" s="118" t="str">
        <f t="shared" si="623"/>
        <v/>
      </c>
      <c r="EN95" s="119" t="str">
        <f t="shared" si="624"/>
        <v/>
      </c>
      <c r="EO95" s="120" t="str">
        <f t="shared" si="625"/>
        <v/>
      </c>
      <c r="EQ95" s="112"/>
      <c r="ER95" s="112"/>
      <c r="ES95" s="113" t="str">
        <f t="shared" si="626"/>
        <v/>
      </c>
      <c r="ET95" s="114" t="str">
        <f t="shared" si="627"/>
        <v/>
      </c>
      <c r="EU95" s="115" t="str">
        <f t="shared" si="628"/>
        <v/>
      </c>
      <c r="EV95" s="115" t="str">
        <f t="shared" si="629"/>
        <v/>
      </c>
      <c r="EW95" s="116" t="str">
        <f t="shared" si="630"/>
        <v/>
      </c>
      <c r="EX95" s="117" t="str">
        <f t="shared" si="631"/>
        <v/>
      </c>
      <c r="EY95" s="118" t="str">
        <f t="shared" si="632"/>
        <v/>
      </c>
      <c r="EZ95" s="119" t="str">
        <f t="shared" si="633"/>
        <v/>
      </c>
      <c r="FA95" s="120" t="str">
        <f t="shared" si="634"/>
        <v/>
      </c>
      <c r="FC95" s="112"/>
      <c r="FD95" s="112"/>
      <c r="FE95" s="113" t="str">
        <f t="shared" si="635"/>
        <v/>
      </c>
      <c r="FF95" s="114" t="str">
        <f t="shared" si="636"/>
        <v/>
      </c>
      <c r="FG95" s="115" t="str">
        <f t="shared" si="637"/>
        <v/>
      </c>
      <c r="FH95" s="115" t="str">
        <f t="shared" si="638"/>
        <v/>
      </c>
      <c r="FI95" s="116" t="str">
        <f t="shared" si="639"/>
        <v/>
      </c>
      <c r="FJ95" s="117" t="str">
        <f t="shared" si="640"/>
        <v/>
      </c>
      <c r="FK95" s="118" t="str">
        <f t="shared" si="641"/>
        <v/>
      </c>
      <c r="FL95" s="119" t="str">
        <f t="shared" si="642"/>
        <v/>
      </c>
      <c r="FM95" s="120" t="str">
        <f t="shared" si="643"/>
        <v/>
      </c>
      <c r="FO95" s="112"/>
      <c r="FP95" s="112"/>
      <c r="FQ95" s="113" t="str">
        <f t="shared" si="644"/>
        <v/>
      </c>
      <c r="FR95" s="114" t="str">
        <f t="shared" si="645"/>
        <v/>
      </c>
      <c r="FS95" s="115" t="str">
        <f t="shared" si="646"/>
        <v/>
      </c>
      <c r="FT95" s="115" t="str">
        <f t="shared" si="647"/>
        <v/>
      </c>
      <c r="FU95" s="116" t="str">
        <f t="shared" si="648"/>
        <v/>
      </c>
      <c r="FV95" s="117" t="str">
        <f t="shared" si="649"/>
        <v/>
      </c>
      <c r="FW95" s="118" t="str">
        <f t="shared" si="650"/>
        <v/>
      </c>
      <c r="FX95" s="119" t="str">
        <f t="shared" si="651"/>
        <v/>
      </c>
      <c r="FY95" s="120" t="str">
        <f t="shared" si="652"/>
        <v/>
      </c>
      <c r="GA95" s="112"/>
      <c r="GB95" s="112"/>
      <c r="GC95" s="113" t="str">
        <f t="shared" si="653"/>
        <v/>
      </c>
      <c r="GD95" s="114" t="str">
        <f t="shared" si="654"/>
        <v/>
      </c>
      <c r="GE95" s="115" t="str">
        <f t="shared" si="655"/>
        <v/>
      </c>
      <c r="GF95" s="115" t="str">
        <f t="shared" si="656"/>
        <v/>
      </c>
      <c r="GG95" s="116" t="str">
        <f t="shared" si="657"/>
        <v/>
      </c>
      <c r="GH95" s="117" t="str">
        <f t="shared" si="658"/>
        <v/>
      </c>
      <c r="GI95" s="118" t="str">
        <f t="shared" si="659"/>
        <v/>
      </c>
      <c r="GJ95" s="119" t="str">
        <f t="shared" si="660"/>
        <v/>
      </c>
      <c r="GK95" s="120" t="str">
        <f t="shared" si="661"/>
        <v/>
      </c>
      <c r="GM95" s="112"/>
      <c r="GN95" s="112"/>
      <c r="GO95" s="113" t="str">
        <f t="shared" si="662"/>
        <v/>
      </c>
      <c r="GP95" s="114" t="str">
        <f t="shared" si="663"/>
        <v/>
      </c>
      <c r="GQ95" s="115" t="str">
        <f t="shared" si="664"/>
        <v/>
      </c>
      <c r="GR95" s="115" t="str">
        <f t="shared" si="665"/>
        <v/>
      </c>
      <c r="GS95" s="116" t="str">
        <f t="shared" si="666"/>
        <v/>
      </c>
      <c r="GT95" s="117" t="str">
        <f t="shared" si="667"/>
        <v/>
      </c>
      <c r="GU95" s="118" t="str">
        <f t="shared" si="668"/>
        <v/>
      </c>
      <c r="GV95" s="119" t="str">
        <f t="shared" si="669"/>
        <v/>
      </c>
      <c r="GW95" s="120" t="str">
        <f t="shared" si="670"/>
        <v/>
      </c>
      <c r="GY95" s="112"/>
      <c r="GZ95" s="112"/>
      <c r="HA95" s="113" t="str">
        <f t="shared" si="671"/>
        <v/>
      </c>
      <c r="HB95" s="114" t="str">
        <f t="shared" si="672"/>
        <v/>
      </c>
      <c r="HC95" s="115" t="str">
        <f t="shared" si="673"/>
        <v/>
      </c>
      <c r="HD95" s="115" t="str">
        <f t="shared" si="674"/>
        <v/>
      </c>
      <c r="HE95" s="116" t="str">
        <f t="shared" si="675"/>
        <v/>
      </c>
      <c r="HF95" s="117" t="str">
        <f t="shared" si="676"/>
        <v/>
      </c>
      <c r="HG95" s="118" t="str">
        <f t="shared" si="677"/>
        <v/>
      </c>
      <c r="HH95" s="119" t="str">
        <f t="shared" si="678"/>
        <v/>
      </c>
      <c r="HI95" s="120" t="str">
        <f t="shared" si="679"/>
        <v/>
      </c>
      <c r="HK95" s="112"/>
      <c r="HL95" s="112"/>
      <c r="HM95" s="113" t="str">
        <f t="shared" si="680"/>
        <v/>
      </c>
      <c r="HN95" s="114" t="str">
        <f t="shared" si="681"/>
        <v/>
      </c>
      <c r="HO95" s="115" t="str">
        <f t="shared" si="682"/>
        <v/>
      </c>
      <c r="HP95" s="115" t="str">
        <f t="shared" si="683"/>
        <v/>
      </c>
      <c r="HQ95" s="116" t="str">
        <f t="shared" si="684"/>
        <v/>
      </c>
      <c r="HR95" s="117" t="str">
        <f t="shared" si="685"/>
        <v/>
      </c>
      <c r="HS95" s="118" t="str">
        <f t="shared" si="686"/>
        <v/>
      </c>
      <c r="HT95" s="119" t="str">
        <f t="shared" si="687"/>
        <v/>
      </c>
      <c r="HU95" s="120" t="str">
        <f t="shared" si="688"/>
        <v/>
      </c>
      <c r="HW95" s="112"/>
      <c r="HX95" s="112"/>
      <c r="HY95" s="113" t="str">
        <f t="shared" si="689"/>
        <v/>
      </c>
      <c r="HZ95" s="114" t="str">
        <f t="shared" si="690"/>
        <v/>
      </c>
      <c r="IA95" s="115" t="str">
        <f t="shared" si="691"/>
        <v/>
      </c>
      <c r="IB95" s="115" t="str">
        <f t="shared" si="692"/>
        <v/>
      </c>
      <c r="IC95" s="116" t="str">
        <f t="shared" si="693"/>
        <v/>
      </c>
      <c r="ID95" s="117" t="str">
        <f t="shared" si="694"/>
        <v/>
      </c>
      <c r="IE95" s="118" t="str">
        <f t="shared" si="695"/>
        <v/>
      </c>
      <c r="IF95" s="119" t="str">
        <f t="shared" si="696"/>
        <v/>
      </c>
      <c r="IG95" s="120" t="str">
        <f t="shared" si="697"/>
        <v/>
      </c>
      <c r="II95" s="112"/>
      <c r="IJ95" s="112"/>
      <c r="IK95" s="113" t="str">
        <f t="shared" si="698"/>
        <v/>
      </c>
      <c r="IL95" s="114" t="str">
        <f t="shared" si="699"/>
        <v/>
      </c>
      <c r="IM95" s="115" t="str">
        <f t="shared" si="700"/>
        <v/>
      </c>
      <c r="IN95" s="115" t="str">
        <f t="shared" si="701"/>
        <v/>
      </c>
      <c r="IO95" s="116" t="str">
        <f t="shared" si="702"/>
        <v/>
      </c>
      <c r="IP95" s="117" t="str">
        <f t="shared" si="703"/>
        <v/>
      </c>
      <c r="IQ95" s="118" t="str">
        <f t="shared" si="704"/>
        <v/>
      </c>
      <c r="IR95" s="119" t="str">
        <f t="shared" si="705"/>
        <v/>
      </c>
      <c r="IS95" s="120" t="str">
        <f t="shared" si="706"/>
        <v/>
      </c>
      <c r="IU95" s="112"/>
      <c r="IV95" s="112"/>
      <c r="IW95" s="113" t="str">
        <f t="shared" si="707"/>
        <v/>
      </c>
      <c r="IX95" s="114" t="str">
        <f t="shared" si="708"/>
        <v/>
      </c>
      <c r="IY95" s="115" t="str">
        <f t="shared" si="709"/>
        <v/>
      </c>
      <c r="IZ95" s="115" t="str">
        <f t="shared" si="710"/>
        <v/>
      </c>
      <c r="JA95" s="116" t="str">
        <f t="shared" si="711"/>
        <v/>
      </c>
      <c r="JB95" s="117" t="str">
        <f t="shared" si="712"/>
        <v/>
      </c>
      <c r="JC95" s="118" t="str">
        <f t="shared" si="713"/>
        <v/>
      </c>
      <c r="JD95" s="119" t="str">
        <f t="shared" si="714"/>
        <v/>
      </c>
      <c r="JE95" s="120" t="str">
        <f t="shared" si="715"/>
        <v/>
      </c>
      <c r="JG95" s="112"/>
      <c r="JH95" s="112"/>
      <c r="JI95" s="113" t="str">
        <f t="shared" si="716"/>
        <v/>
      </c>
      <c r="JJ95" s="114" t="str">
        <f t="shared" si="717"/>
        <v/>
      </c>
      <c r="JK95" s="115" t="str">
        <f t="shared" si="718"/>
        <v/>
      </c>
      <c r="JL95" s="115" t="str">
        <f t="shared" si="719"/>
        <v/>
      </c>
      <c r="JM95" s="116" t="str">
        <f t="shared" si="720"/>
        <v/>
      </c>
      <c r="JN95" s="117" t="str">
        <f t="shared" si="721"/>
        <v/>
      </c>
      <c r="JO95" s="118" t="str">
        <f t="shared" si="722"/>
        <v/>
      </c>
      <c r="JP95" s="119" t="str">
        <f t="shared" si="723"/>
        <v/>
      </c>
      <c r="JQ95" s="120" t="str">
        <f t="shared" si="724"/>
        <v/>
      </c>
      <c r="JS95" s="112"/>
      <c r="JT95" s="112"/>
      <c r="JU95" s="113" t="str">
        <f t="shared" si="725"/>
        <v/>
      </c>
      <c r="JV95" s="114" t="str">
        <f t="shared" si="726"/>
        <v/>
      </c>
      <c r="JW95" s="115" t="str">
        <f t="shared" si="727"/>
        <v/>
      </c>
      <c r="JX95" s="115" t="str">
        <f t="shared" si="728"/>
        <v/>
      </c>
      <c r="JY95" s="116" t="str">
        <f t="shared" si="729"/>
        <v/>
      </c>
      <c r="JZ95" s="117" t="str">
        <f t="shared" si="730"/>
        <v/>
      </c>
      <c r="KA95" s="118" t="str">
        <f t="shared" si="731"/>
        <v/>
      </c>
      <c r="KB95" s="119" t="str">
        <f t="shared" si="732"/>
        <v/>
      </c>
      <c r="KC95" s="120" t="str">
        <f t="shared" si="733"/>
        <v/>
      </c>
      <c r="KE95" s="112"/>
      <c r="KF95" s="112"/>
      <c r="KG95" s="113" t="str">
        <f t="shared" si="734"/>
        <v/>
      </c>
      <c r="KH95" s="114" t="str">
        <f t="shared" si="735"/>
        <v/>
      </c>
      <c r="KI95" s="115" t="str">
        <f t="shared" si="736"/>
        <v/>
      </c>
      <c r="KJ95" s="115" t="str">
        <f t="shared" si="737"/>
        <v/>
      </c>
      <c r="KK95" s="116" t="str">
        <f t="shared" si="738"/>
        <v/>
      </c>
      <c r="KL95" s="117" t="str">
        <f t="shared" si="739"/>
        <v/>
      </c>
      <c r="KM95" s="118" t="str">
        <f t="shared" si="740"/>
        <v/>
      </c>
      <c r="KN95" s="119" t="str">
        <f t="shared" si="741"/>
        <v/>
      </c>
      <c r="KO95" s="120" t="str">
        <f t="shared" si="742"/>
        <v/>
      </c>
      <c r="KQ95" s="112"/>
      <c r="KR95" s="112"/>
      <c r="KS95" s="113" t="str">
        <f t="shared" si="743"/>
        <v/>
      </c>
      <c r="KT95" s="114" t="str">
        <f t="shared" si="744"/>
        <v/>
      </c>
      <c r="KU95" s="115" t="str">
        <f t="shared" si="745"/>
        <v/>
      </c>
      <c r="KV95" s="115" t="str">
        <f t="shared" si="746"/>
        <v/>
      </c>
      <c r="KW95" s="116" t="str">
        <f t="shared" si="747"/>
        <v/>
      </c>
      <c r="KX95" s="117" t="str">
        <f t="shared" si="748"/>
        <v/>
      </c>
      <c r="KY95" s="118" t="str">
        <f t="shared" si="749"/>
        <v/>
      </c>
      <c r="KZ95" s="119" t="str">
        <f t="shared" si="750"/>
        <v/>
      </c>
      <c r="LA95" s="120" t="str">
        <f t="shared" si="751"/>
        <v/>
      </c>
      <c r="LC95" s="112"/>
      <c r="LD95" s="112"/>
      <c r="LE95" s="113" t="str">
        <f t="shared" si="752"/>
        <v/>
      </c>
      <c r="LF95" s="114" t="str">
        <f t="shared" si="753"/>
        <v/>
      </c>
      <c r="LG95" s="115" t="str">
        <f t="shared" si="754"/>
        <v/>
      </c>
      <c r="LH95" s="115" t="str">
        <f t="shared" si="755"/>
        <v/>
      </c>
      <c r="LI95" s="116" t="str">
        <f t="shared" si="756"/>
        <v/>
      </c>
      <c r="LJ95" s="117" t="str">
        <f t="shared" si="757"/>
        <v/>
      </c>
      <c r="LK95" s="118" t="str">
        <f t="shared" si="758"/>
        <v/>
      </c>
      <c r="LL95" s="119" t="str">
        <f t="shared" si="759"/>
        <v/>
      </c>
      <c r="LM95" s="120" t="str">
        <f t="shared" si="760"/>
        <v/>
      </c>
      <c r="LO95" s="112"/>
      <c r="LP95" s="112"/>
      <c r="LQ95" s="113" t="str">
        <f t="shared" si="761"/>
        <v/>
      </c>
      <c r="LR95" s="114" t="str">
        <f t="shared" si="762"/>
        <v/>
      </c>
      <c r="LS95" s="115" t="str">
        <f t="shared" si="763"/>
        <v/>
      </c>
      <c r="LT95" s="115" t="str">
        <f t="shared" si="764"/>
        <v/>
      </c>
      <c r="LU95" s="116" t="str">
        <f t="shared" si="765"/>
        <v/>
      </c>
      <c r="LV95" s="117" t="str">
        <f t="shared" si="766"/>
        <v/>
      </c>
      <c r="LW95" s="118" t="str">
        <f t="shared" si="767"/>
        <v/>
      </c>
      <c r="LX95" s="119" t="str">
        <f t="shared" si="768"/>
        <v/>
      </c>
      <c r="LY95" s="120" t="str">
        <f t="shared" si="769"/>
        <v/>
      </c>
      <c r="MA95" s="112"/>
      <c r="MB95" s="112"/>
      <c r="MC95" s="113" t="str">
        <f t="shared" si="770"/>
        <v/>
      </c>
      <c r="MD95" s="114" t="str">
        <f t="shared" si="771"/>
        <v/>
      </c>
      <c r="ME95" s="115" t="str">
        <f t="shared" si="772"/>
        <v/>
      </c>
      <c r="MF95" s="115" t="str">
        <f t="shared" si="773"/>
        <v/>
      </c>
      <c r="MG95" s="116" t="str">
        <f t="shared" si="774"/>
        <v/>
      </c>
      <c r="MH95" s="117" t="str">
        <f t="shared" si="775"/>
        <v/>
      </c>
      <c r="MI95" s="118" t="str">
        <f t="shared" si="776"/>
        <v/>
      </c>
      <c r="MJ95" s="119" t="str">
        <f t="shared" si="777"/>
        <v/>
      </c>
      <c r="MK95" s="120" t="str">
        <f t="shared" si="778"/>
        <v/>
      </c>
      <c r="MM95" s="112"/>
      <c r="MN95" s="112"/>
      <c r="MO95" s="113" t="str">
        <f t="shared" si="779"/>
        <v/>
      </c>
      <c r="MP95" s="114" t="str">
        <f t="shared" si="780"/>
        <v/>
      </c>
      <c r="MQ95" s="115" t="str">
        <f t="shared" si="781"/>
        <v/>
      </c>
      <c r="MR95" s="115" t="str">
        <f t="shared" si="782"/>
        <v/>
      </c>
      <c r="MS95" s="116" t="str">
        <f t="shared" si="783"/>
        <v/>
      </c>
      <c r="MT95" s="117" t="str">
        <f t="shared" si="784"/>
        <v/>
      </c>
      <c r="MU95" s="118" t="str">
        <f t="shared" si="785"/>
        <v/>
      </c>
      <c r="MV95" s="119" t="str">
        <f t="shared" si="786"/>
        <v/>
      </c>
      <c r="MW95" s="120" t="str">
        <f t="shared" si="787"/>
        <v/>
      </c>
      <c r="MY95" s="112"/>
      <c r="MZ95" s="112"/>
      <c r="NA95" s="113" t="str">
        <f t="shared" si="788"/>
        <v/>
      </c>
      <c r="NB95" s="114" t="str">
        <f t="shared" si="789"/>
        <v/>
      </c>
      <c r="NC95" s="115" t="str">
        <f t="shared" si="790"/>
        <v/>
      </c>
      <c r="ND95" s="115" t="str">
        <f t="shared" si="791"/>
        <v/>
      </c>
      <c r="NE95" s="116" t="str">
        <f t="shared" si="792"/>
        <v/>
      </c>
      <c r="NF95" s="117" t="str">
        <f t="shared" si="793"/>
        <v/>
      </c>
      <c r="NG95" s="118" t="str">
        <f t="shared" si="794"/>
        <v/>
      </c>
      <c r="NH95" s="119" t="str">
        <f t="shared" si="795"/>
        <v/>
      </c>
      <c r="NI95" s="120" t="str">
        <f t="shared" si="796"/>
        <v/>
      </c>
      <c r="NK95" s="112"/>
      <c r="NL95" s="112"/>
      <c r="NM95" s="113" t="str">
        <f t="shared" si="797"/>
        <v/>
      </c>
      <c r="NN95" s="114" t="str">
        <f t="shared" si="798"/>
        <v/>
      </c>
      <c r="NO95" s="115" t="str">
        <f t="shared" si="799"/>
        <v/>
      </c>
      <c r="NP95" s="115" t="str">
        <f t="shared" si="800"/>
        <v/>
      </c>
      <c r="NQ95" s="116" t="str">
        <f t="shared" si="801"/>
        <v/>
      </c>
      <c r="NR95" s="117" t="str">
        <f t="shared" si="802"/>
        <v/>
      </c>
      <c r="NS95" s="118" t="str">
        <f t="shared" si="803"/>
        <v/>
      </c>
      <c r="NT95" s="119" t="str">
        <f t="shared" si="804"/>
        <v/>
      </c>
      <c r="NU95" s="120" t="str">
        <f t="shared" si="805"/>
        <v/>
      </c>
      <c r="NW95" s="112"/>
      <c r="NX95" s="112"/>
      <c r="NY95" s="113" t="str">
        <f t="shared" si="806"/>
        <v/>
      </c>
      <c r="NZ95" s="114" t="str">
        <f t="shared" si="807"/>
        <v/>
      </c>
      <c r="OA95" s="115" t="str">
        <f t="shared" si="808"/>
        <v/>
      </c>
      <c r="OB95" s="115" t="str">
        <f t="shared" si="809"/>
        <v/>
      </c>
      <c r="OC95" s="116" t="str">
        <f t="shared" si="810"/>
        <v/>
      </c>
      <c r="OD95" s="117" t="str">
        <f t="shared" si="811"/>
        <v/>
      </c>
      <c r="OE95" s="118" t="str">
        <f t="shared" si="812"/>
        <v/>
      </c>
      <c r="OF95" s="119" t="str">
        <f t="shared" si="813"/>
        <v/>
      </c>
      <c r="OG95" s="120" t="str">
        <f t="shared" si="814"/>
        <v/>
      </c>
      <c r="OI95" s="112"/>
      <c r="OJ95" s="112"/>
      <c r="OK95" s="113" t="str">
        <f t="shared" si="815"/>
        <v/>
      </c>
      <c r="OL95" s="114" t="str">
        <f t="shared" si="816"/>
        <v/>
      </c>
      <c r="OM95" s="115" t="str">
        <f t="shared" si="817"/>
        <v/>
      </c>
      <c r="ON95" s="115" t="str">
        <f t="shared" si="818"/>
        <v/>
      </c>
      <c r="OO95" s="116" t="str">
        <f t="shared" si="819"/>
        <v/>
      </c>
      <c r="OP95" s="117" t="str">
        <f t="shared" si="820"/>
        <v/>
      </c>
      <c r="OQ95" s="118" t="str">
        <f t="shared" si="821"/>
        <v/>
      </c>
      <c r="OR95" s="119" t="str">
        <f t="shared" si="822"/>
        <v/>
      </c>
      <c r="OS95" s="120" t="str">
        <f t="shared" si="823"/>
        <v/>
      </c>
      <c r="OU95" s="112"/>
      <c r="OV95" s="112"/>
      <c r="OW95" s="113" t="str">
        <f t="shared" si="824"/>
        <v/>
      </c>
      <c r="OX95" s="114" t="str">
        <f t="shared" si="825"/>
        <v/>
      </c>
      <c r="OY95" s="115" t="str">
        <f t="shared" si="826"/>
        <v/>
      </c>
      <c r="OZ95" s="115" t="str">
        <f t="shared" si="827"/>
        <v/>
      </c>
      <c r="PA95" s="116" t="str">
        <f t="shared" si="828"/>
        <v/>
      </c>
      <c r="PB95" s="117" t="str">
        <f t="shared" si="829"/>
        <v/>
      </c>
      <c r="PC95" s="118" t="str">
        <f t="shared" si="830"/>
        <v/>
      </c>
      <c r="PD95" s="119" t="str">
        <f t="shared" si="831"/>
        <v/>
      </c>
      <c r="PE95" s="120" t="str">
        <f t="shared" si="832"/>
        <v/>
      </c>
      <c r="PG95" s="112"/>
      <c r="PH95" s="112"/>
      <c r="PI95" s="113" t="str">
        <f t="shared" si="833"/>
        <v/>
      </c>
      <c r="PJ95" s="114" t="str">
        <f t="shared" si="834"/>
        <v/>
      </c>
      <c r="PK95" s="115" t="str">
        <f t="shared" si="835"/>
        <v/>
      </c>
      <c r="PL95" s="115" t="str">
        <f t="shared" si="836"/>
        <v/>
      </c>
      <c r="PM95" s="116" t="str">
        <f t="shared" si="837"/>
        <v/>
      </c>
      <c r="PN95" s="117" t="str">
        <f t="shared" si="838"/>
        <v/>
      </c>
      <c r="PO95" s="118" t="str">
        <f t="shared" si="839"/>
        <v/>
      </c>
      <c r="PP95" s="119" t="str">
        <f t="shared" si="840"/>
        <v/>
      </c>
      <c r="PQ95" s="120" t="str">
        <f t="shared" si="841"/>
        <v/>
      </c>
      <c r="PS95" s="112"/>
      <c r="PT95" s="112"/>
      <c r="PU95" s="113" t="str">
        <f t="shared" si="842"/>
        <v/>
      </c>
      <c r="PV95" s="114" t="str">
        <f t="shared" si="843"/>
        <v/>
      </c>
      <c r="PW95" s="115" t="str">
        <f t="shared" si="844"/>
        <v/>
      </c>
      <c r="PX95" s="115" t="str">
        <f t="shared" si="845"/>
        <v/>
      </c>
      <c r="PY95" s="116" t="str">
        <f t="shared" si="846"/>
        <v/>
      </c>
      <c r="PZ95" s="117" t="str">
        <f t="shared" si="847"/>
        <v/>
      </c>
      <c r="QA95" s="118" t="str">
        <f t="shared" si="848"/>
        <v/>
      </c>
      <c r="QB95" s="119" t="str">
        <f t="shared" si="849"/>
        <v/>
      </c>
      <c r="QC95" s="120" t="str">
        <f t="shared" si="850"/>
        <v/>
      </c>
      <c r="QE95" s="112"/>
      <c r="QF95" s="112"/>
      <c r="QG95" s="113" t="str">
        <f t="shared" si="851"/>
        <v/>
      </c>
      <c r="QH95" s="114" t="str">
        <f t="shared" si="852"/>
        <v/>
      </c>
      <c r="QI95" s="115" t="str">
        <f t="shared" si="853"/>
        <v/>
      </c>
      <c r="QJ95" s="115" t="str">
        <f t="shared" si="854"/>
        <v/>
      </c>
      <c r="QK95" s="116" t="str">
        <f t="shared" si="855"/>
        <v/>
      </c>
      <c r="QL95" s="117" t="str">
        <f t="shared" si="856"/>
        <v/>
      </c>
      <c r="QM95" s="118" t="str">
        <f t="shared" si="857"/>
        <v/>
      </c>
      <c r="QN95" s="119" t="str">
        <f t="shared" si="858"/>
        <v/>
      </c>
      <c r="QO95" s="120" t="str">
        <f t="shared" si="859"/>
        <v/>
      </c>
      <c r="QQ95" s="112"/>
      <c r="QR95" s="112"/>
      <c r="QS95" s="113" t="str">
        <f t="shared" si="860"/>
        <v/>
      </c>
      <c r="QT95" s="114" t="str">
        <f t="shared" si="861"/>
        <v/>
      </c>
      <c r="QU95" s="115" t="str">
        <f t="shared" si="862"/>
        <v/>
      </c>
      <c r="QV95" s="115" t="str">
        <f t="shared" si="863"/>
        <v/>
      </c>
      <c r="QW95" s="116" t="str">
        <f t="shared" si="864"/>
        <v/>
      </c>
      <c r="QX95" s="117" t="str">
        <f t="shared" si="865"/>
        <v/>
      </c>
      <c r="QY95" s="118" t="str">
        <f t="shared" si="866"/>
        <v/>
      </c>
      <c r="QZ95" s="119" t="str">
        <f t="shared" si="867"/>
        <v/>
      </c>
      <c r="RA95" s="120" t="str">
        <f t="shared" si="868"/>
        <v/>
      </c>
      <c r="RC95" s="112"/>
      <c r="RD95" s="112"/>
      <c r="RE95" s="113" t="str">
        <f t="shared" si="869"/>
        <v/>
      </c>
      <c r="RF95" s="114" t="str">
        <f t="shared" si="870"/>
        <v/>
      </c>
      <c r="RG95" s="115" t="str">
        <f t="shared" si="871"/>
        <v/>
      </c>
      <c r="RH95" s="115" t="str">
        <f t="shared" si="872"/>
        <v/>
      </c>
      <c r="RI95" s="116" t="str">
        <f t="shared" si="873"/>
        <v/>
      </c>
      <c r="RJ95" s="117" t="str">
        <f t="shared" si="874"/>
        <v/>
      </c>
      <c r="RK95" s="118" t="str">
        <f t="shared" si="875"/>
        <v/>
      </c>
      <c r="RL95" s="119" t="str">
        <f t="shared" si="876"/>
        <v/>
      </c>
      <c r="RM95" s="120" t="str">
        <f t="shared" si="877"/>
        <v/>
      </c>
      <c r="RO95" s="112"/>
      <c r="RP95" s="112"/>
      <c r="RQ95" s="113" t="str">
        <f t="shared" si="878"/>
        <v/>
      </c>
      <c r="RR95" s="114" t="str">
        <f t="shared" si="879"/>
        <v/>
      </c>
      <c r="RS95" s="115" t="str">
        <f t="shared" si="880"/>
        <v/>
      </c>
      <c r="RT95" s="115" t="str">
        <f t="shared" si="881"/>
        <v/>
      </c>
      <c r="RU95" s="116" t="str">
        <f t="shared" si="882"/>
        <v/>
      </c>
      <c r="RV95" s="117" t="str">
        <f t="shared" si="883"/>
        <v/>
      </c>
      <c r="RW95" s="118" t="str">
        <f t="shared" si="884"/>
        <v/>
      </c>
      <c r="RX95" s="119" t="str">
        <f t="shared" si="885"/>
        <v/>
      </c>
      <c r="RY95" s="120" t="str">
        <f t="shared" si="886"/>
        <v/>
      </c>
      <c r="SA95" s="112"/>
      <c r="SB95" s="112"/>
    </row>
    <row r="96" spans="1:496" ht="13.5" customHeight="1">
      <c r="A96" s="20"/>
      <c r="B96" s="112" t="s">
        <v>888</v>
      </c>
      <c r="C96" s="2" t="s">
        <v>887</v>
      </c>
      <c r="E96" s="113" t="str">
        <f t="shared" si="417"/>
        <v/>
      </c>
      <c r="F96" s="114" t="str">
        <f t="shared" si="418"/>
        <v/>
      </c>
      <c r="G96" s="115" t="str">
        <f t="shared" si="2"/>
        <v/>
      </c>
      <c r="H96" s="115" t="str">
        <f t="shared" si="3"/>
        <v/>
      </c>
      <c r="I96" s="116" t="str">
        <f t="shared" si="419"/>
        <v/>
      </c>
      <c r="J96" s="117" t="str">
        <f t="shared" si="420"/>
        <v/>
      </c>
      <c r="K96" s="118" t="str">
        <f t="shared" si="421"/>
        <v/>
      </c>
      <c r="L96" s="119" t="str">
        <f t="shared" si="7"/>
        <v/>
      </c>
      <c r="M96" s="120" t="str">
        <f t="shared" si="422"/>
        <v/>
      </c>
      <c r="O96" s="112"/>
      <c r="P96" s="112" t="s">
        <v>289</v>
      </c>
      <c r="Q96" s="113" t="s">
        <v>289</v>
      </c>
      <c r="R96" s="114" t="s">
        <v>289</v>
      </c>
      <c r="S96" s="115" t="s">
        <v>289</v>
      </c>
      <c r="T96" s="115" t="s">
        <v>289</v>
      </c>
      <c r="U96" s="116" t="s">
        <v>289</v>
      </c>
      <c r="V96" s="117" t="s">
        <v>289</v>
      </c>
      <c r="W96" s="118" t="s">
        <v>289</v>
      </c>
      <c r="X96" s="119" t="s">
        <v>289</v>
      </c>
      <c r="Y96" s="120" t="s">
        <v>289</v>
      </c>
      <c r="AA96" s="112"/>
      <c r="AB96" s="112"/>
      <c r="AC96" s="113" t="str">
        <f t="shared" si="545"/>
        <v/>
      </c>
      <c r="AD96" s="114" t="str">
        <f t="shared" si="546"/>
        <v/>
      </c>
      <c r="AE96" s="115" t="str">
        <f t="shared" si="547"/>
        <v/>
      </c>
      <c r="AF96" s="115" t="str">
        <f t="shared" si="548"/>
        <v/>
      </c>
      <c r="AG96" s="116" t="str">
        <f t="shared" si="549"/>
        <v/>
      </c>
      <c r="AH96" s="117" t="str">
        <f t="shared" si="550"/>
        <v/>
      </c>
      <c r="AI96" s="118" t="str">
        <f t="shared" si="551"/>
        <v/>
      </c>
      <c r="AJ96" s="119" t="str">
        <f t="shared" si="552"/>
        <v/>
      </c>
      <c r="AK96" s="120" t="str">
        <f t="shared" si="553"/>
        <v/>
      </c>
      <c r="AM96" s="112"/>
      <c r="AN96" s="112"/>
      <c r="AO96" s="113" t="str">
        <f t="shared" si="554"/>
        <v/>
      </c>
      <c r="AP96" s="114" t="str">
        <f t="shared" si="555"/>
        <v/>
      </c>
      <c r="AQ96" s="115" t="str">
        <f t="shared" si="556"/>
        <v/>
      </c>
      <c r="AR96" s="115" t="str">
        <f t="shared" si="557"/>
        <v/>
      </c>
      <c r="AS96" s="116" t="str">
        <f t="shared" si="558"/>
        <v/>
      </c>
      <c r="AT96" s="117" t="str">
        <f t="shared" si="559"/>
        <v/>
      </c>
      <c r="AU96" s="118" t="str">
        <f t="shared" si="560"/>
        <v/>
      </c>
      <c r="AV96" s="119" t="str">
        <f t="shared" si="561"/>
        <v/>
      </c>
      <c r="AW96" s="120" t="str">
        <f t="shared" si="562"/>
        <v/>
      </c>
      <c r="AY96" s="112"/>
      <c r="AZ96" s="112"/>
      <c r="BA96" s="113" t="str">
        <f t="shared" si="518"/>
        <v/>
      </c>
      <c r="BB96" s="114" t="str">
        <f t="shared" si="519"/>
        <v/>
      </c>
      <c r="BC96" s="115" t="str">
        <f t="shared" si="520"/>
        <v/>
      </c>
      <c r="BD96" s="115" t="str">
        <f t="shared" si="521"/>
        <v/>
      </c>
      <c r="BE96" s="116" t="str">
        <f t="shared" si="522"/>
        <v/>
      </c>
      <c r="BF96" s="117" t="str">
        <f t="shared" si="523"/>
        <v/>
      </c>
      <c r="BG96" s="118" t="str">
        <f t="shared" si="524"/>
        <v/>
      </c>
      <c r="BH96" s="119" t="str">
        <f t="shared" si="525"/>
        <v/>
      </c>
      <c r="BI96" s="120" t="str">
        <f t="shared" si="526"/>
        <v/>
      </c>
      <c r="BK96" s="112"/>
      <c r="BL96" s="112"/>
      <c r="BM96" s="113" t="str">
        <f t="shared" si="563"/>
        <v/>
      </c>
      <c r="BN96" s="114" t="str">
        <f t="shared" si="564"/>
        <v/>
      </c>
      <c r="BO96" s="115" t="str">
        <f t="shared" si="565"/>
        <v/>
      </c>
      <c r="BP96" s="115" t="str">
        <f t="shared" si="566"/>
        <v/>
      </c>
      <c r="BQ96" s="116" t="str">
        <f t="shared" si="567"/>
        <v/>
      </c>
      <c r="BR96" s="117" t="str">
        <f t="shared" si="568"/>
        <v/>
      </c>
      <c r="BS96" s="118" t="str">
        <f t="shared" si="569"/>
        <v/>
      </c>
      <c r="BT96" s="119" t="str">
        <f t="shared" si="570"/>
        <v/>
      </c>
      <c r="BU96" s="120" t="str">
        <f t="shared" si="571"/>
        <v/>
      </c>
      <c r="BW96" s="112"/>
      <c r="BX96" s="112"/>
      <c r="BY96" s="113" t="str">
        <f t="shared" si="572"/>
        <v/>
      </c>
      <c r="BZ96" s="114" t="str">
        <f t="shared" si="573"/>
        <v/>
      </c>
      <c r="CA96" s="115" t="str">
        <f t="shared" si="574"/>
        <v/>
      </c>
      <c r="CB96" s="115" t="str">
        <f t="shared" si="575"/>
        <v/>
      </c>
      <c r="CC96" s="116" t="str">
        <f t="shared" si="576"/>
        <v/>
      </c>
      <c r="CD96" s="117" t="str">
        <f t="shared" si="577"/>
        <v/>
      </c>
      <c r="CE96" s="118" t="str">
        <f t="shared" si="578"/>
        <v/>
      </c>
      <c r="CF96" s="119" t="str">
        <f t="shared" si="579"/>
        <v/>
      </c>
      <c r="CG96" s="120" t="str">
        <f t="shared" si="580"/>
        <v/>
      </c>
      <c r="CI96" s="112"/>
      <c r="CJ96" s="112"/>
      <c r="CK96" s="113" t="str">
        <f t="shared" si="581"/>
        <v/>
      </c>
      <c r="CL96" s="114" t="str">
        <f t="shared" si="582"/>
        <v/>
      </c>
      <c r="CM96" s="115" t="str">
        <f t="shared" si="583"/>
        <v/>
      </c>
      <c r="CN96" s="115" t="str">
        <f t="shared" si="584"/>
        <v/>
      </c>
      <c r="CO96" s="116" t="str">
        <f t="shared" si="585"/>
        <v/>
      </c>
      <c r="CP96" s="117" t="str">
        <f t="shared" si="586"/>
        <v/>
      </c>
      <c r="CQ96" s="118" t="str">
        <f t="shared" si="587"/>
        <v/>
      </c>
      <c r="CR96" s="119" t="str">
        <f t="shared" si="588"/>
        <v/>
      </c>
      <c r="CS96" s="120" t="str">
        <f t="shared" si="589"/>
        <v/>
      </c>
      <c r="CU96" s="112"/>
      <c r="CV96" s="112"/>
      <c r="CW96" s="113" t="str">
        <f t="shared" si="590"/>
        <v/>
      </c>
      <c r="CX96" s="114" t="str">
        <f t="shared" si="591"/>
        <v/>
      </c>
      <c r="CY96" s="115" t="str">
        <f t="shared" si="592"/>
        <v/>
      </c>
      <c r="CZ96" s="115" t="str">
        <f t="shared" si="593"/>
        <v/>
      </c>
      <c r="DA96" s="116" t="str">
        <f t="shared" si="594"/>
        <v/>
      </c>
      <c r="DB96" s="117" t="str">
        <f t="shared" si="595"/>
        <v/>
      </c>
      <c r="DC96" s="118" t="str">
        <f t="shared" si="596"/>
        <v/>
      </c>
      <c r="DD96" s="119" t="str">
        <f t="shared" si="597"/>
        <v/>
      </c>
      <c r="DE96" s="120" t="str">
        <f t="shared" si="598"/>
        <v/>
      </c>
      <c r="DG96" s="112"/>
      <c r="DH96" s="112"/>
      <c r="DI96" s="113" t="str">
        <f t="shared" si="599"/>
        <v/>
      </c>
      <c r="DJ96" s="114" t="str">
        <f t="shared" si="600"/>
        <v/>
      </c>
      <c r="DK96" s="115" t="str">
        <f t="shared" si="601"/>
        <v/>
      </c>
      <c r="DL96" s="115" t="str">
        <f t="shared" si="602"/>
        <v/>
      </c>
      <c r="DM96" s="116" t="str">
        <f t="shared" si="603"/>
        <v/>
      </c>
      <c r="DN96" s="117" t="str">
        <f t="shared" si="604"/>
        <v/>
      </c>
      <c r="DO96" s="118" t="str">
        <f t="shared" si="605"/>
        <v/>
      </c>
      <c r="DP96" s="119" t="str">
        <f t="shared" si="606"/>
        <v/>
      </c>
      <c r="DQ96" s="120" t="str">
        <f t="shared" si="607"/>
        <v/>
      </c>
      <c r="DS96" s="112"/>
      <c r="DT96" s="112"/>
      <c r="DU96" s="113" t="str">
        <f t="shared" si="608"/>
        <v/>
      </c>
      <c r="DV96" s="114" t="str">
        <f t="shared" si="609"/>
        <v/>
      </c>
      <c r="DW96" s="115" t="str">
        <f t="shared" si="610"/>
        <v/>
      </c>
      <c r="DX96" s="115" t="str">
        <f t="shared" si="611"/>
        <v/>
      </c>
      <c r="DY96" s="116" t="str">
        <f t="shared" si="612"/>
        <v/>
      </c>
      <c r="DZ96" s="117" t="str">
        <f t="shared" si="613"/>
        <v/>
      </c>
      <c r="EA96" s="118" t="str">
        <f t="shared" si="614"/>
        <v/>
      </c>
      <c r="EB96" s="119" t="str">
        <f t="shared" si="615"/>
        <v/>
      </c>
      <c r="EC96" s="120" t="str">
        <f t="shared" si="616"/>
        <v/>
      </c>
      <c r="EE96" s="112"/>
      <c r="EF96" s="112"/>
      <c r="EG96" s="113" t="str">
        <f t="shared" si="617"/>
        <v/>
      </c>
      <c r="EH96" s="114" t="str">
        <f t="shared" si="618"/>
        <v/>
      </c>
      <c r="EI96" s="115" t="str">
        <f t="shared" si="619"/>
        <v/>
      </c>
      <c r="EJ96" s="115" t="str">
        <f t="shared" si="620"/>
        <v/>
      </c>
      <c r="EK96" s="116" t="str">
        <f t="shared" si="621"/>
        <v/>
      </c>
      <c r="EL96" s="117" t="str">
        <f t="shared" si="622"/>
        <v/>
      </c>
      <c r="EM96" s="118" t="str">
        <f t="shared" si="623"/>
        <v/>
      </c>
      <c r="EN96" s="119" t="str">
        <f t="shared" si="624"/>
        <v/>
      </c>
      <c r="EO96" s="120" t="str">
        <f t="shared" si="625"/>
        <v/>
      </c>
      <c r="EQ96" s="112"/>
      <c r="ER96" s="112"/>
      <c r="ES96" s="113" t="str">
        <f t="shared" si="626"/>
        <v/>
      </c>
      <c r="ET96" s="114" t="str">
        <f t="shared" si="627"/>
        <v/>
      </c>
      <c r="EU96" s="115" t="str">
        <f t="shared" si="628"/>
        <v/>
      </c>
      <c r="EV96" s="115" t="str">
        <f t="shared" si="629"/>
        <v/>
      </c>
      <c r="EW96" s="116" t="str">
        <f t="shared" si="630"/>
        <v/>
      </c>
      <c r="EX96" s="117" t="str">
        <f t="shared" si="631"/>
        <v/>
      </c>
      <c r="EY96" s="118" t="str">
        <f t="shared" si="632"/>
        <v/>
      </c>
      <c r="EZ96" s="119" t="str">
        <f t="shared" si="633"/>
        <v/>
      </c>
      <c r="FA96" s="120" t="str">
        <f t="shared" si="634"/>
        <v/>
      </c>
      <c r="FC96" s="112"/>
      <c r="FD96" s="112"/>
      <c r="FE96" s="113" t="str">
        <f t="shared" si="635"/>
        <v/>
      </c>
      <c r="FF96" s="114" t="str">
        <f t="shared" si="636"/>
        <v/>
      </c>
      <c r="FG96" s="115" t="str">
        <f t="shared" si="637"/>
        <v/>
      </c>
      <c r="FH96" s="115" t="str">
        <f t="shared" si="638"/>
        <v/>
      </c>
      <c r="FI96" s="116" t="str">
        <f t="shared" si="639"/>
        <v/>
      </c>
      <c r="FJ96" s="117" t="str">
        <f t="shared" si="640"/>
        <v/>
      </c>
      <c r="FK96" s="118" t="str">
        <f t="shared" si="641"/>
        <v/>
      </c>
      <c r="FL96" s="119" t="str">
        <f t="shared" si="642"/>
        <v/>
      </c>
      <c r="FM96" s="120" t="str">
        <f t="shared" si="643"/>
        <v/>
      </c>
      <c r="FO96" s="112"/>
      <c r="FP96" s="112"/>
      <c r="FQ96" s="113" t="str">
        <f t="shared" si="644"/>
        <v/>
      </c>
      <c r="FR96" s="114" t="str">
        <f t="shared" si="645"/>
        <v/>
      </c>
      <c r="FS96" s="115" t="str">
        <f t="shared" si="646"/>
        <v/>
      </c>
      <c r="FT96" s="115" t="str">
        <f t="shared" si="647"/>
        <v/>
      </c>
      <c r="FU96" s="116" t="str">
        <f t="shared" si="648"/>
        <v/>
      </c>
      <c r="FV96" s="117" t="str">
        <f t="shared" si="649"/>
        <v/>
      </c>
      <c r="FW96" s="118" t="str">
        <f t="shared" si="650"/>
        <v/>
      </c>
      <c r="FX96" s="119" t="str">
        <f t="shared" si="651"/>
        <v/>
      </c>
      <c r="FY96" s="120" t="str">
        <f t="shared" si="652"/>
        <v/>
      </c>
      <c r="GA96" s="112"/>
      <c r="GB96" s="112"/>
      <c r="GC96" s="113" t="str">
        <f t="shared" si="653"/>
        <v/>
      </c>
      <c r="GD96" s="114" t="str">
        <f t="shared" si="654"/>
        <v/>
      </c>
      <c r="GE96" s="115" t="str">
        <f t="shared" si="655"/>
        <v/>
      </c>
      <c r="GF96" s="115" t="str">
        <f t="shared" si="656"/>
        <v/>
      </c>
      <c r="GG96" s="116" t="str">
        <f t="shared" si="657"/>
        <v/>
      </c>
      <c r="GH96" s="117" t="str">
        <f t="shared" si="658"/>
        <v/>
      </c>
      <c r="GI96" s="118" t="str">
        <f t="shared" si="659"/>
        <v/>
      </c>
      <c r="GJ96" s="119" t="str">
        <f t="shared" si="660"/>
        <v/>
      </c>
      <c r="GK96" s="120" t="str">
        <f t="shared" si="661"/>
        <v/>
      </c>
      <c r="GM96" s="112"/>
      <c r="GN96" s="112"/>
      <c r="GO96" s="113" t="str">
        <f t="shared" si="662"/>
        <v/>
      </c>
      <c r="GP96" s="114" t="str">
        <f t="shared" si="663"/>
        <v/>
      </c>
      <c r="GQ96" s="115" t="str">
        <f t="shared" si="664"/>
        <v/>
      </c>
      <c r="GR96" s="115" t="str">
        <f t="shared" si="665"/>
        <v/>
      </c>
      <c r="GS96" s="116" t="str">
        <f t="shared" si="666"/>
        <v/>
      </c>
      <c r="GT96" s="117" t="str">
        <f t="shared" si="667"/>
        <v/>
      </c>
      <c r="GU96" s="118" t="str">
        <f t="shared" si="668"/>
        <v/>
      </c>
      <c r="GV96" s="119" t="str">
        <f t="shared" si="669"/>
        <v/>
      </c>
      <c r="GW96" s="120" t="str">
        <f t="shared" si="670"/>
        <v/>
      </c>
      <c r="GY96" s="112"/>
      <c r="GZ96" s="112"/>
      <c r="HA96" s="113" t="str">
        <f t="shared" si="671"/>
        <v/>
      </c>
      <c r="HB96" s="114" t="str">
        <f t="shared" si="672"/>
        <v/>
      </c>
      <c r="HC96" s="115" t="str">
        <f t="shared" si="673"/>
        <v/>
      </c>
      <c r="HD96" s="115" t="str">
        <f t="shared" si="674"/>
        <v/>
      </c>
      <c r="HE96" s="116" t="str">
        <f t="shared" si="675"/>
        <v/>
      </c>
      <c r="HF96" s="117" t="str">
        <f t="shared" si="676"/>
        <v/>
      </c>
      <c r="HG96" s="118" t="str">
        <f t="shared" si="677"/>
        <v/>
      </c>
      <c r="HH96" s="119" t="str">
        <f t="shared" si="678"/>
        <v/>
      </c>
      <c r="HI96" s="120" t="str">
        <f t="shared" si="679"/>
        <v/>
      </c>
      <c r="HK96" s="112"/>
      <c r="HL96" s="112"/>
      <c r="HM96" s="113" t="str">
        <f t="shared" si="680"/>
        <v/>
      </c>
      <c r="HN96" s="114" t="str">
        <f t="shared" si="681"/>
        <v/>
      </c>
      <c r="HO96" s="115" t="str">
        <f t="shared" si="682"/>
        <v/>
      </c>
      <c r="HP96" s="115" t="str">
        <f t="shared" si="683"/>
        <v/>
      </c>
      <c r="HQ96" s="116" t="str">
        <f t="shared" si="684"/>
        <v/>
      </c>
      <c r="HR96" s="117" t="str">
        <f t="shared" si="685"/>
        <v/>
      </c>
      <c r="HS96" s="118" t="str">
        <f t="shared" si="686"/>
        <v/>
      </c>
      <c r="HT96" s="119" t="str">
        <f t="shared" si="687"/>
        <v/>
      </c>
      <c r="HU96" s="120" t="str">
        <f t="shared" si="688"/>
        <v/>
      </c>
      <c r="HW96" s="112"/>
      <c r="HX96" s="112"/>
      <c r="HY96" s="113" t="str">
        <f t="shared" si="689"/>
        <v/>
      </c>
      <c r="HZ96" s="114" t="str">
        <f t="shared" si="690"/>
        <v/>
      </c>
      <c r="IA96" s="115" t="str">
        <f t="shared" si="691"/>
        <v/>
      </c>
      <c r="IB96" s="115" t="str">
        <f t="shared" si="692"/>
        <v/>
      </c>
      <c r="IC96" s="116" t="str">
        <f t="shared" si="693"/>
        <v/>
      </c>
      <c r="ID96" s="117" t="str">
        <f t="shared" si="694"/>
        <v/>
      </c>
      <c r="IE96" s="118" t="str">
        <f t="shared" si="695"/>
        <v/>
      </c>
      <c r="IF96" s="119" t="str">
        <f t="shared" si="696"/>
        <v/>
      </c>
      <c r="IG96" s="120" t="str">
        <f t="shared" si="697"/>
        <v/>
      </c>
      <c r="II96" s="112"/>
      <c r="IJ96" s="112"/>
      <c r="IK96" s="113" t="str">
        <f t="shared" si="698"/>
        <v/>
      </c>
      <c r="IL96" s="114" t="str">
        <f t="shared" si="699"/>
        <v/>
      </c>
      <c r="IM96" s="115" t="str">
        <f t="shared" si="700"/>
        <v/>
      </c>
      <c r="IN96" s="115" t="str">
        <f t="shared" si="701"/>
        <v/>
      </c>
      <c r="IO96" s="116" t="str">
        <f t="shared" si="702"/>
        <v/>
      </c>
      <c r="IP96" s="117" t="str">
        <f t="shared" si="703"/>
        <v/>
      </c>
      <c r="IQ96" s="118" t="str">
        <f t="shared" si="704"/>
        <v/>
      </c>
      <c r="IR96" s="119" t="str">
        <f t="shared" si="705"/>
        <v/>
      </c>
      <c r="IS96" s="120" t="str">
        <f t="shared" si="706"/>
        <v/>
      </c>
      <c r="IU96" s="112"/>
      <c r="IV96" s="112"/>
      <c r="IW96" s="113" t="str">
        <f t="shared" si="707"/>
        <v/>
      </c>
      <c r="IX96" s="114" t="str">
        <f t="shared" si="708"/>
        <v/>
      </c>
      <c r="IY96" s="115" t="str">
        <f t="shared" si="709"/>
        <v/>
      </c>
      <c r="IZ96" s="115" t="str">
        <f t="shared" si="710"/>
        <v/>
      </c>
      <c r="JA96" s="116" t="str">
        <f t="shared" si="711"/>
        <v/>
      </c>
      <c r="JB96" s="117" t="str">
        <f t="shared" si="712"/>
        <v/>
      </c>
      <c r="JC96" s="118" t="str">
        <f t="shared" si="713"/>
        <v/>
      </c>
      <c r="JD96" s="119" t="str">
        <f t="shared" si="714"/>
        <v/>
      </c>
      <c r="JE96" s="120" t="str">
        <f t="shared" si="715"/>
        <v/>
      </c>
      <c r="JG96" s="112"/>
      <c r="JH96" s="112"/>
      <c r="JI96" s="113" t="str">
        <f t="shared" si="716"/>
        <v/>
      </c>
      <c r="JJ96" s="114" t="str">
        <f t="shared" si="717"/>
        <v/>
      </c>
      <c r="JK96" s="115" t="str">
        <f t="shared" si="718"/>
        <v/>
      </c>
      <c r="JL96" s="115" t="str">
        <f t="shared" si="719"/>
        <v/>
      </c>
      <c r="JM96" s="116" t="str">
        <f t="shared" si="720"/>
        <v/>
      </c>
      <c r="JN96" s="117" t="str">
        <f t="shared" si="721"/>
        <v/>
      </c>
      <c r="JO96" s="118" t="str">
        <f t="shared" si="722"/>
        <v/>
      </c>
      <c r="JP96" s="119" t="str">
        <f t="shared" si="723"/>
        <v/>
      </c>
      <c r="JQ96" s="120" t="str">
        <f t="shared" si="724"/>
        <v/>
      </c>
      <c r="JS96" s="112"/>
      <c r="JT96" s="112"/>
      <c r="JU96" s="113" t="str">
        <f t="shared" si="725"/>
        <v/>
      </c>
      <c r="JV96" s="114" t="str">
        <f t="shared" si="726"/>
        <v/>
      </c>
      <c r="JW96" s="115" t="str">
        <f t="shared" si="727"/>
        <v/>
      </c>
      <c r="JX96" s="115" t="str">
        <f t="shared" si="728"/>
        <v/>
      </c>
      <c r="JY96" s="116" t="str">
        <f t="shared" si="729"/>
        <v/>
      </c>
      <c r="JZ96" s="117" t="str">
        <f t="shared" si="730"/>
        <v/>
      </c>
      <c r="KA96" s="118" t="str">
        <f t="shared" si="731"/>
        <v/>
      </c>
      <c r="KB96" s="119" t="str">
        <f t="shared" si="732"/>
        <v/>
      </c>
      <c r="KC96" s="120" t="str">
        <f t="shared" si="733"/>
        <v/>
      </c>
      <c r="KE96" s="112"/>
      <c r="KF96" s="112"/>
      <c r="KG96" s="113" t="str">
        <f t="shared" si="734"/>
        <v/>
      </c>
      <c r="KH96" s="114" t="str">
        <f t="shared" si="735"/>
        <v/>
      </c>
      <c r="KI96" s="115" t="str">
        <f t="shared" si="736"/>
        <v/>
      </c>
      <c r="KJ96" s="115" t="str">
        <f t="shared" si="737"/>
        <v/>
      </c>
      <c r="KK96" s="116" t="str">
        <f t="shared" si="738"/>
        <v/>
      </c>
      <c r="KL96" s="117" t="str">
        <f t="shared" si="739"/>
        <v/>
      </c>
      <c r="KM96" s="118" t="str">
        <f t="shared" si="740"/>
        <v/>
      </c>
      <c r="KN96" s="119" t="str">
        <f t="shared" si="741"/>
        <v/>
      </c>
      <c r="KO96" s="120" t="str">
        <f t="shared" si="742"/>
        <v/>
      </c>
      <c r="KQ96" s="112"/>
      <c r="KR96" s="112"/>
      <c r="KS96" s="113" t="str">
        <f t="shared" si="743"/>
        <v/>
      </c>
      <c r="KT96" s="114" t="str">
        <f t="shared" si="744"/>
        <v/>
      </c>
      <c r="KU96" s="115" t="str">
        <f t="shared" si="745"/>
        <v/>
      </c>
      <c r="KV96" s="115" t="str">
        <f t="shared" si="746"/>
        <v/>
      </c>
      <c r="KW96" s="116" t="str">
        <f t="shared" si="747"/>
        <v/>
      </c>
      <c r="KX96" s="117" t="str">
        <f t="shared" si="748"/>
        <v/>
      </c>
      <c r="KY96" s="118" t="str">
        <f t="shared" si="749"/>
        <v/>
      </c>
      <c r="KZ96" s="119" t="str">
        <f t="shared" si="750"/>
        <v/>
      </c>
      <c r="LA96" s="120" t="str">
        <f t="shared" si="751"/>
        <v/>
      </c>
      <c r="LC96" s="112"/>
      <c r="LD96" s="112"/>
      <c r="LE96" s="113" t="str">
        <f t="shared" si="752"/>
        <v/>
      </c>
      <c r="LF96" s="114" t="str">
        <f t="shared" si="753"/>
        <v/>
      </c>
      <c r="LG96" s="115" t="str">
        <f t="shared" si="754"/>
        <v/>
      </c>
      <c r="LH96" s="115" t="str">
        <f t="shared" si="755"/>
        <v/>
      </c>
      <c r="LI96" s="116" t="str">
        <f t="shared" si="756"/>
        <v/>
      </c>
      <c r="LJ96" s="117" t="str">
        <f t="shared" si="757"/>
        <v/>
      </c>
      <c r="LK96" s="118" t="str">
        <f t="shared" si="758"/>
        <v/>
      </c>
      <c r="LL96" s="119" t="str">
        <f t="shared" si="759"/>
        <v/>
      </c>
      <c r="LM96" s="120" t="str">
        <f t="shared" si="760"/>
        <v/>
      </c>
      <c r="LO96" s="112"/>
      <c r="LP96" s="112"/>
      <c r="LQ96" s="113" t="str">
        <f t="shared" si="761"/>
        <v/>
      </c>
      <c r="LR96" s="114" t="str">
        <f t="shared" si="762"/>
        <v/>
      </c>
      <c r="LS96" s="115" t="str">
        <f t="shared" si="763"/>
        <v/>
      </c>
      <c r="LT96" s="115" t="str">
        <f t="shared" si="764"/>
        <v/>
      </c>
      <c r="LU96" s="116" t="str">
        <f t="shared" si="765"/>
        <v/>
      </c>
      <c r="LV96" s="117" t="str">
        <f t="shared" si="766"/>
        <v/>
      </c>
      <c r="LW96" s="118" t="str">
        <f t="shared" si="767"/>
        <v/>
      </c>
      <c r="LX96" s="119" t="str">
        <f t="shared" si="768"/>
        <v/>
      </c>
      <c r="LY96" s="120" t="str">
        <f t="shared" si="769"/>
        <v/>
      </c>
      <c r="MA96" s="112"/>
      <c r="MB96" s="112"/>
      <c r="MC96" s="113" t="str">
        <f t="shared" si="770"/>
        <v/>
      </c>
      <c r="MD96" s="114" t="str">
        <f t="shared" si="771"/>
        <v/>
      </c>
      <c r="ME96" s="115" t="str">
        <f t="shared" si="772"/>
        <v/>
      </c>
      <c r="MF96" s="115" t="str">
        <f t="shared" si="773"/>
        <v/>
      </c>
      <c r="MG96" s="116" t="str">
        <f t="shared" si="774"/>
        <v/>
      </c>
      <c r="MH96" s="117" t="str">
        <f t="shared" si="775"/>
        <v/>
      </c>
      <c r="MI96" s="118" t="str">
        <f t="shared" si="776"/>
        <v/>
      </c>
      <c r="MJ96" s="119" t="str">
        <f t="shared" si="777"/>
        <v/>
      </c>
      <c r="MK96" s="120" t="str">
        <f t="shared" si="778"/>
        <v/>
      </c>
      <c r="MM96" s="112"/>
      <c r="MN96" s="112"/>
      <c r="MO96" s="113" t="str">
        <f t="shared" si="779"/>
        <v/>
      </c>
      <c r="MP96" s="114" t="str">
        <f t="shared" si="780"/>
        <v/>
      </c>
      <c r="MQ96" s="115" t="str">
        <f t="shared" si="781"/>
        <v/>
      </c>
      <c r="MR96" s="115" t="str">
        <f t="shared" si="782"/>
        <v/>
      </c>
      <c r="MS96" s="116" t="str">
        <f t="shared" si="783"/>
        <v/>
      </c>
      <c r="MT96" s="117" t="str">
        <f t="shared" si="784"/>
        <v/>
      </c>
      <c r="MU96" s="118" t="str">
        <f t="shared" si="785"/>
        <v/>
      </c>
      <c r="MV96" s="119" t="str">
        <f t="shared" si="786"/>
        <v/>
      </c>
      <c r="MW96" s="120" t="str">
        <f t="shared" si="787"/>
        <v/>
      </c>
      <c r="MY96" s="112"/>
      <c r="MZ96" s="112"/>
      <c r="NA96" s="113" t="str">
        <f t="shared" si="788"/>
        <v/>
      </c>
      <c r="NB96" s="114" t="str">
        <f t="shared" si="789"/>
        <v/>
      </c>
      <c r="NC96" s="115" t="str">
        <f t="shared" si="790"/>
        <v/>
      </c>
      <c r="ND96" s="115" t="str">
        <f t="shared" si="791"/>
        <v/>
      </c>
      <c r="NE96" s="116" t="str">
        <f t="shared" si="792"/>
        <v/>
      </c>
      <c r="NF96" s="117" t="str">
        <f t="shared" si="793"/>
        <v/>
      </c>
      <c r="NG96" s="118" t="str">
        <f t="shared" si="794"/>
        <v/>
      </c>
      <c r="NH96" s="119" t="str">
        <f t="shared" si="795"/>
        <v/>
      </c>
      <c r="NI96" s="120" t="str">
        <f t="shared" si="796"/>
        <v/>
      </c>
      <c r="NK96" s="112"/>
      <c r="NL96" s="112"/>
      <c r="NM96" s="113" t="str">
        <f t="shared" si="797"/>
        <v/>
      </c>
      <c r="NN96" s="114" t="str">
        <f t="shared" si="798"/>
        <v/>
      </c>
      <c r="NO96" s="115" t="str">
        <f t="shared" si="799"/>
        <v/>
      </c>
      <c r="NP96" s="115" t="str">
        <f t="shared" si="800"/>
        <v/>
      </c>
      <c r="NQ96" s="116" t="str">
        <f t="shared" si="801"/>
        <v/>
      </c>
      <c r="NR96" s="117" t="str">
        <f t="shared" si="802"/>
        <v/>
      </c>
      <c r="NS96" s="118" t="str">
        <f t="shared" si="803"/>
        <v/>
      </c>
      <c r="NT96" s="119" t="str">
        <f t="shared" si="804"/>
        <v/>
      </c>
      <c r="NU96" s="120" t="str">
        <f t="shared" si="805"/>
        <v/>
      </c>
      <c r="NW96" s="112"/>
      <c r="NX96" s="112"/>
      <c r="NY96" s="113" t="str">
        <f t="shared" si="806"/>
        <v/>
      </c>
      <c r="NZ96" s="114" t="str">
        <f t="shared" si="807"/>
        <v/>
      </c>
      <c r="OA96" s="115" t="str">
        <f t="shared" si="808"/>
        <v/>
      </c>
      <c r="OB96" s="115" t="str">
        <f t="shared" si="809"/>
        <v/>
      </c>
      <c r="OC96" s="116" t="str">
        <f t="shared" si="810"/>
        <v/>
      </c>
      <c r="OD96" s="117" t="str">
        <f t="shared" si="811"/>
        <v/>
      </c>
      <c r="OE96" s="118" t="str">
        <f t="shared" si="812"/>
        <v/>
      </c>
      <c r="OF96" s="119" t="str">
        <f t="shared" si="813"/>
        <v/>
      </c>
      <c r="OG96" s="120" t="str">
        <f t="shared" si="814"/>
        <v/>
      </c>
      <c r="OI96" s="112"/>
      <c r="OJ96" s="112"/>
      <c r="OK96" s="113" t="str">
        <f t="shared" si="815"/>
        <v/>
      </c>
      <c r="OL96" s="114" t="str">
        <f t="shared" si="816"/>
        <v/>
      </c>
      <c r="OM96" s="115" t="str">
        <f t="shared" si="817"/>
        <v/>
      </c>
      <c r="ON96" s="115" t="str">
        <f t="shared" si="818"/>
        <v/>
      </c>
      <c r="OO96" s="116" t="str">
        <f t="shared" si="819"/>
        <v/>
      </c>
      <c r="OP96" s="117" t="str">
        <f t="shared" si="820"/>
        <v/>
      </c>
      <c r="OQ96" s="118" t="str">
        <f t="shared" si="821"/>
        <v/>
      </c>
      <c r="OR96" s="119" t="str">
        <f t="shared" si="822"/>
        <v/>
      </c>
      <c r="OS96" s="120" t="str">
        <f t="shared" si="823"/>
        <v/>
      </c>
      <c r="OU96" s="112"/>
      <c r="OV96" s="112"/>
      <c r="OW96" s="113" t="str">
        <f t="shared" si="824"/>
        <v/>
      </c>
      <c r="OX96" s="114" t="str">
        <f t="shared" si="825"/>
        <v/>
      </c>
      <c r="OY96" s="115" t="str">
        <f t="shared" si="826"/>
        <v/>
      </c>
      <c r="OZ96" s="115" t="str">
        <f t="shared" si="827"/>
        <v/>
      </c>
      <c r="PA96" s="116" t="str">
        <f t="shared" si="828"/>
        <v/>
      </c>
      <c r="PB96" s="117" t="str">
        <f t="shared" si="829"/>
        <v/>
      </c>
      <c r="PC96" s="118" t="str">
        <f t="shared" si="830"/>
        <v/>
      </c>
      <c r="PD96" s="119" t="str">
        <f t="shared" si="831"/>
        <v/>
      </c>
      <c r="PE96" s="120" t="str">
        <f t="shared" si="832"/>
        <v/>
      </c>
      <c r="PG96" s="112"/>
      <c r="PH96" s="112"/>
      <c r="PI96" s="113" t="str">
        <f t="shared" si="833"/>
        <v/>
      </c>
      <c r="PJ96" s="114" t="str">
        <f t="shared" si="834"/>
        <v/>
      </c>
      <c r="PK96" s="115" t="str">
        <f t="shared" si="835"/>
        <v/>
      </c>
      <c r="PL96" s="115" t="str">
        <f t="shared" si="836"/>
        <v/>
      </c>
      <c r="PM96" s="116" t="str">
        <f t="shared" si="837"/>
        <v/>
      </c>
      <c r="PN96" s="117" t="str">
        <f t="shared" si="838"/>
        <v/>
      </c>
      <c r="PO96" s="118" t="str">
        <f t="shared" si="839"/>
        <v/>
      </c>
      <c r="PP96" s="119" t="str">
        <f t="shared" si="840"/>
        <v/>
      </c>
      <c r="PQ96" s="120" t="str">
        <f t="shared" si="841"/>
        <v/>
      </c>
      <c r="PS96" s="112"/>
      <c r="PT96" s="112"/>
      <c r="PU96" s="113" t="str">
        <f t="shared" si="842"/>
        <v/>
      </c>
      <c r="PV96" s="114" t="str">
        <f t="shared" si="843"/>
        <v/>
      </c>
      <c r="PW96" s="115" t="str">
        <f t="shared" si="844"/>
        <v/>
      </c>
      <c r="PX96" s="115" t="str">
        <f t="shared" si="845"/>
        <v/>
      </c>
      <c r="PY96" s="116" t="str">
        <f t="shared" si="846"/>
        <v/>
      </c>
      <c r="PZ96" s="117" t="str">
        <f t="shared" si="847"/>
        <v/>
      </c>
      <c r="QA96" s="118" t="str">
        <f t="shared" si="848"/>
        <v/>
      </c>
      <c r="QB96" s="119" t="str">
        <f t="shared" si="849"/>
        <v/>
      </c>
      <c r="QC96" s="120" t="str">
        <f t="shared" si="850"/>
        <v/>
      </c>
      <c r="QE96" s="112"/>
      <c r="QF96" s="112"/>
      <c r="QG96" s="113" t="str">
        <f t="shared" si="851"/>
        <v/>
      </c>
      <c r="QH96" s="114" t="str">
        <f t="shared" si="852"/>
        <v/>
      </c>
      <c r="QI96" s="115" t="str">
        <f t="shared" si="853"/>
        <v/>
      </c>
      <c r="QJ96" s="115" t="str">
        <f t="shared" si="854"/>
        <v/>
      </c>
      <c r="QK96" s="116" t="str">
        <f t="shared" si="855"/>
        <v/>
      </c>
      <c r="QL96" s="117" t="str">
        <f t="shared" si="856"/>
        <v/>
      </c>
      <c r="QM96" s="118" t="str">
        <f t="shared" si="857"/>
        <v/>
      </c>
      <c r="QN96" s="119" t="str">
        <f t="shared" si="858"/>
        <v/>
      </c>
      <c r="QO96" s="120" t="str">
        <f t="shared" si="859"/>
        <v/>
      </c>
      <c r="QQ96" s="112"/>
      <c r="QR96" s="112"/>
      <c r="QS96" s="113" t="str">
        <f t="shared" si="860"/>
        <v/>
      </c>
      <c r="QT96" s="114" t="str">
        <f t="shared" si="861"/>
        <v/>
      </c>
      <c r="QU96" s="115" t="str">
        <f t="shared" si="862"/>
        <v/>
      </c>
      <c r="QV96" s="115" t="str">
        <f t="shared" si="863"/>
        <v/>
      </c>
      <c r="QW96" s="116" t="str">
        <f t="shared" si="864"/>
        <v/>
      </c>
      <c r="QX96" s="117" t="str">
        <f t="shared" si="865"/>
        <v/>
      </c>
      <c r="QY96" s="118" t="str">
        <f t="shared" si="866"/>
        <v/>
      </c>
      <c r="QZ96" s="119" t="str">
        <f t="shared" si="867"/>
        <v/>
      </c>
      <c r="RA96" s="120" t="str">
        <f t="shared" si="868"/>
        <v/>
      </c>
      <c r="RC96" s="112"/>
      <c r="RD96" s="112"/>
      <c r="RE96" s="113" t="str">
        <f t="shared" si="869"/>
        <v/>
      </c>
      <c r="RF96" s="114" t="str">
        <f t="shared" si="870"/>
        <v/>
      </c>
      <c r="RG96" s="115" t="str">
        <f t="shared" si="871"/>
        <v/>
      </c>
      <c r="RH96" s="115" t="str">
        <f t="shared" si="872"/>
        <v/>
      </c>
      <c r="RI96" s="116" t="str">
        <f t="shared" si="873"/>
        <v/>
      </c>
      <c r="RJ96" s="117" t="str">
        <f t="shared" si="874"/>
        <v/>
      </c>
      <c r="RK96" s="118" t="str">
        <f t="shared" si="875"/>
        <v/>
      </c>
      <c r="RL96" s="119" t="str">
        <f t="shared" si="876"/>
        <v/>
      </c>
      <c r="RM96" s="120" t="str">
        <f t="shared" si="877"/>
        <v/>
      </c>
      <c r="RO96" s="112"/>
      <c r="RP96" s="112"/>
      <c r="RQ96" s="113" t="str">
        <f t="shared" si="878"/>
        <v/>
      </c>
      <c r="RR96" s="114" t="str">
        <f t="shared" si="879"/>
        <v/>
      </c>
      <c r="RS96" s="115" t="str">
        <f t="shared" si="880"/>
        <v/>
      </c>
      <c r="RT96" s="115" t="str">
        <f t="shared" si="881"/>
        <v/>
      </c>
      <c r="RU96" s="116" t="str">
        <f t="shared" si="882"/>
        <v/>
      </c>
      <c r="RV96" s="117" t="str">
        <f t="shared" si="883"/>
        <v/>
      </c>
      <c r="RW96" s="118" t="str">
        <f t="shared" si="884"/>
        <v/>
      </c>
      <c r="RX96" s="119" t="str">
        <f t="shared" si="885"/>
        <v/>
      </c>
      <c r="RY96" s="120" t="str">
        <f t="shared" si="886"/>
        <v/>
      </c>
      <c r="SA96" s="112"/>
      <c r="SB96" s="112"/>
    </row>
    <row r="97" spans="1:496" ht="13.5" customHeight="1">
      <c r="A97" s="20"/>
      <c r="B97" s="112" t="s">
        <v>889</v>
      </c>
      <c r="C97" s="2" t="s">
        <v>890</v>
      </c>
      <c r="E97" s="113">
        <f t="shared" si="417"/>
        <v>40900</v>
      </c>
      <c r="F97" s="114" t="str">
        <f t="shared" si="418"/>
        <v>Kosor I</v>
      </c>
      <c r="G97" s="115">
        <f t="shared" si="2"/>
        <v>39995</v>
      </c>
      <c r="H97" s="115">
        <f t="shared" si="3"/>
        <v>40900</v>
      </c>
      <c r="I97" s="116" t="str">
        <f t="shared" si="419"/>
        <v>Tomislav Ivić</v>
      </c>
      <c r="J97" s="117" t="str">
        <f t="shared" si="420"/>
        <v>1961</v>
      </c>
      <c r="K97" s="118" t="str">
        <f t="shared" si="421"/>
        <v>male</v>
      </c>
      <c r="L97" s="119" t="s">
        <v>423</v>
      </c>
      <c r="M97" s="120" t="str">
        <f t="shared" si="422"/>
        <v>Ivić_Tomislav_1961</v>
      </c>
      <c r="O97" s="112"/>
      <c r="P97" s="112" t="s">
        <v>1079</v>
      </c>
      <c r="Q97" s="113" t="s">
        <v>289</v>
      </c>
      <c r="R97" s="114" t="s">
        <v>289</v>
      </c>
      <c r="S97" s="115" t="s">
        <v>289</v>
      </c>
      <c r="T97" s="115" t="s">
        <v>289</v>
      </c>
      <c r="U97" s="116" t="s">
        <v>289</v>
      </c>
      <c r="V97" s="117" t="s">
        <v>289</v>
      </c>
      <c r="W97" s="118" t="s">
        <v>289</v>
      </c>
      <c r="X97" s="119" t="s">
        <v>289</v>
      </c>
      <c r="Y97" s="120" t="s">
        <v>289</v>
      </c>
      <c r="AA97" s="4"/>
      <c r="AB97" s="112"/>
      <c r="AC97" s="113" t="str">
        <f t="shared" si="545"/>
        <v/>
      </c>
      <c r="AD97" s="114" t="str">
        <f t="shared" si="546"/>
        <v/>
      </c>
      <c r="AE97" s="115" t="str">
        <f t="shared" si="547"/>
        <v/>
      </c>
      <c r="AF97" s="115" t="str">
        <f t="shared" si="548"/>
        <v/>
      </c>
      <c r="AG97" s="116" t="str">
        <f t="shared" si="549"/>
        <v/>
      </c>
      <c r="AH97" s="117" t="str">
        <f t="shared" si="550"/>
        <v/>
      </c>
      <c r="AI97" s="118" t="str">
        <f t="shared" si="551"/>
        <v/>
      </c>
      <c r="AJ97" s="119" t="str">
        <f t="shared" si="552"/>
        <v/>
      </c>
      <c r="AK97" s="120" t="str">
        <f t="shared" si="553"/>
        <v/>
      </c>
      <c r="AM97" s="112"/>
      <c r="AN97" s="112"/>
      <c r="AO97" s="113" t="str">
        <f t="shared" si="554"/>
        <v/>
      </c>
      <c r="AP97" s="114" t="str">
        <f t="shared" si="555"/>
        <v/>
      </c>
      <c r="AQ97" s="115" t="str">
        <f t="shared" si="556"/>
        <v/>
      </c>
      <c r="AR97" s="115" t="str">
        <f t="shared" si="557"/>
        <v/>
      </c>
      <c r="AS97" s="116" t="str">
        <f t="shared" si="558"/>
        <v/>
      </c>
      <c r="AT97" s="117" t="str">
        <f t="shared" si="559"/>
        <v/>
      </c>
      <c r="AU97" s="118" t="str">
        <f t="shared" si="560"/>
        <v/>
      </c>
      <c r="AV97" s="119" t="str">
        <f t="shared" si="561"/>
        <v/>
      </c>
      <c r="AW97" s="120" t="str">
        <f t="shared" si="562"/>
        <v/>
      </c>
      <c r="AY97" s="112"/>
      <c r="AZ97" s="112"/>
      <c r="BA97" s="113" t="str">
        <f t="shared" si="518"/>
        <v/>
      </c>
      <c r="BB97" s="114" t="str">
        <f t="shared" si="519"/>
        <v/>
      </c>
      <c r="BC97" s="115" t="str">
        <f t="shared" si="520"/>
        <v/>
      </c>
      <c r="BD97" s="115" t="str">
        <f t="shared" si="521"/>
        <v/>
      </c>
      <c r="BE97" s="116" t="str">
        <f t="shared" si="522"/>
        <v/>
      </c>
      <c r="BF97" s="117" t="str">
        <f t="shared" si="523"/>
        <v/>
      </c>
      <c r="BG97" s="118" t="str">
        <f t="shared" si="524"/>
        <v/>
      </c>
      <c r="BH97" s="119" t="str">
        <f t="shared" si="525"/>
        <v/>
      </c>
      <c r="BI97" s="120" t="str">
        <f t="shared" si="526"/>
        <v/>
      </c>
      <c r="BK97" s="112"/>
      <c r="BL97" s="112"/>
      <c r="BM97" s="113" t="str">
        <f t="shared" si="563"/>
        <v/>
      </c>
      <c r="BN97" s="114" t="str">
        <f t="shared" si="564"/>
        <v/>
      </c>
      <c r="BO97" s="115" t="str">
        <f t="shared" si="565"/>
        <v/>
      </c>
      <c r="BP97" s="115" t="str">
        <f t="shared" si="566"/>
        <v/>
      </c>
      <c r="BQ97" s="116" t="str">
        <f t="shared" si="567"/>
        <v/>
      </c>
      <c r="BR97" s="117" t="str">
        <f t="shared" si="568"/>
        <v/>
      </c>
      <c r="BS97" s="118" t="str">
        <f t="shared" si="569"/>
        <v/>
      </c>
      <c r="BT97" s="119" t="str">
        <f t="shared" si="570"/>
        <v/>
      </c>
      <c r="BU97" s="120" t="str">
        <f t="shared" si="571"/>
        <v/>
      </c>
      <c r="BW97" s="112"/>
      <c r="BX97" s="112"/>
      <c r="BY97" s="113" t="str">
        <f t="shared" si="572"/>
        <v/>
      </c>
      <c r="BZ97" s="114" t="str">
        <f t="shared" si="573"/>
        <v/>
      </c>
      <c r="CA97" s="115" t="str">
        <f t="shared" si="574"/>
        <v/>
      </c>
      <c r="CB97" s="115" t="str">
        <f t="shared" si="575"/>
        <v/>
      </c>
      <c r="CC97" s="116" t="str">
        <f t="shared" si="576"/>
        <v/>
      </c>
      <c r="CD97" s="117" t="str">
        <f t="shared" si="577"/>
        <v/>
      </c>
      <c r="CE97" s="118" t="str">
        <f t="shared" si="578"/>
        <v/>
      </c>
      <c r="CF97" s="119" t="str">
        <f t="shared" si="579"/>
        <v/>
      </c>
      <c r="CG97" s="120" t="str">
        <f t="shared" si="580"/>
        <v/>
      </c>
      <c r="CI97" s="112"/>
      <c r="CJ97" s="112"/>
      <c r="CK97" s="113" t="str">
        <f t="shared" si="581"/>
        <v/>
      </c>
      <c r="CL97" s="114" t="str">
        <f t="shared" si="582"/>
        <v/>
      </c>
      <c r="CM97" s="115" t="str">
        <f t="shared" si="583"/>
        <v/>
      </c>
      <c r="CN97" s="115" t="str">
        <f t="shared" si="584"/>
        <v/>
      </c>
      <c r="CO97" s="116" t="str">
        <f t="shared" si="585"/>
        <v/>
      </c>
      <c r="CP97" s="117" t="str">
        <f t="shared" si="586"/>
        <v/>
      </c>
      <c r="CQ97" s="118" t="str">
        <f t="shared" si="587"/>
        <v/>
      </c>
      <c r="CR97" s="119" t="str">
        <f t="shared" si="588"/>
        <v/>
      </c>
      <c r="CS97" s="120" t="str">
        <f t="shared" si="589"/>
        <v/>
      </c>
      <c r="CU97" s="112"/>
      <c r="CV97" s="112"/>
      <c r="CW97" s="113" t="str">
        <f t="shared" si="590"/>
        <v/>
      </c>
      <c r="CX97" s="114" t="str">
        <f t="shared" si="591"/>
        <v/>
      </c>
      <c r="CY97" s="115" t="str">
        <f t="shared" si="592"/>
        <v/>
      </c>
      <c r="CZ97" s="115" t="str">
        <f t="shared" si="593"/>
        <v/>
      </c>
      <c r="DA97" s="116" t="str">
        <f t="shared" si="594"/>
        <v/>
      </c>
      <c r="DB97" s="117" t="str">
        <f t="shared" si="595"/>
        <v/>
      </c>
      <c r="DC97" s="118" t="str">
        <f t="shared" si="596"/>
        <v/>
      </c>
      <c r="DD97" s="119" t="str">
        <f t="shared" si="597"/>
        <v/>
      </c>
      <c r="DE97" s="120" t="str">
        <f t="shared" si="598"/>
        <v/>
      </c>
      <c r="DG97" s="112"/>
      <c r="DH97" s="112"/>
      <c r="DI97" s="113" t="str">
        <f t="shared" si="599"/>
        <v/>
      </c>
      <c r="DJ97" s="114" t="str">
        <f t="shared" si="600"/>
        <v/>
      </c>
      <c r="DK97" s="115" t="str">
        <f t="shared" si="601"/>
        <v/>
      </c>
      <c r="DL97" s="115" t="str">
        <f t="shared" si="602"/>
        <v/>
      </c>
      <c r="DM97" s="116" t="str">
        <f t="shared" si="603"/>
        <v/>
      </c>
      <c r="DN97" s="117" t="str">
        <f t="shared" si="604"/>
        <v/>
      </c>
      <c r="DO97" s="118" t="str">
        <f t="shared" si="605"/>
        <v/>
      </c>
      <c r="DP97" s="119" t="str">
        <f t="shared" si="606"/>
        <v/>
      </c>
      <c r="DQ97" s="120" t="str">
        <f t="shared" si="607"/>
        <v/>
      </c>
      <c r="DS97" s="112"/>
      <c r="DT97" s="112"/>
      <c r="DU97" s="113" t="str">
        <f t="shared" si="608"/>
        <v/>
      </c>
      <c r="DV97" s="114" t="str">
        <f t="shared" si="609"/>
        <v/>
      </c>
      <c r="DW97" s="115" t="str">
        <f t="shared" si="610"/>
        <v/>
      </c>
      <c r="DX97" s="115" t="str">
        <f t="shared" si="611"/>
        <v/>
      </c>
      <c r="DY97" s="116" t="str">
        <f t="shared" si="612"/>
        <v/>
      </c>
      <c r="DZ97" s="117" t="str">
        <f t="shared" si="613"/>
        <v/>
      </c>
      <c r="EA97" s="118" t="str">
        <f t="shared" si="614"/>
        <v/>
      </c>
      <c r="EB97" s="119" t="str">
        <f t="shared" si="615"/>
        <v/>
      </c>
      <c r="EC97" s="120" t="str">
        <f t="shared" si="616"/>
        <v/>
      </c>
      <c r="EE97" s="112"/>
      <c r="EF97" s="112"/>
      <c r="EG97" s="113" t="str">
        <f t="shared" si="617"/>
        <v/>
      </c>
      <c r="EH97" s="114" t="str">
        <f t="shared" si="618"/>
        <v/>
      </c>
      <c r="EI97" s="115" t="str">
        <f t="shared" si="619"/>
        <v/>
      </c>
      <c r="EJ97" s="115" t="str">
        <f t="shared" si="620"/>
        <v/>
      </c>
      <c r="EK97" s="116" t="str">
        <f t="shared" si="621"/>
        <v/>
      </c>
      <c r="EL97" s="117" t="str">
        <f t="shared" si="622"/>
        <v/>
      </c>
      <c r="EM97" s="118" t="str">
        <f t="shared" si="623"/>
        <v/>
      </c>
      <c r="EN97" s="119" t="str">
        <f t="shared" si="624"/>
        <v/>
      </c>
      <c r="EO97" s="120" t="str">
        <f t="shared" si="625"/>
        <v/>
      </c>
      <c r="EQ97" s="112"/>
      <c r="ER97" s="112"/>
      <c r="ES97" s="113" t="str">
        <f t="shared" si="626"/>
        <v/>
      </c>
      <c r="ET97" s="114" t="str">
        <f t="shared" si="627"/>
        <v/>
      </c>
      <c r="EU97" s="115" t="str">
        <f t="shared" si="628"/>
        <v/>
      </c>
      <c r="EV97" s="115" t="str">
        <f t="shared" si="629"/>
        <v/>
      </c>
      <c r="EW97" s="116" t="str">
        <f t="shared" si="630"/>
        <v/>
      </c>
      <c r="EX97" s="117" t="str">
        <f t="shared" si="631"/>
        <v/>
      </c>
      <c r="EY97" s="118" t="str">
        <f t="shared" si="632"/>
        <v/>
      </c>
      <c r="EZ97" s="119" t="str">
        <f t="shared" si="633"/>
        <v/>
      </c>
      <c r="FA97" s="120" t="str">
        <f t="shared" si="634"/>
        <v/>
      </c>
      <c r="FC97" s="112"/>
      <c r="FD97" s="112"/>
      <c r="FE97" s="113" t="str">
        <f t="shared" si="635"/>
        <v/>
      </c>
      <c r="FF97" s="114" t="str">
        <f t="shared" si="636"/>
        <v/>
      </c>
      <c r="FG97" s="115" t="str">
        <f t="shared" si="637"/>
        <v/>
      </c>
      <c r="FH97" s="115" t="str">
        <f t="shared" si="638"/>
        <v/>
      </c>
      <c r="FI97" s="116" t="str">
        <f t="shared" si="639"/>
        <v/>
      </c>
      <c r="FJ97" s="117" t="str">
        <f t="shared" si="640"/>
        <v/>
      </c>
      <c r="FK97" s="118" t="str">
        <f t="shared" si="641"/>
        <v/>
      </c>
      <c r="FL97" s="119" t="str">
        <f t="shared" si="642"/>
        <v/>
      </c>
      <c r="FM97" s="120" t="str">
        <f t="shared" si="643"/>
        <v/>
      </c>
      <c r="FO97" s="112"/>
      <c r="FP97" s="112"/>
      <c r="FQ97" s="113" t="str">
        <f t="shared" si="644"/>
        <v/>
      </c>
      <c r="FR97" s="114" t="str">
        <f t="shared" si="645"/>
        <v/>
      </c>
      <c r="FS97" s="115" t="str">
        <f t="shared" si="646"/>
        <v/>
      </c>
      <c r="FT97" s="115" t="str">
        <f t="shared" si="647"/>
        <v/>
      </c>
      <c r="FU97" s="116" t="str">
        <f t="shared" si="648"/>
        <v/>
      </c>
      <c r="FV97" s="117" t="str">
        <f t="shared" si="649"/>
        <v/>
      </c>
      <c r="FW97" s="118" t="str">
        <f t="shared" si="650"/>
        <v/>
      </c>
      <c r="FX97" s="119" t="str">
        <f t="shared" si="651"/>
        <v/>
      </c>
      <c r="FY97" s="120" t="str">
        <f t="shared" si="652"/>
        <v/>
      </c>
      <c r="GA97" s="112"/>
      <c r="GB97" s="112"/>
      <c r="GC97" s="113" t="str">
        <f t="shared" si="653"/>
        <v/>
      </c>
      <c r="GD97" s="114" t="str">
        <f t="shared" si="654"/>
        <v/>
      </c>
      <c r="GE97" s="115" t="str">
        <f t="shared" si="655"/>
        <v/>
      </c>
      <c r="GF97" s="115" t="str">
        <f t="shared" si="656"/>
        <v/>
      </c>
      <c r="GG97" s="116" t="str">
        <f t="shared" si="657"/>
        <v/>
      </c>
      <c r="GH97" s="117" t="str">
        <f t="shared" si="658"/>
        <v/>
      </c>
      <c r="GI97" s="118" t="str">
        <f t="shared" si="659"/>
        <v/>
      </c>
      <c r="GJ97" s="119" t="str">
        <f t="shared" si="660"/>
        <v/>
      </c>
      <c r="GK97" s="120" t="str">
        <f t="shared" si="661"/>
        <v/>
      </c>
      <c r="GM97" s="112"/>
      <c r="GN97" s="112"/>
      <c r="GO97" s="113" t="str">
        <f t="shared" si="662"/>
        <v/>
      </c>
      <c r="GP97" s="114" t="str">
        <f t="shared" si="663"/>
        <v/>
      </c>
      <c r="GQ97" s="115" t="str">
        <f t="shared" si="664"/>
        <v/>
      </c>
      <c r="GR97" s="115" t="str">
        <f t="shared" si="665"/>
        <v/>
      </c>
      <c r="GS97" s="116" t="str">
        <f t="shared" si="666"/>
        <v/>
      </c>
      <c r="GT97" s="117" t="str">
        <f t="shared" si="667"/>
        <v/>
      </c>
      <c r="GU97" s="118" t="str">
        <f t="shared" si="668"/>
        <v/>
      </c>
      <c r="GV97" s="119" t="str">
        <f t="shared" si="669"/>
        <v/>
      </c>
      <c r="GW97" s="120" t="str">
        <f t="shared" si="670"/>
        <v/>
      </c>
      <c r="GY97" s="112"/>
      <c r="GZ97" s="112"/>
      <c r="HA97" s="113" t="str">
        <f t="shared" si="671"/>
        <v/>
      </c>
      <c r="HB97" s="114" t="str">
        <f t="shared" si="672"/>
        <v/>
      </c>
      <c r="HC97" s="115" t="str">
        <f t="shared" si="673"/>
        <v/>
      </c>
      <c r="HD97" s="115" t="str">
        <f t="shared" si="674"/>
        <v/>
      </c>
      <c r="HE97" s="116" t="str">
        <f t="shared" si="675"/>
        <v/>
      </c>
      <c r="HF97" s="117" t="str">
        <f t="shared" si="676"/>
        <v/>
      </c>
      <c r="HG97" s="118" t="str">
        <f t="shared" si="677"/>
        <v/>
      </c>
      <c r="HH97" s="119" t="str">
        <f t="shared" si="678"/>
        <v/>
      </c>
      <c r="HI97" s="120" t="str">
        <f t="shared" si="679"/>
        <v/>
      </c>
      <c r="HK97" s="112"/>
      <c r="HL97" s="112"/>
      <c r="HM97" s="113" t="str">
        <f t="shared" si="680"/>
        <v/>
      </c>
      <c r="HN97" s="114" t="str">
        <f t="shared" si="681"/>
        <v/>
      </c>
      <c r="HO97" s="115" t="str">
        <f t="shared" si="682"/>
        <v/>
      </c>
      <c r="HP97" s="115" t="str">
        <f t="shared" si="683"/>
        <v/>
      </c>
      <c r="HQ97" s="116" t="str">
        <f t="shared" si="684"/>
        <v/>
      </c>
      <c r="HR97" s="117" t="str">
        <f t="shared" si="685"/>
        <v/>
      </c>
      <c r="HS97" s="118" t="str">
        <f t="shared" si="686"/>
        <v/>
      </c>
      <c r="HT97" s="119" t="str">
        <f t="shared" si="687"/>
        <v/>
      </c>
      <c r="HU97" s="120" t="str">
        <f t="shared" si="688"/>
        <v/>
      </c>
      <c r="HW97" s="112"/>
      <c r="HX97" s="112"/>
      <c r="HY97" s="113" t="str">
        <f t="shared" si="689"/>
        <v/>
      </c>
      <c r="HZ97" s="114" t="str">
        <f t="shared" si="690"/>
        <v/>
      </c>
      <c r="IA97" s="115" t="str">
        <f t="shared" si="691"/>
        <v/>
      </c>
      <c r="IB97" s="115" t="str">
        <f t="shared" si="692"/>
        <v/>
      </c>
      <c r="IC97" s="116" t="str">
        <f t="shared" si="693"/>
        <v/>
      </c>
      <c r="ID97" s="117" t="str">
        <f t="shared" si="694"/>
        <v/>
      </c>
      <c r="IE97" s="118" t="str">
        <f t="shared" si="695"/>
        <v/>
      </c>
      <c r="IF97" s="119" t="str">
        <f t="shared" si="696"/>
        <v/>
      </c>
      <c r="IG97" s="120" t="str">
        <f t="shared" si="697"/>
        <v/>
      </c>
      <c r="II97" s="112"/>
      <c r="IJ97" s="112"/>
      <c r="IK97" s="113" t="str">
        <f t="shared" si="698"/>
        <v/>
      </c>
      <c r="IL97" s="114" t="str">
        <f t="shared" si="699"/>
        <v/>
      </c>
      <c r="IM97" s="115" t="str">
        <f t="shared" si="700"/>
        <v/>
      </c>
      <c r="IN97" s="115" t="str">
        <f t="shared" si="701"/>
        <v/>
      </c>
      <c r="IO97" s="116" t="str">
        <f t="shared" si="702"/>
        <v/>
      </c>
      <c r="IP97" s="117" t="str">
        <f t="shared" si="703"/>
        <v/>
      </c>
      <c r="IQ97" s="118" t="str">
        <f t="shared" si="704"/>
        <v/>
      </c>
      <c r="IR97" s="119" t="str">
        <f t="shared" si="705"/>
        <v/>
      </c>
      <c r="IS97" s="120" t="str">
        <f t="shared" si="706"/>
        <v/>
      </c>
      <c r="IU97" s="112"/>
      <c r="IV97" s="112"/>
      <c r="IW97" s="113" t="str">
        <f t="shared" si="707"/>
        <v/>
      </c>
      <c r="IX97" s="114" t="str">
        <f t="shared" si="708"/>
        <v/>
      </c>
      <c r="IY97" s="115" t="str">
        <f t="shared" si="709"/>
        <v/>
      </c>
      <c r="IZ97" s="115" t="str">
        <f t="shared" si="710"/>
        <v/>
      </c>
      <c r="JA97" s="116" t="str">
        <f t="shared" si="711"/>
        <v/>
      </c>
      <c r="JB97" s="117" t="str">
        <f t="shared" si="712"/>
        <v/>
      </c>
      <c r="JC97" s="118" t="str">
        <f t="shared" si="713"/>
        <v/>
      </c>
      <c r="JD97" s="119" t="str">
        <f t="shared" si="714"/>
        <v/>
      </c>
      <c r="JE97" s="120" t="str">
        <f t="shared" si="715"/>
        <v/>
      </c>
      <c r="JG97" s="112"/>
      <c r="JH97" s="112"/>
      <c r="JI97" s="113" t="str">
        <f t="shared" si="716"/>
        <v/>
      </c>
      <c r="JJ97" s="114" t="str">
        <f t="shared" si="717"/>
        <v/>
      </c>
      <c r="JK97" s="115" t="str">
        <f t="shared" si="718"/>
        <v/>
      </c>
      <c r="JL97" s="115" t="str">
        <f t="shared" si="719"/>
        <v/>
      </c>
      <c r="JM97" s="116" t="str">
        <f t="shared" si="720"/>
        <v/>
      </c>
      <c r="JN97" s="117" t="str">
        <f t="shared" si="721"/>
        <v/>
      </c>
      <c r="JO97" s="118" t="str">
        <f t="shared" si="722"/>
        <v/>
      </c>
      <c r="JP97" s="119" t="str">
        <f t="shared" si="723"/>
        <v/>
      </c>
      <c r="JQ97" s="120" t="str">
        <f t="shared" si="724"/>
        <v/>
      </c>
      <c r="JS97" s="112"/>
      <c r="JT97" s="112"/>
      <c r="JU97" s="113" t="str">
        <f t="shared" si="725"/>
        <v/>
      </c>
      <c r="JV97" s="114" t="str">
        <f t="shared" si="726"/>
        <v/>
      </c>
      <c r="JW97" s="115" t="str">
        <f t="shared" si="727"/>
        <v/>
      </c>
      <c r="JX97" s="115" t="str">
        <f t="shared" si="728"/>
        <v/>
      </c>
      <c r="JY97" s="116" t="str">
        <f t="shared" si="729"/>
        <v/>
      </c>
      <c r="JZ97" s="117" t="str">
        <f t="shared" si="730"/>
        <v/>
      </c>
      <c r="KA97" s="118" t="str">
        <f t="shared" si="731"/>
        <v/>
      </c>
      <c r="KB97" s="119" t="str">
        <f t="shared" si="732"/>
        <v/>
      </c>
      <c r="KC97" s="120" t="str">
        <f t="shared" si="733"/>
        <v/>
      </c>
      <c r="KE97" s="112"/>
      <c r="KF97" s="112"/>
      <c r="KG97" s="113" t="str">
        <f t="shared" si="734"/>
        <v/>
      </c>
      <c r="KH97" s="114" t="str">
        <f t="shared" si="735"/>
        <v/>
      </c>
      <c r="KI97" s="115" t="str">
        <f t="shared" si="736"/>
        <v/>
      </c>
      <c r="KJ97" s="115" t="str">
        <f t="shared" si="737"/>
        <v/>
      </c>
      <c r="KK97" s="116" t="str">
        <f t="shared" si="738"/>
        <v/>
      </c>
      <c r="KL97" s="117" t="str">
        <f t="shared" si="739"/>
        <v/>
      </c>
      <c r="KM97" s="118" t="str">
        <f t="shared" si="740"/>
        <v/>
      </c>
      <c r="KN97" s="119" t="str">
        <f t="shared" si="741"/>
        <v/>
      </c>
      <c r="KO97" s="120" t="str">
        <f t="shared" si="742"/>
        <v/>
      </c>
      <c r="KQ97" s="112"/>
      <c r="KR97" s="112"/>
      <c r="KS97" s="113" t="str">
        <f t="shared" si="743"/>
        <v/>
      </c>
      <c r="KT97" s="114" t="str">
        <f t="shared" si="744"/>
        <v/>
      </c>
      <c r="KU97" s="115" t="str">
        <f t="shared" si="745"/>
        <v/>
      </c>
      <c r="KV97" s="115" t="str">
        <f t="shared" si="746"/>
        <v/>
      </c>
      <c r="KW97" s="116" t="str">
        <f t="shared" si="747"/>
        <v/>
      </c>
      <c r="KX97" s="117" t="str">
        <f t="shared" si="748"/>
        <v/>
      </c>
      <c r="KY97" s="118" t="str">
        <f t="shared" si="749"/>
        <v/>
      </c>
      <c r="KZ97" s="119" t="str">
        <f t="shared" si="750"/>
        <v/>
      </c>
      <c r="LA97" s="120" t="str">
        <f t="shared" si="751"/>
        <v/>
      </c>
      <c r="LC97" s="112"/>
      <c r="LD97" s="112"/>
      <c r="LE97" s="113" t="str">
        <f t="shared" si="752"/>
        <v/>
      </c>
      <c r="LF97" s="114" t="str">
        <f t="shared" si="753"/>
        <v/>
      </c>
      <c r="LG97" s="115" t="str">
        <f t="shared" si="754"/>
        <v/>
      </c>
      <c r="LH97" s="115" t="str">
        <f t="shared" si="755"/>
        <v/>
      </c>
      <c r="LI97" s="116" t="str">
        <f t="shared" si="756"/>
        <v/>
      </c>
      <c r="LJ97" s="117" t="str">
        <f t="shared" si="757"/>
        <v/>
      </c>
      <c r="LK97" s="118" t="str">
        <f t="shared" si="758"/>
        <v/>
      </c>
      <c r="LL97" s="119" t="str">
        <f t="shared" si="759"/>
        <v/>
      </c>
      <c r="LM97" s="120" t="str">
        <f t="shared" si="760"/>
        <v/>
      </c>
      <c r="LO97" s="112"/>
      <c r="LP97" s="112"/>
      <c r="LQ97" s="113" t="str">
        <f t="shared" si="761"/>
        <v/>
      </c>
      <c r="LR97" s="114" t="str">
        <f t="shared" si="762"/>
        <v/>
      </c>
      <c r="LS97" s="115" t="str">
        <f t="shared" si="763"/>
        <v/>
      </c>
      <c r="LT97" s="115" t="str">
        <f t="shared" si="764"/>
        <v/>
      </c>
      <c r="LU97" s="116" t="str">
        <f t="shared" si="765"/>
        <v/>
      </c>
      <c r="LV97" s="117" t="str">
        <f t="shared" si="766"/>
        <v/>
      </c>
      <c r="LW97" s="118" t="str">
        <f t="shared" si="767"/>
        <v/>
      </c>
      <c r="LX97" s="119" t="str">
        <f t="shared" si="768"/>
        <v/>
      </c>
      <c r="LY97" s="120" t="str">
        <f t="shared" si="769"/>
        <v/>
      </c>
      <c r="MA97" s="112"/>
      <c r="MB97" s="112"/>
      <c r="MC97" s="113" t="str">
        <f t="shared" si="770"/>
        <v/>
      </c>
      <c r="MD97" s="114" t="str">
        <f t="shared" si="771"/>
        <v/>
      </c>
      <c r="ME97" s="115" t="str">
        <f t="shared" si="772"/>
        <v/>
      </c>
      <c r="MF97" s="115" t="str">
        <f t="shared" si="773"/>
        <v/>
      </c>
      <c r="MG97" s="116" t="str">
        <f t="shared" si="774"/>
        <v/>
      </c>
      <c r="MH97" s="117" t="str">
        <f t="shared" si="775"/>
        <v/>
      </c>
      <c r="MI97" s="118" t="str">
        <f t="shared" si="776"/>
        <v/>
      </c>
      <c r="MJ97" s="119" t="str">
        <f t="shared" si="777"/>
        <v/>
      </c>
      <c r="MK97" s="120" t="str">
        <f t="shared" si="778"/>
        <v/>
      </c>
      <c r="MM97" s="112"/>
      <c r="MN97" s="112"/>
      <c r="MO97" s="113" t="str">
        <f t="shared" si="779"/>
        <v/>
      </c>
      <c r="MP97" s="114" t="str">
        <f t="shared" si="780"/>
        <v/>
      </c>
      <c r="MQ97" s="115" t="str">
        <f t="shared" si="781"/>
        <v/>
      </c>
      <c r="MR97" s="115" t="str">
        <f t="shared" si="782"/>
        <v/>
      </c>
      <c r="MS97" s="116" t="str">
        <f t="shared" si="783"/>
        <v/>
      </c>
      <c r="MT97" s="117" t="str">
        <f t="shared" si="784"/>
        <v/>
      </c>
      <c r="MU97" s="118" t="str">
        <f t="shared" si="785"/>
        <v/>
      </c>
      <c r="MV97" s="119" t="str">
        <f t="shared" si="786"/>
        <v/>
      </c>
      <c r="MW97" s="120" t="str">
        <f t="shared" si="787"/>
        <v/>
      </c>
      <c r="MY97" s="112"/>
      <c r="MZ97" s="112"/>
      <c r="NA97" s="113" t="str">
        <f t="shared" si="788"/>
        <v/>
      </c>
      <c r="NB97" s="114" t="str">
        <f t="shared" si="789"/>
        <v/>
      </c>
      <c r="NC97" s="115" t="str">
        <f t="shared" si="790"/>
        <v/>
      </c>
      <c r="ND97" s="115" t="str">
        <f t="shared" si="791"/>
        <v/>
      </c>
      <c r="NE97" s="116" t="str">
        <f t="shared" si="792"/>
        <v/>
      </c>
      <c r="NF97" s="117" t="str">
        <f t="shared" si="793"/>
        <v/>
      </c>
      <c r="NG97" s="118" t="str">
        <f t="shared" si="794"/>
        <v/>
      </c>
      <c r="NH97" s="119" t="str">
        <f t="shared" si="795"/>
        <v/>
      </c>
      <c r="NI97" s="120" t="str">
        <f t="shared" si="796"/>
        <v/>
      </c>
      <c r="NK97" s="112"/>
      <c r="NL97" s="112"/>
      <c r="NM97" s="113" t="str">
        <f t="shared" si="797"/>
        <v/>
      </c>
      <c r="NN97" s="114" t="str">
        <f t="shared" si="798"/>
        <v/>
      </c>
      <c r="NO97" s="115" t="str">
        <f t="shared" si="799"/>
        <v/>
      </c>
      <c r="NP97" s="115" t="str">
        <f t="shared" si="800"/>
        <v/>
      </c>
      <c r="NQ97" s="116" t="str">
        <f t="shared" si="801"/>
        <v/>
      </c>
      <c r="NR97" s="117" t="str">
        <f t="shared" si="802"/>
        <v/>
      </c>
      <c r="NS97" s="118" t="str">
        <f t="shared" si="803"/>
        <v/>
      </c>
      <c r="NT97" s="119" t="str">
        <f t="shared" si="804"/>
        <v/>
      </c>
      <c r="NU97" s="120" t="str">
        <f t="shared" si="805"/>
        <v/>
      </c>
      <c r="NW97" s="112"/>
      <c r="NX97" s="112"/>
      <c r="NY97" s="113" t="str">
        <f t="shared" si="806"/>
        <v/>
      </c>
      <c r="NZ97" s="114" t="str">
        <f t="shared" si="807"/>
        <v/>
      </c>
      <c r="OA97" s="115" t="str">
        <f t="shared" si="808"/>
        <v/>
      </c>
      <c r="OB97" s="115" t="str">
        <f t="shared" si="809"/>
        <v/>
      </c>
      <c r="OC97" s="116" t="str">
        <f t="shared" si="810"/>
        <v/>
      </c>
      <c r="OD97" s="117" t="str">
        <f t="shared" si="811"/>
        <v/>
      </c>
      <c r="OE97" s="118" t="str">
        <f t="shared" si="812"/>
        <v/>
      </c>
      <c r="OF97" s="119" t="str">
        <f t="shared" si="813"/>
        <v/>
      </c>
      <c r="OG97" s="120" t="str">
        <f t="shared" si="814"/>
        <v/>
      </c>
      <c r="OI97" s="112"/>
      <c r="OJ97" s="112"/>
      <c r="OK97" s="113" t="str">
        <f t="shared" si="815"/>
        <v/>
      </c>
      <c r="OL97" s="114" t="str">
        <f t="shared" si="816"/>
        <v/>
      </c>
      <c r="OM97" s="115" t="str">
        <f t="shared" si="817"/>
        <v/>
      </c>
      <c r="ON97" s="115" t="str">
        <f t="shared" si="818"/>
        <v/>
      </c>
      <c r="OO97" s="116" t="str">
        <f t="shared" si="819"/>
        <v/>
      </c>
      <c r="OP97" s="117" t="str">
        <f t="shared" si="820"/>
        <v/>
      </c>
      <c r="OQ97" s="118" t="str">
        <f t="shared" si="821"/>
        <v/>
      </c>
      <c r="OR97" s="119" t="str">
        <f t="shared" si="822"/>
        <v/>
      </c>
      <c r="OS97" s="120" t="str">
        <f t="shared" si="823"/>
        <v/>
      </c>
      <c r="OU97" s="112"/>
      <c r="OV97" s="112"/>
      <c r="OW97" s="113" t="str">
        <f t="shared" si="824"/>
        <v/>
      </c>
      <c r="OX97" s="114" t="str">
        <f t="shared" si="825"/>
        <v/>
      </c>
      <c r="OY97" s="115" t="str">
        <f t="shared" si="826"/>
        <v/>
      </c>
      <c r="OZ97" s="115" t="str">
        <f t="shared" si="827"/>
        <v/>
      </c>
      <c r="PA97" s="116" t="str">
        <f t="shared" si="828"/>
        <v/>
      </c>
      <c r="PB97" s="117" t="str">
        <f t="shared" si="829"/>
        <v/>
      </c>
      <c r="PC97" s="118" t="str">
        <f t="shared" si="830"/>
        <v/>
      </c>
      <c r="PD97" s="119" t="str">
        <f t="shared" si="831"/>
        <v/>
      </c>
      <c r="PE97" s="120" t="str">
        <f t="shared" si="832"/>
        <v/>
      </c>
      <c r="PG97" s="112"/>
      <c r="PH97" s="112"/>
      <c r="PI97" s="113" t="str">
        <f t="shared" si="833"/>
        <v/>
      </c>
      <c r="PJ97" s="114" t="str">
        <f t="shared" si="834"/>
        <v/>
      </c>
      <c r="PK97" s="115" t="str">
        <f t="shared" si="835"/>
        <v/>
      </c>
      <c r="PL97" s="115" t="str">
        <f t="shared" si="836"/>
        <v/>
      </c>
      <c r="PM97" s="116" t="str">
        <f t="shared" si="837"/>
        <v/>
      </c>
      <c r="PN97" s="117" t="str">
        <f t="shared" si="838"/>
        <v/>
      </c>
      <c r="PO97" s="118" t="str">
        <f t="shared" si="839"/>
        <v/>
      </c>
      <c r="PP97" s="119" t="str">
        <f t="shared" si="840"/>
        <v/>
      </c>
      <c r="PQ97" s="120" t="str">
        <f t="shared" si="841"/>
        <v/>
      </c>
      <c r="PS97" s="112"/>
      <c r="PT97" s="112"/>
      <c r="PU97" s="113" t="str">
        <f t="shared" si="842"/>
        <v/>
      </c>
      <c r="PV97" s="114" t="str">
        <f t="shared" si="843"/>
        <v/>
      </c>
      <c r="PW97" s="115" t="str">
        <f t="shared" si="844"/>
        <v/>
      </c>
      <c r="PX97" s="115" t="str">
        <f t="shared" si="845"/>
        <v/>
      </c>
      <c r="PY97" s="116" t="str">
        <f t="shared" si="846"/>
        <v/>
      </c>
      <c r="PZ97" s="117" t="str">
        <f t="shared" si="847"/>
        <v/>
      </c>
      <c r="QA97" s="118" t="str">
        <f t="shared" si="848"/>
        <v/>
      </c>
      <c r="QB97" s="119" t="str">
        <f t="shared" si="849"/>
        <v/>
      </c>
      <c r="QC97" s="120" t="str">
        <f t="shared" si="850"/>
        <v/>
      </c>
      <c r="QE97" s="112"/>
      <c r="QF97" s="112"/>
      <c r="QG97" s="113" t="str">
        <f t="shared" si="851"/>
        <v/>
      </c>
      <c r="QH97" s="114" t="str">
        <f t="shared" si="852"/>
        <v/>
      </c>
      <c r="QI97" s="115" t="str">
        <f t="shared" si="853"/>
        <v/>
      </c>
      <c r="QJ97" s="115" t="str">
        <f t="shared" si="854"/>
        <v/>
      </c>
      <c r="QK97" s="116" t="str">
        <f t="shared" si="855"/>
        <v/>
      </c>
      <c r="QL97" s="117" t="str">
        <f t="shared" si="856"/>
        <v/>
      </c>
      <c r="QM97" s="118" t="str">
        <f t="shared" si="857"/>
        <v/>
      </c>
      <c r="QN97" s="119" t="str">
        <f t="shared" si="858"/>
        <v/>
      </c>
      <c r="QO97" s="120" t="str">
        <f t="shared" si="859"/>
        <v/>
      </c>
      <c r="QQ97" s="112"/>
      <c r="QR97" s="112"/>
      <c r="QS97" s="113" t="str">
        <f t="shared" si="860"/>
        <v/>
      </c>
      <c r="QT97" s="114" t="str">
        <f t="shared" si="861"/>
        <v/>
      </c>
      <c r="QU97" s="115" t="str">
        <f t="shared" si="862"/>
        <v/>
      </c>
      <c r="QV97" s="115" t="str">
        <f t="shared" si="863"/>
        <v/>
      </c>
      <c r="QW97" s="116" t="str">
        <f t="shared" si="864"/>
        <v/>
      </c>
      <c r="QX97" s="117" t="str">
        <f t="shared" si="865"/>
        <v/>
      </c>
      <c r="QY97" s="118" t="str">
        <f t="shared" si="866"/>
        <v/>
      </c>
      <c r="QZ97" s="119" t="str">
        <f t="shared" si="867"/>
        <v/>
      </c>
      <c r="RA97" s="120" t="str">
        <f t="shared" si="868"/>
        <v/>
      </c>
      <c r="RC97" s="112"/>
      <c r="RD97" s="112"/>
      <c r="RE97" s="113" t="str">
        <f t="shared" si="869"/>
        <v/>
      </c>
      <c r="RF97" s="114" t="str">
        <f t="shared" si="870"/>
        <v/>
      </c>
      <c r="RG97" s="115" t="str">
        <f t="shared" si="871"/>
        <v/>
      </c>
      <c r="RH97" s="115" t="str">
        <f t="shared" si="872"/>
        <v/>
      </c>
      <c r="RI97" s="116" t="str">
        <f t="shared" si="873"/>
        <v/>
      </c>
      <c r="RJ97" s="117" t="str">
        <f t="shared" si="874"/>
        <v/>
      </c>
      <c r="RK97" s="118" t="str">
        <f t="shared" si="875"/>
        <v/>
      </c>
      <c r="RL97" s="119" t="str">
        <f t="shared" si="876"/>
        <v/>
      </c>
      <c r="RM97" s="120" t="str">
        <f t="shared" si="877"/>
        <v/>
      </c>
      <c r="RO97" s="112"/>
      <c r="RP97" s="112"/>
      <c r="RQ97" s="113" t="str">
        <f t="shared" si="878"/>
        <v/>
      </c>
      <c r="RR97" s="114" t="str">
        <f t="shared" si="879"/>
        <v/>
      </c>
      <c r="RS97" s="115" t="str">
        <f t="shared" si="880"/>
        <v/>
      </c>
      <c r="RT97" s="115" t="str">
        <f t="shared" si="881"/>
        <v/>
      </c>
      <c r="RU97" s="116" t="str">
        <f t="shared" si="882"/>
        <v/>
      </c>
      <c r="RV97" s="117" t="str">
        <f t="shared" si="883"/>
        <v/>
      </c>
      <c r="RW97" s="118" t="str">
        <f t="shared" si="884"/>
        <v/>
      </c>
      <c r="RX97" s="119" t="str">
        <f t="shared" si="885"/>
        <v/>
      </c>
      <c r="RY97" s="120" t="str">
        <f t="shared" si="886"/>
        <v/>
      </c>
      <c r="SA97" s="112"/>
      <c r="SB97" s="112"/>
    </row>
    <row r="98" spans="1:496" ht="13.5" customHeight="1">
      <c r="A98" s="20"/>
      <c r="B98" s="112" t="s">
        <v>1259</v>
      </c>
      <c r="C98" s="2" t="s">
        <v>971</v>
      </c>
      <c r="E98" s="113" t="str">
        <f t="shared" si="417"/>
        <v/>
      </c>
      <c r="F98" s="114" t="str">
        <f t="shared" si="418"/>
        <v/>
      </c>
      <c r="G98" s="115" t="str">
        <f t="shared" si="2"/>
        <v/>
      </c>
      <c r="H98" s="115" t="str">
        <f t="shared" si="3"/>
        <v/>
      </c>
      <c r="I98" s="116" t="str">
        <f t="shared" si="419"/>
        <v/>
      </c>
      <c r="J98" s="117" t="str">
        <f t="shared" si="420"/>
        <v/>
      </c>
      <c r="K98" s="118" t="str">
        <f t="shared" si="421"/>
        <v/>
      </c>
      <c r="L98" s="119" t="str">
        <f t="shared" ref="L98:L163" si="894">IF(P98="","",IF(ISERROR(MID(P98,FIND("male,",P98)+6,(FIND(")",P98)-(FIND("male,",P98)+6))))=TRUE,"missing/error",MID(P98,FIND("male,",P98)+6,(FIND(")",P98)-(FIND("male,",P98)+6)))))</f>
        <v/>
      </c>
      <c r="M98" s="120" t="str">
        <f t="shared" si="422"/>
        <v/>
      </c>
      <c r="O98" s="112"/>
      <c r="P98" s="112"/>
      <c r="Q98" s="113">
        <f>Q$3</f>
        <v>42391</v>
      </c>
      <c r="R98" s="114" t="s">
        <v>827</v>
      </c>
      <c r="S98" s="115">
        <v>40900</v>
      </c>
      <c r="T98" s="115">
        <f>Q$3</f>
        <v>42391</v>
      </c>
      <c r="U98" s="116" t="s">
        <v>1040</v>
      </c>
      <c r="V98" s="117" t="s">
        <v>1013</v>
      </c>
      <c r="W98" s="118" t="s">
        <v>1000</v>
      </c>
      <c r="X98" s="119" t="s">
        <v>995</v>
      </c>
      <c r="Y98" s="120" t="s">
        <v>1041</v>
      </c>
      <c r="AA98" s="4"/>
      <c r="AB98" s="112" t="s">
        <v>972</v>
      </c>
      <c r="AC98" s="113">
        <f t="shared" si="545"/>
        <v>42653</v>
      </c>
      <c r="AD98" s="114" t="str">
        <f t="shared" si="546"/>
        <v>Oreškovic I</v>
      </c>
      <c r="AE98" s="115">
        <f t="shared" si="547"/>
        <v>42391</v>
      </c>
      <c r="AF98" s="115">
        <v>42397</v>
      </c>
      <c r="AG98" s="116" t="str">
        <f t="shared" si="549"/>
        <v>Mijo Crnoja</v>
      </c>
      <c r="AH98" s="117" t="str">
        <f t="shared" si="550"/>
        <v>1969</v>
      </c>
      <c r="AI98" s="118" t="str">
        <f t="shared" si="551"/>
        <v>male</v>
      </c>
      <c r="AJ98" s="119" t="str">
        <f t="shared" si="552"/>
        <v>hr_hdz01</v>
      </c>
      <c r="AK98" s="120" t="str">
        <f t="shared" si="553"/>
        <v>Crnoja_Mijo_1969</v>
      </c>
      <c r="AM98" s="112"/>
      <c r="AN98" s="112" t="s">
        <v>1258</v>
      </c>
      <c r="AO98" s="113">
        <f t="shared" si="554"/>
        <v>44035</v>
      </c>
      <c r="AP98" s="114" t="str">
        <f t="shared" si="555"/>
        <v>Plenkovic I</v>
      </c>
      <c r="AQ98" s="115">
        <f t="shared" si="556"/>
        <v>42662</v>
      </c>
      <c r="AR98" s="115">
        <f t="shared" si="557"/>
        <v>44035</v>
      </c>
      <c r="AS98" s="116" t="str">
        <f t="shared" si="558"/>
        <v>Tomo Medved</v>
      </c>
      <c r="AT98" s="117" t="str">
        <f t="shared" si="559"/>
        <v>1968</v>
      </c>
      <c r="AU98" s="118" t="str">
        <f t="shared" si="560"/>
        <v>male</v>
      </c>
      <c r="AV98" s="119" t="str">
        <f t="shared" si="561"/>
        <v>hr_hdz01</v>
      </c>
      <c r="AW98" s="120" t="str">
        <f t="shared" si="562"/>
        <v>Medved_Tomo_1968</v>
      </c>
      <c r="AY98" s="112"/>
      <c r="AZ98" s="112" t="s">
        <v>1263</v>
      </c>
      <c r="BA98" s="113">
        <f t="shared" si="518"/>
        <v>44926</v>
      </c>
      <c r="BB98" s="114" t="str">
        <f t="shared" si="519"/>
        <v>Plenkovic II</v>
      </c>
      <c r="BC98" s="115">
        <f t="shared" si="520"/>
        <v>43853</v>
      </c>
      <c r="BD98" s="115">
        <f t="shared" si="521"/>
        <v>44926</v>
      </c>
      <c r="BE98" s="116" t="str">
        <f t="shared" si="522"/>
        <v>Tomo Medved</v>
      </c>
      <c r="BF98" s="117" t="str">
        <f t="shared" si="523"/>
        <v>1968</v>
      </c>
      <c r="BG98" s="118" t="str">
        <f t="shared" si="524"/>
        <v>male</v>
      </c>
      <c r="BH98" s="119" t="str">
        <f t="shared" si="525"/>
        <v>hr_hdz01</v>
      </c>
      <c r="BI98" s="120" t="str">
        <f t="shared" si="526"/>
        <v>Medved_Tomo_1968</v>
      </c>
      <c r="BK98" s="112"/>
      <c r="BL98" s="112" t="s">
        <v>1263</v>
      </c>
      <c r="BM98" s="113" t="str">
        <f t="shared" si="563"/>
        <v/>
      </c>
      <c r="BN98" s="114" t="str">
        <f t="shared" si="564"/>
        <v/>
      </c>
      <c r="BO98" s="115" t="str">
        <f t="shared" si="565"/>
        <v/>
      </c>
      <c r="BP98" s="115" t="str">
        <f t="shared" si="566"/>
        <v/>
      </c>
      <c r="BQ98" s="116" t="str">
        <f t="shared" si="567"/>
        <v/>
      </c>
      <c r="BR98" s="117" t="str">
        <f t="shared" si="568"/>
        <v/>
      </c>
      <c r="BS98" s="118" t="str">
        <f t="shared" si="569"/>
        <v/>
      </c>
      <c r="BT98" s="119" t="str">
        <f t="shared" si="570"/>
        <v/>
      </c>
      <c r="BU98" s="120" t="str">
        <f t="shared" si="571"/>
        <v/>
      </c>
      <c r="BW98" s="112"/>
      <c r="BX98" s="112"/>
      <c r="BY98" s="113" t="str">
        <f t="shared" si="572"/>
        <v/>
      </c>
      <c r="BZ98" s="114" t="str">
        <f t="shared" si="573"/>
        <v/>
      </c>
      <c r="CA98" s="115" t="str">
        <f t="shared" si="574"/>
        <v/>
      </c>
      <c r="CB98" s="115" t="str">
        <f t="shared" si="575"/>
        <v/>
      </c>
      <c r="CC98" s="116" t="str">
        <f t="shared" si="576"/>
        <v/>
      </c>
      <c r="CD98" s="117" t="str">
        <f t="shared" si="577"/>
        <v/>
      </c>
      <c r="CE98" s="118" t="str">
        <f t="shared" si="578"/>
        <v/>
      </c>
      <c r="CF98" s="119" t="str">
        <f t="shared" si="579"/>
        <v/>
      </c>
      <c r="CG98" s="120" t="str">
        <f t="shared" si="580"/>
        <v/>
      </c>
      <c r="CI98" s="112"/>
      <c r="CJ98" s="112"/>
      <c r="CK98" s="113" t="str">
        <f t="shared" si="581"/>
        <v/>
      </c>
      <c r="CL98" s="114" t="str">
        <f t="shared" si="582"/>
        <v/>
      </c>
      <c r="CM98" s="115" t="str">
        <f t="shared" si="583"/>
        <v/>
      </c>
      <c r="CN98" s="115" t="str">
        <f t="shared" si="584"/>
        <v/>
      </c>
      <c r="CO98" s="116" t="str">
        <f t="shared" si="585"/>
        <v/>
      </c>
      <c r="CP98" s="117" t="str">
        <f t="shared" si="586"/>
        <v/>
      </c>
      <c r="CQ98" s="118" t="str">
        <f t="shared" si="587"/>
        <v/>
      </c>
      <c r="CR98" s="119" t="str">
        <f t="shared" si="588"/>
        <v/>
      </c>
      <c r="CS98" s="120" t="str">
        <f t="shared" si="589"/>
        <v/>
      </c>
      <c r="CU98" s="112"/>
      <c r="CV98" s="112"/>
      <c r="CW98" s="113" t="str">
        <f t="shared" si="590"/>
        <v/>
      </c>
      <c r="CX98" s="114" t="str">
        <f t="shared" si="591"/>
        <v/>
      </c>
      <c r="CY98" s="115" t="str">
        <f t="shared" si="592"/>
        <v/>
      </c>
      <c r="CZ98" s="115" t="str">
        <f t="shared" si="593"/>
        <v/>
      </c>
      <c r="DA98" s="116" t="str">
        <f t="shared" si="594"/>
        <v/>
      </c>
      <c r="DB98" s="117" t="str">
        <f t="shared" si="595"/>
        <v/>
      </c>
      <c r="DC98" s="118" t="str">
        <f t="shared" si="596"/>
        <v/>
      </c>
      <c r="DD98" s="119" t="str">
        <f t="shared" si="597"/>
        <v/>
      </c>
      <c r="DE98" s="120" t="str">
        <f t="shared" si="598"/>
        <v/>
      </c>
      <c r="DG98" s="112"/>
      <c r="DH98" s="112"/>
      <c r="DI98" s="113" t="str">
        <f t="shared" si="599"/>
        <v/>
      </c>
      <c r="DJ98" s="114" t="str">
        <f t="shared" si="600"/>
        <v/>
      </c>
      <c r="DK98" s="115" t="str">
        <f t="shared" si="601"/>
        <v/>
      </c>
      <c r="DL98" s="115" t="str">
        <f t="shared" si="602"/>
        <v/>
      </c>
      <c r="DM98" s="116" t="str">
        <f t="shared" si="603"/>
        <v/>
      </c>
      <c r="DN98" s="117" t="str">
        <f t="shared" si="604"/>
        <v/>
      </c>
      <c r="DO98" s="118" t="str">
        <f t="shared" si="605"/>
        <v/>
      </c>
      <c r="DP98" s="119" t="str">
        <f t="shared" si="606"/>
        <v/>
      </c>
      <c r="DQ98" s="120" t="str">
        <f t="shared" si="607"/>
        <v/>
      </c>
      <c r="DS98" s="112"/>
      <c r="DT98" s="112"/>
      <c r="DU98" s="113" t="str">
        <f t="shared" si="608"/>
        <v/>
      </c>
      <c r="DV98" s="114" t="str">
        <f t="shared" si="609"/>
        <v/>
      </c>
      <c r="DW98" s="115" t="str">
        <f t="shared" si="610"/>
        <v/>
      </c>
      <c r="DX98" s="115" t="str">
        <f t="shared" si="611"/>
        <v/>
      </c>
      <c r="DY98" s="116" t="str">
        <f t="shared" si="612"/>
        <v/>
      </c>
      <c r="DZ98" s="117" t="str">
        <f t="shared" si="613"/>
        <v/>
      </c>
      <c r="EA98" s="118" t="str">
        <f t="shared" si="614"/>
        <v/>
      </c>
      <c r="EB98" s="119" t="str">
        <f t="shared" si="615"/>
        <v/>
      </c>
      <c r="EC98" s="120" t="str">
        <f t="shared" si="616"/>
        <v/>
      </c>
      <c r="EE98" s="112"/>
      <c r="EF98" s="112"/>
      <c r="EG98" s="113" t="str">
        <f t="shared" si="617"/>
        <v/>
      </c>
      <c r="EH98" s="114" t="str">
        <f t="shared" si="618"/>
        <v/>
      </c>
      <c r="EI98" s="115" t="str">
        <f t="shared" si="619"/>
        <v/>
      </c>
      <c r="EJ98" s="115" t="str">
        <f t="shared" si="620"/>
        <v/>
      </c>
      <c r="EK98" s="116" t="str">
        <f t="shared" si="621"/>
        <v/>
      </c>
      <c r="EL98" s="117" t="str">
        <f t="shared" si="622"/>
        <v/>
      </c>
      <c r="EM98" s="118" t="str">
        <f t="shared" si="623"/>
        <v/>
      </c>
      <c r="EN98" s="119" t="str">
        <f t="shared" si="624"/>
        <v/>
      </c>
      <c r="EO98" s="120" t="str">
        <f t="shared" si="625"/>
        <v/>
      </c>
      <c r="EQ98" s="112"/>
      <c r="ER98" s="112"/>
      <c r="ES98" s="113" t="str">
        <f t="shared" si="626"/>
        <v/>
      </c>
      <c r="ET98" s="114" t="str">
        <f t="shared" si="627"/>
        <v/>
      </c>
      <c r="EU98" s="115" t="str">
        <f t="shared" si="628"/>
        <v/>
      </c>
      <c r="EV98" s="115" t="str">
        <f t="shared" si="629"/>
        <v/>
      </c>
      <c r="EW98" s="116" t="str">
        <f t="shared" si="630"/>
        <v/>
      </c>
      <c r="EX98" s="117" t="str">
        <f t="shared" si="631"/>
        <v/>
      </c>
      <c r="EY98" s="118" t="str">
        <f t="shared" si="632"/>
        <v/>
      </c>
      <c r="EZ98" s="119" t="str">
        <f t="shared" si="633"/>
        <v/>
      </c>
      <c r="FA98" s="120" t="str">
        <f t="shared" si="634"/>
        <v/>
      </c>
      <c r="FC98" s="112"/>
      <c r="FD98" s="112"/>
      <c r="FE98" s="113" t="str">
        <f t="shared" si="635"/>
        <v/>
      </c>
      <c r="FF98" s="114" t="str">
        <f t="shared" si="636"/>
        <v/>
      </c>
      <c r="FG98" s="115" t="str">
        <f t="shared" si="637"/>
        <v/>
      </c>
      <c r="FH98" s="115" t="str">
        <f t="shared" si="638"/>
        <v/>
      </c>
      <c r="FI98" s="116" t="str">
        <f t="shared" si="639"/>
        <v/>
      </c>
      <c r="FJ98" s="117" t="str">
        <f t="shared" si="640"/>
        <v/>
      </c>
      <c r="FK98" s="118" t="str">
        <f t="shared" si="641"/>
        <v/>
      </c>
      <c r="FL98" s="119" t="str">
        <f t="shared" si="642"/>
        <v/>
      </c>
      <c r="FM98" s="120" t="str">
        <f t="shared" si="643"/>
        <v/>
      </c>
      <c r="FO98" s="112"/>
      <c r="FP98" s="112"/>
      <c r="FQ98" s="113" t="str">
        <f t="shared" si="644"/>
        <v/>
      </c>
      <c r="FR98" s="114" t="str">
        <f t="shared" si="645"/>
        <v/>
      </c>
      <c r="FS98" s="115" t="str">
        <f t="shared" si="646"/>
        <v/>
      </c>
      <c r="FT98" s="115" t="str">
        <f t="shared" si="647"/>
        <v/>
      </c>
      <c r="FU98" s="116" t="str">
        <f t="shared" si="648"/>
        <v/>
      </c>
      <c r="FV98" s="117" t="str">
        <f t="shared" si="649"/>
        <v/>
      </c>
      <c r="FW98" s="118" t="str">
        <f t="shared" si="650"/>
        <v/>
      </c>
      <c r="FX98" s="119" t="str">
        <f t="shared" si="651"/>
        <v/>
      </c>
      <c r="FY98" s="120" t="str">
        <f t="shared" si="652"/>
        <v/>
      </c>
      <c r="GA98" s="112"/>
      <c r="GB98" s="112"/>
      <c r="GC98" s="113" t="str">
        <f t="shared" si="653"/>
        <v/>
      </c>
      <c r="GD98" s="114" t="str">
        <f t="shared" si="654"/>
        <v/>
      </c>
      <c r="GE98" s="115" t="str">
        <f t="shared" si="655"/>
        <v/>
      </c>
      <c r="GF98" s="115" t="str">
        <f t="shared" si="656"/>
        <v/>
      </c>
      <c r="GG98" s="116" t="str">
        <f t="shared" si="657"/>
        <v/>
      </c>
      <c r="GH98" s="117" t="str">
        <f t="shared" si="658"/>
        <v/>
      </c>
      <c r="GI98" s="118" t="str">
        <f t="shared" si="659"/>
        <v/>
      </c>
      <c r="GJ98" s="119" t="str">
        <f t="shared" si="660"/>
        <v/>
      </c>
      <c r="GK98" s="120" t="str">
        <f t="shared" si="661"/>
        <v/>
      </c>
      <c r="GM98" s="112"/>
      <c r="GN98" s="112"/>
      <c r="GO98" s="113" t="str">
        <f t="shared" si="662"/>
        <v/>
      </c>
      <c r="GP98" s="114" t="str">
        <f t="shared" si="663"/>
        <v/>
      </c>
      <c r="GQ98" s="115" t="str">
        <f t="shared" si="664"/>
        <v/>
      </c>
      <c r="GR98" s="115" t="str">
        <f t="shared" si="665"/>
        <v/>
      </c>
      <c r="GS98" s="116" t="str">
        <f t="shared" si="666"/>
        <v/>
      </c>
      <c r="GT98" s="117" t="str">
        <f t="shared" si="667"/>
        <v/>
      </c>
      <c r="GU98" s="118" t="str">
        <f t="shared" si="668"/>
        <v/>
      </c>
      <c r="GV98" s="119" t="str">
        <f t="shared" si="669"/>
        <v/>
      </c>
      <c r="GW98" s="120" t="str">
        <f t="shared" si="670"/>
        <v/>
      </c>
      <c r="GY98" s="112"/>
      <c r="GZ98" s="112"/>
      <c r="HA98" s="113" t="str">
        <f t="shared" si="671"/>
        <v/>
      </c>
      <c r="HB98" s="114" t="str">
        <f t="shared" si="672"/>
        <v/>
      </c>
      <c r="HC98" s="115" t="str">
        <f t="shared" si="673"/>
        <v/>
      </c>
      <c r="HD98" s="115" t="str">
        <f t="shared" si="674"/>
        <v/>
      </c>
      <c r="HE98" s="116" t="str">
        <f t="shared" si="675"/>
        <v/>
      </c>
      <c r="HF98" s="117" t="str">
        <f t="shared" si="676"/>
        <v/>
      </c>
      <c r="HG98" s="118" t="str">
        <f t="shared" si="677"/>
        <v/>
      </c>
      <c r="HH98" s="119" t="str">
        <f t="shared" si="678"/>
        <v/>
      </c>
      <c r="HI98" s="120" t="str">
        <f t="shared" si="679"/>
        <v/>
      </c>
      <c r="HK98" s="112"/>
      <c r="HL98" s="112"/>
      <c r="HM98" s="113" t="str">
        <f t="shared" si="680"/>
        <v/>
      </c>
      <c r="HN98" s="114" t="str">
        <f t="shared" si="681"/>
        <v/>
      </c>
      <c r="HO98" s="115" t="str">
        <f t="shared" si="682"/>
        <v/>
      </c>
      <c r="HP98" s="115" t="str">
        <f t="shared" si="683"/>
        <v/>
      </c>
      <c r="HQ98" s="116" t="str">
        <f t="shared" si="684"/>
        <v/>
      </c>
      <c r="HR98" s="117" t="str">
        <f t="shared" si="685"/>
        <v/>
      </c>
      <c r="HS98" s="118" t="str">
        <f t="shared" si="686"/>
        <v/>
      </c>
      <c r="HT98" s="119" t="str">
        <f t="shared" si="687"/>
        <v/>
      </c>
      <c r="HU98" s="120" t="str">
        <f t="shared" si="688"/>
        <v/>
      </c>
      <c r="HW98" s="112"/>
      <c r="HX98" s="112"/>
      <c r="HY98" s="113" t="str">
        <f t="shared" si="689"/>
        <v/>
      </c>
      <c r="HZ98" s="114" t="str">
        <f t="shared" si="690"/>
        <v/>
      </c>
      <c r="IA98" s="115" t="str">
        <f t="shared" si="691"/>
        <v/>
      </c>
      <c r="IB98" s="115" t="str">
        <f t="shared" si="692"/>
        <v/>
      </c>
      <c r="IC98" s="116" t="str">
        <f t="shared" si="693"/>
        <v/>
      </c>
      <c r="ID98" s="117" t="str">
        <f t="shared" si="694"/>
        <v/>
      </c>
      <c r="IE98" s="118" t="str">
        <f t="shared" si="695"/>
        <v/>
      </c>
      <c r="IF98" s="119" t="str">
        <f t="shared" si="696"/>
        <v/>
      </c>
      <c r="IG98" s="120" t="str">
        <f t="shared" si="697"/>
        <v/>
      </c>
      <c r="II98" s="112"/>
      <c r="IJ98" s="112"/>
      <c r="IK98" s="113" t="str">
        <f t="shared" si="698"/>
        <v/>
      </c>
      <c r="IL98" s="114" t="str">
        <f t="shared" si="699"/>
        <v/>
      </c>
      <c r="IM98" s="115" t="str">
        <f t="shared" si="700"/>
        <v/>
      </c>
      <c r="IN98" s="115" t="str">
        <f t="shared" si="701"/>
        <v/>
      </c>
      <c r="IO98" s="116" t="str">
        <f t="shared" si="702"/>
        <v/>
      </c>
      <c r="IP98" s="117" t="str">
        <f t="shared" si="703"/>
        <v/>
      </c>
      <c r="IQ98" s="118" t="str">
        <f t="shared" si="704"/>
        <v/>
      </c>
      <c r="IR98" s="119" t="str">
        <f t="shared" si="705"/>
        <v/>
      </c>
      <c r="IS98" s="120" t="str">
        <f t="shared" si="706"/>
        <v/>
      </c>
      <c r="IU98" s="112"/>
      <c r="IV98" s="112"/>
      <c r="IW98" s="113" t="str">
        <f t="shared" si="707"/>
        <v/>
      </c>
      <c r="IX98" s="114" t="str">
        <f t="shared" si="708"/>
        <v/>
      </c>
      <c r="IY98" s="115" t="str">
        <f t="shared" si="709"/>
        <v/>
      </c>
      <c r="IZ98" s="115" t="str">
        <f t="shared" si="710"/>
        <v/>
      </c>
      <c r="JA98" s="116" t="str">
        <f t="shared" si="711"/>
        <v/>
      </c>
      <c r="JB98" s="117" t="str">
        <f t="shared" si="712"/>
        <v/>
      </c>
      <c r="JC98" s="118" t="str">
        <f t="shared" si="713"/>
        <v/>
      </c>
      <c r="JD98" s="119" t="str">
        <f t="shared" si="714"/>
        <v/>
      </c>
      <c r="JE98" s="120" t="str">
        <f t="shared" si="715"/>
        <v/>
      </c>
      <c r="JG98" s="112"/>
      <c r="JH98" s="112"/>
      <c r="JI98" s="113" t="str">
        <f t="shared" si="716"/>
        <v/>
      </c>
      <c r="JJ98" s="114" t="str">
        <f t="shared" si="717"/>
        <v/>
      </c>
      <c r="JK98" s="115" t="str">
        <f t="shared" si="718"/>
        <v/>
      </c>
      <c r="JL98" s="115" t="str">
        <f t="shared" si="719"/>
        <v/>
      </c>
      <c r="JM98" s="116" t="str">
        <f t="shared" si="720"/>
        <v/>
      </c>
      <c r="JN98" s="117" t="str">
        <f t="shared" si="721"/>
        <v/>
      </c>
      <c r="JO98" s="118" t="str">
        <f t="shared" si="722"/>
        <v/>
      </c>
      <c r="JP98" s="119" t="str">
        <f t="shared" si="723"/>
        <v/>
      </c>
      <c r="JQ98" s="120" t="str">
        <f t="shared" si="724"/>
        <v/>
      </c>
      <c r="JS98" s="112"/>
      <c r="JT98" s="112"/>
      <c r="JU98" s="113" t="str">
        <f t="shared" si="725"/>
        <v/>
      </c>
      <c r="JV98" s="114" t="str">
        <f t="shared" si="726"/>
        <v/>
      </c>
      <c r="JW98" s="115" t="str">
        <f t="shared" si="727"/>
        <v/>
      </c>
      <c r="JX98" s="115" t="str">
        <f t="shared" si="728"/>
        <v/>
      </c>
      <c r="JY98" s="116" t="str">
        <f t="shared" si="729"/>
        <v/>
      </c>
      <c r="JZ98" s="117" t="str">
        <f t="shared" si="730"/>
        <v/>
      </c>
      <c r="KA98" s="118" t="str">
        <f t="shared" si="731"/>
        <v/>
      </c>
      <c r="KB98" s="119" t="str">
        <f t="shared" si="732"/>
        <v/>
      </c>
      <c r="KC98" s="120" t="str">
        <f t="shared" si="733"/>
        <v/>
      </c>
      <c r="KE98" s="112"/>
      <c r="KF98" s="112"/>
      <c r="KG98" s="113" t="str">
        <f t="shared" si="734"/>
        <v/>
      </c>
      <c r="KH98" s="114" t="str">
        <f t="shared" si="735"/>
        <v/>
      </c>
      <c r="KI98" s="115" t="str">
        <f t="shared" si="736"/>
        <v/>
      </c>
      <c r="KJ98" s="115" t="str">
        <f t="shared" si="737"/>
        <v/>
      </c>
      <c r="KK98" s="116" t="str">
        <f t="shared" si="738"/>
        <v/>
      </c>
      <c r="KL98" s="117" t="str">
        <f t="shared" si="739"/>
        <v/>
      </c>
      <c r="KM98" s="118" t="str">
        <f t="shared" si="740"/>
        <v/>
      </c>
      <c r="KN98" s="119" t="str">
        <f t="shared" si="741"/>
        <v/>
      </c>
      <c r="KO98" s="120" t="str">
        <f t="shared" si="742"/>
        <v/>
      </c>
      <c r="KQ98" s="112"/>
      <c r="KR98" s="112"/>
      <c r="KS98" s="113" t="str">
        <f t="shared" si="743"/>
        <v/>
      </c>
      <c r="KT98" s="114" t="str">
        <f t="shared" si="744"/>
        <v/>
      </c>
      <c r="KU98" s="115" t="str">
        <f t="shared" si="745"/>
        <v/>
      </c>
      <c r="KV98" s="115" t="str">
        <f t="shared" si="746"/>
        <v/>
      </c>
      <c r="KW98" s="116" t="str">
        <f t="shared" si="747"/>
        <v/>
      </c>
      <c r="KX98" s="117" t="str">
        <f t="shared" si="748"/>
        <v/>
      </c>
      <c r="KY98" s="118" t="str">
        <f t="shared" si="749"/>
        <v/>
      </c>
      <c r="KZ98" s="119" t="str">
        <f t="shared" si="750"/>
        <v/>
      </c>
      <c r="LA98" s="120" t="str">
        <f t="shared" si="751"/>
        <v/>
      </c>
      <c r="LC98" s="112"/>
      <c r="LD98" s="112"/>
      <c r="LE98" s="113" t="str">
        <f t="shared" si="752"/>
        <v/>
      </c>
      <c r="LF98" s="114" t="str">
        <f t="shared" si="753"/>
        <v/>
      </c>
      <c r="LG98" s="115" t="str">
        <f t="shared" si="754"/>
        <v/>
      </c>
      <c r="LH98" s="115" t="str">
        <f t="shared" si="755"/>
        <v/>
      </c>
      <c r="LI98" s="116" t="str">
        <f t="shared" si="756"/>
        <v/>
      </c>
      <c r="LJ98" s="117" t="str">
        <f t="shared" si="757"/>
        <v/>
      </c>
      <c r="LK98" s="118" t="str">
        <f t="shared" si="758"/>
        <v/>
      </c>
      <c r="LL98" s="119" t="str">
        <f t="shared" si="759"/>
        <v/>
      </c>
      <c r="LM98" s="120" t="str">
        <f t="shared" si="760"/>
        <v/>
      </c>
      <c r="LO98" s="112"/>
      <c r="LP98" s="112"/>
      <c r="LQ98" s="113" t="str">
        <f t="shared" si="761"/>
        <v/>
      </c>
      <c r="LR98" s="114" t="str">
        <f t="shared" si="762"/>
        <v/>
      </c>
      <c r="LS98" s="115" t="str">
        <f t="shared" si="763"/>
        <v/>
      </c>
      <c r="LT98" s="115" t="str">
        <f t="shared" si="764"/>
        <v/>
      </c>
      <c r="LU98" s="116" t="str">
        <f t="shared" si="765"/>
        <v/>
      </c>
      <c r="LV98" s="117" t="str">
        <f t="shared" si="766"/>
        <v/>
      </c>
      <c r="LW98" s="118" t="str">
        <f t="shared" si="767"/>
        <v/>
      </c>
      <c r="LX98" s="119" t="str">
        <f t="shared" si="768"/>
        <v/>
      </c>
      <c r="LY98" s="120" t="str">
        <f t="shared" si="769"/>
        <v/>
      </c>
      <c r="MA98" s="112"/>
      <c r="MB98" s="112"/>
      <c r="MC98" s="113" t="str">
        <f t="shared" si="770"/>
        <v/>
      </c>
      <c r="MD98" s="114" t="str">
        <f t="shared" si="771"/>
        <v/>
      </c>
      <c r="ME98" s="115" t="str">
        <f t="shared" si="772"/>
        <v/>
      </c>
      <c r="MF98" s="115" t="str">
        <f t="shared" si="773"/>
        <v/>
      </c>
      <c r="MG98" s="116" t="str">
        <f t="shared" si="774"/>
        <v/>
      </c>
      <c r="MH98" s="117" t="str">
        <f t="shared" si="775"/>
        <v/>
      </c>
      <c r="MI98" s="118" t="str">
        <f t="shared" si="776"/>
        <v/>
      </c>
      <c r="MJ98" s="119" t="str">
        <f t="shared" si="777"/>
        <v/>
      </c>
      <c r="MK98" s="120" t="str">
        <f t="shared" si="778"/>
        <v/>
      </c>
      <c r="MM98" s="112"/>
      <c r="MN98" s="112"/>
      <c r="MO98" s="113" t="str">
        <f t="shared" si="779"/>
        <v/>
      </c>
      <c r="MP98" s="114" t="str">
        <f t="shared" si="780"/>
        <v/>
      </c>
      <c r="MQ98" s="115" t="str">
        <f t="shared" si="781"/>
        <v/>
      </c>
      <c r="MR98" s="115" t="str">
        <f t="shared" si="782"/>
        <v/>
      </c>
      <c r="MS98" s="116" t="str">
        <f t="shared" si="783"/>
        <v/>
      </c>
      <c r="MT98" s="117" t="str">
        <f t="shared" si="784"/>
        <v/>
      </c>
      <c r="MU98" s="118" t="str">
        <f t="shared" si="785"/>
        <v/>
      </c>
      <c r="MV98" s="119" t="str">
        <f t="shared" si="786"/>
        <v/>
      </c>
      <c r="MW98" s="120" t="str">
        <f t="shared" si="787"/>
        <v/>
      </c>
      <c r="MY98" s="112"/>
      <c r="MZ98" s="112"/>
      <c r="NA98" s="113" t="str">
        <f t="shared" si="788"/>
        <v/>
      </c>
      <c r="NB98" s="114" t="str">
        <f t="shared" si="789"/>
        <v/>
      </c>
      <c r="NC98" s="115" t="str">
        <f t="shared" si="790"/>
        <v/>
      </c>
      <c r="ND98" s="115" t="str">
        <f t="shared" si="791"/>
        <v/>
      </c>
      <c r="NE98" s="116" t="str">
        <f t="shared" si="792"/>
        <v/>
      </c>
      <c r="NF98" s="117" t="str">
        <f t="shared" si="793"/>
        <v/>
      </c>
      <c r="NG98" s="118" t="str">
        <f t="shared" si="794"/>
        <v/>
      </c>
      <c r="NH98" s="119" t="str">
        <f t="shared" si="795"/>
        <v/>
      </c>
      <c r="NI98" s="120" t="str">
        <f t="shared" si="796"/>
        <v/>
      </c>
      <c r="NK98" s="112"/>
      <c r="NL98" s="112"/>
      <c r="NM98" s="113" t="str">
        <f t="shared" si="797"/>
        <v/>
      </c>
      <c r="NN98" s="114" t="str">
        <f t="shared" si="798"/>
        <v/>
      </c>
      <c r="NO98" s="115" t="str">
        <f t="shared" si="799"/>
        <v/>
      </c>
      <c r="NP98" s="115" t="str">
        <f t="shared" si="800"/>
        <v/>
      </c>
      <c r="NQ98" s="116" t="str">
        <f t="shared" si="801"/>
        <v/>
      </c>
      <c r="NR98" s="117" t="str">
        <f t="shared" si="802"/>
        <v/>
      </c>
      <c r="NS98" s="118" t="str">
        <f t="shared" si="803"/>
        <v/>
      </c>
      <c r="NT98" s="119" t="str">
        <f t="shared" si="804"/>
        <v/>
      </c>
      <c r="NU98" s="120" t="str">
        <f t="shared" si="805"/>
        <v/>
      </c>
      <c r="NW98" s="112"/>
      <c r="NX98" s="112"/>
      <c r="NY98" s="113" t="str">
        <f t="shared" si="806"/>
        <v/>
      </c>
      <c r="NZ98" s="114" t="str">
        <f t="shared" si="807"/>
        <v/>
      </c>
      <c r="OA98" s="115" t="str">
        <f t="shared" si="808"/>
        <v/>
      </c>
      <c r="OB98" s="115" t="str">
        <f t="shared" si="809"/>
        <v/>
      </c>
      <c r="OC98" s="116" t="str">
        <f t="shared" si="810"/>
        <v/>
      </c>
      <c r="OD98" s="117" t="str">
        <f t="shared" si="811"/>
        <v/>
      </c>
      <c r="OE98" s="118" t="str">
        <f t="shared" si="812"/>
        <v/>
      </c>
      <c r="OF98" s="119" t="str">
        <f t="shared" si="813"/>
        <v/>
      </c>
      <c r="OG98" s="120" t="str">
        <f t="shared" si="814"/>
        <v/>
      </c>
      <c r="OI98" s="112"/>
      <c r="OJ98" s="112"/>
      <c r="OK98" s="113" t="str">
        <f t="shared" si="815"/>
        <v/>
      </c>
      <c r="OL98" s="114" t="str">
        <f t="shared" si="816"/>
        <v/>
      </c>
      <c r="OM98" s="115" t="str">
        <f t="shared" si="817"/>
        <v/>
      </c>
      <c r="ON98" s="115" t="str">
        <f t="shared" si="818"/>
        <v/>
      </c>
      <c r="OO98" s="116" t="str">
        <f t="shared" si="819"/>
        <v/>
      </c>
      <c r="OP98" s="117" t="str">
        <f t="shared" si="820"/>
        <v/>
      </c>
      <c r="OQ98" s="118" t="str">
        <f t="shared" si="821"/>
        <v/>
      </c>
      <c r="OR98" s="119" t="str">
        <f t="shared" si="822"/>
        <v/>
      </c>
      <c r="OS98" s="120" t="str">
        <f t="shared" si="823"/>
        <v/>
      </c>
      <c r="OU98" s="112"/>
      <c r="OV98" s="112"/>
      <c r="OW98" s="113" t="str">
        <f t="shared" si="824"/>
        <v/>
      </c>
      <c r="OX98" s="114" t="str">
        <f t="shared" si="825"/>
        <v/>
      </c>
      <c r="OY98" s="115" t="str">
        <f t="shared" si="826"/>
        <v/>
      </c>
      <c r="OZ98" s="115" t="str">
        <f t="shared" si="827"/>
        <v/>
      </c>
      <c r="PA98" s="116" t="str">
        <f t="shared" si="828"/>
        <v/>
      </c>
      <c r="PB98" s="117" t="str">
        <f t="shared" si="829"/>
        <v/>
      </c>
      <c r="PC98" s="118" t="str">
        <f t="shared" si="830"/>
        <v/>
      </c>
      <c r="PD98" s="119" t="str">
        <f t="shared" si="831"/>
        <v/>
      </c>
      <c r="PE98" s="120" t="str">
        <f t="shared" si="832"/>
        <v/>
      </c>
      <c r="PG98" s="112"/>
      <c r="PH98" s="112"/>
      <c r="PI98" s="113" t="str">
        <f t="shared" si="833"/>
        <v/>
      </c>
      <c r="PJ98" s="114" t="str">
        <f t="shared" si="834"/>
        <v/>
      </c>
      <c r="PK98" s="115" t="str">
        <f t="shared" si="835"/>
        <v/>
      </c>
      <c r="PL98" s="115" t="str">
        <f t="shared" si="836"/>
        <v/>
      </c>
      <c r="PM98" s="116" t="str">
        <f t="shared" si="837"/>
        <v/>
      </c>
      <c r="PN98" s="117" t="str">
        <f t="shared" si="838"/>
        <v/>
      </c>
      <c r="PO98" s="118" t="str">
        <f t="shared" si="839"/>
        <v/>
      </c>
      <c r="PP98" s="119" t="str">
        <f t="shared" si="840"/>
        <v/>
      </c>
      <c r="PQ98" s="120" t="str">
        <f t="shared" si="841"/>
        <v/>
      </c>
      <c r="PS98" s="112"/>
      <c r="PT98" s="112"/>
      <c r="PU98" s="113" t="str">
        <f t="shared" si="842"/>
        <v/>
      </c>
      <c r="PV98" s="114" t="str">
        <f t="shared" si="843"/>
        <v/>
      </c>
      <c r="PW98" s="115" t="str">
        <f t="shared" si="844"/>
        <v/>
      </c>
      <c r="PX98" s="115" t="str">
        <f t="shared" si="845"/>
        <v/>
      </c>
      <c r="PY98" s="116" t="str">
        <f t="shared" si="846"/>
        <v/>
      </c>
      <c r="PZ98" s="117" t="str">
        <f t="shared" si="847"/>
        <v/>
      </c>
      <c r="QA98" s="118" t="str">
        <f t="shared" si="848"/>
        <v/>
      </c>
      <c r="QB98" s="119" t="str">
        <f t="shared" si="849"/>
        <v/>
      </c>
      <c r="QC98" s="120" t="str">
        <f t="shared" si="850"/>
        <v/>
      </c>
      <c r="QE98" s="112"/>
      <c r="QF98" s="112"/>
      <c r="QG98" s="113" t="str">
        <f t="shared" si="851"/>
        <v/>
      </c>
      <c r="QH98" s="114" t="str">
        <f t="shared" si="852"/>
        <v/>
      </c>
      <c r="QI98" s="115" t="str">
        <f t="shared" si="853"/>
        <v/>
      </c>
      <c r="QJ98" s="115" t="str">
        <f t="shared" si="854"/>
        <v/>
      </c>
      <c r="QK98" s="116" t="str">
        <f t="shared" si="855"/>
        <v/>
      </c>
      <c r="QL98" s="117" t="str">
        <f t="shared" si="856"/>
        <v/>
      </c>
      <c r="QM98" s="118" t="str">
        <f t="shared" si="857"/>
        <v/>
      </c>
      <c r="QN98" s="119" t="str">
        <f t="shared" si="858"/>
        <v/>
      </c>
      <c r="QO98" s="120" t="str">
        <f t="shared" si="859"/>
        <v/>
      </c>
      <c r="QQ98" s="112"/>
      <c r="QR98" s="112"/>
      <c r="QS98" s="113" t="str">
        <f t="shared" si="860"/>
        <v/>
      </c>
      <c r="QT98" s="114" t="str">
        <f t="shared" si="861"/>
        <v/>
      </c>
      <c r="QU98" s="115" t="str">
        <f t="shared" si="862"/>
        <v/>
      </c>
      <c r="QV98" s="115" t="str">
        <f t="shared" si="863"/>
        <v/>
      </c>
      <c r="QW98" s="116" t="str">
        <f t="shared" si="864"/>
        <v/>
      </c>
      <c r="QX98" s="117" t="str">
        <f t="shared" si="865"/>
        <v/>
      </c>
      <c r="QY98" s="118" t="str">
        <f t="shared" si="866"/>
        <v/>
      </c>
      <c r="QZ98" s="119" t="str">
        <f t="shared" si="867"/>
        <v/>
      </c>
      <c r="RA98" s="120" t="str">
        <f t="shared" si="868"/>
        <v/>
      </c>
      <c r="RC98" s="112"/>
      <c r="RD98" s="112"/>
      <c r="RE98" s="113" t="str">
        <f t="shared" si="869"/>
        <v/>
      </c>
      <c r="RF98" s="114" t="str">
        <f t="shared" si="870"/>
        <v/>
      </c>
      <c r="RG98" s="115" t="str">
        <f t="shared" si="871"/>
        <v/>
      </c>
      <c r="RH98" s="115" t="str">
        <f t="shared" si="872"/>
        <v/>
      </c>
      <c r="RI98" s="116" t="str">
        <f t="shared" si="873"/>
        <v/>
      </c>
      <c r="RJ98" s="117" t="str">
        <f t="shared" si="874"/>
        <v/>
      </c>
      <c r="RK98" s="118" t="str">
        <f t="shared" si="875"/>
        <v/>
      </c>
      <c r="RL98" s="119" t="str">
        <f t="shared" si="876"/>
        <v/>
      </c>
      <c r="RM98" s="120" t="str">
        <f t="shared" si="877"/>
        <v/>
      </c>
      <c r="RO98" s="112"/>
      <c r="RP98" s="112"/>
      <c r="RQ98" s="113" t="str">
        <f t="shared" si="878"/>
        <v/>
      </c>
      <c r="RR98" s="114" t="str">
        <f t="shared" si="879"/>
        <v/>
      </c>
      <c r="RS98" s="115" t="str">
        <f t="shared" si="880"/>
        <v/>
      </c>
      <c r="RT98" s="115" t="str">
        <f t="shared" si="881"/>
        <v/>
      </c>
      <c r="RU98" s="116" t="str">
        <f t="shared" si="882"/>
        <v/>
      </c>
      <c r="RV98" s="117" t="str">
        <f t="shared" si="883"/>
        <v/>
      </c>
      <c r="RW98" s="118" t="str">
        <f t="shared" si="884"/>
        <v/>
      </c>
      <c r="RX98" s="119" t="str">
        <f t="shared" si="885"/>
        <v/>
      </c>
      <c r="RY98" s="120" t="str">
        <f t="shared" si="886"/>
        <v/>
      </c>
      <c r="SA98" s="112"/>
      <c r="SB98" s="112"/>
    </row>
    <row r="99" spans="1:496" ht="13.5" customHeight="1">
      <c r="A99" s="20"/>
      <c r="B99" s="112" t="s">
        <v>1259</v>
      </c>
      <c r="C99" s="2" t="s">
        <v>971</v>
      </c>
      <c r="E99" s="113"/>
      <c r="F99" s="114"/>
      <c r="G99" s="115"/>
      <c r="H99" s="115"/>
      <c r="I99" s="116"/>
      <c r="J99" s="117"/>
      <c r="K99" s="118"/>
      <c r="L99" s="119"/>
      <c r="M99" s="120"/>
      <c r="O99" s="112"/>
      <c r="P99" s="112"/>
      <c r="Q99" s="113"/>
      <c r="R99" s="114"/>
      <c r="S99" s="115"/>
      <c r="T99" s="115"/>
      <c r="U99" s="116"/>
      <c r="V99" s="117"/>
      <c r="W99" s="118"/>
      <c r="X99" s="119"/>
      <c r="Y99" s="120"/>
      <c r="AA99" s="4"/>
      <c r="AB99" s="112"/>
      <c r="AC99" s="113">
        <f t="shared" ref="AC99" si="895">IF(AG99="","",AC$3)</f>
        <v>42653</v>
      </c>
      <c r="AD99" s="114" t="str">
        <f t="shared" ref="AD99" si="896">IF(AG99="","",AC$1)</f>
        <v>Oreškovic I</v>
      </c>
      <c r="AE99" s="115">
        <v>42397</v>
      </c>
      <c r="AF99" s="115">
        <f t="shared" ref="AF99" si="897">IF(AG99="","",AC$3)</f>
        <v>42653</v>
      </c>
      <c r="AG99" s="116" t="str">
        <f t="shared" ref="AG99" si="898">IF(AN99="","",IF(ISNUMBER(SEARCH(":",AN99)),MID(AN99,FIND(":",AN99)+2,FIND("(",AN99)-FIND(":",AN99)-3),LEFT(AN99,FIND("(",AN99)-2)))</f>
        <v>Tomo Medved</v>
      </c>
      <c r="AH99" s="117" t="str">
        <f t="shared" ref="AH99" si="899">IF(AN99="","",MID(AN99,FIND("(",AN99)+1,4))</f>
        <v>1968</v>
      </c>
      <c r="AI99" s="118" t="str">
        <f t="shared" ref="AI99" si="900">IF(ISNUMBER(SEARCH("*female*",AN99)),"female",IF(ISNUMBER(SEARCH("*male*",AN99)),"male",""))</f>
        <v>male</v>
      </c>
      <c r="AJ99" s="119" t="str">
        <f t="shared" ref="AJ99" si="901">IF(AN99="","",IF(ISERROR(MID(AN99,FIND("male,",AN99)+6,(FIND(")",AN99)-(FIND("male,",AN99)+6))))=TRUE,"missing/error",MID(AN99,FIND("male,",AN99)+6,(FIND(")",AN99)-(FIND("male,",AN99)+6)))))</f>
        <v>hr_hdz01</v>
      </c>
      <c r="AK99" s="120" t="str">
        <f t="shared" ref="AK99" si="902">IF(AG99="","",(MID(AG99,(SEARCH("^^",SUBSTITUTE(AG99," ","^^",LEN(AG99)-LEN(SUBSTITUTE(AG99," ","")))))+1,99)&amp;"_"&amp;LEFT(AG99,FIND(" ",AG99)-1)&amp;"_"&amp;AH99))</f>
        <v>Medved_Tomo_1968</v>
      </c>
      <c r="AM99" s="112"/>
      <c r="AN99" s="112" t="s">
        <v>1263</v>
      </c>
      <c r="AO99" s="113"/>
      <c r="AP99" s="114"/>
      <c r="AQ99" s="115"/>
      <c r="AR99" s="115"/>
      <c r="AS99" s="116"/>
      <c r="AT99" s="117"/>
      <c r="AU99" s="118"/>
      <c r="AV99" s="119"/>
      <c r="AW99" s="120"/>
      <c r="AY99" s="112"/>
      <c r="AZ99" s="112"/>
      <c r="BA99" s="113" t="str">
        <f t="shared" si="518"/>
        <v/>
      </c>
      <c r="BB99" s="114" t="str">
        <f t="shared" si="519"/>
        <v/>
      </c>
      <c r="BC99" s="115" t="str">
        <f t="shared" si="520"/>
        <v/>
      </c>
      <c r="BD99" s="115" t="str">
        <f t="shared" si="521"/>
        <v/>
      </c>
      <c r="BE99" s="116" t="str">
        <f t="shared" si="522"/>
        <v/>
      </c>
      <c r="BF99" s="117" t="str">
        <f t="shared" si="523"/>
        <v/>
      </c>
      <c r="BG99" s="118" t="str">
        <f t="shared" si="524"/>
        <v/>
      </c>
      <c r="BH99" s="119" t="str">
        <f t="shared" si="525"/>
        <v/>
      </c>
      <c r="BI99" s="120" t="str">
        <f t="shared" si="526"/>
        <v/>
      </c>
      <c r="BK99" s="112"/>
      <c r="BL99" s="112"/>
      <c r="BM99" s="113"/>
      <c r="BN99" s="114"/>
      <c r="BO99" s="115"/>
      <c r="BP99" s="115"/>
      <c r="BQ99" s="116"/>
      <c r="BR99" s="117"/>
      <c r="BS99" s="118"/>
      <c r="BT99" s="119"/>
      <c r="BU99" s="120"/>
      <c r="BW99" s="112"/>
      <c r="BX99" s="112"/>
      <c r="BY99" s="113"/>
      <c r="BZ99" s="114"/>
      <c r="CA99" s="115"/>
      <c r="CB99" s="115"/>
      <c r="CC99" s="116"/>
      <c r="CD99" s="117"/>
      <c r="CE99" s="118"/>
      <c r="CF99" s="119"/>
      <c r="CG99" s="120"/>
      <c r="CI99" s="112"/>
      <c r="CJ99" s="112"/>
      <c r="CK99" s="113"/>
      <c r="CL99" s="114"/>
      <c r="CM99" s="115"/>
      <c r="CN99" s="115"/>
      <c r="CO99" s="116"/>
      <c r="CP99" s="117"/>
      <c r="CQ99" s="118"/>
      <c r="CR99" s="119"/>
      <c r="CS99" s="120"/>
      <c r="CU99" s="112"/>
      <c r="CV99" s="112"/>
      <c r="CW99" s="113"/>
      <c r="CX99" s="114"/>
      <c r="CY99" s="115"/>
      <c r="CZ99" s="115"/>
      <c r="DA99" s="116"/>
      <c r="DB99" s="117"/>
      <c r="DC99" s="118"/>
      <c r="DD99" s="119"/>
      <c r="DE99" s="120"/>
      <c r="DG99" s="112"/>
      <c r="DH99" s="112"/>
      <c r="DI99" s="113"/>
      <c r="DJ99" s="114"/>
      <c r="DK99" s="115"/>
      <c r="DL99" s="115"/>
      <c r="DM99" s="116"/>
      <c r="DN99" s="117"/>
      <c r="DO99" s="118"/>
      <c r="DP99" s="119"/>
      <c r="DQ99" s="120"/>
      <c r="DS99" s="112"/>
      <c r="DT99" s="112"/>
      <c r="DU99" s="113"/>
      <c r="DV99" s="114"/>
      <c r="DW99" s="115"/>
      <c r="DX99" s="115"/>
      <c r="DY99" s="116"/>
      <c r="DZ99" s="117"/>
      <c r="EA99" s="118"/>
      <c r="EB99" s="119"/>
      <c r="EC99" s="120"/>
      <c r="EE99" s="112"/>
      <c r="EF99" s="112"/>
      <c r="EG99" s="113"/>
      <c r="EH99" s="114"/>
      <c r="EI99" s="115"/>
      <c r="EJ99" s="115"/>
      <c r="EK99" s="116"/>
      <c r="EL99" s="117"/>
      <c r="EM99" s="118"/>
      <c r="EN99" s="119"/>
      <c r="EO99" s="120"/>
      <c r="EQ99" s="112"/>
      <c r="ER99" s="112"/>
      <c r="ES99" s="113"/>
      <c r="ET99" s="114"/>
      <c r="EU99" s="115"/>
      <c r="EV99" s="115"/>
      <c r="EW99" s="116"/>
      <c r="EX99" s="117"/>
      <c r="EY99" s="118"/>
      <c r="EZ99" s="119"/>
      <c r="FA99" s="120"/>
      <c r="FC99" s="112"/>
      <c r="FD99" s="112"/>
      <c r="FE99" s="113"/>
      <c r="FF99" s="114"/>
      <c r="FG99" s="115"/>
      <c r="FH99" s="115"/>
      <c r="FI99" s="116"/>
      <c r="FJ99" s="117"/>
      <c r="FK99" s="118"/>
      <c r="FL99" s="119"/>
      <c r="FM99" s="120"/>
      <c r="FO99" s="112"/>
      <c r="FP99" s="112"/>
      <c r="FQ99" s="113"/>
      <c r="FR99" s="114"/>
      <c r="FS99" s="115"/>
      <c r="FT99" s="115"/>
      <c r="FU99" s="116"/>
      <c r="FV99" s="117"/>
      <c r="FW99" s="118"/>
      <c r="FX99" s="119"/>
      <c r="FY99" s="120"/>
      <c r="GA99" s="112"/>
      <c r="GB99" s="112"/>
      <c r="GC99" s="113"/>
      <c r="GD99" s="114"/>
      <c r="GE99" s="115"/>
      <c r="GF99" s="115"/>
      <c r="GG99" s="116"/>
      <c r="GH99" s="117"/>
      <c r="GI99" s="118"/>
      <c r="GJ99" s="119"/>
      <c r="GK99" s="120"/>
      <c r="GM99" s="112"/>
      <c r="GN99" s="112"/>
      <c r="GO99" s="113"/>
      <c r="GP99" s="114"/>
      <c r="GQ99" s="115"/>
      <c r="GR99" s="115"/>
      <c r="GS99" s="116"/>
      <c r="GT99" s="117"/>
      <c r="GU99" s="118"/>
      <c r="GV99" s="119"/>
      <c r="GW99" s="120"/>
      <c r="GY99" s="112"/>
      <c r="GZ99" s="112"/>
      <c r="HA99" s="113"/>
      <c r="HB99" s="114"/>
      <c r="HC99" s="115"/>
      <c r="HD99" s="115"/>
      <c r="HE99" s="116"/>
      <c r="HF99" s="117"/>
      <c r="HG99" s="118"/>
      <c r="HH99" s="119"/>
      <c r="HI99" s="120"/>
      <c r="HK99" s="112"/>
      <c r="HL99" s="112"/>
      <c r="HM99" s="113"/>
      <c r="HN99" s="114"/>
      <c r="HO99" s="115"/>
      <c r="HP99" s="115"/>
      <c r="HQ99" s="116"/>
      <c r="HR99" s="117"/>
      <c r="HS99" s="118"/>
      <c r="HT99" s="119"/>
      <c r="HU99" s="120"/>
      <c r="HW99" s="112"/>
      <c r="HX99" s="112"/>
      <c r="HY99" s="113"/>
      <c r="HZ99" s="114"/>
      <c r="IA99" s="115"/>
      <c r="IB99" s="115"/>
      <c r="IC99" s="116"/>
      <c r="ID99" s="117"/>
      <c r="IE99" s="118"/>
      <c r="IF99" s="119"/>
      <c r="IG99" s="120"/>
      <c r="II99" s="112"/>
      <c r="IJ99" s="112"/>
      <c r="IK99" s="113"/>
      <c r="IL99" s="114"/>
      <c r="IM99" s="115"/>
      <c r="IN99" s="115"/>
      <c r="IO99" s="116"/>
      <c r="IP99" s="117"/>
      <c r="IQ99" s="118"/>
      <c r="IR99" s="119"/>
      <c r="IS99" s="120"/>
      <c r="IU99" s="112"/>
      <c r="IV99" s="112"/>
      <c r="IW99" s="113"/>
      <c r="IX99" s="114"/>
      <c r="IY99" s="115"/>
      <c r="IZ99" s="115"/>
      <c r="JA99" s="116"/>
      <c r="JB99" s="117"/>
      <c r="JC99" s="118"/>
      <c r="JD99" s="119"/>
      <c r="JE99" s="120"/>
      <c r="JG99" s="112"/>
      <c r="JH99" s="112"/>
      <c r="JI99" s="113"/>
      <c r="JJ99" s="114"/>
      <c r="JK99" s="115"/>
      <c r="JL99" s="115"/>
      <c r="JM99" s="116"/>
      <c r="JN99" s="117"/>
      <c r="JO99" s="118"/>
      <c r="JP99" s="119"/>
      <c r="JQ99" s="120"/>
      <c r="JS99" s="112"/>
      <c r="JT99" s="112"/>
      <c r="JU99" s="113"/>
      <c r="JV99" s="114"/>
      <c r="JW99" s="115"/>
      <c r="JX99" s="115"/>
      <c r="JY99" s="116"/>
      <c r="JZ99" s="117"/>
      <c r="KA99" s="118"/>
      <c r="KB99" s="119"/>
      <c r="KC99" s="120"/>
      <c r="KE99" s="112"/>
      <c r="KF99" s="112"/>
      <c r="KG99" s="113"/>
      <c r="KH99" s="114"/>
      <c r="KI99" s="115"/>
      <c r="KJ99" s="115"/>
      <c r="KK99" s="116"/>
      <c r="KL99" s="117"/>
      <c r="KM99" s="118"/>
      <c r="KN99" s="119"/>
      <c r="KO99" s="120"/>
      <c r="KQ99" s="112"/>
      <c r="KR99" s="112"/>
      <c r="KS99" s="113"/>
      <c r="KT99" s="114"/>
      <c r="KU99" s="115"/>
      <c r="KV99" s="115"/>
      <c r="KW99" s="116"/>
      <c r="KX99" s="117"/>
      <c r="KY99" s="118"/>
      <c r="KZ99" s="119"/>
      <c r="LA99" s="120"/>
      <c r="LC99" s="112"/>
      <c r="LD99" s="112"/>
      <c r="LE99" s="113"/>
      <c r="LF99" s="114"/>
      <c r="LG99" s="115"/>
      <c r="LH99" s="115"/>
      <c r="LI99" s="116"/>
      <c r="LJ99" s="117"/>
      <c r="LK99" s="118"/>
      <c r="LL99" s="119"/>
      <c r="LM99" s="120"/>
      <c r="LO99" s="112"/>
      <c r="LP99" s="112"/>
      <c r="LQ99" s="113"/>
      <c r="LR99" s="114"/>
      <c r="LS99" s="115"/>
      <c r="LT99" s="115"/>
      <c r="LU99" s="116"/>
      <c r="LV99" s="117"/>
      <c r="LW99" s="118"/>
      <c r="LX99" s="119"/>
      <c r="LY99" s="120"/>
      <c r="MA99" s="112"/>
      <c r="MB99" s="112"/>
      <c r="MC99" s="113"/>
      <c r="MD99" s="114"/>
      <c r="ME99" s="115"/>
      <c r="MF99" s="115"/>
      <c r="MG99" s="116"/>
      <c r="MH99" s="117"/>
      <c r="MI99" s="118"/>
      <c r="MJ99" s="119"/>
      <c r="MK99" s="120"/>
      <c r="MM99" s="112"/>
      <c r="MN99" s="112"/>
      <c r="MO99" s="113"/>
      <c r="MP99" s="114"/>
      <c r="MQ99" s="115"/>
      <c r="MR99" s="115"/>
      <c r="MS99" s="116"/>
      <c r="MT99" s="117"/>
      <c r="MU99" s="118"/>
      <c r="MV99" s="119"/>
      <c r="MW99" s="120"/>
      <c r="MY99" s="112"/>
      <c r="MZ99" s="112"/>
      <c r="NA99" s="113"/>
      <c r="NB99" s="114"/>
      <c r="NC99" s="115"/>
      <c r="ND99" s="115"/>
      <c r="NE99" s="116"/>
      <c r="NF99" s="117"/>
      <c r="NG99" s="118"/>
      <c r="NH99" s="119"/>
      <c r="NI99" s="120"/>
      <c r="NK99" s="112"/>
      <c r="NL99" s="112"/>
      <c r="NM99" s="113"/>
      <c r="NN99" s="114"/>
      <c r="NO99" s="115"/>
      <c r="NP99" s="115"/>
      <c r="NQ99" s="116"/>
      <c r="NR99" s="117"/>
      <c r="NS99" s="118"/>
      <c r="NT99" s="119"/>
      <c r="NU99" s="120"/>
      <c r="NW99" s="112"/>
      <c r="NX99" s="112"/>
      <c r="NY99" s="113"/>
      <c r="NZ99" s="114"/>
      <c r="OA99" s="115"/>
      <c r="OB99" s="115"/>
      <c r="OC99" s="116"/>
      <c r="OD99" s="117"/>
      <c r="OE99" s="118"/>
      <c r="OF99" s="119"/>
      <c r="OG99" s="120"/>
      <c r="OI99" s="112"/>
      <c r="OJ99" s="112"/>
      <c r="OK99" s="113"/>
      <c r="OL99" s="114"/>
      <c r="OM99" s="115"/>
      <c r="ON99" s="115"/>
      <c r="OO99" s="116"/>
      <c r="OP99" s="117"/>
      <c r="OQ99" s="118"/>
      <c r="OR99" s="119"/>
      <c r="OS99" s="120"/>
      <c r="OU99" s="112"/>
      <c r="OV99" s="112"/>
      <c r="OW99" s="113"/>
      <c r="OX99" s="114"/>
      <c r="OY99" s="115"/>
      <c r="OZ99" s="115"/>
      <c r="PA99" s="116"/>
      <c r="PB99" s="117"/>
      <c r="PC99" s="118"/>
      <c r="PD99" s="119"/>
      <c r="PE99" s="120"/>
      <c r="PG99" s="112"/>
      <c r="PH99" s="112"/>
      <c r="PI99" s="113"/>
      <c r="PJ99" s="114"/>
      <c r="PK99" s="115"/>
      <c r="PL99" s="115"/>
      <c r="PM99" s="116"/>
      <c r="PN99" s="117"/>
      <c r="PO99" s="118"/>
      <c r="PP99" s="119"/>
      <c r="PQ99" s="120"/>
      <c r="PS99" s="112"/>
      <c r="PT99" s="112"/>
      <c r="PU99" s="113"/>
      <c r="PV99" s="114"/>
      <c r="PW99" s="115"/>
      <c r="PX99" s="115"/>
      <c r="PY99" s="116"/>
      <c r="PZ99" s="117"/>
      <c r="QA99" s="118"/>
      <c r="QB99" s="119"/>
      <c r="QC99" s="120"/>
      <c r="QE99" s="112"/>
      <c r="QF99" s="112"/>
      <c r="QG99" s="113"/>
      <c r="QH99" s="114"/>
      <c r="QI99" s="115"/>
      <c r="QJ99" s="115"/>
      <c r="QK99" s="116"/>
      <c r="QL99" s="117"/>
      <c r="QM99" s="118"/>
      <c r="QN99" s="119"/>
      <c r="QO99" s="120"/>
      <c r="QQ99" s="112"/>
      <c r="QR99" s="112"/>
      <c r="QS99" s="113"/>
      <c r="QT99" s="114"/>
      <c r="QU99" s="115"/>
      <c r="QV99" s="115"/>
      <c r="QW99" s="116"/>
      <c r="QX99" s="117"/>
      <c r="QY99" s="118"/>
      <c r="QZ99" s="119"/>
      <c r="RA99" s="120"/>
      <c r="RC99" s="112"/>
      <c r="RD99" s="112"/>
      <c r="RE99" s="113"/>
      <c r="RF99" s="114"/>
      <c r="RG99" s="115"/>
      <c r="RH99" s="115"/>
      <c r="RI99" s="116"/>
      <c r="RJ99" s="117"/>
      <c r="RK99" s="118"/>
      <c r="RL99" s="119"/>
      <c r="RM99" s="120"/>
      <c r="RO99" s="112"/>
      <c r="RP99" s="112"/>
      <c r="RQ99" s="113"/>
      <c r="RR99" s="114"/>
      <c r="RS99" s="115"/>
      <c r="RT99" s="115"/>
      <c r="RU99" s="116"/>
      <c r="RV99" s="117"/>
      <c r="RW99" s="118"/>
      <c r="RX99" s="119"/>
      <c r="RY99" s="120"/>
      <c r="SA99" s="112"/>
      <c r="SB99" s="112"/>
    </row>
    <row r="100" spans="1:496" ht="13.5" customHeight="1">
      <c r="A100" s="20"/>
      <c r="B100" s="112" t="s">
        <v>891</v>
      </c>
      <c r="C100" s="112" t="s">
        <v>892</v>
      </c>
      <c r="E100" s="113" t="str">
        <f t="shared" si="417"/>
        <v/>
      </c>
      <c r="F100" s="114" t="str">
        <f t="shared" si="418"/>
        <v/>
      </c>
      <c r="G100" s="115" t="str">
        <f t="shared" ref="G100:G164" si="903">IF(I100="","",E$2)</f>
        <v/>
      </c>
      <c r="H100" s="115" t="str">
        <f t="shared" ref="H100:H164" si="904">IF(I100="","",E$3)</f>
        <v/>
      </c>
      <c r="I100" s="116" t="str">
        <f t="shared" si="419"/>
        <v/>
      </c>
      <c r="J100" s="117" t="str">
        <f t="shared" si="420"/>
        <v/>
      </c>
      <c r="K100" s="118" t="str">
        <f t="shared" si="421"/>
        <v/>
      </c>
      <c r="L100" s="119" t="str">
        <f t="shared" si="894"/>
        <v/>
      </c>
      <c r="M100" s="120" t="str">
        <f t="shared" si="422"/>
        <v/>
      </c>
      <c r="O100" s="112"/>
      <c r="P100" s="112" t="s">
        <v>289</v>
      </c>
      <c r="Q100" s="113" t="s">
        <v>289</v>
      </c>
      <c r="R100" s="114" t="s">
        <v>289</v>
      </c>
      <c r="S100" s="115" t="s">
        <v>289</v>
      </c>
      <c r="T100" s="115" t="s">
        <v>289</v>
      </c>
      <c r="U100" s="116" t="s">
        <v>289</v>
      </c>
      <c r="V100" s="117" t="s">
        <v>289</v>
      </c>
      <c r="W100" s="118" t="s">
        <v>289</v>
      </c>
      <c r="X100" s="119" t="s">
        <v>289</v>
      </c>
      <c r="Y100" s="120" t="s">
        <v>289</v>
      </c>
      <c r="AA100" s="4"/>
      <c r="AB100" s="112"/>
      <c r="AC100" s="113" t="str">
        <f t="shared" si="545"/>
        <v/>
      </c>
      <c r="AD100" s="114" t="str">
        <f t="shared" si="546"/>
        <v/>
      </c>
      <c r="AE100" s="115" t="str">
        <f t="shared" si="547"/>
        <v/>
      </c>
      <c r="AF100" s="115" t="str">
        <f t="shared" si="548"/>
        <v/>
      </c>
      <c r="AG100" s="116" t="str">
        <f t="shared" si="549"/>
        <v/>
      </c>
      <c r="AH100" s="117" t="str">
        <f t="shared" si="550"/>
        <v/>
      </c>
      <c r="AI100" s="118" t="str">
        <f t="shared" si="551"/>
        <v/>
      </c>
      <c r="AJ100" s="119" t="str">
        <f t="shared" si="552"/>
        <v/>
      </c>
      <c r="AK100" s="120" t="str">
        <f t="shared" si="553"/>
        <v/>
      </c>
      <c r="AM100" s="112"/>
      <c r="AN100" s="112"/>
      <c r="AO100" s="113" t="str">
        <f t="shared" si="554"/>
        <v/>
      </c>
      <c r="AP100" s="114" t="str">
        <f t="shared" si="555"/>
        <v/>
      </c>
      <c r="AQ100" s="115" t="str">
        <f t="shared" si="556"/>
        <v/>
      </c>
      <c r="AR100" s="115" t="str">
        <f t="shared" si="557"/>
        <v/>
      </c>
      <c r="AS100" s="116" t="str">
        <f t="shared" si="558"/>
        <v/>
      </c>
      <c r="AT100" s="117" t="str">
        <f t="shared" si="559"/>
        <v/>
      </c>
      <c r="AU100" s="118" t="str">
        <f t="shared" si="560"/>
        <v/>
      </c>
      <c r="AV100" s="119" t="str">
        <f t="shared" si="561"/>
        <v/>
      </c>
      <c r="AW100" s="120" t="str">
        <f t="shared" si="562"/>
        <v/>
      </c>
      <c r="AY100" s="112"/>
      <c r="AZ100" s="112"/>
      <c r="BA100" s="113" t="str">
        <f t="shared" si="518"/>
        <v/>
      </c>
      <c r="BB100" s="114" t="str">
        <f t="shared" si="519"/>
        <v/>
      </c>
      <c r="BC100" s="115" t="str">
        <f t="shared" si="520"/>
        <v/>
      </c>
      <c r="BD100" s="115" t="str">
        <f t="shared" si="521"/>
        <v/>
      </c>
      <c r="BE100" s="116" t="str">
        <f t="shared" si="522"/>
        <v/>
      </c>
      <c r="BF100" s="117" t="str">
        <f t="shared" si="523"/>
        <v/>
      </c>
      <c r="BG100" s="118" t="str">
        <f t="shared" si="524"/>
        <v/>
      </c>
      <c r="BH100" s="119" t="str">
        <f t="shared" si="525"/>
        <v/>
      </c>
      <c r="BI100" s="120" t="str">
        <f t="shared" si="526"/>
        <v/>
      </c>
      <c r="BK100" s="112"/>
      <c r="BL100" s="112"/>
      <c r="BM100" s="113" t="str">
        <f t="shared" si="563"/>
        <v/>
      </c>
      <c r="BN100" s="114" t="str">
        <f t="shared" si="564"/>
        <v/>
      </c>
      <c r="BO100" s="115" t="str">
        <f t="shared" si="565"/>
        <v/>
      </c>
      <c r="BP100" s="115" t="str">
        <f t="shared" si="566"/>
        <v/>
      </c>
      <c r="BQ100" s="116" t="str">
        <f t="shared" si="567"/>
        <v/>
      </c>
      <c r="BR100" s="117" t="str">
        <f t="shared" si="568"/>
        <v/>
      </c>
      <c r="BS100" s="118" t="str">
        <f t="shared" si="569"/>
        <v/>
      </c>
      <c r="BT100" s="119" t="str">
        <f t="shared" si="570"/>
        <v/>
      </c>
      <c r="BU100" s="120" t="str">
        <f t="shared" si="571"/>
        <v/>
      </c>
      <c r="BW100" s="112"/>
      <c r="BX100" s="112"/>
      <c r="BY100" s="113" t="str">
        <f t="shared" si="572"/>
        <v/>
      </c>
      <c r="BZ100" s="114" t="str">
        <f t="shared" si="573"/>
        <v/>
      </c>
      <c r="CA100" s="115" t="str">
        <f t="shared" si="574"/>
        <v/>
      </c>
      <c r="CB100" s="115" t="str">
        <f t="shared" si="575"/>
        <v/>
      </c>
      <c r="CC100" s="116" t="str">
        <f t="shared" si="576"/>
        <v/>
      </c>
      <c r="CD100" s="117" t="str">
        <f t="shared" si="577"/>
        <v/>
      </c>
      <c r="CE100" s="118" t="str">
        <f t="shared" si="578"/>
        <v/>
      </c>
      <c r="CF100" s="119" t="str">
        <f t="shared" si="579"/>
        <v/>
      </c>
      <c r="CG100" s="120" t="str">
        <f t="shared" si="580"/>
        <v/>
      </c>
      <c r="CI100" s="112"/>
      <c r="CJ100" s="112"/>
      <c r="CK100" s="113" t="str">
        <f t="shared" si="581"/>
        <v/>
      </c>
      <c r="CL100" s="114" t="str">
        <f t="shared" si="582"/>
        <v/>
      </c>
      <c r="CM100" s="115" t="str">
        <f t="shared" si="583"/>
        <v/>
      </c>
      <c r="CN100" s="115" t="str">
        <f t="shared" si="584"/>
        <v/>
      </c>
      <c r="CO100" s="116" t="str">
        <f t="shared" si="585"/>
        <v/>
      </c>
      <c r="CP100" s="117" t="str">
        <f t="shared" si="586"/>
        <v/>
      </c>
      <c r="CQ100" s="118" t="str">
        <f t="shared" si="587"/>
        <v/>
      </c>
      <c r="CR100" s="119" t="str">
        <f t="shared" si="588"/>
        <v/>
      </c>
      <c r="CS100" s="120" t="str">
        <f t="shared" si="589"/>
        <v/>
      </c>
      <c r="CU100" s="112"/>
      <c r="CV100" s="112"/>
      <c r="CW100" s="113" t="str">
        <f t="shared" si="590"/>
        <v/>
      </c>
      <c r="CX100" s="114" t="str">
        <f t="shared" si="591"/>
        <v/>
      </c>
      <c r="CY100" s="115" t="str">
        <f t="shared" si="592"/>
        <v/>
      </c>
      <c r="CZ100" s="115" t="str">
        <f t="shared" si="593"/>
        <v/>
      </c>
      <c r="DA100" s="116" t="str">
        <f t="shared" si="594"/>
        <v/>
      </c>
      <c r="DB100" s="117" t="str">
        <f t="shared" si="595"/>
        <v/>
      </c>
      <c r="DC100" s="118" t="str">
        <f t="shared" si="596"/>
        <v/>
      </c>
      <c r="DD100" s="119" t="str">
        <f t="shared" si="597"/>
        <v/>
      </c>
      <c r="DE100" s="120" t="str">
        <f t="shared" si="598"/>
        <v/>
      </c>
      <c r="DG100" s="112"/>
      <c r="DH100" s="112"/>
      <c r="DI100" s="113" t="str">
        <f t="shared" si="599"/>
        <v/>
      </c>
      <c r="DJ100" s="114" t="str">
        <f t="shared" si="600"/>
        <v/>
      </c>
      <c r="DK100" s="115" t="str">
        <f t="shared" si="601"/>
        <v/>
      </c>
      <c r="DL100" s="115" t="str">
        <f t="shared" si="602"/>
        <v/>
      </c>
      <c r="DM100" s="116" t="str">
        <f t="shared" si="603"/>
        <v/>
      </c>
      <c r="DN100" s="117" t="str">
        <f t="shared" si="604"/>
        <v/>
      </c>
      <c r="DO100" s="118" t="str">
        <f t="shared" si="605"/>
        <v/>
      </c>
      <c r="DP100" s="119" t="str">
        <f t="shared" si="606"/>
        <v/>
      </c>
      <c r="DQ100" s="120" t="str">
        <f t="shared" si="607"/>
        <v/>
      </c>
      <c r="DS100" s="112"/>
      <c r="DT100" s="112"/>
      <c r="DU100" s="113" t="str">
        <f t="shared" si="608"/>
        <v/>
      </c>
      <c r="DV100" s="114" t="str">
        <f t="shared" si="609"/>
        <v/>
      </c>
      <c r="DW100" s="115" t="str">
        <f t="shared" si="610"/>
        <v/>
      </c>
      <c r="DX100" s="115" t="str">
        <f t="shared" si="611"/>
        <v/>
      </c>
      <c r="DY100" s="116" t="str">
        <f t="shared" si="612"/>
        <v/>
      </c>
      <c r="DZ100" s="117" t="str">
        <f t="shared" si="613"/>
        <v/>
      </c>
      <c r="EA100" s="118" t="str">
        <f t="shared" si="614"/>
        <v/>
      </c>
      <c r="EB100" s="119" t="str">
        <f t="shared" si="615"/>
        <v/>
      </c>
      <c r="EC100" s="120" t="str">
        <f t="shared" si="616"/>
        <v/>
      </c>
      <c r="EE100" s="112"/>
      <c r="EF100" s="112"/>
      <c r="EG100" s="113" t="str">
        <f t="shared" si="617"/>
        <v/>
      </c>
      <c r="EH100" s="114" t="str">
        <f t="shared" si="618"/>
        <v/>
      </c>
      <c r="EI100" s="115" t="str">
        <f t="shared" si="619"/>
        <v/>
      </c>
      <c r="EJ100" s="115" t="str">
        <f t="shared" si="620"/>
        <v/>
      </c>
      <c r="EK100" s="116" t="str">
        <f t="shared" si="621"/>
        <v/>
      </c>
      <c r="EL100" s="117" t="str">
        <f t="shared" si="622"/>
        <v/>
      </c>
      <c r="EM100" s="118" t="str">
        <f t="shared" si="623"/>
        <v/>
      </c>
      <c r="EN100" s="119" t="str">
        <f t="shared" si="624"/>
        <v/>
      </c>
      <c r="EO100" s="120" t="str">
        <f t="shared" si="625"/>
        <v/>
      </c>
      <c r="EQ100" s="112"/>
      <c r="ER100" s="112"/>
      <c r="ES100" s="113" t="str">
        <f t="shared" si="626"/>
        <v/>
      </c>
      <c r="ET100" s="114" t="str">
        <f t="shared" si="627"/>
        <v/>
      </c>
      <c r="EU100" s="115" t="str">
        <f t="shared" si="628"/>
        <v/>
      </c>
      <c r="EV100" s="115" t="str">
        <f t="shared" si="629"/>
        <v/>
      </c>
      <c r="EW100" s="116" t="str">
        <f t="shared" si="630"/>
        <v/>
      </c>
      <c r="EX100" s="117" t="str">
        <f t="shared" si="631"/>
        <v/>
      </c>
      <c r="EY100" s="118" t="str">
        <f t="shared" si="632"/>
        <v/>
      </c>
      <c r="EZ100" s="119" t="str">
        <f t="shared" si="633"/>
        <v/>
      </c>
      <c r="FA100" s="120" t="str">
        <f t="shared" si="634"/>
        <v/>
      </c>
      <c r="FC100" s="112"/>
      <c r="FD100" s="112"/>
      <c r="FE100" s="113" t="str">
        <f t="shared" si="635"/>
        <v/>
      </c>
      <c r="FF100" s="114" t="str">
        <f t="shared" si="636"/>
        <v/>
      </c>
      <c r="FG100" s="115" t="str">
        <f t="shared" si="637"/>
        <v/>
      </c>
      <c r="FH100" s="115" t="str">
        <f t="shared" si="638"/>
        <v/>
      </c>
      <c r="FI100" s="116" t="str">
        <f t="shared" si="639"/>
        <v/>
      </c>
      <c r="FJ100" s="117" t="str">
        <f t="shared" si="640"/>
        <v/>
      </c>
      <c r="FK100" s="118" t="str">
        <f t="shared" si="641"/>
        <v/>
      </c>
      <c r="FL100" s="119" t="str">
        <f t="shared" si="642"/>
        <v/>
      </c>
      <c r="FM100" s="120" t="str">
        <f t="shared" si="643"/>
        <v/>
      </c>
      <c r="FO100" s="112"/>
      <c r="FP100" s="112"/>
      <c r="FQ100" s="113" t="str">
        <f t="shared" si="644"/>
        <v/>
      </c>
      <c r="FR100" s="114" t="str">
        <f t="shared" si="645"/>
        <v/>
      </c>
      <c r="FS100" s="115" t="str">
        <f t="shared" si="646"/>
        <v/>
      </c>
      <c r="FT100" s="115" t="str">
        <f t="shared" si="647"/>
        <v/>
      </c>
      <c r="FU100" s="116" t="str">
        <f t="shared" si="648"/>
        <v/>
      </c>
      <c r="FV100" s="117" t="str">
        <f t="shared" si="649"/>
        <v/>
      </c>
      <c r="FW100" s="118" t="str">
        <f t="shared" si="650"/>
        <v/>
      </c>
      <c r="FX100" s="119" t="str">
        <f t="shared" si="651"/>
        <v/>
      </c>
      <c r="FY100" s="120" t="str">
        <f t="shared" si="652"/>
        <v/>
      </c>
      <c r="GA100" s="112"/>
      <c r="GB100" s="112"/>
      <c r="GC100" s="113" t="str">
        <f t="shared" si="653"/>
        <v/>
      </c>
      <c r="GD100" s="114" t="str">
        <f t="shared" si="654"/>
        <v/>
      </c>
      <c r="GE100" s="115" t="str">
        <f t="shared" si="655"/>
        <v/>
      </c>
      <c r="GF100" s="115" t="str">
        <f t="shared" si="656"/>
        <v/>
      </c>
      <c r="GG100" s="116" t="str">
        <f t="shared" si="657"/>
        <v/>
      </c>
      <c r="GH100" s="117" t="str">
        <f t="shared" si="658"/>
        <v/>
      </c>
      <c r="GI100" s="118" t="str">
        <f t="shared" si="659"/>
        <v/>
      </c>
      <c r="GJ100" s="119" t="str">
        <f t="shared" si="660"/>
        <v/>
      </c>
      <c r="GK100" s="120" t="str">
        <f t="shared" si="661"/>
        <v/>
      </c>
      <c r="GM100" s="112"/>
      <c r="GN100" s="112"/>
      <c r="GO100" s="113" t="str">
        <f t="shared" si="662"/>
        <v/>
      </c>
      <c r="GP100" s="114" t="str">
        <f t="shared" si="663"/>
        <v/>
      </c>
      <c r="GQ100" s="115" t="str">
        <f t="shared" si="664"/>
        <v/>
      </c>
      <c r="GR100" s="115" t="str">
        <f t="shared" si="665"/>
        <v/>
      </c>
      <c r="GS100" s="116" t="str">
        <f t="shared" si="666"/>
        <v/>
      </c>
      <c r="GT100" s="117" t="str">
        <f t="shared" si="667"/>
        <v/>
      </c>
      <c r="GU100" s="118" t="str">
        <f t="shared" si="668"/>
        <v/>
      </c>
      <c r="GV100" s="119" t="str">
        <f t="shared" si="669"/>
        <v/>
      </c>
      <c r="GW100" s="120" t="str">
        <f t="shared" si="670"/>
        <v/>
      </c>
      <c r="GY100" s="112"/>
      <c r="GZ100" s="112"/>
      <c r="HA100" s="113" t="str">
        <f t="shared" si="671"/>
        <v/>
      </c>
      <c r="HB100" s="114" t="str">
        <f t="shared" si="672"/>
        <v/>
      </c>
      <c r="HC100" s="115" t="str">
        <f t="shared" si="673"/>
        <v/>
      </c>
      <c r="HD100" s="115" t="str">
        <f t="shared" si="674"/>
        <v/>
      </c>
      <c r="HE100" s="116" t="str">
        <f t="shared" si="675"/>
        <v/>
      </c>
      <c r="HF100" s="117" t="str">
        <f t="shared" si="676"/>
        <v/>
      </c>
      <c r="HG100" s="118" t="str">
        <f t="shared" si="677"/>
        <v/>
      </c>
      <c r="HH100" s="119" t="str">
        <f t="shared" si="678"/>
        <v/>
      </c>
      <c r="HI100" s="120" t="str">
        <f t="shared" si="679"/>
        <v/>
      </c>
      <c r="HK100" s="112"/>
      <c r="HL100" s="112"/>
      <c r="HM100" s="113" t="str">
        <f t="shared" si="680"/>
        <v/>
      </c>
      <c r="HN100" s="114" t="str">
        <f t="shared" si="681"/>
        <v/>
      </c>
      <c r="HO100" s="115" t="str">
        <f t="shared" si="682"/>
        <v/>
      </c>
      <c r="HP100" s="115" t="str">
        <f t="shared" si="683"/>
        <v/>
      </c>
      <c r="HQ100" s="116" t="str">
        <f t="shared" si="684"/>
        <v/>
      </c>
      <c r="HR100" s="117" t="str">
        <f t="shared" si="685"/>
        <v/>
      </c>
      <c r="HS100" s="118" t="str">
        <f t="shared" si="686"/>
        <v/>
      </c>
      <c r="HT100" s="119" t="str">
        <f t="shared" si="687"/>
        <v/>
      </c>
      <c r="HU100" s="120" t="str">
        <f t="shared" si="688"/>
        <v/>
      </c>
      <c r="HW100" s="112"/>
      <c r="HX100" s="112"/>
      <c r="HY100" s="113" t="str">
        <f t="shared" si="689"/>
        <v/>
      </c>
      <c r="HZ100" s="114" t="str">
        <f t="shared" si="690"/>
        <v/>
      </c>
      <c r="IA100" s="115" t="str">
        <f t="shared" si="691"/>
        <v/>
      </c>
      <c r="IB100" s="115" t="str">
        <f t="shared" si="692"/>
        <v/>
      </c>
      <c r="IC100" s="116" t="str">
        <f t="shared" si="693"/>
        <v/>
      </c>
      <c r="ID100" s="117" t="str">
        <f t="shared" si="694"/>
        <v/>
      </c>
      <c r="IE100" s="118" t="str">
        <f t="shared" si="695"/>
        <v/>
      </c>
      <c r="IF100" s="119" t="str">
        <f t="shared" si="696"/>
        <v/>
      </c>
      <c r="IG100" s="120" t="str">
        <f t="shared" si="697"/>
        <v/>
      </c>
      <c r="II100" s="112"/>
      <c r="IJ100" s="112"/>
      <c r="IK100" s="113" t="str">
        <f t="shared" si="698"/>
        <v/>
      </c>
      <c r="IL100" s="114" t="str">
        <f t="shared" si="699"/>
        <v/>
      </c>
      <c r="IM100" s="115" t="str">
        <f t="shared" si="700"/>
        <v/>
      </c>
      <c r="IN100" s="115" t="str">
        <f t="shared" si="701"/>
        <v/>
      </c>
      <c r="IO100" s="116" t="str">
        <f t="shared" si="702"/>
        <v/>
      </c>
      <c r="IP100" s="117" t="str">
        <f t="shared" si="703"/>
        <v/>
      </c>
      <c r="IQ100" s="118" t="str">
        <f t="shared" si="704"/>
        <v/>
      </c>
      <c r="IR100" s="119" t="str">
        <f t="shared" si="705"/>
        <v/>
      </c>
      <c r="IS100" s="120" t="str">
        <f t="shared" si="706"/>
        <v/>
      </c>
      <c r="IU100" s="112"/>
      <c r="IV100" s="112"/>
      <c r="IW100" s="113" t="str">
        <f t="shared" si="707"/>
        <v/>
      </c>
      <c r="IX100" s="114" t="str">
        <f t="shared" si="708"/>
        <v/>
      </c>
      <c r="IY100" s="115" t="str">
        <f t="shared" si="709"/>
        <v/>
      </c>
      <c r="IZ100" s="115" t="str">
        <f t="shared" si="710"/>
        <v/>
      </c>
      <c r="JA100" s="116" t="str">
        <f t="shared" si="711"/>
        <v/>
      </c>
      <c r="JB100" s="117" t="str">
        <f t="shared" si="712"/>
        <v/>
      </c>
      <c r="JC100" s="118" t="str">
        <f t="shared" si="713"/>
        <v/>
      </c>
      <c r="JD100" s="119" t="str">
        <f t="shared" si="714"/>
        <v/>
      </c>
      <c r="JE100" s="120" t="str">
        <f t="shared" si="715"/>
        <v/>
      </c>
      <c r="JG100" s="112"/>
      <c r="JH100" s="112"/>
      <c r="JI100" s="113" t="str">
        <f t="shared" si="716"/>
        <v/>
      </c>
      <c r="JJ100" s="114" t="str">
        <f t="shared" si="717"/>
        <v/>
      </c>
      <c r="JK100" s="115" t="str">
        <f t="shared" si="718"/>
        <v/>
      </c>
      <c r="JL100" s="115" t="str">
        <f t="shared" si="719"/>
        <v/>
      </c>
      <c r="JM100" s="116" t="str">
        <f t="shared" si="720"/>
        <v/>
      </c>
      <c r="JN100" s="117" t="str">
        <f t="shared" si="721"/>
        <v/>
      </c>
      <c r="JO100" s="118" t="str">
        <f t="shared" si="722"/>
        <v/>
      </c>
      <c r="JP100" s="119" t="str">
        <f t="shared" si="723"/>
        <v/>
      </c>
      <c r="JQ100" s="120" t="str">
        <f t="shared" si="724"/>
        <v/>
      </c>
      <c r="JS100" s="112"/>
      <c r="JT100" s="112"/>
      <c r="JU100" s="113" t="str">
        <f t="shared" si="725"/>
        <v/>
      </c>
      <c r="JV100" s="114" t="str">
        <f t="shared" si="726"/>
        <v/>
      </c>
      <c r="JW100" s="115" t="str">
        <f t="shared" si="727"/>
        <v/>
      </c>
      <c r="JX100" s="115" t="str">
        <f t="shared" si="728"/>
        <v/>
      </c>
      <c r="JY100" s="116" t="str">
        <f t="shared" si="729"/>
        <v/>
      </c>
      <c r="JZ100" s="117" t="str">
        <f t="shared" si="730"/>
        <v/>
      </c>
      <c r="KA100" s="118" t="str">
        <f t="shared" si="731"/>
        <v/>
      </c>
      <c r="KB100" s="119" t="str">
        <f t="shared" si="732"/>
        <v/>
      </c>
      <c r="KC100" s="120" t="str">
        <f t="shared" si="733"/>
        <v/>
      </c>
      <c r="KE100" s="112"/>
      <c r="KF100" s="112"/>
      <c r="KG100" s="113" t="str">
        <f t="shared" si="734"/>
        <v/>
      </c>
      <c r="KH100" s="114" t="str">
        <f t="shared" si="735"/>
        <v/>
      </c>
      <c r="KI100" s="115" t="str">
        <f t="shared" si="736"/>
        <v/>
      </c>
      <c r="KJ100" s="115" t="str">
        <f t="shared" si="737"/>
        <v/>
      </c>
      <c r="KK100" s="116" t="str">
        <f t="shared" si="738"/>
        <v/>
      </c>
      <c r="KL100" s="117" t="str">
        <f t="shared" si="739"/>
        <v/>
      </c>
      <c r="KM100" s="118" t="str">
        <f t="shared" si="740"/>
        <v/>
      </c>
      <c r="KN100" s="119" t="str">
        <f t="shared" si="741"/>
        <v/>
      </c>
      <c r="KO100" s="120" t="str">
        <f t="shared" si="742"/>
        <v/>
      </c>
      <c r="KQ100" s="112"/>
      <c r="KR100" s="112"/>
      <c r="KS100" s="113" t="str">
        <f t="shared" si="743"/>
        <v/>
      </c>
      <c r="KT100" s="114" t="str">
        <f t="shared" si="744"/>
        <v/>
      </c>
      <c r="KU100" s="115" t="str">
        <f t="shared" si="745"/>
        <v/>
      </c>
      <c r="KV100" s="115" t="str">
        <f t="shared" si="746"/>
        <v/>
      </c>
      <c r="KW100" s="116" t="str">
        <f t="shared" si="747"/>
        <v/>
      </c>
      <c r="KX100" s="117" t="str">
        <f t="shared" si="748"/>
        <v/>
      </c>
      <c r="KY100" s="118" t="str">
        <f t="shared" si="749"/>
        <v/>
      </c>
      <c r="KZ100" s="119" t="str">
        <f t="shared" si="750"/>
        <v/>
      </c>
      <c r="LA100" s="120" t="str">
        <f t="shared" si="751"/>
        <v/>
      </c>
      <c r="LC100" s="112"/>
      <c r="LD100" s="112"/>
      <c r="LE100" s="113" t="str">
        <f t="shared" si="752"/>
        <v/>
      </c>
      <c r="LF100" s="114" t="str">
        <f t="shared" si="753"/>
        <v/>
      </c>
      <c r="LG100" s="115" t="str">
        <f t="shared" si="754"/>
        <v/>
      </c>
      <c r="LH100" s="115" t="str">
        <f t="shared" si="755"/>
        <v/>
      </c>
      <c r="LI100" s="116" t="str">
        <f t="shared" si="756"/>
        <v/>
      </c>
      <c r="LJ100" s="117" t="str">
        <f t="shared" si="757"/>
        <v/>
      </c>
      <c r="LK100" s="118" t="str">
        <f t="shared" si="758"/>
        <v/>
      </c>
      <c r="LL100" s="119" t="str">
        <f t="shared" si="759"/>
        <v/>
      </c>
      <c r="LM100" s="120" t="str">
        <f t="shared" si="760"/>
        <v/>
      </c>
      <c r="LO100" s="112"/>
      <c r="LP100" s="112"/>
      <c r="LQ100" s="113" t="str">
        <f t="shared" si="761"/>
        <v/>
      </c>
      <c r="LR100" s="114" t="str">
        <f t="shared" si="762"/>
        <v/>
      </c>
      <c r="LS100" s="115" t="str">
        <f t="shared" si="763"/>
        <v/>
      </c>
      <c r="LT100" s="115" t="str">
        <f t="shared" si="764"/>
        <v/>
      </c>
      <c r="LU100" s="116" t="str">
        <f t="shared" si="765"/>
        <v/>
      </c>
      <c r="LV100" s="117" t="str">
        <f t="shared" si="766"/>
        <v/>
      </c>
      <c r="LW100" s="118" t="str">
        <f t="shared" si="767"/>
        <v/>
      </c>
      <c r="LX100" s="119" t="str">
        <f t="shared" si="768"/>
        <v/>
      </c>
      <c r="LY100" s="120" t="str">
        <f t="shared" si="769"/>
        <v/>
      </c>
      <c r="MA100" s="112"/>
      <c r="MB100" s="112"/>
      <c r="MC100" s="113" t="str">
        <f t="shared" si="770"/>
        <v/>
      </c>
      <c r="MD100" s="114" t="str">
        <f t="shared" si="771"/>
        <v/>
      </c>
      <c r="ME100" s="115" t="str">
        <f t="shared" si="772"/>
        <v/>
      </c>
      <c r="MF100" s="115" t="str">
        <f t="shared" si="773"/>
        <v/>
      </c>
      <c r="MG100" s="116" t="str">
        <f t="shared" si="774"/>
        <v/>
      </c>
      <c r="MH100" s="117" t="str">
        <f t="shared" si="775"/>
        <v/>
      </c>
      <c r="MI100" s="118" t="str">
        <f t="shared" si="776"/>
        <v/>
      </c>
      <c r="MJ100" s="119" t="str">
        <f t="shared" si="777"/>
        <v/>
      </c>
      <c r="MK100" s="120" t="str">
        <f t="shared" si="778"/>
        <v/>
      </c>
      <c r="MM100" s="112"/>
      <c r="MN100" s="112"/>
      <c r="MO100" s="113" t="str">
        <f t="shared" si="779"/>
        <v/>
      </c>
      <c r="MP100" s="114" t="str">
        <f t="shared" si="780"/>
        <v/>
      </c>
      <c r="MQ100" s="115" t="str">
        <f t="shared" si="781"/>
        <v/>
      </c>
      <c r="MR100" s="115" t="str">
        <f t="shared" si="782"/>
        <v/>
      </c>
      <c r="MS100" s="116" t="str">
        <f t="shared" si="783"/>
        <v/>
      </c>
      <c r="MT100" s="117" t="str">
        <f t="shared" si="784"/>
        <v/>
      </c>
      <c r="MU100" s="118" t="str">
        <f t="shared" si="785"/>
        <v/>
      </c>
      <c r="MV100" s="119" t="str">
        <f t="shared" si="786"/>
        <v/>
      </c>
      <c r="MW100" s="120" t="str">
        <f t="shared" si="787"/>
        <v/>
      </c>
      <c r="MY100" s="112"/>
      <c r="MZ100" s="112"/>
      <c r="NA100" s="113" t="str">
        <f t="shared" si="788"/>
        <v/>
      </c>
      <c r="NB100" s="114" t="str">
        <f t="shared" si="789"/>
        <v/>
      </c>
      <c r="NC100" s="115" t="str">
        <f t="shared" si="790"/>
        <v/>
      </c>
      <c r="ND100" s="115" t="str">
        <f t="shared" si="791"/>
        <v/>
      </c>
      <c r="NE100" s="116" t="str">
        <f t="shared" si="792"/>
        <v/>
      </c>
      <c r="NF100" s="117" t="str">
        <f t="shared" si="793"/>
        <v/>
      </c>
      <c r="NG100" s="118" t="str">
        <f t="shared" si="794"/>
        <v/>
      </c>
      <c r="NH100" s="119" t="str">
        <f t="shared" si="795"/>
        <v/>
      </c>
      <c r="NI100" s="120" t="str">
        <f t="shared" si="796"/>
        <v/>
      </c>
      <c r="NK100" s="112"/>
      <c r="NL100" s="112"/>
      <c r="NM100" s="113" t="str">
        <f t="shared" si="797"/>
        <v/>
      </c>
      <c r="NN100" s="114" t="str">
        <f t="shared" si="798"/>
        <v/>
      </c>
      <c r="NO100" s="115" t="str">
        <f t="shared" si="799"/>
        <v/>
      </c>
      <c r="NP100" s="115" t="str">
        <f t="shared" si="800"/>
        <v/>
      </c>
      <c r="NQ100" s="116" t="str">
        <f t="shared" si="801"/>
        <v/>
      </c>
      <c r="NR100" s="117" t="str">
        <f t="shared" si="802"/>
        <v/>
      </c>
      <c r="NS100" s="118" t="str">
        <f t="shared" si="803"/>
        <v/>
      </c>
      <c r="NT100" s="119" t="str">
        <f t="shared" si="804"/>
        <v/>
      </c>
      <c r="NU100" s="120" t="str">
        <f t="shared" si="805"/>
        <v/>
      </c>
      <c r="NW100" s="112"/>
      <c r="NX100" s="112"/>
      <c r="NY100" s="113" t="str">
        <f t="shared" si="806"/>
        <v/>
      </c>
      <c r="NZ100" s="114" t="str">
        <f t="shared" si="807"/>
        <v/>
      </c>
      <c r="OA100" s="115" t="str">
        <f t="shared" si="808"/>
        <v/>
      </c>
      <c r="OB100" s="115" t="str">
        <f t="shared" si="809"/>
        <v/>
      </c>
      <c r="OC100" s="116" t="str">
        <f t="shared" si="810"/>
        <v/>
      </c>
      <c r="OD100" s="117" t="str">
        <f t="shared" si="811"/>
        <v/>
      </c>
      <c r="OE100" s="118" t="str">
        <f t="shared" si="812"/>
        <v/>
      </c>
      <c r="OF100" s="119" t="str">
        <f t="shared" si="813"/>
        <v/>
      </c>
      <c r="OG100" s="120" t="str">
        <f t="shared" si="814"/>
        <v/>
      </c>
      <c r="OI100" s="112"/>
      <c r="OJ100" s="112"/>
      <c r="OK100" s="113" t="str">
        <f t="shared" si="815"/>
        <v/>
      </c>
      <c r="OL100" s="114" t="str">
        <f t="shared" si="816"/>
        <v/>
      </c>
      <c r="OM100" s="115" t="str">
        <f t="shared" si="817"/>
        <v/>
      </c>
      <c r="ON100" s="115" t="str">
        <f t="shared" si="818"/>
        <v/>
      </c>
      <c r="OO100" s="116" t="str">
        <f t="shared" si="819"/>
        <v/>
      </c>
      <c r="OP100" s="117" t="str">
        <f t="shared" si="820"/>
        <v/>
      </c>
      <c r="OQ100" s="118" t="str">
        <f t="shared" si="821"/>
        <v/>
      </c>
      <c r="OR100" s="119" t="str">
        <f t="shared" si="822"/>
        <v/>
      </c>
      <c r="OS100" s="120" t="str">
        <f t="shared" si="823"/>
        <v/>
      </c>
      <c r="OU100" s="112"/>
      <c r="OV100" s="112"/>
      <c r="OW100" s="113" t="str">
        <f t="shared" si="824"/>
        <v/>
      </c>
      <c r="OX100" s="114" t="str">
        <f t="shared" si="825"/>
        <v/>
      </c>
      <c r="OY100" s="115" t="str">
        <f t="shared" si="826"/>
        <v/>
      </c>
      <c r="OZ100" s="115" t="str">
        <f t="shared" si="827"/>
        <v/>
      </c>
      <c r="PA100" s="116" t="str">
        <f t="shared" si="828"/>
        <v/>
      </c>
      <c r="PB100" s="117" t="str">
        <f t="shared" si="829"/>
        <v/>
      </c>
      <c r="PC100" s="118" t="str">
        <f t="shared" si="830"/>
        <v/>
      </c>
      <c r="PD100" s="119" t="str">
        <f t="shared" si="831"/>
        <v/>
      </c>
      <c r="PE100" s="120" t="str">
        <f t="shared" si="832"/>
        <v/>
      </c>
      <c r="PG100" s="112"/>
      <c r="PH100" s="112"/>
      <c r="PI100" s="113" t="str">
        <f t="shared" si="833"/>
        <v/>
      </c>
      <c r="PJ100" s="114" t="str">
        <f t="shared" si="834"/>
        <v/>
      </c>
      <c r="PK100" s="115" t="str">
        <f t="shared" si="835"/>
        <v/>
      </c>
      <c r="PL100" s="115" t="str">
        <f t="shared" si="836"/>
        <v/>
      </c>
      <c r="PM100" s="116" t="str">
        <f t="shared" si="837"/>
        <v/>
      </c>
      <c r="PN100" s="117" t="str">
        <f t="shared" si="838"/>
        <v/>
      </c>
      <c r="PO100" s="118" t="str">
        <f t="shared" si="839"/>
        <v/>
      </c>
      <c r="PP100" s="119" t="str">
        <f t="shared" si="840"/>
        <v/>
      </c>
      <c r="PQ100" s="120" t="str">
        <f t="shared" si="841"/>
        <v/>
      </c>
      <c r="PS100" s="112"/>
      <c r="PT100" s="112"/>
      <c r="PU100" s="113" t="str">
        <f t="shared" si="842"/>
        <v/>
      </c>
      <c r="PV100" s="114" t="str">
        <f t="shared" si="843"/>
        <v/>
      </c>
      <c r="PW100" s="115" t="str">
        <f t="shared" si="844"/>
        <v/>
      </c>
      <c r="PX100" s="115" t="str">
        <f t="shared" si="845"/>
        <v/>
      </c>
      <c r="PY100" s="116" t="str">
        <f t="shared" si="846"/>
        <v/>
      </c>
      <c r="PZ100" s="117" t="str">
        <f t="shared" si="847"/>
        <v/>
      </c>
      <c r="QA100" s="118" t="str">
        <f t="shared" si="848"/>
        <v/>
      </c>
      <c r="QB100" s="119" t="str">
        <f t="shared" si="849"/>
        <v/>
      </c>
      <c r="QC100" s="120" t="str">
        <f t="shared" si="850"/>
        <v/>
      </c>
      <c r="QE100" s="112"/>
      <c r="QF100" s="112"/>
      <c r="QG100" s="113" t="str">
        <f t="shared" si="851"/>
        <v/>
      </c>
      <c r="QH100" s="114" t="str">
        <f t="shared" si="852"/>
        <v/>
      </c>
      <c r="QI100" s="115" t="str">
        <f t="shared" si="853"/>
        <v/>
      </c>
      <c r="QJ100" s="115" t="str">
        <f t="shared" si="854"/>
        <v/>
      </c>
      <c r="QK100" s="116" t="str">
        <f t="shared" si="855"/>
        <v/>
      </c>
      <c r="QL100" s="117" t="str">
        <f t="shared" si="856"/>
        <v/>
      </c>
      <c r="QM100" s="118" t="str">
        <f t="shared" si="857"/>
        <v/>
      </c>
      <c r="QN100" s="119" t="str">
        <f t="shared" si="858"/>
        <v/>
      </c>
      <c r="QO100" s="120" t="str">
        <f t="shared" si="859"/>
        <v/>
      </c>
      <c r="QQ100" s="112"/>
      <c r="QR100" s="112"/>
      <c r="QS100" s="113" t="str">
        <f t="shared" si="860"/>
        <v/>
      </c>
      <c r="QT100" s="114" t="str">
        <f t="shared" si="861"/>
        <v/>
      </c>
      <c r="QU100" s="115" t="str">
        <f t="shared" si="862"/>
        <v/>
      </c>
      <c r="QV100" s="115" t="str">
        <f t="shared" si="863"/>
        <v/>
      </c>
      <c r="QW100" s="116" t="str">
        <f t="shared" si="864"/>
        <v/>
      </c>
      <c r="QX100" s="117" t="str">
        <f t="shared" si="865"/>
        <v/>
      </c>
      <c r="QY100" s="118" t="str">
        <f t="shared" si="866"/>
        <v/>
      </c>
      <c r="QZ100" s="119" t="str">
        <f t="shared" si="867"/>
        <v/>
      </c>
      <c r="RA100" s="120" t="str">
        <f t="shared" si="868"/>
        <v/>
      </c>
      <c r="RC100" s="112"/>
      <c r="RD100" s="112"/>
      <c r="RE100" s="113" t="str">
        <f t="shared" si="869"/>
        <v/>
      </c>
      <c r="RF100" s="114" t="str">
        <f t="shared" si="870"/>
        <v/>
      </c>
      <c r="RG100" s="115" t="str">
        <f t="shared" si="871"/>
        <v/>
      </c>
      <c r="RH100" s="115" t="str">
        <f t="shared" si="872"/>
        <v/>
      </c>
      <c r="RI100" s="116" t="str">
        <f t="shared" si="873"/>
        <v/>
      </c>
      <c r="RJ100" s="117" t="str">
        <f t="shared" si="874"/>
        <v/>
      </c>
      <c r="RK100" s="118" t="str">
        <f t="shared" si="875"/>
        <v/>
      </c>
      <c r="RL100" s="119" t="str">
        <f t="shared" si="876"/>
        <v/>
      </c>
      <c r="RM100" s="120" t="str">
        <f t="shared" si="877"/>
        <v/>
      </c>
      <c r="RO100" s="112"/>
      <c r="RP100" s="112"/>
      <c r="RQ100" s="113" t="str">
        <f t="shared" si="878"/>
        <v/>
      </c>
      <c r="RR100" s="114" t="str">
        <f t="shared" si="879"/>
        <v/>
      </c>
      <c r="RS100" s="115" t="str">
        <f t="shared" si="880"/>
        <v/>
      </c>
      <c r="RT100" s="115" t="str">
        <f t="shared" si="881"/>
        <v/>
      </c>
      <c r="RU100" s="116" t="str">
        <f t="shared" si="882"/>
        <v/>
      </c>
      <c r="RV100" s="117" t="str">
        <f t="shared" si="883"/>
        <v/>
      </c>
      <c r="RW100" s="118" t="str">
        <f t="shared" si="884"/>
        <v/>
      </c>
      <c r="RX100" s="119" t="str">
        <f t="shared" si="885"/>
        <v/>
      </c>
      <c r="RY100" s="120" t="str">
        <f t="shared" si="886"/>
        <v/>
      </c>
      <c r="SA100" s="112"/>
      <c r="SB100" s="112"/>
    </row>
    <row r="101" spans="1:496" ht="13.5" customHeight="1">
      <c r="A101" s="20"/>
      <c r="B101" s="112" t="s">
        <v>893</v>
      </c>
      <c r="C101" s="112" t="s">
        <v>894</v>
      </c>
      <c r="E101" s="113" t="str">
        <f t="shared" si="417"/>
        <v/>
      </c>
      <c r="F101" s="114" t="str">
        <f t="shared" si="418"/>
        <v/>
      </c>
      <c r="G101" s="115" t="str">
        <f t="shared" si="903"/>
        <v/>
      </c>
      <c r="H101" s="115" t="str">
        <f t="shared" si="904"/>
        <v/>
      </c>
      <c r="I101" s="116" t="str">
        <f t="shared" si="419"/>
        <v/>
      </c>
      <c r="J101" s="117" t="str">
        <f t="shared" si="420"/>
        <v/>
      </c>
      <c r="K101" s="118" t="str">
        <f t="shared" si="421"/>
        <v/>
      </c>
      <c r="L101" s="119" t="str">
        <f t="shared" si="894"/>
        <v/>
      </c>
      <c r="M101" s="120" t="str">
        <f t="shared" si="422"/>
        <v/>
      </c>
      <c r="O101" s="112"/>
      <c r="P101" s="112" t="s">
        <v>289</v>
      </c>
      <c r="Q101" s="113" t="s">
        <v>289</v>
      </c>
      <c r="R101" s="114" t="s">
        <v>289</v>
      </c>
      <c r="S101" s="115" t="s">
        <v>289</v>
      </c>
      <c r="T101" s="115" t="s">
        <v>289</v>
      </c>
      <c r="U101" s="116" t="s">
        <v>289</v>
      </c>
      <c r="V101" s="117" t="s">
        <v>289</v>
      </c>
      <c r="W101" s="118" t="s">
        <v>289</v>
      </c>
      <c r="X101" s="119" t="s">
        <v>289</v>
      </c>
      <c r="Y101" s="120" t="s">
        <v>289</v>
      </c>
      <c r="AA101" s="4"/>
      <c r="AB101" s="112"/>
      <c r="AC101" s="113" t="str">
        <f t="shared" si="545"/>
        <v/>
      </c>
      <c r="AD101" s="114" t="str">
        <f t="shared" si="546"/>
        <v/>
      </c>
      <c r="AE101" s="115" t="str">
        <f t="shared" si="547"/>
        <v/>
      </c>
      <c r="AF101" s="115" t="str">
        <f t="shared" si="548"/>
        <v/>
      </c>
      <c r="AG101" s="116" t="str">
        <f t="shared" si="549"/>
        <v/>
      </c>
      <c r="AH101" s="117" t="str">
        <f t="shared" si="550"/>
        <v/>
      </c>
      <c r="AI101" s="118" t="str">
        <f t="shared" si="551"/>
        <v/>
      </c>
      <c r="AJ101" s="119" t="str">
        <f t="shared" si="552"/>
        <v/>
      </c>
      <c r="AK101" s="120" t="str">
        <f t="shared" si="553"/>
        <v/>
      </c>
      <c r="AM101" s="112"/>
      <c r="AN101" s="112"/>
      <c r="AO101" s="113" t="str">
        <f t="shared" si="554"/>
        <v/>
      </c>
      <c r="AP101" s="114" t="str">
        <f t="shared" si="555"/>
        <v/>
      </c>
      <c r="AQ101" s="115" t="str">
        <f t="shared" si="556"/>
        <v/>
      </c>
      <c r="AR101" s="115" t="str">
        <f t="shared" si="557"/>
        <v/>
      </c>
      <c r="AS101" s="116" t="str">
        <f t="shared" si="558"/>
        <v/>
      </c>
      <c r="AT101" s="117" t="str">
        <f t="shared" si="559"/>
        <v/>
      </c>
      <c r="AU101" s="118" t="str">
        <f t="shared" si="560"/>
        <v/>
      </c>
      <c r="AV101" s="119" t="str">
        <f t="shared" si="561"/>
        <v/>
      </c>
      <c r="AW101" s="120" t="str">
        <f t="shared" si="562"/>
        <v/>
      </c>
      <c r="AY101" s="112"/>
      <c r="AZ101" s="112"/>
      <c r="BA101" s="113" t="str">
        <f t="shared" si="518"/>
        <v/>
      </c>
      <c r="BB101" s="114" t="str">
        <f t="shared" si="519"/>
        <v/>
      </c>
      <c r="BC101" s="115" t="str">
        <f t="shared" si="520"/>
        <v/>
      </c>
      <c r="BD101" s="115" t="str">
        <f t="shared" si="521"/>
        <v/>
      </c>
      <c r="BE101" s="116" t="str">
        <f t="shared" si="522"/>
        <v/>
      </c>
      <c r="BF101" s="117" t="str">
        <f t="shared" si="523"/>
        <v/>
      </c>
      <c r="BG101" s="118" t="str">
        <f t="shared" si="524"/>
        <v/>
      </c>
      <c r="BH101" s="119" t="str">
        <f t="shared" si="525"/>
        <v/>
      </c>
      <c r="BI101" s="120" t="str">
        <f t="shared" si="526"/>
        <v/>
      </c>
      <c r="BK101" s="112"/>
      <c r="BL101" s="112"/>
      <c r="BM101" s="113" t="str">
        <f t="shared" si="563"/>
        <v/>
      </c>
      <c r="BN101" s="114" t="str">
        <f t="shared" si="564"/>
        <v/>
      </c>
      <c r="BO101" s="115" t="str">
        <f t="shared" si="565"/>
        <v/>
      </c>
      <c r="BP101" s="115" t="str">
        <f t="shared" si="566"/>
        <v/>
      </c>
      <c r="BQ101" s="116" t="str">
        <f t="shared" si="567"/>
        <v/>
      </c>
      <c r="BR101" s="117" t="str">
        <f t="shared" si="568"/>
        <v/>
      </c>
      <c r="BS101" s="118" t="str">
        <f t="shared" si="569"/>
        <v/>
      </c>
      <c r="BT101" s="119" t="str">
        <f t="shared" si="570"/>
        <v/>
      </c>
      <c r="BU101" s="120" t="str">
        <f t="shared" si="571"/>
        <v/>
      </c>
      <c r="BW101" s="112"/>
      <c r="BX101" s="112"/>
      <c r="BY101" s="113" t="str">
        <f t="shared" si="572"/>
        <v/>
      </c>
      <c r="BZ101" s="114" t="str">
        <f t="shared" si="573"/>
        <v/>
      </c>
      <c r="CA101" s="115" t="str">
        <f t="shared" si="574"/>
        <v/>
      </c>
      <c r="CB101" s="115" t="str">
        <f t="shared" si="575"/>
        <v/>
      </c>
      <c r="CC101" s="116" t="str">
        <f t="shared" si="576"/>
        <v/>
      </c>
      <c r="CD101" s="117" t="str">
        <f t="shared" si="577"/>
        <v/>
      </c>
      <c r="CE101" s="118" t="str">
        <f t="shared" si="578"/>
        <v/>
      </c>
      <c r="CF101" s="119" t="str">
        <f t="shared" si="579"/>
        <v/>
      </c>
      <c r="CG101" s="120" t="str">
        <f t="shared" si="580"/>
        <v/>
      </c>
      <c r="CI101" s="112"/>
      <c r="CJ101" s="112"/>
      <c r="CK101" s="113" t="str">
        <f t="shared" si="581"/>
        <v/>
      </c>
      <c r="CL101" s="114" t="str">
        <f t="shared" si="582"/>
        <v/>
      </c>
      <c r="CM101" s="115" t="str">
        <f t="shared" si="583"/>
        <v/>
      </c>
      <c r="CN101" s="115" t="str">
        <f t="shared" si="584"/>
        <v/>
      </c>
      <c r="CO101" s="116" t="str">
        <f t="shared" si="585"/>
        <v/>
      </c>
      <c r="CP101" s="117" t="str">
        <f t="shared" si="586"/>
        <v/>
      </c>
      <c r="CQ101" s="118" t="str">
        <f t="shared" si="587"/>
        <v/>
      </c>
      <c r="CR101" s="119" t="str">
        <f t="shared" si="588"/>
        <v/>
      </c>
      <c r="CS101" s="120" t="str">
        <f t="shared" si="589"/>
        <v/>
      </c>
      <c r="CU101" s="112"/>
      <c r="CV101" s="112"/>
      <c r="CW101" s="113" t="str">
        <f t="shared" si="590"/>
        <v/>
      </c>
      <c r="CX101" s="114" t="str">
        <f t="shared" si="591"/>
        <v/>
      </c>
      <c r="CY101" s="115" t="str">
        <f t="shared" si="592"/>
        <v/>
      </c>
      <c r="CZ101" s="115" t="str">
        <f t="shared" si="593"/>
        <v/>
      </c>
      <c r="DA101" s="116" t="str">
        <f t="shared" si="594"/>
        <v/>
      </c>
      <c r="DB101" s="117" t="str">
        <f t="shared" si="595"/>
        <v/>
      </c>
      <c r="DC101" s="118" t="str">
        <f t="shared" si="596"/>
        <v/>
      </c>
      <c r="DD101" s="119" t="str">
        <f t="shared" si="597"/>
        <v/>
      </c>
      <c r="DE101" s="120" t="str">
        <f t="shared" si="598"/>
        <v/>
      </c>
      <c r="DG101" s="112"/>
      <c r="DH101" s="112"/>
      <c r="DI101" s="113" t="str">
        <f t="shared" si="599"/>
        <v/>
      </c>
      <c r="DJ101" s="114" t="str">
        <f t="shared" si="600"/>
        <v/>
      </c>
      <c r="DK101" s="115" t="str">
        <f t="shared" si="601"/>
        <v/>
      </c>
      <c r="DL101" s="115" t="str">
        <f t="shared" si="602"/>
        <v/>
      </c>
      <c r="DM101" s="116" t="str">
        <f t="shared" si="603"/>
        <v/>
      </c>
      <c r="DN101" s="117" t="str">
        <f t="shared" si="604"/>
        <v/>
      </c>
      <c r="DO101" s="118" t="str">
        <f t="shared" si="605"/>
        <v/>
      </c>
      <c r="DP101" s="119" t="str">
        <f t="shared" si="606"/>
        <v/>
      </c>
      <c r="DQ101" s="120" t="str">
        <f t="shared" si="607"/>
        <v/>
      </c>
      <c r="DS101" s="112"/>
      <c r="DT101" s="112"/>
      <c r="DU101" s="113" t="str">
        <f t="shared" si="608"/>
        <v/>
      </c>
      <c r="DV101" s="114" t="str">
        <f t="shared" si="609"/>
        <v/>
      </c>
      <c r="DW101" s="115" t="str">
        <f t="shared" si="610"/>
        <v/>
      </c>
      <c r="DX101" s="115" t="str">
        <f t="shared" si="611"/>
        <v/>
      </c>
      <c r="DY101" s="116" t="str">
        <f t="shared" si="612"/>
        <v/>
      </c>
      <c r="DZ101" s="117" t="str">
        <f t="shared" si="613"/>
        <v/>
      </c>
      <c r="EA101" s="118" t="str">
        <f t="shared" si="614"/>
        <v/>
      </c>
      <c r="EB101" s="119" t="str">
        <f t="shared" si="615"/>
        <v/>
      </c>
      <c r="EC101" s="120" t="str">
        <f t="shared" si="616"/>
        <v/>
      </c>
      <c r="EE101" s="112"/>
      <c r="EF101" s="112"/>
      <c r="EG101" s="113" t="str">
        <f t="shared" si="617"/>
        <v/>
      </c>
      <c r="EH101" s="114" t="str">
        <f t="shared" si="618"/>
        <v/>
      </c>
      <c r="EI101" s="115" t="str">
        <f t="shared" si="619"/>
        <v/>
      </c>
      <c r="EJ101" s="115" t="str">
        <f t="shared" si="620"/>
        <v/>
      </c>
      <c r="EK101" s="116" t="str">
        <f t="shared" si="621"/>
        <v/>
      </c>
      <c r="EL101" s="117" t="str">
        <f t="shared" si="622"/>
        <v/>
      </c>
      <c r="EM101" s="118" t="str">
        <f t="shared" si="623"/>
        <v/>
      </c>
      <c r="EN101" s="119" t="str">
        <f t="shared" si="624"/>
        <v/>
      </c>
      <c r="EO101" s="120" t="str">
        <f t="shared" si="625"/>
        <v/>
      </c>
      <c r="EQ101" s="112"/>
      <c r="ER101" s="112"/>
      <c r="ES101" s="113" t="str">
        <f t="shared" si="626"/>
        <v/>
      </c>
      <c r="ET101" s="114" t="str">
        <f t="shared" si="627"/>
        <v/>
      </c>
      <c r="EU101" s="115" t="str">
        <f t="shared" si="628"/>
        <v/>
      </c>
      <c r="EV101" s="115" t="str">
        <f t="shared" si="629"/>
        <v/>
      </c>
      <c r="EW101" s="116" t="str">
        <f t="shared" si="630"/>
        <v/>
      </c>
      <c r="EX101" s="117" t="str">
        <f t="shared" si="631"/>
        <v/>
      </c>
      <c r="EY101" s="118" t="str">
        <f t="shared" si="632"/>
        <v/>
      </c>
      <c r="EZ101" s="119" t="str">
        <f t="shared" si="633"/>
        <v/>
      </c>
      <c r="FA101" s="120" t="str">
        <f t="shared" si="634"/>
        <v/>
      </c>
      <c r="FC101" s="112"/>
      <c r="FD101" s="112"/>
      <c r="FE101" s="113" t="str">
        <f t="shared" si="635"/>
        <v/>
      </c>
      <c r="FF101" s="114" t="str">
        <f t="shared" si="636"/>
        <v/>
      </c>
      <c r="FG101" s="115" t="str">
        <f t="shared" si="637"/>
        <v/>
      </c>
      <c r="FH101" s="115" t="str">
        <f t="shared" si="638"/>
        <v/>
      </c>
      <c r="FI101" s="116" t="str">
        <f t="shared" si="639"/>
        <v/>
      </c>
      <c r="FJ101" s="117" t="str">
        <f t="shared" si="640"/>
        <v/>
      </c>
      <c r="FK101" s="118" t="str">
        <f t="shared" si="641"/>
        <v/>
      </c>
      <c r="FL101" s="119" t="str">
        <f t="shared" si="642"/>
        <v/>
      </c>
      <c r="FM101" s="120" t="str">
        <f t="shared" si="643"/>
        <v/>
      </c>
      <c r="FO101" s="112"/>
      <c r="FP101" s="112"/>
      <c r="FQ101" s="113" t="str">
        <f t="shared" si="644"/>
        <v/>
      </c>
      <c r="FR101" s="114" t="str">
        <f t="shared" si="645"/>
        <v/>
      </c>
      <c r="FS101" s="115" t="str">
        <f t="shared" si="646"/>
        <v/>
      </c>
      <c r="FT101" s="115" t="str">
        <f t="shared" si="647"/>
        <v/>
      </c>
      <c r="FU101" s="116" t="str">
        <f t="shared" si="648"/>
        <v/>
      </c>
      <c r="FV101" s="117" t="str">
        <f t="shared" si="649"/>
        <v/>
      </c>
      <c r="FW101" s="118" t="str">
        <f t="shared" si="650"/>
        <v/>
      </c>
      <c r="FX101" s="119" t="str">
        <f t="shared" si="651"/>
        <v/>
      </c>
      <c r="FY101" s="120" t="str">
        <f t="shared" si="652"/>
        <v/>
      </c>
      <c r="GA101" s="112"/>
      <c r="GB101" s="112"/>
      <c r="GC101" s="113" t="str">
        <f t="shared" si="653"/>
        <v/>
      </c>
      <c r="GD101" s="114" t="str">
        <f t="shared" si="654"/>
        <v/>
      </c>
      <c r="GE101" s="115" t="str">
        <f t="shared" si="655"/>
        <v/>
      </c>
      <c r="GF101" s="115" t="str">
        <f t="shared" si="656"/>
        <v/>
      </c>
      <c r="GG101" s="116" t="str">
        <f t="shared" si="657"/>
        <v/>
      </c>
      <c r="GH101" s="117" t="str">
        <f t="shared" si="658"/>
        <v/>
      </c>
      <c r="GI101" s="118" t="str">
        <f t="shared" si="659"/>
        <v/>
      </c>
      <c r="GJ101" s="119" t="str">
        <f t="shared" si="660"/>
        <v/>
      </c>
      <c r="GK101" s="120" t="str">
        <f t="shared" si="661"/>
        <v/>
      </c>
      <c r="GM101" s="112"/>
      <c r="GN101" s="112"/>
      <c r="GO101" s="113" t="str">
        <f t="shared" si="662"/>
        <v/>
      </c>
      <c r="GP101" s="114" t="str">
        <f t="shared" si="663"/>
        <v/>
      </c>
      <c r="GQ101" s="115" t="str">
        <f t="shared" si="664"/>
        <v/>
      </c>
      <c r="GR101" s="115" t="str">
        <f t="shared" si="665"/>
        <v/>
      </c>
      <c r="GS101" s="116" t="str">
        <f t="shared" si="666"/>
        <v/>
      </c>
      <c r="GT101" s="117" t="str">
        <f t="shared" si="667"/>
        <v/>
      </c>
      <c r="GU101" s="118" t="str">
        <f t="shared" si="668"/>
        <v/>
      </c>
      <c r="GV101" s="119" t="str">
        <f t="shared" si="669"/>
        <v/>
      </c>
      <c r="GW101" s="120" t="str">
        <f t="shared" si="670"/>
        <v/>
      </c>
      <c r="GY101" s="112"/>
      <c r="GZ101" s="112"/>
      <c r="HA101" s="113" t="str">
        <f t="shared" si="671"/>
        <v/>
      </c>
      <c r="HB101" s="114" t="str">
        <f t="shared" si="672"/>
        <v/>
      </c>
      <c r="HC101" s="115" t="str">
        <f t="shared" si="673"/>
        <v/>
      </c>
      <c r="HD101" s="115" t="str">
        <f t="shared" si="674"/>
        <v/>
      </c>
      <c r="HE101" s="116" t="str">
        <f t="shared" si="675"/>
        <v/>
      </c>
      <c r="HF101" s="117" t="str">
        <f t="shared" si="676"/>
        <v/>
      </c>
      <c r="HG101" s="118" t="str">
        <f t="shared" si="677"/>
        <v/>
      </c>
      <c r="HH101" s="119" t="str">
        <f t="shared" si="678"/>
        <v/>
      </c>
      <c r="HI101" s="120" t="str">
        <f t="shared" si="679"/>
        <v/>
      </c>
      <c r="HK101" s="112"/>
      <c r="HL101" s="112"/>
      <c r="HM101" s="113" t="str">
        <f t="shared" si="680"/>
        <v/>
      </c>
      <c r="HN101" s="114" t="str">
        <f t="shared" si="681"/>
        <v/>
      </c>
      <c r="HO101" s="115" t="str">
        <f t="shared" si="682"/>
        <v/>
      </c>
      <c r="HP101" s="115" t="str">
        <f t="shared" si="683"/>
        <v/>
      </c>
      <c r="HQ101" s="116" t="str">
        <f t="shared" si="684"/>
        <v/>
      </c>
      <c r="HR101" s="117" t="str">
        <f t="shared" si="685"/>
        <v/>
      </c>
      <c r="HS101" s="118" t="str">
        <f t="shared" si="686"/>
        <v/>
      </c>
      <c r="HT101" s="119" t="str">
        <f t="shared" si="687"/>
        <v/>
      </c>
      <c r="HU101" s="120" t="str">
        <f t="shared" si="688"/>
        <v/>
      </c>
      <c r="HW101" s="112"/>
      <c r="HX101" s="112"/>
      <c r="HY101" s="113" t="str">
        <f t="shared" si="689"/>
        <v/>
      </c>
      <c r="HZ101" s="114" t="str">
        <f t="shared" si="690"/>
        <v/>
      </c>
      <c r="IA101" s="115" t="str">
        <f t="shared" si="691"/>
        <v/>
      </c>
      <c r="IB101" s="115" t="str">
        <f t="shared" si="692"/>
        <v/>
      </c>
      <c r="IC101" s="116" t="str">
        <f t="shared" si="693"/>
        <v/>
      </c>
      <c r="ID101" s="117" t="str">
        <f t="shared" si="694"/>
        <v/>
      </c>
      <c r="IE101" s="118" t="str">
        <f t="shared" si="695"/>
        <v/>
      </c>
      <c r="IF101" s="119" t="str">
        <f t="shared" si="696"/>
        <v/>
      </c>
      <c r="IG101" s="120" t="str">
        <f t="shared" si="697"/>
        <v/>
      </c>
      <c r="II101" s="112"/>
      <c r="IJ101" s="112"/>
      <c r="IK101" s="113" t="str">
        <f t="shared" si="698"/>
        <v/>
      </c>
      <c r="IL101" s="114" t="str">
        <f t="shared" si="699"/>
        <v/>
      </c>
      <c r="IM101" s="115" t="str">
        <f t="shared" si="700"/>
        <v/>
      </c>
      <c r="IN101" s="115" t="str">
        <f t="shared" si="701"/>
        <v/>
      </c>
      <c r="IO101" s="116" t="str">
        <f t="shared" si="702"/>
        <v/>
      </c>
      <c r="IP101" s="117" t="str">
        <f t="shared" si="703"/>
        <v/>
      </c>
      <c r="IQ101" s="118" t="str">
        <f t="shared" si="704"/>
        <v/>
      </c>
      <c r="IR101" s="119" t="str">
        <f t="shared" si="705"/>
        <v/>
      </c>
      <c r="IS101" s="120" t="str">
        <f t="shared" si="706"/>
        <v/>
      </c>
      <c r="IU101" s="112"/>
      <c r="IV101" s="112"/>
      <c r="IW101" s="113" t="str">
        <f t="shared" si="707"/>
        <v/>
      </c>
      <c r="IX101" s="114" t="str">
        <f t="shared" si="708"/>
        <v/>
      </c>
      <c r="IY101" s="115" t="str">
        <f t="shared" si="709"/>
        <v/>
      </c>
      <c r="IZ101" s="115" t="str">
        <f t="shared" si="710"/>
        <v/>
      </c>
      <c r="JA101" s="116" t="str">
        <f t="shared" si="711"/>
        <v/>
      </c>
      <c r="JB101" s="117" t="str">
        <f t="shared" si="712"/>
        <v/>
      </c>
      <c r="JC101" s="118" t="str">
        <f t="shared" si="713"/>
        <v/>
      </c>
      <c r="JD101" s="119" t="str">
        <f t="shared" si="714"/>
        <v/>
      </c>
      <c r="JE101" s="120" t="str">
        <f t="shared" si="715"/>
        <v/>
      </c>
      <c r="JG101" s="112"/>
      <c r="JH101" s="112"/>
      <c r="JI101" s="113" t="str">
        <f t="shared" si="716"/>
        <v/>
      </c>
      <c r="JJ101" s="114" t="str">
        <f t="shared" si="717"/>
        <v/>
      </c>
      <c r="JK101" s="115" t="str">
        <f t="shared" si="718"/>
        <v/>
      </c>
      <c r="JL101" s="115" t="str">
        <f t="shared" si="719"/>
        <v/>
      </c>
      <c r="JM101" s="116" t="str">
        <f t="shared" si="720"/>
        <v/>
      </c>
      <c r="JN101" s="117" t="str">
        <f t="shared" si="721"/>
        <v/>
      </c>
      <c r="JO101" s="118" t="str">
        <f t="shared" si="722"/>
        <v/>
      </c>
      <c r="JP101" s="119" t="str">
        <f t="shared" si="723"/>
        <v/>
      </c>
      <c r="JQ101" s="120" t="str">
        <f t="shared" si="724"/>
        <v/>
      </c>
      <c r="JS101" s="112"/>
      <c r="JT101" s="112"/>
      <c r="JU101" s="113" t="str">
        <f t="shared" si="725"/>
        <v/>
      </c>
      <c r="JV101" s="114" t="str">
        <f t="shared" si="726"/>
        <v/>
      </c>
      <c r="JW101" s="115" t="str">
        <f t="shared" si="727"/>
        <v/>
      </c>
      <c r="JX101" s="115" t="str">
        <f t="shared" si="728"/>
        <v/>
      </c>
      <c r="JY101" s="116" t="str">
        <f t="shared" si="729"/>
        <v/>
      </c>
      <c r="JZ101" s="117" t="str">
        <f t="shared" si="730"/>
        <v/>
      </c>
      <c r="KA101" s="118" t="str">
        <f t="shared" si="731"/>
        <v/>
      </c>
      <c r="KB101" s="119" t="str">
        <f t="shared" si="732"/>
        <v/>
      </c>
      <c r="KC101" s="120" t="str">
        <f t="shared" si="733"/>
        <v/>
      </c>
      <c r="KE101" s="112"/>
      <c r="KF101" s="112"/>
      <c r="KG101" s="113" t="str">
        <f t="shared" si="734"/>
        <v/>
      </c>
      <c r="KH101" s="114" t="str">
        <f t="shared" si="735"/>
        <v/>
      </c>
      <c r="KI101" s="115" t="str">
        <f t="shared" si="736"/>
        <v/>
      </c>
      <c r="KJ101" s="115" t="str">
        <f t="shared" si="737"/>
        <v/>
      </c>
      <c r="KK101" s="116" t="str">
        <f t="shared" si="738"/>
        <v/>
      </c>
      <c r="KL101" s="117" t="str">
        <f t="shared" si="739"/>
        <v/>
      </c>
      <c r="KM101" s="118" t="str">
        <f t="shared" si="740"/>
        <v/>
      </c>
      <c r="KN101" s="119" t="str">
        <f t="shared" si="741"/>
        <v/>
      </c>
      <c r="KO101" s="120" t="str">
        <f t="shared" si="742"/>
        <v/>
      </c>
      <c r="KQ101" s="112"/>
      <c r="KR101" s="112"/>
      <c r="KS101" s="113" t="str">
        <f t="shared" si="743"/>
        <v/>
      </c>
      <c r="KT101" s="114" t="str">
        <f t="shared" si="744"/>
        <v/>
      </c>
      <c r="KU101" s="115" t="str">
        <f t="shared" si="745"/>
        <v/>
      </c>
      <c r="KV101" s="115" t="str">
        <f t="shared" si="746"/>
        <v/>
      </c>
      <c r="KW101" s="116" t="str">
        <f t="shared" si="747"/>
        <v/>
      </c>
      <c r="KX101" s="117" t="str">
        <f t="shared" si="748"/>
        <v/>
      </c>
      <c r="KY101" s="118" t="str">
        <f t="shared" si="749"/>
        <v/>
      </c>
      <c r="KZ101" s="119" t="str">
        <f t="shared" si="750"/>
        <v/>
      </c>
      <c r="LA101" s="120" t="str">
        <f t="shared" si="751"/>
        <v/>
      </c>
      <c r="LC101" s="112"/>
      <c r="LD101" s="112"/>
      <c r="LE101" s="113" t="str">
        <f t="shared" si="752"/>
        <v/>
      </c>
      <c r="LF101" s="114" t="str">
        <f t="shared" si="753"/>
        <v/>
      </c>
      <c r="LG101" s="115" t="str">
        <f t="shared" si="754"/>
        <v/>
      </c>
      <c r="LH101" s="115" t="str">
        <f t="shared" si="755"/>
        <v/>
      </c>
      <c r="LI101" s="116" t="str">
        <f t="shared" si="756"/>
        <v/>
      </c>
      <c r="LJ101" s="117" t="str">
        <f t="shared" si="757"/>
        <v/>
      </c>
      <c r="LK101" s="118" t="str">
        <f t="shared" si="758"/>
        <v/>
      </c>
      <c r="LL101" s="119" t="str">
        <f t="shared" si="759"/>
        <v/>
      </c>
      <c r="LM101" s="120" t="str">
        <f t="shared" si="760"/>
        <v/>
      </c>
      <c r="LO101" s="112"/>
      <c r="LP101" s="112"/>
      <c r="LQ101" s="113" t="str">
        <f t="shared" si="761"/>
        <v/>
      </c>
      <c r="LR101" s="114" t="str">
        <f t="shared" si="762"/>
        <v/>
      </c>
      <c r="LS101" s="115" t="str">
        <f t="shared" si="763"/>
        <v/>
      </c>
      <c r="LT101" s="115" t="str">
        <f t="shared" si="764"/>
        <v/>
      </c>
      <c r="LU101" s="116" t="str">
        <f t="shared" si="765"/>
        <v/>
      </c>
      <c r="LV101" s="117" t="str">
        <f t="shared" si="766"/>
        <v/>
      </c>
      <c r="LW101" s="118" t="str">
        <f t="shared" si="767"/>
        <v/>
      </c>
      <c r="LX101" s="119" t="str">
        <f t="shared" si="768"/>
        <v/>
      </c>
      <c r="LY101" s="120" t="str">
        <f t="shared" si="769"/>
        <v/>
      </c>
      <c r="MA101" s="112"/>
      <c r="MB101" s="112"/>
      <c r="MC101" s="113" t="str">
        <f t="shared" si="770"/>
        <v/>
      </c>
      <c r="MD101" s="114" t="str">
        <f t="shared" si="771"/>
        <v/>
      </c>
      <c r="ME101" s="115" t="str">
        <f t="shared" si="772"/>
        <v/>
      </c>
      <c r="MF101" s="115" t="str">
        <f t="shared" si="773"/>
        <v/>
      </c>
      <c r="MG101" s="116" t="str">
        <f t="shared" si="774"/>
        <v/>
      </c>
      <c r="MH101" s="117" t="str">
        <f t="shared" si="775"/>
        <v/>
      </c>
      <c r="MI101" s="118" t="str">
        <f t="shared" si="776"/>
        <v/>
      </c>
      <c r="MJ101" s="119" t="str">
        <f t="shared" si="777"/>
        <v/>
      </c>
      <c r="MK101" s="120" t="str">
        <f t="shared" si="778"/>
        <v/>
      </c>
      <c r="MM101" s="112"/>
      <c r="MN101" s="112"/>
      <c r="MO101" s="113" t="str">
        <f t="shared" si="779"/>
        <v/>
      </c>
      <c r="MP101" s="114" t="str">
        <f t="shared" si="780"/>
        <v/>
      </c>
      <c r="MQ101" s="115" t="str">
        <f t="shared" si="781"/>
        <v/>
      </c>
      <c r="MR101" s="115" t="str">
        <f t="shared" si="782"/>
        <v/>
      </c>
      <c r="MS101" s="116" t="str">
        <f t="shared" si="783"/>
        <v/>
      </c>
      <c r="MT101" s="117" t="str">
        <f t="shared" si="784"/>
        <v/>
      </c>
      <c r="MU101" s="118" t="str">
        <f t="shared" si="785"/>
        <v/>
      </c>
      <c r="MV101" s="119" t="str">
        <f t="shared" si="786"/>
        <v/>
      </c>
      <c r="MW101" s="120" t="str">
        <f t="shared" si="787"/>
        <v/>
      </c>
      <c r="MY101" s="112"/>
      <c r="MZ101" s="112"/>
      <c r="NA101" s="113" t="str">
        <f t="shared" si="788"/>
        <v/>
      </c>
      <c r="NB101" s="114" t="str">
        <f t="shared" si="789"/>
        <v/>
      </c>
      <c r="NC101" s="115" t="str">
        <f t="shared" si="790"/>
        <v/>
      </c>
      <c r="ND101" s="115" t="str">
        <f t="shared" si="791"/>
        <v/>
      </c>
      <c r="NE101" s="116" t="str">
        <f t="shared" si="792"/>
        <v/>
      </c>
      <c r="NF101" s="117" t="str">
        <f t="shared" si="793"/>
        <v/>
      </c>
      <c r="NG101" s="118" t="str">
        <f t="shared" si="794"/>
        <v/>
      </c>
      <c r="NH101" s="119" t="str">
        <f t="shared" si="795"/>
        <v/>
      </c>
      <c r="NI101" s="120" t="str">
        <f t="shared" si="796"/>
        <v/>
      </c>
      <c r="NK101" s="112"/>
      <c r="NL101" s="112"/>
      <c r="NM101" s="113" t="str">
        <f t="shared" si="797"/>
        <v/>
      </c>
      <c r="NN101" s="114" t="str">
        <f t="shared" si="798"/>
        <v/>
      </c>
      <c r="NO101" s="115" t="str">
        <f t="shared" si="799"/>
        <v/>
      </c>
      <c r="NP101" s="115" t="str">
        <f t="shared" si="800"/>
        <v/>
      </c>
      <c r="NQ101" s="116" t="str">
        <f t="shared" si="801"/>
        <v/>
      </c>
      <c r="NR101" s="117" t="str">
        <f t="shared" si="802"/>
        <v/>
      </c>
      <c r="NS101" s="118" t="str">
        <f t="shared" si="803"/>
        <v/>
      </c>
      <c r="NT101" s="119" t="str">
        <f t="shared" si="804"/>
        <v/>
      </c>
      <c r="NU101" s="120" t="str">
        <f t="shared" si="805"/>
        <v/>
      </c>
      <c r="NW101" s="112"/>
      <c r="NX101" s="112"/>
      <c r="NY101" s="113" t="str">
        <f t="shared" si="806"/>
        <v/>
      </c>
      <c r="NZ101" s="114" t="str">
        <f t="shared" si="807"/>
        <v/>
      </c>
      <c r="OA101" s="115" t="str">
        <f t="shared" si="808"/>
        <v/>
      </c>
      <c r="OB101" s="115" t="str">
        <f t="shared" si="809"/>
        <v/>
      </c>
      <c r="OC101" s="116" t="str">
        <f t="shared" si="810"/>
        <v/>
      </c>
      <c r="OD101" s="117" t="str">
        <f t="shared" si="811"/>
        <v/>
      </c>
      <c r="OE101" s="118" t="str">
        <f t="shared" si="812"/>
        <v/>
      </c>
      <c r="OF101" s="119" t="str">
        <f t="shared" si="813"/>
        <v/>
      </c>
      <c r="OG101" s="120" t="str">
        <f t="shared" si="814"/>
        <v/>
      </c>
      <c r="OI101" s="112"/>
      <c r="OJ101" s="112"/>
      <c r="OK101" s="113" t="str">
        <f t="shared" si="815"/>
        <v/>
      </c>
      <c r="OL101" s="114" t="str">
        <f t="shared" si="816"/>
        <v/>
      </c>
      <c r="OM101" s="115" t="str">
        <f t="shared" si="817"/>
        <v/>
      </c>
      <c r="ON101" s="115" t="str">
        <f t="shared" si="818"/>
        <v/>
      </c>
      <c r="OO101" s="116" t="str">
        <f t="shared" si="819"/>
        <v/>
      </c>
      <c r="OP101" s="117" t="str">
        <f t="shared" si="820"/>
        <v/>
      </c>
      <c r="OQ101" s="118" t="str">
        <f t="shared" si="821"/>
        <v/>
      </c>
      <c r="OR101" s="119" t="str">
        <f t="shared" si="822"/>
        <v/>
      </c>
      <c r="OS101" s="120" t="str">
        <f t="shared" si="823"/>
        <v/>
      </c>
      <c r="OU101" s="112"/>
      <c r="OV101" s="112"/>
      <c r="OW101" s="113" t="str">
        <f t="shared" si="824"/>
        <v/>
      </c>
      <c r="OX101" s="114" t="str">
        <f t="shared" si="825"/>
        <v/>
      </c>
      <c r="OY101" s="115" t="str">
        <f t="shared" si="826"/>
        <v/>
      </c>
      <c r="OZ101" s="115" t="str">
        <f t="shared" si="827"/>
        <v/>
      </c>
      <c r="PA101" s="116" t="str">
        <f t="shared" si="828"/>
        <v/>
      </c>
      <c r="PB101" s="117" t="str">
        <f t="shared" si="829"/>
        <v/>
      </c>
      <c r="PC101" s="118" t="str">
        <f t="shared" si="830"/>
        <v/>
      </c>
      <c r="PD101" s="119" t="str">
        <f t="shared" si="831"/>
        <v/>
      </c>
      <c r="PE101" s="120" t="str">
        <f t="shared" si="832"/>
        <v/>
      </c>
      <c r="PG101" s="112"/>
      <c r="PH101" s="112"/>
      <c r="PI101" s="113" t="str">
        <f t="shared" si="833"/>
        <v/>
      </c>
      <c r="PJ101" s="114" t="str">
        <f t="shared" si="834"/>
        <v/>
      </c>
      <c r="PK101" s="115" t="str">
        <f t="shared" si="835"/>
        <v/>
      </c>
      <c r="PL101" s="115" t="str">
        <f t="shared" si="836"/>
        <v/>
      </c>
      <c r="PM101" s="116" t="str">
        <f t="shared" si="837"/>
        <v/>
      </c>
      <c r="PN101" s="117" t="str">
        <f t="shared" si="838"/>
        <v/>
      </c>
      <c r="PO101" s="118" t="str">
        <f t="shared" si="839"/>
        <v/>
      </c>
      <c r="PP101" s="119" t="str">
        <f t="shared" si="840"/>
        <v/>
      </c>
      <c r="PQ101" s="120" t="str">
        <f t="shared" si="841"/>
        <v/>
      </c>
      <c r="PS101" s="112"/>
      <c r="PT101" s="112"/>
      <c r="PU101" s="113" t="str">
        <f t="shared" si="842"/>
        <v/>
      </c>
      <c r="PV101" s="114" t="str">
        <f t="shared" si="843"/>
        <v/>
      </c>
      <c r="PW101" s="115" t="str">
        <f t="shared" si="844"/>
        <v/>
      </c>
      <c r="PX101" s="115" t="str">
        <f t="shared" si="845"/>
        <v/>
      </c>
      <c r="PY101" s="116" t="str">
        <f t="shared" si="846"/>
        <v/>
      </c>
      <c r="PZ101" s="117" t="str">
        <f t="shared" si="847"/>
        <v/>
      </c>
      <c r="QA101" s="118" t="str">
        <f t="shared" si="848"/>
        <v/>
      </c>
      <c r="QB101" s="119" t="str">
        <f t="shared" si="849"/>
        <v/>
      </c>
      <c r="QC101" s="120" t="str">
        <f t="shared" si="850"/>
        <v/>
      </c>
      <c r="QE101" s="112"/>
      <c r="QF101" s="112"/>
      <c r="QG101" s="113" t="str">
        <f t="shared" si="851"/>
        <v/>
      </c>
      <c r="QH101" s="114" t="str">
        <f t="shared" si="852"/>
        <v/>
      </c>
      <c r="QI101" s="115" t="str">
        <f t="shared" si="853"/>
        <v/>
      </c>
      <c r="QJ101" s="115" t="str">
        <f t="shared" si="854"/>
        <v/>
      </c>
      <c r="QK101" s="116" t="str">
        <f t="shared" si="855"/>
        <v/>
      </c>
      <c r="QL101" s="117" t="str">
        <f t="shared" si="856"/>
        <v/>
      </c>
      <c r="QM101" s="118" t="str">
        <f t="shared" si="857"/>
        <v/>
      </c>
      <c r="QN101" s="119" t="str">
        <f t="shared" si="858"/>
        <v/>
      </c>
      <c r="QO101" s="120" t="str">
        <f t="shared" si="859"/>
        <v/>
      </c>
      <c r="QQ101" s="112"/>
      <c r="QR101" s="112"/>
      <c r="QS101" s="113" t="str">
        <f t="shared" si="860"/>
        <v/>
      </c>
      <c r="QT101" s="114" t="str">
        <f t="shared" si="861"/>
        <v/>
      </c>
      <c r="QU101" s="115" t="str">
        <f t="shared" si="862"/>
        <v/>
      </c>
      <c r="QV101" s="115" t="str">
        <f t="shared" si="863"/>
        <v/>
      </c>
      <c r="QW101" s="116" t="str">
        <f t="shared" si="864"/>
        <v/>
      </c>
      <c r="QX101" s="117" t="str">
        <f t="shared" si="865"/>
        <v/>
      </c>
      <c r="QY101" s="118" t="str">
        <f t="shared" si="866"/>
        <v/>
      </c>
      <c r="QZ101" s="119" t="str">
        <f t="shared" si="867"/>
        <v/>
      </c>
      <c r="RA101" s="120" t="str">
        <f t="shared" si="868"/>
        <v/>
      </c>
      <c r="RC101" s="112"/>
      <c r="RD101" s="112"/>
      <c r="RE101" s="113" t="str">
        <f t="shared" si="869"/>
        <v/>
      </c>
      <c r="RF101" s="114" t="str">
        <f t="shared" si="870"/>
        <v/>
      </c>
      <c r="RG101" s="115" t="str">
        <f t="shared" si="871"/>
        <v/>
      </c>
      <c r="RH101" s="115" t="str">
        <f t="shared" si="872"/>
        <v/>
      </c>
      <c r="RI101" s="116" t="str">
        <f t="shared" si="873"/>
        <v/>
      </c>
      <c r="RJ101" s="117" t="str">
        <f t="shared" si="874"/>
        <v/>
      </c>
      <c r="RK101" s="118" t="str">
        <f t="shared" si="875"/>
        <v/>
      </c>
      <c r="RL101" s="119" t="str">
        <f t="shared" si="876"/>
        <v/>
      </c>
      <c r="RM101" s="120" t="str">
        <f t="shared" si="877"/>
        <v/>
      </c>
      <c r="RO101" s="112"/>
      <c r="RP101" s="112"/>
      <c r="RQ101" s="113" t="str">
        <f t="shared" si="878"/>
        <v/>
      </c>
      <c r="RR101" s="114" t="str">
        <f t="shared" si="879"/>
        <v/>
      </c>
      <c r="RS101" s="115" t="str">
        <f t="shared" si="880"/>
        <v/>
      </c>
      <c r="RT101" s="115" t="str">
        <f t="shared" si="881"/>
        <v/>
      </c>
      <c r="RU101" s="116" t="str">
        <f t="shared" si="882"/>
        <v/>
      </c>
      <c r="RV101" s="117" t="str">
        <f t="shared" si="883"/>
        <v/>
      </c>
      <c r="RW101" s="118" t="str">
        <f t="shared" si="884"/>
        <v/>
      </c>
      <c r="RX101" s="119" t="str">
        <f t="shared" si="885"/>
        <v/>
      </c>
      <c r="RY101" s="120" t="str">
        <f t="shared" si="886"/>
        <v/>
      </c>
      <c r="SA101" s="112"/>
      <c r="SB101" s="112"/>
    </row>
    <row r="102" spans="1:496" ht="13.5" customHeight="1">
      <c r="A102" s="20"/>
      <c r="B102" s="112" t="s">
        <v>895</v>
      </c>
      <c r="C102" s="112" t="s">
        <v>896</v>
      </c>
      <c r="E102" s="113" t="str">
        <f t="shared" si="417"/>
        <v/>
      </c>
      <c r="F102" s="114" t="str">
        <f t="shared" si="418"/>
        <v/>
      </c>
      <c r="G102" s="115" t="str">
        <f t="shared" si="903"/>
        <v/>
      </c>
      <c r="H102" s="115" t="str">
        <f t="shared" si="904"/>
        <v/>
      </c>
      <c r="I102" s="116" t="str">
        <f t="shared" si="419"/>
        <v/>
      </c>
      <c r="J102" s="117" t="str">
        <f t="shared" si="420"/>
        <v/>
      </c>
      <c r="K102" s="118" t="str">
        <f t="shared" si="421"/>
        <v/>
      </c>
      <c r="L102" s="119" t="str">
        <f t="shared" si="894"/>
        <v/>
      </c>
      <c r="M102" s="120" t="str">
        <f t="shared" si="422"/>
        <v/>
      </c>
      <c r="O102" s="112"/>
      <c r="P102" s="112" t="s">
        <v>289</v>
      </c>
      <c r="Q102" s="113" t="s">
        <v>289</v>
      </c>
      <c r="R102" s="114" t="s">
        <v>289</v>
      </c>
      <c r="S102" s="115" t="s">
        <v>289</v>
      </c>
      <c r="T102" s="115" t="s">
        <v>289</v>
      </c>
      <c r="U102" s="116" t="s">
        <v>289</v>
      </c>
      <c r="V102" s="117" t="s">
        <v>289</v>
      </c>
      <c r="W102" s="118" t="s">
        <v>289</v>
      </c>
      <c r="X102" s="119" t="s">
        <v>289</v>
      </c>
      <c r="Y102" s="120" t="s">
        <v>289</v>
      </c>
      <c r="AA102" s="4"/>
      <c r="AB102" s="112"/>
      <c r="AC102" s="113" t="str">
        <f t="shared" si="545"/>
        <v/>
      </c>
      <c r="AD102" s="114" t="str">
        <f t="shared" si="546"/>
        <v/>
      </c>
      <c r="AE102" s="115" t="str">
        <f t="shared" si="547"/>
        <v/>
      </c>
      <c r="AF102" s="115" t="str">
        <f t="shared" si="548"/>
        <v/>
      </c>
      <c r="AG102" s="116" t="str">
        <f t="shared" si="549"/>
        <v/>
      </c>
      <c r="AH102" s="117" t="str">
        <f t="shared" si="550"/>
        <v/>
      </c>
      <c r="AI102" s="118" t="str">
        <f t="shared" si="551"/>
        <v/>
      </c>
      <c r="AJ102" s="119" t="str">
        <f t="shared" si="552"/>
        <v/>
      </c>
      <c r="AK102" s="120" t="str">
        <f t="shared" si="553"/>
        <v/>
      </c>
      <c r="AM102" s="112"/>
      <c r="AN102" s="112"/>
      <c r="AO102" s="113" t="str">
        <f t="shared" si="554"/>
        <v/>
      </c>
      <c r="AP102" s="114" t="str">
        <f t="shared" si="555"/>
        <v/>
      </c>
      <c r="AQ102" s="115" t="str">
        <f t="shared" si="556"/>
        <v/>
      </c>
      <c r="AR102" s="115" t="str">
        <f t="shared" si="557"/>
        <v/>
      </c>
      <c r="AS102" s="116" t="str">
        <f t="shared" si="558"/>
        <v/>
      </c>
      <c r="AT102" s="117" t="str">
        <f t="shared" si="559"/>
        <v/>
      </c>
      <c r="AU102" s="118" t="str">
        <f t="shared" si="560"/>
        <v/>
      </c>
      <c r="AV102" s="119" t="str">
        <f t="shared" si="561"/>
        <v/>
      </c>
      <c r="AW102" s="120" t="str">
        <f t="shared" si="562"/>
        <v/>
      </c>
      <c r="AY102" s="112"/>
      <c r="AZ102" s="112"/>
      <c r="BA102" s="113" t="str">
        <f t="shared" si="518"/>
        <v/>
      </c>
      <c r="BB102" s="114" t="str">
        <f t="shared" si="519"/>
        <v/>
      </c>
      <c r="BC102" s="115" t="str">
        <f t="shared" si="520"/>
        <v/>
      </c>
      <c r="BD102" s="115" t="str">
        <f t="shared" si="521"/>
        <v/>
      </c>
      <c r="BE102" s="116" t="str">
        <f t="shared" si="522"/>
        <v/>
      </c>
      <c r="BF102" s="117" t="str">
        <f t="shared" si="523"/>
        <v/>
      </c>
      <c r="BG102" s="118" t="str">
        <f t="shared" si="524"/>
        <v/>
      </c>
      <c r="BH102" s="119" t="str">
        <f t="shared" si="525"/>
        <v/>
      </c>
      <c r="BI102" s="120" t="str">
        <f t="shared" si="526"/>
        <v/>
      </c>
      <c r="BK102" s="112"/>
      <c r="BL102" s="112"/>
      <c r="BM102" s="113" t="str">
        <f t="shared" si="563"/>
        <v/>
      </c>
      <c r="BN102" s="114" t="str">
        <f t="shared" si="564"/>
        <v/>
      </c>
      <c r="BO102" s="115" t="str">
        <f t="shared" si="565"/>
        <v/>
      </c>
      <c r="BP102" s="115" t="str">
        <f t="shared" si="566"/>
        <v/>
      </c>
      <c r="BQ102" s="116" t="str">
        <f t="shared" si="567"/>
        <v/>
      </c>
      <c r="BR102" s="117" t="str">
        <f t="shared" si="568"/>
        <v/>
      </c>
      <c r="BS102" s="118" t="str">
        <f t="shared" si="569"/>
        <v/>
      </c>
      <c r="BT102" s="119" t="str">
        <f t="shared" si="570"/>
        <v/>
      </c>
      <c r="BU102" s="120" t="str">
        <f t="shared" si="571"/>
        <v/>
      </c>
      <c r="BW102" s="112"/>
      <c r="BX102" s="112"/>
      <c r="BY102" s="113" t="str">
        <f t="shared" si="572"/>
        <v/>
      </c>
      <c r="BZ102" s="114" t="str">
        <f t="shared" si="573"/>
        <v/>
      </c>
      <c r="CA102" s="115" t="str">
        <f t="shared" si="574"/>
        <v/>
      </c>
      <c r="CB102" s="115" t="str">
        <f t="shared" si="575"/>
        <v/>
      </c>
      <c r="CC102" s="116" t="str">
        <f t="shared" si="576"/>
        <v/>
      </c>
      <c r="CD102" s="117" t="str">
        <f t="shared" si="577"/>
        <v/>
      </c>
      <c r="CE102" s="118" t="str">
        <f t="shared" si="578"/>
        <v/>
      </c>
      <c r="CF102" s="119" t="str">
        <f t="shared" si="579"/>
        <v/>
      </c>
      <c r="CG102" s="120" t="str">
        <f t="shared" si="580"/>
        <v/>
      </c>
      <c r="CI102" s="112"/>
      <c r="CJ102" s="112"/>
      <c r="CK102" s="113" t="str">
        <f t="shared" si="581"/>
        <v/>
      </c>
      <c r="CL102" s="114" t="str">
        <f t="shared" si="582"/>
        <v/>
      </c>
      <c r="CM102" s="115" t="str">
        <f t="shared" si="583"/>
        <v/>
      </c>
      <c r="CN102" s="115" t="str">
        <f t="shared" si="584"/>
        <v/>
      </c>
      <c r="CO102" s="116" t="str">
        <f t="shared" si="585"/>
        <v/>
      </c>
      <c r="CP102" s="117" t="str">
        <f t="shared" si="586"/>
        <v/>
      </c>
      <c r="CQ102" s="118" t="str">
        <f t="shared" si="587"/>
        <v/>
      </c>
      <c r="CR102" s="119" t="str">
        <f t="shared" si="588"/>
        <v/>
      </c>
      <c r="CS102" s="120" t="str">
        <f t="shared" si="589"/>
        <v/>
      </c>
      <c r="CU102" s="112"/>
      <c r="CV102" s="112"/>
      <c r="CW102" s="113" t="str">
        <f t="shared" si="590"/>
        <v/>
      </c>
      <c r="CX102" s="114" t="str">
        <f t="shared" si="591"/>
        <v/>
      </c>
      <c r="CY102" s="115" t="str">
        <f t="shared" si="592"/>
        <v/>
      </c>
      <c r="CZ102" s="115" t="str">
        <f t="shared" si="593"/>
        <v/>
      </c>
      <c r="DA102" s="116" t="str">
        <f t="shared" si="594"/>
        <v/>
      </c>
      <c r="DB102" s="117" t="str">
        <f t="shared" si="595"/>
        <v/>
      </c>
      <c r="DC102" s="118" t="str">
        <f t="shared" si="596"/>
        <v/>
      </c>
      <c r="DD102" s="119" t="str">
        <f t="shared" si="597"/>
        <v/>
      </c>
      <c r="DE102" s="120" t="str">
        <f t="shared" si="598"/>
        <v/>
      </c>
      <c r="DG102" s="112"/>
      <c r="DH102" s="112"/>
      <c r="DI102" s="113" t="str">
        <f t="shared" si="599"/>
        <v/>
      </c>
      <c r="DJ102" s="114" t="str">
        <f t="shared" si="600"/>
        <v/>
      </c>
      <c r="DK102" s="115" t="str">
        <f t="shared" si="601"/>
        <v/>
      </c>
      <c r="DL102" s="115" t="str">
        <f t="shared" si="602"/>
        <v/>
      </c>
      <c r="DM102" s="116" t="str">
        <f t="shared" si="603"/>
        <v/>
      </c>
      <c r="DN102" s="117" t="str">
        <f t="shared" si="604"/>
        <v/>
      </c>
      <c r="DO102" s="118" t="str">
        <f t="shared" si="605"/>
        <v/>
      </c>
      <c r="DP102" s="119" t="str">
        <f t="shared" si="606"/>
        <v/>
      </c>
      <c r="DQ102" s="120" t="str">
        <f t="shared" si="607"/>
        <v/>
      </c>
      <c r="DS102" s="112"/>
      <c r="DT102" s="112"/>
      <c r="DU102" s="113" t="str">
        <f t="shared" si="608"/>
        <v/>
      </c>
      <c r="DV102" s="114" t="str">
        <f t="shared" si="609"/>
        <v/>
      </c>
      <c r="DW102" s="115" t="str">
        <f t="shared" si="610"/>
        <v/>
      </c>
      <c r="DX102" s="115" t="str">
        <f t="shared" si="611"/>
        <v/>
      </c>
      <c r="DY102" s="116" t="str">
        <f t="shared" si="612"/>
        <v/>
      </c>
      <c r="DZ102" s="117" t="str">
        <f t="shared" si="613"/>
        <v/>
      </c>
      <c r="EA102" s="118" t="str">
        <f t="shared" si="614"/>
        <v/>
      </c>
      <c r="EB102" s="119" t="str">
        <f t="shared" si="615"/>
        <v/>
      </c>
      <c r="EC102" s="120" t="str">
        <f t="shared" si="616"/>
        <v/>
      </c>
      <c r="EE102" s="112"/>
      <c r="EF102" s="112"/>
      <c r="EG102" s="113" t="str">
        <f t="shared" si="617"/>
        <v/>
      </c>
      <c r="EH102" s="114" t="str">
        <f t="shared" si="618"/>
        <v/>
      </c>
      <c r="EI102" s="115" t="str">
        <f t="shared" si="619"/>
        <v/>
      </c>
      <c r="EJ102" s="115" t="str">
        <f t="shared" si="620"/>
        <v/>
      </c>
      <c r="EK102" s="116" t="str">
        <f t="shared" si="621"/>
        <v/>
      </c>
      <c r="EL102" s="117" t="str">
        <f t="shared" si="622"/>
        <v/>
      </c>
      <c r="EM102" s="118" t="str">
        <f t="shared" si="623"/>
        <v/>
      </c>
      <c r="EN102" s="119" t="str">
        <f t="shared" si="624"/>
        <v/>
      </c>
      <c r="EO102" s="120" t="str">
        <f t="shared" si="625"/>
        <v/>
      </c>
      <c r="EQ102" s="112"/>
      <c r="ER102" s="112"/>
      <c r="ES102" s="113" t="str">
        <f t="shared" si="626"/>
        <v/>
      </c>
      <c r="ET102" s="114" t="str">
        <f t="shared" si="627"/>
        <v/>
      </c>
      <c r="EU102" s="115" t="str">
        <f t="shared" si="628"/>
        <v/>
      </c>
      <c r="EV102" s="115" t="str">
        <f t="shared" si="629"/>
        <v/>
      </c>
      <c r="EW102" s="116" t="str">
        <f t="shared" si="630"/>
        <v/>
      </c>
      <c r="EX102" s="117" t="str">
        <f t="shared" si="631"/>
        <v/>
      </c>
      <c r="EY102" s="118" t="str">
        <f t="shared" si="632"/>
        <v/>
      </c>
      <c r="EZ102" s="119" t="str">
        <f t="shared" si="633"/>
        <v/>
      </c>
      <c r="FA102" s="120" t="str">
        <f t="shared" si="634"/>
        <v/>
      </c>
      <c r="FC102" s="112"/>
      <c r="FD102" s="112"/>
      <c r="FE102" s="113" t="str">
        <f t="shared" si="635"/>
        <v/>
      </c>
      <c r="FF102" s="114" t="str">
        <f t="shared" si="636"/>
        <v/>
      </c>
      <c r="FG102" s="115" t="str">
        <f t="shared" si="637"/>
        <v/>
      </c>
      <c r="FH102" s="115" t="str">
        <f t="shared" si="638"/>
        <v/>
      </c>
      <c r="FI102" s="116" t="str">
        <f t="shared" si="639"/>
        <v/>
      </c>
      <c r="FJ102" s="117" t="str">
        <f t="shared" si="640"/>
        <v/>
      </c>
      <c r="FK102" s="118" t="str">
        <f t="shared" si="641"/>
        <v/>
      </c>
      <c r="FL102" s="119" t="str">
        <f t="shared" si="642"/>
        <v/>
      </c>
      <c r="FM102" s="120" t="str">
        <f t="shared" si="643"/>
        <v/>
      </c>
      <c r="FO102" s="112"/>
      <c r="FP102" s="112"/>
      <c r="FQ102" s="113" t="str">
        <f t="shared" si="644"/>
        <v/>
      </c>
      <c r="FR102" s="114" t="str">
        <f t="shared" si="645"/>
        <v/>
      </c>
      <c r="FS102" s="115" t="str">
        <f t="shared" si="646"/>
        <v/>
      </c>
      <c r="FT102" s="115" t="str">
        <f t="shared" si="647"/>
        <v/>
      </c>
      <c r="FU102" s="116" t="str">
        <f t="shared" si="648"/>
        <v/>
      </c>
      <c r="FV102" s="117" t="str">
        <f t="shared" si="649"/>
        <v/>
      </c>
      <c r="FW102" s="118" t="str">
        <f t="shared" si="650"/>
        <v/>
      </c>
      <c r="FX102" s="119" t="str">
        <f t="shared" si="651"/>
        <v/>
      </c>
      <c r="FY102" s="120" t="str">
        <f t="shared" si="652"/>
        <v/>
      </c>
      <c r="GA102" s="112"/>
      <c r="GB102" s="112"/>
      <c r="GC102" s="113" t="str">
        <f t="shared" si="653"/>
        <v/>
      </c>
      <c r="GD102" s="114" t="str">
        <f t="shared" si="654"/>
        <v/>
      </c>
      <c r="GE102" s="115" t="str">
        <f t="shared" si="655"/>
        <v/>
      </c>
      <c r="GF102" s="115" t="str">
        <f t="shared" si="656"/>
        <v/>
      </c>
      <c r="GG102" s="116" t="str">
        <f t="shared" si="657"/>
        <v/>
      </c>
      <c r="GH102" s="117" t="str">
        <f t="shared" si="658"/>
        <v/>
      </c>
      <c r="GI102" s="118" t="str">
        <f t="shared" si="659"/>
        <v/>
      </c>
      <c r="GJ102" s="119" t="str">
        <f t="shared" si="660"/>
        <v/>
      </c>
      <c r="GK102" s="120" t="str">
        <f t="shared" si="661"/>
        <v/>
      </c>
      <c r="GM102" s="112"/>
      <c r="GN102" s="112"/>
      <c r="GO102" s="113" t="str">
        <f t="shared" si="662"/>
        <v/>
      </c>
      <c r="GP102" s="114" t="str">
        <f t="shared" si="663"/>
        <v/>
      </c>
      <c r="GQ102" s="115" t="str">
        <f t="shared" si="664"/>
        <v/>
      </c>
      <c r="GR102" s="115" t="str">
        <f t="shared" si="665"/>
        <v/>
      </c>
      <c r="GS102" s="116" t="str">
        <f t="shared" si="666"/>
        <v/>
      </c>
      <c r="GT102" s="117" t="str">
        <f t="shared" si="667"/>
        <v/>
      </c>
      <c r="GU102" s="118" t="str">
        <f t="shared" si="668"/>
        <v/>
      </c>
      <c r="GV102" s="119" t="str">
        <f t="shared" si="669"/>
        <v/>
      </c>
      <c r="GW102" s="120" t="str">
        <f t="shared" si="670"/>
        <v/>
      </c>
      <c r="GY102" s="112"/>
      <c r="GZ102" s="112"/>
      <c r="HA102" s="113" t="str">
        <f t="shared" si="671"/>
        <v/>
      </c>
      <c r="HB102" s="114" t="str">
        <f t="shared" si="672"/>
        <v/>
      </c>
      <c r="HC102" s="115" t="str">
        <f t="shared" si="673"/>
        <v/>
      </c>
      <c r="HD102" s="115" t="str">
        <f t="shared" si="674"/>
        <v/>
      </c>
      <c r="HE102" s="116" t="str">
        <f t="shared" si="675"/>
        <v/>
      </c>
      <c r="HF102" s="117" t="str">
        <f t="shared" si="676"/>
        <v/>
      </c>
      <c r="HG102" s="118" t="str">
        <f t="shared" si="677"/>
        <v/>
      </c>
      <c r="HH102" s="119" t="str">
        <f t="shared" si="678"/>
        <v/>
      </c>
      <c r="HI102" s="120" t="str">
        <f t="shared" si="679"/>
        <v/>
      </c>
      <c r="HK102" s="112"/>
      <c r="HL102" s="112"/>
      <c r="HM102" s="113" t="str">
        <f t="shared" si="680"/>
        <v/>
      </c>
      <c r="HN102" s="114" t="str">
        <f t="shared" si="681"/>
        <v/>
      </c>
      <c r="HO102" s="115" t="str">
        <f t="shared" si="682"/>
        <v/>
      </c>
      <c r="HP102" s="115" t="str">
        <f t="shared" si="683"/>
        <v/>
      </c>
      <c r="HQ102" s="116" t="str">
        <f t="shared" si="684"/>
        <v/>
      </c>
      <c r="HR102" s="117" t="str">
        <f t="shared" si="685"/>
        <v/>
      </c>
      <c r="HS102" s="118" t="str">
        <f t="shared" si="686"/>
        <v/>
      </c>
      <c r="HT102" s="119" t="str">
        <f t="shared" si="687"/>
        <v/>
      </c>
      <c r="HU102" s="120" t="str">
        <f t="shared" si="688"/>
        <v/>
      </c>
      <c r="HW102" s="112"/>
      <c r="HX102" s="112"/>
      <c r="HY102" s="113" t="str">
        <f t="shared" si="689"/>
        <v/>
      </c>
      <c r="HZ102" s="114" t="str">
        <f t="shared" si="690"/>
        <v/>
      </c>
      <c r="IA102" s="115" t="str">
        <f t="shared" si="691"/>
        <v/>
      </c>
      <c r="IB102" s="115" t="str">
        <f t="shared" si="692"/>
        <v/>
      </c>
      <c r="IC102" s="116" t="str">
        <f t="shared" si="693"/>
        <v/>
      </c>
      <c r="ID102" s="117" t="str">
        <f t="shared" si="694"/>
        <v/>
      </c>
      <c r="IE102" s="118" t="str">
        <f t="shared" si="695"/>
        <v/>
      </c>
      <c r="IF102" s="119" t="str">
        <f t="shared" si="696"/>
        <v/>
      </c>
      <c r="IG102" s="120" t="str">
        <f t="shared" si="697"/>
        <v/>
      </c>
      <c r="II102" s="112"/>
      <c r="IJ102" s="112"/>
      <c r="IK102" s="113" t="str">
        <f t="shared" si="698"/>
        <v/>
      </c>
      <c r="IL102" s="114" t="str">
        <f t="shared" si="699"/>
        <v/>
      </c>
      <c r="IM102" s="115" t="str">
        <f t="shared" si="700"/>
        <v/>
      </c>
      <c r="IN102" s="115" t="str">
        <f t="shared" si="701"/>
        <v/>
      </c>
      <c r="IO102" s="116" t="str">
        <f t="shared" si="702"/>
        <v/>
      </c>
      <c r="IP102" s="117" t="str">
        <f t="shared" si="703"/>
        <v/>
      </c>
      <c r="IQ102" s="118" t="str">
        <f t="shared" si="704"/>
        <v/>
      </c>
      <c r="IR102" s="119" t="str">
        <f t="shared" si="705"/>
        <v/>
      </c>
      <c r="IS102" s="120" t="str">
        <f t="shared" si="706"/>
        <v/>
      </c>
      <c r="IU102" s="112"/>
      <c r="IV102" s="112"/>
      <c r="IW102" s="113" t="str">
        <f t="shared" si="707"/>
        <v/>
      </c>
      <c r="IX102" s="114" t="str">
        <f t="shared" si="708"/>
        <v/>
      </c>
      <c r="IY102" s="115" t="str">
        <f t="shared" si="709"/>
        <v/>
      </c>
      <c r="IZ102" s="115" t="str">
        <f t="shared" si="710"/>
        <v/>
      </c>
      <c r="JA102" s="116" t="str">
        <f t="shared" si="711"/>
        <v/>
      </c>
      <c r="JB102" s="117" t="str">
        <f t="shared" si="712"/>
        <v/>
      </c>
      <c r="JC102" s="118" t="str">
        <f t="shared" si="713"/>
        <v/>
      </c>
      <c r="JD102" s="119" t="str">
        <f t="shared" si="714"/>
        <v/>
      </c>
      <c r="JE102" s="120" t="str">
        <f t="shared" si="715"/>
        <v/>
      </c>
      <c r="JG102" s="112"/>
      <c r="JH102" s="112"/>
      <c r="JI102" s="113" t="str">
        <f t="shared" si="716"/>
        <v/>
      </c>
      <c r="JJ102" s="114" t="str">
        <f t="shared" si="717"/>
        <v/>
      </c>
      <c r="JK102" s="115" t="str">
        <f t="shared" si="718"/>
        <v/>
      </c>
      <c r="JL102" s="115" t="str">
        <f t="shared" si="719"/>
        <v/>
      </c>
      <c r="JM102" s="116" t="str">
        <f t="shared" si="720"/>
        <v/>
      </c>
      <c r="JN102" s="117" t="str">
        <f t="shared" si="721"/>
        <v/>
      </c>
      <c r="JO102" s="118" t="str">
        <f t="shared" si="722"/>
        <v/>
      </c>
      <c r="JP102" s="119" t="str">
        <f t="shared" si="723"/>
        <v/>
      </c>
      <c r="JQ102" s="120" t="str">
        <f t="shared" si="724"/>
        <v/>
      </c>
      <c r="JS102" s="112"/>
      <c r="JT102" s="112"/>
      <c r="JU102" s="113" t="str">
        <f t="shared" si="725"/>
        <v/>
      </c>
      <c r="JV102" s="114" t="str">
        <f t="shared" si="726"/>
        <v/>
      </c>
      <c r="JW102" s="115" t="str">
        <f t="shared" si="727"/>
        <v/>
      </c>
      <c r="JX102" s="115" t="str">
        <f t="shared" si="728"/>
        <v/>
      </c>
      <c r="JY102" s="116" t="str">
        <f t="shared" si="729"/>
        <v/>
      </c>
      <c r="JZ102" s="117" t="str">
        <f t="shared" si="730"/>
        <v/>
      </c>
      <c r="KA102" s="118" t="str">
        <f t="shared" si="731"/>
        <v/>
      </c>
      <c r="KB102" s="119" t="str">
        <f t="shared" si="732"/>
        <v/>
      </c>
      <c r="KC102" s="120" t="str">
        <f t="shared" si="733"/>
        <v/>
      </c>
      <c r="KE102" s="112"/>
      <c r="KF102" s="112"/>
      <c r="KG102" s="113" t="str">
        <f t="shared" si="734"/>
        <v/>
      </c>
      <c r="KH102" s="114" t="str">
        <f t="shared" si="735"/>
        <v/>
      </c>
      <c r="KI102" s="115" t="str">
        <f t="shared" si="736"/>
        <v/>
      </c>
      <c r="KJ102" s="115" t="str">
        <f t="shared" si="737"/>
        <v/>
      </c>
      <c r="KK102" s="116" t="str">
        <f t="shared" si="738"/>
        <v/>
      </c>
      <c r="KL102" s="117" t="str">
        <f t="shared" si="739"/>
        <v/>
      </c>
      <c r="KM102" s="118" t="str">
        <f t="shared" si="740"/>
        <v/>
      </c>
      <c r="KN102" s="119" t="str">
        <f t="shared" si="741"/>
        <v/>
      </c>
      <c r="KO102" s="120" t="str">
        <f t="shared" si="742"/>
        <v/>
      </c>
      <c r="KQ102" s="112"/>
      <c r="KR102" s="112"/>
      <c r="KS102" s="113" t="str">
        <f t="shared" si="743"/>
        <v/>
      </c>
      <c r="KT102" s="114" t="str">
        <f t="shared" si="744"/>
        <v/>
      </c>
      <c r="KU102" s="115" t="str">
        <f t="shared" si="745"/>
        <v/>
      </c>
      <c r="KV102" s="115" t="str">
        <f t="shared" si="746"/>
        <v/>
      </c>
      <c r="KW102" s="116" t="str">
        <f t="shared" si="747"/>
        <v/>
      </c>
      <c r="KX102" s="117" t="str">
        <f t="shared" si="748"/>
        <v/>
      </c>
      <c r="KY102" s="118" t="str">
        <f t="shared" si="749"/>
        <v/>
      </c>
      <c r="KZ102" s="119" t="str">
        <f t="shared" si="750"/>
        <v/>
      </c>
      <c r="LA102" s="120" t="str">
        <f t="shared" si="751"/>
        <v/>
      </c>
      <c r="LC102" s="112"/>
      <c r="LD102" s="112"/>
      <c r="LE102" s="113" t="str">
        <f t="shared" si="752"/>
        <v/>
      </c>
      <c r="LF102" s="114" t="str">
        <f t="shared" si="753"/>
        <v/>
      </c>
      <c r="LG102" s="115" t="str">
        <f t="shared" si="754"/>
        <v/>
      </c>
      <c r="LH102" s="115" t="str">
        <f t="shared" si="755"/>
        <v/>
      </c>
      <c r="LI102" s="116" t="str">
        <f t="shared" si="756"/>
        <v/>
      </c>
      <c r="LJ102" s="117" t="str">
        <f t="shared" si="757"/>
        <v/>
      </c>
      <c r="LK102" s="118" t="str">
        <f t="shared" si="758"/>
        <v/>
      </c>
      <c r="LL102" s="119" t="str">
        <f t="shared" si="759"/>
        <v/>
      </c>
      <c r="LM102" s="120" t="str">
        <f t="shared" si="760"/>
        <v/>
      </c>
      <c r="LO102" s="112"/>
      <c r="LP102" s="112"/>
      <c r="LQ102" s="113" t="str">
        <f t="shared" si="761"/>
        <v/>
      </c>
      <c r="LR102" s="114" t="str">
        <f t="shared" si="762"/>
        <v/>
      </c>
      <c r="LS102" s="115" t="str">
        <f t="shared" si="763"/>
        <v/>
      </c>
      <c r="LT102" s="115" t="str">
        <f t="shared" si="764"/>
        <v/>
      </c>
      <c r="LU102" s="116" t="str">
        <f t="shared" si="765"/>
        <v/>
      </c>
      <c r="LV102" s="117" t="str">
        <f t="shared" si="766"/>
        <v/>
      </c>
      <c r="LW102" s="118" t="str">
        <f t="shared" si="767"/>
        <v/>
      </c>
      <c r="LX102" s="119" t="str">
        <f t="shared" si="768"/>
        <v/>
      </c>
      <c r="LY102" s="120" t="str">
        <f t="shared" si="769"/>
        <v/>
      </c>
      <c r="MA102" s="112"/>
      <c r="MB102" s="112"/>
      <c r="MC102" s="113" t="str">
        <f t="shared" si="770"/>
        <v/>
      </c>
      <c r="MD102" s="114" t="str">
        <f t="shared" si="771"/>
        <v/>
      </c>
      <c r="ME102" s="115" t="str">
        <f t="shared" si="772"/>
        <v/>
      </c>
      <c r="MF102" s="115" t="str">
        <f t="shared" si="773"/>
        <v/>
      </c>
      <c r="MG102" s="116" t="str">
        <f t="shared" si="774"/>
        <v/>
      </c>
      <c r="MH102" s="117" t="str">
        <f t="shared" si="775"/>
        <v/>
      </c>
      <c r="MI102" s="118" t="str">
        <f t="shared" si="776"/>
        <v/>
      </c>
      <c r="MJ102" s="119" t="str">
        <f t="shared" si="777"/>
        <v/>
      </c>
      <c r="MK102" s="120" t="str">
        <f t="shared" si="778"/>
        <v/>
      </c>
      <c r="MM102" s="112"/>
      <c r="MN102" s="112"/>
      <c r="MO102" s="113" t="str">
        <f t="shared" si="779"/>
        <v/>
      </c>
      <c r="MP102" s="114" t="str">
        <f t="shared" si="780"/>
        <v/>
      </c>
      <c r="MQ102" s="115" t="str">
        <f t="shared" si="781"/>
        <v/>
      </c>
      <c r="MR102" s="115" t="str">
        <f t="shared" si="782"/>
        <v/>
      </c>
      <c r="MS102" s="116" t="str">
        <f t="shared" si="783"/>
        <v/>
      </c>
      <c r="MT102" s="117" t="str">
        <f t="shared" si="784"/>
        <v/>
      </c>
      <c r="MU102" s="118" t="str">
        <f t="shared" si="785"/>
        <v/>
      </c>
      <c r="MV102" s="119" t="str">
        <f t="shared" si="786"/>
        <v/>
      </c>
      <c r="MW102" s="120" t="str">
        <f t="shared" si="787"/>
        <v/>
      </c>
      <c r="MY102" s="112"/>
      <c r="MZ102" s="112"/>
      <c r="NA102" s="113" t="str">
        <f t="shared" si="788"/>
        <v/>
      </c>
      <c r="NB102" s="114" t="str">
        <f t="shared" si="789"/>
        <v/>
      </c>
      <c r="NC102" s="115" t="str">
        <f t="shared" si="790"/>
        <v/>
      </c>
      <c r="ND102" s="115" t="str">
        <f t="shared" si="791"/>
        <v/>
      </c>
      <c r="NE102" s="116" t="str">
        <f t="shared" si="792"/>
        <v/>
      </c>
      <c r="NF102" s="117" t="str">
        <f t="shared" si="793"/>
        <v/>
      </c>
      <c r="NG102" s="118" t="str">
        <f t="shared" si="794"/>
        <v/>
      </c>
      <c r="NH102" s="119" t="str">
        <f t="shared" si="795"/>
        <v/>
      </c>
      <c r="NI102" s="120" t="str">
        <f t="shared" si="796"/>
        <v/>
      </c>
      <c r="NK102" s="112"/>
      <c r="NL102" s="112"/>
      <c r="NM102" s="113" t="str">
        <f t="shared" si="797"/>
        <v/>
      </c>
      <c r="NN102" s="114" t="str">
        <f t="shared" si="798"/>
        <v/>
      </c>
      <c r="NO102" s="115" t="str">
        <f t="shared" si="799"/>
        <v/>
      </c>
      <c r="NP102" s="115" t="str">
        <f t="shared" si="800"/>
        <v/>
      </c>
      <c r="NQ102" s="116" t="str">
        <f t="shared" si="801"/>
        <v/>
      </c>
      <c r="NR102" s="117" t="str">
        <f t="shared" si="802"/>
        <v/>
      </c>
      <c r="NS102" s="118" t="str">
        <f t="shared" si="803"/>
        <v/>
      </c>
      <c r="NT102" s="119" t="str">
        <f t="shared" si="804"/>
        <v/>
      </c>
      <c r="NU102" s="120" t="str">
        <f t="shared" si="805"/>
        <v/>
      </c>
      <c r="NW102" s="112"/>
      <c r="NX102" s="112"/>
      <c r="NY102" s="113" t="str">
        <f t="shared" si="806"/>
        <v/>
      </c>
      <c r="NZ102" s="114" t="str">
        <f t="shared" si="807"/>
        <v/>
      </c>
      <c r="OA102" s="115" t="str">
        <f t="shared" si="808"/>
        <v/>
      </c>
      <c r="OB102" s="115" t="str">
        <f t="shared" si="809"/>
        <v/>
      </c>
      <c r="OC102" s="116" t="str">
        <f t="shared" si="810"/>
        <v/>
      </c>
      <c r="OD102" s="117" t="str">
        <f t="shared" si="811"/>
        <v/>
      </c>
      <c r="OE102" s="118" t="str">
        <f t="shared" si="812"/>
        <v/>
      </c>
      <c r="OF102" s="119" t="str">
        <f t="shared" si="813"/>
        <v/>
      </c>
      <c r="OG102" s="120" t="str">
        <f t="shared" si="814"/>
        <v/>
      </c>
      <c r="OI102" s="112"/>
      <c r="OJ102" s="112"/>
      <c r="OK102" s="113" t="str">
        <f t="shared" si="815"/>
        <v/>
      </c>
      <c r="OL102" s="114" t="str">
        <f t="shared" si="816"/>
        <v/>
      </c>
      <c r="OM102" s="115" t="str">
        <f t="shared" si="817"/>
        <v/>
      </c>
      <c r="ON102" s="115" t="str">
        <f t="shared" si="818"/>
        <v/>
      </c>
      <c r="OO102" s="116" t="str">
        <f t="shared" si="819"/>
        <v/>
      </c>
      <c r="OP102" s="117" t="str">
        <f t="shared" si="820"/>
        <v/>
      </c>
      <c r="OQ102" s="118" t="str">
        <f t="shared" si="821"/>
        <v/>
      </c>
      <c r="OR102" s="119" t="str">
        <f t="shared" si="822"/>
        <v/>
      </c>
      <c r="OS102" s="120" t="str">
        <f t="shared" si="823"/>
        <v/>
      </c>
      <c r="OU102" s="112"/>
      <c r="OV102" s="112"/>
      <c r="OW102" s="113" t="str">
        <f t="shared" si="824"/>
        <v/>
      </c>
      <c r="OX102" s="114" t="str">
        <f t="shared" si="825"/>
        <v/>
      </c>
      <c r="OY102" s="115" t="str">
        <f t="shared" si="826"/>
        <v/>
      </c>
      <c r="OZ102" s="115" t="str">
        <f t="shared" si="827"/>
        <v/>
      </c>
      <c r="PA102" s="116" t="str">
        <f t="shared" si="828"/>
        <v/>
      </c>
      <c r="PB102" s="117" t="str">
        <f t="shared" si="829"/>
        <v/>
      </c>
      <c r="PC102" s="118" t="str">
        <f t="shared" si="830"/>
        <v/>
      </c>
      <c r="PD102" s="119" t="str">
        <f t="shared" si="831"/>
        <v/>
      </c>
      <c r="PE102" s="120" t="str">
        <f t="shared" si="832"/>
        <v/>
      </c>
      <c r="PG102" s="112"/>
      <c r="PH102" s="112"/>
      <c r="PI102" s="113" t="str">
        <f t="shared" si="833"/>
        <v/>
      </c>
      <c r="PJ102" s="114" t="str">
        <f t="shared" si="834"/>
        <v/>
      </c>
      <c r="PK102" s="115" t="str">
        <f t="shared" si="835"/>
        <v/>
      </c>
      <c r="PL102" s="115" t="str">
        <f t="shared" si="836"/>
        <v/>
      </c>
      <c r="PM102" s="116" t="str">
        <f t="shared" si="837"/>
        <v/>
      </c>
      <c r="PN102" s="117" t="str">
        <f t="shared" si="838"/>
        <v/>
      </c>
      <c r="PO102" s="118" t="str">
        <f t="shared" si="839"/>
        <v/>
      </c>
      <c r="PP102" s="119" t="str">
        <f t="shared" si="840"/>
        <v/>
      </c>
      <c r="PQ102" s="120" t="str">
        <f t="shared" si="841"/>
        <v/>
      </c>
      <c r="PS102" s="112"/>
      <c r="PT102" s="112"/>
      <c r="PU102" s="113" t="str">
        <f t="shared" si="842"/>
        <v/>
      </c>
      <c r="PV102" s="114" t="str">
        <f t="shared" si="843"/>
        <v/>
      </c>
      <c r="PW102" s="115" t="str">
        <f t="shared" si="844"/>
        <v/>
      </c>
      <c r="PX102" s="115" t="str">
        <f t="shared" si="845"/>
        <v/>
      </c>
      <c r="PY102" s="116" t="str">
        <f t="shared" si="846"/>
        <v/>
      </c>
      <c r="PZ102" s="117" t="str">
        <f t="shared" si="847"/>
        <v/>
      </c>
      <c r="QA102" s="118" t="str">
        <f t="shared" si="848"/>
        <v/>
      </c>
      <c r="QB102" s="119" t="str">
        <f t="shared" si="849"/>
        <v/>
      </c>
      <c r="QC102" s="120" t="str">
        <f t="shared" si="850"/>
        <v/>
      </c>
      <c r="QE102" s="112"/>
      <c r="QF102" s="112"/>
      <c r="QG102" s="113" t="str">
        <f t="shared" si="851"/>
        <v/>
      </c>
      <c r="QH102" s="114" t="str">
        <f t="shared" si="852"/>
        <v/>
      </c>
      <c r="QI102" s="115" t="str">
        <f t="shared" si="853"/>
        <v/>
      </c>
      <c r="QJ102" s="115" t="str">
        <f t="shared" si="854"/>
        <v/>
      </c>
      <c r="QK102" s="116" t="str">
        <f t="shared" si="855"/>
        <v/>
      </c>
      <c r="QL102" s="117" t="str">
        <f t="shared" si="856"/>
        <v/>
      </c>
      <c r="QM102" s="118" t="str">
        <f t="shared" si="857"/>
        <v/>
      </c>
      <c r="QN102" s="119" t="str">
        <f t="shared" si="858"/>
        <v/>
      </c>
      <c r="QO102" s="120" t="str">
        <f t="shared" si="859"/>
        <v/>
      </c>
      <c r="QQ102" s="112"/>
      <c r="QR102" s="112"/>
      <c r="QS102" s="113" t="str">
        <f t="shared" si="860"/>
        <v/>
      </c>
      <c r="QT102" s="114" t="str">
        <f t="shared" si="861"/>
        <v/>
      </c>
      <c r="QU102" s="115" t="str">
        <f t="shared" si="862"/>
        <v/>
      </c>
      <c r="QV102" s="115" t="str">
        <f t="shared" si="863"/>
        <v/>
      </c>
      <c r="QW102" s="116" t="str">
        <f t="shared" si="864"/>
        <v/>
      </c>
      <c r="QX102" s="117" t="str">
        <f t="shared" si="865"/>
        <v/>
      </c>
      <c r="QY102" s="118" t="str">
        <f t="shared" si="866"/>
        <v/>
      </c>
      <c r="QZ102" s="119" t="str">
        <f t="shared" si="867"/>
        <v/>
      </c>
      <c r="RA102" s="120" t="str">
        <f t="shared" si="868"/>
        <v/>
      </c>
      <c r="RC102" s="112"/>
      <c r="RD102" s="112"/>
      <c r="RE102" s="113" t="str">
        <f t="shared" si="869"/>
        <v/>
      </c>
      <c r="RF102" s="114" t="str">
        <f t="shared" si="870"/>
        <v/>
      </c>
      <c r="RG102" s="115" t="str">
        <f t="shared" si="871"/>
        <v/>
      </c>
      <c r="RH102" s="115" t="str">
        <f t="shared" si="872"/>
        <v/>
      </c>
      <c r="RI102" s="116" t="str">
        <f t="shared" si="873"/>
        <v/>
      </c>
      <c r="RJ102" s="117" t="str">
        <f t="shared" si="874"/>
        <v/>
      </c>
      <c r="RK102" s="118" t="str">
        <f t="shared" si="875"/>
        <v/>
      </c>
      <c r="RL102" s="119" t="str">
        <f t="shared" si="876"/>
        <v/>
      </c>
      <c r="RM102" s="120" t="str">
        <f t="shared" si="877"/>
        <v/>
      </c>
      <c r="RO102" s="112"/>
      <c r="RP102" s="112"/>
      <c r="RQ102" s="113" t="str">
        <f t="shared" si="878"/>
        <v/>
      </c>
      <c r="RR102" s="114" t="str">
        <f t="shared" si="879"/>
        <v/>
      </c>
      <c r="RS102" s="115" t="str">
        <f t="shared" si="880"/>
        <v/>
      </c>
      <c r="RT102" s="115" t="str">
        <f t="shared" si="881"/>
        <v/>
      </c>
      <c r="RU102" s="116" t="str">
        <f t="shared" si="882"/>
        <v/>
      </c>
      <c r="RV102" s="117" t="str">
        <f t="shared" si="883"/>
        <v/>
      </c>
      <c r="RW102" s="118" t="str">
        <f t="shared" si="884"/>
        <v/>
      </c>
      <c r="RX102" s="119" t="str">
        <f t="shared" si="885"/>
        <v/>
      </c>
      <c r="RY102" s="120" t="str">
        <f t="shared" si="886"/>
        <v/>
      </c>
      <c r="SA102" s="112"/>
      <c r="SB102" s="112"/>
    </row>
    <row r="103" spans="1:496" ht="13.5" customHeight="1">
      <c r="A103" s="20"/>
      <c r="B103" s="2" t="s">
        <v>895</v>
      </c>
      <c r="C103" s="2" t="s">
        <v>896</v>
      </c>
      <c r="E103" s="113" t="str">
        <f t="shared" si="417"/>
        <v/>
      </c>
      <c r="F103" s="114" t="str">
        <f t="shared" si="418"/>
        <v/>
      </c>
      <c r="G103" s="115" t="str">
        <f t="shared" si="903"/>
        <v/>
      </c>
      <c r="H103" s="115" t="str">
        <f t="shared" si="904"/>
        <v/>
      </c>
      <c r="I103" s="116" t="str">
        <f t="shared" si="419"/>
        <v/>
      </c>
      <c r="J103" s="117" t="str">
        <f t="shared" si="420"/>
        <v/>
      </c>
      <c r="K103" s="118" t="str">
        <f t="shared" si="421"/>
        <v/>
      </c>
      <c r="L103" s="119" t="str">
        <f t="shared" si="894"/>
        <v/>
      </c>
      <c r="M103" s="120" t="str">
        <f t="shared" si="422"/>
        <v/>
      </c>
      <c r="O103" s="112"/>
      <c r="P103" s="2" t="s">
        <v>289</v>
      </c>
      <c r="Q103" s="113" t="s">
        <v>289</v>
      </c>
      <c r="R103" s="114" t="s">
        <v>289</v>
      </c>
      <c r="S103" s="115" t="s">
        <v>289</v>
      </c>
      <c r="T103" s="115" t="s">
        <v>289</v>
      </c>
      <c r="U103" s="116" t="s">
        <v>289</v>
      </c>
      <c r="V103" s="117" t="s">
        <v>289</v>
      </c>
      <c r="W103" s="118" t="s">
        <v>289</v>
      </c>
      <c r="X103" s="119" t="s">
        <v>289</v>
      </c>
      <c r="Y103" s="120" t="s">
        <v>289</v>
      </c>
      <c r="AA103" s="4"/>
      <c r="AC103" s="113" t="str">
        <f t="shared" si="545"/>
        <v/>
      </c>
      <c r="AD103" s="114" t="str">
        <f t="shared" si="546"/>
        <v/>
      </c>
      <c r="AE103" s="115" t="str">
        <f t="shared" si="547"/>
        <v/>
      </c>
      <c r="AF103" s="115" t="str">
        <f t="shared" si="548"/>
        <v/>
      </c>
      <c r="AG103" s="116" t="str">
        <f t="shared" si="549"/>
        <v/>
      </c>
      <c r="AH103" s="117" t="str">
        <f t="shared" si="550"/>
        <v/>
      </c>
      <c r="AI103" s="118" t="str">
        <f t="shared" si="551"/>
        <v/>
      </c>
      <c r="AJ103" s="119" t="str">
        <f t="shared" si="552"/>
        <v/>
      </c>
      <c r="AK103" s="120" t="str">
        <f t="shared" si="553"/>
        <v/>
      </c>
      <c r="AM103" s="112"/>
      <c r="AN103" s="112"/>
      <c r="AO103" s="113" t="str">
        <f t="shared" si="554"/>
        <v/>
      </c>
      <c r="AP103" s="114" t="str">
        <f t="shared" si="555"/>
        <v/>
      </c>
      <c r="AQ103" s="115" t="str">
        <f t="shared" si="556"/>
        <v/>
      </c>
      <c r="AR103" s="115" t="str">
        <f t="shared" si="557"/>
        <v/>
      </c>
      <c r="AS103" s="116" t="str">
        <f t="shared" si="558"/>
        <v/>
      </c>
      <c r="AT103" s="117" t="str">
        <f t="shared" si="559"/>
        <v/>
      </c>
      <c r="AU103" s="118" t="str">
        <f t="shared" si="560"/>
        <v/>
      </c>
      <c r="AV103" s="119" t="str">
        <f t="shared" si="561"/>
        <v/>
      </c>
      <c r="AW103" s="120" t="str">
        <f t="shared" si="562"/>
        <v/>
      </c>
      <c r="AY103" s="112"/>
      <c r="AZ103" s="112"/>
      <c r="BA103" s="113" t="str">
        <f t="shared" si="518"/>
        <v/>
      </c>
      <c r="BB103" s="114" t="str">
        <f t="shared" si="519"/>
        <v/>
      </c>
      <c r="BC103" s="115" t="str">
        <f t="shared" si="520"/>
        <v/>
      </c>
      <c r="BD103" s="115" t="str">
        <f t="shared" si="521"/>
        <v/>
      </c>
      <c r="BE103" s="116" t="str">
        <f t="shared" si="522"/>
        <v/>
      </c>
      <c r="BF103" s="117" t="str">
        <f t="shared" si="523"/>
        <v/>
      </c>
      <c r="BG103" s="118" t="str">
        <f t="shared" si="524"/>
        <v/>
      </c>
      <c r="BH103" s="119" t="str">
        <f t="shared" si="525"/>
        <v/>
      </c>
      <c r="BI103" s="120" t="str">
        <f t="shared" si="526"/>
        <v/>
      </c>
      <c r="BK103" s="112"/>
      <c r="BL103" s="112"/>
      <c r="BM103" s="113" t="str">
        <f t="shared" si="563"/>
        <v/>
      </c>
      <c r="BN103" s="114" t="str">
        <f t="shared" si="564"/>
        <v/>
      </c>
      <c r="BO103" s="115" t="str">
        <f t="shared" si="565"/>
        <v/>
      </c>
      <c r="BP103" s="115" t="str">
        <f t="shared" si="566"/>
        <v/>
      </c>
      <c r="BQ103" s="116" t="str">
        <f t="shared" si="567"/>
        <v/>
      </c>
      <c r="BR103" s="117" t="str">
        <f t="shared" si="568"/>
        <v/>
      </c>
      <c r="BS103" s="118" t="str">
        <f t="shared" si="569"/>
        <v/>
      </c>
      <c r="BT103" s="119" t="str">
        <f t="shared" si="570"/>
        <v/>
      </c>
      <c r="BU103" s="120" t="str">
        <f t="shared" si="571"/>
        <v/>
      </c>
      <c r="BW103" s="112"/>
      <c r="BX103" s="112"/>
      <c r="BY103" s="113" t="str">
        <f t="shared" si="572"/>
        <v/>
      </c>
      <c r="BZ103" s="114" t="str">
        <f t="shared" si="573"/>
        <v/>
      </c>
      <c r="CA103" s="115" t="str">
        <f t="shared" si="574"/>
        <v/>
      </c>
      <c r="CB103" s="115" t="str">
        <f t="shared" si="575"/>
        <v/>
      </c>
      <c r="CC103" s="116" t="str">
        <f t="shared" si="576"/>
        <v/>
      </c>
      <c r="CD103" s="117" t="str">
        <f t="shared" si="577"/>
        <v/>
      </c>
      <c r="CE103" s="118" t="str">
        <f t="shared" si="578"/>
        <v/>
      </c>
      <c r="CF103" s="119" t="str">
        <f t="shared" si="579"/>
        <v/>
      </c>
      <c r="CG103" s="120" t="str">
        <f t="shared" si="580"/>
        <v/>
      </c>
      <c r="CI103" s="112"/>
      <c r="CJ103" s="112"/>
      <c r="CK103" s="113" t="str">
        <f t="shared" si="581"/>
        <v/>
      </c>
      <c r="CL103" s="114" t="str">
        <f t="shared" si="582"/>
        <v/>
      </c>
      <c r="CM103" s="115" t="str">
        <f t="shared" si="583"/>
        <v/>
      </c>
      <c r="CN103" s="115" t="str">
        <f t="shared" si="584"/>
        <v/>
      </c>
      <c r="CO103" s="116" t="str">
        <f t="shared" si="585"/>
        <v/>
      </c>
      <c r="CP103" s="117" t="str">
        <f t="shared" si="586"/>
        <v/>
      </c>
      <c r="CQ103" s="118" t="str">
        <f t="shared" si="587"/>
        <v/>
      </c>
      <c r="CR103" s="119" t="str">
        <f t="shared" si="588"/>
        <v/>
      </c>
      <c r="CS103" s="120" t="str">
        <f t="shared" si="589"/>
        <v/>
      </c>
      <c r="CU103" s="112"/>
      <c r="CV103" s="112"/>
      <c r="CW103" s="113" t="str">
        <f t="shared" si="590"/>
        <v/>
      </c>
      <c r="CX103" s="114" t="str">
        <f t="shared" si="591"/>
        <v/>
      </c>
      <c r="CY103" s="115" t="str">
        <f t="shared" si="592"/>
        <v/>
      </c>
      <c r="CZ103" s="115" t="str">
        <f t="shared" si="593"/>
        <v/>
      </c>
      <c r="DA103" s="116" t="str">
        <f t="shared" si="594"/>
        <v/>
      </c>
      <c r="DB103" s="117" t="str">
        <f t="shared" si="595"/>
        <v/>
      </c>
      <c r="DC103" s="118" t="str">
        <f t="shared" si="596"/>
        <v/>
      </c>
      <c r="DD103" s="119" t="str">
        <f t="shared" si="597"/>
        <v/>
      </c>
      <c r="DE103" s="120" t="str">
        <f t="shared" si="598"/>
        <v/>
      </c>
      <c r="DG103" s="112"/>
      <c r="DH103" s="112"/>
      <c r="DI103" s="113" t="str">
        <f t="shared" si="599"/>
        <v/>
      </c>
      <c r="DJ103" s="114" t="str">
        <f t="shared" si="600"/>
        <v/>
      </c>
      <c r="DK103" s="115" t="str">
        <f t="shared" si="601"/>
        <v/>
      </c>
      <c r="DL103" s="115" t="str">
        <f t="shared" si="602"/>
        <v/>
      </c>
      <c r="DM103" s="116" t="str">
        <f t="shared" si="603"/>
        <v/>
      </c>
      <c r="DN103" s="117" t="str">
        <f t="shared" si="604"/>
        <v/>
      </c>
      <c r="DO103" s="118" t="str">
        <f t="shared" si="605"/>
        <v/>
      </c>
      <c r="DP103" s="119" t="str">
        <f t="shared" si="606"/>
        <v/>
      </c>
      <c r="DQ103" s="120" t="str">
        <f t="shared" si="607"/>
        <v/>
      </c>
      <c r="DS103" s="112"/>
      <c r="DT103" s="112"/>
      <c r="DU103" s="113" t="str">
        <f t="shared" si="608"/>
        <v/>
      </c>
      <c r="DV103" s="114" t="str">
        <f t="shared" si="609"/>
        <v/>
      </c>
      <c r="DW103" s="115" t="str">
        <f t="shared" si="610"/>
        <v/>
      </c>
      <c r="DX103" s="115" t="str">
        <f t="shared" si="611"/>
        <v/>
      </c>
      <c r="DY103" s="116" t="str">
        <f t="shared" si="612"/>
        <v/>
      </c>
      <c r="DZ103" s="117" t="str">
        <f t="shared" si="613"/>
        <v/>
      </c>
      <c r="EA103" s="118" t="str">
        <f t="shared" si="614"/>
        <v/>
      </c>
      <c r="EB103" s="119" t="str">
        <f t="shared" si="615"/>
        <v/>
      </c>
      <c r="EC103" s="120" t="str">
        <f t="shared" si="616"/>
        <v/>
      </c>
      <c r="EE103" s="112"/>
      <c r="EF103" s="112"/>
      <c r="EG103" s="113" t="str">
        <f t="shared" si="617"/>
        <v/>
      </c>
      <c r="EH103" s="114" t="str">
        <f t="shared" si="618"/>
        <v/>
      </c>
      <c r="EI103" s="115" t="str">
        <f t="shared" si="619"/>
        <v/>
      </c>
      <c r="EJ103" s="115" t="str">
        <f t="shared" si="620"/>
        <v/>
      </c>
      <c r="EK103" s="116" t="str">
        <f t="shared" si="621"/>
        <v/>
      </c>
      <c r="EL103" s="117" t="str">
        <f t="shared" si="622"/>
        <v/>
      </c>
      <c r="EM103" s="118" t="str">
        <f t="shared" si="623"/>
        <v/>
      </c>
      <c r="EN103" s="119" t="str">
        <f t="shared" si="624"/>
        <v/>
      </c>
      <c r="EO103" s="120" t="str">
        <f t="shared" si="625"/>
        <v/>
      </c>
      <c r="EQ103" s="112"/>
      <c r="ER103" s="112"/>
      <c r="ES103" s="113" t="str">
        <f t="shared" si="626"/>
        <v/>
      </c>
      <c r="ET103" s="114" t="str">
        <f t="shared" si="627"/>
        <v/>
      </c>
      <c r="EU103" s="115" t="str">
        <f t="shared" si="628"/>
        <v/>
      </c>
      <c r="EV103" s="115" t="str">
        <f t="shared" si="629"/>
        <v/>
      </c>
      <c r="EW103" s="116" t="str">
        <f t="shared" si="630"/>
        <v/>
      </c>
      <c r="EX103" s="117" t="str">
        <f t="shared" si="631"/>
        <v/>
      </c>
      <c r="EY103" s="118" t="str">
        <f t="shared" si="632"/>
        <v/>
      </c>
      <c r="EZ103" s="119" t="str">
        <f t="shared" si="633"/>
        <v/>
      </c>
      <c r="FA103" s="120" t="str">
        <f t="shared" si="634"/>
        <v/>
      </c>
      <c r="FC103" s="112"/>
      <c r="FD103" s="112"/>
      <c r="FE103" s="113" t="str">
        <f t="shared" si="635"/>
        <v/>
      </c>
      <c r="FF103" s="114" t="str">
        <f t="shared" si="636"/>
        <v/>
      </c>
      <c r="FG103" s="115" t="str">
        <f t="shared" si="637"/>
        <v/>
      </c>
      <c r="FH103" s="115" t="str">
        <f t="shared" si="638"/>
        <v/>
      </c>
      <c r="FI103" s="116" t="str">
        <f t="shared" si="639"/>
        <v/>
      </c>
      <c r="FJ103" s="117" t="str">
        <f t="shared" si="640"/>
        <v/>
      </c>
      <c r="FK103" s="118" t="str">
        <f t="shared" si="641"/>
        <v/>
      </c>
      <c r="FL103" s="119" t="str">
        <f t="shared" si="642"/>
        <v/>
      </c>
      <c r="FM103" s="120" t="str">
        <f t="shared" si="643"/>
        <v/>
      </c>
      <c r="FO103" s="112"/>
      <c r="FP103" s="112"/>
      <c r="FQ103" s="113" t="str">
        <f t="shared" si="644"/>
        <v/>
      </c>
      <c r="FR103" s="114" t="str">
        <f t="shared" si="645"/>
        <v/>
      </c>
      <c r="FS103" s="115" t="str">
        <f t="shared" si="646"/>
        <v/>
      </c>
      <c r="FT103" s="115" t="str">
        <f t="shared" si="647"/>
        <v/>
      </c>
      <c r="FU103" s="116" t="str">
        <f t="shared" si="648"/>
        <v/>
      </c>
      <c r="FV103" s="117" t="str">
        <f t="shared" si="649"/>
        <v/>
      </c>
      <c r="FW103" s="118" t="str">
        <f t="shared" si="650"/>
        <v/>
      </c>
      <c r="FX103" s="119" t="str">
        <f t="shared" si="651"/>
        <v/>
      </c>
      <c r="FY103" s="120" t="str">
        <f t="shared" si="652"/>
        <v/>
      </c>
      <c r="GA103" s="112"/>
      <c r="GB103" s="112"/>
      <c r="GC103" s="113" t="str">
        <f t="shared" si="653"/>
        <v/>
      </c>
      <c r="GD103" s="114" t="str">
        <f t="shared" si="654"/>
        <v/>
      </c>
      <c r="GE103" s="115" t="str">
        <f t="shared" si="655"/>
        <v/>
      </c>
      <c r="GF103" s="115" t="str">
        <f t="shared" si="656"/>
        <v/>
      </c>
      <c r="GG103" s="116" t="str">
        <f t="shared" si="657"/>
        <v/>
      </c>
      <c r="GH103" s="117" t="str">
        <f t="shared" si="658"/>
        <v/>
      </c>
      <c r="GI103" s="118" t="str">
        <f t="shared" si="659"/>
        <v/>
      </c>
      <c r="GJ103" s="119" t="str">
        <f t="shared" si="660"/>
        <v/>
      </c>
      <c r="GK103" s="120" t="str">
        <f t="shared" si="661"/>
        <v/>
      </c>
      <c r="GM103" s="112"/>
      <c r="GN103" s="112"/>
      <c r="GO103" s="113" t="str">
        <f t="shared" si="662"/>
        <v/>
      </c>
      <c r="GP103" s="114" t="str">
        <f t="shared" si="663"/>
        <v/>
      </c>
      <c r="GQ103" s="115" t="str">
        <f t="shared" si="664"/>
        <v/>
      </c>
      <c r="GR103" s="115" t="str">
        <f t="shared" si="665"/>
        <v/>
      </c>
      <c r="GS103" s="116" t="str">
        <f t="shared" si="666"/>
        <v/>
      </c>
      <c r="GT103" s="117" t="str">
        <f t="shared" si="667"/>
        <v/>
      </c>
      <c r="GU103" s="118" t="str">
        <f t="shared" si="668"/>
        <v/>
      </c>
      <c r="GV103" s="119" t="str">
        <f t="shared" si="669"/>
        <v/>
      </c>
      <c r="GW103" s="120" t="str">
        <f t="shared" si="670"/>
        <v/>
      </c>
      <c r="GY103" s="112"/>
      <c r="GZ103" s="112"/>
      <c r="HA103" s="113" t="str">
        <f t="shared" si="671"/>
        <v/>
      </c>
      <c r="HB103" s="114" t="str">
        <f t="shared" si="672"/>
        <v/>
      </c>
      <c r="HC103" s="115" t="str">
        <f t="shared" si="673"/>
        <v/>
      </c>
      <c r="HD103" s="115" t="str">
        <f t="shared" si="674"/>
        <v/>
      </c>
      <c r="HE103" s="116" t="str">
        <f t="shared" si="675"/>
        <v/>
      </c>
      <c r="HF103" s="117" t="str">
        <f t="shared" si="676"/>
        <v/>
      </c>
      <c r="HG103" s="118" t="str">
        <f t="shared" si="677"/>
        <v/>
      </c>
      <c r="HH103" s="119" t="str">
        <f t="shared" si="678"/>
        <v/>
      </c>
      <c r="HI103" s="120" t="str">
        <f t="shared" si="679"/>
        <v/>
      </c>
      <c r="HK103" s="112"/>
      <c r="HL103" s="112"/>
      <c r="HM103" s="113" t="str">
        <f t="shared" si="680"/>
        <v/>
      </c>
      <c r="HN103" s="114" t="str">
        <f t="shared" si="681"/>
        <v/>
      </c>
      <c r="HO103" s="115" t="str">
        <f t="shared" si="682"/>
        <v/>
      </c>
      <c r="HP103" s="115" t="str">
        <f t="shared" si="683"/>
        <v/>
      </c>
      <c r="HQ103" s="116" t="str">
        <f t="shared" si="684"/>
        <v/>
      </c>
      <c r="HR103" s="117" t="str">
        <f t="shared" si="685"/>
        <v/>
      </c>
      <c r="HS103" s="118" t="str">
        <f t="shared" si="686"/>
        <v/>
      </c>
      <c r="HT103" s="119" t="str">
        <f t="shared" si="687"/>
        <v/>
      </c>
      <c r="HU103" s="120" t="str">
        <f t="shared" si="688"/>
        <v/>
      </c>
      <c r="HW103" s="112"/>
      <c r="HX103" s="112"/>
      <c r="HY103" s="113" t="str">
        <f t="shared" si="689"/>
        <v/>
      </c>
      <c r="HZ103" s="114" t="str">
        <f t="shared" si="690"/>
        <v/>
      </c>
      <c r="IA103" s="115" t="str">
        <f t="shared" si="691"/>
        <v/>
      </c>
      <c r="IB103" s="115" t="str">
        <f t="shared" si="692"/>
        <v/>
      </c>
      <c r="IC103" s="116" t="str">
        <f t="shared" si="693"/>
        <v/>
      </c>
      <c r="ID103" s="117" t="str">
        <f t="shared" si="694"/>
        <v/>
      </c>
      <c r="IE103" s="118" t="str">
        <f t="shared" si="695"/>
        <v/>
      </c>
      <c r="IF103" s="119" t="str">
        <f t="shared" si="696"/>
        <v/>
      </c>
      <c r="IG103" s="120" t="str">
        <f t="shared" si="697"/>
        <v/>
      </c>
      <c r="II103" s="112"/>
      <c r="IJ103" s="112"/>
      <c r="IK103" s="113" t="str">
        <f t="shared" si="698"/>
        <v/>
      </c>
      <c r="IL103" s="114" t="str">
        <f t="shared" si="699"/>
        <v/>
      </c>
      <c r="IM103" s="115" t="str">
        <f t="shared" si="700"/>
        <v/>
      </c>
      <c r="IN103" s="115" t="str">
        <f t="shared" si="701"/>
        <v/>
      </c>
      <c r="IO103" s="116" t="str">
        <f t="shared" si="702"/>
        <v/>
      </c>
      <c r="IP103" s="117" t="str">
        <f t="shared" si="703"/>
        <v/>
      </c>
      <c r="IQ103" s="118" t="str">
        <f t="shared" si="704"/>
        <v/>
      </c>
      <c r="IR103" s="119" t="str">
        <f t="shared" si="705"/>
        <v/>
      </c>
      <c r="IS103" s="120" t="str">
        <f t="shared" si="706"/>
        <v/>
      </c>
      <c r="IU103" s="112"/>
      <c r="IV103" s="112"/>
      <c r="IW103" s="113" t="str">
        <f t="shared" si="707"/>
        <v/>
      </c>
      <c r="IX103" s="114" t="str">
        <f t="shared" si="708"/>
        <v/>
      </c>
      <c r="IY103" s="115" t="str">
        <f t="shared" si="709"/>
        <v/>
      </c>
      <c r="IZ103" s="115" t="str">
        <f t="shared" si="710"/>
        <v/>
      </c>
      <c r="JA103" s="116" t="str">
        <f t="shared" si="711"/>
        <v/>
      </c>
      <c r="JB103" s="117" t="str">
        <f t="shared" si="712"/>
        <v/>
      </c>
      <c r="JC103" s="118" t="str">
        <f t="shared" si="713"/>
        <v/>
      </c>
      <c r="JD103" s="119" t="str">
        <f t="shared" si="714"/>
        <v/>
      </c>
      <c r="JE103" s="120" t="str">
        <f t="shared" si="715"/>
        <v/>
      </c>
      <c r="JG103" s="112"/>
      <c r="JH103" s="112"/>
      <c r="JI103" s="113" t="str">
        <f t="shared" si="716"/>
        <v/>
      </c>
      <c r="JJ103" s="114" t="str">
        <f t="shared" si="717"/>
        <v/>
      </c>
      <c r="JK103" s="115" t="str">
        <f t="shared" si="718"/>
        <v/>
      </c>
      <c r="JL103" s="115" t="str">
        <f t="shared" si="719"/>
        <v/>
      </c>
      <c r="JM103" s="116" t="str">
        <f t="shared" si="720"/>
        <v/>
      </c>
      <c r="JN103" s="117" t="str">
        <f t="shared" si="721"/>
        <v/>
      </c>
      <c r="JO103" s="118" t="str">
        <f t="shared" si="722"/>
        <v/>
      </c>
      <c r="JP103" s="119" t="str">
        <f t="shared" si="723"/>
        <v/>
      </c>
      <c r="JQ103" s="120" t="str">
        <f t="shared" si="724"/>
        <v/>
      </c>
      <c r="JS103" s="112"/>
      <c r="JT103" s="112"/>
      <c r="JU103" s="113" t="str">
        <f t="shared" si="725"/>
        <v/>
      </c>
      <c r="JV103" s="114" t="str">
        <f t="shared" si="726"/>
        <v/>
      </c>
      <c r="JW103" s="115" t="str">
        <f t="shared" si="727"/>
        <v/>
      </c>
      <c r="JX103" s="115" t="str">
        <f t="shared" si="728"/>
        <v/>
      </c>
      <c r="JY103" s="116" t="str">
        <f t="shared" si="729"/>
        <v/>
      </c>
      <c r="JZ103" s="117" t="str">
        <f t="shared" si="730"/>
        <v/>
      </c>
      <c r="KA103" s="118" t="str">
        <f t="shared" si="731"/>
        <v/>
      </c>
      <c r="KB103" s="119" t="str">
        <f t="shared" si="732"/>
        <v/>
      </c>
      <c r="KC103" s="120" t="str">
        <f t="shared" si="733"/>
        <v/>
      </c>
      <c r="KE103" s="112"/>
      <c r="KF103" s="112"/>
      <c r="KG103" s="113" t="str">
        <f t="shared" si="734"/>
        <v/>
      </c>
      <c r="KH103" s="114" t="str">
        <f t="shared" si="735"/>
        <v/>
      </c>
      <c r="KI103" s="115" t="str">
        <f t="shared" si="736"/>
        <v/>
      </c>
      <c r="KJ103" s="115" t="str">
        <f t="shared" si="737"/>
        <v/>
      </c>
      <c r="KK103" s="116" t="str">
        <f t="shared" si="738"/>
        <v/>
      </c>
      <c r="KL103" s="117" t="str">
        <f t="shared" si="739"/>
        <v/>
      </c>
      <c r="KM103" s="118" t="str">
        <f t="shared" si="740"/>
        <v/>
      </c>
      <c r="KN103" s="119" t="str">
        <f t="shared" si="741"/>
        <v/>
      </c>
      <c r="KO103" s="120" t="str">
        <f t="shared" si="742"/>
        <v/>
      </c>
      <c r="KQ103" s="112"/>
      <c r="KR103" s="112"/>
      <c r="KS103" s="113" t="str">
        <f t="shared" si="743"/>
        <v/>
      </c>
      <c r="KT103" s="114" t="str">
        <f t="shared" si="744"/>
        <v/>
      </c>
      <c r="KU103" s="115" t="str">
        <f t="shared" si="745"/>
        <v/>
      </c>
      <c r="KV103" s="115" t="str">
        <f t="shared" si="746"/>
        <v/>
      </c>
      <c r="KW103" s="116" t="str">
        <f t="shared" si="747"/>
        <v/>
      </c>
      <c r="KX103" s="117" t="str">
        <f t="shared" si="748"/>
        <v/>
      </c>
      <c r="KY103" s="118" t="str">
        <f t="shared" si="749"/>
        <v/>
      </c>
      <c r="KZ103" s="119" t="str">
        <f t="shared" si="750"/>
        <v/>
      </c>
      <c r="LA103" s="120" t="str">
        <f t="shared" si="751"/>
        <v/>
      </c>
      <c r="LC103" s="112"/>
      <c r="LD103" s="112"/>
      <c r="LE103" s="113" t="str">
        <f t="shared" si="752"/>
        <v/>
      </c>
      <c r="LF103" s="114" t="str">
        <f t="shared" si="753"/>
        <v/>
      </c>
      <c r="LG103" s="115" t="str">
        <f t="shared" si="754"/>
        <v/>
      </c>
      <c r="LH103" s="115" t="str">
        <f t="shared" si="755"/>
        <v/>
      </c>
      <c r="LI103" s="116" t="str">
        <f t="shared" si="756"/>
        <v/>
      </c>
      <c r="LJ103" s="117" t="str">
        <f t="shared" si="757"/>
        <v/>
      </c>
      <c r="LK103" s="118" t="str">
        <f t="shared" si="758"/>
        <v/>
      </c>
      <c r="LL103" s="119" t="str">
        <f t="shared" si="759"/>
        <v/>
      </c>
      <c r="LM103" s="120" t="str">
        <f t="shared" si="760"/>
        <v/>
      </c>
      <c r="LO103" s="112"/>
      <c r="LP103" s="112"/>
      <c r="LQ103" s="113" t="str">
        <f t="shared" si="761"/>
        <v/>
      </c>
      <c r="LR103" s="114" t="str">
        <f t="shared" si="762"/>
        <v/>
      </c>
      <c r="LS103" s="115" t="str">
        <f t="shared" si="763"/>
        <v/>
      </c>
      <c r="LT103" s="115" t="str">
        <f t="shared" si="764"/>
        <v/>
      </c>
      <c r="LU103" s="116" t="str">
        <f t="shared" si="765"/>
        <v/>
      </c>
      <c r="LV103" s="117" t="str">
        <f t="shared" si="766"/>
        <v/>
      </c>
      <c r="LW103" s="118" t="str">
        <f t="shared" si="767"/>
        <v/>
      </c>
      <c r="LX103" s="119" t="str">
        <f t="shared" si="768"/>
        <v/>
      </c>
      <c r="LY103" s="120" t="str">
        <f t="shared" si="769"/>
        <v/>
      </c>
      <c r="MA103" s="112"/>
      <c r="MB103" s="112"/>
      <c r="MC103" s="113" t="str">
        <f t="shared" si="770"/>
        <v/>
      </c>
      <c r="MD103" s="114" t="str">
        <f t="shared" si="771"/>
        <v/>
      </c>
      <c r="ME103" s="115" t="str">
        <f t="shared" si="772"/>
        <v/>
      </c>
      <c r="MF103" s="115" t="str">
        <f t="shared" si="773"/>
        <v/>
      </c>
      <c r="MG103" s="116" t="str">
        <f t="shared" si="774"/>
        <v/>
      </c>
      <c r="MH103" s="117" t="str">
        <f t="shared" si="775"/>
        <v/>
      </c>
      <c r="MI103" s="118" t="str">
        <f t="shared" si="776"/>
        <v/>
      </c>
      <c r="MJ103" s="119" t="str">
        <f t="shared" si="777"/>
        <v/>
      </c>
      <c r="MK103" s="120" t="str">
        <f t="shared" si="778"/>
        <v/>
      </c>
      <c r="MM103" s="112"/>
      <c r="MN103" s="112"/>
      <c r="MO103" s="113" t="str">
        <f t="shared" si="779"/>
        <v/>
      </c>
      <c r="MP103" s="114" t="str">
        <f t="shared" si="780"/>
        <v/>
      </c>
      <c r="MQ103" s="115" t="str">
        <f t="shared" si="781"/>
        <v/>
      </c>
      <c r="MR103" s="115" t="str">
        <f t="shared" si="782"/>
        <v/>
      </c>
      <c r="MS103" s="116" t="str">
        <f t="shared" si="783"/>
        <v/>
      </c>
      <c r="MT103" s="117" t="str">
        <f t="shared" si="784"/>
        <v/>
      </c>
      <c r="MU103" s="118" t="str">
        <f t="shared" si="785"/>
        <v/>
      </c>
      <c r="MV103" s="119" t="str">
        <f t="shared" si="786"/>
        <v/>
      </c>
      <c r="MW103" s="120" t="str">
        <f t="shared" si="787"/>
        <v/>
      </c>
      <c r="MY103" s="112"/>
      <c r="MZ103" s="112"/>
      <c r="NA103" s="113" t="str">
        <f t="shared" si="788"/>
        <v/>
      </c>
      <c r="NB103" s="114" t="str">
        <f t="shared" si="789"/>
        <v/>
      </c>
      <c r="NC103" s="115" t="str">
        <f t="shared" si="790"/>
        <v/>
      </c>
      <c r="ND103" s="115" t="str">
        <f t="shared" si="791"/>
        <v/>
      </c>
      <c r="NE103" s="116" t="str">
        <f t="shared" si="792"/>
        <v/>
      </c>
      <c r="NF103" s="117" t="str">
        <f t="shared" si="793"/>
        <v/>
      </c>
      <c r="NG103" s="118" t="str">
        <f t="shared" si="794"/>
        <v/>
      </c>
      <c r="NH103" s="119" t="str">
        <f t="shared" si="795"/>
        <v/>
      </c>
      <c r="NI103" s="120" t="str">
        <f t="shared" si="796"/>
        <v/>
      </c>
      <c r="NK103" s="112"/>
      <c r="NL103" s="112"/>
      <c r="NM103" s="113" t="str">
        <f t="shared" si="797"/>
        <v/>
      </c>
      <c r="NN103" s="114" t="str">
        <f t="shared" si="798"/>
        <v/>
      </c>
      <c r="NO103" s="115" t="str">
        <f t="shared" si="799"/>
        <v/>
      </c>
      <c r="NP103" s="115" t="str">
        <f t="shared" si="800"/>
        <v/>
      </c>
      <c r="NQ103" s="116" t="str">
        <f t="shared" si="801"/>
        <v/>
      </c>
      <c r="NR103" s="117" t="str">
        <f t="shared" si="802"/>
        <v/>
      </c>
      <c r="NS103" s="118" t="str">
        <f t="shared" si="803"/>
        <v/>
      </c>
      <c r="NT103" s="119" t="str">
        <f t="shared" si="804"/>
        <v/>
      </c>
      <c r="NU103" s="120" t="str">
        <f t="shared" si="805"/>
        <v/>
      </c>
      <c r="NW103" s="112"/>
      <c r="NX103" s="112"/>
      <c r="NY103" s="113" t="str">
        <f t="shared" si="806"/>
        <v/>
      </c>
      <c r="NZ103" s="114" t="str">
        <f t="shared" si="807"/>
        <v/>
      </c>
      <c r="OA103" s="115" t="str">
        <f t="shared" si="808"/>
        <v/>
      </c>
      <c r="OB103" s="115" t="str">
        <f t="shared" si="809"/>
        <v/>
      </c>
      <c r="OC103" s="116" t="str">
        <f t="shared" si="810"/>
        <v/>
      </c>
      <c r="OD103" s="117" t="str">
        <f t="shared" si="811"/>
        <v/>
      </c>
      <c r="OE103" s="118" t="str">
        <f t="shared" si="812"/>
        <v/>
      </c>
      <c r="OF103" s="119" t="str">
        <f t="shared" si="813"/>
        <v/>
      </c>
      <c r="OG103" s="120" t="str">
        <f t="shared" si="814"/>
        <v/>
      </c>
      <c r="OI103" s="112"/>
      <c r="OJ103" s="112"/>
      <c r="OK103" s="113" t="str">
        <f t="shared" si="815"/>
        <v/>
      </c>
      <c r="OL103" s="114" t="str">
        <f t="shared" si="816"/>
        <v/>
      </c>
      <c r="OM103" s="115" t="str">
        <f t="shared" si="817"/>
        <v/>
      </c>
      <c r="ON103" s="115" t="str">
        <f t="shared" si="818"/>
        <v/>
      </c>
      <c r="OO103" s="116" t="str">
        <f t="shared" si="819"/>
        <v/>
      </c>
      <c r="OP103" s="117" t="str">
        <f t="shared" si="820"/>
        <v/>
      </c>
      <c r="OQ103" s="118" t="str">
        <f t="shared" si="821"/>
        <v/>
      </c>
      <c r="OR103" s="119" t="str">
        <f t="shared" si="822"/>
        <v/>
      </c>
      <c r="OS103" s="120" t="str">
        <f t="shared" si="823"/>
        <v/>
      </c>
      <c r="OU103" s="112"/>
      <c r="OV103" s="112"/>
      <c r="OW103" s="113" t="str">
        <f t="shared" si="824"/>
        <v/>
      </c>
      <c r="OX103" s="114" t="str">
        <f t="shared" si="825"/>
        <v/>
      </c>
      <c r="OY103" s="115" t="str">
        <f t="shared" si="826"/>
        <v/>
      </c>
      <c r="OZ103" s="115" t="str">
        <f t="shared" si="827"/>
        <v/>
      </c>
      <c r="PA103" s="116" t="str">
        <f t="shared" si="828"/>
        <v/>
      </c>
      <c r="PB103" s="117" t="str">
        <f t="shared" si="829"/>
        <v/>
      </c>
      <c r="PC103" s="118" t="str">
        <f t="shared" si="830"/>
        <v/>
      </c>
      <c r="PD103" s="119" t="str">
        <f t="shared" si="831"/>
        <v/>
      </c>
      <c r="PE103" s="120" t="str">
        <f t="shared" si="832"/>
        <v/>
      </c>
      <c r="PG103" s="112"/>
      <c r="PH103" s="112"/>
      <c r="PI103" s="113" t="str">
        <f t="shared" si="833"/>
        <v/>
      </c>
      <c r="PJ103" s="114" t="str">
        <f t="shared" si="834"/>
        <v/>
      </c>
      <c r="PK103" s="115" t="str">
        <f t="shared" si="835"/>
        <v/>
      </c>
      <c r="PL103" s="115" t="str">
        <f t="shared" si="836"/>
        <v/>
      </c>
      <c r="PM103" s="116" t="str">
        <f t="shared" si="837"/>
        <v/>
      </c>
      <c r="PN103" s="117" t="str">
        <f t="shared" si="838"/>
        <v/>
      </c>
      <c r="PO103" s="118" t="str">
        <f t="shared" si="839"/>
        <v/>
      </c>
      <c r="PP103" s="119" t="str">
        <f t="shared" si="840"/>
        <v/>
      </c>
      <c r="PQ103" s="120" t="str">
        <f t="shared" si="841"/>
        <v/>
      </c>
      <c r="PS103" s="112"/>
      <c r="PT103" s="112"/>
      <c r="PU103" s="113" t="str">
        <f t="shared" si="842"/>
        <v/>
      </c>
      <c r="PV103" s="114" t="str">
        <f t="shared" si="843"/>
        <v/>
      </c>
      <c r="PW103" s="115" t="str">
        <f t="shared" si="844"/>
        <v/>
      </c>
      <c r="PX103" s="115" t="str">
        <f t="shared" si="845"/>
        <v/>
      </c>
      <c r="PY103" s="116" t="str">
        <f t="shared" si="846"/>
        <v/>
      </c>
      <c r="PZ103" s="117" t="str">
        <f t="shared" si="847"/>
        <v/>
      </c>
      <c r="QA103" s="118" t="str">
        <f t="shared" si="848"/>
        <v/>
      </c>
      <c r="QB103" s="119" t="str">
        <f t="shared" si="849"/>
        <v/>
      </c>
      <c r="QC103" s="120" t="str">
        <f t="shared" si="850"/>
        <v/>
      </c>
      <c r="QE103" s="112"/>
      <c r="QF103" s="112"/>
      <c r="QG103" s="113" t="str">
        <f t="shared" si="851"/>
        <v/>
      </c>
      <c r="QH103" s="114" t="str">
        <f t="shared" si="852"/>
        <v/>
      </c>
      <c r="QI103" s="115" t="str">
        <f t="shared" si="853"/>
        <v/>
      </c>
      <c r="QJ103" s="115" t="str">
        <f t="shared" si="854"/>
        <v/>
      </c>
      <c r="QK103" s="116" t="str">
        <f t="shared" si="855"/>
        <v/>
      </c>
      <c r="QL103" s="117" t="str">
        <f t="shared" si="856"/>
        <v/>
      </c>
      <c r="QM103" s="118" t="str">
        <f t="shared" si="857"/>
        <v/>
      </c>
      <c r="QN103" s="119" t="str">
        <f t="shared" si="858"/>
        <v/>
      </c>
      <c r="QO103" s="120" t="str">
        <f t="shared" si="859"/>
        <v/>
      </c>
      <c r="QQ103" s="112"/>
      <c r="QR103" s="112"/>
      <c r="QS103" s="113" t="str">
        <f t="shared" si="860"/>
        <v/>
      </c>
      <c r="QT103" s="114" t="str">
        <f t="shared" si="861"/>
        <v/>
      </c>
      <c r="QU103" s="115" t="str">
        <f t="shared" si="862"/>
        <v/>
      </c>
      <c r="QV103" s="115" t="str">
        <f t="shared" si="863"/>
        <v/>
      </c>
      <c r="QW103" s="116" t="str">
        <f t="shared" si="864"/>
        <v/>
      </c>
      <c r="QX103" s="117" t="str">
        <f t="shared" si="865"/>
        <v/>
      </c>
      <c r="QY103" s="118" t="str">
        <f t="shared" si="866"/>
        <v/>
      </c>
      <c r="QZ103" s="119" t="str">
        <f t="shared" si="867"/>
        <v/>
      </c>
      <c r="RA103" s="120" t="str">
        <f t="shared" si="868"/>
        <v/>
      </c>
      <c r="RC103" s="112"/>
      <c r="RD103" s="112"/>
      <c r="RE103" s="113" t="str">
        <f t="shared" si="869"/>
        <v/>
      </c>
      <c r="RF103" s="114" t="str">
        <f t="shared" si="870"/>
        <v/>
      </c>
      <c r="RG103" s="115" t="str">
        <f t="shared" si="871"/>
        <v/>
      </c>
      <c r="RH103" s="115" t="str">
        <f t="shared" si="872"/>
        <v/>
      </c>
      <c r="RI103" s="116" t="str">
        <f t="shared" si="873"/>
        <v/>
      </c>
      <c r="RJ103" s="117" t="str">
        <f t="shared" si="874"/>
        <v/>
      </c>
      <c r="RK103" s="118" t="str">
        <f t="shared" si="875"/>
        <v/>
      </c>
      <c r="RL103" s="119" t="str">
        <f t="shared" si="876"/>
        <v/>
      </c>
      <c r="RM103" s="120" t="str">
        <f t="shared" si="877"/>
        <v/>
      </c>
      <c r="RO103" s="112"/>
      <c r="RP103" s="112"/>
      <c r="RQ103" s="113" t="str">
        <f t="shared" si="878"/>
        <v/>
      </c>
      <c r="RR103" s="114" t="str">
        <f t="shared" si="879"/>
        <v/>
      </c>
      <c r="RS103" s="115" t="str">
        <f t="shared" si="880"/>
        <v/>
      </c>
      <c r="RT103" s="115" t="str">
        <f t="shared" si="881"/>
        <v/>
      </c>
      <c r="RU103" s="116" t="str">
        <f t="shared" si="882"/>
        <v/>
      </c>
      <c r="RV103" s="117" t="str">
        <f t="shared" si="883"/>
        <v/>
      </c>
      <c r="RW103" s="118" t="str">
        <f t="shared" si="884"/>
        <v/>
      </c>
      <c r="RX103" s="119" t="str">
        <f t="shared" si="885"/>
        <v/>
      </c>
      <c r="RY103" s="120" t="str">
        <f t="shared" si="886"/>
        <v/>
      </c>
      <c r="SA103" s="112"/>
      <c r="SB103" s="112"/>
    </row>
    <row r="104" spans="1:496" ht="13.5" customHeight="1">
      <c r="A104" s="20"/>
      <c r="B104" s="2" t="s">
        <v>895</v>
      </c>
      <c r="C104" s="2" t="s">
        <v>896</v>
      </c>
      <c r="E104" s="113" t="str">
        <f t="shared" si="417"/>
        <v/>
      </c>
      <c r="F104" s="114" t="str">
        <f t="shared" si="418"/>
        <v/>
      </c>
      <c r="G104" s="115" t="str">
        <f t="shared" si="903"/>
        <v/>
      </c>
      <c r="H104" s="115" t="str">
        <f t="shared" si="904"/>
        <v/>
      </c>
      <c r="I104" s="116" t="str">
        <f t="shared" si="419"/>
        <v/>
      </c>
      <c r="J104" s="117" t="str">
        <f t="shared" si="420"/>
        <v/>
      </c>
      <c r="K104" s="118" t="str">
        <f t="shared" si="421"/>
        <v/>
      </c>
      <c r="L104" s="119" t="str">
        <f t="shared" si="894"/>
        <v/>
      </c>
      <c r="M104" s="120" t="str">
        <f t="shared" si="422"/>
        <v/>
      </c>
      <c r="O104" s="112"/>
      <c r="P104" s="2" t="s">
        <v>289</v>
      </c>
      <c r="Q104" s="113" t="s">
        <v>289</v>
      </c>
      <c r="R104" s="114" t="s">
        <v>289</v>
      </c>
      <c r="S104" s="115" t="s">
        <v>289</v>
      </c>
      <c r="T104" s="115" t="s">
        <v>289</v>
      </c>
      <c r="U104" s="116" t="s">
        <v>289</v>
      </c>
      <c r="V104" s="117" t="s">
        <v>289</v>
      </c>
      <c r="W104" s="118" t="s">
        <v>289</v>
      </c>
      <c r="X104" s="119" t="s">
        <v>289</v>
      </c>
      <c r="Y104" s="120" t="s">
        <v>289</v>
      </c>
      <c r="AA104" s="4"/>
      <c r="AC104" s="113" t="str">
        <f t="shared" si="545"/>
        <v/>
      </c>
      <c r="AD104" s="114" t="str">
        <f t="shared" si="546"/>
        <v/>
      </c>
      <c r="AE104" s="115" t="str">
        <f t="shared" si="547"/>
        <v/>
      </c>
      <c r="AF104" s="115" t="str">
        <f t="shared" si="548"/>
        <v/>
      </c>
      <c r="AG104" s="116" t="str">
        <f t="shared" si="549"/>
        <v/>
      </c>
      <c r="AH104" s="117" t="str">
        <f t="shared" si="550"/>
        <v/>
      </c>
      <c r="AI104" s="118" t="str">
        <f t="shared" si="551"/>
        <v/>
      </c>
      <c r="AJ104" s="119" t="str">
        <f t="shared" si="552"/>
        <v/>
      </c>
      <c r="AK104" s="120" t="str">
        <f t="shared" si="553"/>
        <v/>
      </c>
      <c r="AM104" s="112"/>
      <c r="AN104" s="112"/>
      <c r="AO104" s="113" t="str">
        <f t="shared" si="554"/>
        <v/>
      </c>
      <c r="AP104" s="114" t="str">
        <f t="shared" si="555"/>
        <v/>
      </c>
      <c r="AQ104" s="115" t="str">
        <f t="shared" si="556"/>
        <v/>
      </c>
      <c r="AR104" s="115" t="str">
        <f t="shared" si="557"/>
        <v/>
      </c>
      <c r="AS104" s="116" t="str">
        <f t="shared" si="558"/>
        <v/>
      </c>
      <c r="AT104" s="117" t="str">
        <f t="shared" si="559"/>
        <v/>
      </c>
      <c r="AU104" s="118" t="str">
        <f t="shared" si="560"/>
        <v/>
      </c>
      <c r="AV104" s="119" t="str">
        <f t="shared" si="561"/>
        <v/>
      </c>
      <c r="AW104" s="120" t="str">
        <f t="shared" si="562"/>
        <v/>
      </c>
      <c r="AY104" s="112"/>
      <c r="AZ104" s="112"/>
      <c r="BA104" s="113" t="str">
        <f t="shared" si="518"/>
        <v/>
      </c>
      <c r="BB104" s="114" t="str">
        <f t="shared" si="519"/>
        <v/>
      </c>
      <c r="BC104" s="115" t="str">
        <f t="shared" si="520"/>
        <v/>
      </c>
      <c r="BD104" s="115" t="str">
        <f t="shared" si="521"/>
        <v/>
      </c>
      <c r="BE104" s="116" t="str">
        <f t="shared" si="522"/>
        <v/>
      </c>
      <c r="BF104" s="117" t="str">
        <f t="shared" si="523"/>
        <v/>
      </c>
      <c r="BG104" s="118" t="str">
        <f t="shared" si="524"/>
        <v/>
      </c>
      <c r="BH104" s="119" t="str">
        <f t="shared" si="525"/>
        <v/>
      </c>
      <c r="BI104" s="120" t="str">
        <f t="shared" si="526"/>
        <v/>
      </c>
      <c r="BK104" s="112"/>
      <c r="BL104" s="112"/>
      <c r="BM104" s="113" t="str">
        <f t="shared" si="563"/>
        <v/>
      </c>
      <c r="BN104" s="114" t="str">
        <f t="shared" si="564"/>
        <v/>
      </c>
      <c r="BO104" s="115" t="str">
        <f t="shared" si="565"/>
        <v/>
      </c>
      <c r="BP104" s="115" t="str">
        <f t="shared" si="566"/>
        <v/>
      </c>
      <c r="BQ104" s="116" t="str">
        <f t="shared" si="567"/>
        <v/>
      </c>
      <c r="BR104" s="117" t="str">
        <f t="shared" si="568"/>
        <v/>
      </c>
      <c r="BS104" s="118" t="str">
        <f t="shared" si="569"/>
        <v/>
      </c>
      <c r="BT104" s="119" t="str">
        <f t="shared" si="570"/>
        <v/>
      </c>
      <c r="BU104" s="120" t="str">
        <f t="shared" si="571"/>
        <v/>
      </c>
      <c r="BW104" s="112"/>
      <c r="BX104" s="112"/>
      <c r="BY104" s="113" t="str">
        <f t="shared" si="572"/>
        <v/>
      </c>
      <c r="BZ104" s="114" t="str">
        <f t="shared" si="573"/>
        <v/>
      </c>
      <c r="CA104" s="115" t="str">
        <f t="shared" si="574"/>
        <v/>
      </c>
      <c r="CB104" s="115" t="str">
        <f t="shared" si="575"/>
        <v/>
      </c>
      <c r="CC104" s="116" t="str">
        <f t="shared" si="576"/>
        <v/>
      </c>
      <c r="CD104" s="117" t="str">
        <f t="shared" si="577"/>
        <v/>
      </c>
      <c r="CE104" s="118" t="str">
        <f t="shared" si="578"/>
        <v/>
      </c>
      <c r="CF104" s="119" t="str">
        <f t="shared" si="579"/>
        <v/>
      </c>
      <c r="CG104" s="120" t="str">
        <f t="shared" si="580"/>
        <v/>
      </c>
      <c r="CI104" s="112"/>
      <c r="CJ104" s="112"/>
      <c r="CK104" s="113" t="str">
        <f t="shared" si="581"/>
        <v/>
      </c>
      <c r="CL104" s="114" t="str">
        <f t="shared" si="582"/>
        <v/>
      </c>
      <c r="CM104" s="115" t="str">
        <f t="shared" si="583"/>
        <v/>
      </c>
      <c r="CN104" s="115" t="str">
        <f t="shared" si="584"/>
        <v/>
      </c>
      <c r="CO104" s="116" t="str">
        <f t="shared" si="585"/>
        <v/>
      </c>
      <c r="CP104" s="117" t="str">
        <f t="shared" si="586"/>
        <v/>
      </c>
      <c r="CQ104" s="118" t="str">
        <f t="shared" si="587"/>
        <v/>
      </c>
      <c r="CR104" s="119" t="str">
        <f t="shared" si="588"/>
        <v/>
      </c>
      <c r="CS104" s="120" t="str">
        <f t="shared" si="589"/>
        <v/>
      </c>
      <c r="CU104" s="112"/>
      <c r="CV104" s="112"/>
      <c r="CW104" s="113" t="str">
        <f t="shared" si="590"/>
        <v/>
      </c>
      <c r="CX104" s="114" t="str">
        <f t="shared" si="591"/>
        <v/>
      </c>
      <c r="CY104" s="115" t="str">
        <f t="shared" si="592"/>
        <v/>
      </c>
      <c r="CZ104" s="115" t="str">
        <f t="shared" si="593"/>
        <v/>
      </c>
      <c r="DA104" s="116" t="str">
        <f t="shared" si="594"/>
        <v/>
      </c>
      <c r="DB104" s="117" t="str">
        <f t="shared" si="595"/>
        <v/>
      </c>
      <c r="DC104" s="118" t="str">
        <f t="shared" si="596"/>
        <v/>
      </c>
      <c r="DD104" s="119" t="str">
        <f t="shared" si="597"/>
        <v/>
      </c>
      <c r="DE104" s="120" t="str">
        <f t="shared" si="598"/>
        <v/>
      </c>
      <c r="DG104" s="112"/>
      <c r="DH104" s="112"/>
      <c r="DI104" s="113" t="str">
        <f t="shared" si="599"/>
        <v/>
      </c>
      <c r="DJ104" s="114" t="str">
        <f t="shared" si="600"/>
        <v/>
      </c>
      <c r="DK104" s="115" t="str">
        <f t="shared" si="601"/>
        <v/>
      </c>
      <c r="DL104" s="115" t="str">
        <f t="shared" si="602"/>
        <v/>
      </c>
      <c r="DM104" s="116" t="str">
        <f t="shared" si="603"/>
        <v/>
      </c>
      <c r="DN104" s="117" t="str">
        <f t="shared" si="604"/>
        <v/>
      </c>
      <c r="DO104" s="118" t="str">
        <f t="shared" si="605"/>
        <v/>
      </c>
      <c r="DP104" s="119" t="str">
        <f t="shared" si="606"/>
        <v/>
      </c>
      <c r="DQ104" s="120" t="str">
        <f t="shared" si="607"/>
        <v/>
      </c>
      <c r="DS104" s="112"/>
      <c r="DT104" s="112"/>
      <c r="DU104" s="113" t="str">
        <f t="shared" si="608"/>
        <v/>
      </c>
      <c r="DV104" s="114" t="str">
        <f t="shared" si="609"/>
        <v/>
      </c>
      <c r="DW104" s="115" t="str">
        <f t="shared" si="610"/>
        <v/>
      </c>
      <c r="DX104" s="115" t="str">
        <f t="shared" si="611"/>
        <v/>
      </c>
      <c r="DY104" s="116" t="str">
        <f t="shared" si="612"/>
        <v/>
      </c>
      <c r="DZ104" s="117" t="str">
        <f t="shared" si="613"/>
        <v/>
      </c>
      <c r="EA104" s="118" t="str">
        <f t="shared" si="614"/>
        <v/>
      </c>
      <c r="EB104" s="119" t="str">
        <f t="shared" si="615"/>
        <v/>
      </c>
      <c r="EC104" s="120" t="str">
        <f t="shared" si="616"/>
        <v/>
      </c>
      <c r="EE104" s="112"/>
      <c r="EF104" s="112"/>
      <c r="EG104" s="113" t="str">
        <f t="shared" si="617"/>
        <v/>
      </c>
      <c r="EH104" s="114" t="str">
        <f t="shared" si="618"/>
        <v/>
      </c>
      <c r="EI104" s="115" t="str">
        <f t="shared" si="619"/>
        <v/>
      </c>
      <c r="EJ104" s="115" t="str">
        <f t="shared" si="620"/>
        <v/>
      </c>
      <c r="EK104" s="116" t="str">
        <f t="shared" si="621"/>
        <v/>
      </c>
      <c r="EL104" s="117" t="str">
        <f t="shared" si="622"/>
        <v/>
      </c>
      <c r="EM104" s="118" t="str">
        <f t="shared" si="623"/>
        <v/>
      </c>
      <c r="EN104" s="119" t="str">
        <f t="shared" si="624"/>
        <v/>
      </c>
      <c r="EO104" s="120" t="str">
        <f t="shared" si="625"/>
        <v/>
      </c>
      <c r="EQ104" s="112"/>
      <c r="ER104" s="112"/>
      <c r="ES104" s="113" t="str">
        <f t="shared" si="626"/>
        <v/>
      </c>
      <c r="ET104" s="114" t="str">
        <f t="shared" si="627"/>
        <v/>
      </c>
      <c r="EU104" s="115" t="str">
        <f t="shared" si="628"/>
        <v/>
      </c>
      <c r="EV104" s="115" t="str">
        <f t="shared" si="629"/>
        <v/>
      </c>
      <c r="EW104" s="116" t="str">
        <f t="shared" si="630"/>
        <v/>
      </c>
      <c r="EX104" s="117" t="str">
        <f t="shared" si="631"/>
        <v/>
      </c>
      <c r="EY104" s="118" t="str">
        <f t="shared" si="632"/>
        <v/>
      </c>
      <c r="EZ104" s="119" t="str">
        <f t="shared" si="633"/>
        <v/>
      </c>
      <c r="FA104" s="120" t="str">
        <f t="shared" si="634"/>
        <v/>
      </c>
      <c r="FC104" s="112"/>
      <c r="FD104" s="112"/>
      <c r="FE104" s="113" t="str">
        <f t="shared" si="635"/>
        <v/>
      </c>
      <c r="FF104" s="114" t="str">
        <f t="shared" si="636"/>
        <v/>
      </c>
      <c r="FG104" s="115" t="str">
        <f t="shared" si="637"/>
        <v/>
      </c>
      <c r="FH104" s="115" t="str">
        <f t="shared" si="638"/>
        <v/>
      </c>
      <c r="FI104" s="116" t="str">
        <f t="shared" si="639"/>
        <v/>
      </c>
      <c r="FJ104" s="117" t="str">
        <f t="shared" si="640"/>
        <v/>
      </c>
      <c r="FK104" s="118" t="str">
        <f t="shared" si="641"/>
        <v/>
      </c>
      <c r="FL104" s="119" t="str">
        <f t="shared" si="642"/>
        <v/>
      </c>
      <c r="FM104" s="120" t="str">
        <f t="shared" si="643"/>
        <v/>
      </c>
      <c r="FO104" s="112"/>
      <c r="FP104" s="112"/>
      <c r="FQ104" s="113" t="str">
        <f t="shared" si="644"/>
        <v/>
      </c>
      <c r="FR104" s="114" t="str">
        <f t="shared" si="645"/>
        <v/>
      </c>
      <c r="FS104" s="115" t="str">
        <f t="shared" si="646"/>
        <v/>
      </c>
      <c r="FT104" s="115" t="str">
        <f t="shared" si="647"/>
        <v/>
      </c>
      <c r="FU104" s="116" t="str">
        <f t="shared" si="648"/>
        <v/>
      </c>
      <c r="FV104" s="117" t="str">
        <f t="shared" si="649"/>
        <v/>
      </c>
      <c r="FW104" s="118" t="str">
        <f t="shared" si="650"/>
        <v/>
      </c>
      <c r="FX104" s="119" t="str">
        <f t="shared" si="651"/>
        <v/>
      </c>
      <c r="FY104" s="120" t="str">
        <f t="shared" si="652"/>
        <v/>
      </c>
      <c r="GA104" s="112"/>
      <c r="GB104" s="112"/>
      <c r="GC104" s="113" t="str">
        <f t="shared" si="653"/>
        <v/>
      </c>
      <c r="GD104" s="114" t="str">
        <f t="shared" si="654"/>
        <v/>
      </c>
      <c r="GE104" s="115" t="str">
        <f t="shared" si="655"/>
        <v/>
      </c>
      <c r="GF104" s="115" t="str">
        <f t="shared" si="656"/>
        <v/>
      </c>
      <c r="GG104" s="116" t="str">
        <f t="shared" si="657"/>
        <v/>
      </c>
      <c r="GH104" s="117" t="str">
        <f t="shared" si="658"/>
        <v/>
      </c>
      <c r="GI104" s="118" t="str">
        <f t="shared" si="659"/>
        <v/>
      </c>
      <c r="GJ104" s="119" t="str">
        <f t="shared" si="660"/>
        <v/>
      </c>
      <c r="GK104" s="120" t="str">
        <f t="shared" si="661"/>
        <v/>
      </c>
      <c r="GM104" s="112"/>
      <c r="GN104" s="112"/>
      <c r="GO104" s="113" t="str">
        <f t="shared" si="662"/>
        <v/>
      </c>
      <c r="GP104" s="114" t="str">
        <f t="shared" si="663"/>
        <v/>
      </c>
      <c r="GQ104" s="115" t="str">
        <f t="shared" si="664"/>
        <v/>
      </c>
      <c r="GR104" s="115" t="str">
        <f t="shared" si="665"/>
        <v/>
      </c>
      <c r="GS104" s="116" t="str">
        <f t="shared" si="666"/>
        <v/>
      </c>
      <c r="GT104" s="117" t="str">
        <f t="shared" si="667"/>
        <v/>
      </c>
      <c r="GU104" s="118" t="str">
        <f t="shared" si="668"/>
        <v/>
      </c>
      <c r="GV104" s="119" t="str">
        <f t="shared" si="669"/>
        <v/>
      </c>
      <c r="GW104" s="120" t="str">
        <f t="shared" si="670"/>
        <v/>
      </c>
      <c r="GY104" s="112"/>
      <c r="GZ104" s="112"/>
      <c r="HA104" s="113" t="str">
        <f t="shared" si="671"/>
        <v/>
      </c>
      <c r="HB104" s="114" t="str">
        <f t="shared" si="672"/>
        <v/>
      </c>
      <c r="HC104" s="115" t="str">
        <f t="shared" si="673"/>
        <v/>
      </c>
      <c r="HD104" s="115" t="str">
        <f t="shared" si="674"/>
        <v/>
      </c>
      <c r="HE104" s="116" t="str">
        <f t="shared" si="675"/>
        <v/>
      </c>
      <c r="HF104" s="117" t="str">
        <f t="shared" si="676"/>
        <v/>
      </c>
      <c r="HG104" s="118" t="str">
        <f t="shared" si="677"/>
        <v/>
      </c>
      <c r="HH104" s="119" t="str">
        <f t="shared" si="678"/>
        <v/>
      </c>
      <c r="HI104" s="120" t="str">
        <f t="shared" si="679"/>
        <v/>
      </c>
      <c r="HK104" s="112"/>
      <c r="HL104" s="112"/>
      <c r="HM104" s="113" t="str">
        <f t="shared" si="680"/>
        <v/>
      </c>
      <c r="HN104" s="114" t="str">
        <f t="shared" si="681"/>
        <v/>
      </c>
      <c r="HO104" s="115" t="str">
        <f t="shared" si="682"/>
        <v/>
      </c>
      <c r="HP104" s="115" t="str">
        <f t="shared" si="683"/>
        <v/>
      </c>
      <c r="HQ104" s="116" t="str">
        <f t="shared" si="684"/>
        <v/>
      </c>
      <c r="HR104" s="117" t="str">
        <f t="shared" si="685"/>
        <v/>
      </c>
      <c r="HS104" s="118" t="str">
        <f t="shared" si="686"/>
        <v/>
      </c>
      <c r="HT104" s="119" t="str">
        <f t="shared" si="687"/>
        <v/>
      </c>
      <c r="HU104" s="120" t="str">
        <f t="shared" si="688"/>
        <v/>
      </c>
      <c r="HW104" s="112"/>
      <c r="HX104" s="112"/>
      <c r="HY104" s="113" t="str">
        <f t="shared" si="689"/>
        <v/>
      </c>
      <c r="HZ104" s="114" t="str">
        <f t="shared" si="690"/>
        <v/>
      </c>
      <c r="IA104" s="115" t="str">
        <f t="shared" si="691"/>
        <v/>
      </c>
      <c r="IB104" s="115" t="str">
        <f t="shared" si="692"/>
        <v/>
      </c>
      <c r="IC104" s="116" t="str">
        <f t="shared" si="693"/>
        <v/>
      </c>
      <c r="ID104" s="117" t="str">
        <f t="shared" si="694"/>
        <v/>
      </c>
      <c r="IE104" s="118" t="str">
        <f t="shared" si="695"/>
        <v/>
      </c>
      <c r="IF104" s="119" t="str">
        <f t="shared" si="696"/>
        <v/>
      </c>
      <c r="IG104" s="120" t="str">
        <f t="shared" si="697"/>
        <v/>
      </c>
      <c r="II104" s="112"/>
      <c r="IJ104" s="112"/>
      <c r="IK104" s="113" t="str">
        <f t="shared" si="698"/>
        <v/>
      </c>
      <c r="IL104" s="114" t="str">
        <f t="shared" si="699"/>
        <v/>
      </c>
      <c r="IM104" s="115" t="str">
        <f t="shared" si="700"/>
        <v/>
      </c>
      <c r="IN104" s="115" t="str">
        <f t="shared" si="701"/>
        <v/>
      </c>
      <c r="IO104" s="116" t="str">
        <f t="shared" si="702"/>
        <v/>
      </c>
      <c r="IP104" s="117" t="str">
        <f t="shared" si="703"/>
        <v/>
      </c>
      <c r="IQ104" s="118" t="str">
        <f t="shared" si="704"/>
        <v/>
      </c>
      <c r="IR104" s="119" t="str">
        <f t="shared" si="705"/>
        <v/>
      </c>
      <c r="IS104" s="120" t="str">
        <f t="shared" si="706"/>
        <v/>
      </c>
      <c r="IU104" s="112"/>
      <c r="IV104" s="112"/>
      <c r="IW104" s="113" t="str">
        <f t="shared" si="707"/>
        <v/>
      </c>
      <c r="IX104" s="114" t="str">
        <f t="shared" si="708"/>
        <v/>
      </c>
      <c r="IY104" s="115" t="str">
        <f t="shared" si="709"/>
        <v/>
      </c>
      <c r="IZ104" s="115" t="str">
        <f t="shared" si="710"/>
        <v/>
      </c>
      <c r="JA104" s="116" t="str">
        <f t="shared" si="711"/>
        <v/>
      </c>
      <c r="JB104" s="117" t="str">
        <f t="shared" si="712"/>
        <v/>
      </c>
      <c r="JC104" s="118" t="str">
        <f t="shared" si="713"/>
        <v/>
      </c>
      <c r="JD104" s="119" t="str">
        <f t="shared" si="714"/>
        <v/>
      </c>
      <c r="JE104" s="120" t="str">
        <f t="shared" si="715"/>
        <v/>
      </c>
      <c r="JG104" s="112"/>
      <c r="JH104" s="112"/>
      <c r="JI104" s="113" t="str">
        <f t="shared" si="716"/>
        <v/>
      </c>
      <c r="JJ104" s="114" t="str">
        <f t="shared" si="717"/>
        <v/>
      </c>
      <c r="JK104" s="115" t="str">
        <f t="shared" si="718"/>
        <v/>
      </c>
      <c r="JL104" s="115" t="str">
        <f t="shared" si="719"/>
        <v/>
      </c>
      <c r="JM104" s="116" t="str">
        <f t="shared" si="720"/>
        <v/>
      </c>
      <c r="JN104" s="117" t="str">
        <f t="shared" si="721"/>
        <v/>
      </c>
      <c r="JO104" s="118" t="str">
        <f t="shared" si="722"/>
        <v/>
      </c>
      <c r="JP104" s="119" t="str">
        <f t="shared" si="723"/>
        <v/>
      </c>
      <c r="JQ104" s="120" t="str">
        <f t="shared" si="724"/>
        <v/>
      </c>
      <c r="JS104" s="112"/>
      <c r="JT104" s="112"/>
      <c r="JU104" s="113" t="str">
        <f t="shared" si="725"/>
        <v/>
      </c>
      <c r="JV104" s="114" t="str">
        <f t="shared" si="726"/>
        <v/>
      </c>
      <c r="JW104" s="115" t="str">
        <f t="shared" si="727"/>
        <v/>
      </c>
      <c r="JX104" s="115" t="str">
        <f t="shared" si="728"/>
        <v/>
      </c>
      <c r="JY104" s="116" t="str">
        <f t="shared" si="729"/>
        <v/>
      </c>
      <c r="JZ104" s="117" t="str">
        <f t="shared" si="730"/>
        <v/>
      </c>
      <c r="KA104" s="118" t="str">
        <f t="shared" si="731"/>
        <v/>
      </c>
      <c r="KB104" s="119" t="str">
        <f t="shared" si="732"/>
        <v/>
      </c>
      <c r="KC104" s="120" t="str">
        <f t="shared" si="733"/>
        <v/>
      </c>
      <c r="KE104" s="112"/>
      <c r="KF104" s="112"/>
      <c r="KG104" s="113" t="str">
        <f t="shared" si="734"/>
        <v/>
      </c>
      <c r="KH104" s="114" t="str">
        <f t="shared" si="735"/>
        <v/>
      </c>
      <c r="KI104" s="115" t="str">
        <f t="shared" si="736"/>
        <v/>
      </c>
      <c r="KJ104" s="115" t="str">
        <f t="shared" si="737"/>
        <v/>
      </c>
      <c r="KK104" s="116" t="str">
        <f t="shared" si="738"/>
        <v/>
      </c>
      <c r="KL104" s="117" t="str">
        <f t="shared" si="739"/>
        <v/>
      </c>
      <c r="KM104" s="118" t="str">
        <f t="shared" si="740"/>
        <v/>
      </c>
      <c r="KN104" s="119" t="str">
        <f t="shared" si="741"/>
        <v/>
      </c>
      <c r="KO104" s="120" t="str">
        <f t="shared" si="742"/>
        <v/>
      </c>
      <c r="KQ104" s="112"/>
      <c r="KR104" s="112"/>
      <c r="KS104" s="113" t="str">
        <f t="shared" si="743"/>
        <v/>
      </c>
      <c r="KT104" s="114" t="str">
        <f t="shared" si="744"/>
        <v/>
      </c>
      <c r="KU104" s="115" t="str">
        <f t="shared" si="745"/>
        <v/>
      </c>
      <c r="KV104" s="115" t="str">
        <f t="shared" si="746"/>
        <v/>
      </c>
      <c r="KW104" s="116" t="str">
        <f t="shared" si="747"/>
        <v/>
      </c>
      <c r="KX104" s="117" t="str">
        <f t="shared" si="748"/>
        <v/>
      </c>
      <c r="KY104" s="118" t="str">
        <f t="shared" si="749"/>
        <v/>
      </c>
      <c r="KZ104" s="119" t="str">
        <f t="shared" si="750"/>
        <v/>
      </c>
      <c r="LA104" s="120" t="str">
        <f t="shared" si="751"/>
        <v/>
      </c>
      <c r="LC104" s="112"/>
      <c r="LD104" s="112"/>
      <c r="LE104" s="113" t="str">
        <f t="shared" si="752"/>
        <v/>
      </c>
      <c r="LF104" s="114" t="str">
        <f t="shared" si="753"/>
        <v/>
      </c>
      <c r="LG104" s="115" t="str">
        <f t="shared" si="754"/>
        <v/>
      </c>
      <c r="LH104" s="115" t="str">
        <f t="shared" si="755"/>
        <v/>
      </c>
      <c r="LI104" s="116" t="str">
        <f t="shared" si="756"/>
        <v/>
      </c>
      <c r="LJ104" s="117" t="str">
        <f t="shared" si="757"/>
        <v/>
      </c>
      <c r="LK104" s="118" t="str">
        <f t="shared" si="758"/>
        <v/>
      </c>
      <c r="LL104" s="119" t="str">
        <f t="shared" si="759"/>
        <v/>
      </c>
      <c r="LM104" s="120" t="str">
        <f t="shared" si="760"/>
        <v/>
      </c>
      <c r="LO104" s="112"/>
      <c r="LP104" s="112"/>
      <c r="LQ104" s="113" t="str">
        <f t="shared" si="761"/>
        <v/>
      </c>
      <c r="LR104" s="114" t="str">
        <f t="shared" si="762"/>
        <v/>
      </c>
      <c r="LS104" s="115" t="str">
        <f t="shared" si="763"/>
        <v/>
      </c>
      <c r="LT104" s="115" t="str">
        <f t="shared" si="764"/>
        <v/>
      </c>
      <c r="LU104" s="116" t="str">
        <f t="shared" si="765"/>
        <v/>
      </c>
      <c r="LV104" s="117" t="str">
        <f t="shared" si="766"/>
        <v/>
      </c>
      <c r="LW104" s="118" t="str">
        <f t="shared" si="767"/>
        <v/>
      </c>
      <c r="LX104" s="119" t="str">
        <f t="shared" si="768"/>
        <v/>
      </c>
      <c r="LY104" s="120" t="str">
        <f t="shared" si="769"/>
        <v/>
      </c>
      <c r="MA104" s="112"/>
      <c r="MB104" s="112"/>
      <c r="MC104" s="113" t="str">
        <f t="shared" si="770"/>
        <v/>
      </c>
      <c r="MD104" s="114" t="str">
        <f t="shared" si="771"/>
        <v/>
      </c>
      <c r="ME104" s="115" t="str">
        <f t="shared" si="772"/>
        <v/>
      </c>
      <c r="MF104" s="115" t="str">
        <f t="shared" si="773"/>
        <v/>
      </c>
      <c r="MG104" s="116" t="str">
        <f t="shared" si="774"/>
        <v/>
      </c>
      <c r="MH104" s="117" t="str">
        <f t="shared" si="775"/>
        <v/>
      </c>
      <c r="MI104" s="118" t="str">
        <f t="shared" si="776"/>
        <v/>
      </c>
      <c r="MJ104" s="119" t="str">
        <f t="shared" si="777"/>
        <v/>
      </c>
      <c r="MK104" s="120" t="str">
        <f t="shared" si="778"/>
        <v/>
      </c>
      <c r="MM104" s="112"/>
      <c r="MN104" s="112"/>
      <c r="MO104" s="113" t="str">
        <f t="shared" si="779"/>
        <v/>
      </c>
      <c r="MP104" s="114" t="str">
        <f t="shared" si="780"/>
        <v/>
      </c>
      <c r="MQ104" s="115" t="str">
        <f t="shared" si="781"/>
        <v/>
      </c>
      <c r="MR104" s="115" t="str">
        <f t="shared" si="782"/>
        <v/>
      </c>
      <c r="MS104" s="116" t="str">
        <f t="shared" si="783"/>
        <v/>
      </c>
      <c r="MT104" s="117" t="str">
        <f t="shared" si="784"/>
        <v/>
      </c>
      <c r="MU104" s="118" t="str">
        <f t="shared" si="785"/>
        <v/>
      </c>
      <c r="MV104" s="119" t="str">
        <f t="shared" si="786"/>
        <v/>
      </c>
      <c r="MW104" s="120" t="str">
        <f t="shared" si="787"/>
        <v/>
      </c>
      <c r="MY104" s="112"/>
      <c r="MZ104" s="112"/>
      <c r="NA104" s="113" t="str">
        <f t="shared" si="788"/>
        <v/>
      </c>
      <c r="NB104" s="114" t="str">
        <f t="shared" si="789"/>
        <v/>
      </c>
      <c r="NC104" s="115" t="str">
        <f t="shared" si="790"/>
        <v/>
      </c>
      <c r="ND104" s="115" t="str">
        <f t="shared" si="791"/>
        <v/>
      </c>
      <c r="NE104" s="116" t="str">
        <f t="shared" si="792"/>
        <v/>
      </c>
      <c r="NF104" s="117" t="str">
        <f t="shared" si="793"/>
        <v/>
      </c>
      <c r="NG104" s="118" t="str">
        <f t="shared" si="794"/>
        <v/>
      </c>
      <c r="NH104" s="119" t="str">
        <f t="shared" si="795"/>
        <v/>
      </c>
      <c r="NI104" s="120" t="str">
        <f t="shared" si="796"/>
        <v/>
      </c>
      <c r="NK104" s="112"/>
      <c r="NL104" s="112"/>
      <c r="NM104" s="113" t="str">
        <f t="shared" si="797"/>
        <v/>
      </c>
      <c r="NN104" s="114" t="str">
        <f t="shared" si="798"/>
        <v/>
      </c>
      <c r="NO104" s="115" t="str">
        <f t="shared" si="799"/>
        <v/>
      </c>
      <c r="NP104" s="115" t="str">
        <f t="shared" si="800"/>
        <v/>
      </c>
      <c r="NQ104" s="116" t="str">
        <f t="shared" si="801"/>
        <v/>
      </c>
      <c r="NR104" s="117" t="str">
        <f t="shared" si="802"/>
        <v/>
      </c>
      <c r="NS104" s="118" t="str">
        <f t="shared" si="803"/>
        <v/>
      </c>
      <c r="NT104" s="119" t="str">
        <f t="shared" si="804"/>
        <v/>
      </c>
      <c r="NU104" s="120" t="str">
        <f t="shared" si="805"/>
        <v/>
      </c>
      <c r="NW104" s="112"/>
      <c r="NX104" s="112"/>
      <c r="NY104" s="113" t="str">
        <f t="shared" si="806"/>
        <v/>
      </c>
      <c r="NZ104" s="114" t="str">
        <f t="shared" si="807"/>
        <v/>
      </c>
      <c r="OA104" s="115" t="str">
        <f t="shared" si="808"/>
        <v/>
      </c>
      <c r="OB104" s="115" t="str">
        <f t="shared" si="809"/>
        <v/>
      </c>
      <c r="OC104" s="116" t="str">
        <f t="shared" si="810"/>
        <v/>
      </c>
      <c r="OD104" s="117" t="str">
        <f t="shared" si="811"/>
        <v/>
      </c>
      <c r="OE104" s="118" t="str">
        <f t="shared" si="812"/>
        <v/>
      </c>
      <c r="OF104" s="119" t="str">
        <f t="shared" si="813"/>
        <v/>
      </c>
      <c r="OG104" s="120" t="str">
        <f t="shared" si="814"/>
        <v/>
      </c>
      <c r="OI104" s="112"/>
      <c r="OJ104" s="112"/>
      <c r="OK104" s="113" t="str">
        <f t="shared" si="815"/>
        <v/>
      </c>
      <c r="OL104" s="114" t="str">
        <f t="shared" si="816"/>
        <v/>
      </c>
      <c r="OM104" s="115" t="str">
        <f t="shared" si="817"/>
        <v/>
      </c>
      <c r="ON104" s="115" t="str">
        <f t="shared" si="818"/>
        <v/>
      </c>
      <c r="OO104" s="116" t="str">
        <f t="shared" si="819"/>
        <v/>
      </c>
      <c r="OP104" s="117" t="str">
        <f t="shared" si="820"/>
        <v/>
      </c>
      <c r="OQ104" s="118" t="str">
        <f t="shared" si="821"/>
        <v/>
      </c>
      <c r="OR104" s="119" t="str">
        <f t="shared" si="822"/>
        <v/>
      </c>
      <c r="OS104" s="120" t="str">
        <f t="shared" si="823"/>
        <v/>
      </c>
      <c r="OU104" s="112"/>
      <c r="OV104" s="112"/>
      <c r="OW104" s="113" t="str">
        <f t="shared" si="824"/>
        <v/>
      </c>
      <c r="OX104" s="114" t="str">
        <f t="shared" si="825"/>
        <v/>
      </c>
      <c r="OY104" s="115" t="str">
        <f t="shared" si="826"/>
        <v/>
      </c>
      <c r="OZ104" s="115" t="str">
        <f t="shared" si="827"/>
        <v/>
      </c>
      <c r="PA104" s="116" t="str">
        <f t="shared" si="828"/>
        <v/>
      </c>
      <c r="PB104" s="117" t="str">
        <f t="shared" si="829"/>
        <v/>
      </c>
      <c r="PC104" s="118" t="str">
        <f t="shared" si="830"/>
        <v/>
      </c>
      <c r="PD104" s="119" t="str">
        <f t="shared" si="831"/>
        <v/>
      </c>
      <c r="PE104" s="120" t="str">
        <f t="shared" si="832"/>
        <v/>
      </c>
      <c r="PG104" s="112"/>
      <c r="PH104" s="112"/>
      <c r="PI104" s="113" t="str">
        <f t="shared" si="833"/>
        <v/>
      </c>
      <c r="PJ104" s="114" t="str">
        <f t="shared" si="834"/>
        <v/>
      </c>
      <c r="PK104" s="115" t="str">
        <f t="shared" si="835"/>
        <v/>
      </c>
      <c r="PL104" s="115" t="str">
        <f t="shared" si="836"/>
        <v/>
      </c>
      <c r="PM104" s="116" t="str">
        <f t="shared" si="837"/>
        <v/>
      </c>
      <c r="PN104" s="117" t="str">
        <f t="shared" si="838"/>
        <v/>
      </c>
      <c r="PO104" s="118" t="str">
        <f t="shared" si="839"/>
        <v/>
      </c>
      <c r="PP104" s="119" t="str">
        <f t="shared" si="840"/>
        <v/>
      </c>
      <c r="PQ104" s="120" t="str">
        <f t="shared" si="841"/>
        <v/>
      </c>
      <c r="PS104" s="112"/>
      <c r="PT104" s="112"/>
      <c r="PU104" s="113" t="str">
        <f t="shared" si="842"/>
        <v/>
      </c>
      <c r="PV104" s="114" t="str">
        <f t="shared" si="843"/>
        <v/>
      </c>
      <c r="PW104" s="115" t="str">
        <f t="shared" si="844"/>
        <v/>
      </c>
      <c r="PX104" s="115" t="str">
        <f t="shared" si="845"/>
        <v/>
      </c>
      <c r="PY104" s="116" t="str">
        <f t="shared" si="846"/>
        <v/>
      </c>
      <c r="PZ104" s="117" t="str">
        <f t="shared" si="847"/>
        <v/>
      </c>
      <c r="QA104" s="118" t="str">
        <f t="shared" si="848"/>
        <v/>
      </c>
      <c r="QB104" s="119" t="str">
        <f t="shared" si="849"/>
        <v/>
      </c>
      <c r="QC104" s="120" t="str">
        <f t="shared" si="850"/>
        <v/>
      </c>
      <c r="QE104" s="112"/>
      <c r="QF104" s="112"/>
      <c r="QG104" s="113" t="str">
        <f t="shared" si="851"/>
        <v/>
      </c>
      <c r="QH104" s="114" t="str">
        <f t="shared" si="852"/>
        <v/>
      </c>
      <c r="QI104" s="115" t="str">
        <f t="shared" si="853"/>
        <v/>
      </c>
      <c r="QJ104" s="115" t="str">
        <f t="shared" si="854"/>
        <v/>
      </c>
      <c r="QK104" s="116" t="str">
        <f t="shared" si="855"/>
        <v/>
      </c>
      <c r="QL104" s="117" t="str">
        <f t="shared" si="856"/>
        <v/>
      </c>
      <c r="QM104" s="118" t="str">
        <f t="shared" si="857"/>
        <v/>
      </c>
      <c r="QN104" s="119" t="str">
        <f t="shared" si="858"/>
        <v/>
      </c>
      <c r="QO104" s="120" t="str">
        <f t="shared" si="859"/>
        <v/>
      </c>
      <c r="QQ104" s="112"/>
      <c r="QR104" s="112"/>
      <c r="QS104" s="113" t="str">
        <f t="shared" si="860"/>
        <v/>
      </c>
      <c r="QT104" s="114" t="str">
        <f t="shared" si="861"/>
        <v/>
      </c>
      <c r="QU104" s="115" t="str">
        <f t="shared" si="862"/>
        <v/>
      </c>
      <c r="QV104" s="115" t="str">
        <f t="shared" si="863"/>
        <v/>
      </c>
      <c r="QW104" s="116" t="str">
        <f t="shared" si="864"/>
        <v/>
      </c>
      <c r="QX104" s="117" t="str">
        <f t="shared" si="865"/>
        <v/>
      </c>
      <c r="QY104" s="118" t="str">
        <f t="shared" si="866"/>
        <v/>
      </c>
      <c r="QZ104" s="119" t="str">
        <f t="shared" si="867"/>
        <v/>
      </c>
      <c r="RA104" s="120" t="str">
        <f t="shared" si="868"/>
        <v/>
      </c>
      <c r="RC104" s="112"/>
      <c r="RD104" s="112"/>
      <c r="RE104" s="113" t="str">
        <f t="shared" si="869"/>
        <v/>
      </c>
      <c r="RF104" s="114" t="str">
        <f t="shared" si="870"/>
        <v/>
      </c>
      <c r="RG104" s="115" t="str">
        <f t="shared" si="871"/>
        <v/>
      </c>
      <c r="RH104" s="115" t="str">
        <f t="shared" si="872"/>
        <v/>
      </c>
      <c r="RI104" s="116" t="str">
        <f t="shared" si="873"/>
        <v/>
      </c>
      <c r="RJ104" s="117" t="str">
        <f t="shared" si="874"/>
        <v/>
      </c>
      <c r="RK104" s="118" t="str">
        <f t="shared" si="875"/>
        <v/>
      </c>
      <c r="RL104" s="119" t="str">
        <f t="shared" si="876"/>
        <v/>
      </c>
      <c r="RM104" s="120" t="str">
        <f t="shared" si="877"/>
        <v/>
      </c>
      <c r="RO104" s="112"/>
      <c r="RP104" s="112"/>
      <c r="RQ104" s="113" t="str">
        <f t="shared" si="878"/>
        <v/>
      </c>
      <c r="RR104" s="114" t="str">
        <f t="shared" si="879"/>
        <v/>
      </c>
      <c r="RS104" s="115" t="str">
        <f t="shared" si="880"/>
        <v/>
      </c>
      <c r="RT104" s="115" t="str">
        <f t="shared" si="881"/>
        <v/>
      </c>
      <c r="RU104" s="116" t="str">
        <f t="shared" si="882"/>
        <v/>
      </c>
      <c r="RV104" s="117" t="str">
        <f t="shared" si="883"/>
        <v/>
      </c>
      <c r="RW104" s="118" t="str">
        <f t="shared" si="884"/>
        <v/>
      </c>
      <c r="RX104" s="119" t="str">
        <f t="shared" si="885"/>
        <v/>
      </c>
      <c r="RY104" s="120" t="str">
        <f t="shared" si="886"/>
        <v/>
      </c>
      <c r="SA104" s="112"/>
      <c r="SB104" s="112"/>
    </row>
    <row r="105" spans="1:496" ht="13.5" customHeight="1">
      <c r="A105" s="20"/>
      <c r="B105" s="2" t="s">
        <v>897</v>
      </c>
      <c r="C105" s="2" t="s">
        <v>898</v>
      </c>
      <c r="E105" s="113">
        <f t="shared" si="417"/>
        <v>40900</v>
      </c>
      <c r="F105" s="114" t="str">
        <f t="shared" si="418"/>
        <v>Kosor I</v>
      </c>
      <c r="G105" s="115">
        <f t="shared" si="903"/>
        <v>39995</v>
      </c>
      <c r="H105" s="115">
        <f t="shared" si="904"/>
        <v>40900</v>
      </c>
      <c r="I105" s="116" t="str">
        <f t="shared" si="419"/>
        <v>​Petar Čobanković</v>
      </c>
      <c r="J105" s="117" t="str">
        <f t="shared" si="420"/>
        <v>1957</v>
      </c>
      <c r="K105" s="118" t="str">
        <f t="shared" si="421"/>
        <v>male</v>
      </c>
      <c r="L105" s="119" t="s">
        <v>423</v>
      </c>
      <c r="M105" s="120" t="str">
        <f t="shared" si="422"/>
        <v>Čobanković_​Petar_1957</v>
      </c>
      <c r="O105" s="112"/>
      <c r="P105" s="169" t="s">
        <v>1074</v>
      </c>
      <c r="Q105" s="113" t="s">
        <v>289</v>
      </c>
      <c r="R105" s="114" t="s">
        <v>289</v>
      </c>
      <c r="S105" s="115" t="s">
        <v>289</v>
      </c>
      <c r="T105" s="115" t="s">
        <v>289</v>
      </c>
      <c r="U105" s="116" t="s">
        <v>289</v>
      </c>
      <c r="V105" s="117" t="s">
        <v>289</v>
      </c>
      <c r="W105" s="118" t="s">
        <v>289</v>
      </c>
      <c r="X105" s="119" t="s">
        <v>289</v>
      </c>
      <c r="Y105" s="120" t="s">
        <v>289</v>
      </c>
      <c r="AA105" s="4"/>
      <c r="AC105" s="113" t="str">
        <f t="shared" si="545"/>
        <v/>
      </c>
      <c r="AD105" s="114" t="str">
        <f t="shared" si="546"/>
        <v/>
      </c>
      <c r="AE105" s="115" t="str">
        <f t="shared" si="547"/>
        <v/>
      </c>
      <c r="AF105" s="115" t="str">
        <f t="shared" si="548"/>
        <v/>
      </c>
      <c r="AG105" s="116" t="str">
        <f t="shared" si="549"/>
        <v/>
      </c>
      <c r="AH105" s="117" t="str">
        <f t="shared" si="550"/>
        <v/>
      </c>
      <c r="AI105" s="118" t="str">
        <f t="shared" si="551"/>
        <v/>
      </c>
      <c r="AJ105" s="119" t="str">
        <f t="shared" si="552"/>
        <v/>
      </c>
      <c r="AK105" s="120" t="str">
        <f t="shared" si="553"/>
        <v/>
      </c>
      <c r="AM105" s="112"/>
      <c r="AN105" s="112"/>
      <c r="AO105" s="113" t="str">
        <f t="shared" si="554"/>
        <v/>
      </c>
      <c r="AP105" s="114" t="str">
        <f t="shared" si="555"/>
        <v/>
      </c>
      <c r="AQ105" s="115" t="str">
        <f t="shared" si="556"/>
        <v/>
      </c>
      <c r="AR105" s="115" t="str">
        <f t="shared" si="557"/>
        <v/>
      </c>
      <c r="AS105" s="116" t="str">
        <f t="shared" si="558"/>
        <v/>
      </c>
      <c r="AT105" s="117" t="str">
        <f t="shared" si="559"/>
        <v/>
      </c>
      <c r="AU105" s="118" t="str">
        <f t="shared" si="560"/>
        <v/>
      </c>
      <c r="AV105" s="119" t="str">
        <f t="shared" si="561"/>
        <v/>
      </c>
      <c r="AW105" s="120" t="str">
        <f t="shared" si="562"/>
        <v/>
      </c>
      <c r="AY105" s="112"/>
      <c r="AZ105" s="112"/>
      <c r="BA105" s="113" t="str">
        <f t="shared" si="518"/>
        <v/>
      </c>
      <c r="BB105" s="114" t="str">
        <f t="shared" si="519"/>
        <v/>
      </c>
      <c r="BC105" s="115" t="str">
        <f t="shared" si="520"/>
        <v/>
      </c>
      <c r="BD105" s="115" t="str">
        <f t="shared" si="521"/>
        <v/>
      </c>
      <c r="BE105" s="116" t="str">
        <f t="shared" si="522"/>
        <v/>
      </c>
      <c r="BF105" s="117" t="str">
        <f t="shared" si="523"/>
        <v/>
      </c>
      <c r="BG105" s="118" t="str">
        <f t="shared" si="524"/>
        <v/>
      </c>
      <c r="BH105" s="119" t="str">
        <f t="shared" si="525"/>
        <v/>
      </c>
      <c r="BI105" s="120" t="str">
        <f t="shared" si="526"/>
        <v/>
      </c>
      <c r="BK105" s="112"/>
      <c r="BL105" s="112"/>
      <c r="BM105" s="113" t="str">
        <f t="shared" si="563"/>
        <v/>
      </c>
      <c r="BN105" s="114" t="str">
        <f t="shared" si="564"/>
        <v/>
      </c>
      <c r="BO105" s="115" t="str">
        <f t="shared" si="565"/>
        <v/>
      </c>
      <c r="BP105" s="115" t="str">
        <f t="shared" si="566"/>
        <v/>
      </c>
      <c r="BQ105" s="116" t="str">
        <f t="shared" si="567"/>
        <v/>
      </c>
      <c r="BR105" s="117" t="str">
        <f t="shared" si="568"/>
        <v/>
      </c>
      <c r="BS105" s="118" t="str">
        <f t="shared" si="569"/>
        <v/>
      </c>
      <c r="BT105" s="119" t="str">
        <f t="shared" si="570"/>
        <v/>
      </c>
      <c r="BU105" s="120" t="str">
        <f t="shared" si="571"/>
        <v/>
      </c>
      <c r="BW105" s="112"/>
      <c r="BX105" s="112"/>
      <c r="BY105" s="113" t="str">
        <f t="shared" si="572"/>
        <v/>
      </c>
      <c r="BZ105" s="114" t="str">
        <f t="shared" si="573"/>
        <v/>
      </c>
      <c r="CA105" s="115" t="str">
        <f t="shared" si="574"/>
        <v/>
      </c>
      <c r="CB105" s="115" t="str">
        <f t="shared" si="575"/>
        <v/>
      </c>
      <c r="CC105" s="116" t="str">
        <f t="shared" si="576"/>
        <v/>
      </c>
      <c r="CD105" s="117" t="str">
        <f t="shared" si="577"/>
        <v/>
      </c>
      <c r="CE105" s="118" t="str">
        <f t="shared" si="578"/>
        <v/>
      </c>
      <c r="CF105" s="119" t="str">
        <f t="shared" si="579"/>
        <v/>
      </c>
      <c r="CG105" s="120" t="str">
        <f t="shared" si="580"/>
        <v/>
      </c>
      <c r="CI105" s="112"/>
      <c r="CJ105" s="112"/>
      <c r="CK105" s="113" t="str">
        <f t="shared" si="581"/>
        <v/>
      </c>
      <c r="CL105" s="114" t="str">
        <f t="shared" si="582"/>
        <v/>
      </c>
      <c r="CM105" s="115" t="str">
        <f t="shared" si="583"/>
        <v/>
      </c>
      <c r="CN105" s="115" t="str">
        <f t="shared" si="584"/>
        <v/>
      </c>
      <c r="CO105" s="116" t="str">
        <f t="shared" si="585"/>
        <v/>
      </c>
      <c r="CP105" s="117" t="str">
        <f t="shared" si="586"/>
        <v/>
      </c>
      <c r="CQ105" s="118" t="str">
        <f t="shared" si="587"/>
        <v/>
      </c>
      <c r="CR105" s="119" t="str">
        <f t="shared" si="588"/>
        <v/>
      </c>
      <c r="CS105" s="120" t="str">
        <f t="shared" si="589"/>
        <v/>
      </c>
      <c r="CU105" s="112"/>
      <c r="CV105" s="112"/>
      <c r="CW105" s="113" t="str">
        <f t="shared" si="590"/>
        <v/>
      </c>
      <c r="CX105" s="114" t="str">
        <f t="shared" si="591"/>
        <v/>
      </c>
      <c r="CY105" s="115" t="str">
        <f t="shared" si="592"/>
        <v/>
      </c>
      <c r="CZ105" s="115" t="str">
        <f t="shared" si="593"/>
        <v/>
      </c>
      <c r="DA105" s="116" t="str">
        <f t="shared" si="594"/>
        <v/>
      </c>
      <c r="DB105" s="117" t="str">
        <f t="shared" si="595"/>
        <v/>
      </c>
      <c r="DC105" s="118" t="str">
        <f t="shared" si="596"/>
        <v/>
      </c>
      <c r="DD105" s="119" t="str">
        <f t="shared" si="597"/>
        <v/>
      </c>
      <c r="DE105" s="120" t="str">
        <f t="shared" si="598"/>
        <v/>
      </c>
      <c r="DG105" s="112"/>
      <c r="DH105" s="112"/>
      <c r="DI105" s="113" t="str">
        <f t="shared" si="599"/>
        <v/>
      </c>
      <c r="DJ105" s="114" t="str">
        <f t="shared" si="600"/>
        <v/>
      </c>
      <c r="DK105" s="115" t="str">
        <f t="shared" si="601"/>
        <v/>
      </c>
      <c r="DL105" s="115" t="str">
        <f t="shared" si="602"/>
        <v/>
      </c>
      <c r="DM105" s="116" t="str">
        <f t="shared" si="603"/>
        <v/>
      </c>
      <c r="DN105" s="117" t="str">
        <f t="shared" si="604"/>
        <v/>
      </c>
      <c r="DO105" s="118" t="str">
        <f t="shared" si="605"/>
        <v/>
      </c>
      <c r="DP105" s="119" t="str">
        <f t="shared" si="606"/>
        <v/>
      </c>
      <c r="DQ105" s="120" t="str">
        <f t="shared" si="607"/>
        <v/>
      </c>
      <c r="DS105" s="112"/>
      <c r="DT105" s="112"/>
      <c r="DU105" s="113" t="str">
        <f t="shared" si="608"/>
        <v/>
      </c>
      <c r="DV105" s="114" t="str">
        <f t="shared" si="609"/>
        <v/>
      </c>
      <c r="DW105" s="115" t="str">
        <f t="shared" si="610"/>
        <v/>
      </c>
      <c r="DX105" s="115" t="str">
        <f t="shared" si="611"/>
        <v/>
      </c>
      <c r="DY105" s="116" t="str">
        <f t="shared" si="612"/>
        <v/>
      </c>
      <c r="DZ105" s="117" t="str">
        <f t="shared" si="613"/>
        <v/>
      </c>
      <c r="EA105" s="118" t="str">
        <f t="shared" si="614"/>
        <v/>
      </c>
      <c r="EB105" s="119" t="str">
        <f t="shared" si="615"/>
        <v/>
      </c>
      <c r="EC105" s="120" t="str">
        <f t="shared" si="616"/>
        <v/>
      </c>
      <c r="EE105" s="112"/>
      <c r="EF105" s="112"/>
      <c r="EG105" s="113" t="str">
        <f t="shared" si="617"/>
        <v/>
      </c>
      <c r="EH105" s="114" t="str">
        <f t="shared" si="618"/>
        <v/>
      </c>
      <c r="EI105" s="115" t="str">
        <f t="shared" si="619"/>
        <v/>
      </c>
      <c r="EJ105" s="115" t="str">
        <f t="shared" si="620"/>
        <v/>
      </c>
      <c r="EK105" s="116" t="str">
        <f t="shared" si="621"/>
        <v/>
      </c>
      <c r="EL105" s="117" t="str">
        <f t="shared" si="622"/>
        <v/>
      </c>
      <c r="EM105" s="118" t="str">
        <f t="shared" si="623"/>
        <v/>
      </c>
      <c r="EN105" s="119" t="str">
        <f t="shared" si="624"/>
        <v/>
      </c>
      <c r="EO105" s="120" t="str">
        <f t="shared" si="625"/>
        <v/>
      </c>
      <c r="EQ105" s="112"/>
      <c r="ER105" s="112"/>
      <c r="ES105" s="113" t="str">
        <f t="shared" si="626"/>
        <v/>
      </c>
      <c r="ET105" s="114" t="str">
        <f t="shared" si="627"/>
        <v/>
      </c>
      <c r="EU105" s="115" t="str">
        <f t="shared" si="628"/>
        <v/>
      </c>
      <c r="EV105" s="115" t="str">
        <f t="shared" si="629"/>
        <v/>
      </c>
      <c r="EW105" s="116" t="str">
        <f t="shared" si="630"/>
        <v/>
      </c>
      <c r="EX105" s="117" t="str">
        <f t="shared" si="631"/>
        <v/>
      </c>
      <c r="EY105" s="118" t="str">
        <f t="shared" si="632"/>
        <v/>
      </c>
      <c r="EZ105" s="119" t="str">
        <f t="shared" si="633"/>
        <v/>
      </c>
      <c r="FA105" s="120" t="str">
        <f t="shared" si="634"/>
        <v/>
      </c>
      <c r="FC105" s="112"/>
      <c r="FD105" s="112"/>
      <c r="FE105" s="113" t="str">
        <f t="shared" si="635"/>
        <v/>
      </c>
      <c r="FF105" s="114" t="str">
        <f t="shared" si="636"/>
        <v/>
      </c>
      <c r="FG105" s="115" t="str">
        <f t="shared" si="637"/>
        <v/>
      </c>
      <c r="FH105" s="115" t="str">
        <f t="shared" si="638"/>
        <v/>
      </c>
      <c r="FI105" s="116" t="str">
        <f t="shared" si="639"/>
        <v/>
      </c>
      <c r="FJ105" s="117" t="str">
        <f t="shared" si="640"/>
        <v/>
      </c>
      <c r="FK105" s="118" t="str">
        <f t="shared" si="641"/>
        <v/>
      </c>
      <c r="FL105" s="119" t="str">
        <f t="shared" si="642"/>
        <v/>
      </c>
      <c r="FM105" s="120" t="str">
        <f t="shared" si="643"/>
        <v/>
      </c>
      <c r="FO105" s="112"/>
      <c r="FP105" s="112"/>
      <c r="FQ105" s="113" t="str">
        <f t="shared" si="644"/>
        <v/>
      </c>
      <c r="FR105" s="114" t="str">
        <f t="shared" si="645"/>
        <v/>
      </c>
      <c r="FS105" s="115" t="str">
        <f t="shared" si="646"/>
        <v/>
      </c>
      <c r="FT105" s="115" t="str">
        <f t="shared" si="647"/>
        <v/>
      </c>
      <c r="FU105" s="116" t="str">
        <f t="shared" si="648"/>
        <v/>
      </c>
      <c r="FV105" s="117" t="str">
        <f t="shared" si="649"/>
        <v/>
      </c>
      <c r="FW105" s="118" t="str">
        <f t="shared" si="650"/>
        <v/>
      </c>
      <c r="FX105" s="119" t="str">
        <f t="shared" si="651"/>
        <v/>
      </c>
      <c r="FY105" s="120" t="str">
        <f t="shared" si="652"/>
        <v/>
      </c>
      <c r="GA105" s="112"/>
      <c r="GB105" s="112"/>
      <c r="GC105" s="113" t="str">
        <f t="shared" si="653"/>
        <v/>
      </c>
      <c r="GD105" s="114" t="str">
        <f t="shared" si="654"/>
        <v/>
      </c>
      <c r="GE105" s="115" t="str">
        <f t="shared" si="655"/>
        <v/>
      </c>
      <c r="GF105" s="115" t="str">
        <f t="shared" si="656"/>
        <v/>
      </c>
      <c r="GG105" s="116" t="str">
        <f t="shared" si="657"/>
        <v/>
      </c>
      <c r="GH105" s="117" t="str">
        <f t="shared" si="658"/>
        <v/>
      </c>
      <c r="GI105" s="118" t="str">
        <f t="shared" si="659"/>
        <v/>
      </c>
      <c r="GJ105" s="119" t="str">
        <f t="shared" si="660"/>
        <v/>
      </c>
      <c r="GK105" s="120" t="str">
        <f t="shared" si="661"/>
        <v/>
      </c>
      <c r="GM105" s="112"/>
      <c r="GN105" s="112"/>
      <c r="GO105" s="113" t="str">
        <f t="shared" si="662"/>
        <v/>
      </c>
      <c r="GP105" s="114" t="str">
        <f t="shared" si="663"/>
        <v/>
      </c>
      <c r="GQ105" s="115" t="str">
        <f t="shared" si="664"/>
        <v/>
      </c>
      <c r="GR105" s="115" t="str">
        <f t="shared" si="665"/>
        <v/>
      </c>
      <c r="GS105" s="116" t="str">
        <f t="shared" si="666"/>
        <v/>
      </c>
      <c r="GT105" s="117" t="str">
        <f t="shared" si="667"/>
        <v/>
      </c>
      <c r="GU105" s="118" t="str">
        <f t="shared" si="668"/>
        <v/>
      </c>
      <c r="GV105" s="119" t="str">
        <f t="shared" si="669"/>
        <v/>
      </c>
      <c r="GW105" s="120" t="str">
        <f t="shared" si="670"/>
        <v/>
      </c>
      <c r="GY105" s="112"/>
      <c r="GZ105" s="112"/>
      <c r="HA105" s="113" t="str">
        <f t="shared" si="671"/>
        <v/>
      </c>
      <c r="HB105" s="114" t="str">
        <f t="shared" si="672"/>
        <v/>
      </c>
      <c r="HC105" s="115" t="str">
        <f t="shared" si="673"/>
        <v/>
      </c>
      <c r="HD105" s="115" t="str">
        <f t="shared" si="674"/>
        <v/>
      </c>
      <c r="HE105" s="116" t="str">
        <f t="shared" si="675"/>
        <v/>
      </c>
      <c r="HF105" s="117" t="str">
        <f t="shared" si="676"/>
        <v/>
      </c>
      <c r="HG105" s="118" t="str">
        <f t="shared" si="677"/>
        <v/>
      </c>
      <c r="HH105" s="119" t="str">
        <f t="shared" si="678"/>
        <v/>
      </c>
      <c r="HI105" s="120" t="str">
        <f t="shared" si="679"/>
        <v/>
      </c>
      <c r="HK105" s="112"/>
      <c r="HL105" s="112"/>
      <c r="HM105" s="113" t="str">
        <f t="shared" si="680"/>
        <v/>
      </c>
      <c r="HN105" s="114" t="str">
        <f t="shared" si="681"/>
        <v/>
      </c>
      <c r="HO105" s="115" t="str">
        <f t="shared" si="682"/>
        <v/>
      </c>
      <c r="HP105" s="115" t="str">
        <f t="shared" si="683"/>
        <v/>
      </c>
      <c r="HQ105" s="116" t="str">
        <f t="shared" si="684"/>
        <v/>
      </c>
      <c r="HR105" s="117" t="str">
        <f t="shared" si="685"/>
        <v/>
      </c>
      <c r="HS105" s="118" t="str">
        <f t="shared" si="686"/>
        <v/>
      </c>
      <c r="HT105" s="119" t="str">
        <f t="shared" si="687"/>
        <v/>
      </c>
      <c r="HU105" s="120" t="str">
        <f t="shared" si="688"/>
        <v/>
      </c>
      <c r="HW105" s="112"/>
      <c r="HX105" s="112"/>
      <c r="HY105" s="113" t="str">
        <f t="shared" si="689"/>
        <v/>
      </c>
      <c r="HZ105" s="114" t="str">
        <f t="shared" si="690"/>
        <v/>
      </c>
      <c r="IA105" s="115" t="str">
        <f t="shared" si="691"/>
        <v/>
      </c>
      <c r="IB105" s="115" t="str">
        <f t="shared" si="692"/>
        <v/>
      </c>
      <c r="IC105" s="116" t="str">
        <f t="shared" si="693"/>
        <v/>
      </c>
      <c r="ID105" s="117" t="str">
        <f t="shared" si="694"/>
        <v/>
      </c>
      <c r="IE105" s="118" t="str">
        <f t="shared" si="695"/>
        <v/>
      </c>
      <c r="IF105" s="119" t="str">
        <f t="shared" si="696"/>
        <v/>
      </c>
      <c r="IG105" s="120" t="str">
        <f t="shared" si="697"/>
        <v/>
      </c>
      <c r="II105" s="112"/>
      <c r="IJ105" s="112"/>
      <c r="IK105" s="113" t="str">
        <f t="shared" si="698"/>
        <v/>
      </c>
      <c r="IL105" s="114" t="str">
        <f t="shared" si="699"/>
        <v/>
      </c>
      <c r="IM105" s="115" t="str">
        <f t="shared" si="700"/>
        <v/>
      </c>
      <c r="IN105" s="115" t="str">
        <f t="shared" si="701"/>
        <v/>
      </c>
      <c r="IO105" s="116" t="str">
        <f t="shared" si="702"/>
        <v/>
      </c>
      <c r="IP105" s="117" t="str">
        <f t="shared" si="703"/>
        <v/>
      </c>
      <c r="IQ105" s="118" t="str">
        <f t="shared" si="704"/>
        <v/>
      </c>
      <c r="IR105" s="119" t="str">
        <f t="shared" si="705"/>
        <v/>
      </c>
      <c r="IS105" s="120" t="str">
        <f t="shared" si="706"/>
        <v/>
      </c>
      <c r="IU105" s="112"/>
      <c r="IV105" s="112"/>
      <c r="IW105" s="113" t="str">
        <f t="shared" si="707"/>
        <v/>
      </c>
      <c r="IX105" s="114" t="str">
        <f t="shared" si="708"/>
        <v/>
      </c>
      <c r="IY105" s="115" t="str">
        <f t="shared" si="709"/>
        <v/>
      </c>
      <c r="IZ105" s="115" t="str">
        <f t="shared" si="710"/>
        <v/>
      </c>
      <c r="JA105" s="116" t="str">
        <f t="shared" si="711"/>
        <v/>
      </c>
      <c r="JB105" s="117" t="str">
        <f t="shared" si="712"/>
        <v/>
      </c>
      <c r="JC105" s="118" t="str">
        <f t="shared" si="713"/>
        <v/>
      </c>
      <c r="JD105" s="119" t="str">
        <f t="shared" si="714"/>
        <v/>
      </c>
      <c r="JE105" s="120" t="str">
        <f t="shared" si="715"/>
        <v/>
      </c>
      <c r="JG105" s="112"/>
      <c r="JH105" s="112"/>
      <c r="JI105" s="113" t="str">
        <f t="shared" si="716"/>
        <v/>
      </c>
      <c r="JJ105" s="114" t="str">
        <f t="shared" si="717"/>
        <v/>
      </c>
      <c r="JK105" s="115" t="str">
        <f t="shared" si="718"/>
        <v/>
      </c>
      <c r="JL105" s="115" t="str">
        <f t="shared" si="719"/>
        <v/>
      </c>
      <c r="JM105" s="116" t="str">
        <f t="shared" si="720"/>
        <v/>
      </c>
      <c r="JN105" s="117" t="str">
        <f t="shared" si="721"/>
        <v/>
      </c>
      <c r="JO105" s="118" t="str">
        <f t="shared" si="722"/>
        <v/>
      </c>
      <c r="JP105" s="119" t="str">
        <f t="shared" si="723"/>
        <v/>
      </c>
      <c r="JQ105" s="120" t="str">
        <f t="shared" si="724"/>
        <v/>
      </c>
      <c r="JS105" s="112"/>
      <c r="JT105" s="112"/>
      <c r="JU105" s="113" t="str">
        <f t="shared" si="725"/>
        <v/>
      </c>
      <c r="JV105" s="114" t="str">
        <f t="shared" si="726"/>
        <v/>
      </c>
      <c r="JW105" s="115" t="str">
        <f t="shared" si="727"/>
        <v/>
      </c>
      <c r="JX105" s="115" t="str">
        <f t="shared" si="728"/>
        <v/>
      </c>
      <c r="JY105" s="116" t="str">
        <f t="shared" si="729"/>
        <v/>
      </c>
      <c r="JZ105" s="117" t="str">
        <f t="shared" si="730"/>
        <v/>
      </c>
      <c r="KA105" s="118" t="str">
        <f t="shared" si="731"/>
        <v/>
      </c>
      <c r="KB105" s="119" t="str">
        <f t="shared" si="732"/>
        <v/>
      </c>
      <c r="KC105" s="120" t="str">
        <f t="shared" si="733"/>
        <v/>
      </c>
      <c r="KE105" s="112"/>
      <c r="KF105" s="112"/>
      <c r="KG105" s="113" t="str">
        <f t="shared" si="734"/>
        <v/>
      </c>
      <c r="KH105" s="114" t="str">
        <f t="shared" si="735"/>
        <v/>
      </c>
      <c r="KI105" s="115" t="str">
        <f t="shared" si="736"/>
        <v/>
      </c>
      <c r="KJ105" s="115" t="str">
        <f t="shared" si="737"/>
        <v/>
      </c>
      <c r="KK105" s="116" t="str">
        <f t="shared" si="738"/>
        <v/>
      </c>
      <c r="KL105" s="117" t="str">
        <f t="shared" si="739"/>
        <v/>
      </c>
      <c r="KM105" s="118" t="str">
        <f t="shared" si="740"/>
        <v/>
      </c>
      <c r="KN105" s="119" t="str">
        <f t="shared" si="741"/>
        <v/>
      </c>
      <c r="KO105" s="120" t="str">
        <f t="shared" si="742"/>
        <v/>
      </c>
      <c r="KQ105" s="112"/>
      <c r="KR105" s="112"/>
      <c r="KS105" s="113" t="str">
        <f t="shared" si="743"/>
        <v/>
      </c>
      <c r="KT105" s="114" t="str">
        <f t="shared" si="744"/>
        <v/>
      </c>
      <c r="KU105" s="115" t="str">
        <f t="shared" si="745"/>
        <v/>
      </c>
      <c r="KV105" s="115" t="str">
        <f t="shared" si="746"/>
        <v/>
      </c>
      <c r="KW105" s="116" t="str">
        <f t="shared" si="747"/>
        <v/>
      </c>
      <c r="KX105" s="117" t="str">
        <f t="shared" si="748"/>
        <v/>
      </c>
      <c r="KY105" s="118" t="str">
        <f t="shared" si="749"/>
        <v/>
      </c>
      <c r="KZ105" s="119" t="str">
        <f t="shared" si="750"/>
        <v/>
      </c>
      <c r="LA105" s="120" t="str">
        <f t="shared" si="751"/>
        <v/>
      </c>
      <c r="LC105" s="112"/>
      <c r="LD105" s="112"/>
      <c r="LE105" s="113" t="str">
        <f t="shared" si="752"/>
        <v/>
      </c>
      <c r="LF105" s="114" t="str">
        <f t="shared" si="753"/>
        <v/>
      </c>
      <c r="LG105" s="115" t="str">
        <f t="shared" si="754"/>
        <v/>
      </c>
      <c r="LH105" s="115" t="str">
        <f t="shared" si="755"/>
        <v/>
      </c>
      <c r="LI105" s="116" t="str">
        <f t="shared" si="756"/>
        <v/>
      </c>
      <c r="LJ105" s="117" t="str">
        <f t="shared" si="757"/>
        <v/>
      </c>
      <c r="LK105" s="118" t="str">
        <f t="shared" si="758"/>
        <v/>
      </c>
      <c r="LL105" s="119" t="str">
        <f t="shared" si="759"/>
        <v/>
      </c>
      <c r="LM105" s="120" t="str">
        <f t="shared" si="760"/>
        <v/>
      </c>
      <c r="LO105" s="112"/>
      <c r="LP105" s="112"/>
      <c r="LQ105" s="113" t="str">
        <f t="shared" si="761"/>
        <v/>
      </c>
      <c r="LR105" s="114" t="str">
        <f t="shared" si="762"/>
        <v/>
      </c>
      <c r="LS105" s="115" t="str">
        <f t="shared" si="763"/>
        <v/>
      </c>
      <c r="LT105" s="115" t="str">
        <f t="shared" si="764"/>
        <v/>
      </c>
      <c r="LU105" s="116" t="str">
        <f t="shared" si="765"/>
        <v/>
      </c>
      <c r="LV105" s="117" t="str">
        <f t="shared" si="766"/>
        <v/>
      </c>
      <c r="LW105" s="118" t="str">
        <f t="shared" si="767"/>
        <v/>
      </c>
      <c r="LX105" s="119" t="str">
        <f t="shared" si="768"/>
        <v/>
      </c>
      <c r="LY105" s="120" t="str">
        <f t="shared" si="769"/>
        <v/>
      </c>
      <c r="MA105" s="112"/>
      <c r="MB105" s="112"/>
      <c r="MC105" s="113" t="str">
        <f t="shared" si="770"/>
        <v/>
      </c>
      <c r="MD105" s="114" t="str">
        <f t="shared" si="771"/>
        <v/>
      </c>
      <c r="ME105" s="115" t="str">
        <f t="shared" si="772"/>
        <v/>
      </c>
      <c r="MF105" s="115" t="str">
        <f t="shared" si="773"/>
        <v/>
      </c>
      <c r="MG105" s="116" t="str">
        <f t="shared" si="774"/>
        <v/>
      </c>
      <c r="MH105" s="117" t="str">
        <f t="shared" si="775"/>
        <v/>
      </c>
      <c r="MI105" s="118" t="str">
        <f t="shared" si="776"/>
        <v/>
      </c>
      <c r="MJ105" s="119" t="str">
        <f t="shared" si="777"/>
        <v/>
      </c>
      <c r="MK105" s="120" t="str">
        <f t="shared" si="778"/>
        <v/>
      </c>
      <c r="MM105" s="112"/>
      <c r="MN105" s="112"/>
      <c r="MO105" s="113" t="str">
        <f t="shared" si="779"/>
        <v/>
      </c>
      <c r="MP105" s="114" t="str">
        <f t="shared" si="780"/>
        <v/>
      </c>
      <c r="MQ105" s="115" t="str">
        <f t="shared" si="781"/>
        <v/>
      </c>
      <c r="MR105" s="115" t="str">
        <f t="shared" si="782"/>
        <v/>
      </c>
      <c r="MS105" s="116" t="str">
        <f t="shared" si="783"/>
        <v/>
      </c>
      <c r="MT105" s="117" t="str">
        <f t="shared" si="784"/>
        <v/>
      </c>
      <c r="MU105" s="118" t="str">
        <f t="shared" si="785"/>
        <v/>
      </c>
      <c r="MV105" s="119" t="str">
        <f t="shared" si="786"/>
        <v/>
      </c>
      <c r="MW105" s="120" t="str">
        <f t="shared" si="787"/>
        <v/>
      </c>
      <c r="MY105" s="112"/>
      <c r="MZ105" s="112"/>
      <c r="NA105" s="113" t="str">
        <f t="shared" si="788"/>
        <v/>
      </c>
      <c r="NB105" s="114" t="str">
        <f t="shared" si="789"/>
        <v/>
      </c>
      <c r="NC105" s="115" t="str">
        <f t="shared" si="790"/>
        <v/>
      </c>
      <c r="ND105" s="115" t="str">
        <f t="shared" si="791"/>
        <v/>
      </c>
      <c r="NE105" s="116" t="str">
        <f t="shared" si="792"/>
        <v/>
      </c>
      <c r="NF105" s="117" t="str">
        <f t="shared" si="793"/>
        <v/>
      </c>
      <c r="NG105" s="118" t="str">
        <f t="shared" si="794"/>
        <v/>
      </c>
      <c r="NH105" s="119" t="str">
        <f t="shared" si="795"/>
        <v/>
      </c>
      <c r="NI105" s="120" t="str">
        <f t="shared" si="796"/>
        <v/>
      </c>
      <c r="NK105" s="112"/>
      <c r="NL105" s="112"/>
      <c r="NM105" s="113" t="str">
        <f t="shared" si="797"/>
        <v/>
      </c>
      <c r="NN105" s="114" t="str">
        <f t="shared" si="798"/>
        <v/>
      </c>
      <c r="NO105" s="115" t="str">
        <f t="shared" si="799"/>
        <v/>
      </c>
      <c r="NP105" s="115" t="str">
        <f t="shared" si="800"/>
        <v/>
      </c>
      <c r="NQ105" s="116" t="str">
        <f t="shared" si="801"/>
        <v/>
      </c>
      <c r="NR105" s="117" t="str">
        <f t="shared" si="802"/>
        <v/>
      </c>
      <c r="NS105" s="118" t="str">
        <f t="shared" si="803"/>
        <v/>
      </c>
      <c r="NT105" s="119" t="str">
        <f t="shared" si="804"/>
        <v/>
      </c>
      <c r="NU105" s="120" t="str">
        <f t="shared" si="805"/>
        <v/>
      </c>
      <c r="NW105" s="112"/>
      <c r="NX105" s="112"/>
      <c r="NY105" s="113" t="str">
        <f t="shared" si="806"/>
        <v/>
      </c>
      <c r="NZ105" s="114" t="str">
        <f t="shared" si="807"/>
        <v/>
      </c>
      <c r="OA105" s="115" t="str">
        <f t="shared" si="808"/>
        <v/>
      </c>
      <c r="OB105" s="115" t="str">
        <f t="shared" si="809"/>
        <v/>
      </c>
      <c r="OC105" s="116" t="str">
        <f t="shared" si="810"/>
        <v/>
      </c>
      <c r="OD105" s="117" t="str">
        <f t="shared" si="811"/>
        <v/>
      </c>
      <c r="OE105" s="118" t="str">
        <f t="shared" si="812"/>
        <v/>
      </c>
      <c r="OF105" s="119" t="str">
        <f t="shared" si="813"/>
        <v/>
      </c>
      <c r="OG105" s="120" t="str">
        <f t="shared" si="814"/>
        <v/>
      </c>
      <c r="OI105" s="112"/>
      <c r="OJ105" s="112"/>
      <c r="OK105" s="113" t="str">
        <f t="shared" si="815"/>
        <v/>
      </c>
      <c r="OL105" s="114" t="str">
        <f t="shared" si="816"/>
        <v/>
      </c>
      <c r="OM105" s="115" t="str">
        <f t="shared" si="817"/>
        <v/>
      </c>
      <c r="ON105" s="115" t="str">
        <f t="shared" si="818"/>
        <v/>
      </c>
      <c r="OO105" s="116" t="str">
        <f t="shared" si="819"/>
        <v/>
      </c>
      <c r="OP105" s="117" t="str">
        <f t="shared" si="820"/>
        <v/>
      </c>
      <c r="OQ105" s="118" t="str">
        <f t="shared" si="821"/>
        <v/>
      </c>
      <c r="OR105" s="119" t="str">
        <f t="shared" si="822"/>
        <v/>
      </c>
      <c r="OS105" s="120" t="str">
        <f t="shared" si="823"/>
        <v/>
      </c>
      <c r="OU105" s="112"/>
      <c r="OV105" s="112"/>
      <c r="OW105" s="113" t="str">
        <f t="shared" si="824"/>
        <v/>
      </c>
      <c r="OX105" s="114" t="str">
        <f t="shared" si="825"/>
        <v/>
      </c>
      <c r="OY105" s="115" t="str">
        <f t="shared" si="826"/>
        <v/>
      </c>
      <c r="OZ105" s="115" t="str">
        <f t="shared" si="827"/>
        <v/>
      </c>
      <c r="PA105" s="116" t="str">
        <f t="shared" si="828"/>
        <v/>
      </c>
      <c r="PB105" s="117" t="str">
        <f t="shared" si="829"/>
        <v/>
      </c>
      <c r="PC105" s="118" t="str">
        <f t="shared" si="830"/>
        <v/>
      </c>
      <c r="PD105" s="119" t="str">
        <f t="shared" si="831"/>
        <v/>
      </c>
      <c r="PE105" s="120" t="str">
        <f t="shared" si="832"/>
        <v/>
      </c>
      <c r="PG105" s="112"/>
      <c r="PH105" s="112"/>
      <c r="PI105" s="113" t="str">
        <f t="shared" si="833"/>
        <v/>
      </c>
      <c r="PJ105" s="114" t="str">
        <f t="shared" si="834"/>
        <v/>
      </c>
      <c r="PK105" s="115" t="str">
        <f t="shared" si="835"/>
        <v/>
      </c>
      <c r="PL105" s="115" t="str">
        <f t="shared" si="836"/>
        <v/>
      </c>
      <c r="PM105" s="116" t="str">
        <f t="shared" si="837"/>
        <v/>
      </c>
      <c r="PN105" s="117" t="str">
        <f t="shared" si="838"/>
        <v/>
      </c>
      <c r="PO105" s="118" t="str">
        <f t="shared" si="839"/>
        <v/>
      </c>
      <c r="PP105" s="119" t="str">
        <f t="shared" si="840"/>
        <v/>
      </c>
      <c r="PQ105" s="120" t="str">
        <f t="shared" si="841"/>
        <v/>
      </c>
      <c r="PS105" s="112"/>
      <c r="PT105" s="112"/>
      <c r="PU105" s="113" t="str">
        <f t="shared" si="842"/>
        <v/>
      </c>
      <c r="PV105" s="114" t="str">
        <f t="shared" si="843"/>
        <v/>
      </c>
      <c r="PW105" s="115" t="str">
        <f t="shared" si="844"/>
        <v/>
      </c>
      <c r="PX105" s="115" t="str">
        <f t="shared" si="845"/>
        <v/>
      </c>
      <c r="PY105" s="116" t="str">
        <f t="shared" si="846"/>
        <v/>
      </c>
      <c r="PZ105" s="117" t="str">
        <f t="shared" si="847"/>
        <v/>
      </c>
      <c r="QA105" s="118" t="str">
        <f t="shared" si="848"/>
        <v/>
      </c>
      <c r="QB105" s="119" t="str">
        <f t="shared" si="849"/>
        <v/>
      </c>
      <c r="QC105" s="120" t="str">
        <f t="shared" si="850"/>
        <v/>
      </c>
      <c r="QE105" s="112"/>
      <c r="QF105" s="112"/>
      <c r="QG105" s="113" t="str">
        <f t="shared" si="851"/>
        <v/>
      </c>
      <c r="QH105" s="114" t="str">
        <f t="shared" si="852"/>
        <v/>
      </c>
      <c r="QI105" s="115" t="str">
        <f t="shared" si="853"/>
        <v/>
      </c>
      <c r="QJ105" s="115" t="str">
        <f t="shared" si="854"/>
        <v/>
      </c>
      <c r="QK105" s="116" t="str">
        <f t="shared" si="855"/>
        <v/>
      </c>
      <c r="QL105" s="117" t="str">
        <f t="shared" si="856"/>
        <v/>
      </c>
      <c r="QM105" s="118" t="str">
        <f t="shared" si="857"/>
        <v/>
      </c>
      <c r="QN105" s="119" t="str">
        <f t="shared" si="858"/>
        <v/>
      </c>
      <c r="QO105" s="120" t="str">
        <f t="shared" si="859"/>
        <v/>
      </c>
      <c r="QQ105" s="112"/>
      <c r="QR105" s="112"/>
      <c r="QS105" s="113" t="str">
        <f t="shared" si="860"/>
        <v/>
      </c>
      <c r="QT105" s="114" t="str">
        <f t="shared" si="861"/>
        <v/>
      </c>
      <c r="QU105" s="115" t="str">
        <f t="shared" si="862"/>
        <v/>
      </c>
      <c r="QV105" s="115" t="str">
        <f t="shared" si="863"/>
        <v/>
      </c>
      <c r="QW105" s="116" t="str">
        <f t="shared" si="864"/>
        <v/>
      </c>
      <c r="QX105" s="117" t="str">
        <f t="shared" si="865"/>
        <v/>
      </c>
      <c r="QY105" s="118" t="str">
        <f t="shared" si="866"/>
        <v/>
      </c>
      <c r="QZ105" s="119" t="str">
        <f t="shared" si="867"/>
        <v/>
      </c>
      <c r="RA105" s="120" t="str">
        <f t="shared" si="868"/>
        <v/>
      </c>
      <c r="RC105" s="112"/>
      <c r="RD105" s="112"/>
      <c r="RE105" s="113" t="str">
        <f t="shared" si="869"/>
        <v/>
      </c>
      <c r="RF105" s="114" t="str">
        <f t="shared" si="870"/>
        <v/>
      </c>
      <c r="RG105" s="115" t="str">
        <f t="shared" si="871"/>
        <v/>
      </c>
      <c r="RH105" s="115" t="str">
        <f t="shared" si="872"/>
        <v/>
      </c>
      <c r="RI105" s="116" t="str">
        <f t="shared" si="873"/>
        <v/>
      </c>
      <c r="RJ105" s="117" t="str">
        <f t="shared" si="874"/>
        <v/>
      </c>
      <c r="RK105" s="118" t="str">
        <f t="shared" si="875"/>
        <v/>
      </c>
      <c r="RL105" s="119" t="str">
        <f t="shared" si="876"/>
        <v/>
      </c>
      <c r="RM105" s="120" t="str">
        <f t="shared" si="877"/>
        <v/>
      </c>
      <c r="RO105" s="112"/>
      <c r="RP105" s="112"/>
      <c r="RQ105" s="113" t="str">
        <f t="shared" si="878"/>
        <v/>
      </c>
      <c r="RR105" s="114" t="str">
        <f t="shared" si="879"/>
        <v/>
      </c>
      <c r="RS105" s="115" t="str">
        <f t="shared" si="880"/>
        <v/>
      </c>
      <c r="RT105" s="115" t="str">
        <f t="shared" si="881"/>
        <v/>
      </c>
      <c r="RU105" s="116" t="str">
        <f t="shared" si="882"/>
        <v/>
      </c>
      <c r="RV105" s="117" t="str">
        <f t="shared" si="883"/>
        <v/>
      </c>
      <c r="RW105" s="118" t="str">
        <f t="shared" si="884"/>
        <v/>
      </c>
      <c r="RX105" s="119" t="str">
        <f t="shared" si="885"/>
        <v/>
      </c>
      <c r="RY105" s="120" t="str">
        <f t="shared" si="886"/>
        <v/>
      </c>
      <c r="SA105" s="112"/>
      <c r="SB105" s="112"/>
    </row>
    <row r="106" spans="1:496" ht="13.5" customHeight="1">
      <c r="A106" s="20"/>
      <c r="B106" s="2" t="s">
        <v>806</v>
      </c>
      <c r="C106" s="2" t="s">
        <v>821</v>
      </c>
      <c r="E106" s="113" t="str">
        <f t="shared" ref="E106" si="905">IF(I106="","",E$3)</f>
        <v/>
      </c>
      <c r="F106" s="114" t="str">
        <f t="shared" ref="F106" si="906">IF(I106="","",E$1)</f>
        <v/>
      </c>
      <c r="G106" s="115" t="str">
        <f t="shared" si="903"/>
        <v/>
      </c>
      <c r="H106" s="115" t="str">
        <f t="shared" si="904"/>
        <v/>
      </c>
      <c r="I106" s="116" t="str">
        <f t="shared" ref="I106" si="907">IF(P106="","",IF(ISNUMBER(SEARCH(":",P106)),MID(P106,FIND(":",P106)+2,FIND("(",P106)-FIND(":",P106)-3),LEFT(P106,FIND("(",P106)-2)))</f>
        <v/>
      </c>
      <c r="J106" s="117" t="str">
        <f t="shared" ref="J106" si="908">IF(P106="","",MID(P106,FIND("(",P106)+1,4))</f>
        <v/>
      </c>
      <c r="K106" s="118" t="str">
        <f t="shared" ref="K106" si="909">IF(ISNUMBER(SEARCH("*female*",P106)),"female",IF(ISNUMBER(SEARCH("*male*",P106)),"male",""))</f>
        <v/>
      </c>
      <c r="L106" s="119" t="str">
        <f t="shared" si="894"/>
        <v/>
      </c>
      <c r="M106" s="120" t="str">
        <f t="shared" ref="M106" si="910">IF(I106="","",(MID(I106,(SEARCH("^^",SUBSTITUTE(I106," ","^^",LEN(I106)-LEN(SUBSTITUTE(I106," ","")))))+1,99)&amp;"_"&amp;LEFT(I106,FIND(" ",I106)-1)&amp;"_"&amp;J106))</f>
        <v/>
      </c>
      <c r="O106" s="112"/>
      <c r="Q106" s="113">
        <f>Q$3</f>
        <v>42391</v>
      </c>
      <c r="R106" s="114" t="s">
        <v>827</v>
      </c>
      <c r="S106" s="115">
        <v>40900</v>
      </c>
      <c r="T106" s="115">
        <f>Q$3</f>
        <v>42391</v>
      </c>
      <c r="U106" s="116" t="s">
        <v>1042</v>
      </c>
      <c r="V106" s="117" t="s">
        <v>1043</v>
      </c>
      <c r="W106" s="118" t="s">
        <v>1000</v>
      </c>
      <c r="X106" s="119" t="s">
        <v>445</v>
      </c>
      <c r="Y106" s="120" t="s">
        <v>1044</v>
      </c>
      <c r="AA106" s="4"/>
      <c r="AB106" s="2" t="s">
        <v>980</v>
      </c>
      <c r="AC106" s="113">
        <f t="shared" si="545"/>
        <v>42653</v>
      </c>
      <c r="AD106" s="114" t="str">
        <f t="shared" si="546"/>
        <v>Oreškovic I</v>
      </c>
      <c r="AE106" s="115">
        <f t="shared" si="547"/>
        <v>42391</v>
      </c>
      <c r="AF106" s="115">
        <f t="shared" si="548"/>
        <v>42653</v>
      </c>
      <c r="AG106" s="116" t="str">
        <f t="shared" si="549"/>
        <v>Davor Romic</v>
      </c>
      <c r="AH106" s="117" t="str">
        <f t="shared" si="550"/>
        <v>1958</v>
      </c>
      <c r="AI106" s="118" t="str">
        <f t="shared" si="551"/>
        <v>male</v>
      </c>
      <c r="AJ106" s="119" t="str">
        <f t="shared" si="552"/>
        <v>hr_independent01</v>
      </c>
      <c r="AK106" s="120" t="str">
        <f t="shared" si="553"/>
        <v>Romic_Davor_1958</v>
      </c>
      <c r="AM106" s="112"/>
      <c r="AN106" s="112" t="s">
        <v>1254</v>
      </c>
      <c r="AO106" s="113">
        <f t="shared" si="554"/>
        <v>44035</v>
      </c>
      <c r="AP106" s="114" t="str">
        <f t="shared" si="555"/>
        <v>Plenkovic I</v>
      </c>
      <c r="AQ106" s="115">
        <f t="shared" si="556"/>
        <v>42662</v>
      </c>
      <c r="AR106" s="115">
        <v>43665</v>
      </c>
      <c r="AS106" s="116" t="str">
        <f t="shared" si="558"/>
        <v>Tomislav Tolušic</v>
      </c>
      <c r="AT106" s="117" t="str">
        <f t="shared" si="559"/>
        <v>1979</v>
      </c>
      <c r="AU106" s="118" t="str">
        <f t="shared" si="560"/>
        <v>male</v>
      </c>
      <c r="AV106" s="119" t="str">
        <f t="shared" si="561"/>
        <v>hr_hdz01</v>
      </c>
      <c r="AW106" s="120" t="str">
        <f t="shared" si="562"/>
        <v>Tolušic_Tomislav_1979</v>
      </c>
      <c r="AY106" s="112"/>
      <c r="AZ106" s="112" t="s">
        <v>1244</v>
      </c>
      <c r="BA106" s="113">
        <f t="shared" si="518"/>
        <v>44926</v>
      </c>
      <c r="BB106" s="114" t="str">
        <f t="shared" si="519"/>
        <v>Plenkovic II</v>
      </c>
      <c r="BC106" s="115">
        <f t="shared" si="520"/>
        <v>43853</v>
      </c>
      <c r="BD106" s="115">
        <f t="shared" si="521"/>
        <v>44926</v>
      </c>
      <c r="BE106" s="116" t="str">
        <f t="shared" si="522"/>
        <v>Marija Vuckovic</v>
      </c>
      <c r="BF106" s="117" t="str">
        <f t="shared" si="523"/>
        <v>1974</v>
      </c>
      <c r="BG106" s="118" t="str">
        <f t="shared" si="524"/>
        <v>female</v>
      </c>
      <c r="BH106" s="119" t="str">
        <f t="shared" si="525"/>
        <v>hr_hdz01</v>
      </c>
      <c r="BI106" s="120" t="str">
        <f t="shared" si="526"/>
        <v>Vuckovic_Marija_1974</v>
      </c>
      <c r="BK106" s="112"/>
      <c r="BL106" s="112" t="s">
        <v>1365</v>
      </c>
      <c r="BM106" s="113" t="str">
        <f t="shared" si="563"/>
        <v/>
      </c>
      <c r="BN106" s="114" t="str">
        <f t="shared" si="564"/>
        <v/>
      </c>
      <c r="BO106" s="115" t="str">
        <f t="shared" si="565"/>
        <v/>
      </c>
      <c r="BP106" s="115" t="str">
        <f t="shared" si="566"/>
        <v/>
      </c>
      <c r="BQ106" s="116" t="str">
        <f t="shared" si="567"/>
        <v/>
      </c>
      <c r="BR106" s="117" t="str">
        <f t="shared" si="568"/>
        <v/>
      </c>
      <c r="BS106" s="118" t="str">
        <f t="shared" si="569"/>
        <v/>
      </c>
      <c r="BT106" s="119" t="str">
        <f t="shared" si="570"/>
        <v/>
      </c>
      <c r="BU106" s="120" t="str">
        <f t="shared" si="571"/>
        <v/>
      </c>
      <c r="BW106" s="112"/>
      <c r="BX106" s="112"/>
      <c r="BY106" s="113" t="str">
        <f t="shared" si="572"/>
        <v/>
      </c>
      <c r="BZ106" s="114" t="str">
        <f t="shared" si="573"/>
        <v/>
      </c>
      <c r="CA106" s="115" t="str">
        <f t="shared" si="574"/>
        <v/>
      </c>
      <c r="CB106" s="115" t="str">
        <f t="shared" si="575"/>
        <v/>
      </c>
      <c r="CC106" s="116" t="str">
        <f t="shared" si="576"/>
        <v/>
      </c>
      <c r="CD106" s="117" t="str">
        <f t="shared" si="577"/>
        <v/>
      </c>
      <c r="CE106" s="118" t="str">
        <f t="shared" si="578"/>
        <v/>
      </c>
      <c r="CF106" s="119" t="str">
        <f t="shared" si="579"/>
        <v/>
      </c>
      <c r="CG106" s="120" t="str">
        <f t="shared" si="580"/>
        <v/>
      </c>
      <c r="CI106" s="112"/>
      <c r="CJ106" s="112"/>
      <c r="CK106" s="113" t="str">
        <f t="shared" si="581"/>
        <v/>
      </c>
      <c r="CL106" s="114" t="str">
        <f t="shared" si="582"/>
        <v/>
      </c>
      <c r="CM106" s="115" t="str">
        <f t="shared" si="583"/>
        <v/>
      </c>
      <c r="CN106" s="115" t="str">
        <f t="shared" si="584"/>
        <v/>
      </c>
      <c r="CO106" s="116" t="str">
        <f t="shared" si="585"/>
        <v/>
      </c>
      <c r="CP106" s="117" t="str">
        <f t="shared" si="586"/>
        <v/>
      </c>
      <c r="CQ106" s="118" t="str">
        <f t="shared" si="587"/>
        <v/>
      </c>
      <c r="CR106" s="119" t="str">
        <f t="shared" si="588"/>
        <v/>
      </c>
      <c r="CS106" s="120" t="str">
        <f t="shared" si="589"/>
        <v/>
      </c>
      <c r="CU106" s="112"/>
      <c r="CV106" s="112"/>
      <c r="CW106" s="113" t="str">
        <f t="shared" si="590"/>
        <v/>
      </c>
      <c r="CX106" s="114" t="str">
        <f t="shared" si="591"/>
        <v/>
      </c>
      <c r="CY106" s="115" t="str">
        <f t="shared" si="592"/>
        <v/>
      </c>
      <c r="CZ106" s="115" t="str">
        <f t="shared" si="593"/>
        <v/>
      </c>
      <c r="DA106" s="116" t="str">
        <f t="shared" si="594"/>
        <v/>
      </c>
      <c r="DB106" s="117" t="str">
        <f t="shared" si="595"/>
        <v/>
      </c>
      <c r="DC106" s="118" t="str">
        <f t="shared" si="596"/>
        <v/>
      </c>
      <c r="DD106" s="119" t="str">
        <f t="shared" si="597"/>
        <v/>
      </c>
      <c r="DE106" s="120" t="str">
        <f t="shared" si="598"/>
        <v/>
      </c>
      <c r="DG106" s="112"/>
      <c r="DH106" s="112"/>
      <c r="DI106" s="113" t="str">
        <f t="shared" si="599"/>
        <v/>
      </c>
      <c r="DJ106" s="114" t="str">
        <f t="shared" si="600"/>
        <v/>
      </c>
      <c r="DK106" s="115" t="str">
        <f t="shared" si="601"/>
        <v/>
      </c>
      <c r="DL106" s="115" t="str">
        <f t="shared" si="602"/>
        <v/>
      </c>
      <c r="DM106" s="116" t="str">
        <f t="shared" si="603"/>
        <v/>
      </c>
      <c r="DN106" s="117" t="str">
        <f t="shared" si="604"/>
        <v/>
      </c>
      <c r="DO106" s="118" t="str">
        <f t="shared" si="605"/>
        <v/>
      </c>
      <c r="DP106" s="119" t="str">
        <f t="shared" si="606"/>
        <v/>
      </c>
      <c r="DQ106" s="120" t="str">
        <f t="shared" si="607"/>
        <v/>
      </c>
      <c r="DS106" s="112"/>
      <c r="DT106" s="112"/>
      <c r="DU106" s="113" t="str">
        <f t="shared" si="608"/>
        <v/>
      </c>
      <c r="DV106" s="114" t="str">
        <f t="shared" si="609"/>
        <v/>
      </c>
      <c r="DW106" s="115" t="str">
        <f t="shared" si="610"/>
        <v/>
      </c>
      <c r="DX106" s="115" t="str">
        <f t="shared" si="611"/>
        <v/>
      </c>
      <c r="DY106" s="116" t="str">
        <f t="shared" si="612"/>
        <v/>
      </c>
      <c r="DZ106" s="117" t="str">
        <f t="shared" si="613"/>
        <v/>
      </c>
      <c r="EA106" s="118" t="str">
        <f t="shared" si="614"/>
        <v/>
      </c>
      <c r="EB106" s="119" t="str">
        <f t="shared" si="615"/>
        <v/>
      </c>
      <c r="EC106" s="120" t="str">
        <f t="shared" si="616"/>
        <v/>
      </c>
      <c r="EE106" s="112"/>
      <c r="EF106" s="112"/>
      <c r="EG106" s="113" t="str">
        <f t="shared" si="617"/>
        <v/>
      </c>
      <c r="EH106" s="114" t="str">
        <f t="shared" si="618"/>
        <v/>
      </c>
      <c r="EI106" s="115" t="str">
        <f t="shared" si="619"/>
        <v/>
      </c>
      <c r="EJ106" s="115" t="str">
        <f t="shared" si="620"/>
        <v/>
      </c>
      <c r="EK106" s="116" t="str">
        <f t="shared" si="621"/>
        <v/>
      </c>
      <c r="EL106" s="117" t="str">
        <f t="shared" si="622"/>
        <v/>
      </c>
      <c r="EM106" s="118" t="str">
        <f t="shared" si="623"/>
        <v/>
      </c>
      <c r="EN106" s="119" t="str">
        <f t="shared" si="624"/>
        <v/>
      </c>
      <c r="EO106" s="120" t="str">
        <f t="shared" si="625"/>
        <v/>
      </c>
      <c r="EQ106" s="112"/>
      <c r="ER106" s="112"/>
      <c r="ES106" s="113" t="str">
        <f t="shared" si="626"/>
        <v/>
      </c>
      <c r="ET106" s="114" t="str">
        <f t="shared" si="627"/>
        <v/>
      </c>
      <c r="EU106" s="115" t="str">
        <f t="shared" si="628"/>
        <v/>
      </c>
      <c r="EV106" s="115" t="str">
        <f t="shared" si="629"/>
        <v/>
      </c>
      <c r="EW106" s="116" t="str">
        <f t="shared" si="630"/>
        <v/>
      </c>
      <c r="EX106" s="117" t="str">
        <f t="shared" si="631"/>
        <v/>
      </c>
      <c r="EY106" s="118" t="str">
        <f t="shared" si="632"/>
        <v/>
      </c>
      <c r="EZ106" s="119" t="str">
        <f t="shared" si="633"/>
        <v/>
      </c>
      <c r="FA106" s="120" t="str">
        <f t="shared" si="634"/>
        <v/>
      </c>
      <c r="FC106" s="112"/>
      <c r="FD106" s="112"/>
      <c r="FE106" s="113" t="str">
        <f t="shared" si="635"/>
        <v/>
      </c>
      <c r="FF106" s="114" t="str">
        <f t="shared" si="636"/>
        <v/>
      </c>
      <c r="FG106" s="115" t="str">
        <f t="shared" si="637"/>
        <v/>
      </c>
      <c r="FH106" s="115" t="str">
        <f t="shared" si="638"/>
        <v/>
      </c>
      <c r="FI106" s="116" t="str">
        <f t="shared" si="639"/>
        <v/>
      </c>
      <c r="FJ106" s="117" t="str">
        <f t="shared" si="640"/>
        <v/>
      </c>
      <c r="FK106" s="118" t="str">
        <f t="shared" si="641"/>
        <v/>
      </c>
      <c r="FL106" s="119" t="str">
        <f t="shared" si="642"/>
        <v/>
      </c>
      <c r="FM106" s="120" t="str">
        <f t="shared" si="643"/>
        <v/>
      </c>
      <c r="FO106" s="112"/>
      <c r="FP106" s="112"/>
      <c r="FQ106" s="113" t="str">
        <f t="shared" si="644"/>
        <v/>
      </c>
      <c r="FR106" s="114" t="str">
        <f t="shared" si="645"/>
        <v/>
      </c>
      <c r="FS106" s="115" t="str">
        <f t="shared" si="646"/>
        <v/>
      </c>
      <c r="FT106" s="115" t="str">
        <f t="shared" si="647"/>
        <v/>
      </c>
      <c r="FU106" s="116" t="str">
        <f t="shared" si="648"/>
        <v/>
      </c>
      <c r="FV106" s="117" t="str">
        <f t="shared" si="649"/>
        <v/>
      </c>
      <c r="FW106" s="118" t="str">
        <f t="shared" si="650"/>
        <v/>
      </c>
      <c r="FX106" s="119" t="str">
        <f t="shared" si="651"/>
        <v/>
      </c>
      <c r="FY106" s="120" t="str">
        <f t="shared" si="652"/>
        <v/>
      </c>
      <c r="GA106" s="112"/>
      <c r="GB106" s="112"/>
      <c r="GC106" s="113" t="str">
        <f t="shared" si="653"/>
        <v/>
      </c>
      <c r="GD106" s="114" t="str">
        <f t="shared" si="654"/>
        <v/>
      </c>
      <c r="GE106" s="115" t="str">
        <f t="shared" si="655"/>
        <v/>
      </c>
      <c r="GF106" s="115" t="str">
        <f t="shared" si="656"/>
        <v/>
      </c>
      <c r="GG106" s="116" t="str">
        <f t="shared" si="657"/>
        <v/>
      </c>
      <c r="GH106" s="117" t="str">
        <f t="shared" si="658"/>
        <v/>
      </c>
      <c r="GI106" s="118" t="str">
        <f t="shared" si="659"/>
        <v/>
      </c>
      <c r="GJ106" s="119" t="str">
        <f t="shared" si="660"/>
        <v/>
      </c>
      <c r="GK106" s="120" t="str">
        <f t="shared" si="661"/>
        <v/>
      </c>
      <c r="GM106" s="112"/>
      <c r="GN106" s="112"/>
      <c r="GO106" s="113" t="str">
        <f t="shared" si="662"/>
        <v/>
      </c>
      <c r="GP106" s="114" t="str">
        <f t="shared" si="663"/>
        <v/>
      </c>
      <c r="GQ106" s="115" t="str">
        <f t="shared" si="664"/>
        <v/>
      </c>
      <c r="GR106" s="115" t="str">
        <f t="shared" si="665"/>
        <v/>
      </c>
      <c r="GS106" s="116" t="str">
        <f t="shared" si="666"/>
        <v/>
      </c>
      <c r="GT106" s="117" t="str">
        <f t="shared" si="667"/>
        <v/>
      </c>
      <c r="GU106" s="118" t="str">
        <f t="shared" si="668"/>
        <v/>
      </c>
      <c r="GV106" s="119" t="str">
        <f t="shared" si="669"/>
        <v/>
      </c>
      <c r="GW106" s="120" t="str">
        <f t="shared" si="670"/>
        <v/>
      </c>
      <c r="GY106" s="112"/>
      <c r="GZ106" s="112"/>
      <c r="HA106" s="113" t="str">
        <f t="shared" si="671"/>
        <v/>
      </c>
      <c r="HB106" s="114" t="str">
        <f t="shared" si="672"/>
        <v/>
      </c>
      <c r="HC106" s="115" t="str">
        <f t="shared" si="673"/>
        <v/>
      </c>
      <c r="HD106" s="115" t="str">
        <f t="shared" si="674"/>
        <v/>
      </c>
      <c r="HE106" s="116" t="str">
        <f t="shared" si="675"/>
        <v/>
      </c>
      <c r="HF106" s="117" t="str">
        <f t="shared" si="676"/>
        <v/>
      </c>
      <c r="HG106" s="118" t="str">
        <f t="shared" si="677"/>
        <v/>
      </c>
      <c r="HH106" s="119" t="str">
        <f t="shared" si="678"/>
        <v/>
      </c>
      <c r="HI106" s="120" t="str">
        <f t="shared" si="679"/>
        <v/>
      </c>
      <c r="HK106" s="112"/>
      <c r="HL106" s="112"/>
      <c r="HM106" s="113" t="str">
        <f t="shared" si="680"/>
        <v/>
      </c>
      <c r="HN106" s="114" t="str">
        <f t="shared" si="681"/>
        <v/>
      </c>
      <c r="HO106" s="115" t="str">
        <f t="shared" si="682"/>
        <v/>
      </c>
      <c r="HP106" s="115" t="str">
        <f t="shared" si="683"/>
        <v/>
      </c>
      <c r="HQ106" s="116" t="str">
        <f t="shared" si="684"/>
        <v/>
      </c>
      <c r="HR106" s="117" t="str">
        <f t="shared" si="685"/>
        <v/>
      </c>
      <c r="HS106" s="118" t="str">
        <f t="shared" si="686"/>
        <v/>
      </c>
      <c r="HT106" s="119" t="str">
        <f t="shared" si="687"/>
        <v/>
      </c>
      <c r="HU106" s="120" t="str">
        <f t="shared" si="688"/>
        <v/>
      </c>
      <c r="HW106" s="112"/>
      <c r="HX106" s="112"/>
      <c r="HY106" s="113" t="str">
        <f t="shared" si="689"/>
        <v/>
      </c>
      <c r="HZ106" s="114" t="str">
        <f t="shared" si="690"/>
        <v/>
      </c>
      <c r="IA106" s="115" t="str">
        <f t="shared" si="691"/>
        <v/>
      </c>
      <c r="IB106" s="115" t="str">
        <f t="shared" si="692"/>
        <v/>
      </c>
      <c r="IC106" s="116" t="str">
        <f t="shared" si="693"/>
        <v/>
      </c>
      <c r="ID106" s="117" t="str">
        <f t="shared" si="694"/>
        <v/>
      </c>
      <c r="IE106" s="118" t="str">
        <f t="shared" si="695"/>
        <v/>
      </c>
      <c r="IF106" s="119" t="str">
        <f t="shared" si="696"/>
        <v/>
      </c>
      <c r="IG106" s="120" t="str">
        <f t="shared" si="697"/>
        <v/>
      </c>
      <c r="II106" s="112"/>
      <c r="IJ106" s="112"/>
      <c r="IK106" s="113" t="str">
        <f t="shared" si="698"/>
        <v/>
      </c>
      <c r="IL106" s="114" t="str">
        <f t="shared" si="699"/>
        <v/>
      </c>
      <c r="IM106" s="115" t="str">
        <f t="shared" si="700"/>
        <v/>
      </c>
      <c r="IN106" s="115" t="str">
        <f t="shared" si="701"/>
        <v/>
      </c>
      <c r="IO106" s="116" t="str">
        <f t="shared" si="702"/>
        <v/>
      </c>
      <c r="IP106" s="117" t="str">
        <f t="shared" si="703"/>
        <v/>
      </c>
      <c r="IQ106" s="118" t="str">
        <f t="shared" si="704"/>
        <v/>
      </c>
      <c r="IR106" s="119" t="str">
        <f t="shared" si="705"/>
        <v/>
      </c>
      <c r="IS106" s="120" t="str">
        <f t="shared" si="706"/>
        <v/>
      </c>
      <c r="IU106" s="112"/>
      <c r="IV106" s="112"/>
      <c r="IW106" s="113" t="str">
        <f t="shared" si="707"/>
        <v/>
      </c>
      <c r="IX106" s="114" t="str">
        <f t="shared" si="708"/>
        <v/>
      </c>
      <c r="IY106" s="115" t="str">
        <f t="shared" si="709"/>
        <v/>
      </c>
      <c r="IZ106" s="115" t="str">
        <f t="shared" si="710"/>
        <v/>
      </c>
      <c r="JA106" s="116" t="str">
        <f t="shared" si="711"/>
        <v/>
      </c>
      <c r="JB106" s="117" t="str">
        <f t="shared" si="712"/>
        <v/>
      </c>
      <c r="JC106" s="118" t="str">
        <f t="shared" si="713"/>
        <v/>
      </c>
      <c r="JD106" s="119" t="str">
        <f t="shared" si="714"/>
        <v/>
      </c>
      <c r="JE106" s="120" t="str">
        <f t="shared" si="715"/>
        <v/>
      </c>
      <c r="JG106" s="112"/>
      <c r="JH106" s="112"/>
      <c r="JI106" s="113" t="str">
        <f t="shared" si="716"/>
        <v/>
      </c>
      <c r="JJ106" s="114" t="str">
        <f t="shared" si="717"/>
        <v/>
      </c>
      <c r="JK106" s="115" t="str">
        <f t="shared" si="718"/>
        <v/>
      </c>
      <c r="JL106" s="115" t="str">
        <f t="shared" si="719"/>
        <v/>
      </c>
      <c r="JM106" s="116" t="str">
        <f t="shared" si="720"/>
        <v/>
      </c>
      <c r="JN106" s="117" t="str">
        <f t="shared" si="721"/>
        <v/>
      </c>
      <c r="JO106" s="118" t="str">
        <f t="shared" si="722"/>
        <v/>
      </c>
      <c r="JP106" s="119" t="str">
        <f t="shared" si="723"/>
        <v/>
      </c>
      <c r="JQ106" s="120" t="str">
        <f t="shared" si="724"/>
        <v/>
      </c>
      <c r="JS106" s="112"/>
      <c r="JT106" s="112"/>
      <c r="JU106" s="113" t="str">
        <f t="shared" si="725"/>
        <v/>
      </c>
      <c r="JV106" s="114" t="str">
        <f t="shared" si="726"/>
        <v/>
      </c>
      <c r="JW106" s="115" t="str">
        <f t="shared" si="727"/>
        <v/>
      </c>
      <c r="JX106" s="115" t="str">
        <f t="shared" si="728"/>
        <v/>
      </c>
      <c r="JY106" s="116" t="str">
        <f t="shared" si="729"/>
        <v/>
      </c>
      <c r="JZ106" s="117" t="str">
        <f t="shared" si="730"/>
        <v/>
      </c>
      <c r="KA106" s="118" t="str">
        <f t="shared" si="731"/>
        <v/>
      </c>
      <c r="KB106" s="119" t="str">
        <f t="shared" si="732"/>
        <v/>
      </c>
      <c r="KC106" s="120" t="str">
        <f t="shared" si="733"/>
        <v/>
      </c>
      <c r="KE106" s="112"/>
      <c r="KF106" s="112"/>
      <c r="KG106" s="113" t="str">
        <f t="shared" si="734"/>
        <v/>
      </c>
      <c r="KH106" s="114" t="str">
        <f t="shared" si="735"/>
        <v/>
      </c>
      <c r="KI106" s="115" t="str">
        <f t="shared" si="736"/>
        <v/>
      </c>
      <c r="KJ106" s="115" t="str">
        <f t="shared" si="737"/>
        <v/>
      </c>
      <c r="KK106" s="116" t="str">
        <f t="shared" si="738"/>
        <v/>
      </c>
      <c r="KL106" s="117" t="str">
        <f t="shared" si="739"/>
        <v/>
      </c>
      <c r="KM106" s="118" t="str">
        <f t="shared" si="740"/>
        <v/>
      </c>
      <c r="KN106" s="119" t="str">
        <f t="shared" si="741"/>
        <v/>
      </c>
      <c r="KO106" s="120" t="str">
        <f t="shared" si="742"/>
        <v/>
      </c>
      <c r="KQ106" s="112"/>
      <c r="KR106" s="112"/>
      <c r="KS106" s="113" t="str">
        <f t="shared" si="743"/>
        <v/>
      </c>
      <c r="KT106" s="114" t="str">
        <f t="shared" si="744"/>
        <v/>
      </c>
      <c r="KU106" s="115" t="str">
        <f t="shared" si="745"/>
        <v/>
      </c>
      <c r="KV106" s="115" t="str">
        <f t="shared" si="746"/>
        <v/>
      </c>
      <c r="KW106" s="116" t="str">
        <f t="shared" si="747"/>
        <v/>
      </c>
      <c r="KX106" s="117" t="str">
        <f t="shared" si="748"/>
        <v/>
      </c>
      <c r="KY106" s="118" t="str">
        <f t="shared" si="749"/>
        <v/>
      </c>
      <c r="KZ106" s="119" t="str">
        <f t="shared" si="750"/>
        <v/>
      </c>
      <c r="LA106" s="120" t="str">
        <f t="shared" si="751"/>
        <v/>
      </c>
      <c r="LC106" s="112"/>
      <c r="LD106" s="112"/>
      <c r="LE106" s="113" t="str">
        <f t="shared" si="752"/>
        <v/>
      </c>
      <c r="LF106" s="114" t="str">
        <f t="shared" si="753"/>
        <v/>
      </c>
      <c r="LG106" s="115" t="str">
        <f t="shared" si="754"/>
        <v/>
      </c>
      <c r="LH106" s="115" t="str">
        <f t="shared" si="755"/>
        <v/>
      </c>
      <c r="LI106" s="116" t="str">
        <f t="shared" si="756"/>
        <v/>
      </c>
      <c r="LJ106" s="117" t="str">
        <f t="shared" si="757"/>
        <v/>
      </c>
      <c r="LK106" s="118" t="str">
        <f t="shared" si="758"/>
        <v/>
      </c>
      <c r="LL106" s="119" t="str">
        <f t="shared" si="759"/>
        <v/>
      </c>
      <c r="LM106" s="120" t="str">
        <f t="shared" si="760"/>
        <v/>
      </c>
      <c r="LO106" s="112"/>
      <c r="LP106" s="112"/>
      <c r="LQ106" s="113" t="str">
        <f t="shared" si="761"/>
        <v/>
      </c>
      <c r="LR106" s="114" t="str">
        <f t="shared" si="762"/>
        <v/>
      </c>
      <c r="LS106" s="115" t="str">
        <f t="shared" si="763"/>
        <v/>
      </c>
      <c r="LT106" s="115" t="str">
        <f t="shared" si="764"/>
        <v/>
      </c>
      <c r="LU106" s="116" t="str">
        <f t="shared" si="765"/>
        <v/>
      </c>
      <c r="LV106" s="117" t="str">
        <f t="shared" si="766"/>
        <v/>
      </c>
      <c r="LW106" s="118" t="str">
        <f t="shared" si="767"/>
        <v/>
      </c>
      <c r="LX106" s="119" t="str">
        <f t="shared" si="768"/>
        <v/>
      </c>
      <c r="LY106" s="120" t="str">
        <f t="shared" si="769"/>
        <v/>
      </c>
      <c r="MA106" s="112"/>
      <c r="MB106" s="112"/>
      <c r="MC106" s="113" t="str">
        <f t="shared" si="770"/>
        <v/>
      </c>
      <c r="MD106" s="114" t="str">
        <f t="shared" si="771"/>
        <v/>
      </c>
      <c r="ME106" s="115" t="str">
        <f t="shared" si="772"/>
        <v/>
      </c>
      <c r="MF106" s="115" t="str">
        <f t="shared" si="773"/>
        <v/>
      </c>
      <c r="MG106" s="116" t="str">
        <f t="shared" si="774"/>
        <v/>
      </c>
      <c r="MH106" s="117" t="str">
        <f t="shared" si="775"/>
        <v/>
      </c>
      <c r="MI106" s="118" t="str">
        <f t="shared" si="776"/>
        <v/>
      </c>
      <c r="MJ106" s="119" t="str">
        <f t="shared" si="777"/>
        <v/>
      </c>
      <c r="MK106" s="120" t="str">
        <f t="shared" si="778"/>
        <v/>
      </c>
      <c r="MM106" s="112"/>
      <c r="MN106" s="112"/>
      <c r="MO106" s="113" t="str">
        <f t="shared" si="779"/>
        <v/>
      </c>
      <c r="MP106" s="114" t="str">
        <f t="shared" si="780"/>
        <v/>
      </c>
      <c r="MQ106" s="115" t="str">
        <f t="shared" si="781"/>
        <v/>
      </c>
      <c r="MR106" s="115" t="str">
        <f t="shared" si="782"/>
        <v/>
      </c>
      <c r="MS106" s="116" t="str">
        <f t="shared" si="783"/>
        <v/>
      </c>
      <c r="MT106" s="117" t="str">
        <f t="shared" si="784"/>
        <v/>
      </c>
      <c r="MU106" s="118" t="str">
        <f t="shared" si="785"/>
        <v/>
      </c>
      <c r="MV106" s="119" t="str">
        <f t="shared" si="786"/>
        <v/>
      </c>
      <c r="MW106" s="120" t="str">
        <f t="shared" si="787"/>
        <v/>
      </c>
      <c r="MY106" s="112"/>
      <c r="MZ106" s="112"/>
      <c r="NA106" s="113" t="str">
        <f t="shared" si="788"/>
        <v/>
      </c>
      <c r="NB106" s="114" t="str">
        <f t="shared" si="789"/>
        <v/>
      </c>
      <c r="NC106" s="115" t="str">
        <f t="shared" si="790"/>
        <v/>
      </c>
      <c r="ND106" s="115" t="str">
        <f t="shared" si="791"/>
        <v/>
      </c>
      <c r="NE106" s="116" t="str">
        <f t="shared" si="792"/>
        <v/>
      </c>
      <c r="NF106" s="117" t="str">
        <f t="shared" si="793"/>
        <v/>
      </c>
      <c r="NG106" s="118" t="str">
        <f t="shared" si="794"/>
        <v/>
      </c>
      <c r="NH106" s="119" t="str">
        <f t="shared" si="795"/>
        <v/>
      </c>
      <c r="NI106" s="120" t="str">
        <f t="shared" si="796"/>
        <v/>
      </c>
      <c r="NK106" s="112"/>
      <c r="NL106" s="112"/>
      <c r="NM106" s="113" t="str">
        <f t="shared" si="797"/>
        <v/>
      </c>
      <c r="NN106" s="114" t="str">
        <f t="shared" si="798"/>
        <v/>
      </c>
      <c r="NO106" s="115" t="str">
        <f t="shared" si="799"/>
        <v/>
      </c>
      <c r="NP106" s="115" t="str">
        <f t="shared" si="800"/>
        <v/>
      </c>
      <c r="NQ106" s="116" t="str">
        <f t="shared" si="801"/>
        <v/>
      </c>
      <c r="NR106" s="117" t="str">
        <f t="shared" si="802"/>
        <v/>
      </c>
      <c r="NS106" s="118" t="str">
        <f t="shared" si="803"/>
        <v/>
      </c>
      <c r="NT106" s="119" t="str">
        <f t="shared" si="804"/>
        <v/>
      </c>
      <c r="NU106" s="120" t="str">
        <f t="shared" si="805"/>
        <v/>
      </c>
      <c r="NW106" s="112"/>
      <c r="NX106" s="112"/>
      <c r="NY106" s="113" t="str">
        <f t="shared" si="806"/>
        <v/>
      </c>
      <c r="NZ106" s="114" t="str">
        <f t="shared" si="807"/>
        <v/>
      </c>
      <c r="OA106" s="115" t="str">
        <f t="shared" si="808"/>
        <v/>
      </c>
      <c r="OB106" s="115" t="str">
        <f t="shared" si="809"/>
        <v/>
      </c>
      <c r="OC106" s="116" t="str">
        <f t="shared" si="810"/>
        <v/>
      </c>
      <c r="OD106" s="117" t="str">
        <f t="shared" si="811"/>
        <v/>
      </c>
      <c r="OE106" s="118" t="str">
        <f t="shared" si="812"/>
        <v/>
      </c>
      <c r="OF106" s="119" t="str">
        <f t="shared" si="813"/>
        <v/>
      </c>
      <c r="OG106" s="120" t="str">
        <f t="shared" si="814"/>
        <v/>
      </c>
      <c r="OI106" s="112"/>
      <c r="OJ106" s="112"/>
      <c r="OK106" s="113" t="str">
        <f t="shared" si="815"/>
        <v/>
      </c>
      <c r="OL106" s="114" t="str">
        <f t="shared" si="816"/>
        <v/>
      </c>
      <c r="OM106" s="115" t="str">
        <f t="shared" si="817"/>
        <v/>
      </c>
      <c r="ON106" s="115" t="str">
        <f t="shared" si="818"/>
        <v/>
      </c>
      <c r="OO106" s="116" t="str">
        <f t="shared" si="819"/>
        <v/>
      </c>
      <c r="OP106" s="117" t="str">
        <f t="shared" si="820"/>
        <v/>
      </c>
      <c r="OQ106" s="118" t="str">
        <f t="shared" si="821"/>
        <v/>
      </c>
      <c r="OR106" s="119" t="str">
        <f t="shared" si="822"/>
        <v/>
      </c>
      <c r="OS106" s="120" t="str">
        <f t="shared" si="823"/>
        <v/>
      </c>
      <c r="OU106" s="112"/>
      <c r="OV106" s="112"/>
      <c r="OW106" s="113" t="str">
        <f t="shared" si="824"/>
        <v/>
      </c>
      <c r="OX106" s="114" t="str">
        <f t="shared" si="825"/>
        <v/>
      </c>
      <c r="OY106" s="115" t="str">
        <f t="shared" si="826"/>
        <v/>
      </c>
      <c r="OZ106" s="115" t="str">
        <f t="shared" si="827"/>
        <v/>
      </c>
      <c r="PA106" s="116" t="str">
        <f t="shared" si="828"/>
        <v/>
      </c>
      <c r="PB106" s="117" t="str">
        <f t="shared" si="829"/>
        <v/>
      </c>
      <c r="PC106" s="118" t="str">
        <f t="shared" si="830"/>
        <v/>
      </c>
      <c r="PD106" s="119" t="str">
        <f t="shared" si="831"/>
        <v/>
      </c>
      <c r="PE106" s="120" t="str">
        <f t="shared" si="832"/>
        <v/>
      </c>
      <c r="PG106" s="112"/>
      <c r="PH106" s="112"/>
      <c r="PI106" s="113" t="str">
        <f t="shared" si="833"/>
        <v/>
      </c>
      <c r="PJ106" s="114" t="str">
        <f t="shared" si="834"/>
        <v/>
      </c>
      <c r="PK106" s="115" t="str">
        <f t="shared" si="835"/>
        <v/>
      </c>
      <c r="PL106" s="115" t="str">
        <f t="shared" si="836"/>
        <v/>
      </c>
      <c r="PM106" s="116" t="str">
        <f t="shared" si="837"/>
        <v/>
      </c>
      <c r="PN106" s="117" t="str">
        <f t="shared" si="838"/>
        <v/>
      </c>
      <c r="PO106" s="118" t="str">
        <f t="shared" si="839"/>
        <v/>
      </c>
      <c r="PP106" s="119" t="str">
        <f t="shared" si="840"/>
        <v/>
      </c>
      <c r="PQ106" s="120" t="str">
        <f t="shared" si="841"/>
        <v/>
      </c>
      <c r="PS106" s="112"/>
      <c r="PT106" s="112"/>
      <c r="PU106" s="113" t="str">
        <f t="shared" si="842"/>
        <v/>
      </c>
      <c r="PV106" s="114" t="str">
        <f t="shared" si="843"/>
        <v/>
      </c>
      <c r="PW106" s="115" t="str">
        <f t="shared" si="844"/>
        <v/>
      </c>
      <c r="PX106" s="115" t="str">
        <f t="shared" si="845"/>
        <v/>
      </c>
      <c r="PY106" s="116" t="str">
        <f t="shared" si="846"/>
        <v/>
      </c>
      <c r="PZ106" s="117" t="str">
        <f t="shared" si="847"/>
        <v/>
      </c>
      <c r="QA106" s="118" t="str">
        <f t="shared" si="848"/>
        <v/>
      </c>
      <c r="QB106" s="119" t="str">
        <f t="shared" si="849"/>
        <v/>
      </c>
      <c r="QC106" s="120" t="str">
        <f t="shared" si="850"/>
        <v/>
      </c>
      <c r="QE106" s="112"/>
      <c r="QF106" s="112"/>
      <c r="QG106" s="113" t="str">
        <f t="shared" si="851"/>
        <v/>
      </c>
      <c r="QH106" s="114" t="str">
        <f t="shared" si="852"/>
        <v/>
      </c>
      <c r="QI106" s="115" t="str">
        <f t="shared" si="853"/>
        <v/>
      </c>
      <c r="QJ106" s="115" t="str">
        <f t="shared" si="854"/>
        <v/>
      </c>
      <c r="QK106" s="116" t="str">
        <f t="shared" si="855"/>
        <v/>
      </c>
      <c r="QL106" s="117" t="str">
        <f t="shared" si="856"/>
        <v/>
      </c>
      <c r="QM106" s="118" t="str">
        <f t="shared" si="857"/>
        <v/>
      </c>
      <c r="QN106" s="119" t="str">
        <f t="shared" si="858"/>
        <v/>
      </c>
      <c r="QO106" s="120" t="str">
        <f t="shared" si="859"/>
        <v/>
      </c>
      <c r="QQ106" s="112"/>
      <c r="QR106" s="112"/>
      <c r="QS106" s="113" t="str">
        <f t="shared" si="860"/>
        <v/>
      </c>
      <c r="QT106" s="114" t="str">
        <f t="shared" si="861"/>
        <v/>
      </c>
      <c r="QU106" s="115" t="str">
        <f t="shared" si="862"/>
        <v/>
      </c>
      <c r="QV106" s="115" t="str">
        <f t="shared" si="863"/>
        <v/>
      </c>
      <c r="QW106" s="116" t="str">
        <f t="shared" si="864"/>
        <v/>
      </c>
      <c r="QX106" s="117" t="str">
        <f t="shared" si="865"/>
        <v/>
      </c>
      <c r="QY106" s="118" t="str">
        <f t="shared" si="866"/>
        <v/>
      </c>
      <c r="QZ106" s="119" t="str">
        <f t="shared" si="867"/>
        <v/>
      </c>
      <c r="RA106" s="120" t="str">
        <f t="shared" si="868"/>
        <v/>
      </c>
      <c r="RC106" s="112"/>
      <c r="RD106" s="112"/>
      <c r="RE106" s="113" t="str">
        <f t="shared" si="869"/>
        <v/>
      </c>
      <c r="RF106" s="114" t="str">
        <f t="shared" si="870"/>
        <v/>
      </c>
      <c r="RG106" s="115" t="str">
        <f t="shared" si="871"/>
        <v/>
      </c>
      <c r="RH106" s="115" t="str">
        <f t="shared" si="872"/>
        <v/>
      </c>
      <c r="RI106" s="116" t="str">
        <f t="shared" si="873"/>
        <v/>
      </c>
      <c r="RJ106" s="117" t="str">
        <f t="shared" si="874"/>
        <v/>
      </c>
      <c r="RK106" s="118" t="str">
        <f t="shared" si="875"/>
        <v/>
      </c>
      <c r="RL106" s="119" t="str">
        <f t="shared" si="876"/>
        <v/>
      </c>
      <c r="RM106" s="120" t="str">
        <f t="shared" si="877"/>
        <v/>
      </c>
      <c r="RO106" s="112"/>
      <c r="RP106" s="112"/>
      <c r="RQ106" s="113" t="str">
        <f t="shared" si="878"/>
        <v/>
      </c>
      <c r="RR106" s="114" t="str">
        <f t="shared" si="879"/>
        <v/>
      </c>
      <c r="RS106" s="115" t="str">
        <f t="shared" si="880"/>
        <v/>
      </c>
      <c r="RT106" s="115" t="str">
        <f t="shared" si="881"/>
        <v/>
      </c>
      <c r="RU106" s="116" t="str">
        <f t="shared" si="882"/>
        <v/>
      </c>
      <c r="RV106" s="117" t="str">
        <f t="shared" si="883"/>
        <v/>
      </c>
      <c r="RW106" s="118" t="str">
        <f t="shared" si="884"/>
        <v/>
      </c>
      <c r="RX106" s="119" t="str">
        <f t="shared" si="885"/>
        <v/>
      </c>
      <c r="RY106" s="120" t="str">
        <f t="shared" si="886"/>
        <v/>
      </c>
      <c r="SA106" s="112"/>
      <c r="SB106" s="112"/>
    </row>
    <row r="107" spans="1:496" ht="13.5" customHeight="1">
      <c r="A107" s="20"/>
      <c r="B107" s="2" t="s">
        <v>806</v>
      </c>
      <c r="C107" s="2" t="s">
        <v>821</v>
      </c>
      <c r="E107" s="113"/>
      <c r="F107" s="114"/>
      <c r="G107" s="115"/>
      <c r="H107" s="115"/>
      <c r="I107" s="116"/>
      <c r="J107" s="117"/>
      <c r="K107" s="118"/>
      <c r="L107" s="119"/>
      <c r="M107" s="120"/>
      <c r="O107" s="112"/>
      <c r="Q107" s="113"/>
      <c r="R107" s="114"/>
      <c r="S107" s="115"/>
      <c r="T107" s="115"/>
      <c r="U107" s="116"/>
      <c r="V107" s="117"/>
      <c r="W107" s="118"/>
      <c r="X107" s="119"/>
      <c r="Y107" s="120"/>
      <c r="AA107" s="4"/>
      <c r="AC107" s="113"/>
      <c r="AD107" s="114"/>
      <c r="AE107" s="115"/>
      <c r="AF107" s="115"/>
      <c r="AG107" s="116"/>
      <c r="AH107" s="117"/>
      <c r="AI107" s="118"/>
      <c r="AJ107" s="119"/>
      <c r="AK107" s="120"/>
      <c r="AM107" s="112"/>
      <c r="AN107" s="112"/>
      <c r="AO107" s="113">
        <f t="shared" ref="AO107" si="911">IF(AS107="","",AO$3)</f>
        <v>44035</v>
      </c>
      <c r="AP107" s="114" t="str">
        <f t="shared" ref="AP107" si="912">IF(AS107="","",AO$1)</f>
        <v>Plenkovic I</v>
      </c>
      <c r="AQ107" s="115">
        <v>43665</v>
      </c>
      <c r="AR107" s="115">
        <f t="shared" ref="AR107" si="913">IF(AS107="","",AO$3)</f>
        <v>44035</v>
      </c>
      <c r="AS107" s="116" t="str">
        <f t="shared" ref="AS107" si="914">IF(AZ107="","",IF(ISNUMBER(SEARCH(":",AZ107)),MID(AZ107,FIND(":",AZ107)+2,FIND("(",AZ107)-FIND(":",AZ107)-3),LEFT(AZ107,FIND("(",AZ107)-2)))</f>
        <v>Marija Vuckovic</v>
      </c>
      <c r="AT107" s="117" t="str">
        <f t="shared" ref="AT107" si="915">IF(AZ107="","",MID(AZ107,FIND("(",AZ107)+1,4))</f>
        <v>1974</v>
      </c>
      <c r="AU107" s="118" t="str">
        <f t="shared" ref="AU107" si="916">IF(ISNUMBER(SEARCH("*female*",AZ107)),"female",IF(ISNUMBER(SEARCH("*male*",AZ107)),"male",""))</f>
        <v>female</v>
      </c>
      <c r="AV107" s="119" t="str">
        <f t="shared" ref="AV107" si="917">IF(AZ107="","",IF(ISERROR(MID(AZ107,FIND("male,",AZ107)+6,(FIND(")",AZ107)-(FIND("male,",AZ107)+6))))=TRUE,"missing/error",MID(AZ107,FIND("male,",AZ107)+6,(FIND(")",AZ107)-(FIND("male,",AZ107)+6)))))</f>
        <v>hr_hdz01</v>
      </c>
      <c r="AW107" s="120" t="str">
        <f t="shared" ref="AW107" si="918">IF(AS107="","",(MID(AS107,(SEARCH("^^",SUBSTITUTE(AS107," ","^^",LEN(AS107)-LEN(SUBSTITUTE(AS107," ","")))))+1,99)&amp;"_"&amp;LEFT(AS107,FIND(" ",AS107)-1)&amp;"_"&amp;AT107))</f>
        <v>Vuckovic_Marija_1974</v>
      </c>
      <c r="AY107" s="112"/>
      <c r="AZ107" s="112" t="s">
        <v>1365</v>
      </c>
      <c r="BA107" s="113" t="str">
        <f t="shared" si="518"/>
        <v/>
      </c>
      <c r="BB107" s="114" t="str">
        <f t="shared" si="519"/>
        <v/>
      </c>
      <c r="BC107" s="115" t="str">
        <f t="shared" si="520"/>
        <v/>
      </c>
      <c r="BD107" s="115" t="str">
        <f t="shared" si="521"/>
        <v/>
      </c>
      <c r="BE107" s="116" t="str">
        <f t="shared" si="522"/>
        <v/>
      </c>
      <c r="BF107" s="117" t="str">
        <f t="shared" si="523"/>
        <v/>
      </c>
      <c r="BG107" s="118" t="str">
        <f t="shared" si="524"/>
        <v/>
      </c>
      <c r="BH107" s="119" t="str">
        <f t="shared" si="525"/>
        <v/>
      </c>
      <c r="BI107" s="120" t="str">
        <f t="shared" si="526"/>
        <v/>
      </c>
      <c r="BK107" s="112"/>
      <c r="BL107" s="112"/>
      <c r="BM107" s="113"/>
      <c r="BN107" s="114"/>
      <c r="BO107" s="115"/>
      <c r="BP107" s="115"/>
      <c r="BQ107" s="116"/>
      <c r="BR107" s="117"/>
      <c r="BS107" s="118"/>
      <c r="BT107" s="119"/>
      <c r="BU107" s="120"/>
      <c r="BW107" s="112"/>
      <c r="BX107" s="112"/>
      <c r="BY107" s="113"/>
      <c r="BZ107" s="114"/>
      <c r="CA107" s="115"/>
      <c r="CB107" s="115"/>
      <c r="CC107" s="116"/>
      <c r="CD107" s="117"/>
      <c r="CE107" s="118"/>
      <c r="CF107" s="119"/>
      <c r="CG107" s="120"/>
      <c r="CI107" s="112"/>
      <c r="CJ107" s="112"/>
      <c r="CK107" s="113"/>
      <c r="CL107" s="114"/>
      <c r="CM107" s="115"/>
      <c r="CN107" s="115"/>
      <c r="CO107" s="116"/>
      <c r="CP107" s="117"/>
      <c r="CQ107" s="118"/>
      <c r="CR107" s="119"/>
      <c r="CS107" s="120"/>
      <c r="CU107" s="112"/>
      <c r="CV107" s="112"/>
      <c r="CW107" s="113"/>
      <c r="CX107" s="114"/>
      <c r="CY107" s="115"/>
      <c r="CZ107" s="115"/>
      <c r="DA107" s="116"/>
      <c r="DB107" s="117"/>
      <c r="DC107" s="118"/>
      <c r="DD107" s="119"/>
      <c r="DE107" s="120"/>
      <c r="DG107" s="112"/>
      <c r="DH107" s="112"/>
      <c r="DI107" s="113"/>
      <c r="DJ107" s="114"/>
      <c r="DK107" s="115"/>
      <c r="DL107" s="115"/>
      <c r="DM107" s="116"/>
      <c r="DN107" s="117"/>
      <c r="DO107" s="118"/>
      <c r="DP107" s="119"/>
      <c r="DQ107" s="120"/>
      <c r="DS107" s="112"/>
      <c r="DT107" s="112"/>
      <c r="DU107" s="113"/>
      <c r="DV107" s="114"/>
      <c r="DW107" s="115"/>
      <c r="DX107" s="115"/>
      <c r="DY107" s="116"/>
      <c r="DZ107" s="117"/>
      <c r="EA107" s="118"/>
      <c r="EB107" s="119"/>
      <c r="EC107" s="120"/>
      <c r="EE107" s="112"/>
      <c r="EF107" s="112"/>
      <c r="EG107" s="113"/>
      <c r="EH107" s="114"/>
      <c r="EI107" s="115"/>
      <c r="EJ107" s="115"/>
      <c r="EK107" s="116"/>
      <c r="EL107" s="117"/>
      <c r="EM107" s="118"/>
      <c r="EN107" s="119"/>
      <c r="EO107" s="120"/>
      <c r="EQ107" s="112"/>
      <c r="ER107" s="112"/>
      <c r="ES107" s="113"/>
      <c r="ET107" s="114"/>
      <c r="EU107" s="115"/>
      <c r="EV107" s="115"/>
      <c r="EW107" s="116"/>
      <c r="EX107" s="117"/>
      <c r="EY107" s="118"/>
      <c r="EZ107" s="119"/>
      <c r="FA107" s="120"/>
      <c r="FC107" s="112"/>
      <c r="FD107" s="112"/>
      <c r="FE107" s="113"/>
      <c r="FF107" s="114"/>
      <c r="FG107" s="115"/>
      <c r="FH107" s="115"/>
      <c r="FI107" s="116"/>
      <c r="FJ107" s="117"/>
      <c r="FK107" s="118"/>
      <c r="FL107" s="119"/>
      <c r="FM107" s="120"/>
      <c r="FO107" s="112"/>
      <c r="FP107" s="112"/>
      <c r="FQ107" s="113"/>
      <c r="FR107" s="114"/>
      <c r="FS107" s="115"/>
      <c r="FT107" s="115"/>
      <c r="FU107" s="116"/>
      <c r="FV107" s="117"/>
      <c r="FW107" s="118"/>
      <c r="FX107" s="119"/>
      <c r="FY107" s="120"/>
      <c r="GA107" s="112"/>
      <c r="GB107" s="112"/>
      <c r="GC107" s="113"/>
      <c r="GD107" s="114"/>
      <c r="GE107" s="115"/>
      <c r="GF107" s="115"/>
      <c r="GG107" s="116"/>
      <c r="GH107" s="117"/>
      <c r="GI107" s="118"/>
      <c r="GJ107" s="119"/>
      <c r="GK107" s="120"/>
      <c r="GM107" s="112"/>
      <c r="GN107" s="112"/>
      <c r="GO107" s="113"/>
      <c r="GP107" s="114"/>
      <c r="GQ107" s="115"/>
      <c r="GR107" s="115"/>
      <c r="GS107" s="116"/>
      <c r="GT107" s="117"/>
      <c r="GU107" s="118"/>
      <c r="GV107" s="119"/>
      <c r="GW107" s="120"/>
      <c r="GY107" s="112"/>
      <c r="GZ107" s="112"/>
      <c r="HA107" s="113"/>
      <c r="HB107" s="114"/>
      <c r="HC107" s="115"/>
      <c r="HD107" s="115"/>
      <c r="HE107" s="116"/>
      <c r="HF107" s="117"/>
      <c r="HG107" s="118"/>
      <c r="HH107" s="119"/>
      <c r="HI107" s="120"/>
      <c r="HK107" s="112"/>
      <c r="HL107" s="112"/>
      <c r="HM107" s="113"/>
      <c r="HN107" s="114"/>
      <c r="HO107" s="115"/>
      <c r="HP107" s="115"/>
      <c r="HQ107" s="116"/>
      <c r="HR107" s="117"/>
      <c r="HS107" s="118"/>
      <c r="HT107" s="119"/>
      <c r="HU107" s="120"/>
      <c r="HW107" s="112"/>
      <c r="HX107" s="112"/>
      <c r="HY107" s="113"/>
      <c r="HZ107" s="114"/>
      <c r="IA107" s="115"/>
      <c r="IB107" s="115"/>
      <c r="IC107" s="116"/>
      <c r="ID107" s="117"/>
      <c r="IE107" s="118"/>
      <c r="IF107" s="119"/>
      <c r="IG107" s="120"/>
      <c r="II107" s="112"/>
      <c r="IJ107" s="112"/>
      <c r="IK107" s="113"/>
      <c r="IL107" s="114"/>
      <c r="IM107" s="115"/>
      <c r="IN107" s="115"/>
      <c r="IO107" s="116"/>
      <c r="IP107" s="117"/>
      <c r="IQ107" s="118"/>
      <c r="IR107" s="119"/>
      <c r="IS107" s="120"/>
      <c r="IU107" s="112"/>
      <c r="IV107" s="112"/>
      <c r="IW107" s="113"/>
      <c r="IX107" s="114"/>
      <c r="IY107" s="115"/>
      <c r="IZ107" s="115"/>
      <c r="JA107" s="116"/>
      <c r="JB107" s="117"/>
      <c r="JC107" s="118"/>
      <c r="JD107" s="119"/>
      <c r="JE107" s="120"/>
      <c r="JG107" s="112"/>
      <c r="JH107" s="112"/>
      <c r="JI107" s="113"/>
      <c r="JJ107" s="114"/>
      <c r="JK107" s="115"/>
      <c r="JL107" s="115"/>
      <c r="JM107" s="116"/>
      <c r="JN107" s="117"/>
      <c r="JO107" s="118"/>
      <c r="JP107" s="119"/>
      <c r="JQ107" s="120"/>
      <c r="JS107" s="112"/>
      <c r="JT107" s="112"/>
      <c r="JU107" s="113"/>
      <c r="JV107" s="114"/>
      <c r="JW107" s="115"/>
      <c r="JX107" s="115"/>
      <c r="JY107" s="116"/>
      <c r="JZ107" s="117"/>
      <c r="KA107" s="118"/>
      <c r="KB107" s="119"/>
      <c r="KC107" s="120"/>
      <c r="KE107" s="112"/>
      <c r="KF107" s="112"/>
      <c r="KG107" s="113"/>
      <c r="KH107" s="114"/>
      <c r="KI107" s="115"/>
      <c r="KJ107" s="115"/>
      <c r="KK107" s="116"/>
      <c r="KL107" s="117"/>
      <c r="KM107" s="118"/>
      <c r="KN107" s="119"/>
      <c r="KO107" s="120"/>
      <c r="KQ107" s="112"/>
      <c r="KR107" s="112"/>
      <c r="KS107" s="113"/>
      <c r="KT107" s="114"/>
      <c r="KU107" s="115"/>
      <c r="KV107" s="115"/>
      <c r="KW107" s="116"/>
      <c r="KX107" s="117"/>
      <c r="KY107" s="118"/>
      <c r="KZ107" s="119"/>
      <c r="LA107" s="120"/>
      <c r="LC107" s="112"/>
      <c r="LD107" s="112"/>
      <c r="LE107" s="113"/>
      <c r="LF107" s="114"/>
      <c r="LG107" s="115"/>
      <c r="LH107" s="115"/>
      <c r="LI107" s="116"/>
      <c r="LJ107" s="117"/>
      <c r="LK107" s="118"/>
      <c r="LL107" s="119"/>
      <c r="LM107" s="120"/>
      <c r="LO107" s="112"/>
      <c r="LP107" s="112"/>
      <c r="LQ107" s="113"/>
      <c r="LR107" s="114"/>
      <c r="LS107" s="115"/>
      <c r="LT107" s="115"/>
      <c r="LU107" s="116"/>
      <c r="LV107" s="117"/>
      <c r="LW107" s="118"/>
      <c r="LX107" s="119"/>
      <c r="LY107" s="120"/>
      <c r="MA107" s="112"/>
      <c r="MB107" s="112"/>
      <c r="MC107" s="113"/>
      <c r="MD107" s="114"/>
      <c r="ME107" s="115"/>
      <c r="MF107" s="115"/>
      <c r="MG107" s="116"/>
      <c r="MH107" s="117"/>
      <c r="MI107" s="118"/>
      <c r="MJ107" s="119"/>
      <c r="MK107" s="120"/>
      <c r="MM107" s="112"/>
      <c r="MN107" s="112"/>
      <c r="MO107" s="113"/>
      <c r="MP107" s="114"/>
      <c r="MQ107" s="115"/>
      <c r="MR107" s="115"/>
      <c r="MS107" s="116"/>
      <c r="MT107" s="117"/>
      <c r="MU107" s="118"/>
      <c r="MV107" s="119"/>
      <c r="MW107" s="120"/>
      <c r="MY107" s="112"/>
      <c r="MZ107" s="112"/>
      <c r="NA107" s="113"/>
      <c r="NB107" s="114"/>
      <c r="NC107" s="115"/>
      <c r="ND107" s="115"/>
      <c r="NE107" s="116"/>
      <c r="NF107" s="117"/>
      <c r="NG107" s="118"/>
      <c r="NH107" s="119"/>
      <c r="NI107" s="120"/>
      <c r="NK107" s="112"/>
      <c r="NL107" s="112"/>
      <c r="NM107" s="113"/>
      <c r="NN107" s="114"/>
      <c r="NO107" s="115"/>
      <c r="NP107" s="115"/>
      <c r="NQ107" s="116"/>
      <c r="NR107" s="117"/>
      <c r="NS107" s="118"/>
      <c r="NT107" s="119"/>
      <c r="NU107" s="120"/>
      <c r="NW107" s="112"/>
      <c r="NX107" s="112"/>
      <c r="NY107" s="113"/>
      <c r="NZ107" s="114"/>
      <c r="OA107" s="115"/>
      <c r="OB107" s="115"/>
      <c r="OC107" s="116"/>
      <c r="OD107" s="117"/>
      <c r="OE107" s="118"/>
      <c r="OF107" s="119"/>
      <c r="OG107" s="120"/>
      <c r="OI107" s="112"/>
      <c r="OJ107" s="112"/>
      <c r="OK107" s="113"/>
      <c r="OL107" s="114"/>
      <c r="OM107" s="115"/>
      <c r="ON107" s="115"/>
      <c r="OO107" s="116"/>
      <c r="OP107" s="117"/>
      <c r="OQ107" s="118"/>
      <c r="OR107" s="119"/>
      <c r="OS107" s="120"/>
      <c r="OU107" s="112"/>
      <c r="OV107" s="112"/>
      <c r="OW107" s="113"/>
      <c r="OX107" s="114"/>
      <c r="OY107" s="115"/>
      <c r="OZ107" s="115"/>
      <c r="PA107" s="116"/>
      <c r="PB107" s="117"/>
      <c r="PC107" s="118"/>
      <c r="PD107" s="119"/>
      <c r="PE107" s="120"/>
      <c r="PG107" s="112"/>
      <c r="PH107" s="112"/>
      <c r="PI107" s="113"/>
      <c r="PJ107" s="114"/>
      <c r="PK107" s="115"/>
      <c r="PL107" s="115"/>
      <c r="PM107" s="116"/>
      <c r="PN107" s="117"/>
      <c r="PO107" s="118"/>
      <c r="PP107" s="119"/>
      <c r="PQ107" s="120"/>
      <c r="PS107" s="112"/>
      <c r="PT107" s="112"/>
      <c r="PU107" s="113"/>
      <c r="PV107" s="114"/>
      <c r="PW107" s="115"/>
      <c r="PX107" s="115"/>
      <c r="PY107" s="116"/>
      <c r="PZ107" s="117"/>
      <c r="QA107" s="118"/>
      <c r="QB107" s="119"/>
      <c r="QC107" s="120"/>
      <c r="QE107" s="112"/>
      <c r="QF107" s="112"/>
      <c r="QG107" s="113"/>
      <c r="QH107" s="114"/>
      <c r="QI107" s="115"/>
      <c r="QJ107" s="115"/>
      <c r="QK107" s="116"/>
      <c r="QL107" s="117"/>
      <c r="QM107" s="118"/>
      <c r="QN107" s="119"/>
      <c r="QO107" s="120"/>
      <c r="QQ107" s="112"/>
      <c r="QR107" s="112"/>
      <c r="QS107" s="113"/>
      <c r="QT107" s="114"/>
      <c r="QU107" s="115"/>
      <c r="QV107" s="115"/>
      <c r="QW107" s="116"/>
      <c r="QX107" s="117"/>
      <c r="QY107" s="118"/>
      <c r="QZ107" s="119"/>
      <c r="RA107" s="120"/>
      <c r="RC107" s="112"/>
      <c r="RD107" s="112"/>
      <c r="RE107" s="113"/>
      <c r="RF107" s="114"/>
      <c r="RG107" s="115"/>
      <c r="RH107" s="115"/>
      <c r="RI107" s="116"/>
      <c r="RJ107" s="117"/>
      <c r="RK107" s="118"/>
      <c r="RL107" s="119"/>
      <c r="RM107" s="120"/>
      <c r="RO107" s="112"/>
      <c r="RP107" s="112"/>
      <c r="RQ107" s="113"/>
      <c r="RR107" s="114"/>
      <c r="RS107" s="115"/>
      <c r="RT107" s="115"/>
      <c r="RU107" s="116"/>
      <c r="RV107" s="117"/>
      <c r="RW107" s="118"/>
      <c r="RX107" s="119"/>
      <c r="RY107" s="120"/>
      <c r="SA107" s="112"/>
      <c r="SB107" s="112"/>
    </row>
    <row r="108" spans="1:496" ht="13.5" customHeight="1">
      <c r="A108" s="20"/>
      <c r="B108" s="2" t="s">
        <v>899</v>
      </c>
      <c r="C108" s="2" t="s">
        <v>900</v>
      </c>
      <c r="E108" s="113">
        <f t="shared" si="417"/>
        <v>40900</v>
      </c>
      <c r="F108" s="114" t="str">
        <f t="shared" si="418"/>
        <v>Kosor I</v>
      </c>
      <c r="G108" s="115">
        <f t="shared" si="903"/>
        <v>39995</v>
      </c>
      <c r="H108" s="115">
        <f t="shared" si="904"/>
        <v>40900</v>
      </c>
      <c r="I108" s="116" t="str">
        <f t="shared" si="419"/>
        <v>Božidar Pankretić</v>
      </c>
      <c r="J108" s="117" t="str">
        <f t="shared" si="420"/>
        <v>1964</v>
      </c>
      <c r="K108" s="118" t="str">
        <f t="shared" si="421"/>
        <v>male</v>
      </c>
      <c r="L108" s="119" t="s">
        <v>429</v>
      </c>
      <c r="M108" s="120" t="str">
        <f t="shared" si="422"/>
        <v>Pankretić_Božidar_1964</v>
      </c>
      <c r="O108" s="112"/>
      <c r="P108" s="167" t="s">
        <v>1076</v>
      </c>
      <c r="Q108" s="113" t="s">
        <v>289</v>
      </c>
      <c r="R108" s="114" t="s">
        <v>289</v>
      </c>
      <c r="S108" s="115" t="s">
        <v>289</v>
      </c>
      <c r="T108" s="115" t="s">
        <v>289</v>
      </c>
      <c r="U108" s="116" t="s">
        <v>289</v>
      </c>
      <c r="V108" s="117" t="s">
        <v>289</v>
      </c>
      <c r="W108" s="118" t="s">
        <v>289</v>
      </c>
      <c r="X108" s="119" t="s">
        <v>289</v>
      </c>
      <c r="Y108" s="120" t="s">
        <v>289</v>
      </c>
      <c r="AA108" s="4"/>
      <c r="AC108" s="113" t="str">
        <f t="shared" si="545"/>
        <v/>
      </c>
      <c r="AD108" s="114" t="str">
        <f t="shared" si="546"/>
        <v/>
      </c>
      <c r="AE108" s="115" t="str">
        <f t="shared" si="547"/>
        <v/>
      </c>
      <c r="AF108" s="115" t="str">
        <f t="shared" si="548"/>
        <v/>
      </c>
      <c r="AG108" s="116" t="str">
        <f t="shared" si="549"/>
        <v/>
      </c>
      <c r="AH108" s="117" t="str">
        <f t="shared" si="550"/>
        <v/>
      </c>
      <c r="AI108" s="118" t="str">
        <f t="shared" si="551"/>
        <v/>
      </c>
      <c r="AJ108" s="119" t="str">
        <f t="shared" si="552"/>
        <v/>
      </c>
      <c r="AK108" s="120" t="str">
        <f t="shared" si="553"/>
        <v/>
      </c>
      <c r="AM108" s="112"/>
      <c r="AN108" s="112"/>
      <c r="AO108" s="113" t="str">
        <f t="shared" si="554"/>
        <v/>
      </c>
      <c r="AP108" s="114" t="str">
        <f t="shared" si="555"/>
        <v/>
      </c>
      <c r="AQ108" s="115" t="str">
        <f t="shared" si="556"/>
        <v/>
      </c>
      <c r="AR108" s="115" t="str">
        <f t="shared" si="557"/>
        <v/>
      </c>
      <c r="AS108" s="116" t="str">
        <f t="shared" si="558"/>
        <v/>
      </c>
      <c r="AT108" s="117" t="str">
        <f t="shared" si="559"/>
        <v/>
      </c>
      <c r="AU108" s="118" t="str">
        <f t="shared" si="560"/>
        <v/>
      </c>
      <c r="AV108" s="119" t="str">
        <f t="shared" si="561"/>
        <v/>
      </c>
      <c r="AW108" s="120" t="str">
        <f t="shared" si="562"/>
        <v/>
      </c>
      <c r="AY108" s="112"/>
      <c r="AZ108" s="112"/>
      <c r="BA108" s="113" t="str">
        <f t="shared" si="518"/>
        <v/>
      </c>
      <c r="BB108" s="114" t="str">
        <f t="shared" si="519"/>
        <v/>
      </c>
      <c r="BC108" s="115" t="str">
        <f t="shared" si="520"/>
        <v/>
      </c>
      <c r="BD108" s="115" t="str">
        <f t="shared" si="521"/>
        <v/>
      </c>
      <c r="BE108" s="116" t="str">
        <f t="shared" si="522"/>
        <v/>
      </c>
      <c r="BF108" s="117" t="str">
        <f t="shared" si="523"/>
        <v/>
      </c>
      <c r="BG108" s="118" t="str">
        <f t="shared" si="524"/>
        <v/>
      </c>
      <c r="BH108" s="119" t="str">
        <f t="shared" si="525"/>
        <v/>
      </c>
      <c r="BI108" s="120" t="str">
        <f t="shared" si="526"/>
        <v/>
      </c>
      <c r="BK108" s="112"/>
      <c r="BL108" s="112"/>
      <c r="BM108" s="113" t="str">
        <f t="shared" si="563"/>
        <v/>
      </c>
      <c r="BN108" s="114" t="str">
        <f t="shared" si="564"/>
        <v/>
      </c>
      <c r="BO108" s="115" t="str">
        <f t="shared" si="565"/>
        <v/>
      </c>
      <c r="BP108" s="115" t="str">
        <f t="shared" si="566"/>
        <v/>
      </c>
      <c r="BQ108" s="116" t="str">
        <f t="shared" si="567"/>
        <v/>
      </c>
      <c r="BR108" s="117" t="str">
        <f t="shared" si="568"/>
        <v/>
      </c>
      <c r="BS108" s="118" t="str">
        <f t="shared" si="569"/>
        <v/>
      </c>
      <c r="BT108" s="119" t="str">
        <f t="shared" si="570"/>
        <v/>
      </c>
      <c r="BU108" s="120" t="str">
        <f t="shared" si="571"/>
        <v/>
      </c>
      <c r="BW108" s="112"/>
      <c r="BX108" s="112"/>
      <c r="BY108" s="113" t="str">
        <f t="shared" si="572"/>
        <v/>
      </c>
      <c r="BZ108" s="114" t="str">
        <f t="shared" si="573"/>
        <v/>
      </c>
      <c r="CA108" s="115" t="str">
        <f t="shared" si="574"/>
        <v/>
      </c>
      <c r="CB108" s="115" t="str">
        <f t="shared" si="575"/>
        <v/>
      </c>
      <c r="CC108" s="116" t="str">
        <f t="shared" si="576"/>
        <v/>
      </c>
      <c r="CD108" s="117" t="str">
        <f t="shared" si="577"/>
        <v/>
      </c>
      <c r="CE108" s="118" t="str">
        <f t="shared" si="578"/>
        <v/>
      </c>
      <c r="CF108" s="119" t="str">
        <f t="shared" si="579"/>
        <v/>
      </c>
      <c r="CG108" s="120" t="str">
        <f t="shared" si="580"/>
        <v/>
      </c>
      <c r="CI108" s="112"/>
      <c r="CJ108" s="112"/>
      <c r="CK108" s="113" t="str">
        <f t="shared" si="581"/>
        <v/>
      </c>
      <c r="CL108" s="114" t="str">
        <f t="shared" si="582"/>
        <v/>
      </c>
      <c r="CM108" s="115" t="str">
        <f t="shared" si="583"/>
        <v/>
      </c>
      <c r="CN108" s="115" t="str">
        <f t="shared" si="584"/>
        <v/>
      </c>
      <c r="CO108" s="116" t="str">
        <f t="shared" si="585"/>
        <v/>
      </c>
      <c r="CP108" s="117" t="str">
        <f t="shared" si="586"/>
        <v/>
      </c>
      <c r="CQ108" s="118" t="str">
        <f t="shared" si="587"/>
        <v/>
      </c>
      <c r="CR108" s="119" t="str">
        <f t="shared" si="588"/>
        <v/>
      </c>
      <c r="CS108" s="120" t="str">
        <f t="shared" si="589"/>
        <v/>
      </c>
      <c r="CU108" s="112"/>
      <c r="CV108" s="112"/>
      <c r="CW108" s="113" t="str">
        <f t="shared" si="590"/>
        <v/>
      </c>
      <c r="CX108" s="114" t="str">
        <f t="shared" si="591"/>
        <v/>
      </c>
      <c r="CY108" s="115" t="str">
        <f t="shared" si="592"/>
        <v/>
      </c>
      <c r="CZ108" s="115" t="str">
        <f t="shared" si="593"/>
        <v/>
      </c>
      <c r="DA108" s="116" t="str">
        <f t="shared" si="594"/>
        <v/>
      </c>
      <c r="DB108" s="117" t="str">
        <f t="shared" si="595"/>
        <v/>
      </c>
      <c r="DC108" s="118" t="str">
        <f t="shared" si="596"/>
        <v/>
      </c>
      <c r="DD108" s="119" t="str">
        <f t="shared" si="597"/>
        <v/>
      </c>
      <c r="DE108" s="120" t="str">
        <f t="shared" si="598"/>
        <v/>
      </c>
      <c r="DG108" s="112"/>
      <c r="DH108" s="112"/>
      <c r="DI108" s="113" t="str">
        <f t="shared" si="599"/>
        <v/>
      </c>
      <c r="DJ108" s="114" t="str">
        <f t="shared" si="600"/>
        <v/>
      </c>
      <c r="DK108" s="115" t="str">
        <f t="shared" si="601"/>
        <v/>
      </c>
      <c r="DL108" s="115" t="str">
        <f t="shared" si="602"/>
        <v/>
      </c>
      <c r="DM108" s="116" t="str">
        <f t="shared" si="603"/>
        <v/>
      </c>
      <c r="DN108" s="117" t="str">
        <f t="shared" si="604"/>
        <v/>
      </c>
      <c r="DO108" s="118" t="str">
        <f t="shared" si="605"/>
        <v/>
      </c>
      <c r="DP108" s="119" t="str">
        <f t="shared" si="606"/>
        <v/>
      </c>
      <c r="DQ108" s="120" t="str">
        <f t="shared" si="607"/>
        <v/>
      </c>
      <c r="DS108" s="112"/>
      <c r="DT108" s="112"/>
      <c r="DU108" s="113" t="str">
        <f t="shared" si="608"/>
        <v/>
      </c>
      <c r="DV108" s="114" t="str">
        <f t="shared" si="609"/>
        <v/>
      </c>
      <c r="DW108" s="115" t="str">
        <f t="shared" si="610"/>
        <v/>
      </c>
      <c r="DX108" s="115" t="str">
        <f t="shared" si="611"/>
        <v/>
      </c>
      <c r="DY108" s="116" t="str">
        <f t="shared" si="612"/>
        <v/>
      </c>
      <c r="DZ108" s="117" t="str">
        <f t="shared" si="613"/>
        <v/>
      </c>
      <c r="EA108" s="118" t="str">
        <f t="shared" si="614"/>
        <v/>
      </c>
      <c r="EB108" s="119" t="str">
        <f t="shared" si="615"/>
        <v/>
      </c>
      <c r="EC108" s="120" t="str">
        <f t="shared" si="616"/>
        <v/>
      </c>
      <c r="EE108" s="112"/>
      <c r="EF108" s="112"/>
      <c r="EG108" s="113" t="str">
        <f t="shared" si="617"/>
        <v/>
      </c>
      <c r="EH108" s="114" t="str">
        <f t="shared" si="618"/>
        <v/>
      </c>
      <c r="EI108" s="115" t="str">
        <f t="shared" si="619"/>
        <v/>
      </c>
      <c r="EJ108" s="115" t="str">
        <f t="shared" si="620"/>
        <v/>
      </c>
      <c r="EK108" s="116" t="str">
        <f t="shared" si="621"/>
        <v/>
      </c>
      <c r="EL108" s="117" t="str">
        <f t="shared" si="622"/>
        <v/>
      </c>
      <c r="EM108" s="118" t="str">
        <f t="shared" si="623"/>
        <v/>
      </c>
      <c r="EN108" s="119" t="str">
        <f t="shared" si="624"/>
        <v/>
      </c>
      <c r="EO108" s="120" t="str">
        <f t="shared" si="625"/>
        <v/>
      </c>
      <c r="EQ108" s="112"/>
      <c r="ER108" s="112"/>
      <c r="ES108" s="113" t="str">
        <f t="shared" si="626"/>
        <v/>
      </c>
      <c r="ET108" s="114" t="str">
        <f t="shared" si="627"/>
        <v/>
      </c>
      <c r="EU108" s="115" t="str">
        <f t="shared" si="628"/>
        <v/>
      </c>
      <c r="EV108" s="115" t="str">
        <f t="shared" si="629"/>
        <v/>
      </c>
      <c r="EW108" s="116" t="str">
        <f t="shared" si="630"/>
        <v/>
      </c>
      <c r="EX108" s="117" t="str">
        <f t="shared" si="631"/>
        <v/>
      </c>
      <c r="EY108" s="118" t="str">
        <f t="shared" si="632"/>
        <v/>
      </c>
      <c r="EZ108" s="119" t="str">
        <f t="shared" si="633"/>
        <v/>
      </c>
      <c r="FA108" s="120" t="str">
        <f t="shared" si="634"/>
        <v/>
      </c>
      <c r="FC108" s="112"/>
      <c r="FD108" s="112"/>
      <c r="FE108" s="113" t="str">
        <f t="shared" si="635"/>
        <v/>
      </c>
      <c r="FF108" s="114" t="str">
        <f t="shared" si="636"/>
        <v/>
      </c>
      <c r="FG108" s="115" t="str">
        <f t="shared" si="637"/>
        <v/>
      </c>
      <c r="FH108" s="115" t="str">
        <f t="shared" si="638"/>
        <v/>
      </c>
      <c r="FI108" s="116" t="str">
        <f t="shared" si="639"/>
        <v/>
      </c>
      <c r="FJ108" s="117" t="str">
        <f t="shared" si="640"/>
        <v/>
      </c>
      <c r="FK108" s="118" t="str">
        <f t="shared" si="641"/>
        <v/>
      </c>
      <c r="FL108" s="119" t="str">
        <f t="shared" si="642"/>
        <v/>
      </c>
      <c r="FM108" s="120" t="str">
        <f t="shared" si="643"/>
        <v/>
      </c>
      <c r="FO108" s="112"/>
      <c r="FP108" s="112"/>
      <c r="FQ108" s="113" t="str">
        <f t="shared" si="644"/>
        <v/>
      </c>
      <c r="FR108" s="114" t="str">
        <f t="shared" si="645"/>
        <v/>
      </c>
      <c r="FS108" s="115" t="str">
        <f t="shared" si="646"/>
        <v/>
      </c>
      <c r="FT108" s="115" t="str">
        <f t="shared" si="647"/>
        <v/>
      </c>
      <c r="FU108" s="116" t="str">
        <f t="shared" si="648"/>
        <v/>
      </c>
      <c r="FV108" s="117" t="str">
        <f t="shared" si="649"/>
        <v/>
      </c>
      <c r="FW108" s="118" t="str">
        <f t="shared" si="650"/>
        <v/>
      </c>
      <c r="FX108" s="119" t="str">
        <f t="shared" si="651"/>
        <v/>
      </c>
      <c r="FY108" s="120" t="str">
        <f t="shared" si="652"/>
        <v/>
      </c>
      <c r="GA108" s="112"/>
      <c r="GB108" s="112"/>
      <c r="GC108" s="113" t="str">
        <f t="shared" si="653"/>
        <v/>
      </c>
      <c r="GD108" s="114" t="str">
        <f t="shared" si="654"/>
        <v/>
      </c>
      <c r="GE108" s="115" t="str">
        <f t="shared" si="655"/>
        <v/>
      </c>
      <c r="GF108" s="115" t="str">
        <f t="shared" si="656"/>
        <v/>
      </c>
      <c r="GG108" s="116" t="str">
        <f t="shared" si="657"/>
        <v/>
      </c>
      <c r="GH108" s="117" t="str">
        <f t="shared" si="658"/>
        <v/>
      </c>
      <c r="GI108" s="118" t="str">
        <f t="shared" si="659"/>
        <v/>
      </c>
      <c r="GJ108" s="119" t="str">
        <f t="shared" si="660"/>
        <v/>
      </c>
      <c r="GK108" s="120" t="str">
        <f t="shared" si="661"/>
        <v/>
      </c>
      <c r="GM108" s="112"/>
      <c r="GN108" s="112"/>
      <c r="GO108" s="113" t="str">
        <f t="shared" si="662"/>
        <v/>
      </c>
      <c r="GP108" s="114" t="str">
        <f t="shared" si="663"/>
        <v/>
      </c>
      <c r="GQ108" s="115" t="str">
        <f t="shared" si="664"/>
        <v/>
      </c>
      <c r="GR108" s="115" t="str">
        <f t="shared" si="665"/>
        <v/>
      </c>
      <c r="GS108" s="116" t="str">
        <f t="shared" si="666"/>
        <v/>
      </c>
      <c r="GT108" s="117" t="str">
        <f t="shared" si="667"/>
        <v/>
      </c>
      <c r="GU108" s="118" t="str">
        <f t="shared" si="668"/>
        <v/>
      </c>
      <c r="GV108" s="119" t="str">
        <f t="shared" si="669"/>
        <v/>
      </c>
      <c r="GW108" s="120" t="str">
        <f t="shared" si="670"/>
        <v/>
      </c>
      <c r="GY108" s="112"/>
      <c r="GZ108" s="112"/>
      <c r="HA108" s="113" t="str">
        <f t="shared" si="671"/>
        <v/>
      </c>
      <c r="HB108" s="114" t="str">
        <f t="shared" si="672"/>
        <v/>
      </c>
      <c r="HC108" s="115" t="str">
        <f t="shared" si="673"/>
        <v/>
      </c>
      <c r="HD108" s="115" t="str">
        <f t="shared" si="674"/>
        <v/>
      </c>
      <c r="HE108" s="116" t="str">
        <f t="shared" si="675"/>
        <v/>
      </c>
      <c r="HF108" s="117" t="str">
        <f t="shared" si="676"/>
        <v/>
      </c>
      <c r="HG108" s="118" t="str">
        <f t="shared" si="677"/>
        <v/>
      </c>
      <c r="HH108" s="119" t="str">
        <f t="shared" si="678"/>
        <v/>
      </c>
      <c r="HI108" s="120" t="str">
        <f t="shared" si="679"/>
        <v/>
      </c>
      <c r="HK108" s="112"/>
      <c r="HL108" s="112"/>
      <c r="HM108" s="113" t="str">
        <f t="shared" si="680"/>
        <v/>
      </c>
      <c r="HN108" s="114" t="str">
        <f t="shared" si="681"/>
        <v/>
      </c>
      <c r="HO108" s="115" t="str">
        <f t="shared" si="682"/>
        <v/>
      </c>
      <c r="HP108" s="115" t="str">
        <f t="shared" si="683"/>
        <v/>
      </c>
      <c r="HQ108" s="116" t="str">
        <f t="shared" si="684"/>
        <v/>
      </c>
      <c r="HR108" s="117" t="str">
        <f t="shared" si="685"/>
        <v/>
      </c>
      <c r="HS108" s="118" t="str">
        <f t="shared" si="686"/>
        <v/>
      </c>
      <c r="HT108" s="119" t="str">
        <f t="shared" si="687"/>
        <v/>
      </c>
      <c r="HU108" s="120" t="str">
        <f t="shared" si="688"/>
        <v/>
      </c>
      <c r="HW108" s="112"/>
      <c r="HX108" s="112"/>
      <c r="HY108" s="113" t="str">
        <f t="shared" si="689"/>
        <v/>
      </c>
      <c r="HZ108" s="114" t="str">
        <f t="shared" si="690"/>
        <v/>
      </c>
      <c r="IA108" s="115" t="str">
        <f t="shared" si="691"/>
        <v/>
      </c>
      <c r="IB108" s="115" t="str">
        <f t="shared" si="692"/>
        <v/>
      </c>
      <c r="IC108" s="116" t="str">
        <f t="shared" si="693"/>
        <v/>
      </c>
      <c r="ID108" s="117" t="str">
        <f t="shared" si="694"/>
        <v/>
      </c>
      <c r="IE108" s="118" t="str">
        <f t="shared" si="695"/>
        <v/>
      </c>
      <c r="IF108" s="119" t="str">
        <f t="shared" si="696"/>
        <v/>
      </c>
      <c r="IG108" s="120" t="str">
        <f t="shared" si="697"/>
        <v/>
      </c>
      <c r="II108" s="112"/>
      <c r="IJ108" s="112"/>
      <c r="IK108" s="113" t="str">
        <f t="shared" si="698"/>
        <v/>
      </c>
      <c r="IL108" s="114" t="str">
        <f t="shared" si="699"/>
        <v/>
      </c>
      <c r="IM108" s="115" t="str">
        <f t="shared" si="700"/>
        <v/>
      </c>
      <c r="IN108" s="115" t="str">
        <f t="shared" si="701"/>
        <v/>
      </c>
      <c r="IO108" s="116" t="str">
        <f t="shared" si="702"/>
        <v/>
      </c>
      <c r="IP108" s="117" t="str">
        <f t="shared" si="703"/>
        <v/>
      </c>
      <c r="IQ108" s="118" t="str">
        <f t="shared" si="704"/>
        <v/>
      </c>
      <c r="IR108" s="119" t="str">
        <f t="shared" si="705"/>
        <v/>
      </c>
      <c r="IS108" s="120" t="str">
        <f t="shared" si="706"/>
        <v/>
      </c>
      <c r="IU108" s="112"/>
      <c r="IV108" s="112"/>
      <c r="IW108" s="113" t="str">
        <f t="shared" si="707"/>
        <v/>
      </c>
      <c r="IX108" s="114" t="str">
        <f t="shared" si="708"/>
        <v/>
      </c>
      <c r="IY108" s="115" t="str">
        <f t="shared" si="709"/>
        <v/>
      </c>
      <c r="IZ108" s="115" t="str">
        <f t="shared" si="710"/>
        <v/>
      </c>
      <c r="JA108" s="116" t="str">
        <f t="shared" si="711"/>
        <v/>
      </c>
      <c r="JB108" s="117" t="str">
        <f t="shared" si="712"/>
        <v/>
      </c>
      <c r="JC108" s="118" t="str">
        <f t="shared" si="713"/>
        <v/>
      </c>
      <c r="JD108" s="119" t="str">
        <f t="shared" si="714"/>
        <v/>
      </c>
      <c r="JE108" s="120" t="str">
        <f t="shared" si="715"/>
        <v/>
      </c>
      <c r="JG108" s="112"/>
      <c r="JH108" s="112"/>
      <c r="JI108" s="113" t="str">
        <f t="shared" si="716"/>
        <v/>
      </c>
      <c r="JJ108" s="114" t="str">
        <f t="shared" si="717"/>
        <v/>
      </c>
      <c r="JK108" s="115" t="str">
        <f t="shared" si="718"/>
        <v/>
      </c>
      <c r="JL108" s="115" t="str">
        <f t="shared" si="719"/>
        <v/>
      </c>
      <c r="JM108" s="116" t="str">
        <f t="shared" si="720"/>
        <v/>
      </c>
      <c r="JN108" s="117" t="str">
        <f t="shared" si="721"/>
        <v/>
      </c>
      <c r="JO108" s="118" t="str">
        <f t="shared" si="722"/>
        <v/>
      </c>
      <c r="JP108" s="119" t="str">
        <f t="shared" si="723"/>
        <v/>
      </c>
      <c r="JQ108" s="120" t="str">
        <f t="shared" si="724"/>
        <v/>
      </c>
      <c r="JS108" s="112"/>
      <c r="JT108" s="112"/>
      <c r="JU108" s="113" t="str">
        <f t="shared" si="725"/>
        <v/>
      </c>
      <c r="JV108" s="114" t="str">
        <f t="shared" si="726"/>
        <v/>
      </c>
      <c r="JW108" s="115" t="str">
        <f t="shared" si="727"/>
        <v/>
      </c>
      <c r="JX108" s="115" t="str">
        <f t="shared" si="728"/>
        <v/>
      </c>
      <c r="JY108" s="116" t="str">
        <f t="shared" si="729"/>
        <v/>
      </c>
      <c r="JZ108" s="117" t="str">
        <f t="shared" si="730"/>
        <v/>
      </c>
      <c r="KA108" s="118" t="str">
        <f t="shared" si="731"/>
        <v/>
      </c>
      <c r="KB108" s="119" t="str">
        <f t="shared" si="732"/>
        <v/>
      </c>
      <c r="KC108" s="120" t="str">
        <f t="shared" si="733"/>
        <v/>
      </c>
      <c r="KE108" s="112"/>
      <c r="KF108" s="112"/>
      <c r="KG108" s="113" t="str">
        <f t="shared" si="734"/>
        <v/>
      </c>
      <c r="KH108" s="114" t="str">
        <f t="shared" si="735"/>
        <v/>
      </c>
      <c r="KI108" s="115" t="str">
        <f t="shared" si="736"/>
        <v/>
      </c>
      <c r="KJ108" s="115" t="str">
        <f t="shared" si="737"/>
        <v/>
      </c>
      <c r="KK108" s="116" t="str">
        <f t="shared" si="738"/>
        <v/>
      </c>
      <c r="KL108" s="117" t="str">
        <f t="shared" si="739"/>
        <v/>
      </c>
      <c r="KM108" s="118" t="str">
        <f t="shared" si="740"/>
        <v/>
      </c>
      <c r="KN108" s="119" t="str">
        <f t="shared" si="741"/>
        <v/>
      </c>
      <c r="KO108" s="120" t="str">
        <f t="shared" si="742"/>
        <v/>
      </c>
      <c r="KQ108" s="112"/>
      <c r="KR108" s="112"/>
      <c r="KS108" s="113" t="str">
        <f t="shared" si="743"/>
        <v/>
      </c>
      <c r="KT108" s="114" t="str">
        <f t="shared" si="744"/>
        <v/>
      </c>
      <c r="KU108" s="115" t="str">
        <f t="shared" si="745"/>
        <v/>
      </c>
      <c r="KV108" s="115" t="str">
        <f t="shared" si="746"/>
        <v/>
      </c>
      <c r="KW108" s="116" t="str">
        <f t="shared" si="747"/>
        <v/>
      </c>
      <c r="KX108" s="117" t="str">
        <f t="shared" si="748"/>
        <v/>
      </c>
      <c r="KY108" s="118" t="str">
        <f t="shared" si="749"/>
        <v/>
      </c>
      <c r="KZ108" s="119" t="str">
        <f t="shared" si="750"/>
        <v/>
      </c>
      <c r="LA108" s="120" t="str">
        <f t="shared" si="751"/>
        <v/>
      </c>
      <c r="LC108" s="112"/>
      <c r="LD108" s="112"/>
      <c r="LE108" s="113" t="str">
        <f t="shared" si="752"/>
        <v/>
      </c>
      <c r="LF108" s="114" t="str">
        <f t="shared" si="753"/>
        <v/>
      </c>
      <c r="LG108" s="115" t="str">
        <f t="shared" si="754"/>
        <v/>
      </c>
      <c r="LH108" s="115" t="str">
        <f t="shared" si="755"/>
        <v/>
      </c>
      <c r="LI108" s="116" t="str">
        <f t="shared" si="756"/>
        <v/>
      </c>
      <c r="LJ108" s="117" t="str">
        <f t="shared" si="757"/>
        <v/>
      </c>
      <c r="LK108" s="118" t="str">
        <f t="shared" si="758"/>
        <v/>
      </c>
      <c r="LL108" s="119" t="str">
        <f t="shared" si="759"/>
        <v/>
      </c>
      <c r="LM108" s="120" t="str">
        <f t="shared" si="760"/>
        <v/>
      </c>
      <c r="LO108" s="112"/>
      <c r="LP108" s="112"/>
      <c r="LQ108" s="113" t="str">
        <f t="shared" si="761"/>
        <v/>
      </c>
      <c r="LR108" s="114" t="str">
        <f t="shared" si="762"/>
        <v/>
      </c>
      <c r="LS108" s="115" t="str">
        <f t="shared" si="763"/>
        <v/>
      </c>
      <c r="LT108" s="115" t="str">
        <f t="shared" si="764"/>
        <v/>
      </c>
      <c r="LU108" s="116" t="str">
        <f t="shared" si="765"/>
        <v/>
      </c>
      <c r="LV108" s="117" t="str">
        <f t="shared" si="766"/>
        <v/>
      </c>
      <c r="LW108" s="118" t="str">
        <f t="shared" si="767"/>
        <v/>
      </c>
      <c r="LX108" s="119" t="str">
        <f t="shared" si="768"/>
        <v/>
      </c>
      <c r="LY108" s="120" t="str">
        <f t="shared" si="769"/>
        <v/>
      </c>
      <c r="MA108" s="112"/>
      <c r="MB108" s="112"/>
      <c r="MC108" s="113" t="str">
        <f t="shared" si="770"/>
        <v/>
      </c>
      <c r="MD108" s="114" t="str">
        <f t="shared" si="771"/>
        <v/>
      </c>
      <c r="ME108" s="115" t="str">
        <f t="shared" si="772"/>
        <v/>
      </c>
      <c r="MF108" s="115" t="str">
        <f t="shared" si="773"/>
        <v/>
      </c>
      <c r="MG108" s="116" t="str">
        <f t="shared" si="774"/>
        <v/>
      </c>
      <c r="MH108" s="117" t="str">
        <f t="shared" si="775"/>
        <v/>
      </c>
      <c r="MI108" s="118" t="str">
        <f t="shared" si="776"/>
        <v/>
      </c>
      <c r="MJ108" s="119" t="str">
        <f t="shared" si="777"/>
        <v/>
      </c>
      <c r="MK108" s="120" t="str">
        <f t="shared" si="778"/>
        <v/>
      </c>
      <c r="MM108" s="112"/>
      <c r="MN108" s="112"/>
      <c r="MO108" s="113" t="str">
        <f t="shared" si="779"/>
        <v/>
      </c>
      <c r="MP108" s="114" t="str">
        <f t="shared" si="780"/>
        <v/>
      </c>
      <c r="MQ108" s="115" t="str">
        <f t="shared" si="781"/>
        <v/>
      </c>
      <c r="MR108" s="115" t="str">
        <f t="shared" si="782"/>
        <v/>
      </c>
      <c r="MS108" s="116" t="str">
        <f t="shared" si="783"/>
        <v/>
      </c>
      <c r="MT108" s="117" t="str">
        <f t="shared" si="784"/>
        <v/>
      </c>
      <c r="MU108" s="118" t="str">
        <f t="shared" si="785"/>
        <v/>
      </c>
      <c r="MV108" s="119" t="str">
        <f t="shared" si="786"/>
        <v/>
      </c>
      <c r="MW108" s="120" t="str">
        <f t="shared" si="787"/>
        <v/>
      </c>
      <c r="MY108" s="112"/>
      <c r="MZ108" s="112"/>
      <c r="NA108" s="113" t="str">
        <f t="shared" si="788"/>
        <v/>
      </c>
      <c r="NB108" s="114" t="str">
        <f t="shared" si="789"/>
        <v/>
      </c>
      <c r="NC108" s="115" t="str">
        <f t="shared" si="790"/>
        <v/>
      </c>
      <c r="ND108" s="115" t="str">
        <f t="shared" si="791"/>
        <v/>
      </c>
      <c r="NE108" s="116" t="str">
        <f t="shared" si="792"/>
        <v/>
      </c>
      <c r="NF108" s="117" t="str">
        <f t="shared" si="793"/>
        <v/>
      </c>
      <c r="NG108" s="118" t="str">
        <f t="shared" si="794"/>
        <v/>
      </c>
      <c r="NH108" s="119" t="str">
        <f t="shared" si="795"/>
        <v/>
      </c>
      <c r="NI108" s="120" t="str">
        <f t="shared" si="796"/>
        <v/>
      </c>
      <c r="NK108" s="112"/>
      <c r="NL108" s="112"/>
      <c r="NM108" s="113" t="str">
        <f t="shared" si="797"/>
        <v/>
      </c>
      <c r="NN108" s="114" t="str">
        <f t="shared" si="798"/>
        <v/>
      </c>
      <c r="NO108" s="115" t="str">
        <f t="shared" si="799"/>
        <v/>
      </c>
      <c r="NP108" s="115" t="str">
        <f t="shared" si="800"/>
        <v/>
      </c>
      <c r="NQ108" s="116" t="str">
        <f t="shared" si="801"/>
        <v/>
      </c>
      <c r="NR108" s="117" t="str">
        <f t="shared" si="802"/>
        <v/>
      </c>
      <c r="NS108" s="118" t="str">
        <f t="shared" si="803"/>
        <v/>
      </c>
      <c r="NT108" s="119" t="str">
        <f t="shared" si="804"/>
        <v/>
      </c>
      <c r="NU108" s="120" t="str">
        <f t="shared" si="805"/>
        <v/>
      </c>
      <c r="NW108" s="112"/>
      <c r="NX108" s="112"/>
      <c r="NY108" s="113" t="str">
        <f t="shared" si="806"/>
        <v/>
      </c>
      <c r="NZ108" s="114" t="str">
        <f t="shared" si="807"/>
        <v/>
      </c>
      <c r="OA108" s="115" t="str">
        <f t="shared" si="808"/>
        <v/>
      </c>
      <c r="OB108" s="115" t="str">
        <f t="shared" si="809"/>
        <v/>
      </c>
      <c r="OC108" s="116" t="str">
        <f t="shared" si="810"/>
        <v/>
      </c>
      <c r="OD108" s="117" t="str">
        <f t="shared" si="811"/>
        <v/>
      </c>
      <c r="OE108" s="118" t="str">
        <f t="shared" si="812"/>
        <v/>
      </c>
      <c r="OF108" s="119" t="str">
        <f t="shared" si="813"/>
        <v/>
      </c>
      <c r="OG108" s="120" t="str">
        <f t="shared" si="814"/>
        <v/>
      </c>
      <c r="OI108" s="112"/>
      <c r="OJ108" s="112"/>
      <c r="OK108" s="113" t="str">
        <f t="shared" si="815"/>
        <v/>
      </c>
      <c r="OL108" s="114" t="str">
        <f t="shared" si="816"/>
        <v/>
      </c>
      <c r="OM108" s="115" t="str">
        <f t="shared" si="817"/>
        <v/>
      </c>
      <c r="ON108" s="115" t="str">
        <f t="shared" si="818"/>
        <v/>
      </c>
      <c r="OO108" s="116" t="str">
        <f t="shared" si="819"/>
        <v/>
      </c>
      <c r="OP108" s="117" t="str">
        <f t="shared" si="820"/>
        <v/>
      </c>
      <c r="OQ108" s="118" t="str">
        <f t="shared" si="821"/>
        <v/>
      </c>
      <c r="OR108" s="119" t="str">
        <f t="shared" si="822"/>
        <v/>
      </c>
      <c r="OS108" s="120" t="str">
        <f t="shared" si="823"/>
        <v/>
      </c>
      <c r="OU108" s="112"/>
      <c r="OV108" s="112"/>
      <c r="OW108" s="113" t="str">
        <f t="shared" si="824"/>
        <v/>
      </c>
      <c r="OX108" s="114" t="str">
        <f t="shared" si="825"/>
        <v/>
      </c>
      <c r="OY108" s="115" t="str">
        <f t="shared" si="826"/>
        <v/>
      </c>
      <c r="OZ108" s="115" t="str">
        <f t="shared" si="827"/>
        <v/>
      </c>
      <c r="PA108" s="116" t="str">
        <f t="shared" si="828"/>
        <v/>
      </c>
      <c r="PB108" s="117" t="str">
        <f t="shared" si="829"/>
        <v/>
      </c>
      <c r="PC108" s="118" t="str">
        <f t="shared" si="830"/>
        <v/>
      </c>
      <c r="PD108" s="119" t="str">
        <f t="shared" si="831"/>
        <v/>
      </c>
      <c r="PE108" s="120" t="str">
        <f t="shared" si="832"/>
        <v/>
      </c>
      <c r="PG108" s="112"/>
      <c r="PH108" s="112"/>
      <c r="PI108" s="113" t="str">
        <f t="shared" si="833"/>
        <v/>
      </c>
      <c r="PJ108" s="114" t="str">
        <f t="shared" si="834"/>
        <v/>
      </c>
      <c r="PK108" s="115" t="str">
        <f t="shared" si="835"/>
        <v/>
      </c>
      <c r="PL108" s="115" t="str">
        <f t="shared" si="836"/>
        <v/>
      </c>
      <c r="PM108" s="116" t="str">
        <f t="shared" si="837"/>
        <v/>
      </c>
      <c r="PN108" s="117" t="str">
        <f t="shared" si="838"/>
        <v/>
      </c>
      <c r="PO108" s="118" t="str">
        <f t="shared" si="839"/>
        <v/>
      </c>
      <c r="PP108" s="119" t="str">
        <f t="shared" si="840"/>
        <v/>
      </c>
      <c r="PQ108" s="120" t="str">
        <f t="shared" si="841"/>
        <v/>
      </c>
      <c r="PS108" s="112"/>
      <c r="PT108" s="112"/>
      <c r="PU108" s="113" t="str">
        <f t="shared" si="842"/>
        <v/>
      </c>
      <c r="PV108" s="114" t="str">
        <f t="shared" si="843"/>
        <v/>
      </c>
      <c r="PW108" s="115" t="str">
        <f t="shared" si="844"/>
        <v/>
      </c>
      <c r="PX108" s="115" t="str">
        <f t="shared" si="845"/>
        <v/>
      </c>
      <c r="PY108" s="116" t="str">
        <f t="shared" si="846"/>
        <v/>
      </c>
      <c r="PZ108" s="117" t="str">
        <f t="shared" si="847"/>
        <v/>
      </c>
      <c r="QA108" s="118" t="str">
        <f t="shared" si="848"/>
        <v/>
      </c>
      <c r="QB108" s="119" t="str">
        <f t="shared" si="849"/>
        <v/>
      </c>
      <c r="QC108" s="120" t="str">
        <f t="shared" si="850"/>
        <v/>
      </c>
      <c r="QE108" s="112"/>
      <c r="QF108" s="112"/>
      <c r="QG108" s="113" t="str">
        <f t="shared" si="851"/>
        <v/>
      </c>
      <c r="QH108" s="114" t="str">
        <f t="shared" si="852"/>
        <v/>
      </c>
      <c r="QI108" s="115" t="str">
        <f t="shared" si="853"/>
        <v/>
      </c>
      <c r="QJ108" s="115" t="str">
        <f t="shared" si="854"/>
        <v/>
      </c>
      <c r="QK108" s="116" t="str">
        <f t="shared" si="855"/>
        <v/>
      </c>
      <c r="QL108" s="117" t="str">
        <f t="shared" si="856"/>
        <v/>
      </c>
      <c r="QM108" s="118" t="str">
        <f t="shared" si="857"/>
        <v/>
      </c>
      <c r="QN108" s="119" t="str">
        <f t="shared" si="858"/>
        <v/>
      </c>
      <c r="QO108" s="120" t="str">
        <f t="shared" si="859"/>
        <v/>
      </c>
      <c r="QQ108" s="112"/>
      <c r="QR108" s="112"/>
      <c r="QS108" s="113" t="str">
        <f t="shared" si="860"/>
        <v/>
      </c>
      <c r="QT108" s="114" t="str">
        <f t="shared" si="861"/>
        <v/>
      </c>
      <c r="QU108" s="115" t="str">
        <f t="shared" si="862"/>
        <v/>
      </c>
      <c r="QV108" s="115" t="str">
        <f t="shared" si="863"/>
        <v/>
      </c>
      <c r="QW108" s="116" t="str">
        <f t="shared" si="864"/>
        <v/>
      </c>
      <c r="QX108" s="117" t="str">
        <f t="shared" si="865"/>
        <v/>
      </c>
      <c r="QY108" s="118" t="str">
        <f t="shared" si="866"/>
        <v/>
      </c>
      <c r="QZ108" s="119" t="str">
        <f t="shared" si="867"/>
        <v/>
      </c>
      <c r="RA108" s="120" t="str">
        <f t="shared" si="868"/>
        <v/>
      </c>
      <c r="RC108" s="112"/>
      <c r="RD108" s="112"/>
      <c r="RE108" s="113" t="str">
        <f t="shared" si="869"/>
        <v/>
      </c>
      <c r="RF108" s="114" t="str">
        <f t="shared" si="870"/>
        <v/>
      </c>
      <c r="RG108" s="115" t="str">
        <f t="shared" si="871"/>
        <v/>
      </c>
      <c r="RH108" s="115" t="str">
        <f t="shared" si="872"/>
        <v/>
      </c>
      <c r="RI108" s="116" t="str">
        <f t="shared" si="873"/>
        <v/>
      </c>
      <c r="RJ108" s="117" t="str">
        <f t="shared" si="874"/>
        <v/>
      </c>
      <c r="RK108" s="118" t="str">
        <f t="shared" si="875"/>
        <v/>
      </c>
      <c r="RL108" s="119" t="str">
        <f t="shared" si="876"/>
        <v/>
      </c>
      <c r="RM108" s="120" t="str">
        <f t="shared" si="877"/>
        <v/>
      </c>
      <c r="RO108" s="112"/>
      <c r="RP108" s="112"/>
      <c r="RQ108" s="113" t="str">
        <f t="shared" si="878"/>
        <v/>
      </c>
      <c r="RR108" s="114" t="str">
        <f t="shared" si="879"/>
        <v/>
      </c>
      <c r="RS108" s="115" t="str">
        <f t="shared" si="880"/>
        <v/>
      </c>
      <c r="RT108" s="115" t="str">
        <f t="shared" si="881"/>
        <v/>
      </c>
      <c r="RU108" s="116" t="str">
        <f t="shared" si="882"/>
        <v/>
      </c>
      <c r="RV108" s="117" t="str">
        <f t="shared" si="883"/>
        <v/>
      </c>
      <c r="RW108" s="118" t="str">
        <f t="shared" si="884"/>
        <v/>
      </c>
      <c r="RX108" s="119" t="str">
        <f t="shared" si="885"/>
        <v/>
      </c>
      <c r="RY108" s="120" t="str">
        <f t="shared" si="886"/>
        <v/>
      </c>
      <c r="SA108" s="112"/>
      <c r="SB108" s="112"/>
    </row>
    <row r="109" spans="1:496" ht="13.5" customHeight="1">
      <c r="A109" s="20"/>
      <c r="B109" s="2" t="s">
        <v>810</v>
      </c>
      <c r="C109" s="2" t="s">
        <v>824</v>
      </c>
      <c r="E109" s="113" t="str">
        <f t="shared" ref="E109" si="919">IF(I109="","",E$3)</f>
        <v/>
      </c>
      <c r="F109" s="114" t="str">
        <f t="shared" ref="F109" si="920">IF(I109="","",E$1)</f>
        <v/>
      </c>
      <c r="G109" s="115" t="str">
        <f t="shared" si="903"/>
        <v/>
      </c>
      <c r="H109" s="115" t="str">
        <f t="shared" si="904"/>
        <v/>
      </c>
      <c r="I109" s="116" t="str">
        <f t="shared" ref="I109" si="921">IF(P109="","",IF(ISNUMBER(SEARCH(":",P109)),MID(P109,FIND(":",P109)+2,FIND("(",P109)-FIND(":",P109)-3),LEFT(P109,FIND("(",P109)-2)))</f>
        <v/>
      </c>
      <c r="J109" s="117" t="str">
        <f t="shared" ref="J109" si="922">IF(P109="","",MID(P109,FIND("(",P109)+1,4))</f>
        <v/>
      </c>
      <c r="K109" s="118" t="str">
        <f t="shared" ref="K109" si="923">IF(ISNUMBER(SEARCH("*female*",P109)),"female",IF(ISNUMBER(SEARCH("*male*",P109)),"male",""))</f>
        <v/>
      </c>
      <c r="L109" s="119" t="str">
        <f t="shared" si="894"/>
        <v/>
      </c>
      <c r="M109" s="120" t="str">
        <f t="shared" ref="M109" si="924">IF(I109="","",(MID(I109,(SEARCH("^^",SUBSTITUTE(I109," ","^^",LEN(I109)-LEN(SUBSTITUTE(I109," ","")))))+1,99)&amp;"_"&amp;LEFT(I109,FIND(" ",I109)-1)&amp;"_"&amp;J109))</f>
        <v/>
      </c>
      <c r="O109" s="112"/>
      <c r="Q109" s="113">
        <f>Q$3</f>
        <v>42391</v>
      </c>
      <c r="R109" s="114" t="s">
        <v>827</v>
      </c>
      <c r="S109" s="115">
        <v>40900</v>
      </c>
      <c r="T109" s="115">
        <f>Q$3</f>
        <v>42391</v>
      </c>
      <c r="U109" s="116" t="s">
        <v>1017</v>
      </c>
      <c r="V109" s="117" t="s">
        <v>1018</v>
      </c>
      <c r="W109" s="118" t="s">
        <v>1000</v>
      </c>
      <c r="X109" s="119" t="s">
        <v>445</v>
      </c>
      <c r="Y109" s="120" t="s">
        <v>1019</v>
      </c>
      <c r="AA109" s="4"/>
      <c r="AB109" s="2" t="s">
        <v>970</v>
      </c>
      <c r="AC109" s="113">
        <f t="shared" si="545"/>
        <v>42653</v>
      </c>
      <c r="AD109" s="114" t="str">
        <f t="shared" si="546"/>
        <v>Oreškovic I</v>
      </c>
      <c r="AE109" s="115">
        <f t="shared" si="547"/>
        <v>42391</v>
      </c>
      <c r="AF109" s="115">
        <f t="shared" si="548"/>
        <v>42653</v>
      </c>
      <c r="AG109" s="116" t="str">
        <f t="shared" si="549"/>
        <v>Tomislav Tolušic</v>
      </c>
      <c r="AH109" s="117" t="str">
        <f t="shared" si="550"/>
        <v>1979</v>
      </c>
      <c r="AI109" s="118" t="str">
        <f t="shared" si="551"/>
        <v>male</v>
      </c>
      <c r="AJ109" s="119" t="str">
        <f t="shared" si="552"/>
        <v>hr_hdz01</v>
      </c>
      <c r="AK109" s="120" t="str">
        <f t="shared" si="553"/>
        <v>Tolušic_Tomislav_1979</v>
      </c>
      <c r="AM109" s="112"/>
      <c r="AN109" s="112" t="s">
        <v>1244</v>
      </c>
      <c r="AO109" s="113">
        <f t="shared" si="554"/>
        <v>44035</v>
      </c>
      <c r="AP109" s="114" t="str">
        <f t="shared" si="555"/>
        <v>Plenkovic I</v>
      </c>
      <c r="AQ109" s="115">
        <f t="shared" si="556"/>
        <v>42662</v>
      </c>
      <c r="AR109" s="115">
        <v>43665</v>
      </c>
      <c r="AS109" s="116" t="str">
        <f t="shared" si="558"/>
        <v>Gabrijela Žalac</v>
      </c>
      <c r="AT109" s="117" t="str">
        <f t="shared" si="559"/>
        <v>1979</v>
      </c>
      <c r="AU109" s="118" t="str">
        <f t="shared" si="560"/>
        <v>female</v>
      </c>
      <c r="AV109" s="119" t="str">
        <f t="shared" si="561"/>
        <v>hr_hdz01</v>
      </c>
      <c r="AW109" s="120" t="str">
        <f t="shared" si="562"/>
        <v>Žalac_Gabrijela_1979</v>
      </c>
      <c r="AY109" s="112"/>
      <c r="AZ109" s="112" t="s">
        <v>1270</v>
      </c>
      <c r="BA109" s="113">
        <f t="shared" si="518"/>
        <v>44926</v>
      </c>
      <c r="BB109" s="114" t="str">
        <f t="shared" si="519"/>
        <v>Plenkovic II</v>
      </c>
      <c r="BC109" s="115">
        <f t="shared" si="520"/>
        <v>43853</v>
      </c>
      <c r="BD109" s="115">
        <f t="shared" si="521"/>
        <v>44926</v>
      </c>
      <c r="BE109" s="116" t="str">
        <f t="shared" si="522"/>
        <v>Nataša Tramišak</v>
      </c>
      <c r="BF109" s="117" t="str">
        <f t="shared" si="523"/>
        <v>1982</v>
      </c>
      <c r="BG109" s="118" t="str">
        <f t="shared" si="524"/>
        <v>female</v>
      </c>
      <c r="BH109" s="119" t="str">
        <f t="shared" si="525"/>
        <v>hr_hdz01</v>
      </c>
      <c r="BI109" s="120" t="str">
        <f t="shared" si="526"/>
        <v>Tramišak_Nataša_1982</v>
      </c>
      <c r="BK109" s="112"/>
      <c r="BL109" s="112" t="s">
        <v>1344</v>
      </c>
      <c r="BM109" s="113" t="str">
        <f t="shared" si="563"/>
        <v/>
      </c>
      <c r="BN109" s="114" t="str">
        <f t="shared" si="564"/>
        <v/>
      </c>
      <c r="BO109" s="115" t="str">
        <f t="shared" si="565"/>
        <v/>
      </c>
      <c r="BP109" s="115" t="str">
        <f t="shared" si="566"/>
        <v/>
      </c>
      <c r="BQ109" s="116" t="str">
        <f t="shared" si="567"/>
        <v/>
      </c>
      <c r="BR109" s="117" t="str">
        <f t="shared" si="568"/>
        <v/>
      </c>
      <c r="BS109" s="118" t="str">
        <f t="shared" si="569"/>
        <v/>
      </c>
      <c r="BT109" s="119" t="str">
        <f t="shared" si="570"/>
        <v/>
      </c>
      <c r="BU109" s="120" t="str">
        <f t="shared" si="571"/>
        <v/>
      </c>
      <c r="BW109" s="112"/>
      <c r="BX109" s="112"/>
      <c r="BY109" s="113" t="str">
        <f t="shared" si="572"/>
        <v/>
      </c>
      <c r="BZ109" s="114" t="str">
        <f t="shared" si="573"/>
        <v/>
      </c>
      <c r="CA109" s="115" t="str">
        <f t="shared" si="574"/>
        <v/>
      </c>
      <c r="CB109" s="115" t="str">
        <f t="shared" si="575"/>
        <v/>
      </c>
      <c r="CC109" s="116" t="str">
        <f t="shared" si="576"/>
        <v/>
      </c>
      <c r="CD109" s="117" t="str">
        <f t="shared" si="577"/>
        <v/>
      </c>
      <c r="CE109" s="118" t="str">
        <f t="shared" si="578"/>
        <v/>
      </c>
      <c r="CF109" s="119" t="str">
        <f t="shared" si="579"/>
        <v/>
      </c>
      <c r="CG109" s="120" t="str">
        <f t="shared" si="580"/>
        <v/>
      </c>
      <c r="CI109" s="112"/>
      <c r="CJ109" s="112"/>
      <c r="CK109" s="113" t="str">
        <f t="shared" si="581"/>
        <v/>
      </c>
      <c r="CL109" s="114" t="str">
        <f t="shared" si="582"/>
        <v/>
      </c>
      <c r="CM109" s="115" t="str">
        <f t="shared" si="583"/>
        <v/>
      </c>
      <c r="CN109" s="115" t="str">
        <f t="shared" si="584"/>
        <v/>
      </c>
      <c r="CO109" s="116" t="str">
        <f t="shared" si="585"/>
        <v/>
      </c>
      <c r="CP109" s="117" t="str">
        <f t="shared" si="586"/>
        <v/>
      </c>
      <c r="CQ109" s="118" t="str">
        <f t="shared" si="587"/>
        <v/>
      </c>
      <c r="CR109" s="119" t="str">
        <f t="shared" si="588"/>
        <v/>
      </c>
      <c r="CS109" s="120" t="str">
        <f t="shared" si="589"/>
        <v/>
      </c>
      <c r="CU109" s="112"/>
      <c r="CV109" s="112"/>
      <c r="CW109" s="113" t="str">
        <f t="shared" si="590"/>
        <v/>
      </c>
      <c r="CX109" s="114" t="str">
        <f t="shared" si="591"/>
        <v/>
      </c>
      <c r="CY109" s="115" t="str">
        <f t="shared" si="592"/>
        <v/>
      </c>
      <c r="CZ109" s="115" t="str">
        <f t="shared" si="593"/>
        <v/>
      </c>
      <c r="DA109" s="116" t="str">
        <f t="shared" si="594"/>
        <v/>
      </c>
      <c r="DB109" s="117" t="str">
        <f t="shared" si="595"/>
        <v/>
      </c>
      <c r="DC109" s="118" t="str">
        <f t="shared" si="596"/>
        <v/>
      </c>
      <c r="DD109" s="119" t="str">
        <f t="shared" si="597"/>
        <v/>
      </c>
      <c r="DE109" s="120" t="str">
        <f t="shared" si="598"/>
        <v/>
      </c>
      <c r="DG109" s="112"/>
      <c r="DH109" s="112"/>
      <c r="DI109" s="113" t="str">
        <f t="shared" si="599"/>
        <v/>
      </c>
      <c r="DJ109" s="114" t="str">
        <f t="shared" si="600"/>
        <v/>
      </c>
      <c r="DK109" s="115" t="str">
        <f t="shared" si="601"/>
        <v/>
      </c>
      <c r="DL109" s="115" t="str">
        <f t="shared" si="602"/>
        <v/>
      </c>
      <c r="DM109" s="116" t="str">
        <f t="shared" si="603"/>
        <v/>
      </c>
      <c r="DN109" s="117" t="str">
        <f t="shared" si="604"/>
        <v/>
      </c>
      <c r="DO109" s="118" t="str">
        <f t="shared" si="605"/>
        <v/>
      </c>
      <c r="DP109" s="119" t="str">
        <f t="shared" si="606"/>
        <v/>
      </c>
      <c r="DQ109" s="120" t="str">
        <f t="shared" si="607"/>
        <v/>
      </c>
      <c r="DS109" s="112"/>
      <c r="DT109" s="112"/>
      <c r="DU109" s="113" t="str">
        <f t="shared" si="608"/>
        <v/>
      </c>
      <c r="DV109" s="114" t="str">
        <f t="shared" si="609"/>
        <v/>
      </c>
      <c r="DW109" s="115" t="str">
        <f t="shared" si="610"/>
        <v/>
      </c>
      <c r="DX109" s="115" t="str">
        <f t="shared" si="611"/>
        <v/>
      </c>
      <c r="DY109" s="116" t="str">
        <f t="shared" si="612"/>
        <v/>
      </c>
      <c r="DZ109" s="117" t="str">
        <f t="shared" si="613"/>
        <v/>
      </c>
      <c r="EA109" s="118" t="str">
        <f t="shared" si="614"/>
        <v/>
      </c>
      <c r="EB109" s="119" t="str">
        <f t="shared" si="615"/>
        <v/>
      </c>
      <c r="EC109" s="120" t="str">
        <f t="shared" si="616"/>
        <v/>
      </c>
      <c r="EE109" s="112"/>
      <c r="EF109" s="112"/>
      <c r="EG109" s="113" t="str">
        <f t="shared" si="617"/>
        <v/>
      </c>
      <c r="EH109" s="114" t="str">
        <f t="shared" si="618"/>
        <v/>
      </c>
      <c r="EI109" s="115" t="str">
        <f t="shared" si="619"/>
        <v/>
      </c>
      <c r="EJ109" s="115" t="str">
        <f t="shared" si="620"/>
        <v/>
      </c>
      <c r="EK109" s="116" t="str">
        <f t="shared" si="621"/>
        <v/>
      </c>
      <c r="EL109" s="117" t="str">
        <f t="shared" si="622"/>
        <v/>
      </c>
      <c r="EM109" s="118" t="str">
        <f t="shared" si="623"/>
        <v/>
      </c>
      <c r="EN109" s="119" t="str">
        <f t="shared" si="624"/>
        <v/>
      </c>
      <c r="EO109" s="120" t="str">
        <f t="shared" si="625"/>
        <v/>
      </c>
      <c r="EQ109" s="112"/>
      <c r="ER109" s="112"/>
      <c r="ES109" s="113" t="str">
        <f t="shared" si="626"/>
        <v/>
      </c>
      <c r="ET109" s="114" t="str">
        <f t="shared" si="627"/>
        <v/>
      </c>
      <c r="EU109" s="115" t="str">
        <f t="shared" si="628"/>
        <v/>
      </c>
      <c r="EV109" s="115" t="str">
        <f t="shared" si="629"/>
        <v/>
      </c>
      <c r="EW109" s="116" t="str">
        <f t="shared" si="630"/>
        <v/>
      </c>
      <c r="EX109" s="117" t="str">
        <f t="shared" si="631"/>
        <v/>
      </c>
      <c r="EY109" s="118" t="str">
        <f t="shared" si="632"/>
        <v/>
      </c>
      <c r="EZ109" s="119" t="str">
        <f t="shared" si="633"/>
        <v/>
      </c>
      <c r="FA109" s="120" t="str">
        <f t="shared" si="634"/>
        <v/>
      </c>
      <c r="FC109" s="112"/>
      <c r="FD109" s="112"/>
      <c r="FE109" s="113" t="str">
        <f t="shared" si="635"/>
        <v/>
      </c>
      <c r="FF109" s="114" t="str">
        <f t="shared" si="636"/>
        <v/>
      </c>
      <c r="FG109" s="115" t="str">
        <f t="shared" si="637"/>
        <v/>
      </c>
      <c r="FH109" s="115" t="str">
        <f t="shared" si="638"/>
        <v/>
      </c>
      <c r="FI109" s="116" t="str">
        <f t="shared" si="639"/>
        <v/>
      </c>
      <c r="FJ109" s="117" t="str">
        <f t="shared" si="640"/>
        <v/>
      </c>
      <c r="FK109" s="118" t="str">
        <f t="shared" si="641"/>
        <v/>
      </c>
      <c r="FL109" s="119" t="str">
        <f t="shared" si="642"/>
        <v/>
      </c>
      <c r="FM109" s="120" t="str">
        <f t="shared" si="643"/>
        <v/>
      </c>
      <c r="FO109" s="112"/>
      <c r="FP109" s="112"/>
      <c r="FQ109" s="113" t="str">
        <f t="shared" si="644"/>
        <v/>
      </c>
      <c r="FR109" s="114" t="str">
        <f t="shared" si="645"/>
        <v/>
      </c>
      <c r="FS109" s="115" t="str">
        <f t="shared" si="646"/>
        <v/>
      </c>
      <c r="FT109" s="115" t="str">
        <f t="shared" si="647"/>
        <v/>
      </c>
      <c r="FU109" s="116" t="str">
        <f t="shared" si="648"/>
        <v/>
      </c>
      <c r="FV109" s="117" t="str">
        <f t="shared" si="649"/>
        <v/>
      </c>
      <c r="FW109" s="118" t="str">
        <f t="shared" si="650"/>
        <v/>
      </c>
      <c r="FX109" s="119" t="str">
        <f t="shared" si="651"/>
        <v/>
      </c>
      <c r="FY109" s="120" t="str">
        <f t="shared" si="652"/>
        <v/>
      </c>
      <c r="GA109" s="112"/>
      <c r="GB109" s="112"/>
      <c r="GC109" s="113" t="str">
        <f t="shared" si="653"/>
        <v/>
      </c>
      <c r="GD109" s="114" t="str">
        <f t="shared" si="654"/>
        <v/>
      </c>
      <c r="GE109" s="115" t="str">
        <f t="shared" si="655"/>
        <v/>
      </c>
      <c r="GF109" s="115" t="str">
        <f t="shared" si="656"/>
        <v/>
      </c>
      <c r="GG109" s="116" t="str">
        <f t="shared" si="657"/>
        <v/>
      </c>
      <c r="GH109" s="117" t="str">
        <f t="shared" si="658"/>
        <v/>
      </c>
      <c r="GI109" s="118" t="str">
        <f t="shared" si="659"/>
        <v/>
      </c>
      <c r="GJ109" s="119" t="str">
        <f t="shared" si="660"/>
        <v/>
      </c>
      <c r="GK109" s="120" t="str">
        <f t="shared" si="661"/>
        <v/>
      </c>
      <c r="GM109" s="112"/>
      <c r="GN109" s="112"/>
      <c r="GO109" s="113" t="str">
        <f t="shared" si="662"/>
        <v/>
      </c>
      <c r="GP109" s="114" t="str">
        <f t="shared" si="663"/>
        <v/>
      </c>
      <c r="GQ109" s="115" t="str">
        <f t="shared" si="664"/>
        <v/>
      </c>
      <c r="GR109" s="115" t="str">
        <f t="shared" si="665"/>
        <v/>
      </c>
      <c r="GS109" s="116" t="str">
        <f t="shared" si="666"/>
        <v/>
      </c>
      <c r="GT109" s="117" t="str">
        <f t="shared" si="667"/>
        <v/>
      </c>
      <c r="GU109" s="118" t="str">
        <f t="shared" si="668"/>
        <v/>
      </c>
      <c r="GV109" s="119" t="str">
        <f t="shared" si="669"/>
        <v/>
      </c>
      <c r="GW109" s="120" t="str">
        <f t="shared" si="670"/>
        <v/>
      </c>
      <c r="GY109" s="112"/>
      <c r="GZ109" s="112"/>
      <c r="HA109" s="113" t="str">
        <f t="shared" si="671"/>
        <v/>
      </c>
      <c r="HB109" s="114" t="str">
        <f t="shared" si="672"/>
        <v/>
      </c>
      <c r="HC109" s="115" t="str">
        <f t="shared" si="673"/>
        <v/>
      </c>
      <c r="HD109" s="115" t="str">
        <f t="shared" si="674"/>
        <v/>
      </c>
      <c r="HE109" s="116" t="str">
        <f t="shared" si="675"/>
        <v/>
      </c>
      <c r="HF109" s="117" t="str">
        <f t="shared" si="676"/>
        <v/>
      </c>
      <c r="HG109" s="118" t="str">
        <f t="shared" si="677"/>
        <v/>
      </c>
      <c r="HH109" s="119" t="str">
        <f t="shared" si="678"/>
        <v/>
      </c>
      <c r="HI109" s="120" t="str">
        <f t="shared" si="679"/>
        <v/>
      </c>
      <c r="HK109" s="112"/>
      <c r="HL109" s="112"/>
      <c r="HM109" s="113" t="str">
        <f t="shared" si="680"/>
        <v/>
      </c>
      <c r="HN109" s="114" t="str">
        <f t="shared" si="681"/>
        <v/>
      </c>
      <c r="HO109" s="115" t="str">
        <f t="shared" si="682"/>
        <v/>
      </c>
      <c r="HP109" s="115" t="str">
        <f t="shared" si="683"/>
        <v/>
      </c>
      <c r="HQ109" s="116" t="str">
        <f t="shared" si="684"/>
        <v/>
      </c>
      <c r="HR109" s="117" t="str">
        <f t="shared" si="685"/>
        <v/>
      </c>
      <c r="HS109" s="118" t="str">
        <f t="shared" si="686"/>
        <v/>
      </c>
      <c r="HT109" s="119" t="str">
        <f t="shared" si="687"/>
        <v/>
      </c>
      <c r="HU109" s="120" t="str">
        <f t="shared" si="688"/>
        <v/>
      </c>
      <c r="HW109" s="112"/>
      <c r="HX109" s="112"/>
      <c r="HY109" s="113" t="str">
        <f t="shared" si="689"/>
        <v/>
      </c>
      <c r="HZ109" s="114" t="str">
        <f t="shared" si="690"/>
        <v/>
      </c>
      <c r="IA109" s="115" t="str">
        <f t="shared" si="691"/>
        <v/>
      </c>
      <c r="IB109" s="115" t="str">
        <f t="shared" si="692"/>
        <v/>
      </c>
      <c r="IC109" s="116" t="str">
        <f t="shared" si="693"/>
        <v/>
      </c>
      <c r="ID109" s="117" t="str">
        <f t="shared" si="694"/>
        <v/>
      </c>
      <c r="IE109" s="118" t="str">
        <f t="shared" si="695"/>
        <v/>
      </c>
      <c r="IF109" s="119" t="str">
        <f t="shared" si="696"/>
        <v/>
      </c>
      <c r="IG109" s="120" t="str">
        <f t="shared" si="697"/>
        <v/>
      </c>
      <c r="II109" s="112"/>
      <c r="IJ109" s="112"/>
      <c r="IK109" s="113" t="str">
        <f t="shared" si="698"/>
        <v/>
      </c>
      <c r="IL109" s="114" t="str">
        <f t="shared" si="699"/>
        <v/>
      </c>
      <c r="IM109" s="115" t="str">
        <f t="shared" si="700"/>
        <v/>
      </c>
      <c r="IN109" s="115" t="str">
        <f t="shared" si="701"/>
        <v/>
      </c>
      <c r="IO109" s="116" t="str">
        <f t="shared" si="702"/>
        <v/>
      </c>
      <c r="IP109" s="117" t="str">
        <f t="shared" si="703"/>
        <v/>
      </c>
      <c r="IQ109" s="118" t="str">
        <f t="shared" si="704"/>
        <v/>
      </c>
      <c r="IR109" s="119" t="str">
        <f t="shared" si="705"/>
        <v/>
      </c>
      <c r="IS109" s="120" t="str">
        <f t="shared" si="706"/>
        <v/>
      </c>
      <c r="IU109" s="112"/>
      <c r="IV109" s="112"/>
      <c r="IW109" s="113" t="str">
        <f t="shared" si="707"/>
        <v/>
      </c>
      <c r="IX109" s="114" t="str">
        <f t="shared" si="708"/>
        <v/>
      </c>
      <c r="IY109" s="115" t="str">
        <f t="shared" si="709"/>
        <v/>
      </c>
      <c r="IZ109" s="115" t="str">
        <f t="shared" si="710"/>
        <v/>
      </c>
      <c r="JA109" s="116" t="str">
        <f t="shared" si="711"/>
        <v/>
      </c>
      <c r="JB109" s="117" t="str">
        <f t="shared" si="712"/>
        <v/>
      </c>
      <c r="JC109" s="118" t="str">
        <f t="shared" si="713"/>
        <v/>
      </c>
      <c r="JD109" s="119" t="str">
        <f t="shared" si="714"/>
        <v/>
      </c>
      <c r="JE109" s="120" t="str">
        <f t="shared" si="715"/>
        <v/>
      </c>
      <c r="JG109" s="112"/>
      <c r="JH109" s="112"/>
      <c r="JI109" s="113" t="str">
        <f t="shared" si="716"/>
        <v/>
      </c>
      <c r="JJ109" s="114" t="str">
        <f t="shared" si="717"/>
        <v/>
      </c>
      <c r="JK109" s="115" t="str">
        <f t="shared" si="718"/>
        <v/>
      </c>
      <c r="JL109" s="115" t="str">
        <f t="shared" si="719"/>
        <v/>
      </c>
      <c r="JM109" s="116" t="str">
        <f t="shared" si="720"/>
        <v/>
      </c>
      <c r="JN109" s="117" t="str">
        <f t="shared" si="721"/>
        <v/>
      </c>
      <c r="JO109" s="118" t="str">
        <f t="shared" si="722"/>
        <v/>
      </c>
      <c r="JP109" s="119" t="str">
        <f t="shared" si="723"/>
        <v/>
      </c>
      <c r="JQ109" s="120" t="str">
        <f t="shared" si="724"/>
        <v/>
      </c>
      <c r="JS109" s="112"/>
      <c r="JT109" s="112"/>
      <c r="JU109" s="113" t="str">
        <f t="shared" si="725"/>
        <v/>
      </c>
      <c r="JV109" s="114" t="str">
        <f t="shared" si="726"/>
        <v/>
      </c>
      <c r="JW109" s="115" t="str">
        <f t="shared" si="727"/>
        <v/>
      </c>
      <c r="JX109" s="115" t="str">
        <f t="shared" si="728"/>
        <v/>
      </c>
      <c r="JY109" s="116" t="str">
        <f t="shared" si="729"/>
        <v/>
      </c>
      <c r="JZ109" s="117" t="str">
        <f t="shared" si="730"/>
        <v/>
      </c>
      <c r="KA109" s="118" t="str">
        <f t="shared" si="731"/>
        <v/>
      </c>
      <c r="KB109" s="119" t="str">
        <f t="shared" si="732"/>
        <v/>
      </c>
      <c r="KC109" s="120" t="str">
        <f t="shared" si="733"/>
        <v/>
      </c>
      <c r="KE109" s="112"/>
      <c r="KF109" s="112"/>
      <c r="KG109" s="113" t="str">
        <f t="shared" si="734"/>
        <v/>
      </c>
      <c r="KH109" s="114" t="str">
        <f t="shared" si="735"/>
        <v/>
      </c>
      <c r="KI109" s="115" t="str">
        <f t="shared" si="736"/>
        <v/>
      </c>
      <c r="KJ109" s="115" t="str">
        <f t="shared" si="737"/>
        <v/>
      </c>
      <c r="KK109" s="116" t="str">
        <f t="shared" si="738"/>
        <v/>
      </c>
      <c r="KL109" s="117" t="str">
        <f t="shared" si="739"/>
        <v/>
      </c>
      <c r="KM109" s="118" t="str">
        <f t="shared" si="740"/>
        <v/>
      </c>
      <c r="KN109" s="119" t="str">
        <f t="shared" si="741"/>
        <v/>
      </c>
      <c r="KO109" s="120" t="str">
        <f t="shared" si="742"/>
        <v/>
      </c>
      <c r="KQ109" s="112"/>
      <c r="KR109" s="112"/>
      <c r="KS109" s="113" t="str">
        <f t="shared" si="743"/>
        <v/>
      </c>
      <c r="KT109" s="114" t="str">
        <f t="shared" si="744"/>
        <v/>
      </c>
      <c r="KU109" s="115" t="str">
        <f t="shared" si="745"/>
        <v/>
      </c>
      <c r="KV109" s="115" t="str">
        <f t="shared" si="746"/>
        <v/>
      </c>
      <c r="KW109" s="116" t="str">
        <f t="shared" si="747"/>
        <v/>
      </c>
      <c r="KX109" s="117" t="str">
        <f t="shared" si="748"/>
        <v/>
      </c>
      <c r="KY109" s="118" t="str">
        <f t="shared" si="749"/>
        <v/>
      </c>
      <c r="KZ109" s="119" t="str">
        <f t="shared" si="750"/>
        <v/>
      </c>
      <c r="LA109" s="120" t="str">
        <f t="shared" si="751"/>
        <v/>
      </c>
      <c r="LC109" s="112"/>
      <c r="LD109" s="112"/>
      <c r="LE109" s="113" t="str">
        <f t="shared" si="752"/>
        <v/>
      </c>
      <c r="LF109" s="114" t="str">
        <f t="shared" si="753"/>
        <v/>
      </c>
      <c r="LG109" s="115" t="str">
        <f t="shared" si="754"/>
        <v/>
      </c>
      <c r="LH109" s="115" t="str">
        <f t="shared" si="755"/>
        <v/>
      </c>
      <c r="LI109" s="116" t="str">
        <f t="shared" si="756"/>
        <v/>
      </c>
      <c r="LJ109" s="117" t="str">
        <f t="shared" si="757"/>
        <v/>
      </c>
      <c r="LK109" s="118" t="str">
        <f t="shared" si="758"/>
        <v/>
      </c>
      <c r="LL109" s="119" t="str">
        <f t="shared" si="759"/>
        <v/>
      </c>
      <c r="LM109" s="120" t="str">
        <f t="shared" si="760"/>
        <v/>
      </c>
      <c r="LO109" s="112"/>
      <c r="LP109" s="112"/>
      <c r="LQ109" s="113" t="str">
        <f t="shared" si="761"/>
        <v/>
      </c>
      <c r="LR109" s="114" t="str">
        <f t="shared" si="762"/>
        <v/>
      </c>
      <c r="LS109" s="115" t="str">
        <f t="shared" si="763"/>
        <v/>
      </c>
      <c r="LT109" s="115" t="str">
        <f t="shared" si="764"/>
        <v/>
      </c>
      <c r="LU109" s="116" t="str">
        <f t="shared" si="765"/>
        <v/>
      </c>
      <c r="LV109" s="117" t="str">
        <f t="shared" si="766"/>
        <v/>
      </c>
      <c r="LW109" s="118" t="str">
        <f t="shared" si="767"/>
        <v/>
      </c>
      <c r="LX109" s="119" t="str">
        <f t="shared" si="768"/>
        <v/>
      </c>
      <c r="LY109" s="120" t="str">
        <f t="shared" si="769"/>
        <v/>
      </c>
      <c r="MA109" s="112"/>
      <c r="MB109" s="112"/>
      <c r="MC109" s="113" t="str">
        <f t="shared" si="770"/>
        <v/>
      </c>
      <c r="MD109" s="114" t="str">
        <f t="shared" si="771"/>
        <v/>
      </c>
      <c r="ME109" s="115" t="str">
        <f t="shared" si="772"/>
        <v/>
      </c>
      <c r="MF109" s="115" t="str">
        <f t="shared" si="773"/>
        <v/>
      </c>
      <c r="MG109" s="116" t="str">
        <f t="shared" si="774"/>
        <v/>
      </c>
      <c r="MH109" s="117" t="str">
        <f t="shared" si="775"/>
        <v/>
      </c>
      <c r="MI109" s="118" t="str">
        <f t="shared" si="776"/>
        <v/>
      </c>
      <c r="MJ109" s="119" t="str">
        <f t="shared" si="777"/>
        <v/>
      </c>
      <c r="MK109" s="120" t="str">
        <f t="shared" si="778"/>
        <v/>
      </c>
      <c r="MM109" s="112"/>
      <c r="MN109" s="112"/>
      <c r="MO109" s="113" t="str">
        <f t="shared" si="779"/>
        <v/>
      </c>
      <c r="MP109" s="114" t="str">
        <f t="shared" si="780"/>
        <v/>
      </c>
      <c r="MQ109" s="115" t="str">
        <f t="shared" si="781"/>
        <v/>
      </c>
      <c r="MR109" s="115" t="str">
        <f t="shared" si="782"/>
        <v/>
      </c>
      <c r="MS109" s="116" t="str">
        <f t="shared" si="783"/>
        <v/>
      </c>
      <c r="MT109" s="117" t="str">
        <f t="shared" si="784"/>
        <v/>
      </c>
      <c r="MU109" s="118" t="str">
        <f t="shared" si="785"/>
        <v/>
      </c>
      <c r="MV109" s="119" t="str">
        <f t="shared" si="786"/>
        <v/>
      </c>
      <c r="MW109" s="120" t="str">
        <f t="shared" si="787"/>
        <v/>
      </c>
      <c r="MY109" s="112"/>
      <c r="MZ109" s="112"/>
      <c r="NA109" s="113" t="str">
        <f t="shared" si="788"/>
        <v/>
      </c>
      <c r="NB109" s="114" t="str">
        <f t="shared" si="789"/>
        <v/>
      </c>
      <c r="NC109" s="115" t="str">
        <f t="shared" si="790"/>
        <v/>
      </c>
      <c r="ND109" s="115" t="str">
        <f t="shared" si="791"/>
        <v/>
      </c>
      <c r="NE109" s="116" t="str">
        <f t="shared" si="792"/>
        <v/>
      </c>
      <c r="NF109" s="117" t="str">
        <f t="shared" si="793"/>
        <v/>
      </c>
      <c r="NG109" s="118" t="str">
        <f t="shared" si="794"/>
        <v/>
      </c>
      <c r="NH109" s="119" t="str">
        <f t="shared" si="795"/>
        <v/>
      </c>
      <c r="NI109" s="120" t="str">
        <f t="shared" si="796"/>
        <v/>
      </c>
      <c r="NK109" s="112"/>
      <c r="NL109" s="112"/>
      <c r="NM109" s="113" t="str">
        <f t="shared" si="797"/>
        <v/>
      </c>
      <c r="NN109" s="114" t="str">
        <f t="shared" si="798"/>
        <v/>
      </c>
      <c r="NO109" s="115" t="str">
        <f t="shared" si="799"/>
        <v/>
      </c>
      <c r="NP109" s="115" t="str">
        <f t="shared" si="800"/>
        <v/>
      </c>
      <c r="NQ109" s="116" t="str">
        <f t="shared" si="801"/>
        <v/>
      </c>
      <c r="NR109" s="117" t="str">
        <f t="shared" si="802"/>
        <v/>
      </c>
      <c r="NS109" s="118" t="str">
        <f t="shared" si="803"/>
        <v/>
      </c>
      <c r="NT109" s="119" t="str">
        <f t="shared" si="804"/>
        <v/>
      </c>
      <c r="NU109" s="120" t="str">
        <f t="shared" si="805"/>
        <v/>
      </c>
      <c r="NW109" s="112"/>
      <c r="NX109" s="112"/>
      <c r="NY109" s="113" t="str">
        <f t="shared" si="806"/>
        <v/>
      </c>
      <c r="NZ109" s="114" t="str">
        <f t="shared" si="807"/>
        <v/>
      </c>
      <c r="OA109" s="115" t="str">
        <f t="shared" si="808"/>
        <v/>
      </c>
      <c r="OB109" s="115" t="str">
        <f t="shared" si="809"/>
        <v/>
      </c>
      <c r="OC109" s="116" t="str">
        <f t="shared" si="810"/>
        <v/>
      </c>
      <c r="OD109" s="117" t="str">
        <f t="shared" si="811"/>
        <v/>
      </c>
      <c r="OE109" s="118" t="str">
        <f t="shared" si="812"/>
        <v/>
      </c>
      <c r="OF109" s="119" t="str">
        <f t="shared" si="813"/>
        <v/>
      </c>
      <c r="OG109" s="120" t="str">
        <f t="shared" si="814"/>
        <v/>
      </c>
      <c r="OI109" s="112"/>
      <c r="OJ109" s="112"/>
      <c r="OK109" s="113" t="str">
        <f t="shared" si="815"/>
        <v/>
      </c>
      <c r="OL109" s="114" t="str">
        <f t="shared" si="816"/>
        <v/>
      </c>
      <c r="OM109" s="115" t="str">
        <f t="shared" si="817"/>
        <v/>
      </c>
      <c r="ON109" s="115" t="str">
        <f t="shared" si="818"/>
        <v/>
      </c>
      <c r="OO109" s="116" t="str">
        <f t="shared" si="819"/>
        <v/>
      </c>
      <c r="OP109" s="117" t="str">
        <f t="shared" si="820"/>
        <v/>
      </c>
      <c r="OQ109" s="118" t="str">
        <f t="shared" si="821"/>
        <v/>
      </c>
      <c r="OR109" s="119" t="str">
        <f t="shared" si="822"/>
        <v/>
      </c>
      <c r="OS109" s="120" t="str">
        <f t="shared" si="823"/>
        <v/>
      </c>
      <c r="OU109" s="112"/>
      <c r="OV109" s="112"/>
      <c r="OW109" s="113" t="str">
        <f t="shared" si="824"/>
        <v/>
      </c>
      <c r="OX109" s="114" t="str">
        <f t="shared" si="825"/>
        <v/>
      </c>
      <c r="OY109" s="115" t="str">
        <f t="shared" si="826"/>
        <v/>
      </c>
      <c r="OZ109" s="115" t="str">
        <f t="shared" si="827"/>
        <v/>
      </c>
      <c r="PA109" s="116" t="str">
        <f t="shared" si="828"/>
        <v/>
      </c>
      <c r="PB109" s="117" t="str">
        <f t="shared" si="829"/>
        <v/>
      </c>
      <c r="PC109" s="118" t="str">
        <f t="shared" si="830"/>
        <v/>
      </c>
      <c r="PD109" s="119" t="str">
        <f t="shared" si="831"/>
        <v/>
      </c>
      <c r="PE109" s="120" t="str">
        <f t="shared" si="832"/>
        <v/>
      </c>
      <c r="PG109" s="112"/>
      <c r="PH109" s="112"/>
      <c r="PI109" s="113" t="str">
        <f t="shared" si="833"/>
        <v/>
      </c>
      <c r="PJ109" s="114" t="str">
        <f t="shared" si="834"/>
        <v/>
      </c>
      <c r="PK109" s="115" t="str">
        <f t="shared" si="835"/>
        <v/>
      </c>
      <c r="PL109" s="115" t="str">
        <f t="shared" si="836"/>
        <v/>
      </c>
      <c r="PM109" s="116" t="str">
        <f t="shared" si="837"/>
        <v/>
      </c>
      <c r="PN109" s="117" t="str">
        <f t="shared" si="838"/>
        <v/>
      </c>
      <c r="PO109" s="118" t="str">
        <f t="shared" si="839"/>
        <v/>
      </c>
      <c r="PP109" s="119" t="str">
        <f t="shared" si="840"/>
        <v/>
      </c>
      <c r="PQ109" s="120" t="str">
        <f t="shared" si="841"/>
        <v/>
      </c>
      <c r="PS109" s="112"/>
      <c r="PT109" s="112"/>
      <c r="PU109" s="113" t="str">
        <f t="shared" si="842"/>
        <v/>
      </c>
      <c r="PV109" s="114" t="str">
        <f t="shared" si="843"/>
        <v/>
      </c>
      <c r="PW109" s="115" t="str">
        <f t="shared" si="844"/>
        <v/>
      </c>
      <c r="PX109" s="115" t="str">
        <f t="shared" si="845"/>
        <v/>
      </c>
      <c r="PY109" s="116" t="str">
        <f t="shared" si="846"/>
        <v/>
      </c>
      <c r="PZ109" s="117" t="str">
        <f t="shared" si="847"/>
        <v/>
      </c>
      <c r="QA109" s="118" t="str">
        <f t="shared" si="848"/>
        <v/>
      </c>
      <c r="QB109" s="119" t="str">
        <f t="shared" si="849"/>
        <v/>
      </c>
      <c r="QC109" s="120" t="str">
        <f t="shared" si="850"/>
        <v/>
      </c>
      <c r="QE109" s="112"/>
      <c r="QF109" s="112"/>
      <c r="QG109" s="113" t="str">
        <f t="shared" si="851"/>
        <v/>
      </c>
      <c r="QH109" s="114" t="str">
        <f t="shared" si="852"/>
        <v/>
      </c>
      <c r="QI109" s="115" t="str">
        <f t="shared" si="853"/>
        <v/>
      </c>
      <c r="QJ109" s="115" t="str">
        <f t="shared" si="854"/>
        <v/>
      </c>
      <c r="QK109" s="116" t="str">
        <f t="shared" si="855"/>
        <v/>
      </c>
      <c r="QL109" s="117" t="str">
        <f t="shared" si="856"/>
        <v/>
      </c>
      <c r="QM109" s="118" t="str">
        <f t="shared" si="857"/>
        <v/>
      </c>
      <c r="QN109" s="119" t="str">
        <f t="shared" si="858"/>
        <v/>
      </c>
      <c r="QO109" s="120" t="str">
        <f t="shared" si="859"/>
        <v/>
      </c>
      <c r="QQ109" s="112"/>
      <c r="QR109" s="112"/>
      <c r="QS109" s="113" t="str">
        <f t="shared" si="860"/>
        <v/>
      </c>
      <c r="QT109" s="114" t="str">
        <f t="shared" si="861"/>
        <v/>
      </c>
      <c r="QU109" s="115" t="str">
        <f t="shared" si="862"/>
        <v/>
      </c>
      <c r="QV109" s="115" t="str">
        <f t="shared" si="863"/>
        <v/>
      </c>
      <c r="QW109" s="116" t="str">
        <f t="shared" si="864"/>
        <v/>
      </c>
      <c r="QX109" s="117" t="str">
        <f t="shared" si="865"/>
        <v/>
      </c>
      <c r="QY109" s="118" t="str">
        <f t="shared" si="866"/>
        <v/>
      </c>
      <c r="QZ109" s="119" t="str">
        <f t="shared" si="867"/>
        <v/>
      </c>
      <c r="RA109" s="120" t="str">
        <f t="shared" si="868"/>
        <v/>
      </c>
      <c r="RC109" s="112"/>
      <c r="RD109" s="112"/>
      <c r="RE109" s="113" t="str">
        <f t="shared" si="869"/>
        <v/>
      </c>
      <c r="RF109" s="114" t="str">
        <f t="shared" si="870"/>
        <v/>
      </c>
      <c r="RG109" s="115" t="str">
        <f t="shared" si="871"/>
        <v/>
      </c>
      <c r="RH109" s="115" t="str">
        <f t="shared" si="872"/>
        <v/>
      </c>
      <c r="RI109" s="116" t="str">
        <f t="shared" si="873"/>
        <v/>
      </c>
      <c r="RJ109" s="117" t="str">
        <f t="shared" si="874"/>
        <v/>
      </c>
      <c r="RK109" s="118" t="str">
        <f t="shared" si="875"/>
        <v/>
      </c>
      <c r="RL109" s="119" t="str">
        <f t="shared" si="876"/>
        <v/>
      </c>
      <c r="RM109" s="120" t="str">
        <f t="shared" si="877"/>
        <v/>
      </c>
      <c r="RO109" s="112"/>
      <c r="RP109" s="112"/>
      <c r="RQ109" s="113" t="str">
        <f t="shared" si="878"/>
        <v/>
      </c>
      <c r="RR109" s="114" t="str">
        <f t="shared" si="879"/>
        <v/>
      </c>
      <c r="RS109" s="115" t="str">
        <f t="shared" si="880"/>
        <v/>
      </c>
      <c r="RT109" s="115" t="str">
        <f t="shared" si="881"/>
        <v/>
      </c>
      <c r="RU109" s="116" t="str">
        <f t="shared" si="882"/>
        <v/>
      </c>
      <c r="RV109" s="117" t="str">
        <f t="shared" si="883"/>
        <v/>
      </c>
      <c r="RW109" s="118" t="str">
        <f t="shared" si="884"/>
        <v/>
      </c>
      <c r="RX109" s="119" t="str">
        <f t="shared" si="885"/>
        <v/>
      </c>
      <c r="RY109" s="120" t="str">
        <f t="shared" si="886"/>
        <v/>
      </c>
      <c r="SA109" s="112"/>
      <c r="SB109" s="112"/>
    </row>
    <row r="110" spans="1:496" ht="13.5" customHeight="1">
      <c r="A110" s="20"/>
      <c r="B110" s="2" t="s">
        <v>810</v>
      </c>
      <c r="C110" s="2" t="s">
        <v>824</v>
      </c>
      <c r="E110" s="113"/>
      <c r="F110" s="114"/>
      <c r="G110" s="115"/>
      <c r="H110" s="115"/>
      <c r="I110" s="116"/>
      <c r="J110" s="117"/>
      <c r="K110" s="118"/>
      <c r="L110" s="119"/>
      <c r="M110" s="120"/>
      <c r="O110" s="112"/>
      <c r="Q110" s="113"/>
      <c r="R110" s="114"/>
      <c r="S110" s="115"/>
      <c r="T110" s="115"/>
      <c r="U110" s="116"/>
      <c r="V110" s="117"/>
      <c r="W110" s="118"/>
      <c r="X110" s="119"/>
      <c r="Y110" s="120"/>
      <c r="AA110" s="4"/>
      <c r="AC110" s="113"/>
      <c r="AD110" s="114"/>
      <c r="AE110" s="115"/>
      <c r="AF110" s="115"/>
      <c r="AG110" s="116"/>
      <c r="AH110" s="117"/>
      <c r="AI110" s="118"/>
      <c r="AJ110" s="119"/>
      <c r="AK110" s="120"/>
      <c r="AM110" s="112"/>
      <c r="AN110" s="112"/>
      <c r="AO110" s="113">
        <f t="shared" ref="AO110" si="925">IF(AS110="","",AO$3)</f>
        <v>44035</v>
      </c>
      <c r="AP110" s="114" t="str">
        <f t="shared" ref="AP110" si="926">IF(AS110="","",AO$1)</f>
        <v>Plenkovic I</v>
      </c>
      <c r="AQ110" s="115">
        <v>43665</v>
      </c>
      <c r="AR110" s="115">
        <f t="shared" ref="AR110" si="927">IF(AS110="","",AO$3)</f>
        <v>44035</v>
      </c>
      <c r="AS110" s="116" t="str">
        <f t="shared" ref="AS110" si="928">IF(AZ110="","",IF(ISNUMBER(SEARCH(":",AZ110)),MID(AZ110,FIND(":",AZ110)+2,FIND("(",AZ110)-FIND(":",AZ110)-3),LEFT(AZ110,FIND("(",AZ110)-2)))</f>
        <v>Marko Pavic</v>
      </c>
      <c r="AT110" s="117" t="str">
        <f t="shared" ref="AT110" si="929">IF(AZ110="","",MID(AZ110,FIND("(",AZ110)+1,4))</f>
        <v>1979</v>
      </c>
      <c r="AU110" s="118" t="str">
        <f t="shared" ref="AU110" si="930">IF(ISNUMBER(SEARCH("*female*",AZ110)),"female",IF(ISNUMBER(SEARCH("*male*",AZ110)),"male",""))</f>
        <v>male</v>
      </c>
      <c r="AV110" s="119" t="str">
        <f t="shared" ref="AV110" si="931">IF(AZ110="","",IF(ISERROR(MID(AZ110,FIND("male,",AZ110)+6,(FIND(")",AZ110)-(FIND("male,",AZ110)+6))))=TRUE,"missing/error",MID(AZ110,FIND("male,",AZ110)+6,(FIND(")",AZ110)-(FIND("male,",AZ110)+6)))))</f>
        <v>hr_hdz01</v>
      </c>
      <c r="AW110" s="120" t="str">
        <f t="shared" ref="AW110" si="932">IF(AS110="","",(MID(AS110,(SEARCH("^^",SUBSTITUTE(AS110," ","^^",LEN(AS110)-LEN(SUBSTITUTE(AS110," ","")))))+1,99)&amp;"_"&amp;LEFT(AS110,FIND(" ",AS110)-1)&amp;"_"&amp;AT110))</f>
        <v>Pavic_Marko_1979</v>
      </c>
      <c r="AY110" s="112"/>
      <c r="AZ110" s="112" t="s">
        <v>1284</v>
      </c>
      <c r="BA110" s="113" t="str">
        <f t="shared" si="518"/>
        <v/>
      </c>
      <c r="BB110" s="114" t="str">
        <f t="shared" si="519"/>
        <v/>
      </c>
      <c r="BC110" s="115" t="str">
        <f t="shared" si="520"/>
        <v/>
      </c>
      <c r="BD110" s="115" t="str">
        <f t="shared" si="521"/>
        <v/>
      </c>
      <c r="BE110" s="116" t="str">
        <f t="shared" si="522"/>
        <v/>
      </c>
      <c r="BF110" s="117" t="str">
        <f t="shared" si="523"/>
        <v/>
      </c>
      <c r="BG110" s="118" t="str">
        <f t="shared" si="524"/>
        <v/>
      </c>
      <c r="BH110" s="119" t="str">
        <f t="shared" si="525"/>
        <v/>
      </c>
      <c r="BI110" s="120" t="str">
        <f t="shared" si="526"/>
        <v/>
      </c>
      <c r="BK110" s="112"/>
      <c r="BL110" s="112"/>
      <c r="BM110" s="113"/>
      <c r="BN110" s="114"/>
      <c r="BO110" s="115"/>
      <c r="BP110" s="115"/>
      <c r="BQ110" s="116"/>
      <c r="BR110" s="117"/>
      <c r="BS110" s="118"/>
      <c r="BT110" s="119"/>
      <c r="BU110" s="120"/>
      <c r="BW110" s="112"/>
      <c r="BX110" s="112"/>
      <c r="BY110" s="113"/>
      <c r="BZ110" s="114"/>
      <c r="CA110" s="115"/>
      <c r="CB110" s="115"/>
      <c r="CC110" s="116"/>
      <c r="CD110" s="117"/>
      <c r="CE110" s="118"/>
      <c r="CF110" s="119"/>
      <c r="CG110" s="120"/>
      <c r="CI110" s="112"/>
      <c r="CJ110" s="112"/>
      <c r="CK110" s="113"/>
      <c r="CL110" s="114"/>
      <c r="CM110" s="115"/>
      <c r="CN110" s="115"/>
      <c r="CO110" s="116"/>
      <c r="CP110" s="117"/>
      <c r="CQ110" s="118"/>
      <c r="CR110" s="119"/>
      <c r="CS110" s="120"/>
      <c r="CU110" s="112"/>
      <c r="CV110" s="112"/>
      <c r="CW110" s="113"/>
      <c r="CX110" s="114"/>
      <c r="CY110" s="115"/>
      <c r="CZ110" s="115"/>
      <c r="DA110" s="116"/>
      <c r="DB110" s="117"/>
      <c r="DC110" s="118"/>
      <c r="DD110" s="119"/>
      <c r="DE110" s="120"/>
      <c r="DG110" s="112"/>
      <c r="DH110" s="112"/>
      <c r="DI110" s="113"/>
      <c r="DJ110" s="114"/>
      <c r="DK110" s="115"/>
      <c r="DL110" s="115"/>
      <c r="DM110" s="116"/>
      <c r="DN110" s="117"/>
      <c r="DO110" s="118"/>
      <c r="DP110" s="119"/>
      <c r="DQ110" s="120"/>
      <c r="DS110" s="112"/>
      <c r="DT110" s="112"/>
      <c r="DU110" s="113"/>
      <c r="DV110" s="114"/>
      <c r="DW110" s="115"/>
      <c r="DX110" s="115"/>
      <c r="DY110" s="116"/>
      <c r="DZ110" s="117"/>
      <c r="EA110" s="118"/>
      <c r="EB110" s="119"/>
      <c r="EC110" s="120"/>
      <c r="EE110" s="112"/>
      <c r="EF110" s="112"/>
      <c r="EG110" s="113"/>
      <c r="EH110" s="114"/>
      <c r="EI110" s="115"/>
      <c r="EJ110" s="115"/>
      <c r="EK110" s="116"/>
      <c r="EL110" s="117"/>
      <c r="EM110" s="118"/>
      <c r="EN110" s="119"/>
      <c r="EO110" s="120"/>
      <c r="EQ110" s="112"/>
      <c r="ER110" s="112"/>
      <c r="ES110" s="113"/>
      <c r="ET110" s="114"/>
      <c r="EU110" s="115"/>
      <c r="EV110" s="115"/>
      <c r="EW110" s="116"/>
      <c r="EX110" s="117"/>
      <c r="EY110" s="118"/>
      <c r="EZ110" s="119"/>
      <c r="FA110" s="120"/>
      <c r="FC110" s="112"/>
      <c r="FD110" s="112"/>
      <c r="FE110" s="113"/>
      <c r="FF110" s="114"/>
      <c r="FG110" s="115"/>
      <c r="FH110" s="115"/>
      <c r="FI110" s="116"/>
      <c r="FJ110" s="117"/>
      <c r="FK110" s="118"/>
      <c r="FL110" s="119"/>
      <c r="FM110" s="120"/>
      <c r="FO110" s="112"/>
      <c r="FP110" s="112"/>
      <c r="FQ110" s="113"/>
      <c r="FR110" s="114"/>
      <c r="FS110" s="115"/>
      <c r="FT110" s="115"/>
      <c r="FU110" s="116"/>
      <c r="FV110" s="117"/>
      <c r="FW110" s="118"/>
      <c r="FX110" s="119"/>
      <c r="FY110" s="120"/>
      <c r="GA110" s="112"/>
      <c r="GB110" s="112"/>
      <c r="GC110" s="113"/>
      <c r="GD110" s="114"/>
      <c r="GE110" s="115"/>
      <c r="GF110" s="115"/>
      <c r="GG110" s="116"/>
      <c r="GH110" s="117"/>
      <c r="GI110" s="118"/>
      <c r="GJ110" s="119"/>
      <c r="GK110" s="120"/>
      <c r="GM110" s="112"/>
      <c r="GN110" s="112"/>
      <c r="GO110" s="113"/>
      <c r="GP110" s="114"/>
      <c r="GQ110" s="115"/>
      <c r="GR110" s="115"/>
      <c r="GS110" s="116"/>
      <c r="GT110" s="117"/>
      <c r="GU110" s="118"/>
      <c r="GV110" s="119"/>
      <c r="GW110" s="120"/>
      <c r="GY110" s="112"/>
      <c r="GZ110" s="112"/>
      <c r="HA110" s="113"/>
      <c r="HB110" s="114"/>
      <c r="HC110" s="115"/>
      <c r="HD110" s="115"/>
      <c r="HE110" s="116"/>
      <c r="HF110" s="117"/>
      <c r="HG110" s="118"/>
      <c r="HH110" s="119"/>
      <c r="HI110" s="120"/>
      <c r="HK110" s="112"/>
      <c r="HL110" s="112"/>
      <c r="HM110" s="113"/>
      <c r="HN110" s="114"/>
      <c r="HO110" s="115"/>
      <c r="HP110" s="115"/>
      <c r="HQ110" s="116"/>
      <c r="HR110" s="117"/>
      <c r="HS110" s="118"/>
      <c r="HT110" s="119"/>
      <c r="HU110" s="120"/>
      <c r="HW110" s="112"/>
      <c r="HX110" s="112"/>
      <c r="HY110" s="113"/>
      <c r="HZ110" s="114"/>
      <c r="IA110" s="115"/>
      <c r="IB110" s="115"/>
      <c r="IC110" s="116"/>
      <c r="ID110" s="117"/>
      <c r="IE110" s="118"/>
      <c r="IF110" s="119"/>
      <c r="IG110" s="120"/>
      <c r="II110" s="112"/>
      <c r="IJ110" s="112"/>
      <c r="IK110" s="113"/>
      <c r="IL110" s="114"/>
      <c r="IM110" s="115"/>
      <c r="IN110" s="115"/>
      <c r="IO110" s="116"/>
      <c r="IP110" s="117"/>
      <c r="IQ110" s="118"/>
      <c r="IR110" s="119"/>
      <c r="IS110" s="120"/>
      <c r="IU110" s="112"/>
      <c r="IV110" s="112"/>
      <c r="IW110" s="113"/>
      <c r="IX110" s="114"/>
      <c r="IY110" s="115"/>
      <c r="IZ110" s="115"/>
      <c r="JA110" s="116"/>
      <c r="JB110" s="117"/>
      <c r="JC110" s="118"/>
      <c r="JD110" s="119"/>
      <c r="JE110" s="120"/>
      <c r="JG110" s="112"/>
      <c r="JH110" s="112"/>
      <c r="JI110" s="113"/>
      <c r="JJ110" s="114"/>
      <c r="JK110" s="115"/>
      <c r="JL110" s="115"/>
      <c r="JM110" s="116"/>
      <c r="JN110" s="117"/>
      <c r="JO110" s="118"/>
      <c r="JP110" s="119"/>
      <c r="JQ110" s="120"/>
      <c r="JS110" s="112"/>
      <c r="JT110" s="112"/>
      <c r="JU110" s="113"/>
      <c r="JV110" s="114"/>
      <c r="JW110" s="115"/>
      <c r="JX110" s="115"/>
      <c r="JY110" s="116"/>
      <c r="JZ110" s="117"/>
      <c r="KA110" s="118"/>
      <c r="KB110" s="119"/>
      <c r="KC110" s="120"/>
      <c r="KE110" s="112"/>
      <c r="KF110" s="112"/>
      <c r="KG110" s="113"/>
      <c r="KH110" s="114"/>
      <c r="KI110" s="115"/>
      <c r="KJ110" s="115"/>
      <c r="KK110" s="116"/>
      <c r="KL110" s="117"/>
      <c r="KM110" s="118"/>
      <c r="KN110" s="119"/>
      <c r="KO110" s="120"/>
      <c r="KQ110" s="112"/>
      <c r="KR110" s="112"/>
      <c r="KS110" s="113"/>
      <c r="KT110" s="114"/>
      <c r="KU110" s="115"/>
      <c r="KV110" s="115"/>
      <c r="KW110" s="116"/>
      <c r="KX110" s="117"/>
      <c r="KY110" s="118"/>
      <c r="KZ110" s="119"/>
      <c r="LA110" s="120"/>
      <c r="LC110" s="112"/>
      <c r="LD110" s="112"/>
      <c r="LE110" s="113"/>
      <c r="LF110" s="114"/>
      <c r="LG110" s="115"/>
      <c r="LH110" s="115"/>
      <c r="LI110" s="116"/>
      <c r="LJ110" s="117"/>
      <c r="LK110" s="118"/>
      <c r="LL110" s="119"/>
      <c r="LM110" s="120"/>
      <c r="LO110" s="112"/>
      <c r="LP110" s="112"/>
      <c r="LQ110" s="113"/>
      <c r="LR110" s="114"/>
      <c r="LS110" s="115"/>
      <c r="LT110" s="115"/>
      <c r="LU110" s="116"/>
      <c r="LV110" s="117"/>
      <c r="LW110" s="118"/>
      <c r="LX110" s="119"/>
      <c r="LY110" s="120"/>
      <c r="MA110" s="112"/>
      <c r="MB110" s="112"/>
      <c r="MC110" s="113"/>
      <c r="MD110" s="114"/>
      <c r="ME110" s="115"/>
      <c r="MF110" s="115"/>
      <c r="MG110" s="116"/>
      <c r="MH110" s="117"/>
      <c r="MI110" s="118"/>
      <c r="MJ110" s="119"/>
      <c r="MK110" s="120"/>
      <c r="MM110" s="112"/>
      <c r="MN110" s="112"/>
      <c r="MO110" s="113"/>
      <c r="MP110" s="114"/>
      <c r="MQ110" s="115"/>
      <c r="MR110" s="115"/>
      <c r="MS110" s="116"/>
      <c r="MT110" s="117"/>
      <c r="MU110" s="118"/>
      <c r="MV110" s="119"/>
      <c r="MW110" s="120"/>
      <c r="MY110" s="112"/>
      <c r="MZ110" s="112"/>
      <c r="NA110" s="113"/>
      <c r="NB110" s="114"/>
      <c r="NC110" s="115"/>
      <c r="ND110" s="115"/>
      <c r="NE110" s="116"/>
      <c r="NF110" s="117"/>
      <c r="NG110" s="118"/>
      <c r="NH110" s="119"/>
      <c r="NI110" s="120"/>
      <c r="NK110" s="112"/>
      <c r="NL110" s="112"/>
      <c r="NM110" s="113"/>
      <c r="NN110" s="114"/>
      <c r="NO110" s="115"/>
      <c r="NP110" s="115"/>
      <c r="NQ110" s="116"/>
      <c r="NR110" s="117"/>
      <c r="NS110" s="118"/>
      <c r="NT110" s="119"/>
      <c r="NU110" s="120"/>
      <c r="NW110" s="112"/>
      <c r="NX110" s="112"/>
      <c r="NY110" s="113"/>
      <c r="NZ110" s="114"/>
      <c r="OA110" s="115"/>
      <c r="OB110" s="115"/>
      <c r="OC110" s="116"/>
      <c r="OD110" s="117"/>
      <c r="OE110" s="118"/>
      <c r="OF110" s="119"/>
      <c r="OG110" s="120"/>
      <c r="OI110" s="112"/>
      <c r="OJ110" s="112"/>
      <c r="OK110" s="113"/>
      <c r="OL110" s="114"/>
      <c r="OM110" s="115"/>
      <c r="ON110" s="115"/>
      <c r="OO110" s="116"/>
      <c r="OP110" s="117"/>
      <c r="OQ110" s="118"/>
      <c r="OR110" s="119"/>
      <c r="OS110" s="120"/>
      <c r="OU110" s="112"/>
      <c r="OV110" s="112"/>
      <c r="OW110" s="113"/>
      <c r="OX110" s="114"/>
      <c r="OY110" s="115"/>
      <c r="OZ110" s="115"/>
      <c r="PA110" s="116"/>
      <c r="PB110" s="117"/>
      <c r="PC110" s="118"/>
      <c r="PD110" s="119"/>
      <c r="PE110" s="120"/>
      <c r="PG110" s="112"/>
      <c r="PH110" s="112"/>
      <c r="PI110" s="113"/>
      <c r="PJ110" s="114"/>
      <c r="PK110" s="115"/>
      <c r="PL110" s="115"/>
      <c r="PM110" s="116"/>
      <c r="PN110" s="117"/>
      <c r="PO110" s="118"/>
      <c r="PP110" s="119"/>
      <c r="PQ110" s="120"/>
      <c r="PS110" s="112"/>
      <c r="PT110" s="112"/>
      <c r="PU110" s="113"/>
      <c r="PV110" s="114"/>
      <c r="PW110" s="115"/>
      <c r="PX110" s="115"/>
      <c r="PY110" s="116"/>
      <c r="PZ110" s="117"/>
      <c r="QA110" s="118"/>
      <c r="QB110" s="119"/>
      <c r="QC110" s="120"/>
      <c r="QE110" s="112"/>
      <c r="QF110" s="112"/>
      <c r="QG110" s="113"/>
      <c r="QH110" s="114"/>
      <c r="QI110" s="115"/>
      <c r="QJ110" s="115"/>
      <c r="QK110" s="116"/>
      <c r="QL110" s="117"/>
      <c r="QM110" s="118"/>
      <c r="QN110" s="119"/>
      <c r="QO110" s="120"/>
      <c r="QQ110" s="112"/>
      <c r="QR110" s="112"/>
      <c r="QS110" s="113"/>
      <c r="QT110" s="114"/>
      <c r="QU110" s="115"/>
      <c r="QV110" s="115"/>
      <c r="QW110" s="116"/>
      <c r="QX110" s="117"/>
      <c r="QY110" s="118"/>
      <c r="QZ110" s="119"/>
      <c r="RA110" s="120"/>
      <c r="RC110" s="112"/>
      <c r="RD110" s="112"/>
      <c r="RE110" s="113"/>
      <c r="RF110" s="114"/>
      <c r="RG110" s="115"/>
      <c r="RH110" s="115"/>
      <c r="RI110" s="116"/>
      <c r="RJ110" s="117"/>
      <c r="RK110" s="118"/>
      <c r="RL110" s="119"/>
      <c r="RM110" s="120"/>
      <c r="RO110" s="112"/>
      <c r="RP110" s="112"/>
      <c r="RQ110" s="113"/>
      <c r="RR110" s="114"/>
      <c r="RS110" s="115"/>
      <c r="RT110" s="115"/>
      <c r="RU110" s="116"/>
      <c r="RV110" s="117"/>
      <c r="RW110" s="118"/>
      <c r="RX110" s="119"/>
      <c r="RY110" s="120"/>
      <c r="SA110" s="112"/>
      <c r="SB110" s="112"/>
    </row>
    <row r="111" spans="1:496" ht="13.5" customHeight="1">
      <c r="A111" s="20"/>
      <c r="B111" s="2" t="s">
        <v>901</v>
      </c>
      <c r="C111" s="2" t="s">
        <v>902</v>
      </c>
      <c r="E111" s="113">
        <f t="shared" si="417"/>
        <v>40900</v>
      </c>
      <c r="F111" s="114" t="str">
        <f t="shared" si="418"/>
        <v>Kosor I</v>
      </c>
      <c r="G111" s="115">
        <f t="shared" si="903"/>
        <v>39995</v>
      </c>
      <c r="H111" s="115">
        <f t="shared" si="904"/>
        <v>40900</v>
      </c>
      <c r="I111" s="116" t="str">
        <f t="shared" si="419"/>
        <v>Božidar Kalmeta</v>
      </c>
      <c r="J111" s="117" t="str">
        <f t="shared" si="420"/>
        <v>1958</v>
      </c>
      <c r="K111" s="118" t="str">
        <f t="shared" si="421"/>
        <v>male</v>
      </c>
      <c r="L111" s="119" t="s">
        <v>423</v>
      </c>
      <c r="M111" s="120" t="str">
        <f t="shared" si="422"/>
        <v>Kalmeta_Božidar_1958</v>
      </c>
      <c r="O111" s="112"/>
      <c r="P111" s="2" t="s">
        <v>1080</v>
      </c>
      <c r="Q111" s="113" t="s">
        <v>289</v>
      </c>
      <c r="R111" s="114" t="s">
        <v>289</v>
      </c>
      <c r="S111" s="115" t="s">
        <v>289</v>
      </c>
      <c r="T111" s="115" t="s">
        <v>289</v>
      </c>
      <c r="U111" s="116" t="s">
        <v>289</v>
      </c>
      <c r="V111" s="117" t="s">
        <v>289</v>
      </c>
      <c r="W111" s="118" t="s">
        <v>289</v>
      </c>
      <c r="X111" s="119" t="s">
        <v>289</v>
      </c>
      <c r="Y111" s="120" t="s">
        <v>289</v>
      </c>
      <c r="AA111" s="4"/>
      <c r="AC111" s="113" t="str">
        <f t="shared" si="545"/>
        <v/>
      </c>
      <c r="AD111" s="114" t="str">
        <f t="shared" si="546"/>
        <v/>
      </c>
      <c r="AE111" s="115" t="str">
        <f t="shared" si="547"/>
        <v/>
      </c>
      <c r="AF111" s="115" t="str">
        <f t="shared" si="548"/>
        <v/>
      </c>
      <c r="AG111" s="116" t="str">
        <f t="shared" si="549"/>
        <v/>
      </c>
      <c r="AH111" s="117" t="str">
        <f t="shared" si="550"/>
        <v/>
      </c>
      <c r="AI111" s="118" t="str">
        <f t="shared" si="551"/>
        <v/>
      </c>
      <c r="AJ111" s="119" t="str">
        <f t="shared" si="552"/>
        <v/>
      </c>
      <c r="AK111" s="120" t="str">
        <f t="shared" si="553"/>
        <v/>
      </c>
      <c r="AM111" s="112"/>
      <c r="AN111" s="112"/>
      <c r="AO111" s="113" t="str">
        <f t="shared" si="554"/>
        <v/>
      </c>
      <c r="AP111" s="114" t="str">
        <f t="shared" si="555"/>
        <v/>
      </c>
      <c r="AQ111" s="115" t="str">
        <f t="shared" si="556"/>
        <v/>
      </c>
      <c r="AR111" s="115" t="str">
        <f t="shared" si="557"/>
        <v/>
      </c>
      <c r="AS111" s="116" t="str">
        <f t="shared" si="558"/>
        <v/>
      </c>
      <c r="AT111" s="117" t="str">
        <f t="shared" si="559"/>
        <v/>
      </c>
      <c r="AU111" s="118" t="str">
        <f t="shared" si="560"/>
        <v/>
      </c>
      <c r="AV111" s="119" t="str">
        <f t="shared" si="561"/>
        <v/>
      </c>
      <c r="AW111" s="120" t="str">
        <f t="shared" si="562"/>
        <v/>
      </c>
      <c r="AY111" s="112"/>
      <c r="AZ111" s="112"/>
      <c r="BA111" s="113" t="str">
        <f t="shared" si="518"/>
        <v/>
      </c>
      <c r="BB111" s="114" t="str">
        <f t="shared" si="519"/>
        <v/>
      </c>
      <c r="BC111" s="115" t="str">
        <f t="shared" si="520"/>
        <v/>
      </c>
      <c r="BD111" s="115" t="str">
        <f t="shared" si="521"/>
        <v/>
      </c>
      <c r="BE111" s="116" t="str">
        <f t="shared" si="522"/>
        <v/>
      </c>
      <c r="BF111" s="117" t="str">
        <f t="shared" si="523"/>
        <v/>
      </c>
      <c r="BG111" s="118" t="str">
        <f t="shared" si="524"/>
        <v/>
      </c>
      <c r="BH111" s="119" t="str">
        <f t="shared" si="525"/>
        <v/>
      </c>
      <c r="BI111" s="120" t="str">
        <f t="shared" si="526"/>
        <v/>
      </c>
      <c r="BK111" s="112"/>
      <c r="BL111" s="112"/>
      <c r="BM111" s="113" t="str">
        <f t="shared" si="563"/>
        <v/>
      </c>
      <c r="BN111" s="114" t="str">
        <f t="shared" si="564"/>
        <v/>
      </c>
      <c r="BO111" s="115" t="str">
        <f t="shared" si="565"/>
        <v/>
      </c>
      <c r="BP111" s="115" t="str">
        <f t="shared" si="566"/>
        <v/>
      </c>
      <c r="BQ111" s="116" t="str">
        <f t="shared" si="567"/>
        <v/>
      </c>
      <c r="BR111" s="117" t="str">
        <f t="shared" si="568"/>
        <v/>
      </c>
      <c r="BS111" s="118" t="str">
        <f t="shared" si="569"/>
        <v/>
      </c>
      <c r="BT111" s="119" t="str">
        <f t="shared" si="570"/>
        <v/>
      </c>
      <c r="BU111" s="120" t="str">
        <f t="shared" si="571"/>
        <v/>
      </c>
      <c r="BW111" s="112"/>
      <c r="BX111" s="112"/>
      <c r="BY111" s="113" t="str">
        <f t="shared" si="572"/>
        <v/>
      </c>
      <c r="BZ111" s="114" t="str">
        <f t="shared" si="573"/>
        <v/>
      </c>
      <c r="CA111" s="115" t="str">
        <f t="shared" si="574"/>
        <v/>
      </c>
      <c r="CB111" s="115" t="str">
        <f t="shared" si="575"/>
        <v/>
      </c>
      <c r="CC111" s="116" t="str">
        <f t="shared" si="576"/>
        <v/>
      </c>
      <c r="CD111" s="117" t="str">
        <f t="shared" si="577"/>
        <v/>
      </c>
      <c r="CE111" s="118" t="str">
        <f t="shared" si="578"/>
        <v/>
      </c>
      <c r="CF111" s="119" t="str">
        <f t="shared" si="579"/>
        <v/>
      </c>
      <c r="CG111" s="120" t="str">
        <f t="shared" si="580"/>
        <v/>
      </c>
      <c r="CI111" s="112"/>
      <c r="CJ111" s="112"/>
      <c r="CK111" s="113" t="str">
        <f t="shared" si="581"/>
        <v/>
      </c>
      <c r="CL111" s="114" t="str">
        <f t="shared" si="582"/>
        <v/>
      </c>
      <c r="CM111" s="115" t="str">
        <f t="shared" si="583"/>
        <v/>
      </c>
      <c r="CN111" s="115" t="str">
        <f t="shared" si="584"/>
        <v/>
      </c>
      <c r="CO111" s="116" t="str">
        <f t="shared" si="585"/>
        <v/>
      </c>
      <c r="CP111" s="117" t="str">
        <f t="shared" si="586"/>
        <v/>
      </c>
      <c r="CQ111" s="118" t="str">
        <f t="shared" si="587"/>
        <v/>
      </c>
      <c r="CR111" s="119" t="str">
        <f t="shared" si="588"/>
        <v/>
      </c>
      <c r="CS111" s="120" t="str">
        <f t="shared" si="589"/>
        <v/>
      </c>
      <c r="CU111" s="112"/>
      <c r="CV111" s="112"/>
      <c r="CW111" s="113" t="str">
        <f t="shared" si="590"/>
        <v/>
      </c>
      <c r="CX111" s="114" t="str">
        <f t="shared" si="591"/>
        <v/>
      </c>
      <c r="CY111" s="115" t="str">
        <f t="shared" si="592"/>
        <v/>
      </c>
      <c r="CZ111" s="115" t="str">
        <f t="shared" si="593"/>
        <v/>
      </c>
      <c r="DA111" s="116" t="str">
        <f t="shared" si="594"/>
        <v/>
      </c>
      <c r="DB111" s="117" t="str">
        <f t="shared" si="595"/>
        <v/>
      </c>
      <c r="DC111" s="118" t="str">
        <f t="shared" si="596"/>
        <v/>
      </c>
      <c r="DD111" s="119" t="str">
        <f t="shared" si="597"/>
        <v/>
      </c>
      <c r="DE111" s="120" t="str">
        <f t="shared" si="598"/>
        <v/>
      </c>
      <c r="DG111" s="112"/>
      <c r="DH111" s="112"/>
      <c r="DI111" s="113" t="str">
        <f t="shared" si="599"/>
        <v/>
      </c>
      <c r="DJ111" s="114" t="str">
        <f t="shared" si="600"/>
        <v/>
      </c>
      <c r="DK111" s="115" t="str">
        <f t="shared" si="601"/>
        <v/>
      </c>
      <c r="DL111" s="115" t="str">
        <f t="shared" si="602"/>
        <v/>
      </c>
      <c r="DM111" s="116" t="str">
        <f t="shared" si="603"/>
        <v/>
      </c>
      <c r="DN111" s="117" t="str">
        <f t="shared" si="604"/>
        <v/>
      </c>
      <c r="DO111" s="118" t="str">
        <f t="shared" si="605"/>
        <v/>
      </c>
      <c r="DP111" s="119" t="str">
        <f t="shared" si="606"/>
        <v/>
      </c>
      <c r="DQ111" s="120" t="str">
        <f t="shared" si="607"/>
        <v/>
      </c>
      <c r="DS111" s="112"/>
      <c r="DT111" s="112"/>
      <c r="DU111" s="113" t="str">
        <f t="shared" si="608"/>
        <v/>
      </c>
      <c r="DV111" s="114" t="str">
        <f t="shared" si="609"/>
        <v/>
      </c>
      <c r="DW111" s="115" t="str">
        <f t="shared" si="610"/>
        <v/>
      </c>
      <c r="DX111" s="115" t="str">
        <f t="shared" si="611"/>
        <v/>
      </c>
      <c r="DY111" s="116" t="str">
        <f t="shared" si="612"/>
        <v/>
      </c>
      <c r="DZ111" s="117" t="str">
        <f t="shared" si="613"/>
        <v/>
      </c>
      <c r="EA111" s="118" t="str">
        <f t="shared" si="614"/>
        <v/>
      </c>
      <c r="EB111" s="119" t="str">
        <f t="shared" si="615"/>
        <v/>
      </c>
      <c r="EC111" s="120" t="str">
        <f t="shared" si="616"/>
        <v/>
      </c>
      <c r="EE111" s="112"/>
      <c r="EF111" s="112"/>
      <c r="EG111" s="113" t="str">
        <f t="shared" si="617"/>
        <v/>
      </c>
      <c r="EH111" s="114" t="str">
        <f t="shared" si="618"/>
        <v/>
      </c>
      <c r="EI111" s="115" t="str">
        <f t="shared" si="619"/>
        <v/>
      </c>
      <c r="EJ111" s="115" t="str">
        <f t="shared" si="620"/>
        <v/>
      </c>
      <c r="EK111" s="116" t="str">
        <f t="shared" si="621"/>
        <v/>
      </c>
      <c r="EL111" s="117" t="str">
        <f t="shared" si="622"/>
        <v/>
      </c>
      <c r="EM111" s="118" t="str">
        <f t="shared" si="623"/>
        <v/>
      </c>
      <c r="EN111" s="119" t="str">
        <f t="shared" si="624"/>
        <v/>
      </c>
      <c r="EO111" s="120" t="str">
        <f t="shared" si="625"/>
        <v/>
      </c>
      <c r="EQ111" s="112"/>
      <c r="ER111" s="112"/>
      <c r="ES111" s="113" t="str">
        <f t="shared" si="626"/>
        <v/>
      </c>
      <c r="ET111" s="114" t="str">
        <f t="shared" si="627"/>
        <v/>
      </c>
      <c r="EU111" s="115" t="str">
        <f t="shared" si="628"/>
        <v/>
      </c>
      <c r="EV111" s="115" t="str">
        <f t="shared" si="629"/>
        <v/>
      </c>
      <c r="EW111" s="116" t="str">
        <f t="shared" si="630"/>
        <v/>
      </c>
      <c r="EX111" s="117" t="str">
        <f t="shared" si="631"/>
        <v/>
      </c>
      <c r="EY111" s="118" t="str">
        <f t="shared" si="632"/>
        <v/>
      </c>
      <c r="EZ111" s="119" t="str">
        <f t="shared" si="633"/>
        <v/>
      </c>
      <c r="FA111" s="120" t="str">
        <f t="shared" si="634"/>
        <v/>
      </c>
      <c r="FC111" s="112"/>
      <c r="FD111" s="112"/>
      <c r="FE111" s="113" t="str">
        <f t="shared" si="635"/>
        <v/>
      </c>
      <c r="FF111" s="114" t="str">
        <f t="shared" si="636"/>
        <v/>
      </c>
      <c r="FG111" s="115" t="str">
        <f t="shared" si="637"/>
        <v/>
      </c>
      <c r="FH111" s="115" t="str">
        <f t="shared" si="638"/>
        <v/>
      </c>
      <c r="FI111" s="116" t="str">
        <f t="shared" si="639"/>
        <v/>
      </c>
      <c r="FJ111" s="117" t="str">
        <f t="shared" si="640"/>
        <v/>
      </c>
      <c r="FK111" s="118" t="str">
        <f t="shared" si="641"/>
        <v/>
      </c>
      <c r="FL111" s="119" t="str">
        <f t="shared" si="642"/>
        <v/>
      </c>
      <c r="FM111" s="120" t="str">
        <f t="shared" si="643"/>
        <v/>
      </c>
      <c r="FO111" s="112"/>
      <c r="FP111" s="112"/>
      <c r="FQ111" s="113" t="str">
        <f t="shared" si="644"/>
        <v/>
      </c>
      <c r="FR111" s="114" t="str">
        <f t="shared" si="645"/>
        <v/>
      </c>
      <c r="FS111" s="115" t="str">
        <f t="shared" si="646"/>
        <v/>
      </c>
      <c r="FT111" s="115" t="str">
        <f t="shared" si="647"/>
        <v/>
      </c>
      <c r="FU111" s="116" t="str">
        <f t="shared" si="648"/>
        <v/>
      </c>
      <c r="FV111" s="117" t="str">
        <f t="shared" si="649"/>
        <v/>
      </c>
      <c r="FW111" s="118" t="str">
        <f t="shared" si="650"/>
        <v/>
      </c>
      <c r="FX111" s="119" t="str">
        <f t="shared" si="651"/>
        <v/>
      </c>
      <c r="FY111" s="120" t="str">
        <f t="shared" si="652"/>
        <v/>
      </c>
      <c r="GA111" s="112"/>
      <c r="GB111" s="112"/>
      <c r="GC111" s="113" t="str">
        <f t="shared" si="653"/>
        <v/>
      </c>
      <c r="GD111" s="114" t="str">
        <f t="shared" si="654"/>
        <v/>
      </c>
      <c r="GE111" s="115" t="str">
        <f t="shared" si="655"/>
        <v/>
      </c>
      <c r="GF111" s="115" t="str">
        <f t="shared" si="656"/>
        <v/>
      </c>
      <c r="GG111" s="116" t="str">
        <f t="shared" si="657"/>
        <v/>
      </c>
      <c r="GH111" s="117" t="str">
        <f t="shared" si="658"/>
        <v/>
      </c>
      <c r="GI111" s="118" t="str">
        <f t="shared" si="659"/>
        <v/>
      </c>
      <c r="GJ111" s="119" t="str">
        <f t="shared" si="660"/>
        <v/>
      </c>
      <c r="GK111" s="120" t="str">
        <f t="shared" si="661"/>
        <v/>
      </c>
      <c r="GM111" s="112"/>
      <c r="GN111" s="112"/>
      <c r="GO111" s="113" t="str">
        <f t="shared" si="662"/>
        <v/>
      </c>
      <c r="GP111" s="114" t="str">
        <f t="shared" si="663"/>
        <v/>
      </c>
      <c r="GQ111" s="115" t="str">
        <f t="shared" si="664"/>
        <v/>
      </c>
      <c r="GR111" s="115" t="str">
        <f t="shared" si="665"/>
        <v/>
      </c>
      <c r="GS111" s="116" t="str">
        <f t="shared" si="666"/>
        <v/>
      </c>
      <c r="GT111" s="117" t="str">
        <f t="shared" si="667"/>
        <v/>
      </c>
      <c r="GU111" s="118" t="str">
        <f t="shared" si="668"/>
        <v/>
      </c>
      <c r="GV111" s="119" t="str">
        <f t="shared" si="669"/>
        <v/>
      </c>
      <c r="GW111" s="120" t="str">
        <f t="shared" si="670"/>
        <v/>
      </c>
      <c r="GY111" s="112"/>
      <c r="GZ111" s="112"/>
      <c r="HA111" s="113" t="str">
        <f t="shared" si="671"/>
        <v/>
      </c>
      <c r="HB111" s="114" t="str">
        <f t="shared" si="672"/>
        <v/>
      </c>
      <c r="HC111" s="115" t="str">
        <f t="shared" si="673"/>
        <v/>
      </c>
      <c r="HD111" s="115" t="str">
        <f t="shared" si="674"/>
        <v/>
      </c>
      <c r="HE111" s="116" t="str">
        <f t="shared" si="675"/>
        <v/>
      </c>
      <c r="HF111" s="117" t="str">
        <f t="shared" si="676"/>
        <v/>
      </c>
      <c r="HG111" s="118" t="str">
        <f t="shared" si="677"/>
        <v/>
      </c>
      <c r="HH111" s="119" t="str">
        <f t="shared" si="678"/>
        <v/>
      </c>
      <c r="HI111" s="120" t="str">
        <f t="shared" si="679"/>
        <v/>
      </c>
      <c r="HK111" s="112"/>
      <c r="HL111" s="112"/>
      <c r="HM111" s="113" t="str">
        <f t="shared" si="680"/>
        <v/>
      </c>
      <c r="HN111" s="114" t="str">
        <f t="shared" si="681"/>
        <v/>
      </c>
      <c r="HO111" s="115" t="str">
        <f t="shared" si="682"/>
        <v/>
      </c>
      <c r="HP111" s="115" t="str">
        <f t="shared" si="683"/>
        <v/>
      </c>
      <c r="HQ111" s="116" t="str">
        <f t="shared" si="684"/>
        <v/>
      </c>
      <c r="HR111" s="117" t="str">
        <f t="shared" si="685"/>
        <v/>
      </c>
      <c r="HS111" s="118" t="str">
        <f t="shared" si="686"/>
        <v/>
      </c>
      <c r="HT111" s="119" t="str">
        <f t="shared" si="687"/>
        <v/>
      </c>
      <c r="HU111" s="120" t="str">
        <f t="shared" si="688"/>
        <v/>
      </c>
      <c r="HW111" s="112"/>
      <c r="HX111" s="112"/>
      <c r="HY111" s="113" t="str">
        <f t="shared" si="689"/>
        <v/>
      </c>
      <c r="HZ111" s="114" t="str">
        <f t="shared" si="690"/>
        <v/>
      </c>
      <c r="IA111" s="115" t="str">
        <f t="shared" si="691"/>
        <v/>
      </c>
      <c r="IB111" s="115" t="str">
        <f t="shared" si="692"/>
        <v/>
      </c>
      <c r="IC111" s="116" t="str">
        <f t="shared" si="693"/>
        <v/>
      </c>
      <c r="ID111" s="117" t="str">
        <f t="shared" si="694"/>
        <v/>
      </c>
      <c r="IE111" s="118" t="str">
        <f t="shared" si="695"/>
        <v/>
      </c>
      <c r="IF111" s="119" t="str">
        <f t="shared" si="696"/>
        <v/>
      </c>
      <c r="IG111" s="120" t="str">
        <f t="shared" si="697"/>
        <v/>
      </c>
      <c r="II111" s="112"/>
      <c r="IJ111" s="112"/>
      <c r="IK111" s="113" t="str">
        <f t="shared" si="698"/>
        <v/>
      </c>
      <c r="IL111" s="114" t="str">
        <f t="shared" si="699"/>
        <v/>
      </c>
      <c r="IM111" s="115" t="str">
        <f t="shared" si="700"/>
        <v/>
      </c>
      <c r="IN111" s="115" t="str">
        <f t="shared" si="701"/>
        <v/>
      </c>
      <c r="IO111" s="116" t="str">
        <f t="shared" si="702"/>
        <v/>
      </c>
      <c r="IP111" s="117" t="str">
        <f t="shared" si="703"/>
        <v/>
      </c>
      <c r="IQ111" s="118" t="str">
        <f t="shared" si="704"/>
        <v/>
      </c>
      <c r="IR111" s="119" t="str">
        <f t="shared" si="705"/>
        <v/>
      </c>
      <c r="IS111" s="120" t="str">
        <f t="shared" si="706"/>
        <v/>
      </c>
      <c r="IU111" s="112"/>
      <c r="IV111" s="112"/>
      <c r="IW111" s="113" t="str">
        <f t="shared" si="707"/>
        <v/>
      </c>
      <c r="IX111" s="114" t="str">
        <f t="shared" si="708"/>
        <v/>
      </c>
      <c r="IY111" s="115" t="str">
        <f t="shared" si="709"/>
        <v/>
      </c>
      <c r="IZ111" s="115" t="str">
        <f t="shared" si="710"/>
        <v/>
      </c>
      <c r="JA111" s="116" t="str">
        <f t="shared" si="711"/>
        <v/>
      </c>
      <c r="JB111" s="117" t="str">
        <f t="shared" si="712"/>
        <v/>
      </c>
      <c r="JC111" s="118" t="str">
        <f t="shared" si="713"/>
        <v/>
      </c>
      <c r="JD111" s="119" t="str">
        <f t="shared" si="714"/>
        <v/>
      </c>
      <c r="JE111" s="120" t="str">
        <f t="shared" si="715"/>
        <v/>
      </c>
      <c r="JG111" s="112"/>
      <c r="JH111" s="112"/>
      <c r="JI111" s="113" t="str">
        <f t="shared" si="716"/>
        <v/>
      </c>
      <c r="JJ111" s="114" t="str">
        <f t="shared" si="717"/>
        <v/>
      </c>
      <c r="JK111" s="115" t="str">
        <f t="shared" si="718"/>
        <v/>
      </c>
      <c r="JL111" s="115" t="str">
        <f t="shared" si="719"/>
        <v/>
      </c>
      <c r="JM111" s="116" t="str">
        <f t="shared" si="720"/>
        <v/>
      </c>
      <c r="JN111" s="117" t="str">
        <f t="shared" si="721"/>
        <v/>
      </c>
      <c r="JO111" s="118" t="str">
        <f t="shared" si="722"/>
        <v/>
      </c>
      <c r="JP111" s="119" t="str">
        <f t="shared" si="723"/>
        <v/>
      </c>
      <c r="JQ111" s="120" t="str">
        <f t="shared" si="724"/>
        <v/>
      </c>
      <c r="JS111" s="112"/>
      <c r="JT111" s="112"/>
      <c r="JU111" s="113" t="str">
        <f t="shared" si="725"/>
        <v/>
      </c>
      <c r="JV111" s="114" t="str">
        <f t="shared" si="726"/>
        <v/>
      </c>
      <c r="JW111" s="115" t="str">
        <f t="shared" si="727"/>
        <v/>
      </c>
      <c r="JX111" s="115" t="str">
        <f t="shared" si="728"/>
        <v/>
      </c>
      <c r="JY111" s="116" t="str">
        <f t="shared" si="729"/>
        <v/>
      </c>
      <c r="JZ111" s="117" t="str">
        <f t="shared" si="730"/>
        <v/>
      </c>
      <c r="KA111" s="118" t="str">
        <f t="shared" si="731"/>
        <v/>
      </c>
      <c r="KB111" s="119" t="str">
        <f t="shared" si="732"/>
        <v/>
      </c>
      <c r="KC111" s="120" t="str">
        <f t="shared" si="733"/>
        <v/>
      </c>
      <c r="KE111" s="112"/>
      <c r="KF111" s="112"/>
      <c r="KG111" s="113" t="str">
        <f t="shared" si="734"/>
        <v/>
      </c>
      <c r="KH111" s="114" t="str">
        <f t="shared" si="735"/>
        <v/>
      </c>
      <c r="KI111" s="115" t="str">
        <f t="shared" si="736"/>
        <v/>
      </c>
      <c r="KJ111" s="115" t="str">
        <f t="shared" si="737"/>
        <v/>
      </c>
      <c r="KK111" s="116" t="str">
        <f t="shared" si="738"/>
        <v/>
      </c>
      <c r="KL111" s="117" t="str">
        <f t="shared" si="739"/>
        <v/>
      </c>
      <c r="KM111" s="118" t="str">
        <f t="shared" si="740"/>
        <v/>
      </c>
      <c r="KN111" s="119" t="str">
        <f t="shared" si="741"/>
        <v/>
      </c>
      <c r="KO111" s="120" t="str">
        <f t="shared" si="742"/>
        <v/>
      </c>
      <c r="KQ111" s="112"/>
      <c r="KR111" s="112"/>
      <c r="KS111" s="113" t="str">
        <f t="shared" si="743"/>
        <v/>
      </c>
      <c r="KT111" s="114" t="str">
        <f t="shared" si="744"/>
        <v/>
      </c>
      <c r="KU111" s="115" t="str">
        <f t="shared" si="745"/>
        <v/>
      </c>
      <c r="KV111" s="115" t="str">
        <f t="shared" si="746"/>
        <v/>
      </c>
      <c r="KW111" s="116" t="str">
        <f t="shared" si="747"/>
        <v/>
      </c>
      <c r="KX111" s="117" t="str">
        <f t="shared" si="748"/>
        <v/>
      </c>
      <c r="KY111" s="118" t="str">
        <f t="shared" si="749"/>
        <v/>
      </c>
      <c r="KZ111" s="119" t="str">
        <f t="shared" si="750"/>
        <v/>
      </c>
      <c r="LA111" s="120" t="str">
        <f t="shared" si="751"/>
        <v/>
      </c>
      <c r="LC111" s="112"/>
      <c r="LD111" s="112"/>
      <c r="LE111" s="113" t="str">
        <f t="shared" si="752"/>
        <v/>
      </c>
      <c r="LF111" s="114" t="str">
        <f t="shared" si="753"/>
        <v/>
      </c>
      <c r="LG111" s="115" t="str">
        <f t="shared" si="754"/>
        <v/>
      </c>
      <c r="LH111" s="115" t="str">
        <f t="shared" si="755"/>
        <v/>
      </c>
      <c r="LI111" s="116" t="str">
        <f t="shared" si="756"/>
        <v/>
      </c>
      <c r="LJ111" s="117" t="str">
        <f t="shared" si="757"/>
        <v/>
      </c>
      <c r="LK111" s="118" t="str">
        <f t="shared" si="758"/>
        <v/>
      </c>
      <c r="LL111" s="119" t="str">
        <f t="shared" si="759"/>
        <v/>
      </c>
      <c r="LM111" s="120" t="str">
        <f t="shared" si="760"/>
        <v/>
      </c>
      <c r="LO111" s="112"/>
      <c r="LP111" s="112"/>
      <c r="LQ111" s="113" t="str">
        <f t="shared" si="761"/>
        <v/>
      </c>
      <c r="LR111" s="114" t="str">
        <f t="shared" si="762"/>
        <v/>
      </c>
      <c r="LS111" s="115" t="str">
        <f t="shared" si="763"/>
        <v/>
      </c>
      <c r="LT111" s="115" t="str">
        <f t="shared" si="764"/>
        <v/>
      </c>
      <c r="LU111" s="116" t="str">
        <f t="shared" si="765"/>
        <v/>
      </c>
      <c r="LV111" s="117" t="str">
        <f t="shared" si="766"/>
        <v/>
      </c>
      <c r="LW111" s="118" t="str">
        <f t="shared" si="767"/>
        <v/>
      </c>
      <c r="LX111" s="119" t="str">
        <f t="shared" si="768"/>
        <v/>
      </c>
      <c r="LY111" s="120" t="str">
        <f t="shared" si="769"/>
        <v/>
      </c>
      <c r="MA111" s="112"/>
      <c r="MB111" s="112"/>
      <c r="MC111" s="113" t="str">
        <f t="shared" si="770"/>
        <v/>
      </c>
      <c r="MD111" s="114" t="str">
        <f t="shared" si="771"/>
        <v/>
      </c>
      <c r="ME111" s="115" t="str">
        <f t="shared" si="772"/>
        <v/>
      </c>
      <c r="MF111" s="115" t="str">
        <f t="shared" si="773"/>
        <v/>
      </c>
      <c r="MG111" s="116" t="str">
        <f t="shared" si="774"/>
        <v/>
      </c>
      <c r="MH111" s="117" t="str">
        <f t="shared" si="775"/>
        <v/>
      </c>
      <c r="MI111" s="118" t="str">
        <f t="shared" si="776"/>
        <v/>
      </c>
      <c r="MJ111" s="119" t="str">
        <f t="shared" si="777"/>
        <v/>
      </c>
      <c r="MK111" s="120" t="str">
        <f t="shared" si="778"/>
        <v/>
      </c>
      <c r="MM111" s="112"/>
      <c r="MN111" s="112"/>
      <c r="MO111" s="113" t="str">
        <f t="shared" si="779"/>
        <v/>
      </c>
      <c r="MP111" s="114" t="str">
        <f t="shared" si="780"/>
        <v/>
      </c>
      <c r="MQ111" s="115" t="str">
        <f t="shared" si="781"/>
        <v/>
      </c>
      <c r="MR111" s="115" t="str">
        <f t="shared" si="782"/>
        <v/>
      </c>
      <c r="MS111" s="116" t="str">
        <f t="shared" si="783"/>
        <v/>
      </c>
      <c r="MT111" s="117" t="str">
        <f t="shared" si="784"/>
        <v/>
      </c>
      <c r="MU111" s="118" t="str">
        <f t="shared" si="785"/>
        <v/>
      </c>
      <c r="MV111" s="119" t="str">
        <f t="shared" si="786"/>
        <v/>
      </c>
      <c r="MW111" s="120" t="str">
        <f t="shared" si="787"/>
        <v/>
      </c>
      <c r="MY111" s="112"/>
      <c r="MZ111" s="112"/>
      <c r="NA111" s="113" t="str">
        <f t="shared" si="788"/>
        <v/>
      </c>
      <c r="NB111" s="114" t="str">
        <f t="shared" si="789"/>
        <v/>
      </c>
      <c r="NC111" s="115" t="str">
        <f t="shared" si="790"/>
        <v/>
      </c>
      <c r="ND111" s="115" t="str">
        <f t="shared" si="791"/>
        <v/>
      </c>
      <c r="NE111" s="116" t="str">
        <f t="shared" si="792"/>
        <v/>
      </c>
      <c r="NF111" s="117" t="str">
        <f t="shared" si="793"/>
        <v/>
      </c>
      <c r="NG111" s="118" t="str">
        <f t="shared" si="794"/>
        <v/>
      </c>
      <c r="NH111" s="119" t="str">
        <f t="shared" si="795"/>
        <v/>
      </c>
      <c r="NI111" s="120" t="str">
        <f t="shared" si="796"/>
        <v/>
      </c>
      <c r="NK111" s="112"/>
      <c r="NL111" s="112"/>
      <c r="NM111" s="113" t="str">
        <f t="shared" si="797"/>
        <v/>
      </c>
      <c r="NN111" s="114" t="str">
        <f t="shared" si="798"/>
        <v/>
      </c>
      <c r="NO111" s="115" t="str">
        <f t="shared" si="799"/>
        <v/>
      </c>
      <c r="NP111" s="115" t="str">
        <f t="shared" si="800"/>
        <v/>
      </c>
      <c r="NQ111" s="116" t="str">
        <f t="shared" si="801"/>
        <v/>
      </c>
      <c r="NR111" s="117" t="str">
        <f t="shared" si="802"/>
        <v/>
      </c>
      <c r="NS111" s="118" t="str">
        <f t="shared" si="803"/>
        <v/>
      </c>
      <c r="NT111" s="119" t="str">
        <f t="shared" si="804"/>
        <v/>
      </c>
      <c r="NU111" s="120" t="str">
        <f t="shared" si="805"/>
        <v/>
      </c>
      <c r="NW111" s="112"/>
      <c r="NX111" s="112"/>
      <c r="NY111" s="113" t="str">
        <f t="shared" si="806"/>
        <v/>
      </c>
      <c r="NZ111" s="114" t="str">
        <f t="shared" si="807"/>
        <v/>
      </c>
      <c r="OA111" s="115" t="str">
        <f t="shared" si="808"/>
        <v/>
      </c>
      <c r="OB111" s="115" t="str">
        <f t="shared" si="809"/>
        <v/>
      </c>
      <c r="OC111" s="116" t="str">
        <f t="shared" si="810"/>
        <v/>
      </c>
      <c r="OD111" s="117" t="str">
        <f t="shared" si="811"/>
        <v/>
      </c>
      <c r="OE111" s="118" t="str">
        <f t="shared" si="812"/>
        <v/>
      </c>
      <c r="OF111" s="119" t="str">
        <f t="shared" si="813"/>
        <v/>
      </c>
      <c r="OG111" s="120" t="str">
        <f t="shared" si="814"/>
        <v/>
      </c>
      <c r="OI111" s="112"/>
      <c r="OJ111" s="112"/>
      <c r="OK111" s="113" t="str">
        <f t="shared" si="815"/>
        <v/>
      </c>
      <c r="OL111" s="114" t="str">
        <f t="shared" si="816"/>
        <v/>
      </c>
      <c r="OM111" s="115" t="str">
        <f t="shared" si="817"/>
        <v/>
      </c>
      <c r="ON111" s="115" t="str">
        <f t="shared" si="818"/>
        <v/>
      </c>
      <c r="OO111" s="116" t="str">
        <f t="shared" si="819"/>
        <v/>
      </c>
      <c r="OP111" s="117" t="str">
        <f t="shared" si="820"/>
        <v/>
      </c>
      <c r="OQ111" s="118" t="str">
        <f t="shared" si="821"/>
        <v/>
      </c>
      <c r="OR111" s="119" t="str">
        <f t="shared" si="822"/>
        <v/>
      </c>
      <c r="OS111" s="120" t="str">
        <f t="shared" si="823"/>
        <v/>
      </c>
      <c r="OU111" s="112"/>
      <c r="OV111" s="112"/>
      <c r="OW111" s="113" t="str">
        <f t="shared" si="824"/>
        <v/>
      </c>
      <c r="OX111" s="114" t="str">
        <f t="shared" si="825"/>
        <v/>
      </c>
      <c r="OY111" s="115" t="str">
        <f t="shared" si="826"/>
        <v/>
      </c>
      <c r="OZ111" s="115" t="str">
        <f t="shared" si="827"/>
        <v/>
      </c>
      <c r="PA111" s="116" t="str">
        <f t="shared" si="828"/>
        <v/>
      </c>
      <c r="PB111" s="117" t="str">
        <f t="shared" si="829"/>
        <v/>
      </c>
      <c r="PC111" s="118" t="str">
        <f t="shared" si="830"/>
        <v/>
      </c>
      <c r="PD111" s="119" t="str">
        <f t="shared" si="831"/>
        <v/>
      </c>
      <c r="PE111" s="120" t="str">
        <f t="shared" si="832"/>
        <v/>
      </c>
      <c r="PG111" s="112"/>
      <c r="PH111" s="112"/>
      <c r="PI111" s="113" t="str">
        <f t="shared" si="833"/>
        <v/>
      </c>
      <c r="PJ111" s="114" t="str">
        <f t="shared" si="834"/>
        <v/>
      </c>
      <c r="PK111" s="115" t="str">
        <f t="shared" si="835"/>
        <v/>
      </c>
      <c r="PL111" s="115" t="str">
        <f t="shared" si="836"/>
        <v/>
      </c>
      <c r="PM111" s="116" t="str">
        <f t="shared" si="837"/>
        <v/>
      </c>
      <c r="PN111" s="117" t="str">
        <f t="shared" si="838"/>
        <v/>
      </c>
      <c r="PO111" s="118" t="str">
        <f t="shared" si="839"/>
        <v/>
      </c>
      <c r="PP111" s="119" t="str">
        <f t="shared" si="840"/>
        <v/>
      </c>
      <c r="PQ111" s="120" t="str">
        <f t="shared" si="841"/>
        <v/>
      </c>
      <c r="PS111" s="112"/>
      <c r="PT111" s="112"/>
      <c r="PU111" s="113" t="str">
        <f t="shared" si="842"/>
        <v/>
      </c>
      <c r="PV111" s="114" t="str">
        <f t="shared" si="843"/>
        <v/>
      </c>
      <c r="PW111" s="115" t="str">
        <f t="shared" si="844"/>
        <v/>
      </c>
      <c r="PX111" s="115" t="str">
        <f t="shared" si="845"/>
        <v/>
      </c>
      <c r="PY111" s="116" t="str">
        <f t="shared" si="846"/>
        <v/>
      </c>
      <c r="PZ111" s="117" t="str">
        <f t="shared" si="847"/>
        <v/>
      </c>
      <c r="QA111" s="118" t="str">
        <f t="shared" si="848"/>
        <v/>
      </c>
      <c r="QB111" s="119" t="str">
        <f t="shared" si="849"/>
        <v/>
      </c>
      <c r="QC111" s="120" t="str">
        <f t="shared" si="850"/>
        <v/>
      </c>
      <c r="QE111" s="112"/>
      <c r="QF111" s="112"/>
      <c r="QG111" s="113" t="str">
        <f t="shared" si="851"/>
        <v/>
      </c>
      <c r="QH111" s="114" t="str">
        <f t="shared" si="852"/>
        <v/>
      </c>
      <c r="QI111" s="115" t="str">
        <f t="shared" si="853"/>
        <v/>
      </c>
      <c r="QJ111" s="115" t="str">
        <f t="shared" si="854"/>
        <v/>
      </c>
      <c r="QK111" s="116" t="str">
        <f t="shared" si="855"/>
        <v/>
      </c>
      <c r="QL111" s="117" t="str">
        <f t="shared" si="856"/>
        <v/>
      </c>
      <c r="QM111" s="118" t="str">
        <f t="shared" si="857"/>
        <v/>
      </c>
      <c r="QN111" s="119" t="str">
        <f t="shared" si="858"/>
        <v/>
      </c>
      <c r="QO111" s="120" t="str">
        <f t="shared" si="859"/>
        <v/>
      </c>
      <c r="QQ111" s="112"/>
      <c r="QR111" s="112"/>
      <c r="QS111" s="113" t="str">
        <f t="shared" si="860"/>
        <v/>
      </c>
      <c r="QT111" s="114" t="str">
        <f t="shared" si="861"/>
        <v/>
      </c>
      <c r="QU111" s="115" t="str">
        <f t="shared" si="862"/>
        <v/>
      </c>
      <c r="QV111" s="115" t="str">
        <f t="shared" si="863"/>
        <v/>
      </c>
      <c r="QW111" s="116" t="str">
        <f t="shared" si="864"/>
        <v/>
      </c>
      <c r="QX111" s="117" t="str">
        <f t="shared" si="865"/>
        <v/>
      </c>
      <c r="QY111" s="118" t="str">
        <f t="shared" si="866"/>
        <v/>
      </c>
      <c r="QZ111" s="119" t="str">
        <f t="shared" si="867"/>
        <v/>
      </c>
      <c r="RA111" s="120" t="str">
        <f t="shared" si="868"/>
        <v/>
      </c>
      <c r="RC111" s="112"/>
      <c r="RD111" s="112"/>
      <c r="RE111" s="113" t="str">
        <f t="shared" si="869"/>
        <v/>
      </c>
      <c r="RF111" s="114" t="str">
        <f t="shared" si="870"/>
        <v/>
      </c>
      <c r="RG111" s="115" t="str">
        <f t="shared" si="871"/>
        <v/>
      </c>
      <c r="RH111" s="115" t="str">
        <f t="shared" si="872"/>
        <v/>
      </c>
      <c r="RI111" s="116" t="str">
        <f t="shared" si="873"/>
        <v/>
      </c>
      <c r="RJ111" s="117" t="str">
        <f t="shared" si="874"/>
        <v/>
      </c>
      <c r="RK111" s="118" t="str">
        <f t="shared" si="875"/>
        <v/>
      </c>
      <c r="RL111" s="119" t="str">
        <f t="shared" si="876"/>
        <v/>
      </c>
      <c r="RM111" s="120" t="str">
        <f t="shared" si="877"/>
        <v/>
      </c>
      <c r="RO111" s="112"/>
      <c r="RP111" s="112"/>
      <c r="RQ111" s="113" t="str">
        <f t="shared" si="878"/>
        <v/>
      </c>
      <c r="RR111" s="114" t="str">
        <f t="shared" si="879"/>
        <v/>
      </c>
      <c r="RS111" s="115" t="str">
        <f t="shared" si="880"/>
        <v/>
      </c>
      <c r="RT111" s="115" t="str">
        <f t="shared" si="881"/>
        <v/>
      </c>
      <c r="RU111" s="116" t="str">
        <f t="shared" si="882"/>
        <v/>
      </c>
      <c r="RV111" s="117" t="str">
        <f t="shared" si="883"/>
        <v/>
      </c>
      <c r="RW111" s="118" t="str">
        <f t="shared" si="884"/>
        <v/>
      </c>
      <c r="RX111" s="119" t="str">
        <f t="shared" si="885"/>
        <v/>
      </c>
      <c r="RY111" s="120" t="str">
        <f t="shared" si="886"/>
        <v/>
      </c>
      <c r="SA111" s="112"/>
      <c r="SB111" s="112"/>
    </row>
    <row r="112" spans="1:496" ht="13.5" customHeight="1">
      <c r="A112" s="20"/>
      <c r="B112" s="2" t="s">
        <v>903</v>
      </c>
      <c r="C112" s="2" t="s">
        <v>904</v>
      </c>
      <c r="E112" s="113" t="str">
        <f t="shared" si="417"/>
        <v/>
      </c>
      <c r="F112" s="114" t="str">
        <f t="shared" si="418"/>
        <v/>
      </c>
      <c r="G112" s="115" t="str">
        <f t="shared" si="903"/>
        <v/>
      </c>
      <c r="H112" s="115" t="str">
        <f t="shared" si="904"/>
        <v/>
      </c>
      <c r="I112" s="116" t="str">
        <f t="shared" si="419"/>
        <v/>
      </c>
      <c r="J112" s="117" t="str">
        <f t="shared" si="420"/>
        <v/>
      </c>
      <c r="K112" s="118" t="str">
        <f t="shared" si="421"/>
        <v/>
      </c>
      <c r="L112" s="119" t="str">
        <f t="shared" si="894"/>
        <v/>
      </c>
      <c r="M112" s="120" t="str">
        <f t="shared" si="422"/>
        <v/>
      </c>
      <c r="O112" s="112"/>
      <c r="P112" s="2" t="s">
        <v>289</v>
      </c>
      <c r="Q112" s="113" t="s">
        <v>289</v>
      </c>
      <c r="R112" s="114" t="s">
        <v>289</v>
      </c>
      <c r="S112" s="115" t="s">
        <v>289</v>
      </c>
      <c r="T112" s="115" t="s">
        <v>289</v>
      </c>
      <c r="U112" s="116" t="s">
        <v>289</v>
      </c>
      <c r="V112" s="117" t="s">
        <v>289</v>
      </c>
      <c r="W112" s="118" t="s">
        <v>289</v>
      </c>
      <c r="X112" s="119" t="s">
        <v>289</v>
      </c>
      <c r="Y112" s="120" t="s">
        <v>289</v>
      </c>
      <c r="AA112" s="4"/>
      <c r="AC112" s="113" t="str">
        <f t="shared" si="545"/>
        <v/>
      </c>
      <c r="AD112" s="114" t="str">
        <f t="shared" si="546"/>
        <v/>
      </c>
      <c r="AE112" s="115" t="str">
        <f t="shared" si="547"/>
        <v/>
      </c>
      <c r="AF112" s="115" t="str">
        <f t="shared" si="548"/>
        <v/>
      </c>
      <c r="AG112" s="116" t="str">
        <f t="shared" si="549"/>
        <v/>
      </c>
      <c r="AH112" s="117" t="str">
        <f t="shared" si="550"/>
        <v/>
      </c>
      <c r="AI112" s="118" t="str">
        <f t="shared" si="551"/>
        <v/>
      </c>
      <c r="AJ112" s="119" t="str">
        <f t="shared" si="552"/>
        <v/>
      </c>
      <c r="AK112" s="120" t="str">
        <f t="shared" si="553"/>
        <v/>
      </c>
      <c r="AM112" s="112"/>
      <c r="AN112" s="112"/>
      <c r="AO112" s="113" t="str">
        <f t="shared" si="554"/>
        <v/>
      </c>
      <c r="AP112" s="114" t="str">
        <f t="shared" si="555"/>
        <v/>
      </c>
      <c r="AQ112" s="115" t="str">
        <f t="shared" si="556"/>
        <v/>
      </c>
      <c r="AR112" s="115" t="str">
        <f t="shared" si="557"/>
        <v/>
      </c>
      <c r="AS112" s="116" t="str">
        <f t="shared" si="558"/>
        <v/>
      </c>
      <c r="AT112" s="117" t="str">
        <f t="shared" si="559"/>
        <v/>
      </c>
      <c r="AU112" s="118" t="str">
        <f t="shared" si="560"/>
        <v/>
      </c>
      <c r="AV112" s="119" t="str">
        <f t="shared" si="561"/>
        <v/>
      </c>
      <c r="AW112" s="120" t="str">
        <f t="shared" si="562"/>
        <v/>
      </c>
      <c r="AY112" s="112"/>
      <c r="AZ112" s="112"/>
      <c r="BA112" s="113" t="str">
        <f t="shared" si="518"/>
        <v/>
      </c>
      <c r="BB112" s="114" t="str">
        <f t="shared" si="519"/>
        <v/>
      </c>
      <c r="BC112" s="115" t="str">
        <f t="shared" si="520"/>
        <v/>
      </c>
      <c r="BD112" s="115" t="str">
        <f t="shared" si="521"/>
        <v/>
      </c>
      <c r="BE112" s="116" t="str">
        <f t="shared" si="522"/>
        <v/>
      </c>
      <c r="BF112" s="117" t="str">
        <f t="shared" si="523"/>
        <v/>
      </c>
      <c r="BG112" s="118" t="str">
        <f t="shared" si="524"/>
        <v/>
      </c>
      <c r="BH112" s="119" t="str">
        <f t="shared" si="525"/>
        <v/>
      </c>
      <c r="BI112" s="120" t="str">
        <f t="shared" si="526"/>
        <v/>
      </c>
      <c r="BK112" s="112"/>
      <c r="BL112" s="112"/>
      <c r="BM112" s="113" t="str">
        <f t="shared" si="563"/>
        <v/>
      </c>
      <c r="BN112" s="114" t="str">
        <f t="shared" si="564"/>
        <v/>
      </c>
      <c r="BO112" s="115" t="str">
        <f t="shared" si="565"/>
        <v/>
      </c>
      <c r="BP112" s="115" t="str">
        <f t="shared" si="566"/>
        <v/>
      </c>
      <c r="BQ112" s="116" t="str">
        <f t="shared" si="567"/>
        <v/>
      </c>
      <c r="BR112" s="117" t="str">
        <f t="shared" si="568"/>
        <v/>
      </c>
      <c r="BS112" s="118" t="str">
        <f t="shared" si="569"/>
        <v/>
      </c>
      <c r="BT112" s="119" t="str">
        <f t="shared" si="570"/>
        <v/>
      </c>
      <c r="BU112" s="120" t="str">
        <f t="shared" si="571"/>
        <v/>
      </c>
      <c r="BW112" s="112"/>
      <c r="BX112" s="112"/>
      <c r="BY112" s="113" t="str">
        <f t="shared" si="572"/>
        <v/>
      </c>
      <c r="BZ112" s="114" t="str">
        <f t="shared" si="573"/>
        <v/>
      </c>
      <c r="CA112" s="115" t="str">
        <f t="shared" si="574"/>
        <v/>
      </c>
      <c r="CB112" s="115" t="str">
        <f t="shared" si="575"/>
        <v/>
      </c>
      <c r="CC112" s="116" t="str">
        <f t="shared" si="576"/>
        <v/>
      </c>
      <c r="CD112" s="117" t="str">
        <f t="shared" si="577"/>
        <v/>
      </c>
      <c r="CE112" s="118" t="str">
        <f t="shared" si="578"/>
        <v/>
      </c>
      <c r="CF112" s="119" t="str">
        <f t="shared" si="579"/>
        <v/>
      </c>
      <c r="CG112" s="120" t="str">
        <f t="shared" si="580"/>
        <v/>
      </c>
      <c r="CI112" s="112"/>
      <c r="CJ112" s="112"/>
      <c r="CK112" s="113" t="str">
        <f t="shared" si="581"/>
        <v/>
      </c>
      <c r="CL112" s="114" t="str">
        <f t="shared" si="582"/>
        <v/>
      </c>
      <c r="CM112" s="115" t="str">
        <f t="shared" si="583"/>
        <v/>
      </c>
      <c r="CN112" s="115" t="str">
        <f t="shared" si="584"/>
        <v/>
      </c>
      <c r="CO112" s="116" t="str">
        <f t="shared" si="585"/>
        <v/>
      </c>
      <c r="CP112" s="117" t="str">
        <f t="shared" si="586"/>
        <v/>
      </c>
      <c r="CQ112" s="118" t="str">
        <f t="shared" si="587"/>
        <v/>
      </c>
      <c r="CR112" s="119" t="str">
        <f t="shared" si="588"/>
        <v/>
      </c>
      <c r="CS112" s="120" t="str">
        <f t="shared" si="589"/>
        <v/>
      </c>
      <c r="CU112" s="112"/>
      <c r="CV112" s="112"/>
      <c r="CW112" s="113" t="str">
        <f t="shared" si="590"/>
        <v/>
      </c>
      <c r="CX112" s="114" t="str">
        <f t="shared" si="591"/>
        <v/>
      </c>
      <c r="CY112" s="115" t="str">
        <f t="shared" si="592"/>
        <v/>
      </c>
      <c r="CZ112" s="115" t="str">
        <f t="shared" si="593"/>
        <v/>
      </c>
      <c r="DA112" s="116" t="str">
        <f t="shared" si="594"/>
        <v/>
      </c>
      <c r="DB112" s="117" t="str">
        <f t="shared" si="595"/>
        <v/>
      </c>
      <c r="DC112" s="118" t="str">
        <f t="shared" si="596"/>
        <v/>
      </c>
      <c r="DD112" s="119" t="str">
        <f t="shared" si="597"/>
        <v/>
      </c>
      <c r="DE112" s="120" t="str">
        <f t="shared" si="598"/>
        <v/>
      </c>
      <c r="DG112" s="112"/>
      <c r="DH112" s="112"/>
      <c r="DI112" s="113" t="str">
        <f t="shared" si="599"/>
        <v/>
      </c>
      <c r="DJ112" s="114" t="str">
        <f t="shared" si="600"/>
        <v/>
      </c>
      <c r="DK112" s="115" t="str">
        <f t="shared" si="601"/>
        <v/>
      </c>
      <c r="DL112" s="115" t="str">
        <f t="shared" si="602"/>
        <v/>
      </c>
      <c r="DM112" s="116" t="str">
        <f t="shared" si="603"/>
        <v/>
      </c>
      <c r="DN112" s="117" t="str">
        <f t="shared" si="604"/>
        <v/>
      </c>
      <c r="DO112" s="118" t="str">
        <f t="shared" si="605"/>
        <v/>
      </c>
      <c r="DP112" s="119" t="str">
        <f t="shared" si="606"/>
        <v/>
      </c>
      <c r="DQ112" s="120" t="str">
        <f t="shared" si="607"/>
        <v/>
      </c>
      <c r="DS112" s="112"/>
      <c r="DT112" s="112"/>
      <c r="DU112" s="113" t="str">
        <f t="shared" si="608"/>
        <v/>
      </c>
      <c r="DV112" s="114" t="str">
        <f t="shared" si="609"/>
        <v/>
      </c>
      <c r="DW112" s="115" t="str">
        <f t="shared" si="610"/>
        <v/>
      </c>
      <c r="DX112" s="115" t="str">
        <f t="shared" si="611"/>
        <v/>
      </c>
      <c r="DY112" s="116" t="str">
        <f t="shared" si="612"/>
        <v/>
      </c>
      <c r="DZ112" s="117" t="str">
        <f t="shared" si="613"/>
        <v/>
      </c>
      <c r="EA112" s="118" t="str">
        <f t="shared" si="614"/>
        <v/>
      </c>
      <c r="EB112" s="119" t="str">
        <f t="shared" si="615"/>
        <v/>
      </c>
      <c r="EC112" s="120" t="str">
        <f t="shared" si="616"/>
        <v/>
      </c>
      <c r="EE112" s="112"/>
      <c r="EF112" s="112"/>
      <c r="EG112" s="113" t="str">
        <f t="shared" si="617"/>
        <v/>
      </c>
      <c r="EH112" s="114" t="str">
        <f t="shared" si="618"/>
        <v/>
      </c>
      <c r="EI112" s="115" t="str">
        <f t="shared" si="619"/>
        <v/>
      </c>
      <c r="EJ112" s="115" t="str">
        <f t="shared" si="620"/>
        <v/>
      </c>
      <c r="EK112" s="116" t="str">
        <f t="shared" si="621"/>
        <v/>
      </c>
      <c r="EL112" s="117" t="str">
        <f t="shared" si="622"/>
        <v/>
      </c>
      <c r="EM112" s="118" t="str">
        <f t="shared" si="623"/>
        <v/>
      </c>
      <c r="EN112" s="119" t="str">
        <f t="shared" si="624"/>
        <v/>
      </c>
      <c r="EO112" s="120" t="str">
        <f t="shared" si="625"/>
        <v/>
      </c>
      <c r="EQ112" s="112"/>
      <c r="ER112" s="112"/>
      <c r="ES112" s="113" t="str">
        <f t="shared" si="626"/>
        <v/>
      </c>
      <c r="ET112" s="114" t="str">
        <f t="shared" si="627"/>
        <v/>
      </c>
      <c r="EU112" s="115" t="str">
        <f t="shared" si="628"/>
        <v/>
      </c>
      <c r="EV112" s="115" t="str">
        <f t="shared" si="629"/>
        <v/>
      </c>
      <c r="EW112" s="116" t="str">
        <f t="shared" si="630"/>
        <v/>
      </c>
      <c r="EX112" s="117" t="str">
        <f t="shared" si="631"/>
        <v/>
      </c>
      <c r="EY112" s="118" t="str">
        <f t="shared" si="632"/>
        <v/>
      </c>
      <c r="EZ112" s="119" t="str">
        <f t="shared" si="633"/>
        <v/>
      </c>
      <c r="FA112" s="120" t="str">
        <f t="shared" si="634"/>
        <v/>
      </c>
      <c r="FC112" s="112"/>
      <c r="FD112" s="112"/>
      <c r="FE112" s="113" t="str">
        <f t="shared" si="635"/>
        <v/>
      </c>
      <c r="FF112" s="114" t="str">
        <f t="shared" si="636"/>
        <v/>
      </c>
      <c r="FG112" s="115" t="str">
        <f t="shared" si="637"/>
        <v/>
      </c>
      <c r="FH112" s="115" t="str">
        <f t="shared" si="638"/>
        <v/>
      </c>
      <c r="FI112" s="116" t="str">
        <f t="shared" si="639"/>
        <v/>
      </c>
      <c r="FJ112" s="117" t="str">
        <f t="shared" si="640"/>
        <v/>
      </c>
      <c r="FK112" s="118" t="str">
        <f t="shared" si="641"/>
        <v/>
      </c>
      <c r="FL112" s="119" t="str">
        <f t="shared" si="642"/>
        <v/>
      </c>
      <c r="FM112" s="120" t="str">
        <f t="shared" si="643"/>
        <v/>
      </c>
      <c r="FO112" s="112"/>
      <c r="FP112" s="112"/>
      <c r="FQ112" s="113" t="str">
        <f t="shared" si="644"/>
        <v/>
      </c>
      <c r="FR112" s="114" t="str">
        <f t="shared" si="645"/>
        <v/>
      </c>
      <c r="FS112" s="115" t="str">
        <f t="shared" si="646"/>
        <v/>
      </c>
      <c r="FT112" s="115" t="str">
        <f t="shared" si="647"/>
        <v/>
      </c>
      <c r="FU112" s="116" t="str">
        <f t="shared" si="648"/>
        <v/>
      </c>
      <c r="FV112" s="117" t="str">
        <f t="shared" si="649"/>
        <v/>
      </c>
      <c r="FW112" s="118" t="str">
        <f t="shared" si="650"/>
        <v/>
      </c>
      <c r="FX112" s="119" t="str">
        <f t="shared" si="651"/>
        <v/>
      </c>
      <c r="FY112" s="120" t="str">
        <f t="shared" si="652"/>
        <v/>
      </c>
      <c r="GA112" s="112"/>
      <c r="GB112" s="112"/>
      <c r="GC112" s="113" t="str">
        <f t="shared" si="653"/>
        <v/>
      </c>
      <c r="GD112" s="114" t="str">
        <f t="shared" si="654"/>
        <v/>
      </c>
      <c r="GE112" s="115" t="str">
        <f t="shared" si="655"/>
        <v/>
      </c>
      <c r="GF112" s="115" t="str">
        <f t="shared" si="656"/>
        <v/>
      </c>
      <c r="GG112" s="116" t="str">
        <f t="shared" si="657"/>
        <v/>
      </c>
      <c r="GH112" s="117" t="str">
        <f t="shared" si="658"/>
        <v/>
      </c>
      <c r="GI112" s="118" t="str">
        <f t="shared" si="659"/>
        <v/>
      </c>
      <c r="GJ112" s="119" t="str">
        <f t="shared" si="660"/>
        <v/>
      </c>
      <c r="GK112" s="120" t="str">
        <f t="shared" si="661"/>
        <v/>
      </c>
      <c r="GM112" s="112"/>
      <c r="GN112" s="112"/>
      <c r="GO112" s="113" t="str">
        <f t="shared" si="662"/>
        <v/>
      </c>
      <c r="GP112" s="114" t="str">
        <f t="shared" si="663"/>
        <v/>
      </c>
      <c r="GQ112" s="115" t="str">
        <f t="shared" si="664"/>
        <v/>
      </c>
      <c r="GR112" s="115" t="str">
        <f t="shared" si="665"/>
        <v/>
      </c>
      <c r="GS112" s="116" t="str">
        <f t="shared" si="666"/>
        <v/>
      </c>
      <c r="GT112" s="117" t="str">
        <f t="shared" si="667"/>
        <v/>
      </c>
      <c r="GU112" s="118" t="str">
        <f t="shared" si="668"/>
        <v/>
      </c>
      <c r="GV112" s="119" t="str">
        <f t="shared" si="669"/>
        <v/>
      </c>
      <c r="GW112" s="120" t="str">
        <f t="shared" si="670"/>
        <v/>
      </c>
      <c r="GY112" s="112"/>
      <c r="GZ112" s="112"/>
      <c r="HA112" s="113" t="str">
        <f t="shared" si="671"/>
        <v/>
      </c>
      <c r="HB112" s="114" t="str">
        <f t="shared" si="672"/>
        <v/>
      </c>
      <c r="HC112" s="115" t="str">
        <f t="shared" si="673"/>
        <v/>
      </c>
      <c r="HD112" s="115" t="str">
        <f t="shared" si="674"/>
        <v/>
      </c>
      <c r="HE112" s="116" t="str">
        <f t="shared" si="675"/>
        <v/>
      </c>
      <c r="HF112" s="117" t="str">
        <f t="shared" si="676"/>
        <v/>
      </c>
      <c r="HG112" s="118" t="str">
        <f t="shared" si="677"/>
        <v/>
      </c>
      <c r="HH112" s="119" t="str">
        <f t="shared" si="678"/>
        <v/>
      </c>
      <c r="HI112" s="120" t="str">
        <f t="shared" si="679"/>
        <v/>
      </c>
      <c r="HK112" s="112"/>
      <c r="HL112" s="112"/>
      <c r="HM112" s="113" t="str">
        <f t="shared" si="680"/>
        <v/>
      </c>
      <c r="HN112" s="114" t="str">
        <f t="shared" si="681"/>
        <v/>
      </c>
      <c r="HO112" s="115" t="str">
        <f t="shared" si="682"/>
        <v/>
      </c>
      <c r="HP112" s="115" t="str">
        <f t="shared" si="683"/>
        <v/>
      </c>
      <c r="HQ112" s="116" t="str">
        <f t="shared" si="684"/>
        <v/>
      </c>
      <c r="HR112" s="117" t="str">
        <f t="shared" si="685"/>
        <v/>
      </c>
      <c r="HS112" s="118" t="str">
        <f t="shared" si="686"/>
        <v/>
      </c>
      <c r="HT112" s="119" t="str">
        <f t="shared" si="687"/>
        <v/>
      </c>
      <c r="HU112" s="120" t="str">
        <f t="shared" si="688"/>
        <v/>
      </c>
      <c r="HW112" s="112"/>
      <c r="HX112" s="112"/>
      <c r="HY112" s="113" t="str">
        <f t="shared" si="689"/>
        <v/>
      </c>
      <c r="HZ112" s="114" t="str">
        <f t="shared" si="690"/>
        <v/>
      </c>
      <c r="IA112" s="115" t="str">
        <f t="shared" si="691"/>
        <v/>
      </c>
      <c r="IB112" s="115" t="str">
        <f t="shared" si="692"/>
        <v/>
      </c>
      <c r="IC112" s="116" t="str">
        <f t="shared" si="693"/>
        <v/>
      </c>
      <c r="ID112" s="117" t="str">
        <f t="shared" si="694"/>
        <v/>
      </c>
      <c r="IE112" s="118" t="str">
        <f t="shared" si="695"/>
        <v/>
      </c>
      <c r="IF112" s="119" t="str">
        <f t="shared" si="696"/>
        <v/>
      </c>
      <c r="IG112" s="120" t="str">
        <f t="shared" si="697"/>
        <v/>
      </c>
      <c r="II112" s="112"/>
      <c r="IJ112" s="112"/>
      <c r="IK112" s="113" t="str">
        <f t="shared" si="698"/>
        <v/>
      </c>
      <c r="IL112" s="114" t="str">
        <f t="shared" si="699"/>
        <v/>
      </c>
      <c r="IM112" s="115" t="str">
        <f t="shared" si="700"/>
        <v/>
      </c>
      <c r="IN112" s="115" t="str">
        <f t="shared" si="701"/>
        <v/>
      </c>
      <c r="IO112" s="116" t="str">
        <f t="shared" si="702"/>
        <v/>
      </c>
      <c r="IP112" s="117" t="str">
        <f t="shared" si="703"/>
        <v/>
      </c>
      <c r="IQ112" s="118" t="str">
        <f t="shared" si="704"/>
        <v/>
      </c>
      <c r="IR112" s="119" t="str">
        <f t="shared" si="705"/>
        <v/>
      </c>
      <c r="IS112" s="120" t="str">
        <f t="shared" si="706"/>
        <v/>
      </c>
      <c r="IU112" s="112"/>
      <c r="IV112" s="112"/>
      <c r="IW112" s="113" t="str">
        <f t="shared" si="707"/>
        <v/>
      </c>
      <c r="IX112" s="114" t="str">
        <f t="shared" si="708"/>
        <v/>
      </c>
      <c r="IY112" s="115" t="str">
        <f t="shared" si="709"/>
        <v/>
      </c>
      <c r="IZ112" s="115" t="str">
        <f t="shared" si="710"/>
        <v/>
      </c>
      <c r="JA112" s="116" t="str">
        <f t="shared" si="711"/>
        <v/>
      </c>
      <c r="JB112" s="117" t="str">
        <f t="shared" si="712"/>
        <v/>
      </c>
      <c r="JC112" s="118" t="str">
        <f t="shared" si="713"/>
        <v/>
      </c>
      <c r="JD112" s="119" t="str">
        <f t="shared" si="714"/>
        <v/>
      </c>
      <c r="JE112" s="120" t="str">
        <f t="shared" si="715"/>
        <v/>
      </c>
      <c r="JG112" s="112"/>
      <c r="JH112" s="112"/>
      <c r="JI112" s="113" t="str">
        <f t="shared" si="716"/>
        <v/>
      </c>
      <c r="JJ112" s="114" t="str">
        <f t="shared" si="717"/>
        <v/>
      </c>
      <c r="JK112" s="115" t="str">
        <f t="shared" si="718"/>
        <v/>
      </c>
      <c r="JL112" s="115" t="str">
        <f t="shared" si="719"/>
        <v/>
      </c>
      <c r="JM112" s="116" t="str">
        <f t="shared" si="720"/>
        <v/>
      </c>
      <c r="JN112" s="117" t="str">
        <f t="shared" si="721"/>
        <v/>
      </c>
      <c r="JO112" s="118" t="str">
        <f t="shared" si="722"/>
        <v/>
      </c>
      <c r="JP112" s="119" t="str">
        <f t="shared" si="723"/>
        <v/>
      </c>
      <c r="JQ112" s="120" t="str">
        <f t="shared" si="724"/>
        <v/>
      </c>
      <c r="JS112" s="112"/>
      <c r="JT112" s="112"/>
      <c r="JU112" s="113" t="str">
        <f t="shared" si="725"/>
        <v/>
      </c>
      <c r="JV112" s="114" t="str">
        <f t="shared" si="726"/>
        <v/>
      </c>
      <c r="JW112" s="115" t="str">
        <f t="shared" si="727"/>
        <v/>
      </c>
      <c r="JX112" s="115" t="str">
        <f t="shared" si="728"/>
        <v/>
      </c>
      <c r="JY112" s="116" t="str">
        <f t="shared" si="729"/>
        <v/>
      </c>
      <c r="JZ112" s="117" t="str">
        <f t="shared" si="730"/>
        <v/>
      </c>
      <c r="KA112" s="118" t="str">
        <f t="shared" si="731"/>
        <v/>
      </c>
      <c r="KB112" s="119" t="str">
        <f t="shared" si="732"/>
        <v/>
      </c>
      <c r="KC112" s="120" t="str">
        <f t="shared" si="733"/>
        <v/>
      </c>
      <c r="KE112" s="112"/>
      <c r="KF112" s="112"/>
      <c r="KG112" s="113" t="str">
        <f t="shared" si="734"/>
        <v/>
      </c>
      <c r="KH112" s="114" t="str">
        <f t="shared" si="735"/>
        <v/>
      </c>
      <c r="KI112" s="115" t="str">
        <f t="shared" si="736"/>
        <v/>
      </c>
      <c r="KJ112" s="115" t="str">
        <f t="shared" si="737"/>
        <v/>
      </c>
      <c r="KK112" s="116" t="str">
        <f t="shared" si="738"/>
        <v/>
      </c>
      <c r="KL112" s="117" t="str">
        <f t="shared" si="739"/>
        <v/>
      </c>
      <c r="KM112" s="118" t="str">
        <f t="shared" si="740"/>
        <v/>
      </c>
      <c r="KN112" s="119" t="str">
        <f t="shared" si="741"/>
        <v/>
      </c>
      <c r="KO112" s="120" t="str">
        <f t="shared" si="742"/>
        <v/>
      </c>
      <c r="KQ112" s="112"/>
      <c r="KR112" s="112"/>
      <c r="KS112" s="113" t="str">
        <f t="shared" si="743"/>
        <v/>
      </c>
      <c r="KT112" s="114" t="str">
        <f t="shared" si="744"/>
        <v/>
      </c>
      <c r="KU112" s="115" t="str">
        <f t="shared" si="745"/>
        <v/>
      </c>
      <c r="KV112" s="115" t="str">
        <f t="shared" si="746"/>
        <v/>
      </c>
      <c r="KW112" s="116" t="str">
        <f t="shared" si="747"/>
        <v/>
      </c>
      <c r="KX112" s="117" t="str">
        <f t="shared" si="748"/>
        <v/>
      </c>
      <c r="KY112" s="118" t="str">
        <f t="shared" si="749"/>
        <v/>
      </c>
      <c r="KZ112" s="119" t="str">
        <f t="shared" si="750"/>
        <v/>
      </c>
      <c r="LA112" s="120" t="str">
        <f t="shared" si="751"/>
        <v/>
      </c>
      <c r="LC112" s="112"/>
      <c r="LD112" s="112"/>
      <c r="LE112" s="113" t="str">
        <f t="shared" si="752"/>
        <v/>
      </c>
      <c r="LF112" s="114" t="str">
        <f t="shared" si="753"/>
        <v/>
      </c>
      <c r="LG112" s="115" t="str">
        <f t="shared" si="754"/>
        <v/>
      </c>
      <c r="LH112" s="115" t="str">
        <f t="shared" si="755"/>
        <v/>
      </c>
      <c r="LI112" s="116" t="str">
        <f t="shared" si="756"/>
        <v/>
      </c>
      <c r="LJ112" s="117" t="str">
        <f t="shared" si="757"/>
        <v/>
      </c>
      <c r="LK112" s="118" t="str">
        <f t="shared" si="758"/>
        <v/>
      </c>
      <c r="LL112" s="119" t="str">
        <f t="shared" si="759"/>
        <v/>
      </c>
      <c r="LM112" s="120" t="str">
        <f t="shared" si="760"/>
        <v/>
      </c>
      <c r="LO112" s="112"/>
      <c r="LP112" s="112"/>
      <c r="LQ112" s="113" t="str">
        <f t="shared" si="761"/>
        <v/>
      </c>
      <c r="LR112" s="114" t="str">
        <f t="shared" si="762"/>
        <v/>
      </c>
      <c r="LS112" s="115" t="str">
        <f t="shared" si="763"/>
        <v/>
      </c>
      <c r="LT112" s="115" t="str">
        <f t="shared" si="764"/>
        <v/>
      </c>
      <c r="LU112" s="116" t="str">
        <f t="shared" si="765"/>
        <v/>
      </c>
      <c r="LV112" s="117" t="str">
        <f t="shared" si="766"/>
        <v/>
      </c>
      <c r="LW112" s="118" t="str">
        <f t="shared" si="767"/>
        <v/>
      </c>
      <c r="LX112" s="119" t="str">
        <f t="shared" si="768"/>
        <v/>
      </c>
      <c r="LY112" s="120" t="str">
        <f t="shared" si="769"/>
        <v/>
      </c>
      <c r="MA112" s="112"/>
      <c r="MB112" s="112"/>
      <c r="MC112" s="113" t="str">
        <f t="shared" si="770"/>
        <v/>
      </c>
      <c r="MD112" s="114" t="str">
        <f t="shared" si="771"/>
        <v/>
      </c>
      <c r="ME112" s="115" t="str">
        <f t="shared" si="772"/>
        <v/>
      </c>
      <c r="MF112" s="115" t="str">
        <f t="shared" si="773"/>
        <v/>
      </c>
      <c r="MG112" s="116" t="str">
        <f t="shared" si="774"/>
        <v/>
      </c>
      <c r="MH112" s="117" t="str">
        <f t="shared" si="775"/>
        <v/>
      </c>
      <c r="MI112" s="118" t="str">
        <f t="shared" si="776"/>
        <v/>
      </c>
      <c r="MJ112" s="119" t="str">
        <f t="shared" si="777"/>
        <v/>
      </c>
      <c r="MK112" s="120" t="str">
        <f t="shared" si="778"/>
        <v/>
      </c>
      <c r="MM112" s="112"/>
      <c r="MN112" s="112"/>
      <c r="MO112" s="113" t="str">
        <f t="shared" si="779"/>
        <v/>
      </c>
      <c r="MP112" s="114" t="str">
        <f t="shared" si="780"/>
        <v/>
      </c>
      <c r="MQ112" s="115" t="str">
        <f t="shared" si="781"/>
        <v/>
      </c>
      <c r="MR112" s="115" t="str">
        <f t="shared" si="782"/>
        <v/>
      </c>
      <c r="MS112" s="116" t="str">
        <f t="shared" si="783"/>
        <v/>
      </c>
      <c r="MT112" s="117" t="str">
        <f t="shared" si="784"/>
        <v/>
      </c>
      <c r="MU112" s="118" t="str">
        <f t="shared" si="785"/>
        <v/>
      </c>
      <c r="MV112" s="119" t="str">
        <f t="shared" si="786"/>
        <v/>
      </c>
      <c r="MW112" s="120" t="str">
        <f t="shared" si="787"/>
        <v/>
      </c>
      <c r="MY112" s="112"/>
      <c r="MZ112" s="112"/>
      <c r="NA112" s="113" t="str">
        <f t="shared" si="788"/>
        <v/>
      </c>
      <c r="NB112" s="114" t="str">
        <f t="shared" si="789"/>
        <v/>
      </c>
      <c r="NC112" s="115" t="str">
        <f t="shared" si="790"/>
        <v/>
      </c>
      <c r="ND112" s="115" t="str">
        <f t="shared" si="791"/>
        <v/>
      </c>
      <c r="NE112" s="116" t="str">
        <f t="shared" si="792"/>
        <v/>
      </c>
      <c r="NF112" s="117" t="str">
        <f t="shared" si="793"/>
        <v/>
      </c>
      <c r="NG112" s="118" t="str">
        <f t="shared" si="794"/>
        <v/>
      </c>
      <c r="NH112" s="119" t="str">
        <f t="shared" si="795"/>
        <v/>
      </c>
      <c r="NI112" s="120" t="str">
        <f t="shared" si="796"/>
        <v/>
      </c>
      <c r="NK112" s="112"/>
      <c r="NL112" s="112"/>
      <c r="NM112" s="113" t="str">
        <f t="shared" si="797"/>
        <v/>
      </c>
      <c r="NN112" s="114" t="str">
        <f t="shared" si="798"/>
        <v/>
      </c>
      <c r="NO112" s="115" t="str">
        <f t="shared" si="799"/>
        <v/>
      </c>
      <c r="NP112" s="115" t="str">
        <f t="shared" si="800"/>
        <v/>
      </c>
      <c r="NQ112" s="116" t="str">
        <f t="shared" si="801"/>
        <v/>
      </c>
      <c r="NR112" s="117" t="str">
        <f t="shared" si="802"/>
        <v/>
      </c>
      <c r="NS112" s="118" t="str">
        <f t="shared" si="803"/>
        <v/>
      </c>
      <c r="NT112" s="119" t="str">
        <f t="shared" si="804"/>
        <v/>
      </c>
      <c r="NU112" s="120" t="str">
        <f t="shared" si="805"/>
        <v/>
      </c>
      <c r="NW112" s="112"/>
      <c r="NX112" s="112"/>
      <c r="NY112" s="113" t="str">
        <f t="shared" si="806"/>
        <v/>
      </c>
      <c r="NZ112" s="114" t="str">
        <f t="shared" si="807"/>
        <v/>
      </c>
      <c r="OA112" s="115" t="str">
        <f t="shared" si="808"/>
        <v/>
      </c>
      <c r="OB112" s="115" t="str">
        <f t="shared" si="809"/>
        <v/>
      </c>
      <c r="OC112" s="116" t="str">
        <f t="shared" si="810"/>
        <v/>
      </c>
      <c r="OD112" s="117" t="str">
        <f t="shared" si="811"/>
        <v/>
      </c>
      <c r="OE112" s="118" t="str">
        <f t="shared" si="812"/>
        <v/>
      </c>
      <c r="OF112" s="119" t="str">
        <f t="shared" si="813"/>
        <v/>
      </c>
      <c r="OG112" s="120" t="str">
        <f t="shared" si="814"/>
        <v/>
      </c>
      <c r="OI112" s="112"/>
      <c r="OJ112" s="112"/>
      <c r="OK112" s="113" t="str">
        <f t="shared" si="815"/>
        <v/>
      </c>
      <c r="OL112" s="114" t="str">
        <f t="shared" si="816"/>
        <v/>
      </c>
      <c r="OM112" s="115" t="str">
        <f t="shared" si="817"/>
        <v/>
      </c>
      <c r="ON112" s="115" t="str">
        <f t="shared" si="818"/>
        <v/>
      </c>
      <c r="OO112" s="116" t="str">
        <f t="shared" si="819"/>
        <v/>
      </c>
      <c r="OP112" s="117" t="str">
        <f t="shared" si="820"/>
        <v/>
      </c>
      <c r="OQ112" s="118" t="str">
        <f t="shared" si="821"/>
        <v/>
      </c>
      <c r="OR112" s="119" t="str">
        <f t="shared" si="822"/>
        <v/>
      </c>
      <c r="OS112" s="120" t="str">
        <f t="shared" si="823"/>
        <v/>
      </c>
      <c r="OU112" s="112"/>
      <c r="OV112" s="112"/>
      <c r="OW112" s="113" t="str">
        <f t="shared" si="824"/>
        <v/>
      </c>
      <c r="OX112" s="114" t="str">
        <f t="shared" si="825"/>
        <v/>
      </c>
      <c r="OY112" s="115" t="str">
        <f t="shared" si="826"/>
        <v/>
      </c>
      <c r="OZ112" s="115" t="str">
        <f t="shared" si="827"/>
        <v/>
      </c>
      <c r="PA112" s="116" t="str">
        <f t="shared" si="828"/>
        <v/>
      </c>
      <c r="PB112" s="117" t="str">
        <f t="shared" si="829"/>
        <v/>
      </c>
      <c r="PC112" s="118" t="str">
        <f t="shared" si="830"/>
        <v/>
      </c>
      <c r="PD112" s="119" t="str">
        <f t="shared" si="831"/>
        <v/>
      </c>
      <c r="PE112" s="120" t="str">
        <f t="shared" si="832"/>
        <v/>
      </c>
      <c r="PG112" s="112"/>
      <c r="PH112" s="112"/>
      <c r="PI112" s="113" t="str">
        <f t="shared" si="833"/>
        <v/>
      </c>
      <c r="PJ112" s="114" t="str">
        <f t="shared" si="834"/>
        <v/>
      </c>
      <c r="PK112" s="115" t="str">
        <f t="shared" si="835"/>
        <v/>
      </c>
      <c r="PL112" s="115" t="str">
        <f t="shared" si="836"/>
        <v/>
      </c>
      <c r="PM112" s="116" t="str">
        <f t="shared" si="837"/>
        <v/>
      </c>
      <c r="PN112" s="117" t="str">
        <f t="shared" si="838"/>
        <v/>
      </c>
      <c r="PO112" s="118" t="str">
        <f t="shared" si="839"/>
        <v/>
      </c>
      <c r="PP112" s="119" t="str">
        <f t="shared" si="840"/>
        <v/>
      </c>
      <c r="PQ112" s="120" t="str">
        <f t="shared" si="841"/>
        <v/>
      </c>
      <c r="PS112" s="112"/>
      <c r="PT112" s="112"/>
      <c r="PU112" s="113" t="str">
        <f t="shared" si="842"/>
        <v/>
      </c>
      <c r="PV112" s="114" t="str">
        <f t="shared" si="843"/>
        <v/>
      </c>
      <c r="PW112" s="115" t="str">
        <f t="shared" si="844"/>
        <v/>
      </c>
      <c r="PX112" s="115" t="str">
        <f t="shared" si="845"/>
        <v/>
      </c>
      <c r="PY112" s="116" t="str">
        <f t="shared" si="846"/>
        <v/>
      </c>
      <c r="PZ112" s="117" t="str">
        <f t="shared" si="847"/>
        <v/>
      </c>
      <c r="QA112" s="118" t="str">
        <f t="shared" si="848"/>
        <v/>
      </c>
      <c r="QB112" s="119" t="str">
        <f t="shared" si="849"/>
        <v/>
      </c>
      <c r="QC112" s="120" t="str">
        <f t="shared" si="850"/>
        <v/>
      </c>
      <c r="QE112" s="112"/>
      <c r="QF112" s="112"/>
      <c r="QG112" s="113" t="str">
        <f t="shared" si="851"/>
        <v/>
      </c>
      <c r="QH112" s="114" t="str">
        <f t="shared" si="852"/>
        <v/>
      </c>
      <c r="QI112" s="115" t="str">
        <f t="shared" si="853"/>
        <v/>
      </c>
      <c r="QJ112" s="115" t="str">
        <f t="shared" si="854"/>
        <v/>
      </c>
      <c r="QK112" s="116" t="str">
        <f t="shared" si="855"/>
        <v/>
      </c>
      <c r="QL112" s="117" t="str">
        <f t="shared" si="856"/>
        <v/>
      </c>
      <c r="QM112" s="118" t="str">
        <f t="shared" si="857"/>
        <v/>
      </c>
      <c r="QN112" s="119" t="str">
        <f t="shared" si="858"/>
        <v/>
      </c>
      <c r="QO112" s="120" t="str">
        <f t="shared" si="859"/>
        <v/>
      </c>
      <c r="QQ112" s="112"/>
      <c r="QR112" s="112"/>
      <c r="QS112" s="113" t="str">
        <f t="shared" si="860"/>
        <v/>
      </c>
      <c r="QT112" s="114" t="str">
        <f t="shared" si="861"/>
        <v/>
      </c>
      <c r="QU112" s="115" t="str">
        <f t="shared" si="862"/>
        <v/>
      </c>
      <c r="QV112" s="115" t="str">
        <f t="shared" si="863"/>
        <v/>
      </c>
      <c r="QW112" s="116" t="str">
        <f t="shared" si="864"/>
        <v/>
      </c>
      <c r="QX112" s="117" t="str">
        <f t="shared" si="865"/>
        <v/>
      </c>
      <c r="QY112" s="118" t="str">
        <f t="shared" si="866"/>
        <v/>
      </c>
      <c r="QZ112" s="119" t="str">
        <f t="shared" si="867"/>
        <v/>
      </c>
      <c r="RA112" s="120" t="str">
        <f t="shared" si="868"/>
        <v/>
      </c>
      <c r="RC112" s="112"/>
      <c r="RD112" s="112"/>
      <c r="RE112" s="113" t="str">
        <f t="shared" si="869"/>
        <v/>
      </c>
      <c r="RF112" s="114" t="str">
        <f t="shared" si="870"/>
        <v/>
      </c>
      <c r="RG112" s="115" t="str">
        <f t="shared" si="871"/>
        <v/>
      </c>
      <c r="RH112" s="115" t="str">
        <f t="shared" si="872"/>
        <v/>
      </c>
      <c r="RI112" s="116" t="str">
        <f t="shared" si="873"/>
        <v/>
      </c>
      <c r="RJ112" s="117" t="str">
        <f t="shared" si="874"/>
        <v/>
      </c>
      <c r="RK112" s="118" t="str">
        <f t="shared" si="875"/>
        <v/>
      </c>
      <c r="RL112" s="119" t="str">
        <f t="shared" si="876"/>
        <v/>
      </c>
      <c r="RM112" s="120" t="str">
        <f t="shared" si="877"/>
        <v/>
      </c>
      <c r="RO112" s="112"/>
      <c r="RP112" s="112"/>
      <c r="RQ112" s="113" t="str">
        <f t="shared" si="878"/>
        <v/>
      </c>
      <c r="RR112" s="114" t="str">
        <f t="shared" si="879"/>
        <v/>
      </c>
      <c r="RS112" s="115" t="str">
        <f t="shared" si="880"/>
        <v/>
      </c>
      <c r="RT112" s="115" t="str">
        <f t="shared" si="881"/>
        <v/>
      </c>
      <c r="RU112" s="116" t="str">
        <f t="shared" si="882"/>
        <v/>
      </c>
      <c r="RV112" s="117" t="str">
        <f t="shared" si="883"/>
        <v/>
      </c>
      <c r="RW112" s="118" t="str">
        <f t="shared" si="884"/>
        <v/>
      </c>
      <c r="RX112" s="119" t="str">
        <f t="shared" si="885"/>
        <v/>
      </c>
      <c r="RY112" s="120" t="str">
        <f t="shared" si="886"/>
        <v/>
      </c>
      <c r="SA112" s="112"/>
      <c r="SB112" s="112"/>
    </row>
    <row r="113" spans="1:496" ht="13.5" customHeight="1">
      <c r="A113" s="20"/>
      <c r="B113" s="2" t="s">
        <v>905</v>
      </c>
      <c r="C113" s="2" t="s">
        <v>906</v>
      </c>
      <c r="E113" s="113" t="str">
        <f t="shared" si="417"/>
        <v/>
      </c>
      <c r="F113" s="114" t="str">
        <f t="shared" si="418"/>
        <v/>
      </c>
      <c r="G113" s="115" t="str">
        <f t="shared" si="903"/>
        <v/>
      </c>
      <c r="H113" s="115" t="str">
        <f t="shared" si="904"/>
        <v/>
      </c>
      <c r="I113" s="116" t="str">
        <f t="shared" si="419"/>
        <v/>
      </c>
      <c r="J113" s="117" t="str">
        <f t="shared" si="420"/>
        <v/>
      </c>
      <c r="K113" s="118" t="str">
        <f t="shared" si="421"/>
        <v/>
      </c>
      <c r="L113" s="119" t="str">
        <f t="shared" si="894"/>
        <v/>
      </c>
      <c r="M113" s="120" t="str">
        <f t="shared" si="422"/>
        <v/>
      </c>
      <c r="O113" s="112"/>
      <c r="P113" s="2" t="s">
        <v>289</v>
      </c>
      <c r="Q113" s="113" t="s">
        <v>289</v>
      </c>
      <c r="R113" s="114" t="s">
        <v>289</v>
      </c>
      <c r="S113" s="115" t="s">
        <v>289</v>
      </c>
      <c r="T113" s="115" t="s">
        <v>289</v>
      </c>
      <c r="U113" s="116" t="s">
        <v>289</v>
      </c>
      <c r="V113" s="117" t="s">
        <v>289</v>
      </c>
      <c r="W113" s="118" t="s">
        <v>289</v>
      </c>
      <c r="X113" s="119" t="s">
        <v>289</v>
      </c>
      <c r="Y113" s="120" t="s">
        <v>289</v>
      </c>
      <c r="AA113" s="4"/>
      <c r="AC113" s="113" t="str">
        <f t="shared" si="545"/>
        <v/>
      </c>
      <c r="AD113" s="114" t="str">
        <f t="shared" si="546"/>
        <v/>
      </c>
      <c r="AE113" s="115" t="str">
        <f t="shared" si="547"/>
        <v/>
      </c>
      <c r="AF113" s="115" t="str">
        <f t="shared" si="548"/>
        <v/>
      </c>
      <c r="AG113" s="116" t="str">
        <f t="shared" si="549"/>
        <v/>
      </c>
      <c r="AH113" s="117" t="str">
        <f t="shared" si="550"/>
        <v/>
      </c>
      <c r="AI113" s="118" t="str">
        <f t="shared" si="551"/>
        <v/>
      </c>
      <c r="AJ113" s="119" t="str">
        <f t="shared" si="552"/>
        <v/>
      </c>
      <c r="AK113" s="120" t="str">
        <f t="shared" si="553"/>
        <v/>
      </c>
      <c r="AM113" s="112"/>
      <c r="AN113" s="112"/>
      <c r="AO113" s="113" t="str">
        <f t="shared" si="554"/>
        <v/>
      </c>
      <c r="AP113" s="114" t="str">
        <f t="shared" si="555"/>
        <v/>
      </c>
      <c r="AQ113" s="115" t="str">
        <f t="shared" si="556"/>
        <v/>
      </c>
      <c r="AR113" s="115" t="str">
        <f t="shared" si="557"/>
        <v/>
      </c>
      <c r="AS113" s="116" t="str">
        <f t="shared" si="558"/>
        <v/>
      </c>
      <c r="AT113" s="117" t="str">
        <f t="shared" si="559"/>
        <v/>
      </c>
      <c r="AU113" s="118" t="str">
        <f t="shared" si="560"/>
        <v/>
      </c>
      <c r="AV113" s="119" t="str">
        <f t="shared" si="561"/>
        <v/>
      </c>
      <c r="AW113" s="120" t="str">
        <f t="shared" si="562"/>
        <v/>
      </c>
      <c r="AY113" s="112"/>
      <c r="AZ113" s="112"/>
      <c r="BA113" s="113" t="str">
        <f t="shared" si="518"/>
        <v/>
      </c>
      <c r="BB113" s="114" t="str">
        <f t="shared" si="519"/>
        <v/>
      </c>
      <c r="BC113" s="115" t="str">
        <f t="shared" si="520"/>
        <v/>
      </c>
      <c r="BD113" s="115" t="str">
        <f t="shared" si="521"/>
        <v/>
      </c>
      <c r="BE113" s="116" t="str">
        <f t="shared" si="522"/>
        <v/>
      </c>
      <c r="BF113" s="117" t="str">
        <f t="shared" si="523"/>
        <v/>
      </c>
      <c r="BG113" s="118" t="str">
        <f t="shared" si="524"/>
        <v/>
      </c>
      <c r="BH113" s="119" t="str">
        <f t="shared" si="525"/>
        <v/>
      </c>
      <c r="BI113" s="120" t="str">
        <f t="shared" si="526"/>
        <v/>
      </c>
      <c r="BK113" s="112"/>
      <c r="BL113" s="112"/>
      <c r="BM113" s="113" t="str">
        <f t="shared" si="563"/>
        <v/>
      </c>
      <c r="BN113" s="114" t="str">
        <f t="shared" si="564"/>
        <v/>
      </c>
      <c r="BO113" s="115" t="str">
        <f t="shared" si="565"/>
        <v/>
      </c>
      <c r="BP113" s="115" t="str">
        <f t="shared" si="566"/>
        <v/>
      </c>
      <c r="BQ113" s="116" t="str">
        <f t="shared" si="567"/>
        <v/>
      </c>
      <c r="BR113" s="117" t="str">
        <f t="shared" si="568"/>
        <v/>
      </c>
      <c r="BS113" s="118" t="str">
        <f t="shared" si="569"/>
        <v/>
      </c>
      <c r="BT113" s="119" t="str">
        <f t="shared" si="570"/>
        <v/>
      </c>
      <c r="BU113" s="120" t="str">
        <f t="shared" si="571"/>
        <v/>
      </c>
      <c r="BW113" s="112"/>
      <c r="BX113" s="112"/>
      <c r="BY113" s="113" t="str">
        <f t="shared" si="572"/>
        <v/>
      </c>
      <c r="BZ113" s="114" t="str">
        <f t="shared" si="573"/>
        <v/>
      </c>
      <c r="CA113" s="115" t="str">
        <f t="shared" si="574"/>
        <v/>
      </c>
      <c r="CB113" s="115" t="str">
        <f t="shared" si="575"/>
        <v/>
      </c>
      <c r="CC113" s="116" t="str">
        <f t="shared" si="576"/>
        <v/>
      </c>
      <c r="CD113" s="117" t="str">
        <f t="shared" si="577"/>
        <v/>
      </c>
      <c r="CE113" s="118" t="str">
        <f t="shared" si="578"/>
        <v/>
      </c>
      <c r="CF113" s="119" t="str">
        <f t="shared" si="579"/>
        <v/>
      </c>
      <c r="CG113" s="120" t="str">
        <f t="shared" si="580"/>
        <v/>
      </c>
      <c r="CI113" s="112"/>
      <c r="CJ113" s="112"/>
      <c r="CK113" s="113" t="str">
        <f t="shared" si="581"/>
        <v/>
      </c>
      <c r="CL113" s="114" t="str">
        <f t="shared" si="582"/>
        <v/>
      </c>
      <c r="CM113" s="115" t="str">
        <f t="shared" si="583"/>
        <v/>
      </c>
      <c r="CN113" s="115" t="str">
        <f t="shared" si="584"/>
        <v/>
      </c>
      <c r="CO113" s="116" t="str">
        <f t="shared" si="585"/>
        <v/>
      </c>
      <c r="CP113" s="117" t="str">
        <f t="shared" si="586"/>
        <v/>
      </c>
      <c r="CQ113" s="118" t="str">
        <f t="shared" si="587"/>
        <v/>
      </c>
      <c r="CR113" s="119" t="str">
        <f t="shared" si="588"/>
        <v/>
      </c>
      <c r="CS113" s="120" t="str">
        <f t="shared" si="589"/>
        <v/>
      </c>
      <c r="CU113" s="112"/>
      <c r="CV113" s="112"/>
      <c r="CW113" s="113" t="str">
        <f t="shared" si="590"/>
        <v/>
      </c>
      <c r="CX113" s="114" t="str">
        <f t="shared" si="591"/>
        <v/>
      </c>
      <c r="CY113" s="115" t="str">
        <f t="shared" si="592"/>
        <v/>
      </c>
      <c r="CZ113" s="115" t="str">
        <f t="shared" si="593"/>
        <v/>
      </c>
      <c r="DA113" s="116" t="str">
        <f t="shared" si="594"/>
        <v/>
      </c>
      <c r="DB113" s="117" t="str">
        <f t="shared" si="595"/>
        <v/>
      </c>
      <c r="DC113" s="118" t="str">
        <f t="shared" si="596"/>
        <v/>
      </c>
      <c r="DD113" s="119" t="str">
        <f t="shared" si="597"/>
        <v/>
      </c>
      <c r="DE113" s="120" t="str">
        <f t="shared" si="598"/>
        <v/>
      </c>
      <c r="DG113" s="112"/>
      <c r="DH113" s="112"/>
      <c r="DI113" s="113" t="str">
        <f t="shared" si="599"/>
        <v/>
      </c>
      <c r="DJ113" s="114" t="str">
        <f t="shared" si="600"/>
        <v/>
      </c>
      <c r="DK113" s="115" t="str">
        <f t="shared" si="601"/>
        <v/>
      </c>
      <c r="DL113" s="115" t="str">
        <f t="shared" si="602"/>
        <v/>
      </c>
      <c r="DM113" s="116" t="str">
        <f t="shared" si="603"/>
        <v/>
      </c>
      <c r="DN113" s="117" t="str">
        <f t="shared" si="604"/>
        <v/>
      </c>
      <c r="DO113" s="118" t="str">
        <f t="shared" si="605"/>
        <v/>
      </c>
      <c r="DP113" s="119" t="str">
        <f t="shared" si="606"/>
        <v/>
      </c>
      <c r="DQ113" s="120" t="str">
        <f t="shared" si="607"/>
        <v/>
      </c>
      <c r="DS113" s="112"/>
      <c r="DT113" s="112"/>
      <c r="DU113" s="113" t="str">
        <f t="shared" si="608"/>
        <v/>
      </c>
      <c r="DV113" s="114" t="str">
        <f t="shared" si="609"/>
        <v/>
      </c>
      <c r="DW113" s="115" t="str">
        <f t="shared" si="610"/>
        <v/>
      </c>
      <c r="DX113" s="115" t="str">
        <f t="shared" si="611"/>
        <v/>
      </c>
      <c r="DY113" s="116" t="str">
        <f t="shared" si="612"/>
        <v/>
      </c>
      <c r="DZ113" s="117" t="str">
        <f t="shared" si="613"/>
        <v/>
      </c>
      <c r="EA113" s="118" t="str">
        <f t="shared" si="614"/>
        <v/>
      </c>
      <c r="EB113" s="119" t="str">
        <f t="shared" si="615"/>
        <v/>
      </c>
      <c r="EC113" s="120" t="str">
        <f t="shared" si="616"/>
        <v/>
      </c>
      <c r="EE113" s="112"/>
      <c r="EF113" s="112"/>
      <c r="EG113" s="113" t="str">
        <f t="shared" si="617"/>
        <v/>
      </c>
      <c r="EH113" s="114" t="str">
        <f t="shared" si="618"/>
        <v/>
      </c>
      <c r="EI113" s="115" t="str">
        <f t="shared" si="619"/>
        <v/>
      </c>
      <c r="EJ113" s="115" t="str">
        <f t="shared" si="620"/>
        <v/>
      </c>
      <c r="EK113" s="116" t="str">
        <f t="shared" si="621"/>
        <v/>
      </c>
      <c r="EL113" s="117" t="str">
        <f t="shared" si="622"/>
        <v/>
      </c>
      <c r="EM113" s="118" t="str">
        <f t="shared" si="623"/>
        <v/>
      </c>
      <c r="EN113" s="119" t="str">
        <f t="shared" si="624"/>
        <v/>
      </c>
      <c r="EO113" s="120" t="str">
        <f t="shared" si="625"/>
        <v/>
      </c>
      <c r="EQ113" s="112"/>
      <c r="ER113" s="112"/>
      <c r="ES113" s="113" t="str">
        <f t="shared" si="626"/>
        <v/>
      </c>
      <c r="ET113" s="114" t="str">
        <f t="shared" si="627"/>
        <v/>
      </c>
      <c r="EU113" s="115" t="str">
        <f t="shared" si="628"/>
        <v/>
      </c>
      <c r="EV113" s="115" t="str">
        <f t="shared" si="629"/>
        <v/>
      </c>
      <c r="EW113" s="116" t="str">
        <f t="shared" si="630"/>
        <v/>
      </c>
      <c r="EX113" s="117" t="str">
        <f t="shared" si="631"/>
        <v/>
      </c>
      <c r="EY113" s="118" t="str">
        <f t="shared" si="632"/>
        <v/>
      </c>
      <c r="EZ113" s="119" t="str">
        <f t="shared" si="633"/>
        <v/>
      </c>
      <c r="FA113" s="120" t="str">
        <f t="shared" si="634"/>
        <v/>
      </c>
      <c r="FC113" s="112"/>
      <c r="FD113" s="112"/>
      <c r="FE113" s="113" t="str">
        <f t="shared" si="635"/>
        <v/>
      </c>
      <c r="FF113" s="114" t="str">
        <f t="shared" si="636"/>
        <v/>
      </c>
      <c r="FG113" s="115" t="str">
        <f t="shared" si="637"/>
        <v/>
      </c>
      <c r="FH113" s="115" t="str">
        <f t="shared" si="638"/>
        <v/>
      </c>
      <c r="FI113" s="116" t="str">
        <f t="shared" si="639"/>
        <v/>
      </c>
      <c r="FJ113" s="117" t="str">
        <f t="shared" si="640"/>
        <v/>
      </c>
      <c r="FK113" s="118" t="str">
        <f t="shared" si="641"/>
        <v/>
      </c>
      <c r="FL113" s="119" t="str">
        <f t="shared" si="642"/>
        <v/>
      </c>
      <c r="FM113" s="120" t="str">
        <f t="shared" si="643"/>
        <v/>
      </c>
      <c r="FO113" s="112"/>
      <c r="FP113" s="112"/>
      <c r="FQ113" s="113" t="str">
        <f t="shared" si="644"/>
        <v/>
      </c>
      <c r="FR113" s="114" t="str">
        <f t="shared" si="645"/>
        <v/>
      </c>
      <c r="FS113" s="115" t="str">
        <f t="shared" si="646"/>
        <v/>
      </c>
      <c r="FT113" s="115" t="str">
        <f t="shared" si="647"/>
        <v/>
      </c>
      <c r="FU113" s="116" t="str">
        <f t="shared" si="648"/>
        <v/>
      </c>
      <c r="FV113" s="117" t="str">
        <f t="shared" si="649"/>
        <v/>
      </c>
      <c r="FW113" s="118" t="str">
        <f t="shared" si="650"/>
        <v/>
      </c>
      <c r="FX113" s="119" t="str">
        <f t="shared" si="651"/>
        <v/>
      </c>
      <c r="FY113" s="120" t="str">
        <f t="shared" si="652"/>
        <v/>
      </c>
      <c r="GA113" s="112"/>
      <c r="GB113" s="112"/>
      <c r="GC113" s="113" t="str">
        <f t="shared" si="653"/>
        <v/>
      </c>
      <c r="GD113" s="114" t="str">
        <f t="shared" si="654"/>
        <v/>
      </c>
      <c r="GE113" s="115" t="str">
        <f t="shared" si="655"/>
        <v/>
      </c>
      <c r="GF113" s="115" t="str">
        <f t="shared" si="656"/>
        <v/>
      </c>
      <c r="GG113" s="116" t="str">
        <f t="shared" si="657"/>
        <v/>
      </c>
      <c r="GH113" s="117" t="str">
        <f t="shared" si="658"/>
        <v/>
      </c>
      <c r="GI113" s="118" t="str">
        <f t="shared" si="659"/>
        <v/>
      </c>
      <c r="GJ113" s="119" t="str">
        <f t="shared" si="660"/>
        <v/>
      </c>
      <c r="GK113" s="120" t="str">
        <f t="shared" si="661"/>
        <v/>
      </c>
      <c r="GM113" s="112"/>
      <c r="GN113" s="112"/>
      <c r="GO113" s="113" t="str">
        <f t="shared" si="662"/>
        <v/>
      </c>
      <c r="GP113" s="114" t="str">
        <f t="shared" si="663"/>
        <v/>
      </c>
      <c r="GQ113" s="115" t="str">
        <f t="shared" si="664"/>
        <v/>
      </c>
      <c r="GR113" s="115" t="str">
        <f t="shared" si="665"/>
        <v/>
      </c>
      <c r="GS113" s="116" t="str">
        <f t="shared" si="666"/>
        <v/>
      </c>
      <c r="GT113" s="117" t="str">
        <f t="shared" si="667"/>
        <v/>
      </c>
      <c r="GU113" s="118" t="str">
        <f t="shared" si="668"/>
        <v/>
      </c>
      <c r="GV113" s="119" t="str">
        <f t="shared" si="669"/>
        <v/>
      </c>
      <c r="GW113" s="120" t="str">
        <f t="shared" si="670"/>
        <v/>
      </c>
      <c r="GY113" s="112"/>
      <c r="GZ113" s="112"/>
      <c r="HA113" s="113" t="str">
        <f t="shared" si="671"/>
        <v/>
      </c>
      <c r="HB113" s="114" t="str">
        <f t="shared" si="672"/>
        <v/>
      </c>
      <c r="HC113" s="115" t="str">
        <f t="shared" si="673"/>
        <v/>
      </c>
      <c r="HD113" s="115" t="str">
        <f t="shared" si="674"/>
        <v/>
      </c>
      <c r="HE113" s="116" t="str">
        <f t="shared" si="675"/>
        <v/>
      </c>
      <c r="HF113" s="117" t="str">
        <f t="shared" si="676"/>
        <v/>
      </c>
      <c r="HG113" s="118" t="str">
        <f t="shared" si="677"/>
        <v/>
      </c>
      <c r="HH113" s="119" t="str">
        <f t="shared" si="678"/>
        <v/>
      </c>
      <c r="HI113" s="120" t="str">
        <f t="shared" si="679"/>
        <v/>
      </c>
      <c r="HK113" s="112"/>
      <c r="HL113" s="112"/>
      <c r="HM113" s="113" t="str">
        <f t="shared" si="680"/>
        <v/>
      </c>
      <c r="HN113" s="114" t="str">
        <f t="shared" si="681"/>
        <v/>
      </c>
      <c r="HO113" s="115" t="str">
        <f t="shared" si="682"/>
        <v/>
      </c>
      <c r="HP113" s="115" t="str">
        <f t="shared" si="683"/>
        <v/>
      </c>
      <c r="HQ113" s="116" t="str">
        <f t="shared" si="684"/>
        <v/>
      </c>
      <c r="HR113" s="117" t="str">
        <f t="shared" si="685"/>
        <v/>
      </c>
      <c r="HS113" s="118" t="str">
        <f t="shared" si="686"/>
        <v/>
      </c>
      <c r="HT113" s="119" t="str">
        <f t="shared" si="687"/>
        <v/>
      </c>
      <c r="HU113" s="120" t="str">
        <f t="shared" si="688"/>
        <v/>
      </c>
      <c r="HW113" s="112"/>
      <c r="HX113" s="112"/>
      <c r="HY113" s="113" t="str">
        <f t="shared" si="689"/>
        <v/>
      </c>
      <c r="HZ113" s="114" t="str">
        <f t="shared" si="690"/>
        <v/>
      </c>
      <c r="IA113" s="115" t="str">
        <f t="shared" si="691"/>
        <v/>
      </c>
      <c r="IB113" s="115" t="str">
        <f t="shared" si="692"/>
        <v/>
      </c>
      <c r="IC113" s="116" t="str">
        <f t="shared" si="693"/>
        <v/>
      </c>
      <c r="ID113" s="117" t="str">
        <f t="shared" si="694"/>
        <v/>
      </c>
      <c r="IE113" s="118" t="str">
        <f t="shared" si="695"/>
        <v/>
      </c>
      <c r="IF113" s="119" t="str">
        <f t="shared" si="696"/>
        <v/>
      </c>
      <c r="IG113" s="120" t="str">
        <f t="shared" si="697"/>
        <v/>
      </c>
      <c r="II113" s="112"/>
      <c r="IJ113" s="112"/>
      <c r="IK113" s="113" t="str">
        <f t="shared" si="698"/>
        <v/>
      </c>
      <c r="IL113" s="114" t="str">
        <f t="shared" si="699"/>
        <v/>
      </c>
      <c r="IM113" s="115" t="str">
        <f t="shared" si="700"/>
        <v/>
      </c>
      <c r="IN113" s="115" t="str">
        <f t="shared" si="701"/>
        <v/>
      </c>
      <c r="IO113" s="116" t="str">
        <f t="shared" si="702"/>
        <v/>
      </c>
      <c r="IP113" s="117" t="str">
        <f t="shared" si="703"/>
        <v/>
      </c>
      <c r="IQ113" s="118" t="str">
        <f t="shared" si="704"/>
        <v/>
      </c>
      <c r="IR113" s="119" t="str">
        <f t="shared" si="705"/>
        <v/>
      </c>
      <c r="IS113" s="120" t="str">
        <f t="shared" si="706"/>
        <v/>
      </c>
      <c r="IU113" s="112"/>
      <c r="IV113" s="112"/>
      <c r="IW113" s="113" t="str">
        <f t="shared" si="707"/>
        <v/>
      </c>
      <c r="IX113" s="114" t="str">
        <f t="shared" si="708"/>
        <v/>
      </c>
      <c r="IY113" s="115" t="str">
        <f t="shared" si="709"/>
        <v/>
      </c>
      <c r="IZ113" s="115" t="str">
        <f t="shared" si="710"/>
        <v/>
      </c>
      <c r="JA113" s="116" t="str">
        <f t="shared" si="711"/>
        <v/>
      </c>
      <c r="JB113" s="117" t="str">
        <f t="shared" si="712"/>
        <v/>
      </c>
      <c r="JC113" s="118" t="str">
        <f t="shared" si="713"/>
        <v/>
      </c>
      <c r="JD113" s="119" t="str">
        <f t="shared" si="714"/>
        <v/>
      </c>
      <c r="JE113" s="120" t="str">
        <f t="shared" si="715"/>
        <v/>
      </c>
      <c r="JG113" s="112"/>
      <c r="JH113" s="112"/>
      <c r="JI113" s="113" t="str">
        <f t="shared" si="716"/>
        <v/>
      </c>
      <c r="JJ113" s="114" t="str">
        <f t="shared" si="717"/>
        <v/>
      </c>
      <c r="JK113" s="115" t="str">
        <f t="shared" si="718"/>
        <v/>
      </c>
      <c r="JL113" s="115" t="str">
        <f t="shared" si="719"/>
        <v/>
      </c>
      <c r="JM113" s="116" t="str">
        <f t="shared" si="720"/>
        <v/>
      </c>
      <c r="JN113" s="117" t="str">
        <f t="shared" si="721"/>
        <v/>
      </c>
      <c r="JO113" s="118" t="str">
        <f t="shared" si="722"/>
        <v/>
      </c>
      <c r="JP113" s="119" t="str">
        <f t="shared" si="723"/>
        <v/>
      </c>
      <c r="JQ113" s="120" t="str">
        <f t="shared" si="724"/>
        <v/>
      </c>
      <c r="JS113" s="112"/>
      <c r="JT113" s="112"/>
      <c r="JU113" s="113" t="str">
        <f t="shared" si="725"/>
        <v/>
      </c>
      <c r="JV113" s="114" t="str">
        <f t="shared" si="726"/>
        <v/>
      </c>
      <c r="JW113" s="115" t="str">
        <f t="shared" si="727"/>
        <v/>
      </c>
      <c r="JX113" s="115" t="str">
        <f t="shared" si="728"/>
        <v/>
      </c>
      <c r="JY113" s="116" t="str">
        <f t="shared" si="729"/>
        <v/>
      </c>
      <c r="JZ113" s="117" t="str">
        <f t="shared" si="730"/>
        <v/>
      </c>
      <c r="KA113" s="118" t="str">
        <f t="shared" si="731"/>
        <v/>
      </c>
      <c r="KB113" s="119" t="str">
        <f t="shared" si="732"/>
        <v/>
      </c>
      <c r="KC113" s="120" t="str">
        <f t="shared" si="733"/>
        <v/>
      </c>
      <c r="KE113" s="112"/>
      <c r="KF113" s="112"/>
      <c r="KG113" s="113" t="str">
        <f t="shared" si="734"/>
        <v/>
      </c>
      <c r="KH113" s="114" t="str">
        <f t="shared" si="735"/>
        <v/>
      </c>
      <c r="KI113" s="115" t="str">
        <f t="shared" si="736"/>
        <v/>
      </c>
      <c r="KJ113" s="115" t="str">
        <f t="shared" si="737"/>
        <v/>
      </c>
      <c r="KK113" s="116" t="str">
        <f t="shared" si="738"/>
        <v/>
      </c>
      <c r="KL113" s="117" t="str">
        <f t="shared" si="739"/>
        <v/>
      </c>
      <c r="KM113" s="118" t="str">
        <f t="shared" si="740"/>
        <v/>
      </c>
      <c r="KN113" s="119" t="str">
        <f t="shared" si="741"/>
        <v/>
      </c>
      <c r="KO113" s="120" t="str">
        <f t="shared" si="742"/>
        <v/>
      </c>
      <c r="KQ113" s="112"/>
      <c r="KR113" s="112"/>
      <c r="KS113" s="113" t="str">
        <f t="shared" si="743"/>
        <v/>
      </c>
      <c r="KT113" s="114" t="str">
        <f t="shared" si="744"/>
        <v/>
      </c>
      <c r="KU113" s="115" t="str">
        <f t="shared" si="745"/>
        <v/>
      </c>
      <c r="KV113" s="115" t="str">
        <f t="shared" si="746"/>
        <v/>
      </c>
      <c r="KW113" s="116" t="str">
        <f t="shared" si="747"/>
        <v/>
      </c>
      <c r="KX113" s="117" t="str">
        <f t="shared" si="748"/>
        <v/>
      </c>
      <c r="KY113" s="118" t="str">
        <f t="shared" si="749"/>
        <v/>
      </c>
      <c r="KZ113" s="119" t="str">
        <f t="shared" si="750"/>
        <v/>
      </c>
      <c r="LA113" s="120" t="str">
        <f t="shared" si="751"/>
        <v/>
      </c>
      <c r="LC113" s="112"/>
      <c r="LD113" s="112"/>
      <c r="LE113" s="113" t="str">
        <f t="shared" si="752"/>
        <v/>
      </c>
      <c r="LF113" s="114" t="str">
        <f t="shared" si="753"/>
        <v/>
      </c>
      <c r="LG113" s="115" t="str">
        <f t="shared" si="754"/>
        <v/>
      </c>
      <c r="LH113" s="115" t="str">
        <f t="shared" si="755"/>
        <v/>
      </c>
      <c r="LI113" s="116" t="str">
        <f t="shared" si="756"/>
        <v/>
      </c>
      <c r="LJ113" s="117" t="str">
        <f t="shared" si="757"/>
        <v/>
      </c>
      <c r="LK113" s="118" t="str">
        <f t="shared" si="758"/>
        <v/>
      </c>
      <c r="LL113" s="119" t="str">
        <f t="shared" si="759"/>
        <v/>
      </c>
      <c r="LM113" s="120" t="str">
        <f t="shared" si="760"/>
        <v/>
      </c>
      <c r="LO113" s="112"/>
      <c r="LP113" s="112"/>
      <c r="LQ113" s="113" t="str">
        <f t="shared" si="761"/>
        <v/>
      </c>
      <c r="LR113" s="114" t="str">
        <f t="shared" si="762"/>
        <v/>
      </c>
      <c r="LS113" s="115" t="str">
        <f t="shared" si="763"/>
        <v/>
      </c>
      <c r="LT113" s="115" t="str">
        <f t="shared" si="764"/>
        <v/>
      </c>
      <c r="LU113" s="116" t="str">
        <f t="shared" si="765"/>
        <v/>
      </c>
      <c r="LV113" s="117" t="str">
        <f t="shared" si="766"/>
        <v/>
      </c>
      <c r="LW113" s="118" t="str">
        <f t="shared" si="767"/>
        <v/>
      </c>
      <c r="LX113" s="119" t="str">
        <f t="shared" si="768"/>
        <v/>
      </c>
      <c r="LY113" s="120" t="str">
        <f t="shared" si="769"/>
        <v/>
      </c>
      <c r="MA113" s="112"/>
      <c r="MB113" s="112"/>
      <c r="MC113" s="113" t="str">
        <f t="shared" si="770"/>
        <v/>
      </c>
      <c r="MD113" s="114" t="str">
        <f t="shared" si="771"/>
        <v/>
      </c>
      <c r="ME113" s="115" t="str">
        <f t="shared" si="772"/>
        <v/>
      </c>
      <c r="MF113" s="115" t="str">
        <f t="shared" si="773"/>
        <v/>
      </c>
      <c r="MG113" s="116" t="str">
        <f t="shared" si="774"/>
        <v/>
      </c>
      <c r="MH113" s="117" t="str">
        <f t="shared" si="775"/>
        <v/>
      </c>
      <c r="MI113" s="118" t="str">
        <f t="shared" si="776"/>
        <v/>
      </c>
      <c r="MJ113" s="119" t="str">
        <f t="shared" si="777"/>
        <v/>
      </c>
      <c r="MK113" s="120" t="str">
        <f t="shared" si="778"/>
        <v/>
      </c>
      <c r="MM113" s="112"/>
      <c r="MN113" s="112"/>
      <c r="MO113" s="113" t="str">
        <f t="shared" si="779"/>
        <v/>
      </c>
      <c r="MP113" s="114" t="str">
        <f t="shared" si="780"/>
        <v/>
      </c>
      <c r="MQ113" s="115" t="str">
        <f t="shared" si="781"/>
        <v/>
      </c>
      <c r="MR113" s="115" t="str">
        <f t="shared" si="782"/>
        <v/>
      </c>
      <c r="MS113" s="116" t="str">
        <f t="shared" si="783"/>
        <v/>
      </c>
      <c r="MT113" s="117" t="str">
        <f t="shared" si="784"/>
        <v/>
      </c>
      <c r="MU113" s="118" t="str">
        <f t="shared" si="785"/>
        <v/>
      </c>
      <c r="MV113" s="119" t="str">
        <f t="shared" si="786"/>
        <v/>
      </c>
      <c r="MW113" s="120" t="str">
        <f t="shared" si="787"/>
        <v/>
      </c>
      <c r="MY113" s="112"/>
      <c r="MZ113" s="112"/>
      <c r="NA113" s="113" t="str">
        <f t="shared" si="788"/>
        <v/>
      </c>
      <c r="NB113" s="114" t="str">
        <f t="shared" si="789"/>
        <v/>
      </c>
      <c r="NC113" s="115" t="str">
        <f t="shared" si="790"/>
        <v/>
      </c>
      <c r="ND113" s="115" t="str">
        <f t="shared" si="791"/>
        <v/>
      </c>
      <c r="NE113" s="116" t="str">
        <f t="shared" si="792"/>
        <v/>
      </c>
      <c r="NF113" s="117" t="str">
        <f t="shared" si="793"/>
        <v/>
      </c>
      <c r="NG113" s="118" t="str">
        <f t="shared" si="794"/>
        <v/>
      </c>
      <c r="NH113" s="119" t="str">
        <f t="shared" si="795"/>
        <v/>
      </c>
      <c r="NI113" s="120" t="str">
        <f t="shared" si="796"/>
        <v/>
      </c>
      <c r="NK113" s="112"/>
      <c r="NL113" s="112"/>
      <c r="NM113" s="113" t="str">
        <f t="shared" si="797"/>
        <v/>
      </c>
      <c r="NN113" s="114" t="str">
        <f t="shared" si="798"/>
        <v/>
      </c>
      <c r="NO113" s="115" t="str">
        <f t="shared" si="799"/>
        <v/>
      </c>
      <c r="NP113" s="115" t="str">
        <f t="shared" si="800"/>
        <v/>
      </c>
      <c r="NQ113" s="116" t="str">
        <f t="shared" si="801"/>
        <v/>
      </c>
      <c r="NR113" s="117" t="str">
        <f t="shared" si="802"/>
        <v/>
      </c>
      <c r="NS113" s="118" t="str">
        <f t="shared" si="803"/>
        <v/>
      </c>
      <c r="NT113" s="119" t="str">
        <f t="shared" si="804"/>
        <v/>
      </c>
      <c r="NU113" s="120" t="str">
        <f t="shared" si="805"/>
        <v/>
      </c>
      <c r="NW113" s="112"/>
      <c r="NX113" s="112"/>
      <c r="NY113" s="113" t="str">
        <f t="shared" si="806"/>
        <v/>
      </c>
      <c r="NZ113" s="114" t="str">
        <f t="shared" si="807"/>
        <v/>
      </c>
      <c r="OA113" s="115" t="str">
        <f t="shared" si="808"/>
        <v/>
      </c>
      <c r="OB113" s="115" t="str">
        <f t="shared" si="809"/>
        <v/>
      </c>
      <c r="OC113" s="116" t="str">
        <f t="shared" si="810"/>
        <v/>
      </c>
      <c r="OD113" s="117" t="str">
        <f t="shared" si="811"/>
        <v/>
      </c>
      <c r="OE113" s="118" t="str">
        <f t="shared" si="812"/>
        <v/>
      </c>
      <c r="OF113" s="119" t="str">
        <f t="shared" si="813"/>
        <v/>
      </c>
      <c r="OG113" s="120" t="str">
        <f t="shared" si="814"/>
        <v/>
      </c>
      <c r="OI113" s="112"/>
      <c r="OJ113" s="112"/>
      <c r="OK113" s="113" t="str">
        <f t="shared" si="815"/>
        <v/>
      </c>
      <c r="OL113" s="114" t="str">
        <f t="shared" si="816"/>
        <v/>
      </c>
      <c r="OM113" s="115" t="str">
        <f t="shared" si="817"/>
        <v/>
      </c>
      <c r="ON113" s="115" t="str">
        <f t="shared" si="818"/>
        <v/>
      </c>
      <c r="OO113" s="116" t="str">
        <f t="shared" si="819"/>
        <v/>
      </c>
      <c r="OP113" s="117" t="str">
        <f t="shared" si="820"/>
        <v/>
      </c>
      <c r="OQ113" s="118" t="str">
        <f t="shared" si="821"/>
        <v/>
      </c>
      <c r="OR113" s="119" t="str">
        <f t="shared" si="822"/>
        <v/>
      </c>
      <c r="OS113" s="120" t="str">
        <f t="shared" si="823"/>
        <v/>
      </c>
      <c r="OU113" s="112"/>
      <c r="OV113" s="112"/>
      <c r="OW113" s="113" t="str">
        <f t="shared" si="824"/>
        <v/>
      </c>
      <c r="OX113" s="114" t="str">
        <f t="shared" si="825"/>
        <v/>
      </c>
      <c r="OY113" s="115" t="str">
        <f t="shared" si="826"/>
        <v/>
      </c>
      <c r="OZ113" s="115" t="str">
        <f t="shared" si="827"/>
        <v/>
      </c>
      <c r="PA113" s="116" t="str">
        <f t="shared" si="828"/>
        <v/>
      </c>
      <c r="PB113" s="117" t="str">
        <f t="shared" si="829"/>
        <v/>
      </c>
      <c r="PC113" s="118" t="str">
        <f t="shared" si="830"/>
        <v/>
      </c>
      <c r="PD113" s="119" t="str">
        <f t="shared" si="831"/>
        <v/>
      </c>
      <c r="PE113" s="120" t="str">
        <f t="shared" si="832"/>
        <v/>
      </c>
      <c r="PG113" s="112"/>
      <c r="PH113" s="112"/>
      <c r="PI113" s="113" t="str">
        <f t="shared" si="833"/>
        <v/>
      </c>
      <c r="PJ113" s="114" t="str">
        <f t="shared" si="834"/>
        <v/>
      </c>
      <c r="PK113" s="115" t="str">
        <f t="shared" si="835"/>
        <v/>
      </c>
      <c r="PL113" s="115" t="str">
        <f t="shared" si="836"/>
        <v/>
      </c>
      <c r="PM113" s="116" t="str">
        <f t="shared" si="837"/>
        <v/>
      </c>
      <c r="PN113" s="117" t="str">
        <f t="shared" si="838"/>
        <v/>
      </c>
      <c r="PO113" s="118" t="str">
        <f t="shared" si="839"/>
        <v/>
      </c>
      <c r="PP113" s="119" t="str">
        <f t="shared" si="840"/>
        <v/>
      </c>
      <c r="PQ113" s="120" t="str">
        <f t="shared" si="841"/>
        <v/>
      </c>
      <c r="PS113" s="112"/>
      <c r="PT113" s="112"/>
      <c r="PU113" s="113" t="str">
        <f t="shared" si="842"/>
        <v/>
      </c>
      <c r="PV113" s="114" t="str">
        <f t="shared" si="843"/>
        <v/>
      </c>
      <c r="PW113" s="115" t="str">
        <f t="shared" si="844"/>
        <v/>
      </c>
      <c r="PX113" s="115" t="str">
        <f t="shared" si="845"/>
        <v/>
      </c>
      <c r="PY113" s="116" t="str">
        <f t="shared" si="846"/>
        <v/>
      </c>
      <c r="PZ113" s="117" t="str">
        <f t="shared" si="847"/>
        <v/>
      </c>
      <c r="QA113" s="118" t="str">
        <f t="shared" si="848"/>
        <v/>
      </c>
      <c r="QB113" s="119" t="str">
        <f t="shared" si="849"/>
        <v/>
      </c>
      <c r="QC113" s="120" t="str">
        <f t="shared" si="850"/>
        <v/>
      </c>
      <c r="QE113" s="112"/>
      <c r="QF113" s="112"/>
      <c r="QG113" s="113" t="str">
        <f t="shared" si="851"/>
        <v/>
      </c>
      <c r="QH113" s="114" t="str">
        <f t="shared" si="852"/>
        <v/>
      </c>
      <c r="QI113" s="115" t="str">
        <f t="shared" si="853"/>
        <v/>
      </c>
      <c r="QJ113" s="115" t="str">
        <f t="shared" si="854"/>
        <v/>
      </c>
      <c r="QK113" s="116" t="str">
        <f t="shared" si="855"/>
        <v/>
      </c>
      <c r="QL113" s="117" t="str">
        <f t="shared" si="856"/>
        <v/>
      </c>
      <c r="QM113" s="118" t="str">
        <f t="shared" si="857"/>
        <v/>
      </c>
      <c r="QN113" s="119" t="str">
        <f t="shared" si="858"/>
        <v/>
      </c>
      <c r="QO113" s="120" t="str">
        <f t="shared" si="859"/>
        <v/>
      </c>
      <c r="QQ113" s="112"/>
      <c r="QR113" s="112"/>
      <c r="QS113" s="113" t="str">
        <f t="shared" si="860"/>
        <v/>
      </c>
      <c r="QT113" s="114" t="str">
        <f t="shared" si="861"/>
        <v/>
      </c>
      <c r="QU113" s="115" t="str">
        <f t="shared" si="862"/>
        <v/>
      </c>
      <c r="QV113" s="115" t="str">
        <f t="shared" si="863"/>
        <v/>
      </c>
      <c r="QW113" s="116" t="str">
        <f t="shared" si="864"/>
        <v/>
      </c>
      <c r="QX113" s="117" t="str">
        <f t="shared" si="865"/>
        <v/>
      </c>
      <c r="QY113" s="118" t="str">
        <f t="shared" si="866"/>
        <v/>
      </c>
      <c r="QZ113" s="119" t="str">
        <f t="shared" si="867"/>
        <v/>
      </c>
      <c r="RA113" s="120" t="str">
        <f t="shared" si="868"/>
        <v/>
      </c>
      <c r="RC113" s="112"/>
      <c r="RD113" s="112"/>
      <c r="RE113" s="113" t="str">
        <f t="shared" si="869"/>
        <v/>
      </c>
      <c r="RF113" s="114" t="str">
        <f t="shared" si="870"/>
        <v/>
      </c>
      <c r="RG113" s="115" t="str">
        <f t="shared" si="871"/>
        <v/>
      </c>
      <c r="RH113" s="115" t="str">
        <f t="shared" si="872"/>
        <v/>
      </c>
      <c r="RI113" s="116" t="str">
        <f t="shared" si="873"/>
        <v/>
      </c>
      <c r="RJ113" s="117" t="str">
        <f t="shared" si="874"/>
        <v/>
      </c>
      <c r="RK113" s="118" t="str">
        <f t="shared" si="875"/>
        <v/>
      </c>
      <c r="RL113" s="119" t="str">
        <f t="shared" si="876"/>
        <v/>
      </c>
      <c r="RM113" s="120" t="str">
        <f t="shared" si="877"/>
        <v/>
      </c>
      <c r="RO113" s="112"/>
      <c r="RP113" s="112"/>
      <c r="RQ113" s="113" t="str">
        <f t="shared" si="878"/>
        <v/>
      </c>
      <c r="RR113" s="114" t="str">
        <f t="shared" si="879"/>
        <v/>
      </c>
      <c r="RS113" s="115" t="str">
        <f t="shared" si="880"/>
        <v/>
      </c>
      <c r="RT113" s="115" t="str">
        <f t="shared" si="881"/>
        <v/>
      </c>
      <c r="RU113" s="116" t="str">
        <f t="shared" si="882"/>
        <v/>
      </c>
      <c r="RV113" s="117" t="str">
        <f t="shared" si="883"/>
        <v/>
      </c>
      <c r="RW113" s="118" t="str">
        <f t="shared" si="884"/>
        <v/>
      </c>
      <c r="RX113" s="119" t="str">
        <f t="shared" si="885"/>
        <v/>
      </c>
      <c r="RY113" s="120" t="str">
        <f t="shared" si="886"/>
        <v/>
      </c>
      <c r="SA113" s="112"/>
      <c r="SB113" s="112"/>
    </row>
    <row r="114" spans="1:496" ht="13.5" customHeight="1">
      <c r="A114" s="20"/>
      <c r="B114" s="2" t="s">
        <v>905</v>
      </c>
      <c r="C114" s="2" t="s">
        <v>906</v>
      </c>
      <c r="E114" s="113" t="str">
        <f t="shared" si="417"/>
        <v/>
      </c>
      <c r="F114" s="114" t="str">
        <f t="shared" si="418"/>
        <v/>
      </c>
      <c r="G114" s="115" t="str">
        <f t="shared" si="903"/>
        <v/>
      </c>
      <c r="H114" s="115" t="str">
        <f t="shared" si="904"/>
        <v/>
      </c>
      <c r="I114" s="116" t="str">
        <f t="shared" si="419"/>
        <v/>
      </c>
      <c r="J114" s="117" t="str">
        <f t="shared" si="420"/>
        <v/>
      </c>
      <c r="K114" s="118" t="str">
        <f t="shared" si="421"/>
        <v/>
      </c>
      <c r="L114" s="119" t="str">
        <f t="shared" si="894"/>
        <v/>
      </c>
      <c r="M114" s="120" t="str">
        <f t="shared" si="422"/>
        <v/>
      </c>
      <c r="O114" s="112"/>
      <c r="P114" s="2" t="s">
        <v>289</v>
      </c>
      <c r="Q114" s="113" t="s">
        <v>289</v>
      </c>
      <c r="R114" s="114" t="s">
        <v>289</v>
      </c>
      <c r="S114" s="115" t="s">
        <v>289</v>
      </c>
      <c r="T114" s="115" t="s">
        <v>289</v>
      </c>
      <c r="U114" s="116" t="s">
        <v>289</v>
      </c>
      <c r="V114" s="117" t="s">
        <v>289</v>
      </c>
      <c r="W114" s="118" t="s">
        <v>289</v>
      </c>
      <c r="X114" s="119" t="s">
        <v>289</v>
      </c>
      <c r="Y114" s="120" t="s">
        <v>289</v>
      </c>
      <c r="AA114" s="4"/>
      <c r="AC114" s="113" t="str">
        <f t="shared" si="545"/>
        <v/>
      </c>
      <c r="AD114" s="114" t="str">
        <f t="shared" si="546"/>
        <v/>
      </c>
      <c r="AE114" s="115" t="str">
        <f t="shared" si="547"/>
        <v/>
      </c>
      <c r="AF114" s="115" t="str">
        <f t="shared" si="548"/>
        <v/>
      </c>
      <c r="AG114" s="116" t="str">
        <f t="shared" si="549"/>
        <v/>
      </c>
      <c r="AH114" s="117" t="str">
        <f t="shared" si="550"/>
        <v/>
      </c>
      <c r="AI114" s="118" t="str">
        <f t="shared" si="551"/>
        <v/>
      </c>
      <c r="AJ114" s="119" t="str">
        <f t="shared" si="552"/>
        <v/>
      </c>
      <c r="AK114" s="120" t="str">
        <f t="shared" si="553"/>
        <v/>
      </c>
      <c r="AM114" s="112"/>
      <c r="AN114" s="112"/>
      <c r="AO114" s="113" t="str">
        <f t="shared" si="554"/>
        <v/>
      </c>
      <c r="AP114" s="114" t="str">
        <f t="shared" si="555"/>
        <v/>
      </c>
      <c r="AQ114" s="115" t="str">
        <f t="shared" si="556"/>
        <v/>
      </c>
      <c r="AR114" s="115" t="str">
        <f t="shared" si="557"/>
        <v/>
      </c>
      <c r="AS114" s="116" t="str">
        <f t="shared" si="558"/>
        <v/>
      </c>
      <c r="AT114" s="117" t="str">
        <f t="shared" si="559"/>
        <v/>
      </c>
      <c r="AU114" s="118" t="str">
        <f t="shared" si="560"/>
        <v/>
      </c>
      <c r="AV114" s="119" t="str">
        <f t="shared" si="561"/>
        <v/>
      </c>
      <c r="AW114" s="120" t="str">
        <f t="shared" si="562"/>
        <v/>
      </c>
      <c r="AY114" s="112"/>
      <c r="AZ114" s="112"/>
      <c r="BA114" s="113" t="str">
        <f t="shared" si="518"/>
        <v/>
      </c>
      <c r="BB114" s="114" t="str">
        <f t="shared" si="519"/>
        <v/>
      </c>
      <c r="BC114" s="115" t="str">
        <f t="shared" si="520"/>
        <v/>
      </c>
      <c r="BD114" s="115" t="str">
        <f t="shared" si="521"/>
        <v/>
      </c>
      <c r="BE114" s="116" t="str">
        <f t="shared" si="522"/>
        <v/>
      </c>
      <c r="BF114" s="117" t="str">
        <f t="shared" si="523"/>
        <v/>
      </c>
      <c r="BG114" s="118" t="str">
        <f t="shared" si="524"/>
        <v/>
      </c>
      <c r="BH114" s="119" t="str">
        <f t="shared" si="525"/>
        <v/>
      </c>
      <c r="BI114" s="120" t="str">
        <f t="shared" si="526"/>
        <v/>
      </c>
      <c r="BK114" s="112"/>
      <c r="BL114" s="112"/>
      <c r="BM114" s="113" t="str">
        <f t="shared" si="563"/>
        <v/>
      </c>
      <c r="BN114" s="114" t="str">
        <f t="shared" si="564"/>
        <v/>
      </c>
      <c r="BO114" s="115" t="str">
        <f t="shared" si="565"/>
        <v/>
      </c>
      <c r="BP114" s="115" t="str">
        <f t="shared" si="566"/>
        <v/>
      </c>
      <c r="BQ114" s="116" t="str">
        <f t="shared" si="567"/>
        <v/>
      </c>
      <c r="BR114" s="117" t="str">
        <f t="shared" si="568"/>
        <v/>
      </c>
      <c r="BS114" s="118" t="str">
        <f t="shared" si="569"/>
        <v/>
      </c>
      <c r="BT114" s="119" t="str">
        <f t="shared" si="570"/>
        <v/>
      </c>
      <c r="BU114" s="120" t="str">
        <f t="shared" si="571"/>
        <v/>
      </c>
      <c r="BW114" s="112"/>
      <c r="BX114" s="112"/>
      <c r="BY114" s="113" t="str">
        <f t="shared" si="572"/>
        <v/>
      </c>
      <c r="BZ114" s="114" t="str">
        <f t="shared" si="573"/>
        <v/>
      </c>
      <c r="CA114" s="115" t="str">
        <f t="shared" si="574"/>
        <v/>
      </c>
      <c r="CB114" s="115" t="str">
        <f t="shared" si="575"/>
        <v/>
      </c>
      <c r="CC114" s="116" t="str">
        <f t="shared" si="576"/>
        <v/>
      </c>
      <c r="CD114" s="117" t="str">
        <f t="shared" si="577"/>
        <v/>
      </c>
      <c r="CE114" s="118" t="str">
        <f t="shared" si="578"/>
        <v/>
      </c>
      <c r="CF114" s="119" t="str">
        <f t="shared" si="579"/>
        <v/>
      </c>
      <c r="CG114" s="120" t="str">
        <f t="shared" si="580"/>
        <v/>
      </c>
      <c r="CI114" s="112"/>
      <c r="CJ114" s="112"/>
      <c r="CK114" s="113" t="str">
        <f t="shared" si="581"/>
        <v/>
      </c>
      <c r="CL114" s="114" t="str">
        <f t="shared" si="582"/>
        <v/>
      </c>
      <c r="CM114" s="115" t="str">
        <f t="shared" si="583"/>
        <v/>
      </c>
      <c r="CN114" s="115" t="str">
        <f t="shared" si="584"/>
        <v/>
      </c>
      <c r="CO114" s="116" t="str">
        <f t="shared" si="585"/>
        <v/>
      </c>
      <c r="CP114" s="117" t="str">
        <f t="shared" si="586"/>
        <v/>
      </c>
      <c r="CQ114" s="118" t="str">
        <f t="shared" si="587"/>
        <v/>
      </c>
      <c r="CR114" s="119" t="str">
        <f t="shared" si="588"/>
        <v/>
      </c>
      <c r="CS114" s="120" t="str">
        <f t="shared" si="589"/>
        <v/>
      </c>
      <c r="CU114" s="112"/>
      <c r="CV114" s="112"/>
      <c r="CW114" s="113" t="str">
        <f t="shared" si="590"/>
        <v/>
      </c>
      <c r="CX114" s="114" t="str">
        <f t="shared" si="591"/>
        <v/>
      </c>
      <c r="CY114" s="115" t="str">
        <f t="shared" si="592"/>
        <v/>
      </c>
      <c r="CZ114" s="115" t="str">
        <f t="shared" si="593"/>
        <v/>
      </c>
      <c r="DA114" s="116" t="str">
        <f t="shared" si="594"/>
        <v/>
      </c>
      <c r="DB114" s="117" t="str">
        <f t="shared" si="595"/>
        <v/>
      </c>
      <c r="DC114" s="118" t="str">
        <f t="shared" si="596"/>
        <v/>
      </c>
      <c r="DD114" s="119" t="str">
        <f t="shared" si="597"/>
        <v/>
      </c>
      <c r="DE114" s="120" t="str">
        <f t="shared" si="598"/>
        <v/>
      </c>
      <c r="DG114" s="112"/>
      <c r="DH114" s="112"/>
      <c r="DI114" s="113" t="str">
        <f t="shared" si="599"/>
        <v/>
      </c>
      <c r="DJ114" s="114" t="str">
        <f t="shared" si="600"/>
        <v/>
      </c>
      <c r="DK114" s="115" t="str">
        <f t="shared" si="601"/>
        <v/>
      </c>
      <c r="DL114" s="115" t="str">
        <f t="shared" si="602"/>
        <v/>
      </c>
      <c r="DM114" s="116" t="str">
        <f t="shared" si="603"/>
        <v/>
      </c>
      <c r="DN114" s="117" t="str">
        <f t="shared" si="604"/>
        <v/>
      </c>
      <c r="DO114" s="118" t="str">
        <f t="shared" si="605"/>
        <v/>
      </c>
      <c r="DP114" s="119" t="str">
        <f t="shared" si="606"/>
        <v/>
      </c>
      <c r="DQ114" s="120" t="str">
        <f t="shared" si="607"/>
        <v/>
      </c>
      <c r="DS114" s="112"/>
      <c r="DT114" s="112"/>
      <c r="DU114" s="113" t="str">
        <f t="shared" si="608"/>
        <v/>
      </c>
      <c r="DV114" s="114" t="str">
        <f t="shared" si="609"/>
        <v/>
      </c>
      <c r="DW114" s="115" t="str">
        <f t="shared" si="610"/>
        <v/>
      </c>
      <c r="DX114" s="115" t="str">
        <f t="shared" si="611"/>
        <v/>
      </c>
      <c r="DY114" s="116" t="str">
        <f t="shared" si="612"/>
        <v/>
      </c>
      <c r="DZ114" s="117" t="str">
        <f t="shared" si="613"/>
        <v/>
      </c>
      <c r="EA114" s="118" t="str">
        <f t="shared" si="614"/>
        <v/>
      </c>
      <c r="EB114" s="119" t="str">
        <f t="shared" si="615"/>
        <v/>
      </c>
      <c r="EC114" s="120" t="str">
        <f t="shared" si="616"/>
        <v/>
      </c>
      <c r="EE114" s="112"/>
      <c r="EF114" s="112"/>
      <c r="EG114" s="113" t="str">
        <f t="shared" si="617"/>
        <v/>
      </c>
      <c r="EH114" s="114" t="str">
        <f t="shared" si="618"/>
        <v/>
      </c>
      <c r="EI114" s="115" t="str">
        <f t="shared" si="619"/>
        <v/>
      </c>
      <c r="EJ114" s="115" t="str">
        <f t="shared" si="620"/>
        <v/>
      </c>
      <c r="EK114" s="116" t="str">
        <f t="shared" si="621"/>
        <v/>
      </c>
      <c r="EL114" s="117" t="str">
        <f t="shared" si="622"/>
        <v/>
      </c>
      <c r="EM114" s="118" t="str">
        <f t="shared" si="623"/>
        <v/>
      </c>
      <c r="EN114" s="119" t="str">
        <f t="shared" si="624"/>
        <v/>
      </c>
      <c r="EO114" s="120" t="str">
        <f t="shared" si="625"/>
        <v/>
      </c>
      <c r="EQ114" s="112"/>
      <c r="ER114" s="112"/>
      <c r="ES114" s="113" t="str">
        <f t="shared" si="626"/>
        <v/>
      </c>
      <c r="ET114" s="114" t="str">
        <f t="shared" si="627"/>
        <v/>
      </c>
      <c r="EU114" s="115" t="str">
        <f t="shared" si="628"/>
        <v/>
      </c>
      <c r="EV114" s="115" t="str">
        <f t="shared" si="629"/>
        <v/>
      </c>
      <c r="EW114" s="116" t="str">
        <f t="shared" si="630"/>
        <v/>
      </c>
      <c r="EX114" s="117" t="str">
        <f t="shared" si="631"/>
        <v/>
      </c>
      <c r="EY114" s="118" t="str">
        <f t="shared" si="632"/>
        <v/>
      </c>
      <c r="EZ114" s="119" t="str">
        <f t="shared" si="633"/>
        <v/>
      </c>
      <c r="FA114" s="120" t="str">
        <f t="shared" si="634"/>
        <v/>
      </c>
      <c r="FC114" s="112"/>
      <c r="FD114" s="112"/>
      <c r="FE114" s="113" t="str">
        <f t="shared" si="635"/>
        <v/>
      </c>
      <c r="FF114" s="114" t="str">
        <f t="shared" si="636"/>
        <v/>
      </c>
      <c r="FG114" s="115" t="str">
        <f t="shared" si="637"/>
        <v/>
      </c>
      <c r="FH114" s="115" t="str">
        <f t="shared" si="638"/>
        <v/>
      </c>
      <c r="FI114" s="116" t="str">
        <f t="shared" si="639"/>
        <v/>
      </c>
      <c r="FJ114" s="117" t="str">
        <f t="shared" si="640"/>
        <v/>
      </c>
      <c r="FK114" s="118" t="str">
        <f t="shared" si="641"/>
        <v/>
      </c>
      <c r="FL114" s="119" t="str">
        <f t="shared" si="642"/>
        <v/>
      </c>
      <c r="FM114" s="120" t="str">
        <f t="shared" si="643"/>
        <v/>
      </c>
      <c r="FO114" s="112"/>
      <c r="FP114" s="112"/>
      <c r="FQ114" s="113" t="str">
        <f t="shared" si="644"/>
        <v/>
      </c>
      <c r="FR114" s="114" t="str">
        <f t="shared" si="645"/>
        <v/>
      </c>
      <c r="FS114" s="115" t="str">
        <f t="shared" si="646"/>
        <v/>
      </c>
      <c r="FT114" s="115" t="str">
        <f t="shared" si="647"/>
        <v/>
      </c>
      <c r="FU114" s="116" t="str">
        <f t="shared" si="648"/>
        <v/>
      </c>
      <c r="FV114" s="117" t="str">
        <f t="shared" si="649"/>
        <v/>
      </c>
      <c r="FW114" s="118" t="str">
        <f t="shared" si="650"/>
        <v/>
      </c>
      <c r="FX114" s="119" t="str">
        <f t="shared" si="651"/>
        <v/>
      </c>
      <c r="FY114" s="120" t="str">
        <f t="shared" si="652"/>
        <v/>
      </c>
      <c r="GA114" s="112"/>
      <c r="GB114" s="112"/>
      <c r="GC114" s="113" t="str">
        <f t="shared" si="653"/>
        <v/>
      </c>
      <c r="GD114" s="114" t="str">
        <f t="shared" si="654"/>
        <v/>
      </c>
      <c r="GE114" s="115" t="str">
        <f t="shared" si="655"/>
        <v/>
      </c>
      <c r="GF114" s="115" t="str">
        <f t="shared" si="656"/>
        <v/>
      </c>
      <c r="GG114" s="116" t="str">
        <f t="shared" si="657"/>
        <v/>
      </c>
      <c r="GH114" s="117" t="str">
        <f t="shared" si="658"/>
        <v/>
      </c>
      <c r="GI114" s="118" t="str">
        <f t="shared" si="659"/>
        <v/>
      </c>
      <c r="GJ114" s="119" t="str">
        <f t="shared" si="660"/>
        <v/>
      </c>
      <c r="GK114" s="120" t="str">
        <f t="shared" si="661"/>
        <v/>
      </c>
      <c r="GM114" s="112"/>
      <c r="GN114" s="112"/>
      <c r="GO114" s="113" t="str">
        <f t="shared" si="662"/>
        <v/>
      </c>
      <c r="GP114" s="114" t="str">
        <f t="shared" si="663"/>
        <v/>
      </c>
      <c r="GQ114" s="115" t="str">
        <f t="shared" si="664"/>
        <v/>
      </c>
      <c r="GR114" s="115" t="str">
        <f t="shared" si="665"/>
        <v/>
      </c>
      <c r="GS114" s="116" t="str">
        <f t="shared" si="666"/>
        <v/>
      </c>
      <c r="GT114" s="117" t="str">
        <f t="shared" si="667"/>
        <v/>
      </c>
      <c r="GU114" s="118" t="str">
        <f t="shared" si="668"/>
        <v/>
      </c>
      <c r="GV114" s="119" t="str">
        <f t="shared" si="669"/>
        <v/>
      </c>
      <c r="GW114" s="120" t="str">
        <f t="shared" si="670"/>
        <v/>
      </c>
      <c r="GY114" s="112"/>
      <c r="GZ114" s="112"/>
      <c r="HA114" s="113" t="str">
        <f t="shared" si="671"/>
        <v/>
      </c>
      <c r="HB114" s="114" t="str">
        <f t="shared" si="672"/>
        <v/>
      </c>
      <c r="HC114" s="115" t="str">
        <f t="shared" si="673"/>
        <v/>
      </c>
      <c r="HD114" s="115" t="str">
        <f t="shared" si="674"/>
        <v/>
      </c>
      <c r="HE114" s="116" t="str">
        <f t="shared" si="675"/>
        <v/>
      </c>
      <c r="HF114" s="117" t="str">
        <f t="shared" si="676"/>
        <v/>
      </c>
      <c r="HG114" s="118" t="str">
        <f t="shared" si="677"/>
        <v/>
      </c>
      <c r="HH114" s="119" t="str">
        <f t="shared" si="678"/>
        <v/>
      </c>
      <c r="HI114" s="120" t="str">
        <f t="shared" si="679"/>
        <v/>
      </c>
      <c r="HK114" s="112"/>
      <c r="HL114" s="112"/>
      <c r="HM114" s="113" t="str">
        <f t="shared" si="680"/>
        <v/>
      </c>
      <c r="HN114" s="114" t="str">
        <f t="shared" si="681"/>
        <v/>
      </c>
      <c r="HO114" s="115" t="str">
        <f t="shared" si="682"/>
        <v/>
      </c>
      <c r="HP114" s="115" t="str">
        <f t="shared" si="683"/>
        <v/>
      </c>
      <c r="HQ114" s="116" t="str">
        <f t="shared" si="684"/>
        <v/>
      </c>
      <c r="HR114" s="117" t="str">
        <f t="shared" si="685"/>
        <v/>
      </c>
      <c r="HS114" s="118" t="str">
        <f t="shared" si="686"/>
        <v/>
      </c>
      <c r="HT114" s="119" t="str">
        <f t="shared" si="687"/>
        <v/>
      </c>
      <c r="HU114" s="120" t="str">
        <f t="shared" si="688"/>
        <v/>
      </c>
      <c r="HW114" s="112"/>
      <c r="HX114" s="112"/>
      <c r="HY114" s="113" t="str">
        <f t="shared" si="689"/>
        <v/>
      </c>
      <c r="HZ114" s="114" t="str">
        <f t="shared" si="690"/>
        <v/>
      </c>
      <c r="IA114" s="115" t="str">
        <f t="shared" si="691"/>
        <v/>
      </c>
      <c r="IB114" s="115" t="str">
        <f t="shared" si="692"/>
        <v/>
      </c>
      <c r="IC114" s="116" t="str">
        <f t="shared" si="693"/>
        <v/>
      </c>
      <c r="ID114" s="117" t="str">
        <f t="shared" si="694"/>
        <v/>
      </c>
      <c r="IE114" s="118" t="str">
        <f t="shared" si="695"/>
        <v/>
      </c>
      <c r="IF114" s="119" t="str">
        <f t="shared" si="696"/>
        <v/>
      </c>
      <c r="IG114" s="120" t="str">
        <f t="shared" si="697"/>
        <v/>
      </c>
      <c r="II114" s="112"/>
      <c r="IJ114" s="112"/>
      <c r="IK114" s="113" t="str">
        <f t="shared" si="698"/>
        <v/>
      </c>
      <c r="IL114" s="114" t="str">
        <f t="shared" si="699"/>
        <v/>
      </c>
      <c r="IM114" s="115" t="str">
        <f t="shared" si="700"/>
        <v/>
      </c>
      <c r="IN114" s="115" t="str">
        <f t="shared" si="701"/>
        <v/>
      </c>
      <c r="IO114" s="116" t="str">
        <f t="shared" si="702"/>
        <v/>
      </c>
      <c r="IP114" s="117" t="str">
        <f t="shared" si="703"/>
        <v/>
      </c>
      <c r="IQ114" s="118" t="str">
        <f t="shared" si="704"/>
        <v/>
      </c>
      <c r="IR114" s="119" t="str">
        <f t="shared" si="705"/>
        <v/>
      </c>
      <c r="IS114" s="120" t="str">
        <f t="shared" si="706"/>
        <v/>
      </c>
      <c r="IU114" s="112"/>
      <c r="IV114" s="112"/>
      <c r="IW114" s="113" t="str">
        <f t="shared" si="707"/>
        <v/>
      </c>
      <c r="IX114" s="114" t="str">
        <f t="shared" si="708"/>
        <v/>
      </c>
      <c r="IY114" s="115" t="str">
        <f t="shared" si="709"/>
        <v/>
      </c>
      <c r="IZ114" s="115" t="str">
        <f t="shared" si="710"/>
        <v/>
      </c>
      <c r="JA114" s="116" t="str">
        <f t="shared" si="711"/>
        <v/>
      </c>
      <c r="JB114" s="117" t="str">
        <f t="shared" si="712"/>
        <v/>
      </c>
      <c r="JC114" s="118" t="str">
        <f t="shared" si="713"/>
        <v/>
      </c>
      <c r="JD114" s="119" t="str">
        <f t="shared" si="714"/>
        <v/>
      </c>
      <c r="JE114" s="120" t="str">
        <f t="shared" si="715"/>
        <v/>
      </c>
      <c r="JG114" s="112"/>
      <c r="JH114" s="112"/>
      <c r="JI114" s="113" t="str">
        <f t="shared" si="716"/>
        <v/>
      </c>
      <c r="JJ114" s="114" t="str">
        <f t="shared" si="717"/>
        <v/>
      </c>
      <c r="JK114" s="115" t="str">
        <f t="shared" si="718"/>
        <v/>
      </c>
      <c r="JL114" s="115" t="str">
        <f t="shared" si="719"/>
        <v/>
      </c>
      <c r="JM114" s="116" t="str">
        <f t="shared" si="720"/>
        <v/>
      </c>
      <c r="JN114" s="117" t="str">
        <f t="shared" si="721"/>
        <v/>
      </c>
      <c r="JO114" s="118" t="str">
        <f t="shared" si="722"/>
        <v/>
      </c>
      <c r="JP114" s="119" t="str">
        <f t="shared" si="723"/>
        <v/>
      </c>
      <c r="JQ114" s="120" t="str">
        <f t="shared" si="724"/>
        <v/>
      </c>
      <c r="JS114" s="112"/>
      <c r="JT114" s="112"/>
      <c r="JU114" s="113" t="str">
        <f t="shared" si="725"/>
        <v/>
      </c>
      <c r="JV114" s="114" t="str">
        <f t="shared" si="726"/>
        <v/>
      </c>
      <c r="JW114" s="115" t="str">
        <f t="shared" si="727"/>
        <v/>
      </c>
      <c r="JX114" s="115" t="str">
        <f t="shared" si="728"/>
        <v/>
      </c>
      <c r="JY114" s="116" t="str">
        <f t="shared" si="729"/>
        <v/>
      </c>
      <c r="JZ114" s="117" t="str">
        <f t="shared" si="730"/>
        <v/>
      </c>
      <c r="KA114" s="118" t="str">
        <f t="shared" si="731"/>
        <v/>
      </c>
      <c r="KB114" s="119" t="str">
        <f t="shared" si="732"/>
        <v/>
      </c>
      <c r="KC114" s="120" t="str">
        <f t="shared" si="733"/>
        <v/>
      </c>
      <c r="KE114" s="112"/>
      <c r="KF114" s="112"/>
      <c r="KG114" s="113" t="str">
        <f t="shared" si="734"/>
        <v/>
      </c>
      <c r="KH114" s="114" t="str">
        <f t="shared" si="735"/>
        <v/>
      </c>
      <c r="KI114" s="115" t="str">
        <f t="shared" si="736"/>
        <v/>
      </c>
      <c r="KJ114" s="115" t="str">
        <f t="shared" si="737"/>
        <v/>
      </c>
      <c r="KK114" s="116" t="str">
        <f t="shared" si="738"/>
        <v/>
      </c>
      <c r="KL114" s="117" t="str">
        <f t="shared" si="739"/>
        <v/>
      </c>
      <c r="KM114" s="118" t="str">
        <f t="shared" si="740"/>
        <v/>
      </c>
      <c r="KN114" s="119" t="str">
        <f t="shared" si="741"/>
        <v/>
      </c>
      <c r="KO114" s="120" t="str">
        <f t="shared" si="742"/>
        <v/>
      </c>
      <c r="KQ114" s="112"/>
      <c r="KR114" s="112"/>
      <c r="KS114" s="113" t="str">
        <f t="shared" si="743"/>
        <v/>
      </c>
      <c r="KT114" s="114" t="str">
        <f t="shared" si="744"/>
        <v/>
      </c>
      <c r="KU114" s="115" t="str">
        <f t="shared" si="745"/>
        <v/>
      </c>
      <c r="KV114" s="115" t="str">
        <f t="shared" si="746"/>
        <v/>
      </c>
      <c r="KW114" s="116" t="str">
        <f t="shared" si="747"/>
        <v/>
      </c>
      <c r="KX114" s="117" t="str">
        <f t="shared" si="748"/>
        <v/>
      </c>
      <c r="KY114" s="118" t="str">
        <f t="shared" si="749"/>
        <v/>
      </c>
      <c r="KZ114" s="119" t="str">
        <f t="shared" si="750"/>
        <v/>
      </c>
      <c r="LA114" s="120" t="str">
        <f t="shared" si="751"/>
        <v/>
      </c>
      <c r="LC114" s="112"/>
      <c r="LD114" s="112"/>
      <c r="LE114" s="113" t="str">
        <f t="shared" si="752"/>
        <v/>
      </c>
      <c r="LF114" s="114" t="str">
        <f t="shared" si="753"/>
        <v/>
      </c>
      <c r="LG114" s="115" t="str">
        <f t="shared" si="754"/>
        <v/>
      </c>
      <c r="LH114" s="115" t="str">
        <f t="shared" si="755"/>
        <v/>
      </c>
      <c r="LI114" s="116" t="str">
        <f t="shared" si="756"/>
        <v/>
      </c>
      <c r="LJ114" s="117" t="str">
        <f t="shared" si="757"/>
        <v/>
      </c>
      <c r="LK114" s="118" t="str">
        <f t="shared" si="758"/>
        <v/>
      </c>
      <c r="LL114" s="119" t="str">
        <f t="shared" si="759"/>
        <v/>
      </c>
      <c r="LM114" s="120" t="str">
        <f t="shared" si="760"/>
        <v/>
      </c>
      <c r="LO114" s="112"/>
      <c r="LP114" s="112"/>
      <c r="LQ114" s="113" t="str">
        <f t="shared" si="761"/>
        <v/>
      </c>
      <c r="LR114" s="114" t="str">
        <f t="shared" si="762"/>
        <v/>
      </c>
      <c r="LS114" s="115" t="str">
        <f t="shared" si="763"/>
        <v/>
      </c>
      <c r="LT114" s="115" t="str">
        <f t="shared" si="764"/>
        <v/>
      </c>
      <c r="LU114" s="116" t="str">
        <f t="shared" si="765"/>
        <v/>
      </c>
      <c r="LV114" s="117" t="str">
        <f t="shared" si="766"/>
        <v/>
      </c>
      <c r="LW114" s="118" t="str">
        <f t="shared" si="767"/>
        <v/>
      </c>
      <c r="LX114" s="119" t="str">
        <f t="shared" si="768"/>
        <v/>
      </c>
      <c r="LY114" s="120" t="str">
        <f t="shared" si="769"/>
        <v/>
      </c>
      <c r="MA114" s="112"/>
      <c r="MB114" s="112"/>
      <c r="MC114" s="113" t="str">
        <f t="shared" si="770"/>
        <v/>
      </c>
      <c r="MD114" s="114" t="str">
        <f t="shared" si="771"/>
        <v/>
      </c>
      <c r="ME114" s="115" t="str">
        <f t="shared" si="772"/>
        <v/>
      </c>
      <c r="MF114" s="115" t="str">
        <f t="shared" si="773"/>
        <v/>
      </c>
      <c r="MG114" s="116" t="str">
        <f t="shared" si="774"/>
        <v/>
      </c>
      <c r="MH114" s="117" t="str">
        <f t="shared" si="775"/>
        <v/>
      </c>
      <c r="MI114" s="118" t="str">
        <f t="shared" si="776"/>
        <v/>
      </c>
      <c r="MJ114" s="119" t="str">
        <f t="shared" si="777"/>
        <v/>
      </c>
      <c r="MK114" s="120" t="str">
        <f t="shared" si="778"/>
        <v/>
      </c>
      <c r="MM114" s="112"/>
      <c r="MN114" s="112"/>
      <c r="MO114" s="113" t="str">
        <f t="shared" si="779"/>
        <v/>
      </c>
      <c r="MP114" s="114" t="str">
        <f t="shared" si="780"/>
        <v/>
      </c>
      <c r="MQ114" s="115" t="str">
        <f t="shared" si="781"/>
        <v/>
      </c>
      <c r="MR114" s="115" t="str">
        <f t="shared" si="782"/>
        <v/>
      </c>
      <c r="MS114" s="116" t="str">
        <f t="shared" si="783"/>
        <v/>
      </c>
      <c r="MT114" s="117" t="str">
        <f t="shared" si="784"/>
        <v/>
      </c>
      <c r="MU114" s="118" t="str">
        <f t="shared" si="785"/>
        <v/>
      </c>
      <c r="MV114" s="119" t="str">
        <f t="shared" si="786"/>
        <v/>
      </c>
      <c r="MW114" s="120" t="str">
        <f t="shared" si="787"/>
        <v/>
      </c>
      <c r="MY114" s="112"/>
      <c r="MZ114" s="112"/>
      <c r="NA114" s="113" t="str">
        <f t="shared" si="788"/>
        <v/>
      </c>
      <c r="NB114" s="114" t="str">
        <f t="shared" si="789"/>
        <v/>
      </c>
      <c r="NC114" s="115" t="str">
        <f t="shared" si="790"/>
        <v/>
      </c>
      <c r="ND114" s="115" t="str">
        <f t="shared" si="791"/>
        <v/>
      </c>
      <c r="NE114" s="116" t="str">
        <f t="shared" si="792"/>
        <v/>
      </c>
      <c r="NF114" s="117" t="str">
        <f t="shared" si="793"/>
        <v/>
      </c>
      <c r="NG114" s="118" t="str">
        <f t="shared" si="794"/>
        <v/>
      </c>
      <c r="NH114" s="119" t="str">
        <f t="shared" si="795"/>
        <v/>
      </c>
      <c r="NI114" s="120" t="str">
        <f t="shared" si="796"/>
        <v/>
      </c>
      <c r="NK114" s="112"/>
      <c r="NL114" s="112"/>
      <c r="NM114" s="113" t="str">
        <f t="shared" si="797"/>
        <v/>
      </c>
      <c r="NN114" s="114" t="str">
        <f t="shared" si="798"/>
        <v/>
      </c>
      <c r="NO114" s="115" t="str">
        <f t="shared" si="799"/>
        <v/>
      </c>
      <c r="NP114" s="115" t="str">
        <f t="shared" si="800"/>
        <v/>
      </c>
      <c r="NQ114" s="116" t="str">
        <f t="shared" si="801"/>
        <v/>
      </c>
      <c r="NR114" s="117" t="str">
        <f t="shared" si="802"/>
        <v/>
      </c>
      <c r="NS114" s="118" t="str">
        <f t="shared" si="803"/>
        <v/>
      </c>
      <c r="NT114" s="119" t="str">
        <f t="shared" si="804"/>
        <v/>
      </c>
      <c r="NU114" s="120" t="str">
        <f t="shared" si="805"/>
        <v/>
      </c>
      <c r="NW114" s="112"/>
      <c r="NX114" s="112"/>
      <c r="NY114" s="113" t="str">
        <f t="shared" si="806"/>
        <v/>
      </c>
      <c r="NZ114" s="114" t="str">
        <f t="shared" si="807"/>
        <v/>
      </c>
      <c r="OA114" s="115" t="str">
        <f t="shared" si="808"/>
        <v/>
      </c>
      <c r="OB114" s="115" t="str">
        <f t="shared" si="809"/>
        <v/>
      </c>
      <c r="OC114" s="116" t="str">
        <f t="shared" si="810"/>
        <v/>
      </c>
      <c r="OD114" s="117" t="str">
        <f t="shared" si="811"/>
        <v/>
      </c>
      <c r="OE114" s="118" t="str">
        <f t="shared" si="812"/>
        <v/>
      </c>
      <c r="OF114" s="119" t="str">
        <f t="shared" si="813"/>
        <v/>
      </c>
      <c r="OG114" s="120" t="str">
        <f t="shared" si="814"/>
        <v/>
      </c>
      <c r="OI114" s="112"/>
      <c r="OJ114" s="112"/>
      <c r="OK114" s="113" t="str">
        <f t="shared" si="815"/>
        <v/>
      </c>
      <c r="OL114" s="114" t="str">
        <f t="shared" si="816"/>
        <v/>
      </c>
      <c r="OM114" s="115" t="str">
        <f t="shared" si="817"/>
        <v/>
      </c>
      <c r="ON114" s="115" t="str">
        <f t="shared" si="818"/>
        <v/>
      </c>
      <c r="OO114" s="116" t="str">
        <f t="shared" si="819"/>
        <v/>
      </c>
      <c r="OP114" s="117" t="str">
        <f t="shared" si="820"/>
        <v/>
      </c>
      <c r="OQ114" s="118" t="str">
        <f t="shared" si="821"/>
        <v/>
      </c>
      <c r="OR114" s="119" t="str">
        <f t="shared" si="822"/>
        <v/>
      </c>
      <c r="OS114" s="120" t="str">
        <f t="shared" si="823"/>
        <v/>
      </c>
      <c r="OU114" s="112"/>
      <c r="OV114" s="112"/>
      <c r="OW114" s="113" t="str">
        <f t="shared" si="824"/>
        <v/>
      </c>
      <c r="OX114" s="114" t="str">
        <f t="shared" si="825"/>
        <v/>
      </c>
      <c r="OY114" s="115" t="str">
        <f t="shared" si="826"/>
        <v/>
      </c>
      <c r="OZ114" s="115" t="str">
        <f t="shared" si="827"/>
        <v/>
      </c>
      <c r="PA114" s="116" t="str">
        <f t="shared" si="828"/>
        <v/>
      </c>
      <c r="PB114" s="117" t="str">
        <f t="shared" si="829"/>
        <v/>
      </c>
      <c r="PC114" s="118" t="str">
        <f t="shared" si="830"/>
        <v/>
      </c>
      <c r="PD114" s="119" t="str">
        <f t="shared" si="831"/>
        <v/>
      </c>
      <c r="PE114" s="120" t="str">
        <f t="shared" si="832"/>
        <v/>
      </c>
      <c r="PG114" s="112"/>
      <c r="PH114" s="112"/>
      <c r="PI114" s="113" t="str">
        <f t="shared" si="833"/>
        <v/>
      </c>
      <c r="PJ114" s="114" t="str">
        <f t="shared" si="834"/>
        <v/>
      </c>
      <c r="PK114" s="115" t="str">
        <f t="shared" si="835"/>
        <v/>
      </c>
      <c r="PL114" s="115" t="str">
        <f t="shared" si="836"/>
        <v/>
      </c>
      <c r="PM114" s="116" t="str">
        <f t="shared" si="837"/>
        <v/>
      </c>
      <c r="PN114" s="117" t="str">
        <f t="shared" si="838"/>
        <v/>
      </c>
      <c r="PO114" s="118" t="str">
        <f t="shared" si="839"/>
        <v/>
      </c>
      <c r="PP114" s="119" t="str">
        <f t="shared" si="840"/>
        <v/>
      </c>
      <c r="PQ114" s="120" t="str">
        <f t="shared" si="841"/>
        <v/>
      </c>
      <c r="PS114" s="112"/>
      <c r="PT114" s="112"/>
      <c r="PU114" s="113" t="str">
        <f t="shared" si="842"/>
        <v/>
      </c>
      <c r="PV114" s="114" t="str">
        <f t="shared" si="843"/>
        <v/>
      </c>
      <c r="PW114" s="115" t="str">
        <f t="shared" si="844"/>
        <v/>
      </c>
      <c r="PX114" s="115" t="str">
        <f t="shared" si="845"/>
        <v/>
      </c>
      <c r="PY114" s="116" t="str">
        <f t="shared" si="846"/>
        <v/>
      </c>
      <c r="PZ114" s="117" t="str">
        <f t="shared" si="847"/>
        <v/>
      </c>
      <c r="QA114" s="118" t="str">
        <f t="shared" si="848"/>
        <v/>
      </c>
      <c r="QB114" s="119" t="str">
        <f t="shared" si="849"/>
        <v/>
      </c>
      <c r="QC114" s="120" t="str">
        <f t="shared" si="850"/>
        <v/>
      </c>
      <c r="QE114" s="112"/>
      <c r="QF114" s="112"/>
      <c r="QG114" s="113" t="str">
        <f t="shared" si="851"/>
        <v/>
      </c>
      <c r="QH114" s="114" t="str">
        <f t="shared" si="852"/>
        <v/>
      </c>
      <c r="QI114" s="115" t="str">
        <f t="shared" si="853"/>
        <v/>
      </c>
      <c r="QJ114" s="115" t="str">
        <f t="shared" si="854"/>
        <v/>
      </c>
      <c r="QK114" s="116" t="str">
        <f t="shared" si="855"/>
        <v/>
      </c>
      <c r="QL114" s="117" t="str">
        <f t="shared" si="856"/>
        <v/>
      </c>
      <c r="QM114" s="118" t="str">
        <f t="shared" si="857"/>
        <v/>
      </c>
      <c r="QN114" s="119" t="str">
        <f t="shared" si="858"/>
        <v/>
      </c>
      <c r="QO114" s="120" t="str">
        <f t="shared" si="859"/>
        <v/>
      </c>
      <c r="QQ114" s="112"/>
      <c r="QR114" s="112"/>
      <c r="QS114" s="113" t="str">
        <f t="shared" si="860"/>
        <v/>
      </c>
      <c r="QT114" s="114" t="str">
        <f t="shared" si="861"/>
        <v/>
      </c>
      <c r="QU114" s="115" t="str">
        <f t="shared" si="862"/>
        <v/>
      </c>
      <c r="QV114" s="115" t="str">
        <f t="shared" si="863"/>
        <v/>
      </c>
      <c r="QW114" s="116" t="str">
        <f t="shared" si="864"/>
        <v/>
      </c>
      <c r="QX114" s="117" t="str">
        <f t="shared" si="865"/>
        <v/>
      </c>
      <c r="QY114" s="118" t="str">
        <f t="shared" si="866"/>
        <v/>
      </c>
      <c r="QZ114" s="119" t="str">
        <f t="shared" si="867"/>
        <v/>
      </c>
      <c r="RA114" s="120" t="str">
        <f t="shared" si="868"/>
        <v/>
      </c>
      <c r="RC114" s="112"/>
      <c r="RD114" s="112"/>
      <c r="RE114" s="113" t="str">
        <f t="shared" si="869"/>
        <v/>
      </c>
      <c r="RF114" s="114" t="str">
        <f t="shared" si="870"/>
        <v/>
      </c>
      <c r="RG114" s="115" t="str">
        <f t="shared" si="871"/>
        <v/>
      </c>
      <c r="RH114" s="115" t="str">
        <f t="shared" si="872"/>
        <v/>
      </c>
      <c r="RI114" s="116" t="str">
        <f t="shared" si="873"/>
        <v/>
      </c>
      <c r="RJ114" s="117" t="str">
        <f t="shared" si="874"/>
        <v/>
      </c>
      <c r="RK114" s="118" t="str">
        <f t="shared" si="875"/>
        <v/>
      </c>
      <c r="RL114" s="119" t="str">
        <f t="shared" si="876"/>
        <v/>
      </c>
      <c r="RM114" s="120" t="str">
        <f t="shared" si="877"/>
        <v/>
      </c>
      <c r="RO114" s="112"/>
      <c r="RP114" s="112"/>
      <c r="RQ114" s="113" t="str">
        <f t="shared" si="878"/>
        <v/>
      </c>
      <c r="RR114" s="114" t="str">
        <f t="shared" si="879"/>
        <v/>
      </c>
      <c r="RS114" s="115" t="str">
        <f t="shared" si="880"/>
        <v/>
      </c>
      <c r="RT114" s="115" t="str">
        <f t="shared" si="881"/>
        <v/>
      </c>
      <c r="RU114" s="116" t="str">
        <f t="shared" si="882"/>
        <v/>
      </c>
      <c r="RV114" s="117" t="str">
        <f t="shared" si="883"/>
        <v/>
      </c>
      <c r="RW114" s="118" t="str">
        <f t="shared" si="884"/>
        <v/>
      </c>
      <c r="RX114" s="119" t="str">
        <f t="shared" si="885"/>
        <v/>
      </c>
      <c r="RY114" s="120" t="str">
        <f t="shared" si="886"/>
        <v/>
      </c>
      <c r="SA114" s="112"/>
      <c r="SB114" s="112"/>
    </row>
    <row r="115" spans="1:496" ht="13.5" customHeight="1">
      <c r="A115" s="20"/>
      <c r="B115" s="2" t="s">
        <v>905</v>
      </c>
      <c r="C115" s="2" t="s">
        <v>906</v>
      </c>
      <c r="E115" s="113" t="str">
        <f t="shared" si="417"/>
        <v/>
      </c>
      <c r="F115" s="114" t="str">
        <f t="shared" si="418"/>
        <v/>
      </c>
      <c r="G115" s="115" t="str">
        <f t="shared" si="903"/>
        <v/>
      </c>
      <c r="H115" s="115" t="str">
        <f t="shared" si="904"/>
        <v/>
      </c>
      <c r="I115" s="116" t="str">
        <f t="shared" si="419"/>
        <v/>
      </c>
      <c r="J115" s="117" t="str">
        <f t="shared" si="420"/>
        <v/>
      </c>
      <c r="K115" s="118" t="str">
        <f t="shared" si="421"/>
        <v/>
      </c>
      <c r="L115" s="119" t="str">
        <f t="shared" si="894"/>
        <v/>
      </c>
      <c r="M115" s="120" t="str">
        <f t="shared" si="422"/>
        <v/>
      </c>
      <c r="O115" s="112"/>
      <c r="P115" s="2" t="s">
        <v>289</v>
      </c>
      <c r="Q115" s="113" t="s">
        <v>289</v>
      </c>
      <c r="R115" s="114" t="s">
        <v>289</v>
      </c>
      <c r="S115" s="115" t="s">
        <v>289</v>
      </c>
      <c r="T115" s="115" t="s">
        <v>289</v>
      </c>
      <c r="U115" s="116" t="s">
        <v>289</v>
      </c>
      <c r="V115" s="117" t="s">
        <v>289</v>
      </c>
      <c r="W115" s="118" t="s">
        <v>289</v>
      </c>
      <c r="X115" s="119" t="s">
        <v>289</v>
      </c>
      <c r="Y115" s="120" t="s">
        <v>289</v>
      </c>
      <c r="AA115" s="4"/>
      <c r="AC115" s="113" t="str">
        <f t="shared" si="545"/>
        <v/>
      </c>
      <c r="AD115" s="114" t="str">
        <f t="shared" si="546"/>
        <v/>
      </c>
      <c r="AE115" s="115" t="str">
        <f t="shared" si="547"/>
        <v/>
      </c>
      <c r="AF115" s="115" t="str">
        <f t="shared" si="548"/>
        <v/>
      </c>
      <c r="AG115" s="116" t="str">
        <f t="shared" si="549"/>
        <v/>
      </c>
      <c r="AH115" s="117" t="str">
        <f t="shared" si="550"/>
        <v/>
      </c>
      <c r="AI115" s="118" t="str">
        <f t="shared" si="551"/>
        <v/>
      </c>
      <c r="AJ115" s="119" t="str">
        <f t="shared" si="552"/>
        <v/>
      </c>
      <c r="AK115" s="120" t="str">
        <f t="shared" si="553"/>
        <v/>
      </c>
      <c r="AM115" s="112"/>
      <c r="AN115" s="112"/>
      <c r="AO115" s="113" t="str">
        <f t="shared" si="554"/>
        <v/>
      </c>
      <c r="AP115" s="114" t="str">
        <f t="shared" si="555"/>
        <v/>
      </c>
      <c r="AQ115" s="115" t="str">
        <f t="shared" si="556"/>
        <v/>
      </c>
      <c r="AR115" s="115" t="str">
        <f t="shared" si="557"/>
        <v/>
      </c>
      <c r="AS115" s="116" t="str">
        <f t="shared" si="558"/>
        <v/>
      </c>
      <c r="AT115" s="117" t="str">
        <f t="shared" si="559"/>
        <v/>
      </c>
      <c r="AU115" s="118" t="str">
        <f t="shared" si="560"/>
        <v/>
      </c>
      <c r="AV115" s="119" t="str">
        <f t="shared" si="561"/>
        <v/>
      </c>
      <c r="AW115" s="120" t="str">
        <f t="shared" si="562"/>
        <v/>
      </c>
      <c r="AY115" s="112"/>
      <c r="AZ115" s="112"/>
      <c r="BA115" s="113" t="str">
        <f t="shared" si="518"/>
        <v/>
      </c>
      <c r="BB115" s="114" t="str">
        <f t="shared" si="519"/>
        <v/>
      </c>
      <c r="BC115" s="115" t="str">
        <f t="shared" si="520"/>
        <v/>
      </c>
      <c r="BD115" s="115" t="str">
        <f t="shared" si="521"/>
        <v/>
      </c>
      <c r="BE115" s="116" t="str">
        <f t="shared" si="522"/>
        <v/>
      </c>
      <c r="BF115" s="117" t="str">
        <f t="shared" si="523"/>
        <v/>
      </c>
      <c r="BG115" s="118" t="str">
        <f t="shared" si="524"/>
        <v/>
      </c>
      <c r="BH115" s="119" t="str">
        <f t="shared" si="525"/>
        <v/>
      </c>
      <c r="BI115" s="120" t="str">
        <f t="shared" si="526"/>
        <v/>
      </c>
      <c r="BK115" s="112"/>
      <c r="BL115" s="112"/>
      <c r="BM115" s="113" t="str">
        <f t="shared" si="563"/>
        <v/>
      </c>
      <c r="BN115" s="114" t="str">
        <f t="shared" si="564"/>
        <v/>
      </c>
      <c r="BO115" s="115" t="str">
        <f t="shared" si="565"/>
        <v/>
      </c>
      <c r="BP115" s="115" t="str">
        <f t="shared" si="566"/>
        <v/>
      </c>
      <c r="BQ115" s="116" t="str">
        <f t="shared" si="567"/>
        <v/>
      </c>
      <c r="BR115" s="117" t="str">
        <f t="shared" si="568"/>
        <v/>
      </c>
      <c r="BS115" s="118" t="str">
        <f t="shared" si="569"/>
        <v/>
      </c>
      <c r="BT115" s="119" t="str">
        <f t="shared" si="570"/>
        <v/>
      </c>
      <c r="BU115" s="120" t="str">
        <f t="shared" si="571"/>
        <v/>
      </c>
      <c r="BW115" s="112"/>
      <c r="BX115" s="112"/>
      <c r="BY115" s="113" t="str">
        <f t="shared" si="572"/>
        <v/>
      </c>
      <c r="BZ115" s="114" t="str">
        <f t="shared" si="573"/>
        <v/>
      </c>
      <c r="CA115" s="115" t="str">
        <f t="shared" si="574"/>
        <v/>
      </c>
      <c r="CB115" s="115" t="str">
        <f t="shared" si="575"/>
        <v/>
      </c>
      <c r="CC115" s="116" t="str">
        <f t="shared" si="576"/>
        <v/>
      </c>
      <c r="CD115" s="117" t="str">
        <f t="shared" si="577"/>
        <v/>
      </c>
      <c r="CE115" s="118" t="str">
        <f t="shared" si="578"/>
        <v/>
      </c>
      <c r="CF115" s="119" t="str">
        <f t="shared" si="579"/>
        <v/>
      </c>
      <c r="CG115" s="120" t="str">
        <f t="shared" si="580"/>
        <v/>
      </c>
      <c r="CI115" s="112"/>
      <c r="CJ115" s="112"/>
      <c r="CK115" s="113" t="str">
        <f t="shared" si="581"/>
        <v/>
      </c>
      <c r="CL115" s="114" t="str">
        <f t="shared" si="582"/>
        <v/>
      </c>
      <c r="CM115" s="115" t="str">
        <f t="shared" si="583"/>
        <v/>
      </c>
      <c r="CN115" s="115" t="str">
        <f t="shared" si="584"/>
        <v/>
      </c>
      <c r="CO115" s="116" t="str">
        <f t="shared" si="585"/>
        <v/>
      </c>
      <c r="CP115" s="117" t="str">
        <f t="shared" si="586"/>
        <v/>
      </c>
      <c r="CQ115" s="118" t="str">
        <f t="shared" si="587"/>
        <v/>
      </c>
      <c r="CR115" s="119" t="str">
        <f t="shared" si="588"/>
        <v/>
      </c>
      <c r="CS115" s="120" t="str">
        <f t="shared" si="589"/>
        <v/>
      </c>
      <c r="CU115" s="112"/>
      <c r="CV115" s="112"/>
      <c r="CW115" s="113" t="str">
        <f t="shared" si="590"/>
        <v/>
      </c>
      <c r="CX115" s="114" t="str">
        <f t="shared" si="591"/>
        <v/>
      </c>
      <c r="CY115" s="115" t="str">
        <f t="shared" si="592"/>
        <v/>
      </c>
      <c r="CZ115" s="115" t="str">
        <f t="shared" si="593"/>
        <v/>
      </c>
      <c r="DA115" s="116" t="str">
        <f t="shared" si="594"/>
        <v/>
      </c>
      <c r="DB115" s="117" t="str">
        <f t="shared" si="595"/>
        <v/>
      </c>
      <c r="DC115" s="118" t="str">
        <f t="shared" si="596"/>
        <v/>
      </c>
      <c r="DD115" s="119" t="str">
        <f t="shared" si="597"/>
        <v/>
      </c>
      <c r="DE115" s="120" t="str">
        <f t="shared" si="598"/>
        <v/>
      </c>
      <c r="DG115" s="112"/>
      <c r="DH115" s="112"/>
      <c r="DI115" s="113" t="str">
        <f t="shared" si="599"/>
        <v/>
      </c>
      <c r="DJ115" s="114" t="str">
        <f t="shared" si="600"/>
        <v/>
      </c>
      <c r="DK115" s="115" t="str">
        <f t="shared" si="601"/>
        <v/>
      </c>
      <c r="DL115" s="115" t="str">
        <f t="shared" si="602"/>
        <v/>
      </c>
      <c r="DM115" s="116" t="str">
        <f t="shared" si="603"/>
        <v/>
      </c>
      <c r="DN115" s="117" t="str">
        <f t="shared" si="604"/>
        <v/>
      </c>
      <c r="DO115" s="118" t="str">
        <f t="shared" si="605"/>
        <v/>
      </c>
      <c r="DP115" s="119" t="str">
        <f t="shared" si="606"/>
        <v/>
      </c>
      <c r="DQ115" s="120" t="str">
        <f t="shared" si="607"/>
        <v/>
      </c>
      <c r="DS115" s="112"/>
      <c r="DT115" s="112"/>
      <c r="DU115" s="113" t="str">
        <f t="shared" si="608"/>
        <v/>
      </c>
      <c r="DV115" s="114" t="str">
        <f t="shared" si="609"/>
        <v/>
      </c>
      <c r="DW115" s="115" t="str">
        <f t="shared" si="610"/>
        <v/>
      </c>
      <c r="DX115" s="115" t="str">
        <f t="shared" si="611"/>
        <v/>
      </c>
      <c r="DY115" s="116" t="str">
        <f t="shared" si="612"/>
        <v/>
      </c>
      <c r="DZ115" s="117" t="str">
        <f t="shared" si="613"/>
        <v/>
      </c>
      <c r="EA115" s="118" t="str">
        <f t="shared" si="614"/>
        <v/>
      </c>
      <c r="EB115" s="119" t="str">
        <f t="shared" si="615"/>
        <v/>
      </c>
      <c r="EC115" s="120" t="str">
        <f t="shared" si="616"/>
        <v/>
      </c>
      <c r="EE115" s="112"/>
      <c r="EF115" s="112"/>
      <c r="EG115" s="113" t="str">
        <f t="shared" si="617"/>
        <v/>
      </c>
      <c r="EH115" s="114" t="str">
        <f t="shared" si="618"/>
        <v/>
      </c>
      <c r="EI115" s="115" t="str">
        <f t="shared" si="619"/>
        <v/>
      </c>
      <c r="EJ115" s="115" t="str">
        <f t="shared" si="620"/>
        <v/>
      </c>
      <c r="EK115" s="116" t="str">
        <f t="shared" si="621"/>
        <v/>
      </c>
      <c r="EL115" s="117" t="str">
        <f t="shared" si="622"/>
        <v/>
      </c>
      <c r="EM115" s="118" t="str">
        <f t="shared" si="623"/>
        <v/>
      </c>
      <c r="EN115" s="119" t="str">
        <f t="shared" si="624"/>
        <v/>
      </c>
      <c r="EO115" s="120" t="str">
        <f t="shared" si="625"/>
        <v/>
      </c>
      <c r="EQ115" s="112"/>
      <c r="ER115" s="112"/>
      <c r="ES115" s="113" t="str">
        <f t="shared" si="626"/>
        <v/>
      </c>
      <c r="ET115" s="114" t="str">
        <f t="shared" si="627"/>
        <v/>
      </c>
      <c r="EU115" s="115" t="str">
        <f t="shared" si="628"/>
        <v/>
      </c>
      <c r="EV115" s="115" t="str">
        <f t="shared" si="629"/>
        <v/>
      </c>
      <c r="EW115" s="116" t="str">
        <f t="shared" si="630"/>
        <v/>
      </c>
      <c r="EX115" s="117" t="str">
        <f t="shared" si="631"/>
        <v/>
      </c>
      <c r="EY115" s="118" t="str">
        <f t="shared" si="632"/>
        <v/>
      </c>
      <c r="EZ115" s="119" t="str">
        <f t="shared" si="633"/>
        <v/>
      </c>
      <c r="FA115" s="120" t="str">
        <f t="shared" si="634"/>
        <v/>
      </c>
      <c r="FC115" s="112"/>
      <c r="FD115" s="112"/>
      <c r="FE115" s="113" t="str">
        <f t="shared" si="635"/>
        <v/>
      </c>
      <c r="FF115" s="114" t="str">
        <f t="shared" si="636"/>
        <v/>
      </c>
      <c r="FG115" s="115" t="str">
        <f t="shared" si="637"/>
        <v/>
      </c>
      <c r="FH115" s="115" t="str">
        <f t="shared" si="638"/>
        <v/>
      </c>
      <c r="FI115" s="116" t="str">
        <f t="shared" si="639"/>
        <v/>
      </c>
      <c r="FJ115" s="117" t="str">
        <f t="shared" si="640"/>
        <v/>
      </c>
      <c r="FK115" s="118" t="str">
        <f t="shared" si="641"/>
        <v/>
      </c>
      <c r="FL115" s="119" t="str">
        <f t="shared" si="642"/>
        <v/>
      </c>
      <c r="FM115" s="120" t="str">
        <f t="shared" si="643"/>
        <v/>
      </c>
      <c r="FO115" s="112"/>
      <c r="FP115" s="112"/>
      <c r="FQ115" s="113" t="str">
        <f t="shared" si="644"/>
        <v/>
      </c>
      <c r="FR115" s="114" t="str">
        <f t="shared" si="645"/>
        <v/>
      </c>
      <c r="FS115" s="115" t="str">
        <f t="shared" si="646"/>
        <v/>
      </c>
      <c r="FT115" s="115" t="str">
        <f t="shared" si="647"/>
        <v/>
      </c>
      <c r="FU115" s="116" t="str">
        <f t="shared" si="648"/>
        <v/>
      </c>
      <c r="FV115" s="117" t="str">
        <f t="shared" si="649"/>
        <v/>
      </c>
      <c r="FW115" s="118" t="str">
        <f t="shared" si="650"/>
        <v/>
      </c>
      <c r="FX115" s="119" t="str">
        <f t="shared" si="651"/>
        <v/>
      </c>
      <c r="FY115" s="120" t="str">
        <f t="shared" si="652"/>
        <v/>
      </c>
      <c r="GA115" s="112"/>
      <c r="GB115" s="112"/>
      <c r="GC115" s="113" t="str">
        <f t="shared" si="653"/>
        <v/>
      </c>
      <c r="GD115" s="114" t="str">
        <f t="shared" si="654"/>
        <v/>
      </c>
      <c r="GE115" s="115" t="str">
        <f t="shared" si="655"/>
        <v/>
      </c>
      <c r="GF115" s="115" t="str">
        <f t="shared" si="656"/>
        <v/>
      </c>
      <c r="GG115" s="116" t="str">
        <f t="shared" si="657"/>
        <v/>
      </c>
      <c r="GH115" s="117" t="str">
        <f t="shared" si="658"/>
        <v/>
      </c>
      <c r="GI115" s="118" t="str">
        <f t="shared" si="659"/>
        <v/>
      </c>
      <c r="GJ115" s="119" t="str">
        <f t="shared" si="660"/>
        <v/>
      </c>
      <c r="GK115" s="120" t="str">
        <f t="shared" si="661"/>
        <v/>
      </c>
      <c r="GM115" s="112"/>
      <c r="GN115" s="112"/>
      <c r="GO115" s="113" t="str">
        <f t="shared" si="662"/>
        <v/>
      </c>
      <c r="GP115" s="114" t="str">
        <f t="shared" si="663"/>
        <v/>
      </c>
      <c r="GQ115" s="115" t="str">
        <f t="shared" si="664"/>
        <v/>
      </c>
      <c r="GR115" s="115" t="str">
        <f t="shared" si="665"/>
        <v/>
      </c>
      <c r="GS115" s="116" t="str">
        <f t="shared" si="666"/>
        <v/>
      </c>
      <c r="GT115" s="117" t="str">
        <f t="shared" si="667"/>
        <v/>
      </c>
      <c r="GU115" s="118" t="str">
        <f t="shared" si="668"/>
        <v/>
      </c>
      <c r="GV115" s="119" t="str">
        <f t="shared" si="669"/>
        <v/>
      </c>
      <c r="GW115" s="120" t="str">
        <f t="shared" si="670"/>
        <v/>
      </c>
      <c r="GY115" s="112"/>
      <c r="GZ115" s="112"/>
      <c r="HA115" s="113" t="str">
        <f t="shared" si="671"/>
        <v/>
      </c>
      <c r="HB115" s="114" t="str">
        <f t="shared" si="672"/>
        <v/>
      </c>
      <c r="HC115" s="115" t="str">
        <f t="shared" si="673"/>
        <v/>
      </c>
      <c r="HD115" s="115" t="str">
        <f t="shared" si="674"/>
        <v/>
      </c>
      <c r="HE115" s="116" t="str">
        <f t="shared" si="675"/>
        <v/>
      </c>
      <c r="HF115" s="117" t="str">
        <f t="shared" si="676"/>
        <v/>
      </c>
      <c r="HG115" s="118" t="str">
        <f t="shared" si="677"/>
        <v/>
      </c>
      <c r="HH115" s="119" t="str">
        <f t="shared" si="678"/>
        <v/>
      </c>
      <c r="HI115" s="120" t="str">
        <f t="shared" si="679"/>
        <v/>
      </c>
      <c r="HK115" s="112"/>
      <c r="HL115" s="112"/>
      <c r="HM115" s="113" t="str">
        <f t="shared" si="680"/>
        <v/>
      </c>
      <c r="HN115" s="114" t="str">
        <f t="shared" si="681"/>
        <v/>
      </c>
      <c r="HO115" s="115" t="str">
        <f t="shared" si="682"/>
        <v/>
      </c>
      <c r="HP115" s="115" t="str">
        <f t="shared" si="683"/>
        <v/>
      </c>
      <c r="HQ115" s="116" t="str">
        <f t="shared" si="684"/>
        <v/>
      </c>
      <c r="HR115" s="117" t="str">
        <f t="shared" si="685"/>
        <v/>
      </c>
      <c r="HS115" s="118" t="str">
        <f t="shared" si="686"/>
        <v/>
      </c>
      <c r="HT115" s="119" t="str">
        <f t="shared" si="687"/>
        <v/>
      </c>
      <c r="HU115" s="120" t="str">
        <f t="shared" si="688"/>
        <v/>
      </c>
      <c r="HW115" s="112"/>
      <c r="HX115" s="112"/>
      <c r="HY115" s="113" t="str">
        <f t="shared" si="689"/>
        <v/>
      </c>
      <c r="HZ115" s="114" t="str">
        <f t="shared" si="690"/>
        <v/>
      </c>
      <c r="IA115" s="115" t="str">
        <f t="shared" si="691"/>
        <v/>
      </c>
      <c r="IB115" s="115" t="str">
        <f t="shared" si="692"/>
        <v/>
      </c>
      <c r="IC115" s="116" t="str">
        <f t="shared" si="693"/>
        <v/>
      </c>
      <c r="ID115" s="117" t="str">
        <f t="shared" si="694"/>
        <v/>
      </c>
      <c r="IE115" s="118" t="str">
        <f t="shared" si="695"/>
        <v/>
      </c>
      <c r="IF115" s="119" t="str">
        <f t="shared" si="696"/>
        <v/>
      </c>
      <c r="IG115" s="120" t="str">
        <f t="shared" si="697"/>
        <v/>
      </c>
      <c r="II115" s="112"/>
      <c r="IJ115" s="112"/>
      <c r="IK115" s="113" t="str">
        <f t="shared" si="698"/>
        <v/>
      </c>
      <c r="IL115" s="114" t="str">
        <f t="shared" si="699"/>
        <v/>
      </c>
      <c r="IM115" s="115" t="str">
        <f t="shared" si="700"/>
        <v/>
      </c>
      <c r="IN115" s="115" t="str">
        <f t="shared" si="701"/>
        <v/>
      </c>
      <c r="IO115" s="116" t="str">
        <f t="shared" si="702"/>
        <v/>
      </c>
      <c r="IP115" s="117" t="str">
        <f t="shared" si="703"/>
        <v/>
      </c>
      <c r="IQ115" s="118" t="str">
        <f t="shared" si="704"/>
        <v/>
      </c>
      <c r="IR115" s="119" t="str">
        <f t="shared" si="705"/>
        <v/>
      </c>
      <c r="IS115" s="120" t="str">
        <f t="shared" si="706"/>
        <v/>
      </c>
      <c r="IU115" s="112"/>
      <c r="IV115" s="112"/>
      <c r="IW115" s="113" t="str">
        <f t="shared" si="707"/>
        <v/>
      </c>
      <c r="IX115" s="114" t="str">
        <f t="shared" si="708"/>
        <v/>
      </c>
      <c r="IY115" s="115" t="str">
        <f t="shared" si="709"/>
        <v/>
      </c>
      <c r="IZ115" s="115" t="str">
        <f t="shared" si="710"/>
        <v/>
      </c>
      <c r="JA115" s="116" t="str">
        <f t="shared" si="711"/>
        <v/>
      </c>
      <c r="JB115" s="117" t="str">
        <f t="shared" si="712"/>
        <v/>
      </c>
      <c r="JC115" s="118" t="str">
        <f t="shared" si="713"/>
        <v/>
      </c>
      <c r="JD115" s="119" t="str">
        <f t="shared" si="714"/>
        <v/>
      </c>
      <c r="JE115" s="120" t="str">
        <f t="shared" si="715"/>
        <v/>
      </c>
      <c r="JG115" s="112"/>
      <c r="JH115" s="112"/>
      <c r="JI115" s="113" t="str">
        <f t="shared" si="716"/>
        <v/>
      </c>
      <c r="JJ115" s="114" t="str">
        <f t="shared" si="717"/>
        <v/>
      </c>
      <c r="JK115" s="115" t="str">
        <f t="shared" si="718"/>
        <v/>
      </c>
      <c r="JL115" s="115" t="str">
        <f t="shared" si="719"/>
        <v/>
      </c>
      <c r="JM115" s="116" t="str">
        <f t="shared" si="720"/>
        <v/>
      </c>
      <c r="JN115" s="117" t="str">
        <f t="shared" si="721"/>
        <v/>
      </c>
      <c r="JO115" s="118" t="str">
        <f t="shared" si="722"/>
        <v/>
      </c>
      <c r="JP115" s="119" t="str">
        <f t="shared" si="723"/>
        <v/>
      </c>
      <c r="JQ115" s="120" t="str">
        <f t="shared" si="724"/>
        <v/>
      </c>
      <c r="JS115" s="112"/>
      <c r="JT115" s="112"/>
      <c r="JU115" s="113" t="str">
        <f t="shared" si="725"/>
        <v/>
      </c>
      <c r="JV115" s="114" t="str">
        <f t="shared" si="726"/>
        <v/>
      </c>
      <c r="JW115" s="115" t="str">
        <f t="shared" si="727"/>
        <v/>
      </c>
      <c r="JX115" s="115" t="str">
        <f t="shared" si="728"/>
        <v/>
      </c>
      <c r="JY115" s="116" t="str">
        <f t="shared" si="729"/>
        <v/>
      </c>
      <c r="JZ115" s="117" t="str">
        <f t="shared" si="730"/>
        <v/>
      </c>
      <c r="KA115" s="118" t="str">
        <f t="shared" si="731"/>
        <v/>
      </c>
      <c r="KB115" s="119" t="str">
        <f t="shared" si="732"/>
        <v/>
      </c>
      <c r="KC115" s="120" t="str">
        <f t="shared" si="733"/>
        <v/>
      </c>
      <c r="KE115" s="112"/>
      <c r="KF115" s="112"/>
      <c r="KG115" s="113" t="str">
        <f t="shared" si="734"/>
        <v/>
      </c>
      <c r="KH115" s="114" t="str">
        <f t="shared" si="735"/>
        <v/>
      </c>
      <c r="KI115" s="115" t="str">
        <f t="shared" si="736"/>
        <v/>
      </c>
      <c r="KJ115" s="115" t="str">
        <f t="shared" si="737"/>
        <v/>
      </c>
      <c r="KK115" s="116" t="str">
        <f t="shared" si="738"/>
        <v/>
      </c>
      <c r="KL115" s="117" t="str">
        <f t="shared" si="739"/>
        <v/>
      </c>
      <c r="KM115" s="118" t="str">
        <f t="shared" si="740"/>
        <v/>
      </c>
      <c r="KN115" s="119" t="str">
        <f t="shared" si="741"/>
        <v/>
      </c>
      <c r="KO115" s="120" t="str">
        <f t="shared" si="742"/>
        <v/>
      </c>
      <c r="KQ115" s="112"/>
      <c r="KR115" s="112"/>
      <c r="KS115" s="113" t="str">
        <f t="shared" si="743"/>
        <v/>
      </c>
      <c r="KT115" s="114" t="str">
        <f t="shared" si="744"/>
        <v/>
      </c>
      <c r="KU115" s="115" t="str">
        <f t="shared" si="745"/>
        <v/>
      </c>
      <c r="KV115" s="115" t="str">
        <f t="shared" si="746"/>
        <v/>
      </c>
      <c r="KW115" s="116" t="str">
        <f t="shared" si="747"/>
        <v/>
      </c>
      <c r="KX115" s="117" t="str">
        <f t="shared" si="748"/>
        <v/>
      </c>
      <c r="KY115" s="118" t="str">
        <f t="shared" si="749"/>
        <v/>
      </c>
      <c r="KZ115" s="119" t="str">
        <f t="shared" si="750"/>
        <v/>
      </c>
      <c r="LA115" s="120" t="str">
        <f t="shared" si="751"/>
        <v/>
      </c>
      <c r="LC115" s="112"/>
      <c r="LD115" s="112"/>
      <c r="LE115" s="113" t="str">
        <f t="shared" si="752"/>
        <v/>
      </c>
      <c r="LF115" s="114" t="str">
        <f t="shared" si="753"/>
        <v/>
      </c>
      <c r="LG115" s="115" t="str">
        <f t="shared" si="754"/>
        <v/>
      </c>
      <c r="LH115" s="115" t="str">
        <f t="shared" si="755"/>
        <v/>
      </c>
      <c r="LI115" s="116" t="str">
        <f t="shared" si="756"/>
        <v/>
      </c>
      <c r="LJ115" s="117" t="str">
        <f t="shared" si="757"/>
        <v/>
      </c>
      <c r="LK115" s="118" t="str">
        <f t="shared" si="758"/>
        <v/>
      </c>
      <c r="LL115" s="119" t="str">
        <f t="shared" si="759"/>
        <v/>
      </c>
      <c r="LM115" s="120" t="str">
        <f t="shared" si="760"/>
        <v/>
      </c>
      <c r="LO115" s="112"/>
      <c r="LP115" s="112"/>
      <c r="LQ115" s="113" t="str">
        <f t="shared" si="761"/>
        <v/>
      </c>
      <c r="LR115" s="114" t="str">
        <f t="shared" si="762"/>
        <v/>
      </c>
      <c r="LS115" s="115" t="str">
        <f t="shared" si="763"/>
        <v/>
      </c>
      <c r="LT115" s="115" t="str">
        <f t="shared" si="764"/>
        <v/>
      </c>
      <c r="LU115" s="116" t="str">
        <f t="shared" si="765"/>
        <v/>
      </c>
      <c r="LV115" s="117" t="str">
        <f t="shared" si="766"/>
        <v/>
      </c>
      <c r="LW115" s="118" t="str">
        <f t="shared" si="767"/>
        <v/>
      </c>
      <c r="LX115" s="119" t="str">
        <f t="shared" si="768"/>
        <v/>
      </c>
      <c r="LY115" s="120" t="str">
        <f t="shared" si="769"/>
        <v/>
      </c>
      <c r="MA115" s="112"/>
      <c r="MB115" s="112"/>
      <c r="MC115" s="113" t="str">
        <f t="shared" si="770"/>
        <v/>
      </c>
      <c r="MD115" s="114" t="str">
        <f t="shared" si="771"/>
        <v/>
      </c>
      <c r="ME115" s="115" t="str">
        <f t="shared" si="772"/>
        <v/>
      </c>
      <c r="MF115" s="115" t="str">
        <f t="shared" si="773"/>
        <v/>
      </c>
      <c r="MG115" s="116" t="str">
        <f t="shared" si="774"/>
        <v/>
      </c>
      <c r="MH115" s="117" t="str">
        <f t="shared" si="775"/>
        <v/>
      </c>
      <c r="MI115" s="118" t="str">
        <f t="shared" si="776"/>
        <v/>
      </c>
      <c r="MJ115" s="119" t="str">
        <f t="shared" si="777"/>
        <v/>
      </c>
      <c r="MK115" s="120" t="str">
        <f t="shared" si="778"/>
        <v/>
      </c>
      <c r="MM115" s="112"/>
      <c r="MN115" s="112"/>
      <c r="MO115" s="113" t="str">
        <f t="shared" si="779"/>
        <v/>
      </c>
      <c r="MP115" s="114" t="str">
        <f t="shared" si="780"/>
        <v/>
      </c>
      <c r="MQ115" s="115" t="str">
        <f t="shared" si="781"/>
        <v/>
      </c>
      <c r="MR115" s="115" t="str">
        <f t="shared" si="782"/>
        <v/>
      </c>
      <c r="MS115" s="116" t="str">
        <f t="shared" si="783"/>
        <v/>
      </c>
      <c r="MT115" s="117" t="str">
        <f t="shared" si="784"/>
        <v/>
      </c>
      <c r="MU115" s="118" t="str">
        <f t="shared" si="785"/>
        <v/>
      </c>
      <c r="MV115" s="119" t="str">
        <f t="shared" si="786"/>
        <v/>
      </c>
      <c r="MW115" s="120" t="str">
        <f t="shared" si="787"/>
        <v/>
      </c>
      <c r="MY115" s="112"/>
      <c r="MZ115" s="112"/>
      <c r="NA115" s="113" t="str">
        <f t="shared" si="788"/>
        <v/>
      </c>
      <c r="NB115" s="114" t="str">
        <f t="shared" si="789"/>
        <v/>
      </c>
      <c r="NC115" s="115" t="str">
        <f t="shared" si="790"/>
        <v/>
      </c>
      <c r="ND115" s="115" t="str">
        <f t="shared" si="791"/>
        <v/>
      </c>
      <c r="NE115" s="116" t="str">
        <f t="shared" si="792"/>
        <v/>
      </c>
      <c r="NF115" s="117" t="str">
        <f t="shared" si="793"/>
        <v/>
      </c>
      <c r="NG115" s="118" t="str">
        <f t="shared" si="794"/>
        <v/>
      </c>
      <c r="NH115" s="119" t="str">
        <f t="shared" si="795"/>
        <v/>
      </c>
      <c r="NI115" s="120" t="str">
        <f t="shared" si="796"/>
        <v/>
      </c>
      <c r="NK115" s="112"/>
      <c r="NL115" s="112"/>
      <c r="NM115" s="113" t="str">
        <f t="shared" si="797"/>
        <v/>
      </c>
      <c r="NN115" s="114" t="str">
        <f t="shared" si="798"/>
        <v/>
      </c>
      <c r="NO115" s="115" t="str">
        <f t="shared" si="799"/>
        <v/>
      </c>
      <c r="NP115" s="115" t="str">
        <f t="shared" si="800"/>
        <v/>
      </c>
      <c r="NQ115" s="116" t="str">
        <f t="shared" si="801"/>
        <v/>
      </c>
      <c r="NR115" s="117" t="str">
        <f t="shared" si="802"/>
        <v/>
      </c>
      <c r="NS115" s="118" t="str">
        <f t="shared" si="803"/>
        <v/>
      </c>
      <c r="NT115" s="119" t="str">
        <f t="shared" si="804"/>
        <v/>
      </c>
      <c r="NU115" s="120" t="str">
        <f t="shared" si="805"/>
        <v/>
      </c>
      <c r="NW115" s="112"/>
      <c r="NX115" s="112"/>
      <c r="NY115" s="113" t="str">
        <f t="shared" si="806"/>
        <v/>
      </c>
      <c r="NZ115" s="114" t="str">
        <f t="shared" si="807"/>
        <v/>
      </c>
      <c r="OA115" s="115" t="str">
        <f t="shared" si="808"/>
        <v/>
      </c>
      <c r="OB115" s="115" t="str">
        <f t="shared" si="809"/>
        <v/>
      </c>
      <c r="OC115" s="116" t="str">
        <f t="shared" si="810"/>
        <v/>
      </c>
      <c r="OD115" s="117" t="str">
        <f t="shared" si="811"/>
        <v/>
      </c>
      <c r="OE115" s="118" t="str">
        <f t="shared" si="812"/>
        <v/>
      </c>
      <c r="OF115" s="119" t="str">
        <f t="shared" si="813"/>
        <v/>
      </c>
      <c r="OG115" s="120" t="str">
        <f t="shared" si="814"/>
        <v/>
      </c>
      <c r="OI115" s="112"/>
      <c r="OJ115" s="112"/>
      <c r="OK115" s="113" t="str">
        <f t="shared" si="815"/>
        <v/>
      </c>
      <c r="OL115" s="114" t="str">
        <f t="shared" si="816"/>
        <v/>
      </c>
      <c r="OM115" s="115" t="str">
        <f t="shared" si="817"/>
        <v/>
      </c>
      <c r="ON115" s="115" t="str">
        <f t="shared" si="818"/>
        <v/>
      </c>
      <c r="OO115" s="116" t="str">
        <f t="shared" si="819"/>
        <v/>
      </c>
      <c r="OP115" s="117" t="str">
        <f t="shared" si="820"/>
        <v/>
      </c>
      <c r="OQ115" s="118" t="str">
        <f t="shared" si="821"/>
        <v/>
      </c>
      <c r="OR115" s="119" t="str">
        <f t="shared" si="822"/>
        <v/>
      </c>
      <c r="OS115" s="120" t="str">
        <f t="shared" si="823"/>
        <v/>
      </c>
      <c r="OU115" s="112"/>
      <c r="OV115" s="112"/>
      <c r="OW115" s="113" t="str">
        <f t="shared" si="824"/>
        <v/>
      </c>
      <c r="OX115" s="114" t="str">
        <f t="shared" si="825"/>
        <v/>
      </c>
      <c r="OY115" s="115" t="str">
        <f t="shared" si="826"/>
        <v/>
      </c>
      <c r="OZ115" s="115" t="str">
        <f t="shared" si="827"/>
        <v/>
      </c>
      <c r="PA115" s="116" t="str">
        <f t="shared" si="828"/>
        <v/>
      </c>
      <c r="PB115" s="117" t="str">
        <f t="shared" si="829"/>
        <v/>
      </c>
      <c r="PC115" s="118" t="str">
        <f t="shared" si="830"/>
        <v/>
      </c>
      <c r="PD115" s="119" t="str">
        <f t="shared" si="831"/>
        <v/>
      </c>
      <c r="PE115" s="120" t="str">
        <f t="shared" si="832"/>
        <v/>
      </c>
      <c r="PG115" s="112"/>
      <c r="PH115" s="112"/>
      <c r="PI115" s="113" t="str">
        <f t="shared" si="833"/>
        <v/>
      </c>
      <c r="PJ115" s="114" t="str">
        <f t="shared" si="834"/>
        <v/>
      </c>
      <c r="PK115" s="115" t="str">
        <f t="shared" si="835"/>
        <v/>
      </c>
      <c r="PL115" s="115" t="str">
        <f t="shared" si="836"/>
        <v/>
      </c>
      <c r="PM115" s="116" t="str">
        <f t="shared" si="837"/>
        <v/>
      </c>
      <c r="PN115" s="117" t="str">
        <f t="shared" si="838"/>
        <v/>
      </c>
      <c r="PO115" s="118" t="str">
        <f t="shared" si="839"/>
        <v/>
      </c>
      <c r="PP115" s="119" t="str">
        <f t="shared" si="840"/>
        <v/>
      </c>
      <c r="PQ115" s="120" t="str">
        <f t="shared" si="841"/>
        <v/>
      </c>
      <c r="PS115" s="112"/>
      <c r="PT115" s="112"/>
      <c r="PU115" s="113" t="str">
        <f t="shared" si="842"/>
        <v/>
      </c>
      <c r="PV115" s="114" t="str">
        <f t="shared" si="843"/>
        <v/>
      </c>
      <c r="PW115" s="115" t="str">
        <f t="shared" si="844"/>
        <v/>
      </c>
      <c r="PX115" s="115" t="str">
        <f t="shared" si="845"/>
        <v/>
      </c>
      <c r="PY115" s="116" t="str">
        <f t="shared" si="846"/>
        <v/>
      </c>
      <c r="PZ115" s="117" t="str">
        <f t="shared" si="847"/>
        <v/>
      </c>
      <c r="QA115" s="118" t="str">
        <f t="shared" si="848"/>
        <v/>
      </c>
      <c r="QB115" s="119" t="str">
        <f t="shared" si="849"/>
        <v/>
      </c>
      <c r="QC115" s="120" t="str">
        <f t="shared" si="850"/>
        <v/>
      </c>
      <c r="QE115" s="112"/>
      <c r="QF115" s="112"/>
      <c r="QG115" s="113" t="str">
        <f t="shared" si="851"/>
        <v/>
      </c>
      <c r="QH115" s="114" t="str">
        <f t="shared" si="852"/>
        <v/>
      </c>
      <c r="QI115" s="115" t="str">
        <f t="shared" si="853"/>
        <v/>
      </c>
      <c r="QJ115" s="115" t="str">
        <f t="shared" si="854"/>
        <v/>
      </c>
      <c r="QK115" s="116" t="str">
        <f t="shared" si="855"/>
        <v/>
      </c>
      <c r="QL115" s="117" t="str">
        <f t="shared" si="856"/>
        <v/>
      </c>
      <c r="QM115" s="118" t="str">
        <f t="shared" si="857"/>
        <v/>
      </c>
      <c r="QN115" s="119" t="str">
        <f t="shared" si="858"/>
        <v/>
      </c>
      <c r="QO115" s="120" t="str">
        <f t="shared" si="859"/>
        <v/>
      </c>
      <c r="QQ115" s="112"/>
      <c r="QR115" s="112"/>
      <c r="QS115" s="113" t="str">
        <f t="shared" si="860"/>
        <v/>
      </c>
      <c r="QT115" s="114" t="str">
        <f t="shared" si="861"/>
        <v/>
      </c>
      <c r="QU115" s="115" t="str">
        <f t="shared" si="862"/>
        <v/>
      </c>
      <c r="QV115" s="115" t="str">
        <f t="shared" si="863"/>
        <v/>
      </c>
      <c r="QW115" s="116" t="str">
        <f t="shared" si="864"/>
        <v/>
      </c>
      <c r="QX115" s="117" t="str">
        <f t="shared" si="865"/>
        <v/>
      </c>
      <c r="QY115" s="118" t="str">
        <f t="shared" si="866"/>
        <v/>
      </c>
      <c r="QZ115" s="119" t="str">
        <f t="shared" si="867"/>
        <v/>
      </c>
      <c r="RA115" s="120" t="str">
        <f t="shared" si="868"/>
        <v/>
      </c>
      <c r="RC115" s="112"/>
      <c r="RD115" s="112"/>
      <c r="RE115" s="113" t="str">
        <f t="shared" si="869"/>
        <v/>
      </c>
      <c r="RF115" s="114" t="str">
        <f t="shared" si="870"/>
        <v/>
      </c>
      <c r="RG115" s="115" t="str">
        <f t="shared" si="871"/>
        <v/>
      </c>
      <c r="RH115" s="115" t="str">
        <f t="shared" si="872"/>
        <v/>
      </c>
      <c r="RI115" s="116" t="str">
        <f t="shared" si="873"/>
        <v/>
      </c>
      <c r="RJ115" s="117" t="str">
        <f t="shared" si="874"/>
        <v/>
      </c>
      <c r="RK115" s="118" t="str">
        <f t="shared" si="875"/>
        <v/>
      </c>
      <c r="RL115" s="119" t="str">
        <f t="shared" si="876"/>
        <v/>
      </c>
      <c r="RM115" s="120" t="str">
        <f t="shared" si="877"/>
        <v/>
      </c>
      <c r="RO115" s="112"/>
      <c r="RP115" s="112"/>
      <c r="RQ115" s="113" t="str">
        <f t="shared" si="878"/>
        <v/>
      </c>
      <c r="RR115" s="114" t="str">
        <f t="shared" si="879"/>
        <v/>
      </c>
      <c r="RS115" s="115" t="str">
        <f t="shared" si="880"/>
        <v/>
      </c>
      <c r="RT115" s="115" t="str">
        <f t="shared" si="881"/>
        <v/>
      </c>
      <c r="RU115" s="116" t="str">
        <f t="shared" si="882"/>
        <v/>
      </c>
      <c r="RV115" s="117" t="str">
        <f t="shared" si="883"/>
        <v/>
      </c>
      <c r="RW115" s="118" t="str">
        <f t="shared" si="884"/>
        <v/>
      </c>
      <c r="RX115" s="119" t="str">
        <f t="shared" si="885"/>
        <v/>
      </c>
      <c r="RY115" s="120" t="str">
        <f t="shared" si="886"/>
        <v/>
      </c>
      <c r="SA115" s="112"/>
      <c r="SB115" s="112"/>
    </row>
    <row r="116" spans="1:496" ht="13.5" customHeight="1">
      <c r="A116" s="20"/>
      <c r="B116" s="2" t="s">
        <v>901</v>
      </c>
      <c r="C116" s="2" t="s">
        <v>902</v>
      </c>
      <c r="E116" s="113" t="str">
        <f t="shared" si="417"/>
        <v/>
      </c>
      <c r="F116" s="114" t="str">
        <f t="shared" si="418"/>
        <v/>
      </c>
      <c r="G116" s="115" t="str">
        <f t="shared" si="903"/>
        <v/>
      </c>
      <c r="H116" s="115" t="str">
        <f t="shared" si="904"/>
        <v/>
      </c>
      <c r="I116" s="116" t="str">
        <f t="shared" si="419"/>
        <v/>
      </c>
      <c r="J116" s="117" t="str">
        <f t="shared" si="420"/>
        <v/>
      </c>
      <c r="K116" s="118" t="str">
        <f t="shared" si="421"/>
        <v/>
      </c>
      <c r="L116" s="119" t="str">
        <f t="shared" si="894"/>
        <v/>
      </c>
      <c r="M116" s="120" t="str">
        <f t="shared" si="422"/>
        <v/>
      </c>
      <c r="O116" s="112"/>
      <c r="P116" s="2" t="s">
        <v>289</v>
      </c>
      <c r="Q116" s="113" t="s">
        <v>289</v>
      </c>
      <c r="R116" s="114" t="s">
        <v>289</v>
      </c>
      <c r="S116" s="115" t="s">
        <v>289</v>
      </c>
      <c r="T116" s="115" t="s">
        <v>289</v>
      </c>
      <c r="U116" s="116" t="s">
        <v>289</v>
      </c>
      <c r="V116" s="117" t="s">
        <v>289</v>
      </c>
      <c r="W116" s="118" t="s">
        <v>289</v>
      </c>
      <c r="X116" s="119" t="s">
        <v>289</v>
      </c>
      <c r="Y116" s="120" t="s">
        <v>289</v>
      </c>
      <c r="AA116" s="4"/>
      <c r="AC116" s="113" t="str">
        <f t="shared" si="545"/>
        <v/>
      </c>
      <c r="AD116" s="114" t="str">
        <f t="shared" si="546"/>
        <v/>
      </c>
      <c r="AE116" s="115" t="str">
        <f t="shared" si="547"/>
        <v/>
      </c>
      <c r="AF116" s="115" t="str">
        <f t="shared" si="548"/>
        <v/>
      </c>
      <c r="AG116" s="116" t="str">
        <f t="shared" si="549"/>
        <v/>
      </c>
      <c r="AH116" s="117" t="str">
        <f t="shared" si="550"/>
        <v/>
      </c>
      <c r="AI116" s="118" t="str">
        <f t="shared" si="551"/>
        <v/>
      </c>
      <c r="AJ116" s="119" t="str">
        <f t="shared" si="552"/>
        <v/>
      </c>
      <c r="AK116" s="120" t="str">
        <f t="shared" si="553"/>
        <v/>
      </c>
      <c r="AM116" s="112"/>
      <c r="AN116" s="112"/>
      <c r="AO116" s="113" t="str">
        <f t="shared" si="554"/>
        <v/>
      </c>
      <c r="AP116" s="114" t="str">
        <f t="shared" si="555"/>
        <v/>
      </c>
      <c r="AQ116" s="115" t="str">
        <f t="shared" si="556"/>
        <v/>
      </c>
      <c r="AR116" s="115" t="str">
        <f t="shared" si="557"/>
        <v/>
      </c>
      <c r="AS116" s="116" t="str">
        <f t="shared" si="558"/>
        <v/>
      </c>
      <c r="AT116" s="117" t="str">
        <f t="shared" si="559"/>
        <v/>
      </c>
      <c r="AU116" s="118" t="str">
        <f t="shared" si="560"/>
        <v/>
      </c>
      <c r="AV116" s="119" t="str">
        <f t="shared" si="561"/>
        <v/>
      </c>
      <c r="AW116" s="120" t="str">
        <f t="shared" si="562"/>
        <v/>
      </c>
      <c r="AY116" s="112"/>
      <c r="AZ116" s="112"/>
      <c r="BA116" s="113" t="str">
        <f t="shared" si="518"/>
        <v/>
      </c>
      <c r="BB116" s="114" t="str">
        <f t="shared" si="519"/>
        <v/>
      </c>
      <c r="BC116" s="115" t="str">
        <f t="shared" si="520"/>
        <v/>
      </c>
      <c r="BD116" s="115" t="str">
        <f t="shared" si="521"/>
        <v/>
      </c>
      <c r="BE116" s="116" t="str">
        <f t="shared" si="522"/>
        <v/>
      </c>
      <c r="BF116" s="117" t="str">
        <f t="shared" si="523"/>
        <v/>
      </c>
      <c r="BG116" s="118" t="str">
        <f t="shared" si="524"/>
        <v/>
      </c>
      <c r="BH116" s="119" t="str">
        <f t="shared" si="525"/>
        <v/>
      </c>
      <c r="BI116" s="120" t="str">
        <f t="shared" si="526"/>
        <v/>
      </c>
      <c r="BK116" s="112"/>
      <c r="BL116" s="112"/>
      <c r="BM116" s="113" t="str">
        <f t="shared" si="563"/>
        <v/>
      </c>
      <c r="BN116" s="114" t="str">
        <f t="shared" si="564"/>
        <v/>
      </c>
      <c r="BO116" s="115" t="str">
        <f t="shared" si="565"/>
        <v/>
      </c>
      <c r="BP116" s="115" t="str">
        <f t="shared" si="566"/>
        <v/>
      </c>
      <c r="BQ116" s="116" t="str">
        <f t="shared" si="567"/>
        <v/>
      </c>
      <c r="BR116" s="117" t="str">
        <f t="shared" si="568"/>
        <v/>
      </c>
      <c r="BS116" s="118" t="str">
        <f t="shared" si="569"/>
        <v/>
      </c>
      <c r="BT116" s="119" t="str">
        <f t="shared" si="570"/>
        <v/>
      </c>
      <c r="BU116" s="120" t="str">
        <f t="shared" si="571"/>
        <v/>
      </c>
      <c r="BW116" s="112"/>
      <c r="BX116" s="112"/>
      <c r="BY116" s="113" t="str">
        <f t="shared" si="572"/>
        <v/>
      </c>
      <c r="BZ116" s="114" t="str">
        <f t="shared" si="573"/>
        <v/>
      </c>
      <c r="CA116" s="115" t="str">
        <f t="shared" si="574"/>
        <v/>
      </c>
      <c r="CB116" s="115" t="str">
        <f t="shared" si="575"/>
        <v/>
      </c>
      <c r="CC116" s="116" t="str">
        <f t="shared" si="576"/>
        <v/>
      </c>
      <c r="CD116" s="117" t="str">
        <f t="shared" si="577"/>
        <v/>
      </c>
      <c r="CE116" s="118" t="str">
        <f t="shared" si="578"/>
        <v/>
      </c>
      <c r="CF116" s="119" t="str">
        <f t="shared" si="579"/>
        <v/>
      </c>
      <c r="CG116" s="120" t="str">
        <f t="shared" si="580"/>
        <v/>
      </c>
      <c r="CI116" s="112"/>
      <c r="CJ116" s="112"/>
      <c r="CK116" s="113" t="str">
        <f t="shared" si="581"/>
        <v/>
      </c>
      <c r="CL116" s="114" t="str">
        <f t="shared" si="582"/>
        <v/>
      </c>
      <c r="CM116" s="115" t="str">
        <f t="shared" si="583"/>
        <v/>
      </c>
      <c r="CN116" s="115" t="str">
        <f t="shared" si="584"/>
        <v/>
      </c>
      <c r="CO116" s="116" t="str">
        <f t="shared" si="585"/>
        <v/>
      </c>
      <c r="CP116" s="117" t="str">
        <f t="shared" si="586"/>
        <v/>
      </c>
      <c r="CQ116" s="118" t="str">
        <f t="shared" si="587"/>
        <v/>
      </c>
      <c r="CR116" s="119" t="str">
        <f t="shared" si="588"/>
        <v/>
      </c>
      <c r="CS116" s="120" t="str">
        <f t="shared" si="589"/>
        <v/>
      </c>
      <c r="CU116" s="112"/>
      <c r="CV116" s="112"/>
      <c r="CW116" s="113" t="str">
        <f t="shared" si="590"/>
        <v/>
      </c>
      <c r="CX116" s="114" t="str">
        <f t="shared" si="591"/>
        <v/>
      </c>
      <c r="CY116" s="115" t="str">
        <f t="shared" si="592"/>
        <v/>
      </c>
      <c r="CZ116" s="115" t="str">
        <f t="shared" si="593"/>
        <v/>
      </c>
      <c r="DA116" s="116" t="str">
        <f t="shared" si="594"/>
        <v/>
      </c>
      <c r="DB116" s="117" t="str">
        <f t="shared" si="595"/>
        <v/>
      </c>
      <c r="DC116" s="118" t="str">
        <f t="shared" si="596"/>
        <v/>
      </c>
      <c r="DD116" s="119" t="str">
        <f t="shared" si="597"/>
        <v/>
      </c>
      <c r="DE116" s="120" t="str">
        <f t="shared" si="598"/>
        <v/>
      </c>
      <c r="DG116" s="112"/>
      <c r="DH116" s="112"/>
      <c r="DI116" s="113" t="str">
        <f t="shared" si="599"/>
        <v/>
      </c>
      <c r="DJ116" s="114" t="str">
        <f t="shared" si="600"/>
        <v/>
      </c>
      <c r="DK116" s="115" t="str">
        <f t="shared" si="601"/>
        <v/>
      </c>
      <c r="DL116" s="115" t="str">
        <f t="shared" si="602"/>
        <v/>
      </c>
      <c r="DM116" s="116" t="str">
        <f t="shared" si="603"/>
        <v/>
      </c>
      <c r="DN116" s="117" t="str">
        <f t="shared" si="604"/>
        <v/>
      </c>
      <c r="DO116" s="118" t="str">
        <f t="shared" si="605"/>
        <v/>
      </c>
      <c r="DP116" s="119" t="str">
        <f t="shared" si="606"/>
        <v/>
      </c>
      <c r="DQ116" s="120" t="str">
        <f t="shared" si="607"/>
        <v/>
      </c>
      <c r="DS116" s="112"/>
      <c r="DT116" s="112"/>
      <c r="DU116" s="113" t="str">
        <f t="shared" si="608"/>
        <v/>
      </c>
      <c r="DV116" s="114" t="str">
        <f t="shared" si="609"/>
        <v/>
      </c>
      <c r="DW116" s="115" t="str">
        <f t="shared" si="610"/>
        <v/>
      </c>
      <c r="DX116" s="115" t="str">
        <f t="shared" si="611"/>
        <v/>
      </c>
      <c r="DY116" s="116" t="str">
        <f t="shared" si="612"/>
        <v/>
      </c>
      <c r="DZ116" s="117" t="str">
        <f t="shared" si="613"/>
        <v/>
      </c>
      <c r="EA116" s="118" t="str">
        <f t="shared" si="614"/>
        <v/>
      </c>
      <c r="EB116" s="119" t="str">
        <f t="shared" si="615"/>
        <v/>
      </c>
      <c r="EC116" s="120" t="str">
        <f t="shared" si="616"/>
        <v/>
      </c>
      <c r="EE116" s="112"/>
      <c r="EF116" s="112"/>
      <c r="EG116" s="113" t="str">
        <f t="shared" si="617"/>
        <v/>
      </c>
      <c r="EH116" s="114" t="str">
        <f t="shared" si="618"/>
        <v/>
      </c>
      <c r="EI116" s="115" t="str">
        <f t="shared" si="619"/>
        <v/>
      </c>
      <c r="EJ116" s="115" t="str">
        <f t="shared" si="620"/>
        <v/>
      </c>
      <c r="EK116" s="116" t="str">
        <f t="shared" si="621"/>
        <v/>
      </c>
      <c r="EL116" s="117" t="str">
        <f t="shared" si="622"/>
        <v/>
      </c>
      <c r="EM116" s="118" t="str">
        <f t="shared" si="623"/>
        <v/>
      </c>
      <c r="EN116" s="119" t="str">
        <f t="shared" si="624"/>
        <v/>
      </c>
      <c r="EO116" s="120" t="str">
        <f t="shared" si="625"/>
        <v/>
      </c>
      <c r="EQ116" s="112"/>
      <c r="ER116" s="112"/>
      <c r="ES116" s="113" t="str">
        <f t="shared" si="626"/>
        <v/>
      </c>
      <c r="ET116" s="114" t="str">
        <f t="shared" si="627"/>
        <v/>
      </c>
      <c r="EU116" s="115" t="str">
        <f t="shared" si="628"/>
        <v/>
      </c>
      <c r="EV116" s="115" t="str">
        <f t="shared" si="629"/>
        <v/>
      </c>
      <c r="EW116" s="116" t="str">
        <f t="shared" si="630"/>
        <v/>
      </c>
      <c r="EX116" s="117" t="str">
        <f t="shared" si="631"/>
        <v/>
      </c>
      <c r="EY116" s="118" t="str">
        <f t="shared" si="632"/>
        <v/>
      </c>
      <c r="EZ116" s="119" t="str">
        <f t="shared" si="633"/>
        <v/>
      </c>
      <c r="FA116" s="120" t="str">
        <f t="shared" si="634"/>
        <v/>
      </c>
      <c r="FC116" s="112"/>
      <c r="FD116" s="112"/>
      <c r="FE116" s="113" t="str">
        <f t="shared" si="635"/>
        <v/>
      </c>
      <c r="FF116" s="114" t="str">
        <f t="shared" si="636"/>
        <v/>
      </c>
      <c r="FG116" s="115" t="str">
        <f t="shared" si="637"/>
        <v/>
      </c>
      <c r="FH116" s="115" t="str">
        <f t="shared" si="638"/>
        <v/>
      </c>
      <c r="FI116" s="116" t="str">
        <f t="shared" si="639"/>
        <v/>
      </c>
      <c r="FJ116" s="117" t="str">
        <f t="shared" si="640"/>
        <v/>
      </c>
      <c r="FK116" s="118" t="str">
        <f t="shared" si="641"/>
        <v/>
      </c>
      <c r="FL116" s="119" t="str">
        <f t="shared" si="642"/>
        <v/>
      </c>
      <c r="FM116" s="120" t="str">
        <f t="shared" si="643"/>
        <v/>
      </c>
      <c r="FO116" s="112"/>
      <c r="FP116" s="112"/>
      <c r="FQ116" s="113" t="str">
        <f t="shared" si="644"/>
        <v/>
      </c>
      <c r="FR116" s="114" t="str">
        <f t="shared" si="645"/>
        <v/>
      </c>
      <c r="FS116" s="115" t="str">
        <f t="shared" si="646"/>
        <v/>
      </c>
      <c r="FT116" s="115" t="str">
        <f t="shared" si="647"/>
        <v/>
      </c>
      <c r="FU116" s="116" t="str">
        <f t="shared" si="648"/>
        <v/>
      </c>
      <c r="FV116" s="117" t="str">
        <f t="shared" si="649"/>
        <v/>
      </c>
      <c r="FW116" s="118" t="str">
        <f t="shared" si="650"/>
        <v/>
      </c>
      <c r="FX116" s="119" t="str">
        <f t="shared" si="651"/>
        <v/>
      </c>
      <c r="FY116" s="120" t="str">
        <f t="shared" si="652"/>
        <v/>
      </c>
      <c r="GA116" s="112"/>
      <c r="GB116" s="112"/>
      <c r="GC116" s="113" t="str">
        <f t="shared" si="653"/>
        <v/>
      </c>
      <c r="GD116" s="114" t="str">
        <f t="shared" si="654"/>
        <v/>
      </c>
      <c r="GE116" s="115" t="str">
        <f t="shared" si="655"/>
        <v/>
      </c>
      <c r="GF116" s="115" t="str">
        <f t="shared" si="656"/>
        <v/>
      </c>
      <c r="GG116" s="116" t="str">
        <f t="shared" si="657"/>
        <v/>
      </c>
      <c r="GH116" s="117" t="str">
        <f t="shared" si="658"/>
        <v/>
      </c>
      <c r="GI116" s="118" t="str">
        <f t="shared" si="659"/>
        <v/>
      </c>
      <c r="GJ116" s="119" t="str">
        <f t="shared" si="660"/>
        <v/>
      </c>
      <c r="GK116" s="120" t="str">
        <f t="shared" si="661"/>
        <v/>
      </c>
      <c r="GM116" s="112"/>
      <c r="GN116" s="112"/>
      <c r="GO116" s="113" t="str">
        <f t="shared" si="662"/>
        <v/>
      </c>
      <c r="GP116" s="114" t="str">
        <f t="shared" si="663"/>
        <v/>
      </c>
      <c r="GQ116" s="115" t="str">
        <f t="shared" si="664"/>
        <v/>
      </c>
      <c r="GR116" s="115" t="str">
        <f t="shared" si="665"/>
        <v/>
      </c>
      <c r="GS116" s="116" t="str">
        <f t="shared" si="666"/>
        <v/>
      </c>
      <c r="GT116" s="117" t="str">
        <f t="shared" si="667"/>
        <v/>
      </c>
      <c r="GU116" s="118" t="str">
        <f t="shared" si="668"/>
        <v/>
      </c>
      <c r="GV116" s="119" t="str">
        <f t="shared" si="669"/>
        <v/>
      </c>
      <c r="GW116" s="120" t="str">
        <f t="shared" si="670"/>
        <v/>
      </c>
      <c r="GY116" s="112"/>
      <c r="GZ116" s="112"/>
      <c r="HA116" s="113" t="str">
        <f t="shared" si="671"/>
        <v/>
      </c>
      <c r="HB116" s="114" t="str">
        <f t="shared" si="672"/>
        <v/>
      </c>
      <c r="HC116" s="115" t="str">
        <f t="shared" si="673"/>
        <v/>
      </c>
      <c r="HD116" s="115" t="str">
        <f t="shared" si="674"/>
        <v/>
      </c>
      <c r="HE116" s="116" t="str">
        <f t="shared" si="675"/>
        <v/>
      </c>
      <c r="HF116" s="117" t="str">
        <f t="shared" si="676"/>
        <v/>
      </c>
      <c r="HG116" s="118" t="str">
        <f t="shared" si="677"/>
        <v/>
      </c>
      <c r="HH116" s="119" t="str">
        <f t="shared" si="678"/>
        <v/>
      </c>
      <c r="HI116" s="120" t="str">
        <f t="shared" si="679"/>
        <v/>
      </c>
      <c r="HK116" s="112"/>
      <c r="HL116" s="112"/>
      <c r="HM116" s="113" t="str">
        <f t="shared" si="680"/>
        <v/>
      </c>
      <c r="HN116" s="114" t="str">
        <f t="shared" si="681"/>
        <v/>
      </c>
      <c r="HO116" s="115" t="str">
        <f t="shared" si="682"/>
        <v/>
      </c>
      <c r="HP116" s="115" t="str">
        <f t="shared" si="683"/>
        <v/>
      </c>
      <c r="HQ116" s="116" t="str">
        <f t="shared" si="684"/>
        <v/>
      </c>
      <c r="HR116" s="117" t="str">
        <f t="shared" si="685"/>
        <v/>
      </c>
      <c r="HS116" s="118" t="str">
        <f t="shared" si="686"/>
        <v/>
      </c>
      <c r="HT116" s="119" t="str">
        <f t="shared" si="687"/>
        <v/>
      </c>
      <c r="HU116" s="120" t="str">
        <f t="shared" si="688"/>
        <v/>
      </c>
      <c r="HW116" s="112"/>
      <c r="HX116" s="112"/>
      <c r="HY116" s="113" t="str">
        <f t="shared" si="689"/>
        <v/>
      </c>
      <c r="HZ116" s="114" t="str">
        <f t="shared" si="690"/>
        <v/>
      </c>
      <c r="IA116" s="115" t="str">
        <f t="shared" si="691"/>
        <v/>
      </c>
      <c r="IB116" s="115" t="str">
        <f t="shared" si="692"/>
        <v/>
      </c>
      <c r="IC116" s="116" t="str">
        <f t="shared" si="693"/>
        <v/>
      </c>
      <c r="ID116" s="117" t="str">
        <f t="shared" si="694"/>
        <v/>
      </c>
      <c r="IE116" s="118" t="str">
        <f t="shared" si="695"/>
        <v/>
      </c>
      <c r="IF116" s="119" t="str">
        <f t="shared" si="696"/>
        <v/>
      </c>
      <c r="IG116" s="120" t="str">
        <f t="shared" si="697"/>
        <v/>
      </c>
      <c r="II116" s="112"/>
      <c r="IJ116" s="112"/>
      <c r="IK116" s="113" t="str">
        <f t="shared" si="698"/>
        <v/>
      </c>
      <c r="IL116" s="114" t="str">
        <f t="shared" si="699"/>
        <v/>
      </c>
      <c r="IM116" s="115" t="str">
        <f t="shared" si="700"/>
        <v/>
      </c>
      <c r="IN116" s="115" t="str">
        <f t="shared" si="701"/>
        <v/>
      </c>
      <c r="IO116" s="116" t="str">
        <f t="shared" si="702"/>
        <v/>
      </c>
      <c r="IP116" s="117" t="str">
        <f t="shared" si="703"/>
        <v/>
      </c>
      <c r="IQ116" s="118" t="str">
        <f t="shared" si="704"/>
        <v/>
      </c>
      <c r="IR116" s="119" t="str">
        <f t="shared" si="705"/>
        <v/>
      </c>
      <c r="IS116" s="120" t="str">
        <f t="shared" si="706"/>
        <v/>
      </c>
      <c r="IU116" s="112"/>
      <c r="IV116" s="112"/>
      <c r="IW116" s="113" t="str">
        <f t="shared" si="707"/>
        <v/>
      </c>
      <c r="IX116" s="114" t="str">
        <f t="shared" si="708"/>
        <v/>
      </c>
      <c r="IY116" s="115" t="str">
        <f t="shared" si="709"/>
        <v/>
      </c>
      <c r="IZ116" s="115" t="str">
        <f t="shared" si="710"/>
        <v/>
      </c>
      <c r="JA116" s="116" t="str">
        <f t="shared" si="711"/>
        <v/>
      </c>
      <c r="JB116" s="117" t="str">
        <f t="shared" si="712"/>
        <v/>
      </c>
      <c r="JC116" s="118" t="str">
        <f t="shared" si="713"/>
        <v/>
      </c>
      <c r="JD116" s="119" t="str">
        <f t="shared" si="714"/>
        <v/>
      </c>
      <c r="JE116" s="120" t="str">
        <f t="shared" si="715"/>
        <v/>
      </c>
      <c r="JG116" s="112"/>
      <c r="JH116" s="112"/>
      <c r="JI116" s="113" t="str">
        <f t="shared" si="716"/>
        <v/>
      </c>
      <c r="JJ116" s="114" t="str">
        <f t="shared" si="717"/>
        <v/>
      </c>
      <c r="JK116" s="115" t="str">
        <f t="shared" si="718"/>
        <v/>
      </c>
      <c r="JL116" s="115" t="str">
        <f t="shared" si="719"/>
        <v/>
      </c>
      <c r="JM116" s="116" t="str">
        <f t="shared" si="720"/>
        <v/>
      </c>
      <c r="JN116" s="117" t="str">
        <f t="shared" si="721"/>
        <v/>
      </c>
      <c r="JO116" s="118" t="str">
        <f t="shared" si="722"/>
        <v/>
      </c>
      <c r="JP116" s="119" t="str">
        <f t="shared" si="723"/>
        <v/>
      </c>
      <c r="JQ116" s="120" t="str">
        <f t="shared" si="724"/>
        <v/>
      </c>
      <c r="JS116" s="112"/>
      <c r="JT116" s="112"/>
      <c r="JU116" s="113" t="str">
        <f t="shared" si="725"/>
        <v/>
      </c>
      <c r="JV116" s="114" t="str">
        <f t="shared" si="726"/>
        <v/>
      </c>
      <c r="JW116" s="115" t="str">
        <f t="shared" si="727"/>
        <v/>
      </c>
      <c r="JX116" s="115" t="str">
        <f t="shared" si="728"/>
        <v/>
      </c>
      <c r="JY116" s="116" t="str">
        <f t="shared" si="729"/>
        <v/>
      </c>
      <c r="JZ116" s="117" t="str">
        <f t="shared" si="730"/>
        <v/>
      </c>
      <c r="KA116" s="118" t="str">
        <f t="shared" si="731"/>
        <v/>
      </c>
      <c r="KB116" s="119" t="str">
        <f t="shared" si="732"/>
        <v/>
      </c>
      <c r="KC116" s="120" t="str">
        <f t="shared" si="733"/>
        <v/>
      </c>
      <c r="KE116" s="112"/>
      <c r="KF116" s="112"/>
      <c r="KG116" s="113" t="str">
        <f t="shared" si="734"/>
        <v/>
      </c>
      <c r="KH116" s="114" t="str">
        <f t="shared" si="735"/>
        <v/>
      </c>
      <c r="KI116" s="115" t="str">
        <f t="shared" si="736"/>
        <v/>
      </c>
      <c r="KJ116" s="115" t="str">
        <f t="shared" si="737"/>
        <v/>
      </c>
      <c r="KK116" s="116" t="str">
        <f t="shared" si="738"/>
        <v/>
      </c>
      <c r="KL116" s="117" t="str">
        <f t="shared" si="739"/>
        <v/>
      </c>
      <c r="KM116" s="118" t="str">
        <f t="shared" si="740"/>
        <v/>
      </c>
      <c r="KN116" s="119" t="str">
        <f t="shared" si="741"/>
        <v/>
      </c>
      <c r="KO116" s="120" t="str">
        <f t="shared" si="742"/>
        <v/>
      </c>
      <c r="KQ116" s="112"/>
      <c r="KR116" s="112"/>
      <c r="KS116" s="113" t="str">
        <f t="shared" si="743"/>
        <v/>
      </c>
      <c r="KT116" s="114" t="str">
        <f t="shared" si="744"/>
        <v/>
      </c>
      <c r="KU116" s="115" t="str">
        <f t="shared" si="745"/>
        <v/>
      </c>
      <c r="KV116" s="115" t="str">
        <f t="shared" si="746"/>
        <v/>
      </c>
      <c r="KW116" s="116" t="str">
        <f t="shared" si="747"/>
        <v/>
      </c>
      <c r="KX116" s="117" t="str">
        <f t="shared" si="748"/>
        <v/>
      </c>
      <c r="KY116" s="118" t="str">
        <f t="shared" si="749"/>
        <v/>
      </c>
      <c r="KZ116" s="119" t="str">
        <f t="shared" si="750"/>
        <v/>
      </c>
      <c r="LA116" s="120" t="str">
        <f t="shared" si="751"/>
        <v/>
      </c>
      <c r="LC116" s="112"/>
      <c r="LD116" s="112"/>
      <c r="LE116" s="113" t="str">
        <f t="shared" si="752"/>
        <v/>
      </c>
      <c r="LF116" s="114" t="str">
        <f t="shared" si="753"/>
        <v/>
      </c>
      <c r="LG116" s="115" t="str">
        <f t="shared" si="754"/>
        <v/>
      </c>
      <c r="LH116" s="115" t="str">
        <f t="shared" si="755"/>
        <v/>
      </c>
      <c r="LI116" s="116" t="str">
        <f t="shared" si="756"/>
        <v/>
      </c>
      <c r="LJ116" s="117" t="str">
        <f t="shared" si="757"/>
        <v/>
      </c>
      <c r="LK116" s="118" t="str">
        <f t="shared" si="758"/>
        <v/>
      </c>
      <c r="LL116" s="119" t="str">
        <f t="shared" si="759"/>
        <v/>
      </c>
      <c r="LM116" s="120" t="str">
        <f t="shared" si="760"/>
        <v/>
      </c>
      <c r="LO116" s="112"/>
      <c r="LP116" s="112"/>
      <c r="LQ116" s="113" t="str">
        <f t="shared" si="761"/>
        <v/>
      </c>
      <c r="LR116" s="114" t="str">
        <f t="shared" si="762"/>
        <v/>
      </c>
      <c r="LS116" s="115" t="str">
        <f t="shared" si="763"/>
        <v/>
      </c>
      <c r="LT116" s="115" t="str">
        <f t="shared" si="764"/>
        <v/>
      </c>
      <c r="LU116" s="116" t="str">
        <f t="shared" si="765"/>
        <v/>
      </c>
      <c r="LV116" s="117" t="str">
        <f t="shared" si="766"/>
        <v/>
      </c>
      <c r="LW116" s="118" t="str">
        <f t="shared" si="767"/>
        <v/>
      </c>
      <c r="LX116" s="119" t="str">
        <f t="shared" si="768"/>
        <v/>
      </c>
      <c r="LY116" s="120" t="str">
        <f t="shared" si="769"/>
        <v/>
      </c>
      <c r="MA116" s="112"/>
      <c r="MB116" s="112"/>
      <c r="MC116" s="113" t="str">
        <f t="shared" si="770"/>
        <v/>
      </c>
      <c r="MD116" s="114" t="str">
        <f t="shared" si="771"/>
        <v/>
      </c>
      <c r="ME116" s="115" t="str">
        <f t="shared" si="772"/>
        <v/>
      </c>
      <c r="MF116" s="115" t="str">
        <f t="shared" si="773"/>
        <v/>
      </c>
      <c r="MG116" s="116" t="str">
        <f t="shared" si="774"/>
        <v/>
      </c>
      <c r="MH116" s="117" t="str">
        <f t="shared" si="775"/>
        <v/>
      </c>
      <c r="MI116" s="118" t="str">
        <f t="shared" si="776"/>
        <v/>
      </c>
      <c r="MJ116" s="119" t="str">
        <f t="shared" si="777"/>
        <v/>
      </c>
      <c r="MK116" s="120" t="str">
        <f t="shared" si="778"/>
        <v/>
      </c>
      <c r="MM116" s="112"/>
      <c r="MN116" s="112"/>
      <c r="MO116" s="113" t="str">
        <f t="shared" si="779"/>
        <v/>
      </c>
      <c r="MP116" s="114" t="str">
        <f t="shared" si="780"/>
        <v/>
      </c>
      <c r="MQ116" s="115" t="str">
        <f t="shared" si="781"/>
        <v/>
      </c>
      <c r="MR116" s="115" t="str">
        <f t="shared" si="782"/>
        <v/>
      </c>
      <c r="MS116" s="116" t="str">
        <f t="shared" si="783"/>
        <v/>
      </c>
      <c r="MT116" s="117" t="str">
        <f t="shared" si="784"/>
        <v/>
      </c>
      <c r="MU116" s="118" t="str">
        <f t="shared" si="785"/>
        <v/>
      </c>
      <c r="MV116" s="119" t="str">
        <f t="shared" si="786"/>
        <v/>
      </c>
      <c r="MW116" s="120" t="str">
        <f t="shared" si="787"/>
        <v/>
      </c>
      <c r="MY116" s="112"/>
      <c r="MZ116" s="112"/>
      <c r="NA116" s="113" t="str">
        <f t="shared" si="788"/>
        <v/>
      </c>
      <c r="NB116" s="114" t="str">
        <f t="shared" si="789"/>
        <v/>
      </c>
      <c r="NC116" s="115" t="str">
        <f t="shared" si="790"/>
        <v/>
      </c>
      <c r="ND116" s="115" t="str">
        <f t="shared" si="791"/>
        <v/>
      </c>
      <c r="NE116" s="116" t="str">
        <f t="shared" si="792"/>
        <v/>
      </c>
      <c r="NF116" s="117" t="str">
        <f t="shared" si="793"/>
        <v/>
      </c>
      <c r="NG116" s="118" t="str">
        <f t="shared" si="794"/>
        <v/>
      </c>
      <c r="NH116" s="119" t="str">
        <f t="shared" si="795"/>
        <v/>
      </c>
      <c r="NI116" s="120" t="str">
        <f t="shared" si="796"/>
        <v/>
      </c>
      <c r="NK116" s="112"/>
      <c r="NL116" s="112"/>
      <c r="NM116" s="113" t="str">
        <f t="shared" si="797"/>
        <v/>
      </c>
      <c r="NN116" s="114" t="str">
        <f t="shared" si="798"/>
        <v/>
      </c>
      <c r="NO116" s="115" t="str">
        <f t="shared" si="799"/>
        <v/>
      </c>
      <c r="NP116" s="115" t="str">
        <f t="shared" si="800"/>
        <v/>
      </c>
      <c r="NQ116" s="116" t="str">
        <f t="shared" si="801"/>
        <v/>
      </c>
      <c r="NR116" s="117" t="str">
        <f t="shared" si="802"/>
        <v/>
      </c>
      <c r="NS116" s="118" t="str">
        <f t="shared" si="803"/>
        <v/>
      </c>
      <c r="NT116" s="119" t="str">
        <f t="shared" si="804"/>
        <v/>
      </c>
      <c r="NU116" s="120" t="str">
        <f t="shared" si="805"/>
        <v/>
      </c>
      <c r="NW116" s="112"/>
      <c r="NX116" s="112"/>
      <c r="NY116" s="113" t="str">
        <f t="shared" si="806"/>
        <v/>
      </c>
      <c r="NZ116" s="114" t="str">
        <f t="shared" si="807"/>
        <v/>
      </c>
      <c r="OA116" s="115" t="str">
        <f t="shared" si="808"/>
        <v/>
      </c>
      <c r="OB116" s="115" t="str">
        <f t="shared" si="809"/>
        <v/>
      </c>
      <c r="OC116" s="116" t="str">
        <f t="shared" si="810"/>
        <v/>
      </c>
      <c r="OD116" s="117" t="str">
        <f t="shared" si="811"/>
        <v/>
      </c>
      <c r="OE116" s="118" t="str">
        <f t="shared" si="812"/>
        <v/>
      </c>
      <c r="OF116" s="119" t="str">
        <f t="shared" si="813"/>
        <v/>
      </c>
      <c r="OG116" s="120" t="str">
        <f t="shared" si="814"/>
        <v/>
      </c>
      <c r="OI116" s="112"/>
      <c r="OJ116" s="112"/>
      <c r="OK116" s="113" t="str">
        <f t="shared" si="815"/>
        <v/>
      </c>
      <c r="OL116" s="114" t="str">
        <f t="shared" si="816"/>
        <v/>
      </c>
      <c r="OM116" s="115" t="str">
        <f t="shared" si="817"/>
        <v/>
      </c>
      <c r="ON116" s="115" t="str">
        <f t="shared" si="818"/>
        <v/>
      </c>
      <c r="OO116" s="116" t="str">
        <f t="shared" si="819"/>
        <v/>
      </c>
      <c r="OP116" s="117" t="str">
        <f t="shared" si="820"/>
        <v/>
      </c>
      <c r="OQ116" s="118" t="str">
        <f t="shared" si="821"/>
        <v/>
      </c>
      <c r="OR116" s="119" t="str">
        <f t="shared" si="822"/>
        <v/>
      </c>
      <c r="OS116" s="120" t="str">
        <f t="shared" si="823"/>
        <v/>
      </c>
      <c r="OU116" s="112"/>
      <c r="OV116" s="112"/>
      <c r="OW116" s="113" t="str">
        <f t="shared" si="824"/>
        <v/>
      </c>
      <c r="OX116" s="114" t="str">
        <f t="shared" si="825"/>
        <v/>
      </c>
      <c r="OY116" s="115" t="str">
        <f t="shared" si="826"/>
        <v/>
      </c>
      <c r="OZ116" s="115" t="str">
        <f t="shared" si="827"/>
        <v/>
      </c>
      <c r="PA116" s="116" t="str">
        <f t="shared" si="828"/>
        <v/>
      </c>
      <c r="PB116" s="117" t="str">
        <f t="shared" si="829"/>
        <v/>
      </c>
      <c r="PC116" s="118" t="str">
        <f t="shared" si="830"/>
        <v/>
      </c>
      <c r="PD116" s="119" t="str">
        <f t="shared" si="831"/>
        <v/>
      </c>
      <c r="PE116" s="120" t="str">
        <f t="shared" si="832"/>
        <v/>
      </c>
      <c r="PG116" s="112"/>
      <c r="PH116" s="112"/>
      <c r="PI116" s="113" t="str">
        <f t="shared" si="833"/>
        <v/>
      </c>
      <c r="PJ116" s="114" t="str">
        <f t="shared" si="834"/>
        <v/>
      </c>
      <c r="PK116" s="115" t="str">
        <f t="shared" si="835"/>
        <v/>
      </c>
      <c r="PL116" s="115" t="str">
        <f t="shared" si="836"/>
        <v/>
      </c>
      <c r="PM116" s="116" t="str">
        <f t="shared" si="837"/>
        <v/>
      </c>
      <c r="PN116" s="117" t="str">
        <f t="shared" si="838"/>
        <v/>
      </c>
      <c r="PO116" s="118" t="str">
        <f t="shared" si="839"/>
        <v/>
      </c>
      <c r="PP116" s="119" t="str">
        <f t="shared" si="840"/>
        <v/>
      </c>
      <c r="PQ116" s="120" t="str">
        <f t="shared" si="841"/>
        <v/>
      </c>
      <c r="PS116" s="112"/>
      <c r="PT116" s="112"/>
      <c r="PU116" s="113" t="str">
        <f t="shared" si="842"/>
        <v/>
      </c>
      <c r="PV116" s="114" t="str">
        <f t="shared" si="843"/>
        <v/>
      </c>
      <c r="PW116" s="115" t="str">
        <f t="shared" si="844"/>
        <v/>
      </c>
      <c r="PX116" s="115" t="str">
        <f t="shared" si="845"/>
        <v/>
      </c>
      <c r="PY116" s="116" t="str">
        <f t="shared" si="846"/>
        <v/>
      </c>
      <c r="PZ116" s="117" t="str">
        <f t="shared" si="847"/>
        <v/>
      </c>
      <c r="QA116" s="118" t="str">
        <f t="shared" si="848"/>
        <v/>
      </c>
      <c r="QB116" s="119" t="str">
        <f t="shared" si="849"/>
        <v/>
      </c>
      <c r="QC116" s="120" t="str">
        <f t="shared" si="850"/>
        <v/>
      </c>
      <c r="QE116" s="112"/>
      <c r="QF116" s="112"/>
      <c r="QG116" s="113" t="str">
        <f t="shared" si="851"/>
        <v/>
      </c>
      <c r="QH116" s="114" t="str">
        <f t="shared" si="852"/>
        <v/>
      </c>
      <c r="QI116" s="115" t="str">
        <f t="shared" si="853"/>
        <v/>
      </c>
      <c r="QJ116" s="115" t="str">
        <f t="shared" si="854"/>
        <v/>
      </c>
      <c r="QK116" s="116" t="str">
        <f t="shared" si="855"/>
        <v/>
      </c>
      <c r="QL116" s="117" t="str">
        <f t="shared" si="856"/>
        <v/>
      </c>
      <c r="QM116" s="118" t="str">
        <f t="shared" si="857"/>
        <v/>
      </c>
      <c r="QN116" s="119" t="str">
        <f t="shared" si="858"/>
        <v/>
      </c>
      <c r="QO116" s="120" t="str">
        <f t="shared" si="859"/>
        <v/>
      </c>
      <c r="QQ116" s="112"/>
      <c r="QR116" s="112"/>
      <c r="QS116" s="113" t="str">
        <f t="shared" si="860"/>
        <v/>
      </c>
      <c r="QT116" s="114" t="str">
        <f t="shared" si="861"/>
        <v/>
      </c>
      <c r="QU116" s="115" t="str">
        <f t="shared" si="862"/>
        <v/>
      </c>
      <c r="QV116" s="115" t="str">
        <f t="shared" si="863"/>
        <v/>
      </c>
      <c r="QW116" s="116" t="str">
        <f t="shared" si="864"/>
        <v/>
      </c>
      <c r="QX116" s="117" t="str">
        <f t="shared" si="865"/>
        <v/>
      </c>
      <c r="QY116" s="118" t="str">
        <f t="shared" si="866"/>
        <v/>
      </c>
      <c r="QZ116" s="119" t="str">
        <f t="shared" si="867"/>
        <v/>
      </c>
      <c r="RA116" s="120" t="str">
        <f t="shared" si="868"/>
        <v/>
      </c>
      <c r="RC116" s="112"/>
      <c r="RD116" s="112"/>
      <c r="RE116" s="113" t="str">
        <f t="shared" si="869"/>
        <v/>
      </c>
      <c r="RF116" s="114" t="str">
        <f t="shared" si="870"/>
        <v/>
      </c>
      <c r="RG116" s="115" t="str">
        <f t="shared" si="871"/>
        <v/>
      </c>
      <c r="RH116" s="115" t="str">
        <f t="shared" si="872"/>
        <v/>
      </c>
      <c r="RI116" s="116" t="str">
        <f t="shared" si="873"/>
        <v/>
      </c>
      <c r="RJ116" s="117" t="str">
        <f t="shared" si="874"/>
        <v/>
      </c>
      <c r="RK116" s="118" t="str">
        <f t="shared" si="875"/>
        <v/>
      </c>
      <c r="RL116" s="119" t="str">
        <f t="shared" si="876"/>
        <v/>
      </c>
      <c r="RM116" s="120" t="str">
        <f t="shared" si="877"/>
        <v/>
      </c>
      <c r="RO116" s="112"/>
      <c r="RP116" s="112"/>
      <c r="RQ116" s="113" t="str">
        <f t="shared" si="878"/>
        <v/>
      </c>
      <c r="RR116" s="114" t="str">
        <f t="shared" si="879"/>
        <v/>
      </c>
      <c r="RS116" s="115" t="str">
        <f t="shared" si="880"/>
        <v/>
      </c>
      <c r="RT116" s="115" t="str">
        <f t="shared" si="881"/>
        <v/>
      </c>
      <c r="RU116" s="116" t="str">
        <f t="shared" si="882"/>
        <v/>
      </c>
      <c r="RV116" s="117" t="str">
        <f t="shared" si="883"/>
        <v/>
      </c>
      <c r="RW116" s="118" t="str">
        <f t="shared" si="884"/>
        <v/>
      </c>
      <c r="RX116" s="119" t="str">
        <f t="shared" si="885"/>
        <v/>
      </c>
      <c r="RY116" s="120" t="str">
        <f t="shared" si="886"/>
        <v/>
      </c>
      <c r="SA116" s="112"/>
      <c r="SB116" s="112"/>
    </row>
    <row r="117" spans="1:496" ht="13.5" customHeight="1">
      <c r="A117" s="20"/>
      <c r="B117" s="2" t="s">
        <v>807</v>
      </c>
      <c r="C117" s="2" t="s">
        <v>822</v>
      </c>
      <c r="E117" s="113" t="str">
        <f t="shared" ref="E117" si="933">IF(I117="","",E$3)</f>
        <v/>
      </c>
      <c r="F117" s="114" t="str">
        <f t="shared" ref="F117" si="934">IF(I117="","",E$1)</f>
        <v/>
      </c>
      <c r="G117" s="115" t="str">
        <f t="shared" si="903"/>
        <v/>
      </c>
      <c r="H117" s="115" t="str">
        <f t="shared" si="904"/>
        <v/>
      </c>
      <c r="I117" s="116" t="str">
        <f t="shared" ref="I117" si="935">IF(P117="","",IF(ISNUMBER(SEARCH(":",P117)),MID(P117,FIND(":",P117)+2,FIND("(",P117)-FIND(":",P117)-3),LEFT(P117,FIND("(",P117)-2)))</f>
        <v/>
      </c>
      <c r="J117" s="117" t="str">
        <f t="shared" ref="J117" si="936">IF(P117="","",MID(P117,FIND("(",P117)+1,4))</f>
        <v/>
      </c>
      <c r="K117" s="118" t="str">
        <f t="shared" ref="K117" si="937">IF(ISNUMBER(SEARCH("*female*",P117)),"female",IF(ISNUMBER(SEARCH("*male*",P117)),"male",""))</f>
        <v/>
      </c>
      <c r="L117" s="119" t="str">
        <f t="shared" si="894"/>
        <v/>
      </c>
      <c r="M117" s="120" t="str">
        <f t="shared" ref="M117" si="938">IF(I117="","",(MID(I117,(SEARCH("^^",SUBSTITUTE(I117," ","^^",LEN(I117)-LEN(SUBSTITUTE(I117," ","")))))+1,99)&amp;"_"&amp;LEFT(I117,FIND(" ",I117)-1)&amp;"_"&amp;J117))</f>
        <v/>
      </c>
      <c r="O117" s="112"/>
      <c r="Q117" s="113">
        <f>Q$3</f>
        <v>42391</v>
      </c>
      <c r="R117" s="114" t="s">
        <v>827</v>
      </c>
      <c r="S117" s="115">
        <v>40900</v>
      </c>
      <c r="T117" s="115">
        <v>41017</v>
      </c>
      <c r="U117" s="116" t="s">
        <v>1045</v>
      </c>
      <c r="V117" s="117" t="s">
        <v>1046</v>
      </c>
      <c r="W117" s="118" t="s">
        <v>1000</v>
      </c>
      <c r="X117" s="119" t="s">
        <v>445</v>
      </c>
      <c r="Y117" s="120" t="s">
        <v>1047</v>
      </c>
      <c r="AA117" s="4" t="s">
        <v>1108</v>
      </c>
      <c r="AB117" s="2" t="s">
        <v>981</v>
      </c>
      <c r="AC117" s="113">
        <f t="shared" si="545"/>
        <v>42653</v>
      </c>
      <c r="AD117" s="114" t="str">
        <f t="shared" si="546"/>
        <v>Oreškovic I</v>
      </c>
      <c r="AE117" s="115">
        <f t="shared" si="547"/>
        <v>42391</v>
      </c>
      <c r="AF117" s="115">
        <f t="shared" si="548"/>
        <v>42653</v>
      </c>
      <c r="AG117" s="116" t="str">
        <f t="shared" si="549"/>
        <v>Oleg Butkovic</v>
      </c>
      <c r="AH117" s="117" t="str">
        <f t="shared" si="550"/>
        <v>1979</v>
      </c>
      <c r="AI117" s="118" t="str">
        <f t="shared" si="551"/>
        <v>male</v>
      </c>
      <c r="AJ117" s="119" t="str">
        <f t="shared" si="552"/>
        <v>hr_hdz01</v>
      </c>
      <c r="AK117" s="120" t="str">
        <f t="shared" si="553"/>
        <v>Butkovic_Oleg_1979</v>
      </c>
      <c r="AM117" s="112"/>
      <c r="AN117" s="112" t="s">
        <v>1253</v>
      </c>
      <c r="AO117" s="113">
        <f t="shared" si="554"/>
        <v>44035</v>
      </c>
      <c r="AP117" s="114" t="str">
        <f t="shared" si="555"/>
        <v>Plenkovic I</v>
      </c>
      <c r="AQ117" s="115">
        <f t="shared" si="556"/>
        <v>42662</v>
      </c>
      <c r="AR117" s="115">
        <f t="shared" si="557"/>
        <v>44035</v>
      </c>
      <c r="AS117" s="116" t="str">
        <f t="shared" si="558"/>
        <v>Oleg Butkovic</v>
      </c>
      <c r="AT117" s="117" t="str">
        <f t="shared" si="559"/>
        <v>1979</v>
      </c>
      <c r="AU117" s="118" t="str">
        <f t="shared" si="560"/>
        <v>male</v>
      </c>
      <c r="AV117" s="119" t="str">
        <f t="shared" si="561"/>
        <v>hr_hdz01</v>
      </c>
      <c r="AW117" s="120" t="str">
        <f t="shared" si="562"/>
        <v>Butkovic_Oleg_1979</v>
      </c>
      <c r="AY117" s="112"/>
      <c r="AZ117" s="112" t="s">
        <v>1253</v>
      </c>
      <c r="BA117" s="113">
        <f t="shared" si="518"/>
        <v>44926</v>
      </c>
      <c r="BB117" s="114" t="str">
        <f t="shared" si="519"/>
        <v>Plenkovic II</v>
      </c>
      <c r="BC117" s="115">
        <f t="shared" si="520"/>
        <v>43853</v>
      </c>
      <c r="BD117" s="115">
        <f t="shared" si="521"/>
        <v>44926</v>
      </c>
      <c r="BE117" s="116" t="str">
        <f t="shared" si="522"/>
        <v>Oleg Butkovic</v>
      </c>
      <c r="BF117" s="117" t="str">
        <f t="shared" si="523"/>
        <v>1979</v>
      </c>
      <c r="BG117" s="118" t="str">
        <f t="shared" si="524"/>
        <v>male</v>
      </c>
      <c r="BH117" s="119" t="str">
        <f t="shared" si="525"/>
        <v>hr_hdz01</v>
      </c>
      <c r="BI117" s="120" t="str">
        <f t="shared" si="526"/>
        <v>Butkovic_Oleg_1979</v>
      </c>
      <c r="BK117" s="112"/>
      <c r="BL117" s="112" t="s">
        <v>1253</v>
      </c>
      <c r="BM117" s="113" t="str">
        <f t="shared" si="563"/>
        <v/>
      </c>
      <c r="BN117" s="114" t="str">
        <f t="shared" si="564"/>
        <v/>
      </c>
      <c r="BO117" s="115" t="str">
        <f t="shared" si="565"/>
        <v/>
      </c>
      <c r="BP117" s="115" t="str">
        <f t="shared" si="566"/>
        <v/>
      </c>
      <c r="BQ117" s="116" t="str">
        <f t="shared" si="567"/>
        <v/>
      </c>
      <c r="BR117" s="117" t="str">
        <f t="shared" si="568"/>
        <v/>
      </c>
      <c r="BS117" s="118" t="str">
        <f t="shared" si="569"/>
        <v/>
      </c>
      <c r="BT117" s="119" t="str">
        <f t="shared" si="570"/>
        <v/>
      </c>
      <c r="BU117" s="120" t="str">
        <f t="shared" si="571"/>
        <v/>
      </c>
      <c r="BW117" s="112"/>
      <c r="BX117" s="112"/>
      <c r="BY117" s="113" t="str">
        <f t="shared" si="572"/>
        <v/>
      </c>
      <c r="BZ117" s="114" t="str">
        <f t="shared" si="573"/>
        <v/>
      </c>
      <c r="CA117" s="115" t="str">
        <f t="shared" si="574"/>
        <v/>
      </c>
      <c r="CB117" s="115" t="str">
        <f t="shared" si="575"/>
        <v/>
      </c>
      <c r="CC117" s="116" t="str">
        <f t="shared" si="576"/>
        <v/>
      </c>
      <c r="CD117" s="117" t="str">
        <f t="shared" si="577"/>
        <v/>
      </c>
      <c r="CE117" s="118" t="str">
        <f t="shared" si="578"/>
        <v/>
      </c>
      <c r="CF117" s="119" t="str">
        <f t="shared" si="579"/>
        <v/>
      </c>
      <c r="CG117" s="120" t="str">
        <f t="shared" si="580"/>
        <v/>
      </c>
      <c r="CI117" s="112"/>
      <c r="CJ117" s="112"/>
      <c r="CK117" s="113" t="str">
        <f t="shared" si="581"/>
        <v/>
      </c>
      <c r="CL117" s="114" t="str">
        <f t="shared" si="582"/>
        <v/>
      </c>
      <c r="CM117" s="115" t="str">
        <f t="shared" si="583"/>
        <v/>
      </c>
      <c r="CN117" s="115" t="str">
        <f t="shared" si="584"/>
        <v/>
      </c>
      <c r="CO117" s="116" t="str">
        <f t="shared" si="585"/>
        <v/>
      </c>
      <c r="CP117" s="117" t="str">
        <f t="shared" si="586"/>
        <v/>
      </c>
      <c r="CQ117" s="118" t="str">
        <f t="shared" si="587"/>
        <v/>
      </c>
      <c r="CR117" s="119" t="str">
        <f t="shared" si="588"/>
        <v/>
      </c>
      <c r="CS117" s="120" t="str">
        <f t="shared" si="589"/>
        <v/>
      </c>
      <c r="CU117" s="112"/>
      <c r="CV117" s="112"/>
      <c r="CW117" s="113" t="str">
        <f t="shared" si="590"/>
        <v/>
      </c>
      <c r="CX117" s="114" t="str">
        <f t="shared" si="591"/>
        <v/>
      </c>
      <c r="CY117" s="115" t="str">
        <f t="shared" si="592"/>
        <v/>
      </c>
      <c r="CZ117" s="115" t="str">
        <f t="shared" si="593"/>
        <v/>
      </c>
      <c r="DA117" s="116" t="str">
        <f t="shared" si="594"/>
        <v/>
      </c>
      <c r="DB117" s="117" t="str">
        <f t="shared" si="595"/>
        <v/>
      </c>
      <c r="DC117" s="118" t="str">
        <f t="shared" si="596"/>
        <v/>
      </c>
      <c r="DD117" s="119" t="str">
        <f t="shared" si="597"/>
        <v/>
      </c>
      <c r="DE117" s="120" t="str">
        <f t="shared" si="598"/>
        <v/>
      </c>
      <c r="DG117" s="112"/>
      <c r="DH117" s="112"/>
      <c r="DI117" s="113" t="str">
        <f t="shared" si="599"/>
        <v/>
      </c>
      <c r="DJ117" s="114" t="str">
        <f t="shared" si="600"/>
        <v/>
      </c>
      <c r="DK117" s="115" t="str">
        <f t="shared" si="601"/>
        <v/>
      </c>
      <c r="DL117" s="115" t="str">
        <f t="shared" si="602"/>
        <v/>
      </c>
      <c r="DM117" s="116" t="str">
        <f t="shared" si="603"/>
        <v/>
      </c>
      <c r="DN117" s="117" t="str">
        <f t="shared" si="604"/>
        <v/>
      </c>
      <c r="DO117" s="118" t="str">
        <f t="shared" si="605"/>
        <v/>
      </c>
      <c r="DP117" s="119" t="str">
        <f t="shared" si="606"/>
        <v/>
      </c>
      <c r="DQ117" s="120" t="str">
        <f t="shared" si="607"/>
        <v/>
      </c>
      <c r="DS117" s="112"/>
      <c r="DT117" s="112"/>
      <c r="DU117" s="113" t="str">
        <f t="shared" si="608"/>
        <v/>
      </c>
      <c r="DV117" s="114" t="str">
        <f t="shared" si="609"/>
        <v/>
      </c>
      <c r="DW117" s="115" t="str">
        <f t="shared" si="610"/>
        <v/>
      </c>
      <c r="DX117" s="115" t="str">
        <f t="shared" si="611"/>
        <v/>
      </c>
      <c r="DY117" s="116" t="str">
        <f t="shared" si="612"/>
        <v/>
      </c>
      <c r="DZ117" s="117" t="str">
        <f t="shared" si="613"/>
        <v/>
      </c>
      <c r="EA117" s="118" t="str">
        <f t="shared" si="614"/>
        <v/>
      </c>
      <c r="EB117" s="119" t="str">
        <f t="shared" si="615"/>
        <v/>
      </c>
      <c r="EC117" s="120" t="str">
        <f t="shared" si="616"/>
        <v/>
      </c>
      <c r="EE117" s="112"/>
      <c r="EF117" s="112"/>
      <c r="EG117" s="113" t="str">
        <f t="shared" si="617"/>
        <v/>
      </c>
      <c r="EH117" s="114" t="str">
        <f t="shared" si="618"/>
        <v/>
      </c>
      <c r="EI117" s="115" t="str">
        <f t="shared" si="619"/>
        <v/>
      </c>
      <c r="EJ117" s="115" t="str">
        <f t="shared" si="620"/>
        <v/>
      </c>
      <c r="EK117" s="116" t="str">
        <f t="shared" si="621"/>
        <v/>
      </c>
      <c r="EL117" s="117" t="str">
        <f t="shared" si="622"/>
        <v/>
      </c>
      <c r="EM117" s="118" t="str">
        <f t="shared" si="623"/>
        <v/>
      </c>
      <c r="EN117" s="119" t="str">
        <f t="shared" si="624"/>
        <v/>
      </c>
      <c r="EO117" s="120" t="str">
        <f t="shared" si="625"/>
        <v/>
      </c>
      <c r="EQ117" s="112"/>
      <c r="ER117" s="112"/>
      <c r="ES117" s="113" t="str">
        <f t="shared" si="626"/>
        <v/>
      </c>
      <c r="ET117" s="114" t="str">
        <f t="shared" si="627"/>
        <v/>
      </c>
      <c r="EU117" s="115" t="str">
        <f t="shared" si="628"/>
        <v/>
      </c>
      <c r="EV117" s="115" t="str">
        <f t="shared" si="629"/>
        <v/>
      </c>
      <c r="EW117" s="116" t="str">
        <f t="shared" si="630"/>
        <v/>
      </c>
      <c r="EX117" s="117" t="str">
        <f t="shared" si="631"/>
        <v/>
      </c>
      <c r="EY117" s="118" t="str">
        <f t="shared" si="632"/>
        <v/>
      </c>
      <c r="EZ117" s="119" t="str">
        <f t="shared" si="633"/>
        <v/>
      </c>
      <c r="FA117" s="120" t="str">
        <f t="shared" si="634"/>
        <v/>
      </c>
      <c r="FC117" s="112"/>
      <c r="FD117" s="112"/>
      <c r="FE117" s="113" t="str">
        <f t="shared" si="635"/>
        <v/>
      </c>
      <c r="FF117" s="114" t="str">
        <f t="shared" si="636"/>
        <v/>
      </c>
      <c r="FG117" s="115" t="str">
        <f t="shared" si="637"/>
        <v/>
      </c>
      <c r="FH117" s="115" t="str">
        <f t="shared" si="638"/>
        <v/>
      </c>
      <c r="FI117" s="116" t="str">
        <f t="shared" si="639"/>
        <v/>
      </c>
      <c r="FJ117" s="117" t="str">
        <f t="shared" si="640"/>
        <v/>
      </c>
      <c r="FK117" s="118" t="str">
        <f t="shared" si="641"/>
        <v/>
      </c>
      <c r="FL117" s="119" t="str">
        <f t="shared" si="642"/>
        <v/>
      </c>
      <c r="FM117" s="120" t="str">
        <f t="shared" si="643"/>
        <v/>
      </c>
      <c r="FO117" s="112"/>
      <c r="FP117" s="112"/>
      <c r="FQ117" s="113" t="str">
        <f t="shared" si="644"/>
        <v/>
      </c>
      <c r="FR117" s="114" t="str">
        <f t="shared" si="645"/>
        <v/>
      </c>
      <c r="FS117" s="115" t="str">
        <f t="shared" si="646"/>
        <v/>
      </c>
      <c r="FT117" s="115" t="str">
        <f t="shared" si="647"/>
        <v/>
      </c>
      <c r="FU117" s="116" t="str">
        <f t="shared" si="648"/>
        <v/>
      </c>
      <c r="FV117" s="117" t="str">
        <f t="shared" si="649"/>
        <v/>
      </c>
      <c r="FW117" s="118" t="str">
        <f t="shared" si="650"/>
        <v/>
      </c>
      <c r="FX117" s="119" t="str">
        <f t="shared" si="651"/>
        <v/>
      </c>
      <c r="FY117" s="120" t="str">
        <f t="shared" si="652"/>
        <v/>
      </c>
      <c r="GA117" s="112"/>
      <c r="GB117" s="112"/>
      <c r="GC117" s="113" t="str">
        <f t="shared" si="653"/>
        <v/>
      </c>
      <c r="GD117" s="114" t="str">
        <f t="shared" si="654"/>
        <v/>
      </c>
      <c r="GE117" s="115" t="str">
        <f t="shared" si="655"/>
        <v/>
      </c>
      <c r="GF117" s="115" t="str">
        <f t="shared" si="656"/>
        <v/>
      </c>
      <c r="GG117" s="116" t="str">
        <f t="shared" si="657"/>
        <v/>
      </c>
      <c r="GH117" s="117" t="str">
        <f t="shared" si="658"/>
        <v/>
      </c>
      <c r="GI117" s="118" t="str">
        <f t="shared" si="659"/>
        <v/>
      </c>
      <c r="GJ117" s="119" t="str">
        <f t="shared" si="660"/>
        <v/>
      </c>
      <c r="GK117" s="120" t="str">
        <f t="shared" si="661"/>
        <v/>
      </c>
      <c r="GM117" s="112"/>
      <c r="GN117" s="112"/>
      <c r="GO117" s="113" t="str">
        <f t="shared" si="662"/>
        <v/>
      </c>
      <c r="GP117" s="114" t="str">
        <f t="shared" si="663"/>
        <v/>
      </c>
      <c r="GQ117" s="115" t="str">
        <f t="shared" si="664"/>
        <v/>
      </c>
      <c r="GR117" s="115" t="str">
        <f t="shared" si="665"/>
        <v/>
      </c>
      <c r="GS117" s="116" t="str">
        <f t="shared" si="666"/>
        <v/>
      </c>
      <c r="GT117" s="117" t="str">
        <f t="shared" si="667"/>
        <v/>
      </c>
      <c r="GU117" s="118" t="str">
        <f t="shared" si="668"/>
        <v/>
      </c>
      <c r="GV117" s="119" t="str">
        <f t="shared" si="669"/>
        <v/>
      </c>
      <c r="GW117" s="120" t="str">
        <f t="shared" si="670"/>
        <v/>
      </c>
      <c r="GY117" s="112"/>
      <c r="GZ117" s="112"/>
      <c r="HA117" s="113" t="str">
        <f t="shared" si="671"/>
        <v/>
      </c>
      <c r="HB117" s="114" t="str">
        <f t="shared" si="672"/>
        <v/>
      </c>
      <c r="HC117" s="115" t="str">
        <f t="shared" si="673"/>
        <v/>
      </c>
      <c r="HD117" s="115" t="str">
        <f t="shared" si="674"/>
        <v/>
      </c>
      <c r="HE117" s="116" t="str">
        <f t="shared" si="675"/>
        <v/>
      </c>
      <c r="HF117" s="117" t="str">
        <f t="shared" si="676"/>
        <v/>
      </c>
      <c r="HG117" s="118" t="str">
        <f t="shared" si="677"/>
        <v/>
      </c>
      <c r="HH117" s="119" t="str">
        <f t="shared" si="678"/>
        <v/>
      </c>
      <c r="HI117" s="120" t="str">
        <f t="shared" si="679"/>
        <v/>
      </c>
      <c r="HK117" s="112"/>
      <c r="HL117" s="112"/>
      <c r="HM117" s="113" t="str">
        <f t="shared" si="680"/>
        <v/>
      </c>
      <c r="HN117" s="114" t="str">
        <f t="shared" si="681"/>
        <v/>
      </c>
      <c r="HO117" s="115" t="str">
        <f t="shared" si="682"/>
        <v/>
      </c>
      <c r="HP117" s="115" t="str">
        <f t="shared" si="683"/>
        <v/>
      </c>
      <c r="HQ117" s="116" t="str">
        <f t="shared" si="684"/>
        <v/>
      </c>
      <c r="HR117" s="117" t="str">
        <f t="shared" si="685"/>
        <v/>
      </c>
      <c r="HS117" s="118" t="str">
        <f t="shared" si="686"/>
        <v/>
      </c>
      <c r="HT117" s="119" t="str">
        <f t="shared" si="687"/>
        <v/>
      </c>
      <c r="HU117" s="120" t="str">
        <f t="shared" si="688"/>
        <v/>
      </c>
      <c r="HW117" s="112"/>
      <c r="HX117" s="112"/>
      <c r="HY117" s="113" t="str">
        <f t="shared" si="689"/>
        <v/>
      </c>
      <c r="HZ117" s="114" t="str">
        <f t="shared" si="690"/>
        <v/>
      </c>
      <c r="IA117" s="115" t="str">
        <f t="shared" si="691"/>
        <v/>
      </c>
      <c r="IB117" s="115" t="str">
        <f t="shared" si="692"/>
        <v/>
      </c>
      <c r="IC117" s="116" t="str">
        <f t="shared" si="693"/>
        <v/>
      </c>
      <c r="ID117" s="117" t="str">
        <f t="shared" si="694"/>
        <v/>
      </c>
      <c r="IE117" s="118" t="str">
        <f t="shared" si="695"/>
        <v/>
      </c>
      <c r="IF117" s="119" t="str">
        <f t="shared" si="696"/>
        <v/>
      </c>
      <c r="IG117" s="120" t="str">
        <f t="shared" si="697"/>
        <v/>
      </c>
      <c r="II117" s="112"/>
      <c r="IJ117" s="112"/>
      <c r="IK117" s="113" t="str">
        <f t="shared" si="698"/>
        <v/>
      </c>
      <c r="IL117" s="114" t="str">
        <f t="shared" si="699"/>
        <v/>
      </c>
      <c r="IM117" s="115" t="str">
        <f t="shared" si="700"/>
        <v/>
      </c>
      <c r="IN117" s="115" t="str">
        <f t="shared" si="701"/>
        <v/>
      </c>
      <c r="IO117" s="116" t="str">
        <f t="shared" si="702"/>
        <v/>
      </c>
      <c r="IP117" s="117" t="str">
        <f t="shared" si="703"/>
        <v/>
      </c>
      <c r="IQ117" s="118" t="str">
        <f t="shared" si="704"/>
        <v/>
      </c>
      <c r="IR117" s="119" t="str">
        <f t="shared" si="705"/>
        <v/>
      </c>
      <c r="IS117" s="120" t="str">
        <f t="shared" si="706"/>
        <v/>
      </c>
      <c r="IU117" s="112"/>
      <c r="IV117" s="112"/>
      <c r="IW117" s="113" t="str">
        <f t="shared" si="707"/>
        <v/>
      </c>
      <c r="IX117" s="114" t="str">
        <f t="shared" si="708"/>
        <v/>
      </c>
      <c r="IY117" s="115" t="str">
        <f t="shared" si="709"/>
        <v/>
      </c>
      <c r="IZ117" s="115" t="str">
        <f t="shared" si="710"/>
        <v/>
      </c>
      <c r="JA117" s="116" t="str">
        <f t="shared" si="711"/>
        <v/>
      </c>
      <c r="JB117" s="117" t="str">
        <f t="shared" si="712"/>
        <v/>
      </c>
      <c r="JC117" s="118" t="str">
        <f t="shared" si="713"/>
        <v/>
      </c>
      <c r="JD117" s="119" t="str">
        <f t="shared" si="714"/>
        <v/>
      </c>
      <c r="JE117" s="120" t="str">
        <f t="shared" si="715"/>
        <v/>
      </c>
      <c r="JG117" s="112"/>
      <c r="JH117" s="112"/>
      <c r="JI117" s="113" t="str">
        <f t="shared" si="716"/>
        <v/>
      </c>
      <c r="JJ117" s="114" t="str">
        <f t="shared" si="717"/>
        <v/>
      </c>
      <c r="JK117" s="115" t="str">
        <f t="shared" si="718"/>
        <v/>
      </c>
      <c r="JL117" s="115" t="str">
        <f t="shared" si="719"/>
        <v/>
      </c>
      <c r="JM117" s="116" t="str">
        <f t="shared" si="720"/>
        <v/>
      </c>
      <c r="JN117" s="117" t="str">
        <f t="shared" si="721"/>
        <v/>
      </c>
      <c r="JO117" s="118" t="str">
        <f t="shared" si="722"/>
        <v/>
      </c>
      <c r="JP117" s="119" t="str">
        <f t="shared" si="723"/>
        <v/>
      </c>
      <c r="JQ117" s="120" t="str">
        <f t="shared" si="724"/>
        <v/>
      </c>
      <c r="JS117" s="112"/>
      <c r="JT117" s="112"/>
      <c r="JU117" s="113" t="str">
        <f t="shared" si="725"/>
        <v/>
      </c>
      <c r="JV117" s="114" t="str">
        <f t="shared" si="726"/>
        <v/>
      </c>
      <c r="JW117" s="115" t="str">
        <f t="shared" si="727"/>
        <v/>
      </c>
      <c r="JX117" s="115" t="str">
        <f t="shared" si="728"/>
        <v/>
      </c>
      <c r="JY117" s="116" t="str">
        <f t="shared" si="729"/>
        <v/>
      </c>
      <c r="JZ117" s="117" t="str">
        <f t="shared" si="730"/>
        <v/>
      </c>
      <c r="KA117" s="118" t="str">
        <f t="shared" si="731"/>
        <v/>
      </c>
      <c r="KB117" s="119" t="str">
        <f t="shared" si="732"/>
        <v/>
      </c>
      <c r="KC117" s="120" t="str">
        <f t="shared" si="733"/>
        <v/>
      </c>
      <c r="KE117" s="112"/>
      <c r="KF117" s="112"/>
      <c r="KG117" s="113" t="str">
        <f t="shared" si="734"/>
        <v/>
      </c>
      <c r="KH117" s="114" t="str">
        <f t="shared" si="735"/>
        <v/>
      </c>
      <c r="KI117" s="115" t="str">
        <f t="shared" si="736"/>
        <v/>
      </c>
      <c r="KJ117" s="115" t="str">
        <f t="shared" si="737"/>
        <v/>
      </c>
      <c r="KK117" s="116" t="str">
        <f t="shared" si="738"/>
        <v/>
      </c>
      <c r="KL117" s="117" t="str">
        <f t="shared" si="739"/>
        <v/>
      </c>
      <c r="KM117" s="118" t="str">
        <f t="shared" si="740"/>
        <v/>
      </c>
      <c r="KN117" s="119" t="str">
        <f t="shared" si="741"/>
        <v/>
      </c>
      <c r="KO117" s="120" t="str">
        <f t="shared" si="742"/>
        <v/>
      </c>
      <c r="KQ117" s="112"/>
      <c r="KR117" s="112"/>
      <c r="KS117" s="113" t="str">
        <f t="shared" si="743"/>
        <v/>
      </c>
      <c r="KT117" s="114" t="str">
        <f t="shared" si="744"/>
        <v/>
      </c>
      <c r="KU117" s="115" t="str">
        <f t="shared" si="745"/>
        <v/>
      </c>
      <c r="KV117" s="115" t="str">
        <f t="shared" si="746"/>
        <v/>
      </c>
      <c r="KW117" s="116" t="str">
        <f t="shared" si="747"/>
        <v/>
      </c>
      <c r="KX117" s="117" t="str">
        <f t="shared" si="748"/>
        <v/>
      </c>
      <c r="KY117" s="118" t="str">
        <f t="shared" si="749"/>
        <v/>
      </c>
      <c r="KZ117" s="119" t="str">
        <f t="shared" si="750"/>
        <v/>
      </c>
      <c r="LA117" s="120" t="str">
        <f t="shared" si="751"/>
        <v/>
      </c>
      <c r="LC117" s="112"/>
      <c r="LD117" s="112"/>
      <c r="LE117" s="113" t="str">
        <f t="shared" si="752"/>
        <v/>
      </c>
      <c r="LF117" s="114" t="str">
        <f t="shared" si="753"/>
        <v/>
      </c>
      <c r="LG117" s="115" t="str">
        <f t="shared" si="754"/>
        <v/>
      </c>
      <c r="LH117" s="115" t="str">
        <f t="shared" si="755"/>
        <v/>
      </c>
      <c r="LI117" s="116" t="str">
        <f t="shared" si="756"/>
        <v/>
      </c>
      <c r="LJ117" s="117" t="str">
        <f t="shared" si="757"/>
        <v/>
      </c>
      <c r="LK117" s="118" t="str">
        <f t="shared" si="758"/>
        <v/>
      </c>
      <c r="LL117" s="119" t="str">
        <f t="shared" si="759"/>
        <v/>
      </c>
      <c r="LM117" s="120" t="str">
        <f t="shared" si="760"/>
        <v/>
      </c>
      <c r="LO117" s="112"/>
      <c r="LP117" s="112"/>
      <c r="LQ117" s="113" t="str">
        <f t="shared" si="761"/>
        <v/>
      </c>
      <c r="LR117" s="114" t="str">
        <f t="shared" si="762"/>
        <v/>
      </c>
      <c r="LS117" s="115" t="str">
        <f t="shared" si="763"/>
        <v/>
      </c>
      <c r="LT117" s="115" t="str">
        <f t="shared" si="764"/>
        <v/>
      </c>
      <c r="LU117" s="116" t="str">
        <f t="shared" si="765"/>
        <v/>
      </c>
      <c r="LV117" s="117" t="str">
        <f t="shared" si="766"/>
        <v/>
      </c>
      <c r="LW117" s="118" t="str">
        <f t="shared" si="767"/>
        <v/>
      </c>
      <c r="LX117" s="119" t="str">
        <f t="shared" si="768"/>
        <v/>
      </c>
      <c r="LY117" s="120" t="str">
        <f t="shared" si="769"/>
        <v/>
      </c>
      <c r="MA117" s="112"/>
      <c r="MB117" s="112"/>
      <c r="MC117" s="113" t="str">
        <f t="shared" si="770"/>
        <v/>
      </c>
      <c r="MD117" s="114" t="str">
        <f t="shared" si="771"/>
        <v/>
      </c>
      <c r="ME117" s="115" t="str">
        <f t="shared" si="772"/>
        <v/>
      </c>
      <c r="MF117" s="115" t="str">
        <f t="shared" si="773"/>
        <v/>
      </c>
      <c r="MG117" s="116" t="str">
        <f t="shared" si="774"/>
        <v/>
      </c>
      <c r="MH117" s="117" t="str">
        <f t="shared" si="775"/>
        <v/>
      </c>
      <c r="MI117" s="118" t="str">
        <f t="shared" si="776"/>
        <v/>
      </c>
      <c r="MJ117" s="119" t="str">
        <f t="shared" si="777"/>
        <v/>
      </c>
      <c r="MK117" s="120" t="str">
        <f t="shared" si="778"/>
        <v/>
      </c>
      <c r="MM117" s="112"/>
      <c r="MN117" s="112"/>
      <c r="MO117" s="113" t="str">
        <f t="shared" si="779"/>
        <v/>
      </c>
      <c r="MP117" s="114" t="str">
        <f t="shared" si="780"/>
        <v/>
      </c>
      <c r="MQ117" s="115" t="str">
        <f t="shared" si="781"/>
        <v/>
      </c>
      <c r="MR117" s="115" t="str">
        <f t="shared" si="782"/>
        <v/>
      </c>
      <c r="MS117" s="116" t="str">
        <f t="shared" si="783"/>
        <v/>
      </c>
      <c r="MT117" s="117" t="str">
        <f t="shared" si="784"/>
        <v/>
      </c>
      <c r="MU117" s="118" t="str">
        <f t="shared" si="785"/>
        <v/>
      </c>
      <c r="MV117" s="119" t="str">
        <f t="shared" si="786"/>
        <v/>
      </c>
      <c r="MW117" s="120" t="str">
        <f t="shared" si="787"/>
        <v/>
      </c>
      <c r="MY117" s="112"/>
      <c r="MZ117" s="112"/>
      <c r="NA117" s="113" t="str">
        <f t="shared" si="788"/>
        <v/>
      </c>
      <c r="NB117" s="114" t="str">
        <f t="shared" si="789"/>
        <v/>
      </c>
      <c r="NC117" s="115" t="str">
        <f t="shared" si="790"/>
        <v/>
      </c>
      <c r="ND117" s="115" t="str">
        <f t="shared" si="791"/>
        <v/>
      </c>
      <c r="NE117" s="116" t="str">
        <f t="shared" si="792"/>
        <v/>
      </c>
      <c r="NF117" s="117" t="str">
        <f t="shared" si="793"/>
        <v/>
      </c>
      <c r="NG117" s="118" t="str">
        <f t="shared" si="794"/>
        <v/>
      </c>
      <c r="NH117" s="119" t="str">
        <f t="shared" si="795"/>
        <v/>
      </c>
      <c r="NI117" s="120" t="str">
        <f t="shared" si="796"/>
        <v/>
      </c>
      <c r="NK117" s="112"/>
      <c r="NL117" s="112"/>
      <c r="NM117" s="113" t="str">
        <f t="shared" si="797"/>
        <v/>
      </c>
      <c r="NN117" s="114" t="str">
        <f t="shared" si="798"/>
        <v/>
      </c>
      <c r="NO117" s="115" t="str">
        <f t="shared" si="799"/>
        <v/>
      </c>
      <c r="NP117" s="115" t="str">
        <f t="shared" si="800"/>
        <v/>
      </c>
      <c r="NQ117" s="116" t="str">
        <f t="shared" si="801"/>
        <v/>
      </c>
      <c r="NR117" s="117" t="str">
        <f t="shared" si="802"/>
        <v/>
      </c>
      <c r="NS117" s="118" t="str">
        <f t="shared" si="803"/>
        <v/>
      </c>
      <c r="NT117" s="119" t="str">
        <f t="shared" si="804"/>
        <v/>
      </c>
      <c r="NU117" s="120" t="str">
        <f t="shared" si="805"/>
        <v/>
      </c>
      <c r="NW117" s="112"/>
      <c r="NX117" s="112"/>
      <c r="NY117" s="113" t="str">
        <f t="shared" si="806"/>
        <v/>
      </c>
      <c r="NZ117" s="114" t="str">
        <f t="shared" si="807"/>
        <v/>
      </c>
      <c r="OA117" s="115" t="str">
        <f t="shared" si="808"/>
        <v/>
      </c>
      <c r="OB117" s="115" t="str">
        <f t="shared" si="809"/>
        <v/>
      </c>
      <c r="OC117" s="116" t="str">
        <f t="shared" si="810"/>
        <v/>
      </c>
      <c r="OD117" s="117" t="str">
        <f t="shared" si="811"/>
        <v/>
      </c>
      <c r="OE117" s="118" t="str">
        <f t="shared" si="812"/>
        <v/>
      </c>
      <c r="OF117" s="119" t="str">
        <f t="shared" si="813"/>
        <v/>
      </c>
      <c r="OG117" s="120" t="str">
        <f t="shared" si="814"/>
        <v/>
      </c>
      <c r="OI117" s="112"/>
      <c r="OJ117" s="112"/>
      <c r="OK117" s="113" t="str">
        <f t="shared" si="815"/>
        <v/>
      </c>
      <c r="OL117" s="114" t="str">
        <f t="shared" si="816"/>
        <v/>
      </c>
      <c r="OM117" s="115" t="str">
        <f t="shared" si="817"/>
        <v/>
      </c>
      <c r="ON117" s="115" t="str">
        <f t="shared" si="818"/>
        <v/>
      </c>
      <c r="OO117" s="116" t="str">
        <f t="shared" si="819"/>
        <v/>
      </c>
      <c r="OP117" s="117" t="str">
        <f t="shared" si="820"/>
        <v/>
      </c>
      <c r="OQ117" s="118" t="str">
        <f t="shared" si="821"/>
        <v/>
      </c>
      <c r="OR117" s="119" t="str">
        <f t="shared" si="822"/>
        <v/>
      </c>
      <c r="OS117" s="120" t="str">
        <f t="shared" si="823"/>
        <v/>
      </c>
      <c r="OU117" s="112"/>
      <c r="OV117" s="112"/>
      <c r="OW117" s="113" t="str">
        <f t="shared" si="824"/>
        <v/>
      </c>
      <c r="OX117" s="114" t="str">
        <f t="shared" si="825"/>
        <v/>
      </c>
      <c r="OY117" s="115" t="str">
        <f t="shared" si="826"/>
        <v/>
      </c>
      <c r="OZ117" s="115" t="str">
        <f t="shared" si="827"/>
        <v/>
      </c>
      <c r="PA117" s="116" t="str">
        <f t="shared" si="828"/>
        <v/>
      </c>
      <c r="PB117" s="117" t="str">
        <f t="shared" si="829"/>
        <v/>
      </c>
      <c r="PC117" s="118" t="str">
        <f t="shared" si="830"/>
        <v/>
      </c>
      <c r="PD117" s="119" t="str">
        <f t="shared" si="831"/>
        <v/>
      </c>
      <c r="PE117" s="120" t="str">
        <f t="shared" si="832"/>
        <v/>
      </c>
      <c r="PG117" s="112"/>
      <c r="PH117" s="112"/>
      <c r="PI117" s="113" t="str">
        <f t="shared" si="833"/>
        <v/>
      </c>
      <c r="PJ117" s="114" t="str">
        <f t="shared" si="834"/>
        <v/>
      </c>
      <c r="PK117" s="115" t="str">
        <f t="shared" si="835"/>
        <v/>
      </c>
      <c r="PL117" s="115" t="str">
        <f t="shared" si="836"/>
        <v/>
      </c>
      <c r="PM117" s="116" t="str">
        <f t="shared" si="837"/>
        <v/>
      </c>
      <c r="PN117" s="117" t="str">
        <f t="shared" si="838"/>
        <v/>
      </c>
      <c r="PO117" s="118" t="str">
        <f t="shared" si="839"/>
        <v/>
      </c>
      <c r="PP117" s="119" t="str">
        <f t="shared" si="840"/>
        <v/>
      </c>
      <c r="PQ117" s="120" t="str">
        <f t="shared" si="841"/>
        <v/>
      </c>
      <c r="PS117" s="112"/>
      <c r="PT117" s="112"/>
      <c r="PU117" s="113" t="str">
        <f t="shared" si="842"/>
        <v/>
      </c>
      <c r="PV117" s="114" t="str">
        <f t="shared" si="843"/>
        <v/>
      </c>
      <c r="PW117" s="115" t="str">
        <f t="shared" si="844"/>
        <v/>
      </c>
      <c r="PX117" s="115" t="str">
        <f t="shared" si="845"/>
        <v/>
      </c>
      <c r="PY117" s="116" t="str">
        <f t="shared" si="846"/>
        <v/>
      </c>
      <c r="PZ117" s="117" t="str">
        <f t="shared" si="847"/>
        <v/>
      </c>
      <c r="QA117" s="118" t="str">
        <f t="shared" si="848"/>
        <v/>
      </c>
      <c r="QB117" s="119" t="str">
        <f t="shared" si="849"/>
        <v/>
      </c>
      <c r="QC117" s="120" t="str">
        <f t="shared" si="850"/>
        <v/>
      </c>
      <c r="QE117" s="112"/>
      <c r="QF117" s="112"/>
      <c r="QG117" s="113" t="str">
        <f t="shared" si="851"/>
        <v/>
      </c>
      <c r="QH117" s="114" t="str">
        <f t="shared" si="852"/>
        <v/>
      </c>
      <c r="QI117" s="115" t="str">
        <f t="shared" si="853"/>
        <v/>
      </c>
      <c r="QJ117" s="115" t="str">
        <f t="shared" si="854"/>
        <v/>
      </c>
      <c r="QK117" s="116" t="str">
        <f t="shared" si="855"/>
        <v/>
      </c>
      <c r="QL117" s="117" t="str">
        <f t="shared" si="856"/>
        <v/>
      </c>
      <c r="QM117" s="118" t="str">
        <f t="shared" si="857"/>
        <v/>
      </c>
      <c r="QN117" s="119" t="str">
        <f t="shared" si="858"/>
        <v/>
      </c>
      <c r="QO117" s="120" t="str">
        <f t="shared" si="859"/>
        <v/>
      </c>
      <c r="QQ117" s="112"/>
      <c r="QR117" s="112"/>
      <c r="QS117" s="113" t="str">
        <f t="shared" si="860"/>
        <v/>
      </c>
      <c r="QT117" s="114" t="str">
        <f t="shared" si="861"/>
        <v/>
      </c>
      <c r="QU117" s="115" t="str">
        <f t="shared" si="862"/>
        <v/>
      </c>
      <c r="QV117" s="115" t="str">
        <f t="shared" si="863"/>
        <v/>
      </c>
      <c r="QW117" s="116" t="str">
        <f t="shared" si="864"/>
        <v/>
      </c>
      <c r="QX117" s="117" t="str">
        <f t="shared" si="865"/>
        <v/>
      </c>
      <c r="QY117" s="118" t="str">
        <f t="shared" si="866"/>
        <v/>
      </c>
      <c r="QZ117" s="119" t="str">
        <f t="shared" si="867"/>
        <v/>
      </c>
      <c r="RA117" s="120" t="str">
        <f t="shared" si="868"/>
        <v/>
      </c>
      <c r="RC117" s="112"/>
      <c r="RD117" s="112"/>
      <c r="RE117" s="113" t="str">
        <f t="shared" si="869"/>
        <v/>
      </c>
      <c r="RF117" s="114" t="str">
        <f t="shared" si="870"/>
        <v/>
      </c>
      <c r="RG117" s="115" t="str">
        <f t="shared" si="871"/>
        <v/>
      </c>
      <c r="RH117" s="115" t="str">
        <f t="shared" si="872"/>
        <v/>
      </c>
      <c r="RI117" s="116" t="str">
        <f t="shared" si="873"/>
        <v/>
      </c>
      <c r="RJ117" s="117" t="str">
        <f t="shared" si="874"/>
        <v/>
      </c>
      <c r="RK117" s="118" t="str">
        <f t="shared" si="875"/>
        <v/>
      </c>
      <c r="RL117" s="119" t="str">
        <f t="shared" si="876"/>
        <v/>
      </c>
      <c r="RM117" s="120" t="str">
        <f t="shared" si="877"/>
        <v/>
      </c>
      <c r="RO117" s="112"/>
      <c r="RP117" s="112"/>
      <c r="RQ117" s="113" t="str">
        <f t="shared" si="878"/>
        <v/>
      </c>
      <c r="RR117" s="114" t="str">
        <f t="shared" si="879"/>
        <v/>
      </c>
      <c r="RS117" s="115" t="str">
        <f t="shared" si="880"/>
        <v/>
      </c>
      <c r="RT117" s="115" t="str">
        <f t="shared" si="881"/>
        <v/>
      </c>
      <c r="RU117" s="116" t="str">
        <f t="shared" si="882"/>
        <v/>
      </c>
      <c r="RV117" s="117" t="str">
        <f t="shared" si="883"/>
        <v/>
      </c>
      <c r="RW117" s="118" t="str">
        <f t="shared" si="884"/>
        <v/>
      </c>
      <c r="RX117" s="119" t="str">
        <f t="shared" si="885"/>
        <v/>
      </c>
      <c r="RY117" s="120" t="str">
        <f t="shared" si="886"/>
        <v/>
      </c>
      <c r="SA117" s="112"/>
      <c r="SB117" s="112"/>
    </row>
    <row r="118" spans="1:496" ht="13.5" customHeight="1">
      <c r="A118" s="20"/>
      <c r="B118" s="2" t="s">
        <v>807</v>
      </c>
      <c r="C118" s="2" t="s">
        <v>822</v>
      </c>
      <c r="E118" s="113" t="str">
        <f t="shared" ref="E118" si="939">IF(I118="","",E$3)</f>
        <v/>
      </c>
      <c r="F118" s="114" t="str">
        <f t="shared" ref="F118" si="940">IF(I118="","",E$1)</f>
        <v/>
      </c>
      <c r="G118" s="115" t="str">
        <f t="shared" si="903"/>
        <v/>
      </c>
      <c r="H118" s="115" t="str">
        <f t="shared" si="904"/>
        <v/>
      </c>
      <c r="I118" s="116" t="str">
        <f t="shared" ref="I118" si="941">IF(P118="","",IF(ISNUMBER(SEARCH(":",P118)),MID(P118,FIND(":",P118)+2,FIND("(",P118)-FIND(":",P118)-3),LEFT(P118,FIND("(",P118)-2)))</f>
        <v/>
      </c>
      <c r="J118" s="117" t="str">
        <f t="shared" ref="J118" si="942">IF(P118="","",MID(P118,FIND("(",P118)+1,4))</f>
        <v/>
      </c>
      <c r="K118" s="118" t="str">
        <f t="shared" ref="K118" si="943">IF(ISNUMBER(SEARCH("*female*",P118)),"female",IF(ISNUMBER(SEARCH("*male*",P118)),"male",""))</f>
        <v/>
      </c>
      <c r="L118" s="119" t="str">
        <f t="shared" si="894"/>
        <v/>
      </c>
      <c r="M118" s="120" t="str">
        <f t="shared" ref="M118" si="944">IF(I118="","",(MID(I118,(SEARCH("^^",SUBSTITUTE(I118," ","^^",LEN(I118)-LEN(SUBSTITUTE(I118," ","")))))+1,99)&amp;"_"&amp;LEFT(I118,FIND(" ",I118)-1)&amp;"_"&amp;J118))</f>
        <v/>
      </c>
      <c r="O118" s="112"/>
      <c r="Q118" s="113">
        <f>Q$3</f>
        <v>42391</v>
      </c>
      <c r="R118" s="114" t="s">
        <v>827</v>
      </c>
      <c r="S118" s="115">
        <v>41017</v>
      </c>
      <c r="T118" s="115">
        <f>Q$3</f>
        <v>42391</v>
      </c>
      <c r="U118" s="116" t="s">
        <v>1048</v>
      </c>
      <c r="V118" s="117" t="s">
        <v>1049</v>
      </c>
      <c r="W118" s="118" t="s">
        <v>1000</v>
      </c>
      <c r="X118" s="119" t="s">
        <v>445</v>
      </c>
      <c r="Y118" s="120" t="s">
        <v>1050</v>
      </c>
      <c r="AA118" s="4"/>
      <c r="AB118" s="2" t="s">
        <v>982</v>
      </c>
      <c r="AC118" s="113" t="str">
        <f t="shared" si="545"/>
        <v/>
      </c>
      <c r="AD118" s="114" t="str">
        <f t="shared" si="546"/>
        <v/>
      </c>
      <c r="AE118" s="115" t="str">
        <f t="shared" si="547"/>
        <v/>
      </c>
      <c r="AF118" s="115" t="str">
        <f t="shared" si="548"/>
        <v/>
      </c>
      <c r="AG118" s="116" t="str">
        <f t="shared" si="549"/>
        <v/>
      </c>
      <c r="AH118" s="117" t="str">
        <f t="shared" si="550"/>
        <v/>
      </c>
      <c r="AI118" s="118" t="str">
        <f t="shared" si="551"/>
        <v/>
      </c>
      <c r="AJ118" s="119" t="str">
        <f t="shared" si="552"/>
        <v/>
      </c>
      <c r="AK118" s="120" t="str">
        <f t="shared" si="553"/>
        <v/>
      </c>
      <c r="AM118" s="112"/>
      <c r="AN118" s="112"/>
      <c r="AO118" s="113" t="str">
        <f t="shared" si="554"/>
        <v/>
      </c>
      <c r="AP118" s="114" t="str">
        <f t="shared" si="555"/>
        <v/>
      </c>
      <c r="AQ118" s="115" t="str">
        <f t="shared" si="556"/>
        <v/>
      </c>
      <c r="AR118" s="115" t="str">
        <f t="shared" si="557"/>
        <v/>
      </c>
      <c r="AS118" s="116" t="str">
        <f t="shared" si="558"/>
        <v/>
      </c>
      <c r="AT118" s="117" t="str">
        <f t="shared" si="559"/>
        <v/>
      </c>
      <c r="AU118" s="118" t="str">
        <f t="shared" si="560"/>
        <v/>
      </c>
      <c r="AV118" s="119" t="str">
        <f t="shared" si="561"/>
        <v/>
      </c>
      <c r="AW118" s="120" t="str">
        <f t="shared" si="562"/>
        <v/>
      </c>
      <c r="AY118" s="112"/>
      <c r="AZ118" s="112"/>
      <c r="BA118" s="113" t="str">
        <f t="shared" si="518"/>
        <v/>
      </c>
      <c r="BB118" s="114" t="str">
        <f t="shared" si="519"/>
        <v/>
      </c>
      <c r="BC118" s="115" t="str">
        <f t="shared" si="520"/>
        <v/>
      </c>
      <c r="BD118" s="115" t="str">
        <f t="shared" si="521"/>
        <v/>
      </c>
      <c r="BE118" s="116" t="str">
        <f t="shared" si="522"/>
        <v/>
      </c>
      <c r="BF118" s="117" t="str">
        <f t="shared" si="523"/>
        <v/>
      </c>
      <c r="BG118" s="118" t="str">
        <f t="shared" si="524"/>
        <v/>
      </c>
      <c r="BH118" s="119" t="str">
        <f t="shared" si="525"/>
        <v/>
      </c>
      <c r="BI118" s="120" t="str">
        <f t="shared" si="526"/>
        <v/>
      </c>
      <c r="BK118" s="112"/>
      <c r="BL118" s="112"/>
      <c r="BM118" s="113" t="str">
        <f t="shared" si="563"/>
        <v/>
      </c>
      <c r="BN118" s="114" t="str">
        <f t="shared" si="564"/>
        <v/>
      </c>
      <c r="BO118" s="115" t="str">
        <f t="shared" si="565"/>
        <v/>
      </c>
      <c r="BP118" s="115" t="str">
        <f t="shared" si="566"/>
        <v/>
      </c>
      <c r="BQ118" s="116" t="str">
        <f t="shared" si="567"/>
        <v/>
      </c>
      <c r="BR118" s="117" t="str">
        <f t="shared" si="568"/>
        <v/>
      </c>
      <c r="BS118" s="118" t="str">
        <f t="shared" si="569"/>
        <v/>
      </c>
      <c r="BT118" s="119" t="str">
        <f t="shared" si="570"/>
        <v/>
      </c>
      <c r="BU118" s="120" t="str">
        <f t="shared" si="571"/>
        <v/>
      </c>
      <c r="BW118" s="112"/>
      <c r="BX118" s="112"/>
      <c r="BY118" s="113" t="str">
        <f t="shared" si="572"/>
        <v/>
      </c>
      <c r="BZ118" s="114" t="str">
        <f t="shared" si="573"/>
        <v/>
      </c>
      <c r="CA118" s="115" t="str">
        <f t="shared" si="574"/>
        <v/>
      </c>
      <c r="CB118" s="115" t="str">
        <f t="shared" si="575"/>
        <v/>
      </c>
      <c r="CC118" s="116" t="str">
        <f t="shared" si="576"/>
        <v/>
      </c>
      <c r="CD118" s="117" t="str">
        <f t="shared" si="577"/>
        <v/>
      </c>
      <c r="CE118" s="118" t="str">
        <f t="shared" si="578"/>
        <v/>
      </c>
      <c r="CF118" s="119" t="str">
        <f t="shared" si="579"/>
        <v/>
      </c>
      <c r="CG118" s="120" t="str">
        <f t="shared" si="580"/>
        <v/>
      </c>
      <c r="CI118" s="112"/>
      <c r="CJ118" s="112"/>
      <c r="CK118" s="113" t="str">
        <f t="shared" si="581"/>
        <v/>
      </c>
      <c r="CL118" s="114" t="str">
        <f t="shared" si="582"/>
        <v/>
      </c>
      <c r="CM118" s="115" t="str">
        <f t="shared" si="583"/>
        <v/>
      </c>
      <c r="CN118" s="115" t="str">
        <f t="shared" si="584"/>
        <v/>
      </c>
      <c r="CO118" s="116" t="str">
        <f t="shared" si="585"/>
        <v/>
      </c>
      <c r="CP118" s="117" t="str">
        <f t="shared" si="586"/>
        <v/>
      </c>
      <c r="CQ118" s="118" t="str">
        <f t="shared" si="587"/>
        <v/>
      </c>
      <c r="CR118" s="119" t="str">
        <f t="shared" si="588"/>
        <v/>
      </c>
      <c r="CS118" s="120" t="str">
        <f t="shared" si="589"/>
        <v/>
      </c>
      <c r="CU118" s="112"/>
      <c r="CV118" s="112"/>
      <c r="CW118" s="113" t="str">
        <f t="shared" si="590"/>
        <v/>
      </c>
      <c r="CX118" s="114" t="str">
        <f t="shared" si="591"/>
        <v/>
      </c>
      <c r="CY118" s="115" t="str">
        <f t="shared" si="592"/>
        <v/>
      </c>
      <c r="CZ118" s="115" t="str">
        <f t="shared" si="593"/>
        <v/>
      </c>
      <c r="DA118" s="116" t="str">
        <f t="shared" si="594"/>
        <v/>
      </c>
      <c r="DB118" s="117" t="str">
        <f t="shared" si="595"/>
        <v/>
      </c>
      <c r="DC118" s="118" t="str">
        <f t="shared" si="596"/>
        <v/>
      </c>
      <c r="DD118" s="119" t="str">
        <f t="shared" si="597"/>
        <v/>
      </c>
      <c r="DE118" s="120" t="str">
        <f t="shared" si="598"/>
        <v/>
      </c>
      <c r="DG118" s="112"/>
      <c r="DH118" s="112"/>
      <c r="DI118" s="113" t="str">
        <f t="shared" si="599"/>
        <v/>
      </c>
      <c r="DJ118" s="114" t="str">
        <f t="shared" si="600"/>
        <v/>
      </c>
      <c r="DK118" s="115" t="str">
        <f t="shared" si="601"/>
        <v/>
      </c>
      <c r="DL118" s="115" t="str">
        <f t="shared" si="602"/>
        <v/>
      </c>
      <c r="DM118" s="116" t="str">
        <f t="shared" si="603"/>
        <v/>
      </c>
      <c r="DN118" s="117" t="str">
        <f t="shared" si="604"/>
        <v/>
      </c>
      <c r="DO118" s="118" t="str">
        <f t="shared" si="605"/>
        <v/>
      </c>
      <c r="DP118" s="119" t="str">
        <f t="shared" si="606"/>
        <v/>
      </c>
      <c r="DQ118" s="120" t="str">
        <f t="shared" si="607"/>
        <v/>
      </c>
      <c r="DS118" s="112"/>
      <c r="DT118" s="112"/>
      <c r="DU118" s="113" t="str">
        <f t="shared" si="608"/>
        <v/>
      </c>
      <c r="DV118" s="114" t="str">
        <f t="shared" si="609"/>
        <v/>
      </c>
      <c r="DW118" s="115" t="str">
        <f t="shared" si="610"/>
        <v/>
      </c>
      <c r="DX118" s="115" t="str">
        <f t="shared" si="611"/>
        <v/>
      </c>
      <c r="DY118" s="116" t="str">
        <f t="shared" si="612"/>
        <v/>
      </c>
      <c r="DZ118" s="117" t="str">
        <f t="shared" si="613"/>
        <v/>
      </c>
      <c r="EA118" s="118" t="str">
        <f t="shared" si="614"/>
        <v/>
      </c>
      <c r="EB118" s="119" t="str">
        <f t="shared" si="615"/>
        <v/>
      </c>
      <c r="EC118" s="120" t="str">
        <f t="shared" si="616"/>
        <v/>
      </c>
      <c r="EE118" s="112"/>
      <c r="EF118" s="112"/>
      <c r="EG118" s="113" t="str">
        <f t="shared" si="617"/>
        <v/>
      </c>
      <c r="EH118" s="114" t="str">
        <f t="shared" si="618"/>
        <v/>
      </c>
      <c r="EI118" s="115" t="str">
        <f t="shared" si="619"/>
        <v/>
      </c>
      <c r="EJ118" s="115" t="str">
        <f t="shared" si="620"/>
        <v/>
      </c>
      <c r="EK118" s="116" t="str">
        <f t="shared" si="621"/>
        <v/>
      </c>
      <c r="EL118" s="117" t="str">
        <f t="shared" si="622"/>
        <v/>
      </c>
      <c r="EM118" s="118" t="str">
        <f t="shared" si="623"/>
        <v/>
      </c>
      <c r="EN118" s="119" t="str">
        <f t="shared" si="624"/>
        <v/>
      </c>
      <c r="EO118" s="120" t="str">
        <f t="shared" si="625"/>
        <v/>
      </c>
      <c r="EQ118" s="112"/>
      <c r="ER118" s="112"/>
      <c r="ES118" s="113" t="str">
        <f t="shared" si="626"/>
        <v/>
      </c>
      <c r="ET118" s="114" t="str">
        <f t="shared" si="627"/>
        <v/>
      </c>
      <c r="EU118" s="115" t="str">
        <f t="shared" si="628"/>
        <v/>
      </c>
      <c r="EV118" s="115" t="str">
        <f t="shared" si="629"/>
        <v/>
      </c>
      <c r="EW118" s="116" t="str">
        <f t="shared" si="630"/>
        <v/>
      </c>
      <c r="EX118" s="117" t="str">
        <f t="shared" si="631"/>
        <v/>
      </c>
      <c r="EY118" s="118" t="str">
        <f t="shared" si="632"/>
        <v/>
      </c>
      <c r="EZ118" s="119" t="str">
        <f t="shared" si="633"/>
        <v/>
      </c>
      <c r="FA118" s="120" t="str">
        <f t="shared" si="634"/>
        <v/>
      </c>
      <c r="FC118" s="112"/>
      <c r="FD118" s="112"/>
      <c r="FE118" s="113" t="str">
        <f t="shared" si="635"/>
        <v/>
      </c>
      <c r="FF118" s="114" t="str">
        <f t="shared" si="636"/>
        <v/>
      </c>
      <c r="FG118" s="115" t="str">
        <f t="shared" si="637"/>
        <v/>
      </c>
      <c r="FH118" s="115" t="str">
        <f t="shared" si="638"/>
        <v/>
      </c>
      <c r="FI118" s="116" t="str">
        <f t="shared" si="639"/>
        <v/>
      </c>
      <c r="FJ118" s="117" t="str">
        <f t="shared" si="640"/>
        <v/>
      </c>
      <c r="FK118" s="118" t="str">
        <f t="shared" si="641"/>
        <v/>
      </c>
      <c r="FL118" s="119" t="str">
        <f t="shared" si="642"/>
        <v/>
      </c>
      <c r="FM118" s="120" t="str">
        <f t="shared" si="643"/>
        <v/>
      </c>
      <c r="FO118" s="112"/>
      <c r="FP118" s="112"/>
      <c r="FQ118" s="113" t="str">
        <f t="shared" si="644"/>
        <v/>
      </c>
      <c r="FR118" s="114" t="str">
        <f t="shared" si="645"/>
        <v/>
      </c>
      <c r="FS118" s="115" t="str">
        <f t="shared" si="646"/>
        <v/>
      </c>
      <c r="FT118" s="115" t="str">
        <f t="shared" si="647"/>
        <v/>
      </c>
      <c r="FU118" s="116" t="str">
        <f t="shared" si="648"/>
        <v/>
      </c>
      <c r="FV118" s="117" t="str">
        <f t="shared" si="649"/>
        <v/>
      </c>
      <c r="FW118" s="118" t="str">
        <f t="shared" si="650"/>
        <v/>
      </c>
      <c r="FX118" s="119" t="str">
        <f t="shared" si="651"/>
        <v/>
      </c>
      <c r="FY118" s="120" t="str">
        <f t="shared" si="652"/>
        <v/>
      </c>
      <c r="GA118" s="112"/>
      <c r="GB118" s="112"/>
      <c r="GC118" s="113" t="str">
        <f t="shared" si="653"/>
        <v/>
      </c>
      <c r="GD118" s="114" t="str">
        <f t="shared" si="654"/>
        <v/>
      </c>
      <c r="GE118" s="115" t="str">
        <f t="shared" si="655"/>
        <v/>
      </c>
      <c r="GF118" s="115" t="str">
        <f t="shared" si="656"/>
        <v/>
      </c>
      <c r="GG118" s="116" t="str">
        <f t="shared" si="657"/>
        <v/>
      </c>
      <c r="GH118" s="117" t="str">
        <f t="shared" si="658"/>
        <v/>
      </c>
      <c r="GI118" s="118" t="str">
        <f t="shared" si="659"/>
        <v/>
      </c>
      <c r="GJ118" s="119" t="str">
        <f t="shared" si="660"/>
        <v/>
      </c>
      <c r="GK118" s="120" t="str">
        <f t="shared" si="661"/>
        <v/>
      </c>
      <c r="GM118" s="112"/>
      <c r="GN118" s="112"/>
      <c r="GO118" s="113" t="str">
        <f t="shared" si="662"/>
        <v/>
      </c>
      <c r="GP118" s="114" t="str">
        <f t="shared" si="663"/>
        <v/>
      </c>
      <c r="GQ118" s="115" t="str">
        <f t="shared" si="664"/>
        <v/>
      </c>
      <c r="GR118" s="115" t="str">
        <f t="shared" si="665"/>
        <v/>
      </c>
      <c r="GS118" s="116" t="str">
        <f t="shared" si="666"/>
        <v/>
      </c>
      <c r="GT118" s="117" t="str">
        <f t="shared" si="667"/>
        <v/>
      </c>
      <c r="GU118" s="118" t="str">
        <f t="shared" si="668"/>
        <v/>
      </c>
      <c r="GV118" s="119" t="str">
        <f t="shared" si="669"/>
        <v/>
      </c>
      <c r="GW118" s="120" t="str">
        <f t="shared" si="670"/>
        <v/>
      </c>
      <c r="GY118" s="112"/>
      <c r="GZ118" s="112"/>
      <c r="HA118" s="113" t="str">
        <f t="shared" si="671"/>
        <v/>
      </c>
      <c r="HB118" s="114" t="str">
        <f t="shared" si="672"/>
        <v/>
      </c>
      <c r="HC118" s="115" t="str">
        <f t="shared" si="673"/>
        <v/>
      </c>
      <c r="HD118" s="115" t="str">
        <f t="shared" si="674"/>
        <v/>
      </c>
      <c r="HE118" s="116" t="str">
        <f t="shared" si="675"/>
        <v/>
      </c>
      <c r="HF118" s="117" t="str">
        <f t="shared" si="676"/>
        <v/>
      </c>
      <c r="HG118" s="118" t="str">
        <f t="shared" si="677"/>
        <v/>
      </c>
      <c r="HH118" s="119" t="str">
        <f t="shared" si="678"/>
        <v/>
      </c>
      <c r="HI118" s="120" t="str">
        <f t="shared" si="679"/>
        <v/>
      </c>
      <c r="HK118" s="112"/>
      <c r="HL118" s="112"/>
      <c r="HM118" s="113" t="str">
        <f t="shared" si="680"/>
        <v/>
      </c>
      <c r="HN118" s="114" t="str">
        <f t="shared" si="681"/>
        <v/>
      </c>
      <c r="HO118" s="115" t="str">
        <f t="shared" si="682"/>
        <v/>
      </c>
      <c r="HP118" s="115" t="str">
        <f t="shared" si="683"/>
        <v/>
      </c>
      <c r="HQ118" s="116" t="str">
        <f t="shared" si="684"/>
        <v/>
      </c>
      <c r="HR118" s="117" t="str">
        <f t="shared" si="685"/>
        <v/>
      </c>
      <c r="HS118" s="118" t="str">
        <f t="shared" si="686"/>
        <v/>
      </c>
      <c r="HT118" s="119" t="str">
        <f t="shared" si="687"/>
        <v/>
      </c>
      <c r="HU118" s="120" t="str">
        <f t="shared" si="688"/>
        <v/>
      </c>
      <c r="HW118" s="112"/>
      <c r="HX118" s="112"/>
      <c r="HY118" s="113" t="str">
        <f t="shared" si="689"/>
        <v/>
      </c>
      <c r="HZ118" s="114" t="str">
        <f t="shared" si="690"/>
        <v/>
      </c>
      <c r="IA118" s="115" t="str">
        <f t="shared" si="691"/>
        <v/>
      </c>
      <c r="IB118" s="115" t="str">
        <f t="shared" si="692"/>
        <v/>
      </c>
      <c r="IC118" s="116" t="str">
        <f t="shared" si="693"/>
        <v/>
      </c>
      <c r="ID118" s="117" t="str">
        <f t="shared" si="694"/>
        <v/>
      </c>
      <c r="IE118" s="118" t="str">
        <f t="shared" si="695"/>
        <v/>
      </c>
      <c r="IF118" s="119" t="str">
        <f t="shared" si="696"/>
        <v/>
      </c>
      <c r="IG118" s="120" t="str">
        <f t="shared" si="697"/>
        <v/>
      </c>
      <c r="II118" s="112"/>
      <c r="IJ118" s="112"/>
      <c r="IK118" s="113" t="str">
        <f t="shared" si="698"/>
        <v/>
      </c>
      <c r="IL118" s="114" t="str">
        <f t="shared" si="699"/>
        <v/>
      </c>
      <c r="IM118" s="115" t="str">
        <f t="shared" si="700"/>
        <v/>
      </c>
      <c r="IN118" s="115" t="str">
        <f t="shared" si="701"/>
        <v/>
      </c>
      <c r="IO118" s="116" t="str">
        <f t="shared" si="702"/>
        <v/>
      </c>
      <c r="IP118" s="117" t="str">
        <f t="shared" si="703"/>
        <v/>
      </c>
      <c r="IQ118" s="118" t="str">
        <f t="shared" si="704"/>
        <v/>
      </c>
      <c r="IR118" s="119" t="str">
        <f t="shared" si="705"/>
        <v/>
      </c>
      <c r="IS118" s="120" t="str">
        <f t="shared" si="706"/>
        <v/>
      </c>
      <c r="IU118" s="112"/>
      <c r="IV118" s="112"/>
      <c r="IW118" s="113" t="str">
        <f t="shared" si="707"/>
        <v/>
      </c>
      <c r="IX118" s="114" t="str">
        <f t="shared" si="708"/>
        <v/>
      </c>
      <c r="IY118" s="115" t="str">
        <f t="shared" si="709"/>
        <v/>
      </c>
      <c r="IZ118" s="115" t="str">
        <f t="shared" si="710"/>
        <v/>
      </c>
      <c r="JA118" s="116" t="str">
        <f t="shared" si="711"/>
        <v/>
      </c>
      <c r="JB118" s="117" t="str">
        <f t="shared" si="712"/>
        <v/>
      </c>
      <c r="JC118" s="118" t="str">
        <f t="shared" si="713"/>
        <v/>
      </c>
      <c r="JD118" s="119" t="str">
        <f t="shared" si="714"/>
        <v/>
      </c>
      <c r="JE118" s="120" t="str">
        <f t="shared" si="715"/>
        <v/>
      </c>
      <c r="JG118" s="112"/>
      <c r="JH118" s="112"/>
      <c r="JI118" s="113" t="str">
        <f t="shared" si="716"/>
        <v/>
      </c>
      <c r="JJ118" s="114" t="str">
        <f t="shared" si="717"/>
        <v/>
      </c>
      <c r="JK118" s="115" t="str">
        <f t="shared" si="718"/>
        <v/>
      </c>
      <c r="JL118" s="115" t="str">
        <f t="shared" si="719"/>
        <v/>
      </c>
      <c r="JM118" s="116" t="str">
        <f t="shared" si="720"/>
        <v/>
      </c>
      <c r="JN118" s="117" t="str">
        <f t="shared" si="721"/>
        <v/>
      </c>
      <c r="JO118" s="118" t="str">
        <f t="shared" si="722"/>
        <v/>
      </c>
      <c r="JP118" s="119" t="str">
        <f t="shared" si="723"/>
        <v/>
      </c>
      <c r="JQ118" s="120" t="str">
        <f t="shared" si="724"/>
        <v/>
      </c>
      <c r="JS118" s="112"/>
      <c r="JT118" s="112"/>
      <c r="JU118" s="113" t="str">
        <f t="shared" si="725"/>
        <v/>
      </c>
      <c r="JV118" s="114" t="str">
        <f t="shared" si="726"/>
        <v/>
      </c>
      <c r="JW118" s="115" t="str">
        <f t="shared" si="727"/>
        <v/>
      </c>
      <c r="JX118" s="115" t="str">
        <f t="shared" si="728"/>
        <v/>
      </c>
      <c r="JY118" s="116" t="str">
        <f t="shared" si="729"/>
        <v/>
      </c>
      <c r="JZ118" s="117" t="str">
        <f t="shared" si="730"/>
        <v/>
      </c>
      <c r="KA118" s="118" t="str">
        <f t="shared" si="731"/>
        <v/>
      </c>
      <c r="KB118" s="119" t="str">
        <f t="shared" si="732"/>
        <v/>
      </c>
      <c r="KC118" s="120" t="str">
        <f t="shared" si="733"/>
        <v/>
      </c>
      <c r="KE118" s="112"/>
      <c r="KF118" s="112"/>
      <c r="KG118" s="113" t="str">
        <f t="shared" si="734"/>
        <v/>
      </c>
      <c r="KH118" s="114" t="str">
        <f t="shared" si="735"/>
        <v/>
      </c>
      <c r="KI118" s="115" t="str">
        <f t="shared" si="736"/>
        <v/>
      </c>
      <c r="KJ118" s="115" t="str">
        <f t="shared" si="737"/>
        <v/>
      </c>
      <c r="KK118" s="116" t="str">
        <f t="shared" si="738"/>
        <v/>
      </c>
      <c r="KL118" s="117" t="str">
        <f t="shared" si="739"/>
        <v/>
      </c>
      <c r="KM118" s="118" t="str">
        <f t="shared" si="740"/>
        <v/>
      </c>
      <c r="KN118" s="119" t="str">
        <f t="shared" si="741"/>
        <v/>
      </c>
      <c r="KO118" s="120" t="str">
        <f t="shared" si="742"/>
        <v/>
      </c>
      <c r="KQ118" s="112"/>
      <c r="KR118" s="112"/>
      <c r="KS118" s="113" t="str">
        <f t="shared" si="743"/>
        <v/>
      </c>
      <c r="KT118" s="114" t="str">
        <f t="shared" si="744"/>
        <v/>
      </c>
      <c r="KU118" s="115" t="str">
        <f t="shared" si="745"/>
        <v/>
      </c>
      <c r="KV118" s="115" t="str">
        <f t="shared" si="746"/>
        <v/>
      </c>
      <c r="KW118" s="116" t="str">
        <f t="shared" si="747"/>
        <v/>
      </c>
      <c r="KX118" s="117" t="str">
        <f t="shared" si="748"/>
        <v/>
      </c>
      <c r="KY118" s="118" t="str">
        <f t="shared" si="749"/>
        <v/>
      </c>
      <c r="KZ118" s="119" t="str">
        <f t="shared" si="750"/>
        <v/>
      </c>
      <c r="LA118" s="120" t="str">
        <f t="shared" si="751"/>
        <v/>
      </c>
      <c r="LC118" s="112"/>
      <c r="LD118" s="112"/>
      <c r="LE118" s="113" t="str">
        <f t="shared" si="752"/>
        <v/>
      </c>
      <c r="LF118" s="114" t="str">
        <f t="shared" si="753"/>
        <v/>
      </c>
      <c r="LG118" s="115" t="str">
        <f t="shared" si="754"/>
        <v/>
      </c>
      <c r="LH118" s="115" t="str">
        <f t="shared" si="755"/>
        <v/>
      </c>
      <c r="LI118" s="116" t="str">
        <f t="shared" si="756"/>
        <v/>
      </c>
      <c r="LJ118" s="117" t="str">
        <f t="shared" si="757"/>
        <v/>
      </c>
      <c r="LK118" s="118" t="str">
        <f t="shared" si="758"/>
        <v/>
      </c>
      <c r="LL118" s="119" t="str">
        <f t="shared" si="759"/>
        <v/>
      </c>
      <c r="LM118" s="120" t="str">
        <f t="shared" si="760"/>
        <v/>
      </c>
      <c r="LO118" s="112"/>
      <c r="LP118" s="112"/>
      <c r="LQ118" s="113" t="str">
        <f t="shared" si="761"/>
        <v/>
      </c>
      <c r="LR118" s="114" t="str">
        <f t="shared" si="762"/>
        <v/>
      </c>
      <c r="LS118" s="115" t="str">
        <f t="shared" si="763"/>
        <v/>
      </c>
      <c r="LT118" s="115" t="str">
        <f t="shared" si="764"/>
        <v/>
      </c>
      <c r="LU118" s="116" t="str">
        <f t="shared" si="765"/>
        <v/>
      </c>
      <c r="LV118" s="117" t="str">
        <f t="shared" si="766"/>
        <v/>
      </c>
      <c r="LW118" s="118" t="str">
        <f t="shared" si="767"/>
        <v/>
      </c>
      <c r="LX118" s="119" t="str">
        <f t="shared" si="768"/>
        <v/>
      </c>
      <c r="LY118" s="120" t="str">
        <f t="shared" si="769"/>
        <v/>
      </c>
      <c r="MA118" s="112"/>
      <c r="MB118" s="112"/>
      <c r="MC118" s="113" t="str">
        <f t="shared" si="770"/>
        <v/>
      </c>
      <c r="MD118" s="114" t="str">
        <f t="shared" si="771"/>
        <v/>
      </c>
      <c r="ME118" s="115" t="str">
        <f t="shared" si="772"/>
        <v/>
      </c>
      <c r="MF118" s="115" t="str">
        <f t="shared" si="773"/>
        <v/>
      </c>
      <c r="MG118" s="116" t="str">
        <f t="shared" si="774"/>
        <v/>
      </c>
      <c r="MH118" s="117" t="str">
        <f t="shared" si="775"/>
        <v/>
      </c>
      <c r="MI118" s="118" t="str">
        <f t="shared" si="776"/>
        <v/>
      </c>
      <c r="MJ118" s="119" t="str">
        <f t="shared" si="777"/>
        <v/>
      </c>
      <c r="MK118" s="120" t="str">
        <f t="shared" si="778"/>
        <v/>
      </c>
      <c r="MM118" s="112"/>
      <c r="MN118" s="112"/>
      <c r="MO118" s="113" t="str">
        <f t="shared" si="779"/>
        <v/>
      </c>
      <c r="MP118" s="114" t="str">
        <f t="shared" si="780"/>
        <v/>
      </c>
      <c r="MQ118" s="115" t="str">
        <f t="shared" si="781"/>
        <v/>
      </c>
      <c r="MR118" s="115" t="str">
        <f t="shared" si="782"/>
        <v/>
      </c>
      <c r="MS118" s="116" t="str">
        <f t="shared" si="783"/>
        <v/>
      </c>
      <c r="MT118" s="117" t="str">
        <f t="shared" si="784"/>
        <v/>
      </c>
      <c r="MU118" s="118" t="str">
        <f t="shared" si="785"/>
        <v/>
      </c>
      <c r="MV118" s="119" t="str">
        <f t="shared" si="786"/>
        <v/>
      </c>
      <c r="MW118" s="120" t="str">
        <f t="shared" si="787"/>
        <v/>
      </c>
      <c r="MY118" s="112"/>
      <c r="MZ118" s="112"/>
      <c r="NA118" s="113" t="str">
        <f t="shared" si="788"/>
        <v/>
      </c>
      <c r="NB118" s="114" t="str">
        <f t="shared" si="789"/>
        <v/>
      </c>
      <c r="NC118" s="115" t="str">
        <f t="shared" si="790"/>
        <v/>
      </c>
      <c r="ND118" s="115" t="str">
        <f t="shared" si="791"/>
        <v/>
      </c>
      <c r="NE118" s="116" t="str">
        <f t="shared" si="792"/>
        <v/>
      </c>
      <c r="NF118" s="117" t="str">
        <f t="shared" si="793"/>
        <v/>
      </c>
      <c r="NG118" s="118" t="str">
        <f t="shared" si="794"/>
        <v/>
      </c>
      <c r="NH118" s="119" t="str">
        <f t="shared" si="795"/>
        <v/>
      </c>
      <c r="NI118" s="120" t="str">
        <f t="shared" si="796"/>
        <v/>
      </c>
      <c r="NK118" s="112"/>
      <c r="NL118" s="112"/>
      <c r="NM118" s="113" t="str">
        <f t="shared" si="797"/>
        <v/>
      </c>
      <c r="NN118" s="114" t="str">
        <f t="shared" si="798"/>
        <v/>
      </c>
      <c r="NO118" s="115" t="str">
        <f t="shared" si="799"/>
        <v/>
      </c>
      <c r="NP118" s="115" t="str">
        <f t="shared" si="800"/>
        <v/>
      </c>
      <c r="NQ118" s="116" t="str">
        <f t="shared" si="801"/>
        <v/>
      </c>
      <c r="NR118" s="117" t="str">
        <f t="shared" si="802"/>
        <v/>
      </c>
      <c r="NS118" s="118" t="str">
        <f t="shared" si="803"/>
        <v/>
      </c>
      <c r="NT118" s="119" t="str">
        <f t="shared" si="804"/>
        <v/>
      </c>
      <c r="NU118" s="120" t="str">
        <f t="shared" si="805"/>
        <v/>
      </c>
      <c r="NW118" s="112"/>
      <c r="NX118" s="112"/>
      <c r="NY118" s="113" t="str">
        <f t="shared" si="806"/>
        <v/>
      </c>
      <c r="NZ118" s="114" t="str">
        <f t="shared" si="807"/>
        <v/>
      </c>
      <c r="OA118" s="115" t="str">
        <f t="shared" si="808"/>
        <v/>
      </c>
      <c r="OB118" s="115" t="str">
        <f t="shared" si="809"/>
        <v/>
      </c>
      <c r="OC118" s="116" t="str">
        <f t="shared" si="810"/>
        <v/>
      </c>
      <c r="OD118" s="117" t="str">
        <f t="shared" si="811"/>
        <v/>
      </c>
      <c r="OE118" s="118" t="str">
        <f t="shared" si="812"/>
        <v/>
      </c>
      <c r="OF118" s="119" t="str">
        <f t="shared" si="813"/>
        <v/>
      </c>
      <c r="OG118" s="120" t="str">
        <f t="shared" si="814"/>
        <v/>
      </c>
      <c r="OI118" s="112"/>
      <c r="OJ118" s="112"/>
      <c r="OK118" s="113" t="str">
        <f t="shared" si="815"/>
        <v/>
      </c>
      <c r="OL118" s="114" t="str">
        <f t="shared" si="816"/>
        <v/>
      </c>
      <c r="OM118" s="115" t="str">
        <f t="shared" si="817"/>
        <v/>
      </c>
      <c r="ON118" s="115" t="str">
        <f t="shared" si="818"/>
        <v/>
      </c>
      <c r="OO118" s="116" t="str">
        <f t="shared" si="819"/>
        <v/>
      </c>
      <c r="OP118" s="117" t="str">
        <f t="shared" si="820"/>
        <v/>
      </c>
      <c r="OQ118" s="118" t="str">
        <f t="shared" si="821"/>
        <v/>
      </c>
      <c r="OR118" s="119" t="str">
        <f t="shared" si="822"/>
        <v/>
      </c>
      <c r="OS118" s="120" t="str">
        <f t="shared" si="823"/>
        <v/>
      </c>
      <c r="OU118" s="112"/>
      <c r="OV118" s="112"/>
      <c r="OW118" s="113" t="str">
        <f t="shared" si="824"/>
        <v/>
      </c>
      <c r="OX118" s="114" t="str">
        <f t="shared" si="825"/>
        <v/>
      </c>
      <c r="OY118" s="115" t="str">
        <f t="shared" si="826"/>
        <v/>
      </c>
      <c r="OZ118" s="115" t="str">
        <f t="shared" si="827"/>
        <v/>
      </c>
      <c r="PA118" s="116" t="str">
        <f t="shared" si="828"/>
        <v/>
      </c>
      <c r="PB118" s="117" t="str">
        <f t="shared" si="829"/>
        <v/>
      </c>
      <c r="PC118" s="118" t="str">
        <f t="shared" si="830"/>
        <v/>
      </c>
      <c r="PD118" s="119" t="str">
        <f t="shared" si="831"/>
        <v/>
      </c>
      <c r="PE118" s="120" t="str">
        <f t="shared" si="832"/>
        <v/>
      </c>
      <c r="PG118" s="112"/>
      <c r="PH118" s="112"/>
      <c r="PI118" s="113" t="str">
        <f t="shared" si="833"/>
        <v/>
      </c>
      <c r="PJ118" s="114" t="str">
        <f t="shared" si="834"/>
        <v/>
      </c>
      <c r="PK118" s="115" t="str">
        <f t="shared" si="835"/>
        <v/>
      </c>
      <c r="PL118" s="115" t="str">
        <f t="shared" si="836"/>
        <v/>
      </c>
      <c r="PM118" s="116" t="str">
        <f t="shared" si="837"/>
        <v/>
      </c>
      <c r="PN118" s="117" t="str">
        <f t="shared" si="838"/>
        <v/>
      </c>
      <c r="PO118" s="118" t="str">
        <f t="shared" si="839"/>
        <v/>
      </c>
      <c r="PP118" s="119" t="str">
        <f t="shared" si="840"/>
        <v/>
      </c>
      <c r="PQ118" s="120" t="str">
        <f t="shared" si="841"/>
        <v/>
      </c>
      <c r="PS118" s="112"/>
      <c r="PT118" s="112"/>
      <c r="PU118" s="113" t="str">
        <f t="shared" si="842"/>
        <v/>
      </c>
      <c r="PV118" s="114" t="str">
        <f t="shared" si="843"/>
        <v/>
      </c>
      <c r="PW118" s="115" t="str">
        <f t="shared" si="844"/>
        <v/>
      </c>
      <c r="PX118" s="115" t="str">
        <f t="shared" si="845"/>
        <v/>
      </c>
      <c r="PY118" s="116" t="str">
        <f t="shared" si="846"/>
        <v/>
      </c>
      <c r="PZ118" s="117" t="str">
        <f t="shared" si="847"/>
        <v/>
      </c>
      <c r="QA118" s="118" t="str">
        <f t="shared" si="848"/>
        <v/>
      </c>
      <c r="QB118" s="119" t="str">
        <f t="shared" si="849"/>
        <v/>
      </c>
      <c r="QC118" s="120" t="str">
        <f t="shared" si="850"/>
        <v/>
      </c>
      <c r="QE118" s="112"/>
      <c r="QF118" s="112"/>
      <c r="QG118" s="113" t="str">
        <f t="shared" si="851"/>
        <v/>
      </c>
      <c r="QH118" s="114" t="str">
        <f t="shared" si="852"/>
        <v/>
      </c>
      <c r="QI118" s="115" t="str">
        <f t="shared" si="853"/>
        <v/>
      </c>
      <c r="QJ118" s="115" t="str">
        <f t="shared" si="854"/>
        <v/>
      </c>
      <c r="QK118" s="116" t="str">
        <f t="shared" si="855"/>
        <v/>
      </c>
      <c r="QL118" s="117" t="str">
        <f t="shared" si="856"/>
        <v/>
      </c>
      <c r="QM118" s="118" t="str">
        <f t="shared" si="857"/>
        <v/>
      </c>
      <c r="QN118" s="119" t="str">
        <f t="shared" si="858"/>
        <v/>
      </c>
      <c r="QO118" s="120" t="str">
        <f t="shared" si="859"/>
        <v/>
      </c>
      <c r="QQ118" s="112"/>
      <c r="QR118" s="112"/>
      <c r="QS118" s="113" t="str">
        <f t="shared" si="860"/>
        <v/>
      </c>
      <c r="QT118" s="114" t="str">
        <f t="shared" si="861"/>
        <v/>
      </c>
      <c r="QU118" s="115" t="str">
        <f t="shared" si="862"/>
        <v/>
      </c>
      <c r="QV118" s="115" t="str">
        <f t="shared" si="863"/>
        <v/>
      </c>
      <c r="QW118" s="116" t="str">
        <f t="shared" si="864"/>
        <v/>
      </c>
      <c r="QX118" s="117" t="str">
        <f t="shared" si="865"/>
        <v/>
      </c>
      <c r="QY118" s="118" t="str">
        <f t="shared" si="866"/>
        <v/>
      </c>
      <c r="QZ118" s="119" t="str">
        <f t="shared" si="867"/>
        <v/>
      </c>
      <c r="RA118" s="120" t="str">
        <f t="shared" si="868"/>
        <v/>
      </c>
      <c r="RC118" s="112"/>
      <c r="RD118" s="112"/>
      <c r="RE118" s="113" t="str">
        <f t="shared" si="869"/>
        <v/>
      </c>
      <c r="RF118" s="114" t="str">
        <f t="shared" si="870"/>
        <v/>
      </c>
      <c r="RG118" s="115" t="str">
        <f t="shared" si="871"/>
        <v/>
      </c>
      <c r="RH118" s="115" t="str">
        <f t="shared" si="872"/>
        <v/>
      </c>
      <c r="RI118" s="116" t="str">
        <f t="shared" si="873"/>
        <v/>
      </c>
      <c r="RJ118" s="117" t="str">
        <f t="shared" si="874"/>
        <v/>
      </c>
      <c r="RK118" s="118" t="str">
        <f t="shared" si="875"/>
        <v/>
      </c>
      <c r="RL118" s="119" t="str">
        <f t="shared" si="876"/>
        <v/>
      </c>
      <c r="RM118" s="120" t="str">
        <f t="shared" si="877"/>
        <v/>
      </c>
      <c r="RO118" s="112"/>
      <c r="RP118" s="112"/>
      <c r="RQ118" s="113" t="str">
        <f t="shared" si="878"/>
        <v/>
      </c>
      <c r="RR118" s="114" t="str">
        <f t="shared" si="879"/>
        <v/>
      </c>
      <c r="RS118" s="115" t="str">
        <f t="shared" si="880"/>
        <v/>
      </c>
      <c r="RT118" s="115" t="str">
        <f t="shared" si="881"/>
        <v/>
      </c>
      <c r="RU118" s="116" t="str">
        <f t="shared" si="882"/>
        <v/>
      </c>
      <c r="RV118" s="117" t="str">
        <f t="shared" si="883"/>
        <v/>
      </c>
      <c r="RW118" s="118" t="str">
        <f t="shared" si="884"/>
        <v/>
      </c>
      <c r="RX118" s="119" t="str">
        <f t="shared" si="885"/>
        <v/>
      </c>
      <c r="RY118" s="120" t="str">
        <f t="shared" si="886"/>
        <v/>
      </c>
      <c r="SA118" s="112"/>
      <c r="SB118" s="112"/>
    </row>
    <row r="119" spans="1:496" ht="13.5" customHeight="1">
      <c r="A119" s="20"/>
      <c r="B119" s="2" t="s">
        <v>907</v>
      </c>
      <c r="C119" s="2" t="s">
        <v>908</v>
      </c>
      <c r="E119" s="113" t="str">
        <f t="shared" si="417"/>
        <v/>
      </c>
      <c r="F119" s="114" t="str">
        <f t="shared" si="418"/>
        <v/>
      </c>
      <c r="G119" s="115" t="str">
        <f t="shared" si="903"/>
        <v/>
      </c>
      <c r="H119" s="115" t="str">
        <f t="shared" si="904"/>
        <v/>
      </c>
      <c r="I119" s="116" t="str">
        <f t="shared" si="419"/>
        <v/>
      </c>
      <c r="J119" s="117" t="str">
        <f t="shared" si="420"/>
        <v/>
      </c>
      <c r="K119" s="118" t="str">
        <f t="shared" si="421"/>
        <v/>
      </c>
      <c r="L119" s="119" t="str">
        <f t="shared" si="894"/>
        <v/>
      </c>
      <c r="M119" s="120" t="str">
        <f t="shared" si="422"/>
        <v/>
      </c>
      <c r="O119" s="112"/>
      <c r="P119" s="2" t="s">
        <v>289</v>
      </c>
      <c r="Q119" s="113" t="s">
        <v>289</v>
      </c>
      <c r="R119" s="114" t="s">
        <v>289</v>
      </c>
      <c r="S119" s="115" t="s">
        <v>289</v>
      </c>
      <c r="T119" s="115" t="s">
        <v>289</v>
      </c>
      <c r="U119" s="116" t="s">
        <v>289</v>
      </c>
      <c r="V119" s="117" t="s">
        <v>289</v>
      </c>
      <c r="W119" s="118" t="s">
        <v>289</v>
      </c>
      <c r="X119" s="119" t="s">
        <v>289</v>
      </c>
      <c r="Y119" s="120" t="s">
        <v>289</v>
      </c>
      <c r="AA119" s="4"/>
      <c r="AC119" s="113" t="str">
        <f t="shared" si="545"/>
        <v/>
      </c>
      <c r="AD119" s="114" t="str">
        <f t="shared" si="546"/>
        <v/>
      </c>
      <c r="AE119" s="115" t="str">
        <f t="shared" si="547"/>
        <v/>
      </c>
      <c r="AF119" s="115" t="str">
        <f t="shared" si="548"/>
        <v/>
      </c>
      <c r="AG119" s="116" t="str">
        <f t="shared" si="549"/>
        <v/>
      </c>
      <c r="AH119" s="117" t="str">
        <f t="shared" si="550"/>
        <v/>
      </c>
      <c r="AI119" s="118" t="str">
        <f t="shared" si="551"/>
        <v/>
      </c>
      <c r="AJ119" s="119" t="str">
        <f t="shared" si="552"/>
        <v/>
      </c>
      <c r="AK119" s="120" t="str">
        <f t="shared" si="553"/>
        <v/>
      </c>
      <c r="AM119" s="112"/>
      <c r="AN119" s="112"/>
      <c r="AO119" s="113" t="str">
        <f t="shared" si="554"/>
        <v/>
      </c>
      <c r="AP119" s="114" t="str">
        <f t="shared" si="555"/>
        <v/>
      </c>
      <c r="AQ119" s="115" t="str">
        <f t="shared" si="556"/>
        <v/>
      </c>
      <c r="AR119" s="115" t="str">
        <f t="shared" si="557"/>
        <v/>
      </c>
      <c r="AS119" s="116" t="str">
        <f t="shared" si="558"/>
        <v/>
      </c>
      <c r="AT119" s="117" t="str">
        <f t="shared" si="559"/>
        <v/>
      </c>
      <c r="AU119" s="118" t="str">
        <f t="shared" si="560"/>
        <v/>
      </c>
      <c r="AV119" s="119" t="str">
        <f t="shared" si="561"/>
        <v/>
      </c>
      <c r="AW119" s="120" t="str">
        <f t="shared" si="562"/>
        <v/>
      </c>
      <c r="AY119" s="112"/>
      <c r="AZ119" s="112"/>
      <c r="BA119" s="113" t="str">
        <f t="shared" si="518"/>
        <v/>
      </c>
      <c r="BB119" s="114" t="str">
        <f t="shared" si="519"/>
        <v/>
      </c>
      <c r="BC119" s="115" t="str">
        <f t="shared" si="520"/>
        <v/>
      </c>
      <c r="BD119" s="115" t="str">
        <f t="shared" si="521"/>
        <v/>
      </c>
      <c r="BE119" s="116" t="str">
        <f t="shared" si="522"/>
        <v/>
      </c>
      <c r="BF119" s="117" t="str">
        <f t="shared" si="523"/>
        <v/>
      </c>
      <c r="BG119" s="118" t="str">
        <f t="shared" si="524"/>
        <v/>
      </c>
      <c r="BH119" s="119" t="str">
        <f t="shared" si="525"/>
        <v/>
      </c>
      <c r="BI119" s="120" t="str">
        <f t="shared" si="526"/>
        <v/>
      </c>
      <c r="BK119" s="112"/>
      <c r="BL119" s="112"/>
      <c r="BM119" s="113" t="str">
        <f t="shared" si="563"/>
        <v/>
      </c>
      <c r="BN119" s="114" t="str">
        <f t="shared" si="564"/>
        <v/>
      </c>
      <c r="BO119" s="115" t="str">
        <f t="shared" si="565"/>
        <v/>
      </c>
      <c r="BP119" s="115" t="str">
        <f t="shared" si="566"/>
        <v/>
      </c>
      <c r="BQ119" s="116" t="str">
        <f t="shared" si="567"/>
        <v/>
      </c>
      <c r="BR119" s="117" t="str">
        <f t="shared" si="568"/>
        <v/>
      </c>
      <c r="BS119" s="118" t="str">
        <f t="shared" si="569"/>
        <v/>
      </c>
      <c r="BT119" s="119" t="str">
        <f t="shared" si="570"/>
        <v/>
      </c>
      <c r="BU119" s="120" t="str">
        <f t="shared" si="571"/>
        <v/>
      </c>
      <c r="BW119" s="112"/>
      <c r="BX119" s="112"/>
      <c r="BY119" s="113" t="str">
        <f t="shared" si="572"/>
        <v/>
      </c>
      <c r="BZ119" s="114" t="str">
        <f t="shared" si="573"/>
        <v/>
      </c>
      <c r="CA119" s="115" t="str">
        <f t="shared" si="574"/>
        <v/>
      </c>
      <c r="CB119" s="115" t="str">
        <f t="shared" si="575"/>
        <v/>
      </c>
      <c r="CC119" s="116" t="str">
        <f t="shared" si="576"/>
        <v/>
      </c>
      <c r="CD119" s="117" t="str">
        <f t="shared" si="577"/>
        <v/>
      </c>
      <c r="CE119" s="118" t="str">
        <f t="shared" si="578"/>
        <v/>
      </c>
      <c r="CF119" s="119" t="str">
        <f t="shared" si="579"/>
        <v/>
      </c>
      <c r="CG119" s="120" t="str">
        <f t="shared" si="580"/>
        <v/>
      </c>
      <c r="CI119" s="112"/>
      <c r="CJ119" s="112"/>
      <c r="CK119" s="113" t="str">
        <f t="shared" si="581"/>
        <v/>
      </c>
      <c r="CL119" s="114" t="str">
        <f t="shared" si="582"/>
        <v/>
      </c>
      <c r="CM119" s="115" t="str">
        <f t="shared" si="583"/>
        <v/>
      </c>
      <c r="CN119" s="115" t="str">
        <f t="shared" si="584"/>
        <v/>
      </c>
      <c r="CO119" s="116" t="str">
        <f t="shared" si="585"/>
        <v/>
      </c>
      <c r="CP119" s="117" t="str">
        <f t="shared" si="586"/>
        <v/>
      </c>
      <c r="CQ119" s="118" t="str">
        <f t="shared" si="587"/>
        <v/>
      </c>
      <c r="CR119" s="119" t="str">
        <f t="shared" si="588"/>
        <v/>
      </c>
      <c r="CS119" s="120" t="str">
        <f t="shared" si="589"/>
        <v/>
      </c>
      <c r="CU119" s="112"/>
      <c r="CV119" s="112"/>
      <c r="CW119" s="113" t="str">
        <f t="shared" si="590"/>
        <v/>
      </c>
      <c r="CX119" s="114" t="str">
        <f t="shared" si="591"/>
        <v/>
      </c>
      <c r="CY119" s="115" t="str">
        <f t="shared" si="592"/>
        <v/>
      </c>
      <c r="CZ119" s="115" t="str">
        <f t="shared" si="593"/>
        <v/>
      </c>
      <c r="DA119" s="116" t="str">
        <f t="shared" si="594"/>
        <v/>
      </c>
      <c r="DB119" s="117" t="str">
        <f t="shared" si="595"/>
        <v/>
      </c>
      <c r="DC119" s="118" t="str">
        <f t="shared" si="596"/>
        <v/>
      </c>
      <c r="DD119" s="119" t="str">
        <f t="shared" si="597"/>
        <v/>
      </c>
      <c r="DE119" s="120" t="str">
        <f t="shared" si="598"/>
        <v/>
      </c>
      <c r="DG119" s="112"/>
      <c r="DH119" s="112"/>
      <c r="DI119" s="113" t="str">
        <f t="shared" si="599"/>
        <v/>
      </c>
      <c r="DJ119" s="114" t="str">
        <f t="shared" si="600"/>
        <v/>
      </c>
      <c r="DK119" s="115" t="str">
        <f t="shared" si="601"/>
        <v/>
      </c>
      <c r="DL119" s="115" t="str">
        <f t="shared" si="602"/>
        <v/>
      </c>
      <c r="DM119" s="116" t="str">
        <f t="shared" si="603"/>
        <v/>
      </c>
      <c r="DN119" s="117" t="str">
        <f t="shared" si="604"/>
        <v/>
      </c>
      <c r="DO119" s="118" t="str">
        <f t="shared" si="605"/>
        <v/>
      </c>
      <c r="DP119" s="119" t="str">
        <f t="shared" si="606"/>
        <v/>
      </c>
      <c r="DQ119" s="120" t="str">
        <f t="shared" si="607"/>
        <v/>
      </c>
      <c r="DS119" s="112"/>
      <c r="DT119" s="112"/>
      <c r="DU119" s="113" t="str">
        <f t="shared" si="608"/>
        <v/>
      </c>
      <c r="DV119" s="114" t="str">
        <f t="shared" si="609"/>
        <v/>
      </c>
      <c r="DW119" s="115" t="str">
        <f t="shared" si="610"/>
        <v/>
      </c>
      <c r="DX119" s="115" t="str">
        <f t="shared" si="611"/>
        <v/>
      </c>
      <c r="DY119" s="116" t="str">
        <f t="shared" si="612"/>
        <v/>
      </c>
      <c r="DZ119" s="117" t="str">
        <f t="shared" si="613"/>
        <v/>
      </c>
      <c r="EA119" s="118" t="str">
        <f t="shared" si="614"/>
        <v/>
      </c>
      <c r="EB119" s="119" t="str">
        <f t="shared" si="615"/>
        <v/>
      </c>
      <c r="EC119" s="120" t="str">
        <f t="shared" si="616"/>
        <v/>
      </c>
      <c r="EE119" s="112"/>
      <c r="EF119" s="112"/>
      <c r="EG119" s="113" t="str">
        <f t="shared" si="617"/>
        <v/>
      </c>
      <c r="EH119" s="114" t="str">
        <f t="shared" si="618"/>
        <v/>
      </c>
      <c r="EI119" s="115" t="str">
        <f t="shared" si="619"/>
        <v/>
      </c>
      <c r="EJ119" s="115" t="str">
        <f t="shared" si="620"/>
        <v/>
      </c>
      <c r="EK119" s="116" t="str">
        <f t="shared" si="621"/>
        <v/>
      </c>
      <c r="EL119" s="117" t="str">
        <f t="shared" si="622"/>
        <v/>
      </c>
      <c r="EM119" s="118" t="str">
        <f t="shared" si="623"/>
        <v/>
      </c>
      <c r="EN119" s="119" t="str">
        <f t="shared" si="624"/>
        <v/>
      </c>
      <c r="EO119" s="120" t="str">
        <f t="shared" si="625"/>
        <v/>
      </c>
      <c r="EQ119" s="112"/>
      <c r="ER119" s="112"/>
      <c r="ES119" s="113" t="str">
        <f t="shared" si="626"/>
        <v/>
      </c>
      <c r="ET119" s="114" t="str">
        <f t="shared" si="627"/>
        <v/>
      </c>
      <c r="EU119" s="115" t="str">
        <f t="shared" si="628"/>
        <v/>
      </c>
      <c r="EV119" s="115" t="str">
        <f t="shared" si="629"/>
        <v/>
      </c>
      <c r="EW119" s="116" t="str">
        <f t="shared" si="630"/>
        <v/>
      </c>
      <c r="EX119" s="117" t="str">
        <f t="shared" si="631"/>
        <v/>
      </c>
      <c r="EY119" s="118" t="str">
        <f t="shared" si="632"/>
        <v/>
      </c>
      <c r="EZ119" s="119" t="str">
        <f t="shared" si="633"/>
        <v/>
      </c>
      <c r="FA119" s="120" t="str">
        <f t="shared" si="634"/>
        <v/>
      </c>
      <c r="FC119" s="112"/>
      <c r="FD119" s="112"/>
      <c r="FE119" s="113" t="str">
        <f t="shared" si="635"/>
        <v/>
      </c>
      <c r="FF119" s="114" t="str">
        <f t="shared" si="636"/>
        <v/>
      </c>
      <c r="FG119" s="115" t="str">
        <f t="shared" si="637"/>
        <v/>
      </c>
      <c r="FH119" s="115" t="str">
        <f t="shared" si="638"/>
        <v/>
      </c>
      <c r="FI119" s="116" t="str">
        <f t="shared" si="639"/>
        <v/>
      </c>
      <c r="FJ119" s="117" t="str">
        <f t="shared" si="640"/>
        <v/>
      </c>
      <c r="FK119" s="118" t="str">
        <f t="shared" si="641"/>
        <v/>
      </c>
      <c r="FL119" s="119" t="str">
        <f t="shared" si="642"/>
        <v/>
      </c>
      <c r="FM119" s="120" t="str">
        <f t="shared" si="643"/>
        <v/>
      </c>
      <c r="FO119" s="112"/>
      <c r="FP119" s="112"/>
      <c r="FQ119" s="113" t="str">
        <f t="shared" si="644"/>
        <v/>
      </c>
      <c r="FR119" s="114" t="str">
        <f t="shared" si="645"/>
        <v/>
      </c>
      <c r="FS119" s="115" t="str">
        <f t="shared" si="646"/>
        <v/>
      </c>
      <c r="FT119" s="115" t="str">
        <f t="shared" si="647"/>
        <v/>
      </c>
      <c r="FU119" s="116" t="str">
        <f t="shared" si="648"/>
        <v/>
      </c>
      <c r="FV119" s="117" t="str">
        <f t="shared" si="649"/>
        <v/>
      </c>
      <c r="FW119" s="118" t="str">
        <f t="shared" si="650"/>
        <v/>
      </c>
      <c r="FX119" s="119" t="str">
        <f t="shared" si="651"/>
        <v/>
      </c>
      <c r="FY119" s="120" t="str">
        <f t="shared" si="652"/>
        <v/>
      </c>
      <c r="GA119" s="112"/>
      <c r="GB119" s="112"/>
      <c r="GC119" s="113" t="str">
        <f t="shared" si="653"/>
        <v/>
      </c>
      <c r="GD119" s="114" t="str">
        <f t="shared" si="654"/>
        <v/>
      </c>
      <c r="GE119" s="115" t="str">
        <f t="shared" si="655"/>
        <v/>
      </c>
      <c r="GF119" s="115" t="str">
        <f t="shared" si="656"/>
        <v/>
      </c>
      <c r="GG119" s="116" t="str">
        <f t="shared" si="657"/>
        <v/>
      </c>
      <c r="GH119" s="117" t="str">
        <f t="shared" si="658"/>
        <v/>
      </c>
      <c r="GI119" s="118" t="str">
        <f t="shared" si="659"/>
        <v/>
      </c>
      <c r="GJ119" s="119" t="str">
        <f t="shared" si="660"/>
        <v/>
      </c>
      <c r="GK119" s="120" t="str">
        <f t="shared" si="661"/>
        <v/>
      </c>
      <c r="GM119" s="112"/>
      <c r="GN119" s="112"/>
      <c r="GO119" s="113" t="str">
        <f t="shared" si="662"/>
        <v/>
      </c>
      <c r="GP119" s="114" t="str">
        <f t="shared" si="663"/>
        <v/>
      </c>
      <c r="GQ119" s="115" t="str">
        <f t="shared" si="664"/>
        <v/>
      </c>
      <c r="GR119" s="115" t="str">
        <f t="shared" si="665"/>
        <v/>
      </c>
      <c r="GS119" s="116" t="str">
        <f t="shared" si="666"/>
        <v/>
      </c>
      <c r="GT119" s="117" t="str">
        <f t="shared" si="667"/>
        <v/>
      </c>
      <c r="GU119" s="118" t="str">
        <f t="shared" si="668"/>
        <v/>
      </c>
      <c r="GV119" s="119" t="str">
        <f t="shared" si="669"/>
        <v/>
      </c>
      <c r="GW119" s="120" t="str">
        <f t="shared" si="670"/>
        <v/>
      </c>
      <c r="GY119" s="112"/>
      <c r="GZ119" s="112"/>
      <c r="HA119" s="113" t="str">
        <f t="shared" si="671"/>
        <v/>
      </c>
      <c r="HB119" s="114" t="str">
        <f t="shared" si="672"/>
        <v/>
      </c>
      <c r="HC119" s="115" t="str">
        <f t="shared" si="673"/>
        <v/>
      </c>
      <c r="HD119" s="115" t="str">
        <f t="shared" si="674"/>
        <v/>
      </c>
      <c r="HE119" s="116" t="str">
        <f t="shared" si="675"/>
        <v/>
      </c>
      <c r="HF119" s="117" t="str">
        <f t="shared" si="676"/>
        <v/>
      </c>
      <c r="HG119" s="118" t="str">
        <f t="shared" si="677"/>
        <v/>
      </c>
      <c r="HH119" s="119" t="str">
        <f t="shared" si="678"/>
        <v/>
      </c>
      <c r="HI119" s="120" t="str">
        <f t="shared" si="679"/>
        <v/>
      </c>
      <c r="HK119" s="112"/>
      <c r="HL119" s="112"/>
      <c r="HM119" s="113" t="str">
        <f t="shared" si="680"/>
        <v/>
      </c>
      <c r="HN119" s="114" t="str">
        <f t="shared" si="681"/>
        <v/>
      </c>
      <c r="HO119" s="115" t="str">
        <f t="shared" si="682"/>
        <v/>
      </c>
      <c r="HP119" s="115" t="str">
        <f t="shared" si="683"/>
        <v/>
      </c>
      <c r="HQ119" s="116" t="str">
        <f t="shared" si="684"/>
        <v/>
      </c>
      <c r="HR119" s="117" t="str">
        <f t="shared" si="685"/>
        <v/>
      </c>
      <c r="HS119" s="118" t="str">
        <f t="shared" si="686"/>
        <v/>
      </c>
      <c r="HT119" s="119" t="str">
        <f t="shared" si="687"/>
        <v/>
      </c>
      <c r="HU119" s="120" t="str">
        <f t="shared" si="688"/>
        <v/>
      </c>
      <c r="HW119" s="112"/>
      <c r="HX119" s="112"/>
      <c r="HY119" s="113" t="str">
        <f t="shared" si="689"/>
        <v/>
      </c>
      <c r="HZ119" s="114" t="str">
        <f t="shared" si="690"/>
        <v/>
      </c>
      <c r="IA119" s="115" t="str">
        <f t="shared" si="691"/>
        <v/>
      </c>
      <c r="IB119" s="115" t="str">
        <f t="shared" si="692"/>
        <v/>
      </c>
      <c r="IC119" s="116" t="str">
        <f t="shared" si="693"/>
        <v/>
      </c>
      <c r="ID119" s="117" t="str">
        <f t="shared" si="694"/>
        <v/>
      </c>
      <c r="IE119" s="118" t="str">
        <f t="shared" si="695"/>
        <v/>
      </c>
      <c r="IF119" s="119" t="str">
        <f t="shared" si="696"/>
        <v/>
      </c>
      <c r="IG119" s="120" t="str">
        <f t="shared" si="697"/>
        <v/>
      </c>
      <c r="II119" s="112"/>
      <c r="IJ119" s="112"/>
      <c r="IK119" s="113" t="str">
        <f t="shared" si="698"/>
        <v/>
      </c>
      <c r="IL119" s="114" t="str">
        <f t="shared" si="699"/>
        <v/>
      </c>
      <c r="IM119" s="115" t="str">
        <f t="shared" si="700"/>
        <v/>
      </c>
      <c r="IN119" s="115" t="str">
        <f t="shared" si="701"/>
        <v/>
      </c>
      <c r="IO119" s="116" t="str">
        <f t="shared" si="702"/>
        <v/>
      </c>
      <c r="IP119" s="117" t="str">
        <f t="shared" si="703"/>
        <v/>
      </c>
      <c r="IQ119" s="118" t="str">
        <f t="shared" si="704"/>
        <v/>
      </c>
      <c r="IR119" s="119" t="str">
        <f t="shared" si="705"/>
        <v/>
      </c>
      <c r="IS119" s="120" t="str">
        <f t="shared" si="706"/>
        <v/>
      </c>
      <c r="IU119" s="112"/>
      <c r="IV119" s="112"/>
      <c r="IW119" s="113" t="str">
        <f t="shared" si="707"/>
        <v/>
      </c>
      <c r="IX119" s="114" t="str">
        <f t="shared" si="708"/>
        <v/>
      </c>
      <c r="IY119" s="115" t="str">
        <f t="shared" si="709"/>
        <v/>
      </c>
      <c r="IZ119" s="115" t="str">
        <f t="shared" si="710"/>
        <v/>
      </c>
      <c r="JA119" s="116" t="str">
        <f t="shared" si="711"/>
        <v/>
      </c>
      <c r="JB119" s="117" t="str">
        <f t="shared" si="712"/>
        <v/>
      </c>
      <c r="JC119" s="118" t="str">
        <f t="shared" si="713"/>
        <v/>
      </c>
      <c r="JD119" s="119" t="str">
        <f t="shared" si="714"/>
        <v/>
      </c>
      <c r="JE119" s="120" t="str">
        <f t="shared" si="715"/>
        <v/>
      </c>
      <c r="JG119" s="112"/>
      <c r="JH119" s="112"/>
      <c r="JI119" s="113" t="str">
        <f t="shared" si="716"/>
        <v/>
      </c>
      <c r="JJ119" s="114" t="str">
        <f t="shared" si="717"/>
        <v/>
      </c>
      <c r="JK119" s="115" t="str">
        <f t="shared" si="718"/>
        <v/>
      </c>
      <c r="JL119" s="115" t="str">
        <f t="shared" si="719"/>
        <v/>
      </c>
      <c r="JM119" s="116" t="str">
        <f t="shared" si="720"/>
        <v/>
      </c>
      <c r="JN119" s="117" t="str">
        <f t="shared" si="721"/>
        <v/>
      </c>
      <c r="JO119" s="118" t="str">
        <f t="shared" si="722"/>
        <v/>
      </c>
      <c r="JP119" s="119" t="str">
        <f t="shared" si="723"/>
        <v/>
      </c>
      <c r="JQ119" s="120" t="str">
        <f t="shared" si="724"/>
        <v/>
      </c>
      <c r="JS119" s="112"/>
      <c r="JT119" s="112"/>
      <c r="JU119" s="113" t="str">
        <f t="shared" si="725"/>
        <v/>
      </c>
      <c r="JV119" s="114" t="str">
        <f t="shared" si="726"/>
        <v/>
      </c>
      <c r="JW119" s="115" t="str">
        <f t="shared" si="727"/>
        <v/>
      </c>
      <c r="JX119" s="115" t="str">
        <f t="shared" si="728"/>
        <v/>
      </c>
      <c r="JY119" s="116" t="str">
        <f t="shared" si="729"/>
        <v/>
      </c>
      <c r="JZ119" s="117" t="str">
        <f t="shared" si="730"/>
        <v/>
      </c>
      <c r="KA119" s="118" t="str">
        <f t="shared" si="731"/>
        <v/>
      </c>
      <c r="KB119" s="119" t="str">
        <f t="shared" si="732"/>
        <v/>
      </c>
      <c r="KC119" s="120" t="str">
        <f t="shared" si="733"/>
        <v/>
      </c>
      <c r="KE119" s="112"/>
      <c r="KF119" s="112"/>
      <c r="KG119" s="113" t="str">
        <f t="shared" si="734"/>
        <v/>
      </c>
      <c r="KH119" s="114" t="str">
        <f t="shared" si="735"/>
        <v/>
      </c>
      <c r="KI119" s="115" t="str">
        <f t="shared" si="736"/>
        <v/>
      </c>
      <c r="KJ119" s="115" t="str">
        <f t="shared" si="737"/>
        <v/>
      </c>
      <c r="KK119" s="116" t="str">
        <f t="shared" si="738"/>
        <v/>
      </c>
      <c r="KL119" s="117" t="str">
        <f t="shared" si="739"/>
        <v/>
      </c>
      <c r="KM119" s="118" t="str">
        <f t="shared" si="740"/>
        <v/>
      </c>
      <c r="KN119" s="119" t="str">
        <f t="shared" si="741"/>
        <v/>
      </c>
      <c r="KO119" s="120" t="str">
        <f t="shared" si="742"/>
        <v/>
      </c>
      <c r="KQ119" s="112"/>
      <c r="KR119" s="112"/>
      <c r="KS119" s="113" t="str">
        <f t="shared" si="743"/>
        <v/>
      </c>
      <c r="KT119" s="114" t="str">
        <f t="shared" si="744"/>
        <v/>
      </c>
      <c r="KU119" s="115" t="str">
        <f t="shared" si="745"/>
        <v/>
      </c>
      <c r="KV119" s="115" t="str">
        <f t="shared" si="746"/>
        <v/>
      </c>
      <c r="KW119" s="116" t="str">
        <f t="shared" si="747"/>
        <v/>
      </c>
      <c r="KX119" s="117" t="str">
        <f t="shared" si="748"/>
        <v/>
      </c>
      <c r="KY119" s="118" t="str">
        <f t="shared" si="749"/>
        <v/>
      </c>
      <c r="KZ119" s="119" t="str">
        <f t="shared" si="750"/>
        <v/>
      </c>
      <c r="LA119" s="120" t="str">
        <f t="shared" si="751"/>
        <v/>
      </c>
      <c r="LC119" s="112"/>
      <c r="LD119" s="112"/>
      <c r="LE119" s="113" t="str">
        <f t="shared" si="752"/>
        <v/>
      </c>
      <c r="LF119" s="114" t="str">
        <f t="shared" si="753"/>
        <v/>
      </c>
      <c r="LG119" s="115" t="str">
        <f t="shared" si="754"/>
        <v/>
      </c>
      <c r="LH119" s="115" t="str">
        <f t="shared" si="755"/>
        <v/>
      </c>
      <c r="LI119" s="116" t="str">
        <f t="shared" si="756"/>
        <v/>
      </c>
      <c r="LJ119" s="117" t="str">
        <f t="shared" si="757"/>
        <v/>
      </c>
      <c r="LK119" s="118" t="str">
        <f t="shared" si="758"/>
        <v/>
      </c>
      <c r="LL119" s="119" t="str">
        <f t="shared" si="759"/>
        <v/>
      </c>
      <c r="LM119" s="120" t="str">
        <f t="shared" si="760"/>
        <v/>
      </c>
      <c r="LO119" s="112"/>
      <c r="LP119" s="112"/>
      <c r="LQ119" s="113" t="str">
        <f t="shared" si="761"/>
        <v/>
      </c>
      <c r="LR119" s="114" t="str">
        <f t="shared" si="762"/>
        <v/>
      </c>
      <c r="LS119" s="115" t="str">
        <f t="shared" si="763"/>
        <v/>
      </c>
      <c r="LT119" s="115" t="str">
        <f t="shared" si="764"/>
        <v/>
      </c>
      <c r="LU119" s="116" t="str">
        <f t="shared" si="765"/>
        <v/>
      </c>
      <c r="LV119" s="117" t="str">
        <f t="shared" si="766"/>
        <v/>
      </c>
      <c r="LW119" s="118" t="str">
        <f t="shared" si="767"/>
        <v/>
      </c>
      <c r="LX119" s="119" t="str">
        <f t="shared" si="768"/>
        <v/>
      </c>
      <c r="LY119" s="120" t="str">
        <f t="shared" si="769"/>
        <v/>
      </c>
      <c r="MA119" s="112"/>
      <c r="MB119" s="112"/>
      <c r="MC119" s="113" t="str">
        <f t="shared" si="770"/>
        <v/>
      </c>
      <c r="MD119" s="114" t="str">
        <f t="shared" si="771"/>
        <v/>
      </c>
      <c r="ME119" s="115" t="str">
        <f t="shared" si="772"/>
        <v/>
      </c>
      <c r="MF119" s="115" t="str">
        <f t="shared" si="773"/>
        <v/>
      </c>
      <c r="MG119" s="116" t="str">
        <f t="shared" si="774"/>
        <v/>
      </c>
      <c r="MH119" s="117" t="str">
        <f t="shared" si="775"/>
        <v/>
      </c>
      <c r="MI119" s="118" t="str">
        <f t="shared" si="776"/>
        <v/>
      </c>
      <c r="MJ119" s="119" t="str">
        <f t="shared" si="777"/>
        <v/>
      </c>
      <c r="MK119" s="120" t="str">
        <f t="shared" si="778"/>
        <v/>
      </c>
      <c r="MM119" s="112"/>
      <c r="MN119" s="112"/>
      <c r="MO119" s="113" t="str">
        <f t="shared" si="779"/>
        <v/>
      </c>
      <c r="MP119" s="114" t="str">
        <f t="shared" si="780"/>
        <v/>
      </c>
      <c r="MQ119" s="115" t="str">
        <f t="shared" si="781"/>
        <v/>
      </c>
      <c r="MR119" s="115" t="str">
        <f t="shared" si="782"/>
        <v/>
      </c>
      <c r="MS119" s="116" t="str">
        <f t="shared" si="783"/>
        <v/>
      </c>
      <c r="MT119" s="117" t="str">
        <f t="shared" si="784"/>
        <v/>
      </c>
      <c r="MU119" s="118" t="str">
        <f t="shared" si="785"/>
        <v/>
      </c>
      <c r="MV119" s="119" t="str">
        <f t="shared" si="786"/>
        <v/>
      </c>
      <c r="MW119" s="120" t="str">
        <f t="shared" si="787"/>
        <v/>
      </c>
      <c r="MY119" s="112"/>
      <c r="MZ119" s="112"/>
      <c r="NA119" s="113" t="str">
        <f t="shared" si="788"/>
        <v/>
      </c>
      <c r="NB119" s="114" t="str">
        <f t="shared" si="789"/>
        <v/>
      </c>
      <c r="NC119" s="115" t="str">
        <f t="shared" si="790"/>
        <v/>
      </c>
      <c r="ND119" s="115" t="str">
        <f t="shared" si="791"/>
        <v/>
      </c>
      <c r="NE119" s="116" t="str">
        <f t="shared" si="792"/>
        <v/>
      </c>
      <c r="NF119" s="117" t="str">
        <f t="shared" si="793"/>
        <v/>
      </c>
      <c r="NG119" s="118" t="str">
        <f t="shared" si="794"/>
        <v/>
      </c>
      <c r="NH119" s="119" t="str">
        <f t="shared" si="795"/>
        <v/>
      </c>
      <c r="NI119" s="120" t="str">
        <f t="shared" si="796"/>
        <v/>
      </c>
      <c r="NK119" s="112"/>
      <c r="NL119" s="112"/>
      <c r="NM119" s="113" t="str">
        <f t="shared" si="797"/>
        <v/>
      </c>
      <c r="NN119" s="114" t="str">
        <f t="shared" si="798"/>
        <v/>
      </c>
      <c r="NO119" s="115" t="str">
        <f t="shared" si="799"/>
        <v/>
      </c>
      <c r="NP119" s="115" t="str">
        <f t="shared" si="800"/>
        <v/>
      </c>
      <c r="NQ119" s="116" t="str">
        <f t="shared" si="801"/>
        <v/>
      </c>
      <c r="NR119" s="117" t="str">
        <f t="shared" si="802"/>
        <v/>
      </c>
      <c r="NS119" s="118" t="str">
        <f t="shared" si="803"/>
        <v/>
      </c>
      <c r="NT119" s="119" t="str">
        <f t="shared" si="804"/>
        <v/>
      </c>
      <c r="NU119" s="120" t="str">
        <f t="shared" si="805"/>
        <v/>
      </c>
      <c r="NW119" s="112"/>
      <c r="NX119" s="112"/>
      <c r="NY119" s="113" t="str">
        <f t="shared" si="806"/>
        <v/>
      </c>
      <c r="NZ119" s="114" t="str">
        <f t="shared" si="807"/>
        <v/>
      </c>
      <c r="OA119" s="115" t="str">
        <f t="shared" si="808"/>
        <v/>
      </c>
      <c r="OB119" s="115" t="str">
        <f t="shared" si="809"/>
        <v/>
      </c>
      <c r="OC119" s="116" t="str">
        <f t="shared" si="810"/>
        <v/>
      </c>
      <c r="OD119" s="117" t="str">
        <f t="shared" si="811"/>
        <v/>
      </c>
      <c r="OE119" s="118" t="str">
        <f t="shared" si="812"/>
        <v/>
      </c>
      <c r="OF119" s="119" t="str">
        <f t="shared" si="813"/>
        <v/>
      </c>
      <c r="OG119" s="120" t="str">
        <f t="shared" si="814"/>
        <v/>
      </c>
      <c r="OI119" s="112"/>
      <c r="OJ119" s="112"/>
      <c r="OK119" s="113" t="str">
        <f t="shared" si="815"/>
        <v/>
      </c>
      <c r="OL119" s="114" t="str">
        <f t="shared" si="816"/>
        <v/>
      </c>
      <c r="OM119" s="115" t="str">
        <f t="shared" si="817"/>
        <v/>
      </c>
      <c r="ON119" s="115" t="str">
        <f t="shared" si="818"/>
        <v/>
      </c>
      <c r="OO119" s="116" t="str">
        <f t="shared" si="819"/>
        <v/>
      </c>
      <c r="OP119" s="117" t="str">
        <f t="shared" si="820"/>
        <v/>
      </c>
      <c r="OQ119" s="118" t="str">
        <f t="shared" si="821"/>
        <v/>
      </c>
      <c r="OR119" s="119" t="str">
        <f t="shared" si="822"/>
        <v/>
      </c>
      <c r="OS119" s="120" t="str">
        <f t="shared" si="823"/>
        <v/>
      </c>
      <c r="OU119" s="112"/>
      <c r="OV119" s="112"/>
      <c r="OW119" s="113" t="str">
        <f t="shared" si="824"/>
        <v/>
      </c>
      <c r="OX119" s="114" t="str">
        <f t="shared" si="825"/>
        <v/>
      </c>
      <c r="OY119" s="115" t="str">
        <f t="shared" si="826"/>
        <v/>
      </c>
      <c r="OZ119" s="115" t="str">
        <f t="shared" si="827"/>
        <v/>
      </c>
      <c r="PA119" s="116" t="str">
        <f t="shared" si="828"/>
        <v/>
      </c>
      <c r="PB119" s="117" t="str">
        <f t="shared" si="829"/>
        <v/>
      </c>
      <c r="PC119" s="118" t="str">
        <f t="shared" si="830"/>
        <v/>
      </c>
      <c r="PD119" s="119" t="str">
        <f t="shared" si="831"/>
        <v/>
      </c>
      <c r="PE119" s="120" t="str">
        <f t="shared" si="832"/>
        <v/>
      </c>
      <c r="PG119" s="112"/>
      <c r="PH119" s="112"/>
      <c r="PI119" s="113" t="str">
        <f t="shared" si="833"/>
        <v/>
      </c>
      <c r="PJ119" s="114" t="str">
        <f t="shared" si="834"/>
        <v/>
      </c>
      <c r="PK119" s="115" t="str">
        <f t="shared" si="835"/>
        <v/>
      </c>
      <c r="PL119" s="115" t="str">
        <f t="shared" si="836"/>
        <v/>
      </c>
      <c r="PM119" s="116" t="str">
        <f t="shared" si="837"/>
        <v/>
      </c>
      <c r="PN119" s="117" t="str">
        <f t="shared" si="838"/>
        <v/>
      </c>
      <c r="PO119" s="118" t="str">
        <f t="shared" si="839"/>
        <v/>
      </c>
      <c r="PP119" s="119" t="str">
        <f t="shared" si="840"/>
        <v/>
      </c>
      <c r="PQ119" s="120" t="str">
        <f t="shared" si="841"/>
        <v/>
      </c>
      <c r="PS119" s="112"/>
      <c r="PT119" s="112"/>
      <c r="PU119" s="113" t="str">
        <f t="shared" si="842"/>
        <v/>
      </c>
      <c r="PV119" s="114" t="str">
        <f t="shared" si="843"/>
        <v/>
      </c>
      <c r="PW119" s="115" t="str">
        <f t="shared" si="844"/>
        <v/>
      </c>
      <c r="PX119" s="115" t="str">
        <f t="shared" si="845"/>
        <v/>
      </c>
      <c r="PY119" s="116" t="str">
        <f t="shared" si="846"/>
        <v/>
      </c>
      <c r="PZ119" s="117" t="str">
        <f t="shared" si="847"/>
        <v/>
      </c>
      <c r="QA119" s="118" t="str">
        <f t="shared" si="848"/>
        <v/>
      </c>
      <c r="QB119" s="119" t="str">
        <f t="shared" si="849"/>
        <v/>
      </c>
      <c r="QC119" s="120" t="str">
        <f t="shared" si="850"/>
        <v/>
      </c>
      <c r="QE119" s="112"/>
      <c r="QF119" s="112"/>
      <c r="QG119" s="113" t="str">
        <f t="shared" si="851"/>
        <v/>
      </c>
      <c r="QH119" s="114" t="str">
        <f t="shared" si="852"/>
        <v/>
      </c>
      <c r="QI119" s="115" t="str">
        <f t="shared" si="853"/>
        <v/>
      </c>
      <c r="QJ119" s="115" t="str">
        <f t="shared" si="854"/>
        <v/>
      </c>
      <c r="QK119" s="116" t="str">
        <f t="shared" si="855"/>
        <v/>
      </c>
      <c r="QL119" s="117" t="str">
        <f t="shared" si="856"/>
        <v/>
      </c>
      <c r="QM119" s="118" t="str">
        <f t="shared" si="857"/>
        <v/>
      </c>
      <c r="QN119" s="119" t="str">
        <f t="shared" si="858"/>
        <v/>
      </c>
      <c r="QO119" s="120" t="str">
        <f t="shared" si="859"/>
        <v/>
      </c>
      <c r="QQ119" s="112"/>
      <c r="QR119" s="112"/>
      <c r="QS119" s="113" t="str">
        <f t="shared" si="860"/>
        <v/>
      </c>
      <c r="QT119" s="114" t="str">
        <f t="shared" si="861"/>
        <v/>
      </c>
      <c r="QU119" s="115" t="str">
        <f t="shared" si="862"/>
        <v/>
      </c>
      <c r="QV119" s="115" t="str">
        <f t="shared" si="863"/>
        <v/>
      </c>
      <c r="QW119" s="116" t="str">
        <f t="shared" si="864"/>
        <v/>
      </c>
      <c r="QX119" s="117" t="str">
        <f t="shared" si="865"/>
        <v/>
      </c>
      <c r="QY119" s="118" t="str">
        <f t="shared" si="866"/>
        <v/>
      </c>
      <c r="QZ119" s="119" t="str">
        <f t="shared" si="867"/>
        <v/>
      </c>
      <c r="RA119" s="120" t="str">
        <f t="shared" si="868"/>
        <v/>
      </c>
      <c r="RC119" s="112"/>
      <c r="RD119" s="112"/>
      <c r="RE119" s="113" t="str">
        <f t="shared" si="869"/>
        <v/>
      </c>
      <c r="RF119" s="114" t="str">
        <f t="shared" si="870"/>
        <v/>
      </c>
      <c r="RG119" s="115" t="str">
        <f t="shared" si="871"/>
        <v/>
      </c>
      <c r="RH119" s="115" t="str">
        <f t="shared" si="872"/>
        <v/>
      </c>
      <c r="RI119" s="116" t="str">
        <f t="shared" si="873"/>
        <v/>
      </c>
      <c r="RJ119" s="117" t="str">
        <f t="shared" si="874"/>
        <v/>
      </c>
      <c r="RK119" s="118" t="str">
        <f t="shared" si="875"/>
        <v/>
      </c>
      <c r="RL119" s="119" t="str">
        <f t="shared" si="876"/>
        <v/>
      </c>
      <c r="RM119" s="120" t="str">
        <f t="shared" si="877"/>
        <v/>
      </c>
      <c r="RO119" s="112"/>
      <c r="RP119" s="112"/>
      <c r="RQ119" s="113" t="str">
        <f t="shared" si="878"/>
        <v/>
      </c>
      <c r="RR119" s="114" t="str">
        <f t="shared" si="879"/>
        <v/>
      </c>
      <c r="RS119" s="115" t="str">
        <f t="shared" si="880"/>
        <v/>
      </c>
      <c r="RT119" s="115" t="str">
        <f t="shared" si="881"/>
        <v/>
      </c>
      <c r="RU119" s="116" t="str">
        <f t="shared" si="882"/>
        <v/>
      </c>
      <c r="RV119" s="117" t="str">
        <f t="shared" si="883"/>
        <v/>
      </c>
      <c r="RW119" s="118" t="str">
        <f t="shared" si="884"/>
        <v/>
      </c>
      <c r="RX119" s="119" t="str">
        <f t="shared" si="885"/>
        <v/>
      </c>
      <c r="RY119" s="120" t="str">
        <f t="shared" si="886"/>
        <v/>
      </c>
      <c r="SA119" s="112"/>
      <c r="SB119" s="112"/>
    </row>
    <row r="120" spans="1:496" ht="13.5" customHeight="1">
      <c r="A120" s="20"/>
      <c r="B120" s="2" t="s">
        <v>907</v>
      </c>
      <c r="C120" s="2" t="s">
        <v>908</v>
      </c>
      <c r="E120" s="113" t="str">
        <f t="shared" si="417"/>
        <v/>
      </c>
      <c r="F120" s="114" t="str">
        <f t="shared" si="418"/>
        <v/>
      </c>
      <c r="G120" s="115" t="str">
        <f t="shared" si="903"/>
        <v/>
      </c>
      <c r="H120" s="115" t="str">
        <f t="shared" si="904"/>
        <v/>
      </c>
      <c r="I120" s="116" t="str">
        <f t="shared" si="419"/>
        <v/>
      </c>
      <c r="J120" s="117" t="str">
        <f t="shared" si="420"/>
        <v/>
      </c>
      <c r="K120" s="118" t="str">
        <f t="shared" si="421"/>
        <v/>
      </c>
      <c r="L120" s="119" t="str">
        <f t="shared" si="894"/>
        <v/>
      </c>
      <c r="M120" s="120" t="str">
        <f t="shared" si="422"/>
        <v/>
      </c>
      <c r="O120" s="112"/>
      <c r="P120" s="2" t="s">
        <v>289</v>
      </c>
      <c r="Q120" s="113" t="s">
        <v>289</v>
      </c>
      <c r="R120" s="114" t="s">
        <v>289</v>
      </c>
      <c r="S120" s="115" t="s">
        <v>289</v>
      </c>
      <c r="T120" s="115" t="s">
        <v>289</v>
      </c>
      <c r="U120" s="116" t="s">
        <v>289</v>
      </c>
      <c r="V120" s="117" t="s">
        <v>289</v>
      </c>
      <c r="W120" s="118" t="s">
        <v>289</v>
      </c>
      <c r="X120" s="119" t="s">
        <v>289</v>
      </c>
      <c r="Y120" s="120" t="s">
        <v>289</v>
      </c>
      <c r="AA120" s="4"/>
      <c r="AC120" s="113" t="str">
        <f t="shared" si="545"/>
        <v/>
      </c>
      <c r="AD120" s="114" t="str">
        <f t="shared" si="546"/>
        <v/>
      </c>
      <c r="AE120" s="115" t="str">
        <f t="shared" si="547"/>
        <v/>
      </c>
      <c r="AF120" s="115" t="str">
        <f t="shared" si="548"/>
        <v/>
      </c>
      <c r="AG120" s="116" t="str">
        <f t="shared" si="549"/>
        <v/>
      </c>
      <c r="AH120" s="117" t="str">
        <f t="shared" si="550"/>
        <v/>
      </c>
      <c r="AI120" s="118" t="str">
        <f t="shared" si="551"/>
        <v/>
      </c>
      <c r="AJ120" s="119" t="str">
        <f t="shared" si="552"/>
        <v/>
      </c>
      <c r="AK120" s="120" t="str">
        <f t="shared" si="553"/>
        <v/>
      </c>
      <c r="AM120" s="112"/>
      <c r="AN120" s="112"/>
      <c r="AO120" s="113" t="str">
        <f t="shared" si="554"/>
        <v/>
      </c>
      <c r="AP120" s="114" t="str">
        <f t="shared" si="555"/>
        <v/>
      </c>
      <c r="AQ120" s="115" t="str">
        <f t="shared" si="556"/>
        <v/>
      </c>
      <c r="AR120" s="115" t="str">
        <f t="shared" si="557"/>
        <v/>
      </c>
      <c r="AS120" s="116" t="str">
        <f t="shared" si="558"/>
        <v/>
      </c>
      <c r="AT120" s="117" t="str">
        <f t="shared" si="559"/>
        <v/>
      </c>
      <c r="AU120" s="118" t="str">
        <f t="shared" si="560"/>
        <v/>
      </c>
      <c r="AV120" s="119" t="str">
        <f t="shared" si="561"/>
        <v/>
      </c>
      <c r="AW120" s="120" t="str">
        <f t="shared" si="562"/>
        <v/>
      </c>
      <c r="AY120" s="112"/>
      <c r="AZ120" s="112"/>
      <c r="BA120" s="113" t="str">
        <f t="shared" si="518"/>
        <v/>
      </c>
      <c r="BB120" s="114" t="str">
        <f t="shared" si="519"/>
        <v/>
      </c>
      <c r="BC120" s="115" t="str">
        <f t="shared" si="520"/>
        <v/>
      </c>
      <c r="BD120" s="115" t="str">
        <f t="shared" si="521"/>
        <v/>
      </c>
      <c r="BE120" s="116" t="str">
        <f t="shared" si="522"/>
        <v/>
      </c>
      <c r="BF120" s="117" t="str">
        <f t="shared" si="523"/>
        <v/>
      </c>
      <c r="BG120" s="118" t="str">
        <f t="shared" si="524"/>
        <v/>
      </c>
      <c r="BH120" s="119" t="str">
        <f t="shared" si="525"/>
        <v/>
      </c>
      <c r="BI120" s="120" t="str">
        <f t="shared" si="526"/>
        <v/>
      </c>
      <c r="BK120" s="112"/>
      <c r="BL120" s="112"/>
      <c r="BM120" s="113" t="str">
        <f t="shared" si="563"/>
        <v/>
      </c>
      <c r="BN120" s="114" t="str">
        <f t="shared" si="564"/>
        <v/>
      </c>
      <c r="BO120" s="115" t="str">
        <f t="shared" si="565"/>
        <v/>
      </c>
      <c r="BP120" s="115" t="str">
        <f t="shared" si="566"/>
        <v/>
      </c>
      <c r="BQ120" s="116" t="str">
        <f t="shared" si="567"/>
        <v/>
      </c>
      <c r="BR120" s="117" t="str">
        <f t="shared" si="568"/>
        <v/>
      </c>
      <c r="BS120" s="118" t="str">
        <f t="shared" si="569"/>
        <v/>
      </c>
      <c r="BT120" s="119" t="str">
        <f t="shared" si="570"/>
        <v/>
      </c>
      <c r="BU120" s="120" t="str">
        <f t="shared" si="571"/>
        <v/>
      </c>
      <c r="BW120" s="112"/>
      <c r="BX120" s="112"/>
      <c r="BY120" s="113" t="str">
        <f t="shared" si="572"/>
        <v/>
      </c>
      <c r="BZ120" s="114" t="str">
        <f t="shared" si="573"/>
        <v/>
      </c>
      <c r="CA120" s="115" t="str">
        <f t="shared" si="574"/>
        <v/>
      </c>
      <c r="CB120" s="115" t="str">
        <f t="shared" si="575"/>
        <v/>
      </c>
      <c r="CC120" s="116" t="str">
        <f t="shared" si="576"/>
        <v/>
      </c>
      <c r="CD120" s="117" t="str">
        <f t="shared" si="577"/>
        <v/>
      </c>
      <c r="CE120" s="118" t="str">
        <f t="shared" si="578"/>
        <v/>
      </c>
      <c r="CF120" s="119" t="str">
        <f t="shared" si="579"/>
        <v/>
      </c>
      <c r="CG120" s="120" t="str">
        <f t="shared" si="580"/>
        <v/>
      </c>
      <c r="CI120" s="112"/>
      <c r="CJ120" s="112"/>
      <c r="CK120" s="113" t="str">
        <f t="shared" si="581"/>
        <v/>
      </c>
      <c r="CL120" s="114" t="str">
        <f t="shared" si="582"/>
        <v/>
      </c>
      <c r="CM120" s="115" t="str">
        <f t="shared" si="583"/>
        <v/>
      </c>
      <c r="CN120" s="115" t="str">
        <f t="shared" si="584"/>
        <v/>
      </c>
      <c r="CO120" s="116" t="str">
        <f t="shared" si="585"/>
        <v/>
      </c>
      <c r="CP120" s="117" t="str">
        <f t="shared" si="586"/>
        <v/>
      </c>
      <c r="CQ120" s="118" t="str">
        <f t="shared" si="587"/>
        <v/>
      </c>
      <c r="CR120" s="119" t="str">
        <f t="shared" si="588"/>
        <v/>
      </c>
      <c r="CS120" s="120" t="str">
        <f t="shared" si="589"/>
        <v/>
      </c>
      <c r="CU120" s="112"/>
      <c r="CV120" s="112"/>
      <c r="CW120" s="113" t="str">
        <f t="shared" si="590"/>
        <v/>
      </c>
      <c r="CX120" s="114" t="str">
        <f t="shared" si="591"/>
        <v/>
      </c>
      <c r="CY120" s="115" t="str">
        <f t="shared" si="592"/>
        <v/>
      </c>
      <c r="CZ120" s="115" t="str">
        <f t="shared" si="593"/>
        <v/>
      </c>
      <c r="DA120" s="116" t="str">
        <f t="shared" si="594"/>
        <v/>
      </c>
      <c r="DB120" s="117" t="str">
        <f t="shared" si="595"/>
        <v/>
      </c>
      <c r="DC120" s="118" t="str">
        <f t="shared" si="596"/>
        <v/>
      </c>
      <c r="DD120" s="119" t="str">
        <f t="shared" si="597"/>
        <v/>
      </c>
      <c r="DE120" s="120" t="str">
        <f t="shared" si="598"/>
        <v/>
      </c>
      <c r="DG120" s="112"/>
      <c r="DH120" s="112"/>
      <c r="DI120" s="113" t="str">
        <f t="shared" si="599"/>
        <v/>
      </c>
      <c r="DJ120" s="114" t="str">
        <f t="shared" si="600"/>
        <v/>
      </c>
      <c r="DK120" s="115" t="str">
        <f t="shared" si="601"/>
        <v/>
      </c>
      <c r="DL120" s="115" t="str">
        <f t="shared" si="602"/>
        <v/>
      </c>
      <c r="DM120" s="116" t="str">
        <f t="shared" si="603"/>
        <v/>
      </c>
      <c r="DN120" s="117" t="str">
        <f t="shared" si="604"/>
        <v/>
      </c>
      <c r="DO120" s="118" t="str">
        <f t="shared" si="605"/>
        <v/>
      </c>
      <c r="DP120" s="119" t="str">
        <f t="shared" si="606"/>
        <v/>
      </c>
      <c r="DQ120" s="120" t="str">
        <f t="shared" si="607"/>
        <v/>
      </c>
      <c r="DS120" s="112"/>
      <c r="DT120" s="112"/>
      <c r="DU120" s="113" t="str">
        <f t="shared" si="608"/>
        <v/>
      </c>
      <c r="DV120" s="114" t="str">
        <f t="shared" si="609"/>
        <v/>
      </c>
      <c r="DW120" s="115" t="str">
        <f t="shared" si="610"/>
        <v/>
      </c>
      <c r="DX120" s="115" t="str">
        <f t="shared" si="611"/>
        <v/>
      </c>
      <c r="DY120" s="116" t="str">
        <f t="shared" si="612"/>
        <v/>
      </c>
      <c r="DZ120" s="117" t="str">
        <f t="shared" si="613"/>
        <v/>
      </c>
      <c r="EA120" s="118" t="str">
        <f t="shared" si="614"/>
        <v/>
      </c>
      <c r="EB120" s="119" t="str">
        <f t="shared" si="615"/>
        <v/>
      </c>
      <c r="EC120" s="120" t="str">
        <f t="shared" si="616"/>
        <v/>
      </c>
      <c r="EE120" s="112"/>
      <c r="EF120" s="112"/>
      <c r="EG120" s="113" t="str">
        <f t="shared" si="617"/>
        <v/>
      </c>
      <c r="EH120" s="114" t="str">
        <f t="shared" si="618"/>
        <v/>
      </c>
      <c r="EI120" s="115" t="str">
        <f t="shared" si="619"/>
        <v/>
      </c>
      <c r="EJ120" s="115" t="str">
        <f t="shared" si="620"/>
        <v/>
      </c>
      <c r="EK120" s="116" t="str">
        <f t="shared" si="621"/>
        <v/>
      </c>
      <c r="EL120" s="117" t="str">
        <f t="shared" si="622"/>
        <v/>
      </c>
      <c r="EM120" s="118" t="str">
        <f t="shared" si="623"/>
        <v/>
      </c>
      <c r="EN120" s="119" t="str">
        <f t="shared" si="624"/>
        <v/>
      </c>
      <c r="EO120" s="120" t="str">
        <f t="shared" si="625"/>
        <v/>
      </c>
      <c r="EQ120" s="112"/>
      <c r="ER120" s="112"/>
      <c r="ES120" s="113" t="str">
        <f t="shared" si="626"/>
        <v/>
      </c>
      <c r="ET120" s="114" t="str">
        <f t="shared" si="627"/>
        <v/>
      </c>
      <c r="EU120" s="115" t="str">
        <f t="shared" si="628"/>
        <v/>
      </c>
      <c r="EV120" s="115" t="str">
        <f t="shared" si="629"/>
        <v/>
      </c>
      <c r="EW120" s="116" t="str">
        <f t="shared" si="630"/>
        <v/>
      </c>
      <c r="EX120" s="117" t="str">
        <f t="shared" si="631"/>
        <v/>
      </c>
      <c r="EY120" s="118" t="str">
        <f t="shared" si="632"/>
        <v/>
      </c>
      <c r="EZ120" s="119" t="str">
        <f t="shared" si="633"/>
        <v/>
      </c>
      <c r="FA120" s="120" t="str">
        <f t="shared" si="634"/>
        <v/>
      </c>
      <c r="FC120" s="112"/>
      <c r="FD120" s="112"/>
      <c r="FE120" s="113" t="str">
        <f t="shared" si="635"/>
        <v/>
      </c>
      <c r="FF120" s="114" t="str">
        <f t="shared" si="636"/>
        <v/>
      </c>
      <c r="FG120" s="115" t="str">
        <f t="shared" si="637"/>
        <v/>
      </c>
      <c r="FH120" s="115" t="str">
        <f t="shared" si="638"/>
        <v/>
      </c>
      <c r="FI120" s="116" t="str">
        <f t="shared" si="639"/>
        <v/>
      </c>
      <c r="FJ120" s="117" t="str">
        <f t="shared" si="640"/>
        <v/>
      </c>
      <c r="FK120" s="118" t="str">
        <f t="shared" si="641"/>
        <v/>
      </c>
      <c r="FL120" s="119" t="str">
        <f t="shared" si="642"/>
        <v/>
      </c>
      <c r="FM120" s="120" t="str">
        <f t="shared" si="643"/>
        <v/>
      </c>
      <c r="FO120" s="112"/>
      <c r="FP120" s="112"/>
      <c r="FQ120" s="113" t="str">
        <f t="shared" si="644"/>
        <v/>
      </c>
      <c r="FR120" s="114" t="str">
        <f t="shared" si="645"/>
        <v/>
      </c>
      <c r="FS120" s="115" t="str">
        <f t="shared" si="646"/>
        <v/>
      </c>
      <c r="FT120" s="115" t="str">
        <f t="shared" si="647"/>
        <v/>
      </c>
      <c r="FU120" s="116" t="str">
        <f t="shared" si="648"/>
        <v/>
      </c>
      <c r="FV120" s="117" t="str">
        <f t="shared" si="649"/>
        <v/>
      </c>
      <c r="FW120" s="118" t="str">
        <f t="shared" si="650"/>
        <v/>
      </c>
      <c r="FX120" s="119" t="str">
        <f t="shared" si="651"/>
        <v/>
      </c>
      <c r="FY120" s="120" t="str">
        <f t="shared" si="652"/>
        <v/>
      </c>
      <c r="GA120" s="112"/>
      <c r="GB120" s="112"/>
      <c r="GC120" s="113" t="str">
        <f t="shared" si="653"/>
        <v/>
      </c>
      <c r="GD120" s="114" t="str">
        <f t="shared" si="654"/>
        <v/>
      </c>
      <c r="GE120" s="115" t="str">
        <f t="shared" si="655"/>
        <v/>
      </c>
      <c r="GF120" s="115" t="str">
        <f t="shared" si="656"/>
        <v/>
      </c>
      <c r="GG120" s="116" t="str">
        <f t="shared" si="657"/>
        <v/>
      </c>
      <c r="GH120" s="117" t="str">
        <f t="shared" si="658"/>
        <v/>
      </c>
      <c r="GI120" s="118" t="str">
        <f t="shared" si="659"/>
        <v/>
      </c>
      <c r="GJ120" s="119" t="str">
        <f t="shared" si="660"/>
        <v/>
      </c>
      <c r="GK120" s="120" t="str">
        <f t="shared" si="661"/>
        <v/>
      </c>
      <c r="GM120" s="112"/>
      <c r="GN120" s="112"/>
      <c r="GO120" s="113" t="str">
        <f t="shared" si="662"/>
        <v/>
      </c>
      <c r="GP120" s="114" t="str">
        <f t="shared" si="663"/>
        <v/>
      </c>
      <c r="GQ120" s="115" t="str">
        <f t="shared" si="664"/>
        <v/>
      </c>
      <c r="GR120" s="115" t="str">
        <f t="shared" si="665"/>
        <v/>
      </c>
      <c r="GS120" s="116" t="str">
        <f t="shared" si="666"/>
        <v/>
      </c>
      <c r="GT120" s="117" t="str">
        <f t="shared" si="667"/>
        <v/>
      </c>
      <c r="GU120" s="118" t="str">
        <f t="shared" si="668"/>
        <v/>
      </c>
      <c r="GV120" s="119" t="str">
        <f t="shared" si="669"/>
        <v/>
      </c>
      <c r="GW120" s="120" t="str">
        <f t="shared" si="670"/>
        <v/>
      </c>
      <c r="GY120" s="112"/>
      <c r="GZ120" s="112"/>
      <c r="HA120" s="113" t="str">
        <f t="shared" si="671"/>
        <v/>
      </c>
      <c r="HB120" s="114" t="str">
        <f t="shared" si="672"/>
        <v/>
      </c>
      <c r="HC120" s="115" t="str">
        <f t="shared" si="673"/>
        <v/>
      </c>
      <c r="HD120" s="115" t="str">
        <f t="shared" si="674"/>
        <v/>
      </c>
      <c r="HE120" s="116" t="str">
        <f t="shared" si="675"/>
        <v/>
      </c>
      <c r="HF120" s="117" t="str">
        <f t="shared" si="676"/>
        <v/>
      </c>
      <c r="HG120" s="118" t="str">
        <f t="shared" si="677"/>
        <v/>
      </c>
      <c r="HH120" s="119" t="str">
        <f t="shared" si="678"/>
        <v/>
      </c>
      <c r="HI120" s="120" t="str">
        <f t="shared" si="679"/>
        <v/>
      </c>
      <c r="HK120" s="112"/>
      <c r="HL120" s="112"/>
      <c r="HM120" s="113" t="str">
        <f t="shared" si="680"/>
        <v/>
      </c>
      <c r="HN120" s="114" t="str">
        <f t="shared" si="681"/>
        <v/>
      </c>
      <c r="HO120" s="115" t="str">
        <f t="shared" si="682"/>
        <v/>
      </c>
      <c r="HP120" s="115" t="str">
        <f t="shared" si="683"/>
        <v/>
      </c>
      <c r="HQ120" s="116" t="str">
        <f t="shared" si="684"/>
        <v/>
      </c>
      <c r="HR120" s="117" t="str">
        <f t="shared" si="685"/>
        <v/>
      </c>
      <c r="HS120" s="118" t="str">
        <f t="shared" si="686"/>
        <v/>
      </c>
      <c r="HT120" s="119" t="str">
        <f t="shared" si="687"/>
        <v/>
      </c>
      <c r="HU120" s="120" t="str">
        <f t="shared" si="688"/>
        <v/>
      </c>
      <c r="HW120" s="112"/>
      <c r="HX120" s="112"/>
      <c r="HY120" s="113" t="str">
        <f t="shared" si="689"/>
        <v/>
      </c>
      <c r="HZ120" s="114" t="str">
        <f t="shared" si="690"/>
        <v/>
      </c>
      <c r="IA120" s="115" t="str">
        <f t="shared" si="691"/>
        <v/>
      </c>
      <c r="IB120" s="115" t="str">
        <f t="shared" si="692"/>
        <v/>
      </c>
      <c r="IC120" s="116" t="str">
        <f t="shared" si="693"/>
        <v/>
      </c>
      <c r="ID120" s="117" t="str">
        <f t="shared" si="694"/>
        <v/>
      </c>
      <c r="IE120" s="118" t="str">
        <f t="shared" si="695"/>
        <v/>
      </c>
      <c r="IF120" s="119" t="str">
        <f t="shared" si="696"/>
        <v/>
      </c>
      <c r="IG120" s="120" t="str">
        <f t="shared" si="697"/>
        <v/>
      </c>
      <c r="II120" s="112"/>
      <c r="IJ120" s="112"/>
      <c r="IK120" s="113" t="str">
        <f t="shared" si="698"/>
        <v/>
      </c>
      <c r="IL120" s="114" t="str">
        <f t="shared" si="699"/>
        <v/>
      </c>
      <c r="IM120" s="115" t="str">
        <f t="shared" si="700"/>
        <v/>
      </c>
      <c r="IN120" s="115" t="str">
        <f t="shared" si="701"/>
        <v/>
      </c>
      <c r="IO120" s="116" t="str">
        <f t="shared" si="702"/>
        <v/>
      </c>
      <c r="IP120" s="117" t="str">
        <f t="shared" si="703"/>
        <v/>
      </c>
      <c r="IQ120" s="118" t="str">
        <f t="shared" si="704"/>
        <v/>
      </c>
      <c r="IR120" s="119" t="str">
        <f t="shared" si="705"/>
        <v/>
      </c>
      <c r="IS120" s="120" t="str">
        <f t="shared" si="706"/>
        <v/>
      </c>
      <c r="IU120" s="112"/>
      <c r="IV120" s="112"/>
      <c r="IW120" s="113" t="str">
        <f t="shared" si="707"/>
        <v/>
      </c>
      <c r="IX120" s="114" t="str">
        <f t="shared" si="708"/>
        <v/>
      </c>
      <c r="IY120" s="115" t="str">
        <f t="shared" si="709"/>
        <v/>
      </c>
      <c r="IZ120" s="115" t="str">
        <f t="shared" si="710"/>
        <v/>
      </c>
      <c r="JA120" s="116" t="str">
        <f t="shared" si="711"/>
        <v/>
      </c>
      <c r="JB120" s="117" t="str">
        <f t="shared" si="712"/>
        <v/>
      </c>
      <c r="JC120" s="118" t="str">
        <f t="shared" si="713"/>
        <v/>
      </c>
      <c r="JD120" s="119" t="str">
        <f t="shared" si="714"/>
        <v/>
      </c>
      <c r="JE120" s="120" t="str">
        <f t="shared" si="715"/>
        <v/>
      </c>
      <c r="JG120" s="112"/>
      <c r="JH120" s="112"/>
      <c r="JI120" s="113" t="str">
        <f t="shared" si="716"/>
        <v/>
      </c>
      <c r="JJ120" s="114" t="str">
        <f t="shared" si="717"/>
        <v/>
      </c>
      <c r="JK120" s="115" t="str">
        <f t="shared" si="718"/>
        <v/>
      </c>
      <c r="JL120" s="115" t="str">
        <f t="shared" si="719"/>
        <v/>
      </c>
      <c r="JM120" s="116" t="str">
        <f t="shared" si="720"/>
        <v/>
      </c>
      <c r="JN120" s="117" t="str">
        <f t="shared" si="721"/>
        <v/>
      </c>
      <c r="JO120" s="118" t="str">
        <f t="shared" si="722"/>
        <v/>
      </c>
      <c r="JP120" s="119" t="str">
        <f t="shared" si="723"/>
        <v/>
      </c>
      <c r="JQ120" s="120" t="str">
        <f t="shared" si="724"/>
        <v/>
      </c>
      <c r="JS120" s="112"/>
      <c r="JT120" s="112"/>
      <c r="JU120" s="113" t="str">
        <f t="shared" si="725"/>
        <v/>
      </c>
      <c r="JV120" s="114" t="str">
        <f t="shared" si="726"/>
        <v/>
      </c>
      <c r="JW120" s="115" t="str">
        <f t="shared" si="727"/>
        <v/>
      </c>
      <c r="JX120" s="115" t="str">
        <f t="shared" si="728"/>
        <v/>
      </c>
      <c r="JY120" s="116" t="str">
        <f t="shared" si="729"/>
        <v/>
      </c>
      <c r="JZ120" s="117" t="str">
        <f t="shared" si="730"/>
        <v/>
      </c>
      <c r="KA120" s="118" t="str">
        <f t="shared" si="731"/>
        <v/>
      </c>
      <c r="KB120" s="119" t="str">
        <f t="shared" si="732"/>
        <v/>
      </c>
      <c r="KC120" s="120" t="str">
        <f t="shared" si="733"/>
        <v/>
      </c>
      <c r="KE120" s="112"/>
      <c r="KF120" s="112"/>
      <c r="KG120" s="113" t="str">
        <f t="shared" si="734"/>
        <v/>
      </c>
      <c r="KH120" s="114" t="str">
        <f t="shared" si="735"/>
        <v/>
      </c>
      <c r="KI120" s="115" t="str">
        <f t="shared" si="736"/>
        <v/>
      </c>
      <c r="KJ120" s="115" t="str">
        <f t="shared" si="737"/>
        <v/>
      </c>
      <c r="KK120" s="116" t="str">
        <f t="shared" si="738"/>
        <v/>
      </c>
      <c r="KL120" s="117" t="str">
        <f t="shared" si="739"/>
        <v/>
      </c>
      <c r="KM120" s="118" t="str">
        <f t="shared" si="740"/>
        <v/>
      </c>
      <c r="KN120" s="119" t="str">
        <f t="shared" si="741"/>
        <v/>
      </c>
      <c r="KO120" s="120" t="str">
        <f t="shared" si="742"/>
        <v/>
      </c>
      <c r="KQ120" s="112"/>
      <c r="KR120" s="112"/>
      <c r="KS120" s="113" t="str">
        <f t="shared" si="743"/>
        <v/>
      </c>
      <c r="KT120" s="114" t="str">
        <f t="shared" si="744"/>
        <v/>
      </c>
      <c r="KU120" s="115" t="str">
        <f t="shared" si="745"/>
        <v/>
      </c>
      <c r="KV120" s="115" t="str">
        <f t="shared" si="746"/>
        <v/>
      </c>
      <c r="KW120" s="116" t="str">
        <f t="shared" si="747"/>
        <v/>
      </c>
      <c r="KX120" s="117" t="str">
        <f t="shared" si="748"/>
        <v/>
      </c>
      <c r="KY120" s="118" t="str">
        <f t="shared" si="749"/>
        <v/>
      </c>
      <c r="KZ120" s="119" t="str">
        <f t="shared" si="750"/>
        <v/>
      </c>
      <c r="LA120" s="120" t="str">
        <f t="shared" si="751"/>
        <v/>
      </c>
      <c r="LC120" s="112"/>
      <c r="LD120" s="112"/>
      <c r="LE120" s="113" t="str">
        <f t="shared" si="752"/>
        <v/>
      </c>
      <c r="LF120" s="114" t="str">
        <f t="shared" si="753"/>
        <v/>
      </c>
      <c r="LG120" s="115" t="str">
        <f t="shared" si="754"/>
        <v/>
      </c>
      <c r="LH120" s="115" t="str">
        <f t="shared" si="755"/>
        <v/>
      </c>
      <c r="LI120" s="116" t="str">
        <f t="shared" si="756"/>
        <v/>
      </c>
      <c r="LJ120" s="117" t="str">
        <f t="shared" si="757"/>
        <v/>
      </c>
      <c r="LK120" s="118" t="str">
        <f t="shared" si="758"/>
        <v/>
      </c>
      <c r="LL120" s="119" t="str">
        <f t="shared" si="759"/>
        <v/>
      </c>
      <c r="LM120" s="120" t="str">
        <f t="shared" si="760"/>
        <v/>
      </c>
      <c r="LO120" s="112"/>
      <c r="LP120" s="112"/>
      <c r="LQ120" s="113" t="str">
        <f t="shared" si="761"/>
        <v/>
      </c>
      <c r="LR120" s="114" t="str">
        <f t="shared" si="762"/>
        <v/>
      </c>
      <c r="LS120" s="115" t="str">
        <f t="shared" si="763"/>
        <v/>
      </c>
      <c r="LT120" s="115" t="str">
        <f t="shared" si="764"/>
        <v/>
      </c>
      <c r="LU120" s="116" t="str">
        <f t="shared" si="765"/>
        <v/>
      </c>
      <c r="LV120" s="117" t="str">
        <f t="shared" si="766"/>
        <v/>
      </c>
      <c r="LW120" s="118" t="str">
        <f t="shared" si="767"/>
        <v/>
      </c>
      <c r="LX120" s="119" t="str">
        <f t="shared" si="768"/>
        <v/>
      </c>
      <c r="LY120" s="120" t="str">
        <f t="shared" si="769"/>
        <v/>
      </c>
      <c r="MA120" s="112"/>
      <c r="MB120" s="112"/>
      <c r="MC120" s="113" t="str">
        <f t="shared" si="770"/>
        <v/>
      </c>
      <c r="MD120" s="114" t="str">
        <f t="shared" si="771"/>
        <v/>
      </c>
      <c r="ME120" s="115" t="str">
        <f t="shared" si="772"/>
        <v/>
      </c>
      <c r="MF120" s="115" t="str">
        <f t="shared" si="773"/>
        <v/>
      </c>
      <c r="MG120" s="116" t="str">
        <f t="shared" si="774"/>
        <v/>
      </c>
      <c r="MH120" s="117" t="str">
        <f t="shared" si="775"/>
        <v/>
      </c>
      <c r="MI120" s="118" t="str">
        <f t="shared" si="776"/>
        <v/>
      </c>
      <c r="MJ120" s="119" t="str">
        <f t="shared" si="777"/>
        <v/>
      </c>
      <c r="MK120" s="120" t="str">
        <f t="shared" si="778"/>
        <v/>
      </c>
      <c r="MM120" s="112"/>
      <c r="MN120" s="112"/>
      <c r="MO120" s="113" t="str">
        <f t="shared" si="779"/>
        <v/>
      </c>
      <c r="MP120" s="114" t="str">
        <f t="shared" si="780"/>
        <v/>
      </c>
      <c r="MQ120" s="115" t="str">
        <f t="shared" si="781"/>
        <v/>
      </c>
      <c r="MR120" s="115" t="str">
        <f t="shared" si="782"/>
        <v/>
      </c>
      <c r="MS120" s="116" t="str">
        <f t="shared" si="783"/>
        <v/>
      </c>
      <c r="MT120" s="117" t="str">
        <f t="shared" si="784"/>
        <v/>
      </c>
      <c r="MU120" s="118" t="str">
        <f t="shared" si="785"/>
        <v/>
      </c>
      <c r="MV120" s="119" t="str">
        <f t="shared" si="786"/>
        <v/>
      </c>
      <c r="MW120" s="120" t="str">
        <f t="shared" si="787"/>
        <v/>
      </c>
      <c r="MY120" s="112"/>
      <c r="MZ120" s="112"/>
      <c r="NA120" s="113" t="str">
        <f t="shared" si="788"/>
        <v/>
      </c>
      <c r="NB120" s="114" t="str">
        <f t="shared" si="789"/>
        <v/>
      </c>
      <c r="NC120" s="115" t="str">
        <f t="shared" si="790"/>
        <v/>
      </c>
      <c r="ND120" s="115" t="str">
        <f t="shared" si="791"/>
        <v/>
      </c>
      <c r="NE120" s="116" t="str">
        <f t="shared" si="792"/>
        <v/>
      </c>
      <c r="NF120" s="117" t="str">
        <f t="shared" si="793"/>
        <v/>
      </c>
      <c r="NG120" s="118" t="str">
        <f t="shared" si="794"/>
        <v/>
      </c>
      <c r="NH120" s="119" t="str">
        <f t="shared" si="795"/>
        <v/>
      </c>
      <c r="NI120" s="120" t="str">
        <f t="shared" si="796"/>
        <v/>
      </c>
      <c r="NK120" s="112"/>
      <c r="NL120" s="112"/>
      <c r="NM120" s="113" t="str">
        <f t="shared" si="797"/>
        <v/>
      </c>
      <c r="NN120" s="114" t="str">
        <f t="shared" si="798"/>
        <v/>
      </c>
      <c r="NO120" s="115" t="str">
        <f t="shared" si="799"/>
        <v/>
      </c>
      <c r="NP120" s="115" t="str">
        <f t="shared" si="800"/>
        <v/>
      </c>
      <c r="NQ120" s="116" t="str">
        <f t="shared" si="801"/>
        <v/>
      </c>
      <c r="NR120" s="117" t="str">
        <f t="shared" si="802"/>
        <v/>
      </c>
      <c r="NS120" s="118" t="str">
        <f t="shared" si="803"/>
        <v/>
      </c>
      <c r="NT120" s="119" t="str">
        <f t="shared" si="804"/>
        <v/>
      </c>
      <c r="NU120" s="120" t="str">
        <f t="shared" si="805"/>
        <v/>
      </c>
      <c r="NW120" s="112"/>
      <c r="NX120" s="112"/>
      <c r="NY120" s="113" t="str">
        <f t="shared" si="806"/>
        <v/>
      </c>
      <c r="NZ120" s="114" t="str">
        <f t="shared" si="807"/>
        <v/>
      </c>
      <c r="OA120" s="115" t="str">
        <f t="shared" si="808"/>
        <v/>
      </c>
      <c r="OB120" s="115" t="str">
        <f t="shared" si="809"/>
        <v/>
      </c>
      <c r="OC120" s="116" t="str">
        <f t="shared" si="810"/>
        <v/>
      </c>
      <c r="OD120" s="117" t="str">
        <f t="shared" si="811"/>
        <v/>
      </c>
      <c r="OE120" s="118" t="str">
        <f t="shared" si="812"/>
        <v/>
      </c>
      <c r="OF120" s="119" t="str">
        <f t="shared" si="813"/>
        <v/>
      </c>
      <c r="OG120" s="120" t="str">
        <f t="shared" si="814"/>
        <v/>
      </c>
      <c r="OI120" s="112"/>
      <c r="OJ120" s="112"/>
      <c r="OK120" s="113" t="str">
        <f t="shared" si="815"/>
        <v/>
      </c>
      <c r="OL120" s="114" t="str">
        <f t="shared" si="816"/>
        <v/>
      </c>
      <c r="OM120" s="115" t="str">
        <f t="shared" si="817"/>
        <v/>
      </c>
      <c r="ON120" s="115" t="str">
        <f t="shared" si="818"/>
        <v/>
      </c>
      <c r="OO120" s="116" t="str">
        <f t="shared" si="819"/>
        <v/>
      </c>
      <c r="OP120" s="117" t="str">
        <f t="shared" si="820"/>
        <v/>
      </c>
      <c r="OQ120" s="118" t="str">
        <f t="shared" si="821"/>
        <v/>
      </c>
      <c r="OR120" s="119" t="str">
        <f t="shared" si="822"/>
        <v/>
      </c>
      <c r="OS120" s="120" t="str">
        <f t="shared" si="823"/>
        <v/>
      </c>
      <c r="OU120" s="112"/>
      <c r="OV120" s="112"/>
      <c r="OW120" s="113" t="str">
        <f t="shared" si="824"/>
        <v/>
      </c>
      <c r="OX120" s="114" t="str">
        <f t="shared" si="825"/>
        <v/>
      </c>
      <c r="OY120" s="115" t="str">
        <f t="shared" si="826"/>
        <v/>
      </c>
      <c r="OZ120" s="115" t="str">
        <f t="shared" si="827"/>
        <v/>
      </c>
      <c r="PA120" s="116" t="str">
        <f t="shared" si="828"/>
        <v/>
      </c>
      <c r="PB120" s="117" t="str">
        <f t="shared" si="829"/>
        <v/>
      </c>
      <c r="PC120" s="118" t="str">
        <f t="shared" si="830"/>
        <v/>
      </c>
      <c r="PD120" s="119" t="str">
        <f t="shared" si="831"/>
        <v/>
      </c>
      <c r="PE120" s="120" t="str">
        <f t="shared" si="832"/>
        <v/>
      </c>
      <c r="PG120" s="112"/>
      <c r="PH120" s="112"/>
      <c r="PI120" s="113" t="str">
        <f t="shared" si="833"/>
        <v/>
      </c>
      <c r="PJ120" s="114" t="str">
        <f t="shared" si="834"/>
        <v/>
      </c>
      <c r="PK120" s="115" t="str">
        <f t="shared" si="835"/>
        <v/>
      </c>
      <c r="PL120" s="115" t="str">
        <f t="shared" si="836"/>
        <v/>
      </c>
      <c r="PM120" s="116" t="str">
        <f t="shared" si="837"/>
        <v/>
      </c>
      <c r="PN120" s="117" t="str">
        <f t="shared" si="838"/>
        <v/>
      </c>
      <c r="PO120" s="118" t="str">
        <f t="shared" si="839"/>
        <v/>
      </c>
      <c r="PP120" s="119" t="str">
        <f t="shared" si="840"/>
        <v/>
      </c>
      <c r="PQ120" s="120" t="str">
        <f t="shared" si="841"/>
        <v/>
      </c>
      <c r="PS120" s="112"/>
      <c r="PT120" s="112"/>
      <c r="PU120" s="113" t="str">
        <f t="shared" si="842"/>
        <v/>
      </c>
      <c r="PV120" s="114" t="str">
        <f t="shared" si="843"/>
        <v/>
      </c>
      <c r="PW120" s="115" t="str">
        <f t="shared" si="844"/>
        <v/>
      </c>
      <c r="PX120" s="115" t="str">
        <f t="shared" si="845"/>
        <v/>
      </c>
      <c r="PY120" s="116" t="str">
        <f t="shared" si="846"/>
        <v/>
      </c>
      <c r="PZ120" s="117" t="str">
        <f t="shared" si="847"/>
        <v/>
      </c>
      <c r="QA120" s="118" t="str">
        <f t="shared" si="848"/>
        <v/>
      </c>
      <c r="QB120" s="119" t="str">
        <f t="shared" si="849"/>
        <v/>
      </c>
      <c r="QC120" s="120" t="str">
        <f t="shared" si="850"/>
        <v/>
      </c>
      <c r="QE120" s="112"/>
      <c r="QF120" s="112"/>
      <c r="QG120" s="113" t="str">
        <f t="shared" si="851"/>
        <v/>
      </c>
      <c r="QH120" s="114" t="str">
        <f t="shared" si="852"/>
        <v/>
      </c>
      <c r="QI120" s="115" t="str">
        <f t="shared" si="853"/>
        <v/>
      </c>
      <c r="QJ120" s="115" t="str">
        <f t="shared" si="854"/>
        <v/>
      </c>
      <c r="QK120" s="116" t="str">
        <f t="shared" si="855"/>
        <v/>
      </c>
      <c r="QL120" s="117" t="str">
        <f t="shared" si="856"/>
        <v/>
      </c>
      <c r="QM120" s="118" t="str">
        <f t="shared" si="857"/>
        <v/>
      </c>
      <c r="QN120" s="119" t="str">
        <f t="shared" si="858"/>
        <v/>
      </c>
      <c r="QO120" s="120" t="str">
        <f t="shared" si="859"/>
        <v/>
      </c>
      <c r="QQ120" s="112"/>
      <c r="QR120" s="112"/>
      <c r="QS120" s="113" t="str">
        <f t="shared" si="860"/>
        <v/>
      </c>
      <c r="QT120" s="114" t="str">
        <f t="shared" si="861"/>
        <v/>
      </c>
      <c r="QU120" s="115" t="str">
        <f t="shared" si="862"/>
        <v/>
      </c>
      <c r="QV120" s="115" t="str">
        <f t="shared" si="863"/>
        <v/>
      </c>
      <c r="QW120" s="116" t="str">
        <f t="shared" si="864"/>
        <v/>
      </c>
      <c r="QX120" s="117" t="str">
        <f t="shared" si="865"/>
        <v/>
      </c>
      <c r="QY120" s="118" t="str">
        <f t="shared" si="866"/>
        <v/>
      </c>
      <c r="QZ120" s="119" t="str">
        <f t="shared" si="867"/>
        <v/>
      </c>
      <c r="RA120" s="120" t="str">
        <f t="shared" si="868"/>
        <v/>
      </c>
      <c r="RC120" s="112"/>
      <c r="RD120" s="112"/>
      <c r="RE120" s="113" t="str">
        <f t="shared" si="869"/>
        <v/>
      </c>
      <c r="RF120" s="114" t="str">
        <f t="shared" si="870"/>
        <v/>
      </c>
      <c r="RG120" s="115" t="str">
        <f t="shared" si="871"/>
        <v/>
      </c>
      <c r="RH120" s="115" t="str">
        <f t="shared" si="872"/>
        <v/>
      </c>
      <c r="RI120" s="116" t="str">
        <f t="shared" si="873"/>
        <v/>
      </c>
      <c r="RJ120" s="117" t="str">
        <f t="shared" si="874"/>
        <v/>
      </c>
      <c r="RK120" s="118" t="str">
        <f t="shared" si="875"/>
        <v/>
      </c>
      <c r="RL120" s="119" t="str">
        <f t="shared" si="876"/>
        <v/>
      </c>
      <c r="RM120" s="120" t="str">
        <f t="shared" si="877"/>
        <v/>
      </c>
      <c r="RO120" s="112"/>
      <c r="RP120" s="112"/>
      <c r="RQ120" s="113" t="str">
        <f t="shared" si="878"/>
        <v/>
      </c>
      <c r="RR120" s="114" t="str">
        <f t="shared" si="879"/>
        <v/>
      </c>
      <c r="RS120" s="115" t="str">
        <f t="shared" si="880"/>
        <v/>
      </c>
      <c r="RT120" s="115" t="str">
        <f t="shared" si="881"/>
        <v/>
      </c>
      <c r="RU120" s="116" t="str">
        <f t="shared" si="882"/>
        <v/>
      </c>
      <c r="RV120" s="117" t="str">
        <f t="shared" si="883"/>
        <v/>
      </c>
      <c r="RW120" s="118" t="str">
        <f t="shared" si="884"/>
        <v/>
      </c>
      <c r="RX120" s="119" t="str">
        <f t="shared" si="885"/>
        <v/>
      </c>
      <c r="RY120" s="120" t="str">
        <f t="shared" si="886"/>
        <v/>
      </c>
      <c r="SA120" s="112"/>
      <c r="SB120" s="112"/>
    </row>
    <row r="121" spans="1:496" ht="13.5" customHeight="1">
      <c r="A121" s="20"/>
      <c r="B121" s="2" t="s">
        <v>909</v>
      </c>
      <c r="C121" s="2" t="s">
        <v>910</v>
      </c>
      <c r="E121" s="113" t="str">
        <f t="shared" si="417"/>
        <v/>
      </c>
      <c r="F121" s="114" t="str">
        <f t="shared" si="418"/>
        <v/>
      </c>
      <c r="G121" s="115" t="str">
        <f t="shared" si="903"/>
        <v/>
      </c>
      <c r="H121" s="115" t="str">
        <f t="shared" si="904"/>
        <v/>
      </c>
      <c r="I121" s="116" t="str">
        <f t="shared" si="419"/>
        <v/>
      </c>
      <c r="J121" s="117" t="str">
        <f t="shared" si="420"/>
        <v/>
      </c>
      <c r="K121" s="118" t="str">
        <f t="shared" si="421"/>
        <v/>
      </c>
      <c r="L121" s="119" t="str">
        <f t="shared" si="894"/>
        <v/>
      </c>
      <c r="M121" s="120" t="str">
        <f t="shared" si="422"/>
        <v/>
      </c>
      <c r="O121" s="112"/>
      <c r="P121" s="2" t="s">
        <v>289</v>
      </c>
      <c r="Q121" s="113" t="s">
        <v>289</v>
      </c>
      <c r="R121" s="114" t="s">
        <v>289</v>
      </c>
      <c r="S121" s="115" t="s">
        <v>289</v>
      </c>
      <c r="T121" s="115" t="s">
        <v>289</v>
      </c>
      <c r="U121" s="116" t="s">
        <v>289</v>
      </c>
      <c r="V121" s="117" t="s">
        <v>289</v>
      </c>
      <c r="W121" s="118" t="s">
        <v>289</v>
      </c>
      <c r="X121" s="119" t="s">
        <v>289</v>
      </c>
      <c r="Y121" s="120" t="s">
        <v>289</v>
      </c>
      <c r="AA121" s="4"/>
      <c r="AC121" s="113" t="str">
        <f t="shared" si="545"/>
        <v/>
      </c>
      <c r="AD121" s="114" t="str">
        <f t="shared" si="546"/>
        <v/>
      </c>
      <c r="AE121" s="115" t="str">
        <f t="shared" si="547"/>
        <v/>
      </c>
      <c r="AF121" s="115" t="str">
        <f t="shared" si="548"/>
        <v/>
      </c>
      <c r="AG121" s="116" t="str">
        <f t="shared" si="549"/>
        <v/>
      </c>
      <c r="AH121" s="117" t="str">
        <f t="shared" si="550"/>
        <v/>
      </c>
      <c r="AI121" s="118" t="str">
        <f t="shared" si="551"/>
        <v/>
      </c>
      <c r="AJ121" s="119" t="str">
        <f t="shared" si="552"/>
        <v/>
      </c>
      <c r="AK121" s="120" t="str">
        <f t="shared" si="553"/>
        <v/>
      </c>
      <c r="AM121" s="112"/>
      <c r="AN121" s="112"/>
      <c r="AO121" s="113" t="str">
        <f t="shared" si="554"/>
        <v/>
      </c>
      <c r="AP121" s="114" t="str">
        <f t="shared" si="555"/>
        <v/>
      </c>
      <c r="AQ121" s="115" t="str">
        <f t="shared" si="556"/>
        <v/>
      </c>
      <c r="AR121" s="115" t="str">
        <f t="shared" si="557"/>
        <v/>
      </c>
      <c r="AS121" s="116" t="str">
        <f t="shared" si="558"/>
        <v/>
      </c>
      <c r="AT121" s="117" t="str">
        <f t="shared" si="559"/>
        <v/>
      </c>
      <c r="AU121" s="118" t="str">
        <f t="shared" si="560"/>
        <v/>
      </c>
      <c r="AV121" s="119" t="str">
        <f t="shared" si="561"/>
        <v/>
      </c>
      <c r="AW121" s="120" t="str">
        <f t="shared" si="562"/>
        <v/>
      </c>
      <c r="AY121" s="112"/>
      <c r="AZ121" s="112"/>
      <c r="BA121" s="113" t="str">
        <f t="shared" si="518"/>
        <v/>
      </c>
      <c r="BB121" s="114" t="str">
        <f t="shared" si="519"/>
        <v/>
      </c>
      <c r="BC121" s="115" t="str">
        <f t="shared" si="520"/>
        <v/>
      </c>
      <c r="BD121" s="115" t="str">
        <f t="shared" si="521"/>
        <v/>
      </c>
      <c r="BE121" s="116" t="str">
        <f t="shared" si="522"/>
        <v/>
      </c>
      <c r="BF121" s="117" t="str">
        <f t="shared" si="523"/>
        <v/>
      </c>
      <c r="BG121" s="118" t="str">
        <f t="shared" si="524"/>
        <v/>
      </c>
      <c r="BH121" s="119" t="str">
        <f t="shared" si="525"/>
        <v/>
      </c>
      <c r="BI121" s="120" t="str">
        <f t="shared" si="526"/>
        <v/>
      </c>
      <c r="BK121" s="112"/>
      <c r="BL121" s="112"/>
      <c r="BM121" s="113" t="str">
        <f t="shared" si="563"/>
        <v/>
      </c>
      <c r="BN121" s="114" t="str">
        <f t="shared" si="564"/>
        <v/>
      </c>
      <c r="BO121" s="115" t="str">
        <f t="shared" si="565"/>
        <v/>
      </c>
      <c r="BP121" s="115" t="str">
        <f t="shared" si="566"/>
        <v/>
      </c>
      <c r="BQ121" s="116" t="str">
        <f t="shared" si="567"/>
        <v/>
      </c>
      <c r="BR121" s="117" t="str">
        <f t="shared" si="568"/>
        <v/>
      </c>
      <c r="BS121" s="118" t="str">
        <f t="shared" si="569"/>
        <v/>
      </c>
      <c r="BT121" s="119" t="str">
        <f t="shared" si="570"/>
        <v/>
      </c>
      <c r="BU121" s="120" t="str">
        <f t="shared" si="571"/>
        <v/>
      </c>
      <c r="BW121" s="112"/>
      <c r="BX121" s="112"/>
      <c r="BY121" s="113" t="str">
        <f t="shared" si="572"/>
        <v/>
      </c>
      <c r="BZ121" s="114" t="str">
        <f t="shared" si="573"/>
        <v/>
      </c>
      <c r="CA121" s="115" t="str">
        <f t="shared" si="574"/>
        <v/>
      </c>
      <c r="CB121" s="115" t="str">
        <f t="shared" si="575"/>
        <v/>
      </c>
      <c r="CC121" s="116" t="str">
        <f t="shared" si="576"/>
        <v/>
      </c>
      <c r="CD121" s="117" t="str">
        <f t="shared" si="577"/>
        <v/>
      </c>
      <c r="CE121" s="118" t="str">
        <f t="shared" si="578"/>
        <v/>
      </c>
      <c r="CF121" s="119" t="str">
        <f t="shared" si="579"/>
        <v/>
      </c>
      <c r="CG121" s="120" t="str">
        <f t="shared" si="580"/>
        <v/>
      </c>
      <c r="CI121" s="112"/>
      <c r="CJ121" s="112"/>
      <c r="CK121" s="113" t="str">
        <f t="shared" si="581"/>
        <v/>
      </c>
      <c r="CL121" s="114" t="str">
        <f t="shared" si="582"/>
        <v/>
      </c>
      <c r="CM121" s="115" t="str">
        <f t="shared" si="583"/>
        <v/>
      </c>
      <c r="CN121" s="115" t="str">
        <f t="shared" si="584"/>
        <v/>
      </c>
      <c r="CO121" s="116" t="str">
        <f t="shared" si="585"/>
        <v/>
      </c>
      <c r="CP121" s="117" t="str">
        <f t="shared" si="586"/>
        <v/>
      </c>
      <c r="CQ121" s="118" t="str">
        <f t="shared" si="587"/>
        <v/>
      </c>
      <c r="CR121" s="119" t="str">
        <f t="shared" si="588"/>
        <v/>
      </c>
      <c r="CS121" s="120" t="str">
        <f t="shared" si="589"/>
        <v/>
      </c>
      <c r="CU121" s="112"/>
      <c r="CV121" s="112"/>
      <c r="CW121" s="113" t="str">
        <f t="shared" si="590"/>
        <v/>
      </c>
      <c r="CX121" s="114" t="str">
        <f t="shared" si="591"/>
        <v/>
      </c>
      <c r="CY121" s="115" t="str">
        <f t="shared" si="592"/>
        <v/>
      </c>
      <c r="CZ121" s="115" t="str">
        <f t="shared" si="593"/>
        <v/>
      </c>
      <c r="DA121" s="116" t="str">
        <f t="shared" si="594"/>
        <v/>
      </c>
      <c r="DB121" s="117" t="str">
        <f t="shared" si="595"/>
        <v/>
      </c>
      <c r="DC121" s="118" t="str">
        <f t="shared" si="596"/>
        <v/>
      </c>
      <c r="DD121" s="119" t="str">
        <f t="shared" si="597"/>
        <v/>
      </c>
      <c r="DE121" s="120" t="str">
        <f t="shared" si="598"/>
        <v/>
      </c>
      <c r="DG121" s="112"/>
      <c r="DH121" s="112"/>
      <c r="DI121" s="113" t="str">
        <f t="shared" si="599"/>
        <v/>
      </c>
      <c r="DJ121" s="114" t="str">
        <f t="shared" si="600"/>
        <v/>
      </c>
      <c r="DK121" s="115" t="str">
        <f t="shared" si="601"/>
        <v/>
      </c>
      <c r="DL121" s="115" t="str">
        <f t="shared" si="602"/>
        <v/>
      </c>
      <c r="DM121" s="116" t="str">
        <f t="shared" si="603"/>
        <v/>
      </c>
      <c r="DN121" s="117" t="str">
        <f t="shared" si="604"/>
        <v/>
      </c>
      <c r="DO121" s="118" t="str">
        <f t="shared" si="605"/>
        <v/>
      </c>
      <c r="DP121" s="119" t="str">
        <f t="shared" si="606"/>
        <v/>
      </c>
      <c r="DQ121" s="120" t="str">
        <f t="shared" si="607"/>
        <v/>
      </c>
      <c r="DS121" s="112"/>
      <c r="DT121" s="112"/>
      <c r="DU121" s="113" t="str">
        <f t="shared" si="608"/>
        <v/>
      </c>
      <c r="DV121" s="114" t="str">
        <f t="shared" si="609"/>
        <v/>
      </c>
      <c r="DW121" s="115" t="str">
        <f t="shared" si="610"/>
        <v/>
      </c>
      <c r="DX121" s="115" t="str">
        <f t="shared" si="611"/>
        <v/>
      </c>
      <c r="DY121" s="116" t="str">
        <f t="shared" si="612"/>
        <v/>
      </c>
      <c r="DZ121" s="117" t="str">
        <f t="shared" si="613"/>
        <v/>
      </c>
      <c r="EA121" s="118" t="str">
        <f t="shared" si="614"/>
        <v/>
      </c>
      <c r="EB121" s="119" t="str">
        <f t="shared" si="615"/>
        <v/>
      </c>
      <c r="EC121" s="120" t="str">
        <f t="shared" si="616"/>
        <v/>
      </c>
      <c r="EE121" s="112"/>
      <c r="EF121" s="112"/>
      <c r="EG121" s="113" t="str">
        <f t="shared" si="617"/>
        <v/>
      </c>
      <c r="EH121" s="114" t="str">
        <f t="shared" si="618"/>
        <v/>
      </c>
      <c r="EI121" s="115" t="str">
        <f t="shared" si="619"/>
        <v/>
      </c>
      <c r="EJ121" s="115" t="str">
        <f t="shared" si="620"/>
        <v/>
      </c>
      <c r="EK121" s="116" t="str">
        <f t="shared" si="621"/>
        <v/>
      </c>
      <c r="EL121" s="117" t="str">
        <f t="shared" si="622"/>
        <v/>
      </c>
      <c r="EM121" s="118" t="str">
        <f t="shared" si="623"/>
        <v/>
      </c>
      <c r="EN121" s="119" t="str">
        <f t="shared" si="624"/>
        <v/>
      </c>
      <c r="EO121" s="120" t="str">
        <f t="shared" si="625"/>
        <v/>
      </c>
      <c r="EQ121" s="112"/>
      <c r="ER121" s="112"/>
      <c r="ES121" s="113" t="str">
        <f t="shared" si="626"/>
        <v/>
      </c>
      <c r="ET121" s="114" t="str">
        <f t="shared" si="627"/>
        <v/>
      </c>
      <c r="EU121" s="115" t="str">
        <f t="shared" si="628"/>
        <v/>
      </c>
      <c r="EV121" s="115" t="str">
        <f t="shared" si="629"/>
        <v/>
      </c>
      <c r="EW121" s="116" t="str">
        <f t="shared" si="630"/>
        <v/>
      </c>
      <c r="EX121" s="117" t="str">
        <f t="shared" si="631"/>
        <v/>
      </c>
      <c r="EY121" s="118" t="str">
        <f t="shared" si="632"/>
        <v/>
      </c>
      <c r="EZ121" s="119" t="str">
        <f t="shared" si="633"/>
        <v/>
      </c>
      <c r="FA121" s="120" t="str">
        <f t="shared" si="634"/>
        <v/>
      </c>
      <c r="FC121" s="112"/>
      <c r="FD121" s="112"/>
      <c r="FE121" s="113" t="str">
        <f t="shared" si="635"/>
        <v/>
      </c>
      <c r="FF121" s="114" t="str">
        <f t="shared" si="636"/>
        <v/>
      </c>
      <c r="FG121" s="115" t="str">
        <f t="shared" si="637"/>
        <v/>
      </c>
      <c r="FH121" s="115" t="str">
        <f t="shared" si="638"/>
        <v/>
      </c>
      <c r="FI121" s="116" t="str">
        <f t="shared" si="639"/>
        <v/>
      </c>
      <c r="FJ121" s="117" t="str">
        <f t="shared" si="640"/>
        <v/>
      </c>
      <c r="FK121" s="118" t="str">
        <f t="shared" si="641"/>
        <v/>
      </c>
      <c r="FL121" s="119" t="str">
        <f t="shared" si="642"/>
        <v/>
      </c>
      <c r="FM121" s="120" t="str">
        <f t="shared" si="643"/>
        <v/>
      </c>
      <c r="FO121" s="112"/>
      <c r="FP121" s="112"/>
      <c r="FQ121" s="113" t="str">
        <f t="shared" si="644"/>
        <v/>
      </c>
      <c r="FR121" s="114" t="str">
        <f t="shared" si="645"/>
        <v/>
      </c>
      <c r="FS121" s="115" t="str">
        <f t="shared" si="646"/>
        <v/>
      </c>
      <c r="FT121" s="115" t="str">
        <f t="shared" si="647"/>
        <v/>
      </c>
      <c r="FU121" s="116" t="str">
        <f t="shared" si="648"/>
        <v/>
      </c>
      <c r="FV121" s="117" t="str">
        <f t="shared" si="649"/>
        <v/>
      </c>
      <c r="FW121" s="118" t="str">
        <f t="shared" si="650"/>
        <v/>
      </c>
      <c r="FX121" s="119" t="str">
        <f t="shared" si="651"/>
        <v/>
      </c>
      <c r="FY121" s="120" t="str">
        <f t="shared" si="652"/>
        <v/>
      </c>
      <c r="GA121" s="112"/>
      <c r="GB121" s="112"/>
      <c r="GC121" s="113" t="str">
        <f t="shared" si="653"/>
        <v/>
      </c>
      <c r="GD121" s="114" t="str">
        <f t="shared" si="654"/>
        <v/>
      </c>
      <c r="GE121" s="115" t="str">
        <f t="shared" si="655"/>
        <v/>
      </c>
      <c r="GF121" s="115" t="str">
        <f t="shared" si="656"/>
        <v/>
      </c>
      <c r="GG121" s="116" t="str">
        <f t="shared" si="657"/>
        <v/>
      </c>
      <c r="GH121" s="117" t="str">
        <f t="shared" si="658"/>
        <v/>
      </c>
      <c r="GI121" s="118" t="str">
        <f t="shared" si="659"/>
        <v/>
      </c>
      <c r="GJ121" s="119" t="str">
        <f t="shared" si="660"/>
        <v/>
      </c>
      <c r="GK121" s="120" t="str">
        <f t="shared" si="661"/>
        <v/>
      </c>
      <c r="GM121" s="112"/>
      <c r="GN121" s="112"/>
      <c r="GO121" s="113" t="str">
        <f t="shared" si="662"/>
        <v/>
      </c>
      <c r="GP121" s="114" t="str">
        <f t="shared" si="663"/>
        <v/>
      </c>
      <c r="GQ121" s="115" t="str">
        <f t="shared" si="664"/>
        <v/>
      </c>
      <c r="GR121" s="115" t="str">
        <f t="shared" si="665"/>
        <v/>
      </c>
      <c r="GS121" s="116" t="str">
        <f t="shared" si="666"/>
        <v/>
      </c>
      <c r="GT121" s="117" t="str">
        <f t="shared" si="667"/>
        <v/>
      </c>
      <c r="GU121" s="118" t="str">
        <f t="shared" si="668"/>
        <v/>
      </c>
      <c r="GV121" s="119" t="str">
        <f t="shared" si="669"/>
        <v/>
      </c>
      <c r="GW121" s="120" t="str">
        <f t="shared" si="670"/>
        <v/>
      </c>
      <c r="GY121" s="112"/>
      <c r="GZ121" s="112"/>
      <c r="HA121" s="113" t="str">
        <f t="shared" si="671"/>
        <v/>
      </c>
      <c r="HB121" s="114" t="str">
        <f t="shared" si="672"/>
        <v/>
      </c>
      <c r="HC121" s="115" t="str">
        <f t="shared" si="673"/>
        <v/>
      </c>
      <c r="HD121" s="115" t="str">
        <f t="shared" si="674"/>
        <v/>
      </c>
      <c r="HE121" s="116" t="str">
        <f t="shared" si="675"/>
        <v/>
      </c>
      <c r="HF121" s="117" t="str">
        <f t="shared" si="676"/>
        <v/>
      </c>
      <c r="HG121" s="118" t="str">
        <f t="shared" si="677"/>
        <v/>
      </c>
      <c r="HH121" s="119" t="str">
        <f t="shared" si="678"/>
        <v/>
      </c>
      <c r="HI121" s="120" t="str">
        <f t="shared" si="679"/>
        <v/>
      </c>
      <c r="HK121" s="112"/>
      <c r="HL121" s="112"/>
      <c r="HM121" s="113" t="str">
        <f t="shared" si="680"/>
        <v/>
      </c>
      <c r="HN121" s="114" t="str">
        <f t="shared" si="681"/>
        <v/>
      </c>
      <c r="HO121" s="115" t="str">
        <f t="shared" si="682"/>
        <v/>
      </c>
      <c r="HP121" s="115" t="str">
        <f t="shared" si="683"/>
        <v/>
      </c>
      <c r="HQ121" s="116" t="str">
        <f t="shared" si="684"/>
        <v/>
      </c>
      <c r="HR121" s="117" t="str">
        <f t="shared" si="685"/>
        <v/>
      </c>
      <c r="HS121" s="118" t="str">
        <f t="shared" si="686"/>
        <v/>
      </c>
      <c r="HT121" s="119" t="str">
        <f t="shared" si="687"/>
        <v/>
      </c>
      <c r="HU121" s="120" t="str">
        <f t="shared" si="688"/>
        <v/>
      </c>
      <c r="HW121" s="112"/>
      <c r="HX121" s="112"/>
      <c r="HY121" s="113" t="str">
        <f t="shared" si="689"/>
        <v/>
      </c>
      <c r="HZ121" s="114" t="str">
        <f t="shared" si="690"/>
        <v/>
      </c>
      <c r="IA121" s="115" t="str">
        <f t="shared" si="691"/>
        <v/>
      </c>
      <c r="IB121" s="115" t="str">
        <f t="shared" si="692"/>
        <v/>
      </c>
      <c r="IC121" s="116" t="str">
        <f t="shared" si="693"/>
        <v/>
      </c>
      <c r="ID121" s="117" t="str">
        <f t="shared" si="694"/>
        <v/>
      </c>
      <c r="IE121" s="118" t="str">
        <f t="shared" si="695"/>
        <v/>
      </c>
      <c r="IF121" s="119" t="str">
        <f t="shared" si="696"/>
        <v/>
      </c>
      <c r="IG121" s="120" t="str">
        <f t="shared" si="697"/>
        <v/>
      </c>
      <c r="II121" s="112"/>
      <c r="IJ121" s="112"/>
      <c r="IK121" s="113" t="str">
        <f t="shared" si="698"/>
        <v/>
      </c>
      <c r="IL121" s="114" t="str">
        <f t="shared" si="699"/>
        <v/>
      </c>
      <c r="IM121" s="115" t="str">
        <f t="shared" si="700"/>
        <v/>
      </c>
      <c r="IN121" s="115" t="str">
        <f t="shared" si="701"/>
        <v/>
      </c>
      <c r="IO121" s="116" t="str">
        <f t="shared" si="702"/>
        <v/>
      </c>
      <c r="IP121" s="117" t="str">
        <f t="shared" si="703"/>
        <v/>
      </c>
      <c r="IQ121" s="118" t="str">
        <f t="shared" si="704"/>
        <v/>
      </c>
      <c r="IR121" s="119" t="str">
        <f t="shared" si="705"/>
        <v/>
      </c>
      <c r="IS121" s="120" t="str">
        <f t="shared" si="706"/>
        <v/>
      </c>
      <c r="IU121" s="112"/>
      <c r="IV121" s="112"/>
      <c r="IW121" s="113" t="str">
        <f t="shared" si="707"/>
        <v/>
      </c>
      <c r="IX121" s="114" t="str">
        <f t="shared" si="708"/>
        <v/>
      </c>
      <c r="IY121" s="115" t="str">
        <f t="shared" si="709"/>
        <v/>
      </c>
      <c r="IZ121" s="115" t="str">
        <f t="shared" si="710"/>
        <v/>
      </c>
      <c r="JA121" s="116" t="str">
        <f t="shared" si="711"/>
        <v/>
      </c>
      <c r="JB121" s="117" t="str">
        <f t="shared" si="712"/>
        <v/>
      </c>
      <c r="JC121" s="118" t="str">
        <f t="shared" si="713"/>
        <v/>
      </c>
      <c r="JD121" s="119" t="str">
        <f t="shared" si="714"/>
        <v/>
      </c>
      <c r="JE121" s="120" t="str">
        <f t="shared" si="715"/>
        <v/>
      </c>
      <c r="JG121" s="112"/>
      <c r="JH121" s="112"/>
      <c r="JI121" s="113" t="str">
        <f t="shared" si="716"/>
        <v/>
      </c>
      <c r="JJ121" s="114" t="str">
        <f t="shared" si="717"/>
        <v/>
      </c>
      <c r="JK121" s="115" t="str">
        <f t="shared" si="718"/>
        <v/>
      </c>
      <c r="JL121" s="115" t="str">
        <f t="shared" si="719"/>
        <v/>
      </c>
      <c r="JM121" s="116" t="str">
        <f t="shared" si="720"/>
        <v/>
      </c>
      <c r="JN121" s="117" t="str">
        <f t="shared" si="721"/>
        <v/>
      </c>
      <c r="JO121" s="118" t="str">
        <f t="shared" si="722"/>
        <v/>
      </c>
      <c r="JP121" s="119" t="str">
        <f t="shared" si="723"/>
        <v/>
      </c>
      <c r="JQ121" s="120" t="str">
        <f t="shared" si="724"/>
        <v/>
      </c>
      <c r="JS121" s="112"/>
      <c r="JT121" s="112"/>
      <c r="JU121" s="113" t="str">
        <f t="shared" si="725"/>
        <v/>
      </c>
      <c r="JV121" s="114" t="str">
        <f t="shared" si="726"/>
        <v/>
      </c>
      <c r="JW121" s="115" t="str">
        <f t="shared" si="727"/>
        <v/>
      </c>
      <c r="JX121" s="115" t="str">
        <f t="shared" si="728"/>
        <v/>
      </c>
      <c r="JY121" s="116" t="str">
        <f t="shared" si="729"/>
        <v/>
      </c>
      <c r="JZ121" s="117" t="str">
        <f t="shared" si="730"/>
        <v/>
      </c>
      <c r="KA121" s="118" t="str">
        <f t="shared" si="731"/>
        <v/>
      </c>
      <c r="KB121" s="119" t="str">
        <f t="shared" si="732"/>
        <v/>
      </c>
      <c r="KC121" s="120" t="str">
        <f t="shared" si="733"/>
        <v/>
      </c>
      <c r="KE121" s="112"/>
      <c r="KF121" s="112"/>
      <c r="KG121" s="113" t="str">
        <f t="shared" si="734"/>
        <v/>
      </c>
      <c r="KH121" s="114" t="str">
        <f t="shared" si="735"/>
        <v/>
      </c>
      <c r="KI121" s="115" t="str">
        <f t="shared" si="736"/>
        <v/>
      </c>
      <c r="KJ121" s="115" t="str">
        <f t="shared" si="737"/>
        <v/>
      </c>
      <c r="KK121" s="116" t="str">
        <f t="shared" si="738"/>
        <v/>
      </c>
      <c r="KL121" s="117" t="str">
        <f t="shared" si="739"/>
        <v/>
      </c>
      <c r="KM121" s="118" t="str">
        <f t="shared" si="740"/>
        <v/>
      </c>
      <c r="KN121" s="119" t="str">
        <f t="shared" si="741"/>
        <v/>
      </c>
      <c r="KO121" s="120" t="str">
        <f t="shared" si="742"/>
        <v/>
      </c>
      <c r="KQ121" s="112"/>
      <c r="KR121" s="112"/>
      <c r="KS121" s="113" t="str">
        <f t="shared" si="743"/>
        <v/>
      </c>
      <c r="KT121" s="114" t="str">
        <f t="shared" si="744"/>
        <v/>
      </c>
      <c r="KU121" s="115" t="str">
        <f t="shared" si="745"/>
        <v/>
      </c>
      <c r="KV121" s="115" t="str">
        <f t="shared" si="746"/>
        <v/>
      </c>
      <c r="KW121" s="116" t="str">
        <f t="shared" si="747"/>
        <v/>
      </c>
      <c r="KX121" s="117" t="str">
        <f t="shared" si="748"/>
        <v/>
      </c>
      <c r="KY121" s="118" t="str">
        <f t="shared" si="749"/>
        <v/>
      </c>
      <c r="KZ121" s="119" t="str">
        <f t="shared" si="750"/>
        <v/>
      </c>
      <c r="LA121" s="120" t="str">
        <f t="shared" si="751"/>
        <v/>
      </c>
      <c r="LC121" s="112"/>
      <c r="LD121" s="112"/>
      <c r="LE121" s="113" t="str">
        <f t="shared" si="752"/>
        <v/>
      </c>
      <c r="LF121" s="114" t="str">
        <f t="shared" si="753"/>
        <v/>
      </c>
      <c r="LG121" s="115" t="str">
        <f t="shared" si="754"/>
        <v/>
      </c>
      <c r="LH121" s="115" t="str">
        <f t="shared" si="755"/>
        <v/>
      </c>
      <c r="LI121" s="116" t="str">
        <f t="shared" si="756"/>
        <v/>
      </c>
      <c r="LJ121" s="117" t="str">
        <f t="shared" si="757"/>
        <v/>
      </c>
      <c r="LK121" s="118" t="str">
        <f t="shared" si="758"/>
        <v/>
      </c>
      <c r="LL121" s="119" t="str">
        <f t="shared" si="759"/>
        <v/>
      </c>
      <c r="LM121" s="120" t="str">
        <f t="shared" si="760"/>
        <v/>
      </c>
      <c r="LO121" s="112"/>
      <c r="LP121" s="112"/>
      <c r="LQ121" s="113" t="str">
        <f t="shared" si="761"/>
        <v/>
      </c>
      <c r="LR121" s="114" t="str">
        <f t="shared" si="762"/>
        <v/>
      </c>
      <c r="LS121" s="115" t="str">
        <f t="shared" si="763"/>
        <v/>
      </c>
      <c r="LT121" s="115" t="str">
        <f t="shared" si="764"/>
        <v/>
      </c>
      <c r="LU121" s="116" t="str">
        <f t="shared" si="765"/>
        <v/>
      </c>
      <c r="LV121" s="117" t="str">
        <f t="shared" si="766"/>
        <v/>
      </c>
      <c r="LW121" s="118" t="str">
        <f t="shared" si="767"/>
        <v/>
      </c>
      <c r="LX121" s="119" t="str">
        <f t="shared" si="768"/>
        <v/>
      </c>
      <c r="LY121" s="120" t="str">
        <f t="shared" si="769"/>
        <v/>
      </c>
      <c r="MA121" s="112"/>
      <c r="MB121" s="112"/>
      <c r="MC121" s="113" t="str">
        <f t="shared" si="770"/>
        <v/>
      </c>
      <c r="MD121" s="114" t="str">
        <f t="shared" si="771"/>
        <v/>
      </c>
      <c r="ME121" s="115" t="str">
        <f t="shared" si="772"/>
        <v/>
      </c>
      <c r="MF121" s="115" t="str">
        <f t="shared" si="773"/>
        <v/>
      </c>
      <c r="MG121" s="116" t="str">
        <f t="shared" si="774"/>
        <v/>
      </c>
      <c r="MH121" s="117" t="str">
        <f t="shared" si="775"/>
        <v/>
      </c>
      <c r="MI121" s="118" t="str">
        <f t="shared" si="776"/>
        <v/>
      </c>
      <c r="MJ121" s="119" t="str">
        <f t="shared" si="777"/>
        <v/>
      </c>
      <c r="MK121" s="120" t="str">
        <f t="shared" si="778"/>
        <v/>
      </c>
      <c r="MM121" s="112"/>
      <c r="MN121" s="112"/>
      <c r="MO121" s="113" t="str">
        <f t="shared" si="779"/>
        <v/>
      </c>
      <c r="MP121" s="114" t="str">
        <f t="shared" si="780"/>
        <v/>
      </c>
      <c r="MQ121" s="115" t="str">
        <f t="shared" si="781"/>
        <v/>
      </c>
      <c r="MR121" s="115" t="str">
        <f t="shared" si="782"/>
        <v/>
      </c>
      <c r="MS121" s="116" t="str">
        <f t="shared" si="783"/>
        <v/>
      </c>
      <c r="MT121" s="117" t="str">
        <f t="shared" si="784"/>
        <v/>
      </c>
      <c r="MU121" s="118" t="str">
        <f t="shared" si="785"/>
        <v/>
      </c>
      <c r="MV121" s="119" t="str">
        <f t="shared" si="786"/>
        <v/>
      </c>
      <c r="MW121" s="120" t="str">
        <f t="shared" si="787"/>
        <v/>
      </c>
      <c r="MY121" s="112"/>
      <c r="MZ121" s="112"/>
      <c r="NA121" s="113" t="str">
        <f t="shared" si="788"/>
        <v/>
      </c>
      <c r="NB121" s="114" t="str">
        <f t="shared" si="789"/>
        <v/>
      </c>
      <c r="NC121" s="115" t="str">
        <f t="shared" si="790"/>
        <v/>
      </c>
      <c r="ND121" s="115" t="str">
        <f t="shared" si="791"/>
        <v/>
      </c>
      <c r="NE121" s="116" t="str">
        <f t="shared" si="792"/>
        <v/>
      </c>
      <c r="NF121" s="117" t="str">
        <f t="shared" si="793"/>
        <v/>
      </c>
      <c r="NG121" s="118" t="str">
        <f t="shared" si="794"/>
        <v/>
      </c>
      <c r="NH121" s="119" t="str">
        <f t="shared" si="795"/>
        <v/>
      </c>
      <c r="NI121" s="120" t="str">
        <f t="shared" si="796"/>
        <v/>
      </c>
      <c r="NK121" s="112"/>
      <c r="NL121" s="112"/>
      <c r="NM121" s="113" t="str">
        <f t="shared" si="797"/>
        <v/>
      </c>
      <c r="NN121" s="114" t="str">
        <f t="shared" si="798"/>
        <v/>
      </c>
      <c r="NO121" s="115" t="str">
        <f t="shared" si="799"/>
        <v/>
      </c>
      <c r="NP121" s="115" t="str">
        <f t="shared" si="800"/>
        <v/>
      </c>
      <c r="NQ121" s="116" t="str">
        <f t="shared" si="801"/>
        <v/>
      </c>
      <c r="NR121" s="117" t="str">
        <f t="shared" si="802"/>
        <v/>
      </c>
      <c r="NS121" s="118" t="str">
        <f t="shared" si="803"/>
        <v/>
      </c>
      <c r="NT121" s="119" t="str">
        <f t="shared" si="804"/>
        <v/>
      </c>
      <c r="NU121" s="120" t="str">
        <f t="shared" si="805"/>
        <v/>
      </c>
      <c r="NW121" s="112"/>
      <c r="NX121" s="112"/>
      <c r="NY121" s="113" t="str">
        <f t="shared" si="806"/>
        <v/>
      </c>
      <c r="NZ121" s="114" t="str">
        <f t="shared" si="807"/>
        <v/>
      </c>
      <c r="OA121" s="115" t="str">
        <f t="shared" si="808"/>
        <v/>
      </c>
      <c r="OB121" s="115" t="str">
        <f t="shared" si="809"/>
        <v/>
      </c>
      <c r="OC121" s="116" t="str">
        <f t="shared" si="810"/>
        <v/>
      </c>
      <c r="OD121" s="117" t="str">
        <f t="shared" si="811"/>
        <v/>
      </c>
      <c r="OE121" s="118" t="str">
        <f t="shared" si="812"/>
        <v/>
      </c>
      <c r="OF121" s="119" t="str">
        <f t="shared" si="813"/>
        <v/>
      </c>
      <c r="OG121" s="120" t="str">
        <f t="shared" si="814"/>
        <v/>
      </c>
      <c r="OI121" s="112"/>
      <c r="OJ121" s="112"/>
      <c r="OK121" s="113" t="str">
        <f t="shared" si="815"/>
        <v/>
      </c>
      <c r="OL121" s="114" t="str">
        <f t="shared" si="816"/>
        <v/>
      </c>
      <c r="OM121" s="115" t="str">
        <f t="shared" si="817"/>
        <v/>
      </c>
      <c r="ON121" s="115" t="str">
        <f t="shared" si="818"/>
        <v/>
      </c>
      <c r="OO121" s="116" t="str">
        <f t="shared" si="819"/>
        <v/>
      </c>
      <c r="OP121" s="117" t="str">
        <f t="shared" si="820"/>
        <v/>
      </c>
      <c r="OQ121" s="118" t="str">
        <f t="shared" si="821"/>
        <v/>
      </c>
      <c r="OR121" s="119" t="str">
        <f t="shared" si="822"/>
        <v/>
      </c>
      <c r="OS121" s="120" t="str">
        <f t="shared" si="823"/>
        <v/>
      </c>
      <c r="OU121" s="112"/>
      <c r="OV121" s="112"/>
      <c r="OW121" s="113" t="str">
        <f t="shared" si="824"/>
        <v/>
      </c>
      <c r="OX121" s="114" t="str">
        <f t="shared" si="825"/>
        <v/>
      </c>
      <c r="OY121" s="115" t="str">
        <f t="shared" si="826"/>
        <v/>
      </c>
      <c r="OZ121" s="115" t="str">
        <f t="shared" si="827"/>
        <v/>
      </c>
      <c r="PA121" s="116" t="str">
        <f t="shared" si="828"/>
        <v/>
      </c>
      <c r="PB121" s="117" t="str">
        <f t="shared" si="829"/>
        <v/>
      </c>
      <c r="PC121" s="118" t="str">
        <f t="shared" si="830"/>
        <v/>
      </c>
      <c r="PD121" s="119" t="str">
        <f t="shared" si="831"/>
        <v/>
      </c>
      <c r="PE121" s="120" t="str">
        <f t="shared" si="832"/>
        <v/>
      </c>
      <c r="PG121" s="112"/>
      <c r="PH121" s="112"/>
      <c r="PI121" s="113" t="str">
        <f t="shared" si="833"/>
        <v/>
      </c>
      <c r="PJ121" s="114" t="str">
        <f t="shared" si="834"/>
        <v/>
      </c>
      <c r="PK121" s="115" t="str">
        <f t="shared" si="835"/>
        <v/>
      </c>
      <c r="PL121" s="115" t="str">
        <f t="shared" si="836"/>
        <v/>
      </c>
      <c r="PM121" s="116" t="str">
        <f t="shared" si="837"/>
        <v/>
      </c>
      <c r="PN121" s="117" t="str">
        <f t="shared" si="838"/>
        <v/>
      </c>
      <c r="PO121" s="118" t="str">
        <f t="shared" si="839"/>
        <v/>
      </c>
      <c r="PP121" s="119" t="str">
        <f t="shared" si="840"/>
        <v/>
      </c>
      <c r="PQ121" s="120" t="str">
        <f t="shared" si="841"/>
        <v/>
      </c>
      <c r="PS121" s="112"/>
      <c r="PT121" s="112"/>
      <c r="PU121" s="113" t="str">
        <f t="shared" si="842"/>
        <v/>
      </c>
      <c r="PV121" s="114" t="str">
        <f t="shared" si="843"/>
        <v/>
      </c>
      <c r="PW121" s="115" t="str">
        <f t="shared" si="844"/>
        <v/>
      </c>
      <c r="PX121" s="115" t="str">
        <f t="shared" si="845"/>
        <v/>
      </c>
      <c r="PY121" s="116" t="str">
        <f t="shared" si="846"/>
        <v/>
      </c>
      <c r="PZ121" s="117" t="str">
        <f t="shared" si="847"/>
        <v/>
      </c>
      <c r="QA121" s="118" t="str">
        <f t="shared" si="848"/>
        <v/>
      </c>
      <c r="QB121" s="119" t="str">
        <f t="shared" si="849"/>
        <v/>
      </c>
      <c r="QC121" s="120" t="str">
        <f t="shared" si="850"/>
        <v/>
      </c>
      <c r="QE121" s="112"/>
      <c r="QF121" s="112"/>
      <c r="QG121" s="113" t="str">
        <f t="shared" si="851"/>
        <v/>
      </c>
      <c r="QH121" s="114" t="str">
        <f t="shared" si="852"/>
        <v/>
      </c>
      <c r="QI121" s="115" t="str">
        <f t="shared" si="853"/>
        <v/>
      </c>
      <c r="QJ121" s="115" t="str">
        <f t="shared" si="854"/>
        <v/>
      </c>
      <c r="QK121" s="116" t="str">
        <f t="shared" si="855"/>
        <v/>
      </c>
      <c r="QL121" s="117" t="str">
        <f t="shared" si="856"/>
        <v/>
      </c>
      <c r="QM121" s="118" t="str">
        <f t="shared" si="857"/>
        <v/>
      </c>
      <c r="QN121" s="119" t="str">
        <f t="shared" si="858"/>
        <v/>
      </c>
      <c r="QO121" s="120" t="str">
        <f t="shared" si="859"/>
        <v/>
      </c>
      <c r="QQ121" s="112"/>
      <c r="QR121" s="112"/>
      <c r="QS121" s="113" t="str">
        <f t="shared" si="860"/>
        <v/>
      </c>
      <c r="QT121" s="114" t="str">
        <f t="shared" si="861"/>
        <v/>
      </c>
      <c r="QU121" s="115" t="str">
        <f t="shared" si="862"/>
        <v/>
      </c>
      <c r="QV121" s="115" t="str">
        <f t="shared" si="863"/>
        <v/>
      </c>
      <c r="QW121" s="116" t="str">
        <f t="shared" si="864"/>
        <v/>
      </c>
      <c r="QX121" s="117" t="str">
        <f t="shared" si="865"/>
        <v/>
      </c>
      <c r="QY121" s="118" t="str">
        <f t="shared" si="866"/>
        <v/>
      </c>
      <c r="QZ121" s="119" t="str">
        <f t="shared" si="867"/>
        <v/>
      </c>
      <c r="RA121" s="120" t="str">
        <f t="shared" si="868"/>
        <v/>
      </c>
      <c r="RC121" s="112"/>
      <c r="RD121" s="112"/>
      <c r="RE121" s="113" t="str">
        <f t="shared" si="869"/>
        <v/>
      </c>
      <c r="RF121" s="114" t="str">
        <f t="shared" si="870"/>
        <v/>
      </c>
      <c r="RG121" s="115" t="str">
        <f t="shared" si="871"/>
        <v/>
      </c>
      <c r="RH121" s="115" t="str">
        <f t="shared" si="872"/>
        <v/>
      </c>
      <c r="RI121" s="116" t="str">
        <f t="shared" si="873"/>
        <v/>
      </c>
      <c r="RJ121" s="117" t="str">
        <f t="shared" si="874"/>
        <v/>
      </c>
      <c r="RK121" s="118" t="str">
        <f t="shared" si="875"/>
        <v/>
      </c>
      <c r="RL121" s="119" t="str">
        <f t="shared" si="876"/>
        <v/>
      </c>
      <c r="RM121" s="120" t="str">
        <f t="shared" si="877"/>
        <v/>
      </c>
      <c r="RO121" s="112"/>
      <c r="RP121" s="112"/>
      <c r="RQ121" s="113" t="str">
        <f t="shared" si="878"/>
        <v/>
      </c>
      <c r="RR121" s="114" t="str">
        <f t="shared" si="879"/>
        <v/>
      </c>
      <c r="RS121" s="115" t="str">
        <f t="shared" si="880"/>
        <v/>
      </c>
      <c r="RT121" s="115" t="str">
        <f t="shared" si="881"/>
        <v/>
      </c>
      <c r="RU121" s="116" t="str">
        <f t="shared" si="882"/>
        <v/>
      </c>
      <c r="RV121" s="117" t="str">
        <f t="shared" si="883"/>
        <v/>
      </c>
      <c r="RW121" s="118" t="str">
        <f t="shared" si="884"/>
        <v/>
      </c>
      <c r="RX121" s="119" t="str">
        <f t="shared" si="885"/>
        <v/>
      </c>
      <c r="RY121" s="120" t="str">
        <f t="shared" si="886"/>
        <v/>
      </c>
      <c r="SA121" s="112"/>
      <c r="SB121" s="112"/>
    </row>
    <row r="122" spans="1:496" ht="13.5" customHeight="1">
      <c r="A122" s="20"/>
      <c r="B122" s="2" t="s">
        <v>814</v>
      </c>
      <c r="C122" s="2" t="s">
        <v>914</v>
      </c>
      <c r="E122" s="113" t="str">
        <f t="shared" ref="E122" si="945">IF(I122="","",E$3)</f>
        <v/>
      </c>
      <c r="F122" s="114" t="str">
        <f t="shared" ref="F122" si="946">IF(I122="","",E$1)</f>
        <v/>
      </c>
      <c r="G122" s="115" t="str">
        <f t="shared" si="903"/>
        <v/>
      </c>
      <c r="H122" s="115" t="str">
        <f t="shared" si="904"/>
        <v/>
      </c>
      <c r="I122" s="116" t="str">
        <f t="shared" ref="I122" si="947">IF(P122="","",IF(ISNUMBER(SEARCH(":",P122)),MID(P122,FIND(":",P122)+2,FIND("(",P122)-FIND(":",P122)-3),LEFT(P122,FIND("(",P122)-2)))</f>
        <v/>
      </c>
      <c r="J122" s="117" t="str">
        <f t="shared" ref="J122" si="948">IF(P122="","",MID(P122,FIND("(",P122)+1,4))</f>
        <v/>
      </c>
      <c r="K122" s="118" t="str">
        <f t="shared" ref="K122" si="949">IF(ISNUMBER(SEARCH("*female*",P122)),"female",IF(ISNUMBER(SEARCH("*male*",P122)),"male",""))</f>
        <v/>
      </c>
      <c r="L122" s="119" t="str">
        <f t="shared" si="894"/>
        <v/>
      </c>
      <c r="M122" s="120" t="str">
        <f t="shared" ref="M122" si="950">IF(I122="","",(MID(I122,(SEARCH("^^",SUBSTITUTE(I122," ","^^",LEN(I122)-LEN(SUBSTITUTE(I122," ","")))))+1,99)&amp;"_"&amp;LEFT(I122,FIND(" ",I122)-1)&amp;"_"&amp;J122))</f>
        <v/>
      </c>
      <c r="O122" s="112"/>
      <c r="Q122" s="113">
        <f>Q$3</f>
        <v>42391</v>
      </c>
      <c r="R122" s="114" t="s">
        <v>827</v>
      </c>
      <c r="S122" s="115">
        <v>40900</v>
      </c>
      <c r="T122" s="115">
        <f>Q$3</f>
        <v>42391</v>
      </c>
      <c r="U122" s="116" t="s">
        <v>1051</v>
      </c>
      <c r="V122" s="117" t="s">
        <v>1052</v>
      </c>
      <c r="W122" s="118" t="s">
        <v>1000</v>
      </c>
      <c r="X122" s="119" t="s">
        <v>445</v>
      </c>
      <c r="Y122" s="120" t="s">
        <v>1053</v>
      </c>
      <c r="AA122" s="4"/>
      <c r="AB122" s="2" t="s">
        <v>987</v>
      </c>
      <c r="AC122" s="113">
        <f t="shared" si="545"/>
        <v>42653</v>
      </c>
      <c r="AD122" s="114" t="str">
        <f t="shared" si="546"/>
        <v>Oreškovic I</v>
      </c>
      <c r="AE122" s="115">
        <f t="shared" si="547"/>
        <v>42391</v>
      </c>
      <c r="AF122" s="115">
        <f t="shared" si="548"/>
        <v>42653</v>
      </c>
      <c r="AG122" s="116" t="str">
        <f t="shared" si="549"/>
        <v>Dubravka Jurlina Alibegovic</v>
      </c>
      <c r="AH122" s="117" t="str">
        <f t="shared" si="550"/>
        <v>1963</v>
      </c>
      <c r="AI122" s="118" t="str">
        <f t="shared" si="551"/>
        <v>female</v>
      </c>
      <c r="AJ122" s="119" t="str">
        <f t="shared" si="552"/>
        <v>hr_independent01</v>
      </c>
      <c r="AK122" s="120" t="str">
        <f t="shared" si="553"/>
        <v>Alibegovic_Dubravka_1963</v>
      </c>
      <c r="AM122" s="112"/>
      <c r="AN122" s="112" t="s">
        <v>1248</v>
      </c>
      <c r="AO122" s="113">
        <f t="shared" si="554"/>
        <v>44035</v>
      </c>
      <c r="AP122" s="114" t="str">
        <f t="shared" si="555"/>
        <v>Plenkovic I</v>
      </c>
      <c r="AQ122" s="115">
        <f t="shared" si="556"/>
        <v>42662</v>
      </c>
      <c r="AR122" s="115">
        <v>42853</v>
      </c>
      <c r="AS122" s="116" t="str">
        <f t="shared" si="558"/>
        <v>Ivan Kovacic</v>
      </c>
      <c r="AT122" s="117" t="str">
        <f t="shared" si="559"/>
        <v>1974</v>
      </c>
      <c r="AU122" s="118" t="str">
        <f t="shared" si="560"/>
        <v>male</v>
      </c>
      <c r="AV122" s="119" t="str">
        <f t="shared" si="561"/>
        <v>hr_most01</v>
      </c>
      <c r="AW122" s="120" t="str">
        <f t="shared" si="562"/>
        <v>Kovacic_Ivan_1974</v>
      </c>
      <c r="AY122" s="112"/>
      <c r="AZ122" s="112" t="s">
        <v>1269</v>
      </c>
      <c r="BA122" s="113" t="str">
        <f t="shared" si="518"/>
        <v/>
      </c>
      <c r="BB122" s="114" t="str">
        <f t="shared" si="519"/>
        <v/>
      </c>
      <c r="BC122" s="115" t="str">
        <f t="shared" si="520"/>
        <v/>
      </c>
      <c r="BD122" s="115" t="str">
        <f t="shared" si="521"/>
        <v/>
      </c>
      <c r="BE122" s="116" t="str">
        <f t="shared" si="522"/>
        <v/>
      </c>
      <c r="BF122" s="117" t="str">
        <f t="shared" si="523"/>
        <v/>
      </c>
      <c r="BG122" s="118" t="str">
        <f t="shared" si="524"/>
        <v/>
      </c>
      <c r="BH122" s="119" t="str">
        <f t="shared" si="525"/>
        <v/>
      </c>
      <c r="BI122" s="120" t="str">
        <f t="shared" si="526"/>
        <v/>
      </c>
      <c r="BK122" s="112"/>
      <c r="BL122" s="112"/>
      <c r="BM122" s="113" t="str">
        <f t="shared" si="563"/>
        <v/>
      </c>
      <c r="BN122" s="114" t="str">
        <f t="shared" si="564"/>
        <v/>
      </c>
      <c r="BO122" s="115" t="str">
        <f t="shared" si="565"/>
        <v/>
      </c>
      <c r="BP122" s="115" t="str">
        <f t="shared" si="566"/>
        <v/>
      </c>
      <c r="BQ122" s="116" t="str">
        <f t="shared" si="567"/>
        <v/>
      </c>
      <c r="BR122" s="117" t="str">
        <f t="shared" si="568"/>
        <v/>
      </c>
      <c r="BS122" s="118" t="str">
        <f t="shared" si="569"/>
        <v/>
      </c>
      <c r="BT122" s="119" t="str">
        <f t="shared" si="570"/>
        <v/>
      </c>
      <c r="BU122" s="120" t="str">
        <f t="shared" si="571"/>
        <v/>
      </c>
      <c r="BW122" s="112"/>
      <c r="BX122" s="112"/>
      <c r="BY122" s="113" t="str">
        <f t="shared" si="572"/>
        <v/>
      </c>
      <c r="BZ122" s="114" t="str">
        <f t="shared" si="573"/>
        <v/>
      </c>
      <c r="CA122" s="115" t="str">
        <f t="shared" si="574"/>
        <v/>
      </c>
      <c r="CB122" s="115" t="str">
        <f t="shared" si="575"/>
        <v/>
      </c>
      <c r="CC122" s="116" t="str">
        <f t="shared" si="576"/>
        <v/>
      </c>
      <c r="CD122" s="117" t="str">
        <f t="shared" si="577"/>
        <v/>
      </c>
      <c r="CE122" s="118" t="str">
        <f t="shared" si="578"/>
        <v/>
      </c>
      <c r="CF122" s="119" t="str">
        <f t="shared" si="579"/>
        <v/>
      </c>
      <c r="CG122" s="120" t="str">
        <f t="shared" si="580"/>
        <v/>
      </c>
      <c r="CI122" s="112"/>
      <c r="CJ122" s="112"/>
      <c r="CK122" s="113" t="str">
        <f t="shared" si="581"/>
        <v/>
      </c>
      <c r="CL122" s="114" t="str">
        <f t="shared" si="582"/>
        <v/>
      </c>
      <c r="CM122" s="115" t="str">
        <f t="shared" si="583"/>
        <v/>
      </c>
      <c r="CN122" s="115" t="str">
        <f t="shared" si="584"/>
        <v/>
      </c>
      <c r="CO122" s="116" t="str">
        <f t="shared" si="585"/>
        <v/>
      </c>
      <c r="CP122" s="117" t="str">
        <f t="shared" si="586"/>
        <v/>
      </c>
      <c r="CQ122" s="118" t="str">
        <f t="shared" si="587"/>
        <v/>
      </c>
      <c r="CR122" s="119" t="str">
        <f t="shared" si="588"/>
        <v/>
      </c>
      <c r="CS122" s="120" t="str">
        <f t="shared" si="589"/>
        <v/>
      </c>
      <c r="CU122" s="112"/>
      <c r="CV122" s="112"/>
      <c r="CW122" s="113" t="str">
        <f t="shared" si="590"/>
        <v/>
      </c>
      <c r="CX122" s="114" t="str">
        <f t="shared" si="591"/>
        <v/>
      </c>
      <c r="CY122" s="115" t="str">
        <f t="shared" si="592"/>
        <v/>
      </c>
      <c r="CZ122" s="115" t="str">
        <f t="shared" si="593"/>
        <v/>
      </c>
      <c r="DA122" s="116" t="str">
        <f t="shared" si="594"/>
        <v/>
      </c>
      <c r="DB122" s="117" t="str">
        <f t="shared" si="595"/>
        <v/>
      </c>
      <c r="DC122" s="118" t="str">
        <f t="shared" si="596"/>
        <v/>
      </c>
      <c r="DD122" s="119" t="str">
        <f t="shared" si="597"/>
        <v/>
      </c>
      <c r="DE122" s="120" t="str">
        <f t="shared" si="598"/>
        <v/>
      </c>
      <c r="DG122" s="112"/>
      <c r="DH122" s="112"/>
      <c r="DI122" s="113" t="str">
        <f t="shared" si="599"/>
        <v/>
      </c>
      <c r="DJ122" s="114" t="str">
        <f t="shared" si="600"/>
        <v/>
      </c>
      <c r="DK122" s="115" t="str">
        <f t="shared" si="601"/>
        <v/>
      </c>
      <c r="DL122" s="115" t="str">
        <f t="shared" si="602"/>
        <v/>
      </c>
      <c r="DM122" s="116" t="str">
        <f t="shared" si="603"/>
        <v/>
      </c>
      <c r="DN122" s="117" t="str">
        <f t="shared" si="604"/>
        <v/>
      </c>
      <c r="DO122" s="118" t="str">
        <f t="shared" si="605"/>
        <v/>
      </c>
      <c r="DP122" s="119" t="str">
        <f t="shared" si="606"/>
        <v/>
      </c>
      <c r="DQ122" s="120" t="str">
        <f t="shared" si="607"/>
        <v/>
      </c>
      <c r="DS122" s="112"/>
      <c r="DT122" s="112"/>
      <c r="DU122" s="113" t="str">
        <f t="shared" si="608"/>
        <v/>
      </c>
      <c r="DV122" s="114" t="str">
        <f t="shared" si="609"/>
        <v/>
      </c>
      <c r="DW122" s="115" t="str">
        <f t="shared" si="610"/>
        <v/>
      </c>
      <c r="DX122" s="115" t="str">
        <f t="shared" si="611"/>
        <v/>
      </c>
      <c r="DY122" s="116" t="str">
        <f t="shared" si="612"/>
        <v/>
      </c>
      <c r="DZ122" s="117" t="str">
        <f t="shared" si="613"/>
        <v/>
      </c>
      <c r="EA122" s="118" t="str">
        <f t="shared" si="614"/>
        <v/>
      </c>
      <c r="EB122" s="119" t="str">
        <f t="shared" si="615"/>
        <v/>
      </c>
      <c r="EC122" s="120" t="str">
        <f t="shared" si="616"/>
        <v/>
      </c>
      <c r="EE122" s="112"/>
      <c r="EF122" s="112"/>
      <c r="EG122" s="113" t="str">
        <f t="shared" si="617"/>
        <v/>
      </c>
      <c r="EH122" s="114" t="str">
        <f t="shared" si="618"/>
        <v/>
      </c>
      <c r="EI122" s="115" t="str">
        <f t="shared" si="619"/>
        <v/>
      </c>
      <c r="EJ122" s="115" t="str">
        <f t="shared" si="620"/>
        <v/>
      </c>
      <c r="EK122" s="116" t="str">
        <f t="shared" si="621"/>
        <v/>
      </c>
      <c r="EL122" s="117" t="str">
        <f t="shared" si="622"/>
        <v/>
      </c>
      <c r="EM122" s="118" t="str">
        <f t="shared" si="623"/>
        <v/>
      </c>
      <c r="EN122" s="119" t="str">
        <f t="shared" si="624"/>
        <v/>
      </c>
      <c r="EO122" s="120" t="str">
        <f t="shared" si="625"/>
        <v/>
      </c>
      <c r="EQ122" s="112"/>
      <c r="ER122" s="112"/>
      <c r="ES122" s="113" t="str">
        <f t="shared" si="626"/>
        <v/>
      </c>
      <c r="ET122" s="114" t="str">
        <f t="shared" si="627"/>
        <v/>
      </c>
      <c r="EU122" s="115" t="str">
        <f t="shared" si="628"/>
        <v/>
      </c>
      <c r="EV122" s="115" t="str">
        <f t="shared" si="629"/>
        <v/>
      </c>
      <c r="EW122" s="116" t="str">
        <f t="shared" si="630"/>
        <v/>
      </c>
      <c r="EX122" s="117" t="str">
        <f t="shared" si="631"/>
        <v/>
      </c>
      <c r="EY122" s="118" t="str">
        <f t="shared" si="632"/>
        <v/>
      </c>
      <c r="EZ122" s="119" t="str">
        <f t="shared" si="633"/>
        <v/>
      </c>
      <c r="FA122" s="120" t="str">
        <f t="shared" si="634"/>
        <v/>
      </c>
      <c r="FC122" s="112"/>
      <c r="FD122" s="112"/>
      <c r="FE122" s="113" t="str">
        <f t="shared" si="635"/>
        <v/>
      </c>
      <c r="FF122" s="114" t="str">
        <f t="shared" si="636"/>
        <v/>
      </c>
      <c r="FG122" s="115" t="str">
        <f t="shared" si="637"/>
        <v/>
      </c>
      <c r="FH122" s="115" t="str">
        <f t="shared" si="638"/>
        <v/>
      </c>
      <c r="FI122" s="116" t="str">
        <f t="shared" si="639"/>
        <v/>
      </c>
      <c r="FJ122" s="117" t="str">
        <f t="shared" si="640"/>
        <v/>
      </c>
      <c r="FK122" s="118" t="str">
        <f t="shared" si="641"/>
        <v/>
      </c>
      <c r="FL122" s="119" t="str">
        <f t="shared" si="642"/>
        <v/>
      </c>
      <c r="FM122" s="120" t="str">
        <f t="shared" si="643"/>
        <v/>
      </c>
      <c r="FO122" s="112"/>
      <c r="FP122" s="112"/>
      <c r="FQ122" s="113" t="str">
        <f t="shared" si="644"/>
        <v/>
      </c>
      <c r="FR122" s="114" t="str">
        <f t="shared" si="645"/>
        <v/>
      </c>
      <c r="FS122" s="115" t="str">
        <f t="shared" si="646"/>
        <v/>
      </c>
      <c r="FT122" s="115" t="str">
        <f t="shared" si="647"/>
        <v/>
      </c>
      <c r="FU122" s="116" t="str">
        <f t="shared" si="648"/>
        <v/>
      </c>
      <c r="FV122" s="117" t="str">
        <f t="shared" si="649"/>
        <v/>
      </c>
      <c r="FW122" s="118" t="str">
        <f t="shared" si="650"/>
        <v/>
      </c>
      <c r="FX122" s="119" t="str">
        <f t="shared" si="651"/>
        <v/>
      </c>
      <c r="FY122" s="120" t="str">
        <f t="shared" si="652"/>
        <v/>
      </c>
      <c r="GA122" s="112"/>
      <c r="GB122" s="112"/>
      <c r="GC122" s="113" t="str">
        <f t="shared" si="653"/>
        <v/>
      </c>
      <c r="GD122" s="114" t="str">
        <f t="shared" si="654"/>
        <v/>
      </c>
      <c r="GE122" s="115" t="str">
        <f t="shared" si="655"/>
        <v/>
      </c>
      <c r="GF122" s="115" t="str">
        <f t="shared" si="656"/>
        <v/>
      </c>
      <c r="GG122" s="116" t="str">
        <f t="shared" si="657"/>
        <v/>
      </c>
      <c r="GH122" s="117" t="str">
        <f t="shared" si="658"/>
        <v/>
      </c>
      <c r="GI122" s="118" t="str">
        <f t="shared" si="659"/>
        <v/>
      </c>
      <c r="GJ122" s="119" t="str">
        <f t="shared" si="660"/>
        <v/>
      </c>
      <c r="GK122" s="120" t="str">
        <f t="shared" si="661"/>
        <v/>
      </c>
      <c r="GM122" s="112"/>
      <c r="GN122" s="112"/>
      <c r="GO122" s="113" t="str">
        <f t="shared" si="662"/>
        <v/>
      </c>
      <c r="GP122" s="114" t="str">
        <f t="shared" si="663"/>
        <v/>
      </c>
      <c r="GQ122" s="115" t="str">
        <f t="shared" si="664"/>
        <v/>
      </c>
      <c r="GR122" s="115" t="str">
        <f t="shared" si="665"/>
        <v/>
      </c>
      <c r="GS122" s="116" t="str">
        <f t="shared" si="666"/>
        <v/>
      </c>
      <c r="GT122" s="117" t="str">
        <f t="shared" si="667"/>
        <v/>
      </c>
      <c r="GU122" s="118" t="str">
        <f t="shared" si="668"/>
        <v/>
      </c>
      <c r="GV122" s="119" t="str">
        <f t="shared" si="669"/>
        <v/>
      </c>
      <c r="GW122" s="120" t="str">
        <f t="shared" si="670"/>
        <v/>
      </c>
      <c r="GY122" s="112"/>
      <c r="GZ122" s="112"/>
      <c r="HA122" s="113" t="str">
        <f t="shared" si="671"/>
        <v/>
      </c>
      <c r="HB122" s="114" t="str">
        <f t="shared" si="672"/>
        <v/>
      </c>
      <c r="HC122" s="115" t="str">
        <f t="shared" si="673"/>
        <v/>
      </c>
      <c r="HD122" s="115" t="str">
        <f t="shared" si="674"/>
        <v/>
      </c>
      <c r="HE122" s="116" t="str">
        <f t="shared" si="675"/>
        <v/>
      </c>
      <c r="HF122" s="117" t="str">
        <f t="shared" si="676"/>
        <v/>
      </c>
      <c r="HG122" s="118" t="str">
        <f t="shared" si="677"/>
        <v/>
      </c>
      <c r="HH122" s="119" t="str">
        <f t="shared" si="678"/>
        <v/>
      </c>
      <c r="HI122" s="120" t="str">
        <f t="shared" si="679"/>
        <v/>
      </c>
      <c r="HK122" s="112"/>
      <c r="HL122" s="112"/>
      <c r="HM122" s="113" t="str">
        <f t="shared" si="680"/>
        <v/>
      </c>
      <c r="HN122" s="114" t="str">
        <f t="shared" si="681"/>
        <v/>
      </c>
      <c r="HO122" s="115" t="str">
        <f t="shared" si="682"/>
        <v/>
      </c>
      <c r="HP122" s="115" t="str">
        <f t="shared" si="683"/>
        <v/>
      </c>
      <c r="HQ122" s="116" t="str">
        <f t="shared" si="684"/>
        <v/>
      </c>
      <c r="HR122" s="117" t="str">
        <f t="shared" si="685"/>
        <v/>
      </c>
      <c r="HS122" s="118" t="str">
        <f t="shared" si="686"/>
        <v/>
      </c>
      <c r="HT122" s="119" t="str">
        <f t="shared" si="687"/>
        <v/>
      </c>
      <c r="HU122" s="120" t="str">
        <f t="shared" si="688"/>
        <v/>
      </c>
      <c r="HW122" s="112"/>
      <c r="HX122" s="112"/>
      <c r="HY122" s="113" t="str">
        <f t="shared" si="689"/>
        <v/>
      </c>
      <c r="HZ122" s="114" t="str">
        <f t="shared" si="690"/>
        <v/>
      </c>
      <c r="IA122" s="115" t="str">
        <f t="shared" si="691"/>
        <v/>
      </c>
      <c r="IB122" s="115" t="str">
        <f t="shared" si="692"/>
        <v/>
      </c>
      <c r="IC122" s="116" t="str">
        <f t="shared" si="693"/>
        <v/>
      </c>
      <c r="ID122" s="117" t="str">
        <f t="shared" si="694"/>
        <v/>
      </c>
      <c r="IE122" s="118" t="str">
        <f t="shared" si="695"/>
        <v/>
      </c>
      <c r="IF122" s="119" t="str">
        <f t="shared" si="696"/>
        <v/>
      </c>
      <c r="IG122" s="120" t="str">
        <f t="shared" si="697"/>
        <v/>
      </c>
      <c r="II122" s="112"/>
      <c r="IJ122" s="112"/>
      <c r="IK122" s="113" t="str">
        <f t="shared" si="698"/>
        <v/>
      </c>
      <c r="IL122" s="114" t="str">
        <f t="shared" si="699"/>
        <v/>
      </c>
      <c r="IM122" s="115" t="str">
        <f t="shared" si="700"/>
        <v/>
      </c>
      <c r="IN122" s="115" t="str">
        <f t="shared" si="701"/>
        <v/>
      </c>
      <c r="IO122" s="116" t="str">
        <f t="shared" si="702"/>
        <v/>
      </c>
      <c r="IP122" s="117" t="str">
        <f t="shared" si="703"/>
        <v/>
      </c>
      <c r="IQ122" s="118" t="str">
        <f t="shared" si="704"/>
        <v/>
      </c>
      <c r="IR122" s="119" t="str">
        <f t="shared" si="705"/>
        <v/>
      </c>
      <c r="IS122" s="120" t="str">
        <f t="shared" si="706"/>
        <v/>
      </c>
      <c r="IU122" s="112"/>
      <c r="IV122" s="112"/>
      <c r="IW122" s="113" t="str">
        <f t="shared" si="707"/>
        <v/>
      </c>
      <c r="IX122" s="114" t="str">
        <f t="shared" si="708"/>
        <v/>
      </c>
      <c r="IY122" s="115" t="str">
        <f t="shared" si="709"/>
        <v/>
      </c>
      <c r="IZ122" s="115" t="str">
        <f t="shared" si="710"/>
        <v/>
      </c>
      <c r="JA122" s="116" t="str">
        <f t="shared" si="711"/>
        <v/>
      </c>
      <c r="JB122" s="117" t="str">
        <f t="shared" si="712"/>
        <v/>
      </c>
      <c r="JC122" s="118" t="str">
        <f t="shared" si="713"/>
        <v/>
      </c>
      <c r="JD122" s="119" t="str">
        <f t="shared" si="714"/>
        <v/>
      </c>
      <c r="JE122" s="120" t="str">
        <f t="shared" si="715"/>
        <v/>
      </c>
      <c r="JG122" s="112"/>
      <c r="JH122" s="112"/>
      <c r="JI122" s="113" t="str">
        <f t="shared" si="716"/>
        <v/>
      </c>
      <c r="JJ122" s="114" t="str">
        <f t="shared" si="717"/>
        <v/>
      </c>
      <c r="JK122" s="115" t="str">
        <f t="shared" si="718"/>
        <v/>
      </c>
      <c r="JL122" s="115" t="str">
        <f t="shared" si="719"/>
        <v/>
      </c>
      <c r="JM122" s="116" t="str">
        <f t="shared" si="720"/>
        <v/>
      </c>
      <c r="JN122" s="117" t="str">
        <f t="shared" si="721"/>
        <v/>
      </c>
      <c r="JO122" s="118" t="str">
        <f t="shared" si="722"/>
        <v/>
      </c>
      <c r="JP122" s="119" t="str">
        <f t="shared" si="723"/>
        <v/>
      </c>
      <c r="JQ122" s="120" t="str">
        <f t="shared" si="724"/>
        <v/>
      </c>
      <c r="JS122" s="112"/>
      <c r="JT122" s="112"/>
      <c r="JU122" s="113" t="str">
        <f t="shared" si="725"/>
        <v/>
      </c>
      <c r="JV122" s="114" t="str">
        <f t="shared" si="726"/>
        <v/>
      </c>
      <c r="JW122" s="115" t="str">
        <f t="shared" si="727"/>
        <v/>
      </c>
      <c r="JX122" s="115" t="str">
        <f t="shared" si="728"/>
        <v/>
      </c>
      <c r="JY122" s="116" t="str">
        <f t="shared" si="729"/>
        <v/>
      </c>
      <c r="JZ122" s="117" t="str">
        <f t="shared" si="730"/>
        <v/>
      </c>
      <c r="KA122" s="118" t="str">
        <f t="shared" si="731"/>
        <v/>
      </c>
      <c r="KB122" s="119" t="str">
        <f t="shared" si="732"/>
        <v/>
      </c>
      <c r="KC122" s="120" t="str">
        <f t="shared" si="733"/>
        <v/>
      </c>
      <c r="KE122" s="112"/>
      <c r="KF122" s="112"/>
      <c r="KG122" s="113" t="str">
        <f t="shared" si="734"/>
        <v/>
      </c>
      <c r="KH122" s="114" t="str">
        <f t="shared" si="735"/>
        <v/>
      </c>
      <c r="KI122" s="115" t="str">
        <f t="shared" si="736"/>
        <v/>
      </c>
      <c r="KJ122" s="115" t="str">
        <f t="shared" si="737"/>
        <v/>
      </c>
      <c r="KK122" s="116" t="str">
        <f t="shared" si="738"/>
        <v/>
      </c>
      <c r="KL122" s="117" t="str">
        <f t="shared" si="739"/>
        <v/>
      </c>
      <c r="KM122" s="118" t="str">
        <f t="shared" si="740"/>
        <v/>
      </c>
      <c r="KN122" s="119" t="str">
        <f t="shared" si="741"/>
        <v/>
      </c>
      <c r="KO122" s="120" t="str">
        <f t="shared" si="742"/>
        <v/>
      </c>
      <c r="KQ122" s="112"/>
      <c r="KR122" s="112"/>
      <c r="KS122" s="113" t="str">
        <f t="shared" si="743"/>
        <v/>
      </c>
      <c r="KT122" s="114" t="str">
        <f t="shared" si="744"/>
        <v/>
      </c>
      <c r="KU122" s="115" t="str">
        <f t="shared" si="745"/>
        <v/>
      </c>
      <c r="KV122" s="115" t="str">
        <f t="shared" si="746"/>
        <v/>
      </c>
      <c r="KW122" s="116" t="str">
        <f t="shared" si="747"/>
        <v/>
      </c>
      <c r="KX122" s="117" t="str">
        <f t="shared" si="748"/>
        <v/>
      </c>
      <c r="KY122" s="118" t="str">
        <f t="shared" si="749"/>
        <v/>
      </c>
      <c r="KZ122" s="119" t="str">
        <f t="shared" si="750"/>
        <v/>
      </c>
      <c r="LA122" s="120" t="str">
        <f t="shared" si="751"/>
        <v/>
      </c>
      <c r="LC122" s="112"/>
      <c r="LD122" s="112"/>
      <c r="LE122" s="113" t="str">
        <f t="shared" si="752"/>
        <v/>
      </c>
      <c r="LF122" s="114" t="str">
        <f t="shared" si="753"/>
        <v/>
      </c>
      <c r="LG122" s="115" t="str">
        <f t="shared" si="754"/>
        <v/>
      </c>
      <c r="LH122" s="115" t="str">
        <f t="shared" si="755"/>
        <v/>
      </c>
      <c r="LI122" s="116" t="str">
        <f t="shared" si="756"/>
        <v/>
      </c>
      <c r="LJ122" s="117" t="str">
        <f t="shared" si="757"/>
        <v/>
      </c>
      <c r="LK122" s="118" t="str">
        <f t="shared" si="758"/>
        <v/>
      </c>
      <c r="LL122" s="119" t="str">
        <f t="shared" si="759"/>
        <v/>
      </c>
      <c r="LM122" s="120" t="str">
        <f t="shared" si="760"/>
        <v/>
      </c>
      <c r="LO122" s="112"/>
      <c r="LP122" s="112"/>
      <c r="LQ122" s="113" t="str">
        <f t="shared" si="761"/>
        <v/>
      </c>
      <c r="LR122" s="114" t="str">
        <f t="shared" si="762"/>
        <v/>
      </c>
      <c r="LS122" s="115" t="str">
        <f t="shared" si="763"/>
        <v/>
      </c>
      <c r="LT122" s="115" t="str">
        <f t="shared" si="764"/>
        <v/>
      </c>
      <c r="LU122" s="116" t="str">
        <f t="shared" si="765"/>
        <v/>
      </c>
      <c r="LV122" s="117" t="str">
        <f t="shared" si="766"/>
        <v/>
      </c>
      <c r="LW122" s="118" t="str">
        <f t="shared" si="767"/>
        <v/>
      </c>
      <c r="LX122" s="119" t="str">
        <f t="shared" si="768"/>
        <v/>
      </c>
      <c r="LY122" s="120" t="str">
        <f t="shared" si="769"/>
        <v/>
      </c>
      <c r="MA122" s="112"/>
      <c r="MB122" s="112"/>
      <c r="MC122" s="113" t="str">
        <f t="shared" si="770"/>
        <v/>
      </c>
      <c r="MD122" s="114" t="str">
        <f t="shared" si="771"/>
        <v/>
      </c>
      <c r="ME122" s="115" t="str">
        <f t="shared" si="772"/>
        <v/>
      </c>
      <c r="MF122" s="115" t="str">
        <f t="shared" si="773"/>
        <v/>
      </c>
      <c r="MG122" s="116" t="str">
        <f t="shared" si="774"/>
        <v/>
      </c>
      <c r="MH122" s="117" t="str">
        <f t="shared" si="775"/>
        <v/>
      </c>
      <c r="MI122" s="118" t="str">
        <f t="shared" si="776"/>
        <v/>
      </c>
      <c r="MJ122" s="119" t="str">
        <f t="shared" si="777"/>
        <v/>
      </c>
      <c r="MK122" s="120" t="str">
        <f t="shared" si="778"/>
        <v/>
      </c>
      <c r="MM122" s="112"/>
      <c r="MN122" s="112"/>
      <c r="MO122" s="113" t="str">
        <f t="shared" si="779"/>
        <v/>
      </c>
      <c r="MP122" s="114" t="str">
        <f t="shared" si="780"/>
        <v/>
      </c>
      <c r="MQ122" s="115" t="str">
        <f t="shared" si="781"/>
        <v/>
      </c>
      <c r="MR122" s="115" t="str">
        <f t="shared" si="782"/>
        <v/>
      </c>
      <c r="MS122" s="116" t="str">
        <f t="shared" si="783"/>
        <v/>
      </c>
      <c r="MT122" s="117" t="str">
        <f t="shared" si="784"/>
        <v/>
      </c>
      <c r="MU122" s="118" t="str">
        <f t="shared" si="785"/>
        <v/>
      </c>
      <c r="MV122" s="119" t="str">
        <f t="shared" si="786"/>
        <v/>
      </c>
      <c r="MW122" s="120" t="str">
        <f t="shared" si="787"/>
        <v/>
      </c>
      <c r="MY122" s="112"/>
      <c r="MZ122" s="112"/>
      <c r="NA122" s="113" t="str">
        <f t="shared" si="788"/>
        <v/>
      </c>
      <c r="NB122" s="114" t="str">
        <f t="shared" si="789"/>
        <v/>
      </c>
      <c r="NC122" s="115" t="str">
        <f t="shared" si="790"/>
        <v/>
      </c>
      <c r="ND122" s="115" t="str">
        <f t="shared" si="791"/>
        <v/>
      </c>
      <c r="NE122" s="116" t="str">
        <f t="shared" si="792"/>
        <v/>
      </c>
      <c r="NF122" s="117" t="str">
        <f t="shared" si="793"/>
        <v/>
      </c>
      <c r="NG122" s="118" t="str">
        <f t="shared" si="794"/>
        <v/>
      </c>
      <c r="NH122" s="119" t="str">
        <f t="shared" si="795"/>
        <v/>
      </c>
      <c r="NI122" s="120" t="str">
        <f t="shared" si="796"/>
        <v/>
      </c>
      <c r="NK122" s="112"/>
      <c r="NL122" s="112"/>
      <c r="NM122" s="113" t="str">
        <f t="shared" si="797"/>
        <v/>
      </c>
      <c r="NN122" s="114" t="str">
        <f t="shared" si="798"/>
        <v/>
      </c>
      <c r="NO122" s="115" t="str">
        <f t="shared" si="799"/>
        <v/>
      </c>
      <c r="NP122" s="115" t="str">
        <f t="shared" si="800"/>
        <v/>
      </c>
      <c r="NQ122" s="116" t="str">
        <f t="shared" si="801"/>
        <v/>
      </c>
      <c r="NR122" s="117" t="str">
        <f t="shared" si="802"/>
        <v/>
      </c>
      <c r="NS122" s="118" t="str">
        <f t="shared" si="803"/>
        <v/>
      </c>
      <c r="NT122" s="119" t="str">
        <f t="shared" si="804"/>
        <v/>
      </c>
      <c r="NU122" s="120" t="str">
        <f t="shared" si="805"/>
        <v/>
      </c>
      <c r="NW122" s="112"/>
      <c r="NX122" s="112"/>
      <c r="NY122" s="113" t="str">
        <f t="shared" si="806"/>
        <v/>
      </c>
      <c r="NZ122" s="114" t="str">
        <f t="shared" si="807"/>
        <v/>
      </c>
      <c r="OA122" s="115" t="str">
        <f t="shared" si="808"/>
        <v/>
      </c>
      <c r="OB122" s="115" t="str">
        <f t="shared" si="809"/>
        <v/>
      </c>
      <c r="OC122" s="116" t="str">
        <f t="shared" si="810"/>
        <v/>
      </c>
      <c r="OD122" s="117" t="str">
        <f t="shared" si="811"/>
        <v/>
      </c>
      <c r="OE122" s="118" t="str">
        <f t="shared" si="812"/>
        <v/>
      </c>
      <c r="OF122" s="119" t="str">
        <f t="shared" si="813"/>
        <v/>
      </c>
      <c r="OG122" s="120" t="str">
        <f t="shared" si="814"/>
        <v/>
      </c>
      <c r="OI122" s="112"/>
      <c r="OJ122" s="112"/>
      <c r="OK122" s="113" t="str">
        <f t="shared" si="815"/>
        <v/>
      </c>
      <c r="OL122" s="114" t="str">
        <f t="shared" si="816"/>
        <v/>
      </c>
      <c r="OM122" s="115" t="str">
        <f t="shared" si="817"/>
        <v/>
      </c>
      <c r="ON122" s="115" t="str">
        <f t="shared" si="818"/>
        <v/>
      </c>
      <c r="OO122" s="116" t="str">
        <f t="shared" si="819"/>
        <v/>
      </c>
      <c r="OP122" s="117" t="str">
        <f t="shared" si="820"/>
        <v/>
      </c>
      <c r="OQ122" s="118" t="str">
        <f t="shared" si="821"/>
        <v/>
      </c>
      <c r="OR122" s="119" t="str">
        <f t="shared" si="822"/>
        <v/>
      </c>
      <c r="OS122" s="120" t="str">
        <f t="shared" si="823"/>
        <v/>
      </c>
      <c r="OU122" s="112"/>
      <c r="OV122" s="112"/>
      <c r="OW122" s="113" t="str">
        <f t="shared" si="824"/>
        <v/>
      </c>
      <c r="OX122" s="114" t="str">
        <f t="shared" si="825"/>
        <v/>
      </c>
      <c r="OY122" s="115" t="str">
        <f t="shared" si="826"/>
        <v/>
      </c>
      <c r="OZ122" s="115" t="str">
        <f t="shared" si="827"/>
        <v/>
      </c>
      <c r="PA122" s="116" t="str">
        <f t="shared" si="828"/>
        <v/>
      </c>
      <c r="PB122" s="117" t="str">
        <f t="shared" si="829"/>
        <v/>
      </c>
      <c r="PC122" s="118" t="str">
        <f t="shared" si="830"/>
        <v/>
      </c>
      <c r="PD122" s="119" t="str">
        <f t="shared" si="831"/>
        <v/>
      </c>
      <c r="PE122" s="120" t="str">
        <f t="shared" si="832"/>
        <v/>
      </c>
      <c r="PG122" s="112"/>
      <c r="PH122" s="112"/>
      <c r="PI122" s="113" t="str">
        <f t="shared" si="833"/>
        <v/>
      </c>
      <c r="PJ122" s="114" t="str">
        <f t="shared" si="834"/>
        <v/>
      </c>
      <c r="PK122" s="115" t="str">
        <f t="shared" si="835"/>
        <v/>
      </c>
      <c r="PL122" s="115" t="str">
        <f t="shared" si="836"/>
        <v/>
      </c>
      <c r="PM122" s="116" t="str">
        <f t="shared" si="837"/>
        <v/>
      </c>
      <c r="PN122" s="117" t="str">
        <f t="shared" si="838"/>
        <v/>
      </c>
      <c r="PO122" s="118" t="str">
        <f t="shared" si="839"/>
        <v/>
      </c>
      <c r="PP122" s="119" t="str">
        <f t="shared" si="840"/>
        <v/>
      </c>
      <c r="PQ122" s="120" t="str">
        <f t="shared" si="841"/>
        <v/>
      </c>
      <c r="PS122" s="112"/>
      <c r="PT122" s="112"/>
      <c r="PU122" s="113" t="str">
        <f t="shared" si="842"/>
        <v/>
      </c>
      <c r="PV122" s="114" t="str">
        <f t="shared" si="843"/>
        <v/>
      </c>
      <c r="PW122" s="115" t="str">
        <f t="shared" si="844"/>
        <v/>
      </c>
      <c r="PX122" s="115" t="str">
        <f t="shared" si="845"/>
        <v/>
      </c>
      <c r="PY122" s="116" t="str">
        <f t="shared" si="846"/>
        <v/>
      </c>
      <c r="PZ122" s="117" t="str">
        <f t="shared" si="847"/>
        <v/>
      </c>
      <c r="QA122" s="118" t="str">
        <f t="shared" si="848"/>
        <v/>
      </c>
      <c r="QB122" s="119" t="str">
        <f t="shared" si="849"/>
        <v/>
      </c>
      <c r="QC122" s="120" t="str">
        <f t="shared" si="850"/>
        <v/>
      </c>
      <c r="QE122" s="112"/>
      <c r="QF122" s="112"/>
      <c r="QG122" s="113" t="str">
        <f t="shared" si="851"/>
        <v/>
      </c>
      <c r="QH122" s="114" t="str">
        <f t="shared" si="852"/>
        <v/>
      </c>
      <c r="QI122" s="115" t="str">
        <f t="shared" si="853"/>
        <v/>
      </c>
      <c r="QJ122" s="115" t="str">
        <f t="shared" si="854"/>
        <v/>
      </c>
      <c r="QK122" s="116" t="str">
        <f t="shared" si="855"/>
        <v/>
      </c>
      <c r="QL122" s="117" t="str">
        <f t="shared" si="856"/>
        <v/>
      </c>
      <c r="QM122" s="118" t="str">
        <f t="shared" si="857"/>
        <v/>
      </c>
      <c r="QN122" s="119" t="str">
        <f t="shared" si="858"/>
        <v/>
      </c>
      <c r="QO122" s="120" t="str">
        <f t="shared" si="859"/>
        <v/>
      </c>
      <c r="QQ122" s="112"/>
      <c r="QR122" s="112"/>
      <c r="QS122" s="113" t="str">
        <f t="shared" si="860"/>
        <v/>
      </c>
      <c r="QT122" s="114" t="str">
        <f t="shared" si="861"/>
        <v/>
      </c>
      <c r="QU122" s="115" t="str">
        <f t="shared" si="862"/>
        <v/>
      </c>
      <c r="QV122" s="115" t="str">
        <f t="shared" si="863"/>
        <v/>
      </c>
      <c r="QW122" s="116" t="str">
        <f t="shared" si="864"/>
        <v/>
      </c>
      <c r="QX122" s="117" t="str">
        <f t="shared" si="865"/>
        <v/>
      </c>
      <c r="QY122" s="118" t="str">
        <f t="shared" si="866"/>
        <v/>
      </c>
      <c r="QZ122" s="119" t="str">
        <f t="shared" si="867"/>
        <v/>
      </c>
      <c r="RA122" s="120" t="str">
        <f t="shared" si="868"/>
        <v/>
      </c>
      <c r="RC122" s="112"/>
      <c r="RD122" s="112"/>
      <c r="RE122" s="113" t="str">
        <f t="shared" si="869"/>
        <v/>
      </c>
      <c r="RF122" s="114" t="str">
        <f t="shared" si="870"/>
        <v/>
      </c>
      <c r="RG122" s="115" t="str">
        <f t="shared" si="871"/>
        <v/>
      </c>
      <c r="RH122" s="115" t="str">
        <f t="shared" si="872"/>
        <v/>
      </c>
      <c r="RI122" s="116" t="str">
        <f t="shared" si="873"/>
        <v/>
      </c>
      <c r="RJ122" s="117" t="str">
        <f t="shared" si="874"/>
        <v/>
      </c>
      <c r="RK122" s="118" t="str">
        <f t="shared" si="875"/>
        <v/>
      </c>
      <c r="RL122" s="119" t="str">
        <f t="shared" si="876"/>
        <v/>
      </c>
      <c r="RM122" s="120" t="str">
        <f t="shared" si="877"/>
        <v/>
      </c>
      <c r="RO122" s="112"/>
      <c r="RP122" s="112"/>
      <c r="RQ122" s="113" t="str">
        <f t="shared" si="878"/>
        <v/>
      </c>
      <c r="RR122" s="114" t="str">
        <f t="shared" si="879"/>
        <v/>
      </c>
      <c r="RS122" s="115" t="str">
        <f t="shared" si="880"/>
        <v/>
      </c>
      <c r="RT122" s="115" t="str">
        <f t="shared" si="881"/>
        <v/>
      </c>
      <c r="RU122" s="116" t="str">
        <f t="shared" si="882"/>
        <v/>
      </c>
      <c r="RV122" s="117" t="str">
        <f t="shared" si="883"/>
        <v/>
      </c>
      <c r="RW122" s="118" t="str">
        <f t="shared" si="884"/>
        <v/>
      </c>
      <c r="RX122" s="119" t="str">
        <f t="shared" si="885"/>
        <v/>
      </c>
      <c r="RY122" s="120" t="str">
        <f t="shared" si="886"/>
        <v/>
      </c>
      <c r="SA122" s="112"/>
      <c r="SB122" s="112"/>
    </row>
    <row r="123" spans="1:496" ht="13.5" customHeight="1">
      <c r="A123" s="20"/>
      <c r="B123" s="2" t="s">
        <v>814</v>
      </c>
      <c r="C123" s="2" t="s">
        <v>914</v>
      </c>
      <c r="E123" s="113">
        <f>IF(I123="","",E$3)</f>
        <v>40900</v>
      </c>
      <c r="F123" s="114" t="str">
        <f>IF(I123="","",E$1)</f>
        <v>Kosor I</v>
      </c>
      <c r="G123" s="115">
        <f>IF(I123="","",E$2)</f>
        <v>39995</v>
      </c>
      <c r="H123" s="115">
        <f>IF(I123="","",E$3)</f>
        <v>40900</v>
      </c>
      <c r="I123" s="116" t="str">
        <f>IF(P123="","",IF(ISNUMBER(SEARCH(":",P123)),MID(P123,FIND(":",P123)+2,FIND("(",P123)-FIND(":",P123)-3),LEFT(P123,FIND("(",P123)-2)))</f>
        <v>Davorin Mlakar</v>
      </c>
      <c r="J123" s="117" t="str">
        <f>IF(P123="","",MID(P123,FIND("(",P123)+1,4))</f>
        <v>1958</v>
      </c>
      <c r="K123" s="118" t="str">
        <f>IF(ISNUMBER(SEARCH("*female*",P123)),"female",IF(ISNUMBER(SEARCH("*male*",P123)),"male",""))</f>
        <v>male</v>
      </c>
      <c r="L123" s="119" t="s">
        <v>423</v>
      </c>
      <c r="M123" s="120" t="str">
        <f>IF(I123="","",(MID(I123,(SEARCH("^^",SUBSTITUTE(I123," ","^^",LEN(I123)-LEN(SUBSTITUTE(I123," ","")))))+1,99)&amp;"_"&amp;LEFT(I123,FIND(" ",I123)-1)&amp;"_"&amp;J123))</f>
        <v>Mlakar_Davorin_1958</v>
      </c>
      <c r="O123" s="112"/>
      <c r="P123" s="2" t="s">
        <v>1081</v>
      </c>
      <c r="Q123" s="113" t="s">
        <v>289</v>
      </c>
      <c r="R123" s="114" t="s">
        <v>289</v>
      </c>
      <c r="S123" s="115" t="s">
        <v>289</v>
      </c>
      <c r="T123" s="115" t="s">
        <v>289</v>
      </c>
      <c r="U123" s="116" t="s">
        <v>289</v>
      </c>
      <c r="V123" s="117" t="s">
        <v>289</v>
      </c>
      <c r="W123" s="118" t="s">
        <v>289</v>
      </c>
      <c r="X123" s="119" t="s">
        <v>289</v>
      </c>
      <c r="Y123" s="120" t="s">
        <v>289</v>
      </c>
      <c r="AA123" s="4"/>
      <c r="AC123" s="113" t="str">
        <f t="shared" si="545"/>
        <v/>
      </c>
      <c r="AD123" s="114" t="str">
        <f t="shared" si="546"/>
        <v/>
      </c>
      <c r="AE123" s="115" t="str">
        <f t="shared" si="547"/>
        <v/>
      </c>
      <c r="AF123" s="115" t="str">
        <f t="shared" si="548"/>
        <v/>
      </c>
      <c r="AG123" s="116" t="str">
        <f t="shared" si="549"/>
        <v/>
      </c>
      <c r="AH123" s="117" t="str">
        <f t="shared" si="550"/>
        <v/>
      </c>
      <c r="AI123" s="118" t="str">
        <f t="shared" si="551"/>
        <v/>
      </c>
      <c r="AJ123" s="119" t="str">
        <f t="shared" si="552"/>
        <v/>
      </c>
      <c r="AK123" s="120" t="str">
        <f t="shared" si="553"/>
        <v/>
      </c>
      <c r="AM123" s="112"/>
      <c r="AN123" s="112"/>
      <c r="AO123" s="113">
        <f t="shared" si="554"/>
        <v>44035</v>
      </c>
      <c r="AP123" s="114" t="str">
        <f t="shared" si="555"/>
        <v>Plenkovic I</v>
      </c>
      <c r="AQ123" s="115">
        <v>42853</v>
      </c>
      <c r="AR123" s="115">
        <v>43655</v>
      </c>
      <c r="AS123" s="116" t="str">
        <f t="shared" si="558"/>
        <v>Predrag Štromar</v>
      </c>
      <c r="AT123" s="117" t="str">
        <f t="shared" si="559"/>
        <v>1969</v>
      </c>
      <c r="AU123" s="118" t="str">
        <f t="shared" si="560"/>
        <v>male</v>
      </c>
      <c r="AV123" s="119" t="str">
        <f t="shared" si="561"/>
        <v>hr_hns01</v>
      </c>
      <c r="AW123" s="120" t="str">
        <f t="shared" si="562"/>
        <v>Štromar_Predrag_1969</v>
      </c>
      <c r="AY123" s="112"/>
      <c r="AZ123" s="112" t="s">
        <v>1280</v>
      </c>
      <c r="BA123" s="113" t="str">
        <f t="shared" si="518"/>
        <v/>
      </c>
      <c r="BB123" s="114" t="str">
        <f t="shared" si="519"/>
        <v/>
      </c>
      <c r="BC123" s="115" t="str">
        <f t="shared" si="520"/>
        <v/>
      </c>
      <c r="BD123" s="115" t="str">
        <f t="shared" si="521"/>
        <v/>
      </c>
      <c r="BE123" s="116" t="str">
        <f t="shared" si="522"/>
        <v/>
      </c>
      <c r="BF123" s="117" t="str">
        <f t="shared" si="523"/>
        <v/>
      </c>
      <c r="BG123" s="118" t="str">
        <f t="shared" si="524"/>
        <v/>
      </c>
      <c r="BH123" s="119" t="str">
        <f t="shared" si="525"/>
        <v/>
      </c>
      <c r="BI123" s="120" t="str">
        <f t="shared" si="526"/>
        <v/>
      </c>
      <c r="BK123" s="112"/>
      <c r="BL123" s="112"/>
      <c r="BM123" s="113" t="str">
        <f t="shared" si="563"/>
        <v/>
      </c>
      <c r="BN123" s="114" t="str">
        <f t="shared" si="564"/>
        <v/>
      </c>
      <c r="BO123" s="115" t="str">
        <f t="shared" si="565"/>
        <v/>
      </c>
      <c r="BP123" s="115" t="str">
        <f t="shared" si="566"/>
        <v/>
      </c>
      <c r="BQ123" s="116" t="str">
        <f t="shared" si="567"/>
        <v/>
      </c>
      <c r="BR123" s="117" t="str">
        <f t="shared" si="568"/>
        <v/>
      </c>
      <c r="BS123" s="118" t="str">
        <f t="shared" si="569"/>
        <v/>
      </c>
      <c r="BT123" s="119" t="str">
        <f t="shared" si="570"/>
        <v/>
      </c>
      <c r="BU123" s="120" t="str">
        <f t="shared" si="571"/>
        <v/>
      </c>
      <c r="BW123" s="112"/>
      <c r="BX123" s="112"/>
      <c r="BY123" s="113" t="str">
        <f t="shared" si="572"/>
        <v/>
      </c>
      <c r="BZ123" s="114" t="str">
        <f t="shared" si="573"/>
        <v/>
      </c>
      <c r="CA123" s="115" t="str">
        <f t="shared" si="574"/>
        <v/>
      </c>
      <c r="CB123" s="115" t="str">
        <f t="shared" si="575"/>
        <v/>
      </c>
      <c r="CC123" s="116" t="str">
        <f t="shared" si="576"/>
        <v/>
      </c>
      <c r="CD123" s="117" t="str">
        <f t="shared" si="577"/>
        <v/>
      </c>
      <c r="CE123" s="118" t="str">
        <f t="shared" si="578"/>
        <v/>
      </c>
      <c r="CF123" s="119" t="str">
        <f t="shared" si="579"/>
        <v/>
      </c>
      <c r="CG123" s="120" t="str">
        <f t="shared" si="580"/>
        <v/>
      </c>
      <c r="CI123" s="112"/>
      <c r="CJ123" s="112"/>
      <c r="CK123" s="113" t="str">
        <f t="shared" si="581"/>
        <v/>
      </c>
      <c r="CL123" s="114" t="str">
        <f t="shared" si="582"/>
        <v/>
      </c>
      <c r="CM123" s="115" t="str">
        <f t="shared" si="583"/>
        <v/>
      </c>
      <c r="CN123" s="115" t="str">
        <f t="shared" si="584"/>
        <v/>
      </c>
      <c r="CO123" s="116" t="str">
        <f t="shared" si="585"/>
        <v/>
      </c>
      <c r="CP123" s="117" t="str">
        <f t="shared" si="586"/>
        <v/>
      </c>
      <c r="CQ123" s="118" t="str">
        <f t="shared" si="587"/>
        <v/>
      </c>
      <c r="CR123" s="119" t="str">
        <f t="shared" si="588"/>
        <v/>
      </c>
      <c r="CS123" s="120" t="str">
        <f t="shared" si="589"/>
        <v/>
      </c>
      <c r="CU123" s="112"/>
      <c r="CV123" s="112"/>
      <c r="CW123" s="113" t="str">
        <f t="shared" si="590"/>
        <v/>
      </c>
      <c r="CX123" s="114" t="str">
        <f t="shared" si="591"/>
        <v/>
      </c>
      <c r="CY123" s="115" t="str">
        <f t="shared" si="592"/>
        <v/>
      </c>
      <c r="CZ123" s="115" t="str">
        <f t="shared" si="593"/>
        <v/>
      </c>
      <c r="DA123" s="116" t="str">
        <f t="shared" si="594"/>
        <v/>
      </c>
      <c r="DB123" s="117" t="str">
        <f t="shared" si="595"/>
        <v/>
      </c>
      <c r="DC123" s="118" t="str">
        <f t="shared" si="596"/>
        <v/>
      </c>
      <c r="DD123" s="119" t="str">
        <f t="shared" si="597"/>
        <v/>
      </c>
      <c r="DE123" s="120" t="str">
        <f t="shared" si="598"/>
        <v/>
      </c>
      <c r="DG123" s="112"/>
      <c r="DH123" s="112"/>
      <c r="DI123" s="113" t="str">
        <f t="shared" si="599"/>
        <v/>
      </c>
      <c r="DJ123" s="114" t="str">
        <f t="shared" si="600"/>
        <v/>
      </c>
      <c r="DK123" s="115" t="str">
        <f t="shared" si="601"/>
        <v/>
      </c>
      <c r="DL123" s="115" t="str">
        <f t="shared" si="602"/>
        <v/>
      </c>
      <c r="DM123" s="116" t="str">
        <f t="shared" si="603"/>
        <v/>
      </c>
      <c r="DN123" s="117" t="str">
        <f t="shared" si="604"/>
        <v/>
      </c>
      <c r="DO123" s="118" t="str">
        <f t="shared" si="605"/>
        <v/>
      </c>
      <c r="DP123" s="119" t="str">
        <f t="shared" si="606"/>
        <v/>
      </c>
      <c r="DQ123" s="120" t="str">
        <f t="shared" si="607"/>
        <v/>
      </c>
      <c r="DS123" s="112"/>
      <c r="DT123" s="112"/>
      <c r="DU123" s="113" t="str">
        <f t="shared" si="608"/>
        <v/>
      </c>
      <c r="DV123" s="114" t="str">
        <f t="shared" si="609"/>
        <v/>
      </c>
      <c r="DW123" s="115" t="str">
        <f t="shared" si="610"/>
        <v/>
      </c>
      <c r="DX123" s="115" t="str">
        <f t="shared" si="611"/>
        <v/>
      </c>
      <c r="DY123" s="116" t="str">
        <f t="shared" si="612"/>
        <v/>
      </c>
      <c r="DZ123" s="117" t="str">
        <f t="shared" si="613"/>
        <v/>
      </c>
      <c r="EA123" s="118" t="str">
        <f t="shared" si="614"/>
        <v/>
      </c>
      <c r="EB123" s="119" t="str">
        <f t="shared" si="615"/>
        <v/>
      </c>
      <c r="EC123" s="120" t="str">
        <f t="shared" si="616"/>
        <v/>
      </c>
      <c r="EE123" s="112"/>
      <c r="EF123" s="112"/>
      <c r="EG123" s="113" t="str">
        <f t="shared" si="617"/>
        <v/>
      </c>
      <c r="EH123" s="114" t="str">
        <f t="shared" si="618"/>
        <v/>
      </c>
      <c r="EI123" s="115" t="str">
        <f t="shared" si="619"/>
        <v/>
      </c>
      <c r="EJ123" s="115" t="str">
        <f t="shared" si="620"/>
        <v/>
      </c>
      <c r="EK123" s="116" t="str">
        <f t="shared" si="621"/>
        <v/>
      </c>
      <c r="EL123" s="117" t="str">
        <f t="shared" si="622"/>
        <v/>
      </c>
      <c r="EM123" s="118" t="str">
        <f t="shared" si="623"/>
        <v/>
      </c>
      <c r="EN123" s="119" t="str">
        <f t="shared" si="624"/>
        <v/>
      </c>
      <c r="EO123" s="120" t="str">
        <f t="shared" si="625"/>
        <v/>
      </c>
      <c r="EQ123" s="112"/>
      <c r="ER123" s="112"/>
      <c r="ES123" s="113" t="str">
        <f t="shared" si="626"/>
        <v/>
      </c>
      <c r="ET123" s="114" t="str">
        <f t="shared" si="627"/>
        <v/>
      </c>
      <c r="EU123" s="115" t="str">
        <f t="shared" si="628"/>
        <v/>
      </c>
      <c r="EV123" s="115" t="str">
        <f t="shared" si="629"/>
        <v/>
      </c>
      <c r="EW123" s="116" t="str">
        <f t="shared" si="630"/>
        <v/>
      </c>
      <c r="EX123" s="117" t="str">
        <f t="shared" si="631"/>
        <v/>
      </c>
      <c r="EY123" s="118" t="str">
        <f t="shared" si="632"/>
        <v/>
      </c>
      <c r="EZ123" s="119" t="str">
        <f t="shared" si="633"/>
        <v/>
      </c>
      <c r="FA123" s="120" t="str">
        <f t="shared" si="634"/>
        <v/>
      </c>
      <c r="FC123" s="112"/>
      <c r="FD123" s="112"/>
      <c r="FE123" s="113" t="str">
        <f t="shared" si="635"/>
        <v/>
      </c>
      <c r="FF123" s="114" t="str">
        <f t="shared" si="636"/>
        <v/>
      </c>
      <c r="FG123" s="115" t="str">
        <f t="shared" si="637"/>
        <v/>
      </c>
      <c r="FH123" s="115" t="str">
        <f t="shared" si="638"/>
        <v/>
      </c>
      <c r="FI123" s="116" t="str">
        <f t="shared" si="639"/>
        <v/>
      </c>
      <c r="FJ123" s="117" t="str">
        <f t="shared" si="640"/>
        <v/>
      </c>
      <c r="FK123" s="118" t="str">
        <f t="shared" si="641"/>
        <v/>
      </c>
      <c r="FL123" s="119" t="str">
        <f t="shared" si="642"/>
        <v/>
      </c>
      <c r="FM123" s="120" t="str">
        <f t="shared" si="643"/>
        <v/>
      </c>
      <c r="FO123" s="112"/>
      <c r="FP123" s="112"/>
      <c r="FQ123" s="113" t="str">
        <f t="shared" si="644"/>
        <v/>
      </c>
      <c r="FR123" s="114" t="str">
        <f t="shared" si="645"/>
        <v/>
      </c>
      <c r="FS123" s="115" t="str">
        <f t="shared" si="646"/>
        <v/>
      </c>
      <c r="FT123" s="115" t="str">
        <f t="shared" si="647"/>
        <v/>
      </c>
      <c r="FU123" s="116" t="str">
        <f t="shared" si="648"/>
        <v/>
      </c>
      <c r="FV123" s="117" t="str">
        <f t="shared" si="649"/>
        <v/>
      </c>
      <c r="FW123" s="118" t="str">
        <f t="shared" si="650"/>
        <v/>
      </c>
      <c r="FX123" s="119" t="str">
        <f t="shared" si="651"/>
        <v/>
      </c>
      <c r="FY123" s="120" t="str">
        <f t="shared" si="652"/>
        <v/>
      </c>
      <c r="GA123" s="112"/>
      <c r="GB123" s="112"/>
      <c r="GC123" s="113" t="str">
        <f t="shared" si="653"/>
        <v/>
      </c>
      <c r="GD123" s="114" t="str">
        <f t="shared" si="654"/>
        <v/>
      </c>
      <c r="GE123" s="115" t="str">
        <f t="shared" si="655"/>
        <v/>
      </c>
      <c r="GF123" s="115" t="str">
        <f t="shared" si="656"/>
        <v/>
      </c>
      <c r="GG123" s="116" t="str">
        <f t="shared" si="657"/>
        <v/>
      </c>
      <c r="GH123" s="117" t="str">
        <f t="shared" si="658"/>
        <v/>
      </c>
      <c r="GI123" s="118" t="str">
        <f t="shared" si="659"/>
        <v/>
      </c>
      <c r="GJ123" s="119" t="str">
        <f t="shared" si="660"/>
        <v/>
      </c>
      <c r="GK123" s="120" t="str">
        <f t="shared" si="661"/>
        <v/>
      </c>
      <c r="GM123" s="112"/>
      <c r="GN123" s="112"/>
      <c r="GO123" s="113" t="str">
        <f t="shared" si="662"/>
        <v/>
      </c>
      <c r="GP123" s="114" t="str">
        <f t="shared" si="663"/>
        <v/>
      </c>
      <c r="GQ123" s="115" t="str">
        <f t="shared" si="664"/>
        <v/>
      </c>
      <c r="GR123" s="115" t="str">
        <f t="shared" si="665"/>
        <v/>
      </c>
      <c r="GS123" s="116" t="str">
        <f t="shared" si="666"/>
        <v/>
      </c>
      <c r="GT123" s="117" t="str">
        <f t="shared" si="667"/>
        <v/>
      </c>
      <c r="GU123" s="118" t="str">
        <f t="shared" si="668"/>
        <v/>
      </c>
      <c r="GV123" s="119" t="str">
        <f t="shared" si="669"/>
        <v/>
      </c>
      <c r="GW123" s="120" t="str">
        <f t="shared" si="670"/>
        <v/>
      </c>
      <c r="GY123" s="112"/>
      <c r="GZ123" s="112"/>
      <c r="HA123" s="113" t="str">
        <f t="shared" si="671"/>
        <v/>
      </c>
      <c r="HB123" s="114" t="str">
        <f t="shared" si="672"/>
        <v/>
      </c>
      <c r="HC123" s="115" t="str">
        <f t="shared" si="673"/>
        <v/>
      </c>
      <c r="HD123" s="115" t="str">
        <f t="shared" si="674"/>
        <v/>
      </c>
      <c r="HE123" s="116" t="str">
        <f t="shared" si="675"/>
        <v/>
      </c>
      <c r="HF123" s="117" t="str">
        <f t="shared" si="676"/>
        <v/>
      </c>
      <c r="HG123" s="118" t="str">
        <f t="shared" si="677"/>
        <v/>
      </c>
      <c r="HH123" s="119" t="str">
        <f t="shared" si="678"/>
        <v/>
      </c>
      <c r="HI123" s="120" t="str">
        <f t="shared" si="679"/>
        <v/>
      </c>
      <c r="HK123" s="112"/>
      <c r="HL123" s="112"/>
      <c r="HM123" s="113" t="str">
        <f t="shared" si="680"/>
        <v/>
      </c>
      <c r="HN123" s="114" t="str">
        <f t="shared" si="681"/>
        <v/>
      </c>
      <c r="HO123" s="115" t="str">
        <f t="shared" si="682"/>
        <v/>
      </c>
      <c r="HP123" s="115" t="str">
        <f t="shared" si="683"/>
        <v/>
      </c>
      <c r="HQ123" s="116" t="str">
        <f t="shared" si="684"/>
        <v/>
      </c>
      <c r="HR123" s="117" t="str">
        <f t="shared" si="685"/>
        <v/>
      </c>
      <c r="HS123" s="118" t="str">
        <f t="shared" si="686"/>
        <v/>
      </c>
      <c r="HT123" s="119" t="str">
        <f t="shared" si="687"/>
        <v/>
      </c>
      <c r="HU123" s="120" t="str">
        <f t="shared" si="688"/>
        <v/>
      </c>
      <c r="HW123" s="112"/>
      <c r="HX123" s="112"/>
      <c r="HY123" s="113" t="str">
        <f t="shared" si="689"/>
        <v/>
      </c>
      <c r="HZ123" s="114" t="str">
        <f t="shared" si="690"/>
        <v/>
      </c>
      <c r="IA123" s="115" t="str">
        <f t="shared" si="691"/>
        <v/>
      </c>
      <c r="IB123" s="115" t="str">
        <f t="shared" si="692"/>
        <v/>
      </c>
      <c r="IC123" s="116" t="str">
        <f t="shared" si="693"/>
        <v/>
      </c>
      <c r="ID123" s="117" t="str">
        <f t="shared" si="694"/>
        <v/>
      </c>
      <c r="IE123" s="118" t="str">
        <f t="shared" si="695"/>
        <v/>
      </c>
      <c r="IF123" s="119" t="str">
        <f t="shared" si="696"/>
        <v/>
      </c>
      <c r="IG123" s="120" t="str">
        <f t="shared" si="697"/>
        <v/>
      </c>
      <c r="II123" s="112"/>
      <c r="IJ123" s="112"/>
      <c r="IK123" s="113" t="str">
        <f t="shared" si="698"/>
        <v/>
      </c>
      <c r="IL123" s="114" t="str">
        <f t="shared" si="699"/>
        <v/>
      </c>
      <c r="IM123" s="115" t="str">
        <f t="shared" si="700"/>
        <v/>
      </c>
      <c r="IN123" s="115" t="str">
        <f t="shared" si="701"/>
        <v/>
      </c>
      <c r="IO123" s="116" t="str">
        <f t="shared" si="702"/>
        <v/>
      </c>
      <c r="IP123" s="117" t="str">
        <f t="shared" si="703"/>
        <v/>
      </c>
      <c r="IQ123" s="118" t="str">
        <f t="shared" si="704"/>
        <v/>
      </c>
      <c r="IR123" s="119" t="str">
        <f t="shared" si="705"/>
        <v/>
      </c>
      <c r="IS123" s="120" t="str">
        <f t="shared" si="706"/>
        <v/>
      </c>
      <c r="IU123" s="112"/>
      <c r="IV123" s="112"/>
      <c r="IW123" s="113" t="str">
        <f t="shared" si="707"/>
        <v/>
      </c>
      <c r="IX123" s="114" t="str">
        <f t="shared" si="708"/>
        <v/>
      </c>
      <c r="IY123" s="115" t="str">
        <f t="shared" si="709"/>
        <v/>
      </c>
      <c r="IZ123" s="115" t="str">
        <f t="shared" si="710"/>
        <v/>
      </c>
      <c r="JA123" s="116" t="str">
        <f t="shared" si="711"/>
        <v/>
      </c>
      <c r="JB123" s="117" t="str">
        <f t="shared" si="712"/>
        <v/>
      </c>
      <c r="JC123" s="118" t="str">
        <f t="shared" si="713"/>
        <v/>
      </c>
      <c r="JD123" s="119" t="str">
        <f t="shared" si="714"/>
        <v/>
      </c>
      <c r="JE123" s="120" t="str">
        <f t="shared" si="715"/>
        <v/>
      </c>
      <c r="JG123" s="112"/>
      <c r="JH123" s="112"/>
      <c r="JI123" s="113" t="str">
        <f t="shared" si="716"/>
        <v/>
      </c>
      <c r="JJ123" s="114" t="str">
        <f t="shared" si="717"/>
        <v/>
      </c>
      <c r="JK123" s="115" t="str">
        <f t="shared" si="718"/>
        <v/>
      </c>
      <c r="JL123" s="115" t="str">
        <f t="shared" si="719"/>
        <v/>
      </c>
      <c r="JM123" s="116" t="str">
        <f t="shared" si="720"/>
        <v/>
      </c>
      <c r="JN123" s="117" t="str">
        <f t="shared" si="721"/>
        <v/>
      </c>
      <c r="JO123" s="118" t="str">
        <f t="shared" si="722"/>
        <v/>
      </c>
      <c r="JP123" s="119" t="str">
        <f t="shared" si="723"/>
        <v/>
      </c>
      <c r="JQ123" s="120" t="str">
        <f t="shared" si="724"/>
        <v/>
      </c>
      <c r="JS123" s="112"/>
      <c r="JT123" s="112"/>
      <c r="JU123" s="113" t="str">
        <f t="shared" si="725"/>
        <v/>
      </c>
      <c r="JV123" s="114" t="str">
        <f t="shared" si="726"/>
        <v/>
      </c>
      <c r="JW123" s="115" t="str">
        <f t="shared" si="727"/>
        <v/>
      </c>
      <c r="JX123" s="115" t="str">
        <f t="shared" si="728"/>
        <v/>
      </c>
      <c r="JY123" s="116" t="str">
        <f t="shared" si="729"/>
        <v/>
      </c>
      <c r="JZ123" s="117" t="str">
        <f t="shared" si="730"/>
        <v/>
      </c>
      <c r="KA123" s="118" t="str">
        <f t="shared" si="731"/>
        <v/>
      </c>
      <c r="KB123" s="119" t="str">
        <f t="shared" si="732"/>
        <v/>
      </c>
      <c r="KC123" s="120" t="str">
        <f t="shared" si="733"/>
        <v/>
      </c>
      <c r="KE123" s="112"/>
      <c r="KF123" s="112"/>
      <c r="KG123" s="113" t="str">
        <f t="shared" si="734"/>
        <v/>
      </c>
      <c r="KH123" s="114" t="str">
        <f t="shared" si="735"/>
        <v/>
      </c>
      <c r="KI123" s="115" t="str">
        <f t="shared" si="736"/>
        <v/>
      </c>
      <c r="KJ123" s="115" t="str">
        <f t="shared" si="737"/>
        <v/>
      </c>
      <c r="KK123" s="116" t="str">
        <f t="shared" si="738"/>
        <v/>
      </c>
      <c r="KL123" s="117" t="str">
        <f t="shared" si="739"/>
        <v/>
      </c>
      <c r="KM123" s="118" t="str">
        <f t="shared" si="740"/>
        <v/>
      </c>
      <c r="KN123" s="119" t="str">
        <f t="shared" si="741"/>
        <v/>
      </c>
      <c r="KO123" s="120" t="str">
        <f t="shared" si="742"/>
        <v/>
      </c>
      <c r="KQ123" s="112"/>
      <c r="KR123" s="112"/>
      <c r="KS123" s="113" t="str">
        <f t="shared" si="743"/>
        <v/>
      </c>
      <c r="KT123" s="114" t="str">
        <f t="shared" si="744"/>
        <v/>
      </c>
      <c r="KU123" s="115" t="str">
        <f t="shared" si="745"/>
        <v/>
      </c>
      <c r="KV123" s="115" t="str">
        <f t="shared" si="746"/>
        <v/>
      </c>
      <c r="KW123" s="116" t="str">
        <f t="shared" si="747"/>
        <v/>
      </c>
      <c r="KX123" s="117" t="str">
        <f t="shared" si="748"/>
        <v/>
      </c>
      <c r="KY123" s="118" t="str">
        <f t="shared" si="749"/>
        <v/>
      </c>
      <c r="KZ123" s="119" t="str">
        <f t="shared" si="750"/>
        <v/>
      </c>
      <c r="LA123" s="120" t="str">
        <f t="shared" si="751"/>
        <v/>
      </c>
      <c r="LC123" s="112"/>
      <c r="LD123" s="112"/>
      <c r="LE123" s="113" t="str">
        <f t="shared" si="752"/>
        <v/>
      </c>
      <c r="LF123" s="114" t="str">
        <f t="shared" si="753"/>
        <v/>
      </c>
      <c r="LG123" s="115" t="str">
        <f t="shared" si="754"/>
        <v/>
      </c>
      <c r="LH123" s="115" t="str">
        <f t="shared" si="755"/>
        <v/>
      </c>
      <c r="LI123" s="116" t="str">
        <f t="shared" si="756"/>
        <v/>
      </c>
      <c r="LJ123" s="117" t="str">
        <f t="shared" si="757"/>
        <v/>
      </c>
      <c r="LK123" s="118" t="str">
        <f t="shared" si="758"/>
        <v/>
      </c>
      <c r="LL123" s="119" t="str">
        <f t="shared" si="759"/>
        <v/>
      </c>
      <c r="LM123" s="120" t="str">
        <f t="shared" si="760"/>
        <v/>
      </c>
      <c r="LO123" s="112"/>
      <c r="LP123" s="112"/>
      <c r="LQ123" s="113" t="str">
        <f t="shared" si="761"/>
        <v/>
      </c>
      <c r="LR123" s="114" t="str">
        <f t="shared" si="762"/>
        <v/>
      </c>
      <c r="LS123" s="115" t="str">
        <f t="shared" si="763"/>
        <v/>
      </c>
      <c r="LT123" s="115" t="str">
        <f t="shared" si="764"/>
        <v/>
      </c>
      <c r="LU123" s="116" t="str">
        <f t="shared" si="765"/>
        <v/>
      </c>
      <c r="LV123" s="117" t="str">
        <f t="shared" si="766"/>
        <v/>
      </c>
      <c r="LW123" s="118" t="str">
        <f t="shared" si="767"/>
        <v/>
      </c>
      <c r="LX123" s="119" t="str">
        <f t="shared" si="768"/>
        <v/>
      </c>
      <c r="LY123" s="120" t="str">
        <f t="shared" si="769"/>
        <v/>
      </c>
      <c r="MA123" s="112"/>
      <c r="MB123" s="112"/>
      <c r="MC123" s="113" t="str">
        <f t="shared" si="770"/>
        <v/>
      </c>
      <c r="MD123" s="114" t="str">
        <f t="shared" si="771"/>
        <v/>
      </c>
      <c r="ME123" s="115" t="str">
        <f t="shared" si="772"/>
        <v/>
      </c>
      <c r="MF123" s="115" t="str">
        <f t="shared" si="773"/>
        <v/>
      </c>
      <c r="MG123" s="116" t="str">
        <f t="shared" si="774"/>
        <v/>
      </c>
      <c r="MH123" s="117" t="str">
        <f t="shared" si="775"/>
        <v/>
      </c>
      <c r="MI123" s="118" t="str">
        <f t="shared" si="776"/>
        <v/>
      </c>
      <c r="MJ123" s="119" t="str">
        <f t="shared" si="777"/>
        <v/>
      </c>
      <c r="MK123" s="120" t="str">
        <f t="shared" si="778"/>
        <v/>
      </c>
      <c r="MM123" s="112"/>
      <c r="MN123" s="112"/>
      <c r="MO123" s="113" t="str">
        <f t="shared" si="779"/>
        <v/>
      </c>
      <c r="MP123" s="114" t="str">
        <f t="shared" si="780"/>
        <v/>
      </c>
      <c r="MQ123" s="115" t="str">
        <f t="shared" si="781"/>
        <v/>
      </c>
      <c r="MR123" s="115" t="str">
        <f t="shared" si="782"/>
        <v/>
      </c>
      <c r="MS123" s="116" t="str">
        <f t="shared" si="783"/>
        <v/>
      </c>
      <c r="MT123" s="117" t="str">
        <f t="shared" si="784"/>
        <v/>
      </c>
      <c r="MU123" s="118" t="str">
        <f t="shared" si="785"/>
        <v/>
      </c>
      <c r="MV123" s="119" t="str">
        <f t="shared" si="786"/>
        <v/>
      </c>
      <c r="MW123" s="120" t="str">
        <f t="shared" si="787"/>
        <v/>
      </c>
      <c r="MY123" s="112"/>
      <c r="MZ123" s="112"/>
      <c r="NA123" s="113" t="str">
        <f t="shared" si="788"/>
        <v/>
      </c>
      <c r="NB123" s="114" t="str">
        <f t="shared" si="789"/>
        <v/>
      </c>
      <c r="NC123" s="115" t="str">
        <f t="shared" si="790"/>
        <v/>
      </c>
      <c r="ND123" s="115" t="str">
        <f t="shared" si="791"/>
        <v/>
      </c>
      <c r="NE123" s="116" t="str">
        <f t="shared" si="792"/>
        <v/>
      </c>
      <c r="NF123" s="117" t="str">
        <f t="shared" si="793"/>
        <v/>
      </c>
      <c r="NG123" s="118" t="str">
        <f t="shared" si="794"/>
        <v/>
      </c>
      <c r="NH123" s="119" t="str">
        <f t="shared" si="795"/>
        <v/>
      </c>
      <c r="NI123" s="120" t="str">
        <f t="shared" si="796"/>
        <v/>
      </c>
      <c r="NK123" s="112"/>
      <c r="NL123" s="112"/>
      <c r="NM123" s="113" t="str">
        <f t="shared" si="797"/>
        <v/>
      </c>
      <c r="NN123" s="114" t="str">
        <f t="shared" si="798"/>
        <v/>
      </c>
      <c r="NO123" s="115" t="str">
        <f t="shared" si="799"/>
        <v/>
      </c>
      <c r="NP123" s="115" t="str">
        <f t="shared" si="800"/>
        <v/>
      </c>
      <c r="NQ123" s="116" t="str">
        <f t="shared" si="801"/>
        <v/>
      </c>
      <c r="NR123" s="117" t="str">
        <f t="shared" si="802"/>
        <v/>
      </c>
      <c r="NS123" s="118" t="str">
        <f t="shared" si="803"/>
        <v/>
      </c>
      <c r="NT123" s="119" t="str">
        <f t="shared" si="804"/>
        <v/>
      </c>
      <c r="NU123" s="120" t="str">
        <f t="shared" si="805"/>
        <v/>
      </c>
      <c r="NW123" s="112"/>
      <c r="NX123" s="112"/>
      <c r="NY123" s="113" t="str">
        <f t="shared" si="806"/>
        <v/>
      </c>
      <c r="NZ123" s="114" t="str">
        <f t="shared" si="807"/>
        <v/>
      </c>
      <c r="OA123" s="115" t="str">
        <f t="shared" si="808"/>
        <v/>
      </c>
      <c r="OB123" s="115" t="str">
        <f t="shared" si="809"/>
        <v/>
      </c>
      <c r="OC123" s="116" t="str">
        <f t="shared" si="810"/>
        <v/>
      </c>
      <c r="OD123" s="117" t="str">
        <f t="shared" si="811"/>
        <v/>
      </c>
      <c r="OE123" s="118" t="str">
        <f t="shared" si="812"/>
        <v/>
      </c>
      <c r="OF123" s="119" t="str">
        <f t="shared" si="813"/>
        <v/>
      </c>
      <c r="OG123" s="120" t="str">
        <f t="shared" si="814"/>
        <v/>
      </c>
      <c r="OI123" s="112"/>
      <c r="OJ123" s="112"/>
      <c r="OK123" s="113" t="str">
        <f t="shared" si="815"/>
        <v/>
      </c>
      <c r="OL123" s="114" t="str">
        <f t="shared" si="816"/>
        <v/>
      </c>
      <c r="OM123" s="115" t="str">
        <f t="shared" si="817"/>
        <v/>
      </c>
      <c r="ON123" s="115" t="str">
        <f t="shared" si="818"/>
        <v/>
      </c>
      <c r="OO123" s="116" t="str">
        <f t="shared" si="819"/>
        <v/>
      </c>
      <c r="OP123" s="117" t="str">
        <f t="shared" si="820"/>
        <v/>
      </c>
      <c r="OQ123" s="118" t="str">
        <f t="shared" si="821"/>
        <v/>
      </c>
      <c r="OR123" s="119" t="str">
        <f t="shared" si="822"/>
        <v/>
      </c>
      <c r="OS123" s="120" t="str">
        <f t="shared" si="823"/>
        <v/>
      </c>
      <c r="OU123" s="112"/>
      <c r="OV123" s="112"/>
      <c r="OW123" s="113" t="str">
        <f t="shared" si="824"/>
        <v/>
      </c>
      <c r="OX123" s="114" t="str">
        <f t="shared" si="825"/>
        <v/>
      </c>
      <c r="OY123" s="115" t="str">
        <f t="shared" si="826"/>
        <v/>
      </c>
      <c r="OZ123" s="115" t="str">
        <f t="shared" si="827"/>
        <v/>
      </c>
      <c r="PA123" s="116" t="str">
        <f t="shared" si="828"/>
        <v/>
      </c>
      <c r="PB123" s="117" t="str">
        <f t="shared" si="829"/>
        <v/>
      </c>
      <c r="PC123" s="118" t="str">
        <f t="shared" si="830"/>
        <v/>
      </c>
      <c r="PD123" s="119" t="str">
        <f t="shared" si="831"/>
        <v/>
      </c>
      <c r="PE123" s="120" t="str">
        <f t="shared" si="832"/>
        <v/>
      </c>
      <c r="PG123" s="112"/>
      <c r="PH123" s="112"/>
      <c r="PI123" s="113" t="str">
        <f t="shared" si="833"/>
        <v/>
      </c>
      <c r="PJ123" s="114" t="str">
        <f t="shared" si="834"/>
        <v/>
      </c>
      <c r="PK123" s="115" t="str">
        <f t="shared" si="835"/>
        <v/>
      </c>
      <c r="PL123" s="115" t="str">
        <f t="shared" si="836"/>
        <v/>
      </c>
      <c r="PM123" s="116" t="str">
        <f t="shared" si="837"/>
        <v/>
      </c>
      <c r="PN123" s="117" t="str">
        <f t="shared" si="838"/>
        <v/>
      </c>
      <c r="PO123" s="118" t="str">
        <f t="shared" si="839"/>
        <v/>
      </c>
      <c r="PP123" s="119" t="str">
        <f t="shared" si="840"/>
        <v/>
      </c>
      <c r="PQ123" s="120" t="str">
        <f t="shared" si="841"/>
        <v/>
      </c>
      <c r="PS123" s="112"/>
      <c r="PT123" s="112"/>
      <c r="PU123" s="113" t="str">
        <f t="shared" si="842"/>
        <v/>
      </c>
      <c r="PV123" s="114" t="str">
        <f t="shared" si="843"/>
        <v/>
      </c>
      <c r="PW123" s="115" t="str">
        <f t="shared" si="844"/>
        <v/>
      </c>
      <c r="PX123" s="115" t="str">
        <f t="shared" si="845"/>
        <v/>
      </c>
      <c r="PY123" s="116" t="str">
        <f t="shared" si="846"/>
        <v/>
      </c>
      <c r="PZ123" s="117" t="str">
        <f t="shared" si="847"/>
        <v/>
      </c>
      <c r="QA123" s="118" t="str">
        <f t="shared" si="848"/>
        <v/>
      </c>
      <c r="QB123" s="119" t="str">
        <f t="shared" si="849"/>
        <v/>
      </c>
      <c r="QC123" s="120" t="str">
        <f t="shared" si="850"/>
        <v/>
      </c>
      <c r="QE123" s="112"/>
      <c r="QF123" s="112"/>
      <c r="QG123" s="113" t="str">
        <f t="shared" si="851"/>
        <v/>
      </c>
      <c r="QH123" s="114" t="str">
        <f t="shared" si="852"/>
        <v/>
      </c>
      <c r="QI123" s="115" t="str">
        <f t="shared" si="853"/>
        <v/>
      </c>
      <c r="QJ123" s="115" t="str">
        <f t="shared" si="854"/>
        <v/>
      </c>
      <c r="QK123" s="116" t="str">
        <f t="shared" si="855"/>
        <v/>
      </c>
      <c r="QL123" s="117" t="str">
        <f t="shared" si="856"/>
        <v/>
      </c>
      <c r="QM123" s="118" t="str">
        <f t="shared" si="857"/>
        <v/>
      </c>
      <c r="QN123" s="119" t="str">
        <f t="shared" si="858"/>
        <v/>
      </c>
      <c r="QO123" s="120" t="str">
        <f t="shared" si="859"/>
        <v/>
      </c>
      <c r="QQ123" s="112"/>
      <c r="QR123" s="112"/>
      <c r="QS123" s="113" t="str">
        <f t="shared" si="860"/>
        <v/>
      </c>
      <c r="QT123" s="114" t="str">
        <f t="shared" si="861"/>
        <v/>
      </c>
      <c r="QU123" s="115" t="str">
        <f t="shared" si="862"/>
        <v/>
      </c>
      <c r="QV123" s="115" t="str">
        <f t="shared" si="863"/>
        <v/>
      </c>
      <c r="QW123" s="116" t="str">
        <f t="shared" si="864"/>
        <v/>
      </c>
      <c r="QX123" s="117" t="str">
        <f t="shared" si="865"/>
        <v/>
      </c>
      <c r="QY123" s="118" t="str">
        <f t="shared" si="866"/>
        <v/>
      </c>
      <c r="QZ123" s="119" t="str">
        <f t="shared" si="867"/>
        <v/>
      </c>
      <c r="RA123" s="120" t="str">
        <f t="shared" si="868"/>
        <v/>
      </c>
      <c r="RC123" s="112"/>
      <c r="RD123" s="112"/>
      <c r="RE123" s="113" t="str">
        <f t="shared" si="869"/>
        <v/>
      </c>
      <c r="RF123" s="114" t="str">
        <f t="shared" si="870"/>
        <v/>
      </c>
      <c r="RG123" s="115" t="str">
        <f t="shared" si="871"/>
        <v/>
      </c>
      <c r="RH123" s="115" t="str">
        <f t="shared" si="872"/>
        <v/>
      </c>
      <c r="RI123" s="116" t="str">
        <f t="shared" si="873"/>
        <v/>
      </c>
      <c r="RJ123" s="117" t="str">
        <f t="shared" si="874"/>
        <v/>
      </c>
      <c r="RK123" s="118" t="str">
        <f t="shared" si="875"/>
        <v/>
      </c>
      <c r="RL123" s="119" t="str">
        <f t="shared" si="876"/>
        <v/>
      </c>
      <c r="RM123" s="120" t="str">
        <f t="shared" si="877"/>
        <v/>
      </c>
      <c r="RO123" s="112"/>
      <c r="RP123" s="112"/>
      <c r="RQ123" s="113" t="str">
        <f t="shared" si="878"/>
        <v/>
      </c>
      <c r="RR123" s="114" t="str">
        <f t="shared" si="879"/>
        <v/>
      </c>
      <c r="RS123" s="115" t="str">
        <f t="shared" si="880"/>
        <v/>
      </c>
      <c r="RT123" s="115" t="str">
        <f t="shared" si="881"/>
        <v/>
      </c>
      <c r="RU123" s="116" t="str">
        <f t="shared" si="882"/>
        <v/>
      </c>
      <c r="RV123" s="117" t="str">
        <f t="shared" si="883"/>
        <v/>
      </c>
      <c r="RW123" s="118" t="str">
        <f t="shared" si="884"/>
        <v/>
      </c>
      <c r="RX123" s="119" t="str">
        <f t="shared" si="885"/>
        <v/>
      </c>
      <c r="RY123" s="120" t="str">
        <f t="shared" si="886"/>
        <v/>
      </c>
      <c r="SA123" s="112"/>
      <c r="SB123" s="112"/>
    </row>
    <row r="124" spans="1:496" ht="13.5" customHeight="1">
      <c r="A124" s="20"/>
      <c r="B124" s="2" t="s">
        <v>814</v>
      </c>
      <c r="C124" s="2" t="s">
        <v>914</v>
      </c>
      <c r="E124" s="113" t="str">
        <f>IF(I124="","",E$3)</f>
        <v/>
      </c>
      <c r="F124" s="114" t="str">
        <f>IF(I124="","",E$1)</f>
        <v/>
      </c>
      <c r="G124" s="115" t="str">
        <f>IF(I124="","",E$2)</f>
        <v/>
      </c>
      <c r="H124" s="115" t="str">
        <f>IF(I124="","",E$3)</f>
        <v/>
      </c>
      <c r="I124" s="116" t="str">
        <f>IF(P124="","",IF(ISNUMBER(SEARCH(":",P124)),MID(P124,FIND(":",P124)+2,FIND("(",P124)-FIND(":",P124)-3),LEFT(P124,FIND("(",P124)-2)))</f>
        <v/>
      </c>
      <c r="J124" s="117" t="str">
        <f>IF(P124="","",MID(P124,FIND("(",P124)+1,4))</f>
        <v/>
      </c>
      <c r="K124" s="118" t="str">
        <f>IF(ISNUMBER(SEARCH("*female*",P124)),"female",IF(ISNUMBER(SEARCH("*male*",P124)),"male",""))</f>
        <v/>
      </c>
      <c r="L124" s="119" t="str">
        <f>IF(P124="","",IF(ISERROR(MID(P124,FIND("male,",P124)+6,(FIND(")",P124)-(FIND("male,",P124)+6))))=TRUE,"missing/error",MID(P124,FIND("male,",P124)+6,(FIND(")",P124)-(FIND("male,",P124)+6)))))</f>
        <v/>
      </c>
      <c r="M124" s="120" t="str">
        <f>IF(I124="","",(MID(I124,(SEARCH("^^",SUBSTITUTE(I124," ","^^",LEN(I124)-LEN(SUBSTITUTE(I124," ","")))))+1,99)&amp;"_"&amp;LEFT(I124,FIND(" ",I124)-1)&amp;"_"&amp;J124))</f>
        <v/>
      </c>
      <c r="O124" s="112"/>
      <c r="P124" s="2" t="s">
        <v>289</v>
      </c>
      <c r="Q124" s="113" t="s">
        <v>289</v>
      </c>
      <c r="R124" s="114" t="s">
        <v>289</v>
      </c>
      <c r="S124" s="115" t="s">
        <v>289</v>
      </c>
      <c r="T124" s="115" t="s">
        <v>289</v>
      </c>
      <c r="U124" s="116" t="s">
        <v>289</v>
      </c>
      <c r="V124" s="117" t="s">
        <v>289</v>
      </c>
      <c r="W124" s="118" t="s">
        <v>289</v>
      </c>
      <c r="X124" s="119" t="s">
        <v>289</v>
      </c>
      <c r="Y124" s="120" t="s">
        <v>289</v>
      </c>
      <c r="AA124" s="4"/>
      <c r="AC124" s="113" t="str">
        <f t="shared" si="545"/>
        <v/>
      </c>
      <c r="AD124" s="114" t="str">
        <f t="shared" si="546"/>
        <v/>
      </c>
      <c r="AE124" s="115" t="str">
        <f t="shared" si="547"/>
        <v/>
      </c>
      <c r="AF124" s="115" t="str">
        <f t="shared" si="548"/>
        <v/>
      </c>
      <c r="AG124" s="116" t="str">
        <f t="shared" si="549"/>
        <v/>
      </c>
      <c r="AH124" s="117" t="str">
        <f t="shared" si="550"/>
        <v/>
      </c>
      <c r="AI124" s="118" t="str">
        <f t="shared" si="551"/>
        <v/>
      </c>
      <c r="AJ124" s="119" t="str">
        <f t="shared" si="552"/>
        <v/>
      </c>
      <c r="AK124" s="120" t="str">
        <f t="shared" si="553"/>
        <v/>
      </c>
      <c r="AM124" s="112"/>
      <c r="AN124" s="112"/>
      <c r="AO124" s="113">
        <f t="shared" si="554"/>
        <v>44035</v>
      </c>
      <c r="AP124" s="114" t="str">
        <f t="shared" si="555"/>
        <v>Plenkovic I</v>
      </c>
      <c r="AQ124" s="115">
        <v>43655</v>
      </c>
      <c r="AR124" s="115">
        <f t="shared" si="557"/>
        <v>44035</v>
      </c>
      <c r="AS124" s="116" t="str">
        <f t="shared" si="558"/>
        <v>Ivan Malenica</v>
      </c>
      <c r="AT124" s="117" t="str">
        <f t="shared" si="559"/>
        <v>1985</v>
      </c>
      <c r="AU124" s="118" t="str">
        <f t="shared" si="560"/>
        <v>male</v>
      </c>
      <c r="AV124" s="119" t="str">
        <f t="shared" si="561"/>
        <v>hr_hdz01</v>
      </c>
      <c r="AW124" s="120" t="str">
        <f t="shared" si="562"/>
        <v>Malenica_Ivan_1985</v>
      </c>
      <c r="AY124" s="112"/>
      <c r="AZ124" s="112" t="s">
        <v>1316</v>
      </c>
      <c r="BA124" s="113" t="str">
        <f t="shared" si="518"/>
        <v/>
      </c>
      <c r="BB124" s="114" t="str">
        <f t="shared" si="519"/>
        <v/>
      </c>
      <c r="BC124" s="115" t="str">
        <f t="shared" si="520"/>
        <v/>
      </c>
      <c r="BD124" s="115" t="str">
        <f t="shared" si="521"/>
        <v/>
      </c>
      <c r="BE124" s="116" t="str">
        <f t="shared" si="522"/>
        <v/>
      </c>
      <c r="BF124" s="117" t="str">
        <f t="shared" si="523"/>
        <v/>
      </c>
      <c r="BG124" s="118" t="str">
        <f t="shared" si="524"/>
        <v/>
      </c>
      <c r="BH124" s="119" t="str">
        <f t="shared" si="525"/>
        <v/>
      </c>
      <c r="BI124" s="120" t="str">
        <f t="shared" si="526"/>
        <v/>
      </c>
      <c r="BK124" s="112"/>
      <c r="BL124" s="112"/>
      <c r="BM124" s="113" t="str">
        <f t="shared" si="563"/>
        <v/>
      </c>
      <c r="BN124" s="114" t="str">
        <f t="shared" si="564"/>
        <v/>
      </c>
      <c r="BO124" s="115" t="str">
        <f t="shared" si="565"/>
        <v/>
      </c>
      <c r="BP124" s="115" t="str">
        <f t="shared" si="566"/>
        <v/>
      </c>
      <c r="BQ124" s="116" t="str">
        <f t="shared" si="567"/>
        <v/>
      </c>
      <c r="BR124" s="117" t="str">
        <f t="shared" si="568"/>
        <v/>
      </c>
      <c r="BS124" s="118" t="str">
        <f t="shared" si="569"/>
        <v/>
      </c>
      <c r="BT124" s="119" t="str">
        <f t="shared" si="570"/>
        <v/>
      </c>
      <c r="BU124" s="120" t="str">
        <f t="shared" si="571"/>
        <v/>
      </c>
      <c r="BW124" s="112"/>
      <c r="BX124" s="112"/>
      <c r="BY124" s="113" t="str">
        <f t="shared" si="572"/>
        <v/>
      </c>
      <c r="BZ124" s="114" t="str">
        <f t="shared" si="573"/>
        <v/>
      </c>
      <c r="CA124" s="115" t="str">
        <f t="shared" si="574"/>
        <v/>
      </c>
      <c r="CB124" s="115" t="str">
        <f t="shared" si="575"/>
        <v/>
      </c>
      <c r="CC124" s="116" t="str">
        <f t="shared" si="576"/>
        <v/>
      </c>
      <c r="CD124" s="117" t="str">
        <f t="shared" si="577"/>
        <v/>
      </c>
      <c r="CE124" s="118" t="str">
        <f t="shared" si="578"/>
        <v/>
      </c>
      <c r="CF124" s="119" t="str">
        <f t="shared" si="579"/>
        <v/>
      </c>
      <c r="CG124" s="120" t="str">
        <f t="shared" si="580"/>
        <v/>
      </c>
      <c r="CI124" s="112"/>
      <c r="CJ124" s="112"/>
      <c r="CK124" s="113" t="str">
        <f t="shared" si="581"/>
        <v/>
      </c>
      <c r="CL124" s="114" t="str">
        <f t="shared" si="582"/>
        <v/>
      </c>
      <c r="CM124" s="115" t="str">
        <f t="shared" si="583"/>
        <v/>
      </c>
      <c r="CN124" s="115" t="str">
        <f t="shared" si="584"/>
        <v/>
      </c>
      <c r="CO124" s="116" t="str">
        <f t="shared" si="585"/>
        <v/>
      </c>
      <c r="CP124" s="117" t="str">
        <f t="shared" si="586"/>
        <v/>
      </c>
      <c r="CQ124" s="118" t="str">
        <f t="shared" si="587"/>
        <v/>
      </c>
      <c r="CR124" s="119" t="str">
        <f t="shared" si="588"/>
        <v/>
      </c>
      <c r="CS124" s="120" t="str">
        <f t="shared" si="589"/>
        <v/>
      </c>
      <c r="CU124" s="112"/>
      <c r="CV124" s="112"/>
      <c r="CW124" s="113" t="str">
        <f t="shared" si="590"/>
        <v/>
      </c>
      <c r="CX124" s="114" t="str">
        <f t="shared" si="591"/>
        <v/>
      </c>
      <c r="CY124" s="115" t="str">
        <f t="shared" si="592"/>
        <v/>
      </c>
      <c r="CZ124" s="115" t="str">
        <f t="shared" si="593"/>
        <v/>
      </c>
      <c r="DA124" s="116" t="str">
        <f t="shared" si="594"/>
        <v/>
      </c>
      <c r="DB124" s="117" t="str">
        <f t="shared" si="595"/>
        <v/>
      </c>
      <c r="DC124" s="118" t="str">
        <f t="shared" si="596"/>
        <v/>
      </c>
      <c r="DD124" s="119" t="str">
        <f t="shared" si="597"/>
        <v/>
      </c>
      <c r="DE124" s="120" t="str">
        <f t="shared" si="598"/>
        <v/>
      </c>
      <c r="DG124" s="112"/>
      <c r="DH124" s="112"/>
      <c r="DI124" s="113" t="str">
        <f t="shared" si="599"/>
        <v/>
      </c>
      <c r="DJ124" s="114" t="str">
        <f t="shared" si="600"/>
        <v/>
      </c>
      <c r="DK124" s="115" t="str">
        <f t="shared" si="601"/>
        <v/>
      </c>
      <c r="DL124" s="115" t="str">
        <f t="shared" si="602"/>
        <v/>
      </c>
      <c r="DM124" s="116" t="str">
        <f t="shared" si="603"/>
        <v/>
      </c>
      <c r="DN124" s="117" t="str">
        <f t="shared" si="604"/>
        <v/>
      </c>
      <c r="DO124" s="118" t="str">
        <f t="shared" si="605"/>
        <v/>
      </c>
      <c r="DP124" s="119" t="str">
        <f t="shared" si="606"/>
        <v/>
      </c>
      <c r="DQ124" s="120" t="str">
        <f t="shared" si="607"/>
        <v/>
      </c>
      <c r="DS124" s="112"/>
      <c r="DT124" s="112"/>
      <c r="DU124" s="113" t="str">
        <f t="shared" si="608"/>
        <v/>
      </c>
      <c r="DV124" s="114" t="str">
        <f t="shared" si="609"/>
        <v/>
      </c>
      <c r="DW124" s="115" t="str">
        <f t="shared" si="610"/>
        <v/>
      </c>
      <c r="DX124" s="115" t="str">
        <f t="shared" si="611"/>
        <v/>
      </c>
      <c r="DY124" s="116" t="str">
        <f t="shared" si="612"/>
        <v/>
      </c>
      <c r="DZ124" s="117" t="str">
        <f t="shared" si="613"/>
        <v/>
      </c>
      <c r="EA124" s="118" t="str">
        <f t="shared" si="614"/>
        <v/>
      </c>
      <c r="EB124" s="119" t="str">
        <f t="shared" si="615"/>
        <v/>
      </c>
      <c r="EC124" s="120" t="str">
        <f t="shared" si="616"/>
        <v/>
      </c>
      <c r="EE124" s="112"/>
      <c r="EF124" s="112"/>
      <c r="EG124" s="113" t="str">
        <f t="shared" si="617"/>
        <v/>
      </c>
      <c r="EH124" s="114" t="str">
        <f t="shared" si="618"/>
        <v/>
      </c>
      <c r="EI124" s="115" t="str">
        <f t="shared" si="619"/>
        <v/>
      </c>
      <c r="EJ124" s="115" t="str">
        <f t="shared" si="620"/>
        <v/>
      </c>
      <c r="EK124" s="116" t="str">
        <f t="shared" si="621"/>
        <v/>
      </c>
      <c r="EL124" s="117" t="str">
        <f t="shared" si="622"/>
        <v/>
      </c>
      <c r="EM124" s="118" t="str">
        <f t="shared" si="623"/>
        <v/>
      </c>
      <c r="EN124" s="119" t="str">
        <f t="shared" si="624"/>
        <v/>
      </c>
      <c r="EO124" s="120" t="str">
        <f t="shared" si="625"/>
        <v/>
      </c>
      <c r="EQ124" s="112"/>
      <c r="ER124" s="112"/>
      <c r="ES124" s="113" t="str">
        <f t="shared" si="626"/>
        <v/>
      </c>
      <c r="ET124" s="114" t="str">
        <f t="shared" si="627"/>
        <v/>
      </c>
      <c r="EU124" s="115" t="str">
        <f t="shared" si="628"/>
        <v/>
      </c>
      <c r="EV124" s="115" t="str">
        <f t="shared" si="629"/>
        <v/>
      </c>
      <c r="EW124" s="116" t="str">
        <f t="shared" si="630"/>
        <v/>
      </c>
      <c r="EX124" s="117" t="str">
        <f t="shared" si="631"/>
        <v/>
      </c>
      <c r="EY124" s="118" t="str">
        <f t="shared" si="632"/>
        <v/>
      </c>
      <c r="EZ124" s="119" t="str">
        <f t="shared" si="633"/>
        <v/>
      </c>
      <c r="FA124" s="120" t="str">
        <f t="shared" si="634"/>
        <v/>
      </c>
      <c r="FC124" s="112"/>
      <c r="FD124" s="112"/>
      <c r="FE124" s="113" t="str">
        <f t="shared" si="635"/>
        <v/>
      </c>
      <c r="FF124" s="114" t="str">
        <f t="shared" si="636"/>
        <v/>
      </c>
      <c r="FG124" s="115" t="str">
        <f t="shared" si="637"/>
        <v/>
      </c>
      <c r="FH124" s="115" t="str">
        <f t="shared" si="638"/>
        <v/>
      </c>
      <c r="FI124" s="116" t="str">
        <f t="shared" si="639"/>
        <v/>
      </c>
      <c r="FJ124" s="117" t="str">
        <f t="shared" si="640"/>
        <v/>
      </c>
      <c r="FK124" s="118" t="str">
        <f t="shared" si="641"/>
        <v/>
      </c>
      <c r="FL124" s="119" t="str">
        <f t="shared" si="642"/>
        <v/>
      </c>
      <c r="FM124" s="120" t="str">
        <f t="shared" si="643"/>
        <v/>
      </c>
      <c r="FO124" s="112"/>
      <c r="FP124" s="112"/>
      <c r="FQ124" s="113" t="str">
        <f t="shared" si="644"/>
        <v/>
      </c>
      <c r="FR124" s="114" t="str">
        <f t="shared" si="645"/>
        <v/>
      </c>
      <c r="FS124" s="115" t="str">
        <f t="shared" si="646"/>
        <v/>
      </c>
      <c r="FT124" s="115" t="str">
        <f t="shared" si="647"/>
        <v/>
      </c>
      <c r="FU124" s="116" t="str">
        <f t="shared" si="648"/>
        <v/>
      </c>
      <c r="FV124" s="117" t="str">
        <f t="shared" si="649"/>
        <v/>
      </c>
      <c r="FW124" s="118" t="str">
        <f t="shared" si="650"/>
        <v/>
      </c>
      <c r="FX124" s="119" t="str">
        <f t="shared" si="651"/>
        <v/>
      </c>
      <c r="FY124" s="120" t="str">
        <f t="shared" si="652"/>
        <v/>
      </c>
      <c r="GA124" s="112"/>
      <c r="GB124" s="112"/>
      <c r="GC124" s="113" t="str">
        <f t="shared" si="653"/>
        <v/>
      </c>
      <c r="GD124" s="114" t="str">
        <f t="shared" si="654"/>
        <v/>
      </c>
      <c r="GE124" s="115" t="str">
        <f t="shared" si="655"/>
        <v/>
      </c>
      <c r="GF124" s="115" t="str">
        <f t="shared" si="656"/>
        <v/>
      </c>
      <c r="GG124" s="116" t="str">
        <f t="shared" si="657"/>
        <v/>
      </c>
      <c r="GH124" s="117" t="str">
        <f t="shared" si="658"/>
        <v/>
      </c>
      <c r="GI124" s="118" t="str">
        <f t="shared" si="659"/>
        <v/>
      </c>
      <c r="GJ124" s="119" t="str">
        <f t="shared" si="660"/>
        <v/>
      </c>
      <c r="GK124" s="120" t="str">
        <f t="shared" si="661"/>
        <v/>
      </c>
      <c r="GM124" s="112"/>
      <c r="GN124" s="112"/>
      <c r="GO124" s="113" t="str">
        <f t="shared" si="662"/>
        <v/>
      </c>
      <c r="GP124" s="114" t="str">
        <f t="shared" si="663"/>
        <v/>
      </c>
      <c r="GQ124" s="115" t="str">
        <f t="shared" si="664"/>
        <v/>
      </c>
      <c r="GR124" s="115" t="str">
        <f t="shared" si="665"/>
        <v/>
      </c>
      <c r="GS124" s="116" t="str">
        <f t="shared" si="666"/>
        <v/>
      </c>
      <c r="GT124" s="117" t="str">
        <f t="shared" si="667"/>
        <v/>
      </c>
      <c r="GU124" s="118" t="str">
        <f t="shared" si="668"/>
        <v/>
      </c>
      <c r="GV124" s="119" t="str">
        <f t="shared" si="669"/>
        <v/>
      </c>
      <c r="GW124" s="120" t="str">
        <f t="shared" si="670"/>
        <v/>
      </c>
      <c r="GY124" s="112"/>
      <c r="GZ124" s="112"/>
      <c r="HA124" s="113" t="str">
        <f t="shared" si="671"/>
        <v/>
      </c>
      <c r="HB124" s="114" t="str">
        <f t="shared" si="672"/>
        <v/>
      </c>
      <c r="HC124" s="115" t="str">
        <f t="shared" si="673"/>
        <v/>
      </c>
      <c r="HD124" s="115" t="str">
        <f t="shared" si="674"/>
        <v/>
      </c>
      <c r="HE124" s="116" t="str">
        <f t="shared" si="675"/>
        <v/>
      </c>
      <c r="HF124" s="117" t="str">
        <f t="shared" si="676"/>
        <v/>
      </c>
      <c r="HG124" s="118" t="str">
        <f t="shared" si="677"/>
        <v/>
      </c>
      <c r="HH124" s="119" t="str">
        <f t="shared" si="678"/>
        <v/>
      </c>
      <c r="HI124" s="120" t="str">
        <f t="shared" si="679"/>
        <v/>
      </c>
      <c r="HK124" s="112"/>
      <c r="HL124" s="112"/>
      <c r="HM124" s="113" t="str">
        <f t="shared" si="680"/>
        <v/>
      </c>
      <c r="HN124" s="114" t="str">
        <f t="shared" si="681"/>
        <v/>
      </c>
      <c r="HO124" s="115" t="str">
        <f t="shared" si="682"/>
        <v/>
      </c>
      <c r="HP124" s="115" t="str">
        <f t="shared" si="683"/>
        <v/>
      </c>
      <c r="HQ124" s="116" t="str">
        <f t="shared" si="684"/>
        <v/>
      </c>
      <c r="HR124" s="117" t="str">
        <f t="shared" si="685"/>
        <v/>
      </c>
      <c r="HS124" s="118" t="str">
        <f t="shared" si="686"/>
        <v/>
      </c>
      <c r="HT124" s="119" t="str">
        <f t="shared" si="687"/>
        <v/>
      </c>
      <c r="HU124" s="120" t="str">
        <f t="shared" si="688"/>
        <v/>
      </c>
      <c r="HW124" s="112"/>
      <c r="HX124" s="112"/>
      <c r="HY124" s="113" t="str">
        <f t="shared" si="689"/>
        <v/>
      </c>
      <c r="HZ124" s="114" t="str">
        <f t="shared" si="690"/>
        <v/>
      </c>
      <c r="IA124" s="115" t="str">
        <f t="shared" si="691"/>
        <v/>
      </c>
      <c r="IB124" s="115" t="str">
        <f t="shared" si="692"/>
        <v/>
      </c>
      <c r="IC124" s="116" t="str">
        <f t="shared" si="693"/>
        <v/>
      </c>
      <c r="ID124" s="117" t="str">
        <f t="shared" si="694"/>
        <v/>
      </c>
      <c r="IE124" s="118" t="str">
        <f t="shared" si="695"/>
        <v/>
      </c>
      <c r="IF124" s="119" t="str">
        <f t="shared" si="696"/>
        <v/>
      </c>
      <c r="IG124" s="120" t="str">
        <f t="shared" si="697"/>
        <v/>
      </c>
      <c r="II124" s="112"/>
      <c r="IJ124" s="112"/>
      <c r="IK124" s="113" t="str">
        <f t="shared" si="698"/>
        <v/>
      </c>
      <c r="IL124" s="114" t="str">
        <f t="shared" si="699"/>
        <v/>
      </c>
      <c r="IM124" s="115" t="str">
        <f t="shared" si="700"/>
        <v/>
      </c>
      <c r="IN124" s="115" t="str">
        <f t="shared" si="701"/>
        <v/>
      </c>
      <c r="IO124" s="116" t="str">
        <f t="shared" si="702"/>
        <v/>
      </c>
      <c r="IP124" s="117" t="str">
        <f t="shared" si="703"/>
        <v/>
      </c>
      <c r="IQ124" s="118" t="str">
        <f t="shared" si="704"/>
        <v/>
      </c>
      <c r="IR124" s="119" t="str">
        <f t="shared" si="705"/>
        <v/>
      </c>
      <c r="IS124" s="120" t="str">
        <f t="shared" si="706"/>
        <v/>
      </c>
      <c r="IU124" s="112"/>
      <c r="IV124" s="112"/>
      <c r="IW124" s="113" t="str">
        <f t="shared" si="707"/>
        <v/>
      </c>
      <c r="IX124" s="114" t="str">
        <f t="shared" si="708"/>
        <v/>
      </c>
      <c r="IY124" s="115" t="str">
        <f t="shared" si="709"/>
        <v/>
      </c>
      <c r="IZ124" s="115" t="str">
        <f t="shared" si="710"/>
        <v/>
      </c>
      <c r="JA124" s="116" t="str">
        <f t="shared" si="711"/>
        <v/>
      </c>
      <c r="JB124" s="117" t="str">
        <f t="shared" si="712"/>
        <v/>
      </c>
      <c r="JC124" s="118" t="str">
        <f t="shared" si="713"/>
        <v/>
      </c>
      <c r="JD124" s="119" t="str">
        <f t="shared" si="714"/>
        <v/>
      </c>
      <c r="JE124" s="120" t="str">
        <f t="shared" si="715"/>
        <v/>
      </c>
      <c r="JG124" s="112"/>
      <c r="JH124" s="112"/>
      <c r="JI124" s="113" t="str">
        <f t="shared" si="716"/>
        <v/>
      </c>
      <c r="JJ124" s="114" t="str">
        <f t="shared" si="717"/>
        <v/>
      </c>
      <c r="JK124" s="115" t="str">
        <f t="shared" si="718"/>
        <v/>
      </c>
      <c r="JL124" s="115" t="str">
        <f t="shared" si="719"/>
        <v/>
      </c>
      <c r="JM124" s="116" t="str">
        <f t="shared" si="720"/>
        <v/>
      </c>
      <c r="JN124" s="117" t="str">
        <f t="shared" si="721"/>
        <v/>
      </c>
      <c r="JO124" s="118" t="str">
        <f t="shared" si="722"/>
        <v/>
      </c>
      <c r="JP124" s="119" t="str">
        <f t="shared" si="723"/>
        <v/>
      </c>
      <c r="JQ124" s="120" t="str">
        <f t="shared" si="724"/>
        <v/>
      </c>
      <c r="JS124" s="112"/>
      <c r="JT124" s="112"/>
      <c r="JU124" s="113" t="str">
        <f t="shared" si="725"/>
        <v/>
      </c>
      <c r="JV124" s="114" t="str">
        <f t="shared" si="726"/>
        <v/>
      </c>
      <c r="JW124" s="115" t="str">
        <f t="shared" si="727"/>
        <v/>
      </c>
      <c r="JX124" s="115" t="str">
        <f t="shared" si="728"/>
        <v/>
      </c>
      <c r="JY124" s="116" t="str">
        <f t="shared" si="729"/>
        <v/>
      </c>
      <c r="JZ124" s="117" t="str">
        <f t="shared" si="730"/>
        <v/>
      </c>
      <c r="KA124" s="118" t="str">
        <f t="shared" si="731"/>
        <v/>
      </c>
      <c r="KB124" s="119" t="str">
        <f t="shared" si="732"/>
        <v/>
      </c>
      <c r="KC124" s="120" t="str">
        <f t="shared" si="733"/>
        <v/>
      </c>
      <c r="KE124" s="112"/>
      <c r="KF124" s="112"/>
      <c r="KG124" s="113" t="str">
        <f t="shared" si="734"/>
        <v/>
      </c>
      <c r="KH124" s="114" t="str">
        <f t="shared" si="735"/>
        <v/>
      </c>
      <c r="KI124" s="115" t="str">
        <f t="shared" si="736"/>
        <v/>
      </c>
      <c r="KJ124" s="115" t="str">
        <f t="shared" si="737"/>
        <v/>
      </c>
      <c r="KK124" s="116" t="str">
        <f t="shared" si="738"/>
        <v/>
      </c>
      <c r="KL124" s="117" t="str">
        <f t="shared" si="739"/>
        <v/>
      </c>
      <c r="KM124" s="118" t="str">
        <f t="shared" si="740"/>
        <v/>
      </c>
      <c r="KN124" s="119" t="str">
        <f t="shared" si="741"/>
        <v/>
      </c>
      <c r="KO124" s="120" t="str">
        <f t="shared" si="742"/>
        <v/>
      </c>
      <c r="KQ124" s="112"/>
      <c r="KR124" s="112"/>
      <c r="KS124" s="113" t="str">
        <f t="shared" si="743"/>
        <v/>
      </c>
      <c r="KT124" s="114" t="str">
        <f t="shared" si="744"/>
        <v/>
      </c>
      <c r="KU124" s="115" t="str">
        <f t="shared" si="745"/>
        <v/>
      </c>
      <c r="KV124" s="115" t="str">
        <f t="shared" si="746"/>
        <v/>
      </c>
      <c r="KW124" s="116" t="str">
        <f t="shared" si="747"/>
        <v/>
      </c>
      <c r="KX124" s="117" t="str">
        <f t="shared" si="748"/>
        <v/>
      </c>
      <c r="KY124" s="118" t="str">
        <f t="shared" si="749"/>
        <v/>
      </c>
      <c r="KZ124" s="119" t="str">
        <f t="shared" si="750"/>
        <v/>
      </c>
      <c r="LA124" s="120" t="str">
        <f t="shared" si="751"/>
        <v/>
      </c>
      <c r="LC124" s="112"/>
      <c r="LD124" s="112"/>
      <c r="LE124" s="113" t="str">
        <f t="shared" si="752"/>
        <v/>
      </c>
      <c r="LF124" s="114" t="str">
        <f t="shared" si="753"/>
        <v/>
      </c>
      <c r="LG124" s="115" t="str">
        <f t="shared" si="754"/>
        <v/>
      </c>
      <c r="LH124" s="115" t="str">
        <f t="shared" si="755"/>
        <v/>
      </c>
      <c r="LI124" s="116" t="str">
        <f t="shared" si="756"/>
        <v/>
      </c>
      <c r="LJ124" s="117" t="str">
        <f t="shared" si="757"/>
        <v/>
      </c>
      <c r="LK124" s="118" t="str">
        <f t="shared" si="758"/>
        <v/>
      </c>
      <c r="LL124" s="119" t="str">
        <f t="shared" si="759"/>
        <v/>
      </c>
      <c r="LM124" s="120" t="str">
        <f t="shared" si="760"/>
        <v/>
      </c>
      <c r="LO124" s="112"/>
      <c r="LP124" s="112"/>
      <c r="LQ124" s="113" t="str">
        <f t="shared" si="761"/>
        <v/>
      </c>
      <c r="LR124" s="114" t="str">
        <f t="shared" si="762"/>
        <v/>
      </c>
      <c r="LS124" s="115" t="str">
        <f t="shared" si="763"/>
        <v/>
      </c>
      <c r="LT124" s="115" t="str">
        <f t="shared" si="764"/>
        <v/>
      </c>
      <c r="LU124" s="116" t="str">
        <f t="shared" si="765"/>
        <v/>
      </c>
      <c r="LV124" s="117" t="str">
        <f t="shared" si="766"/>
        <v/>
      </c>
      <c r="LW124" s="118" t="str">
        <f t="shared" si="767"/>
        <v/>
      </c>
      <c r="LX124" s="119" t="str">
        <f t="shared" si="768"/>
        <v/>
      </c>
      <c r="LY124" s="120" t="str">
        <f t="shared" si="769"/>
        <v/>
      </c>
      <c r="MA124" s="112"/>
      <c r="MB124" s="112"/>
      <c r="MC124" s="113" t="str">
        <f t="shared" si="770"/>
        <v/>
      </c>
      <c r="MD124" s="114" t="str">
        <f t="shared" si="771"/>
        <v/>
      </c>
      <c r="ME124" s="115" t="str">
        <f t="shared" si="772"/>
        <v/>
      </c>
      <c r="MF124" s="115" t="str">
        <f t="shared" si="773"/>
        <v/>
      </c>
      <c r="MG124" s="116" t="str">
        <f t="shared" si="774"/>
        <v/>
      </c>
      <c r="MH124" s="117" t="str">
        <f t="shared" si="775"/>
        <v/>
      </c>
      <c r="MI124" s="118" t="str">
        <f t="shared" si="776"/>
        <v/>
      </c>
      <c r="MJ124" s="119" t="str">
        <f t="shared" si="777"/>
        <v/>
      </c>
      <c r="MK124" s="120" t="str">
        <f t="shared" si="778"/>
        <v/>
      </c>
      <c r="MM124" s="112"/>
      <c r="MN124" s="112"/>
      <c r="MO124" s="113" t="str">
        <f t="shared" si="779"/>
        <v/>
      </c>
      <c r="MP124" s="114" t="str">
        <f t="shared" si="780"/>
        <v/>
      </c>
      <c r="MQ124" s="115" t="str">
        <f t="shared" si="781"/>
        <v/>
      </c>
      <c r="MR124" s="115" t="str">
        <f t="shared" si="782"/>
        <v/>
      </c>
      <c r="MS124" s="116" t="str">
        <f t="shared" si="783"/>
        <v/>
      </c>
      <c r="MT124" s="117" t="str">
        <f t="shared" si="784"/>
        <v/>
      </c>
      <c r="MU124" s="118" t="str">
        <f t="shared" si="785"/>
        <v/>
      </c>
      <c r="MV124" s="119" t="str">
        <f t="shared" si="786"/>
        <v/>
      </c>
      <c r="MW124" s="120" t="str">
        <f t="shared" si="787"/>
        <v/>
      </c>
      <c r="MY124" s="112"/>
      <c r="MZ124" s="112"/>
      <c r="NA124" s="113" t="str">
        <f t="shared" si="788"/>
        <v/>
      </c>
      <c r="NB124" s="114" t="str">
        <f t="shared" si="789"/>
        <v/>
      </c>
      <c r="NC124" s="115" t="str">
        <f t="shared" si="790"/>
        <v/>
      </c>
      <c r="ND124" s="115" t="str">
        <f t="shared" si="791"/>
        <v/>
      </c>
      <c r="NE124" s="116" t="str">
        <f t="shared" si="792"/>
        <v/>
      </c>
      <c r="NF124" s="117" t="str">
        <f t="shared" si="793"/>
        <v/>
      </c>
      <c r="NG124" s="118" t="str">
        <f t="shared" si="794"/>
        <v/>
      </c>
      <c r="NH124" s="119" t="str">
        <f t="shared" si="795"/>
        <v/>
      </c>
      <c r="NI124" s="120" t="str">
        <f t="shared" si="796"/>
        <v/>
      </c>
      <c r="NK124" s="112"/>
      <c r="NL124" s="112"/>
      <c r="NM124" s="113" t="str">
        <f t="shared" si="797"/>
        <v/>
      </c>
      <c r="NN124" s="114" t="str">
        <f t="shared" si="798"/>
        <v/>
      </c>
      <c r="NO124" s="115" t="str">
        <f t="shared" si="799"/>
        <v/>
      </c>
      <c r="NP124" s="115" t="str">
        <f t="shared" si="800"/>
        <v/>
      </c>
      <c r="NQ124" s="116" t="str">
        <f t="shared" si="801"/>
        <v/>
      </c>
      <c r="NR124" s="117" t="str">
        <f t="shared" si="802"/>
        <v/>
      </c>
      <c r="NS124" s="118" t="str">
        <f t="shared" si="803"/>
        <v/>
      </c>
      <c r="NT124" s="119" t="str">
        <f t="shared" si="804"/>
        <v/>
      </c>
      <c r="NU124" s="120" t="str">
        <f t="shared" si="805"/>
        <v/>
      </c>
      <c r="NW124" s="112"/>
      <c r="NX124" s="112"/>
      <c r="NY124" s="113" t="str">
        <f t="shared" si="806"/>
        <v/>
      </c>
      <c r="NZ124" s="114" t="str">
        <f t="shared" si="807"/>
        <v/>
      </c>
      <c r="OA124" s="115" t="str">
        <f t="shared" si="808"/>
        <v/>
      </c>
      <c r="OB124" s="115" t="str">
        <f t="shared" si="809"/>
        <v/>
      </c>
      <c r="OC124" s="116" t="str">
        <f t="shared" si="810"/>
        <v/>
      </c>
      <c r="OD124" s="117" t="str">
        <f t="shared" si="811"/>
        <v/>
      </c>
      <c r="OE124" s="118" t="str">
        <f t="shared" si="812"/>
        <v/>
      </c>
      <c r="OF124" s="119" t="str">
        <f t="shared" si="813"/>
        <v/>
      </c>
      <c r="OG124" s="120" t="str">
        <f t="shared" si="814"/>
        <v/>
      </c>
      <c r="OI124" s="112"/>
      <c r="OJ124" s="112"/>
      <c r="OK124" s="113" t="str">
        <f t="shared" si="815"/>
        <v/>
      </c>
      <c r="OL124" s="114" t="str">
        <f t="shared" si="816"/>
        <v/>
      </c>
      <c r="OM124" s="115" t="str">
        <f t="shared" si="817"/>
        <v/>
      </c>
      <c r="ON124" s="115" t="str">
        <f t="shared" si="818"/>
        <v/>
      </c>
      <c r="OO124" s="116" t="str">
        <f t="shared" si="819"/>
        <v/>
      </c>
      <c r="OP124" s="117" t="str">
        <f t="shared" si="820"/>
        <v/>
      </c>
      <c r="OQ124" s="118" t="str">
        <f t="shared" si="821"/>
        <v/>
      </c>
      <c r="OR124" s="119" t="str">
        <f t="shared" si="822"/>
        <v/>
      </c>
      <c r="OS124" s="120" t="str">
        <f t="shared" si="823"/>
        <v/>
      </c>
      <c r="OU124" s="112"/>
      <c r="OV124" s="112"/>
      <c r="OW124" s="113" t="str">
        <f t="shared" si="824"/>
        <v/>
      </c>
      <c r="OX124" s="114" t="str">
        <f t="shared" si="825"/>
        <v/>
      </c>
      <c r="OY124" s="115" t="str">
        <f t="shared" si="826"/>
        <v/>
      </c>
      <c r="OZ124" s="115" t="str">
        <f t="shared" si="827"/>
        <v/>
      </c>
      <c r="PA124" s="116" t="str">
        <f t="shared" si="828"/>
        <v/>
      </c>
      <c r="PB124" s="117" t="str">
        <f t="shared" si="829"/>
        <v/>
      </c>
      <c r="PC124" s="118" t="str">
        <f t="shared" si="830"/>
        <v/>
      </c>
      <c r="PD124" s="119" t="str">
        <f t="shared" si="831"/>
        <v/>
      </c>
      <c r="PE124" s="120" t="str">
        <f t="shared" si="832"/>
        <v/>
      </c>
      <c r="PG124" s="112"/>
      <c r="PH124" s="112"/>
      <c r="PI124" s="113" t="str">
        <f t="shared" si="833"/>
        <v/>
      </c>
      <c r="PJ124" s="114" t="str">
        <f t="shared" si="834"/>
        <v/>
      </c>
      <c r="PK124" s="115" t="str">
        <f t="shared" si="835"/>
        <v/>
      </c>
      <c r="PL124" s="115" t="str">
        <f t="shared" si="836"/>
        <v/>
      </c>
      <c r="PM124" s="116" t="str">
        <f t="shared" si="837"/>
        <v/>
      </c>
      <c r="PN124" s="117" t="str">
        <f t="shared" si="838"/>
        <v/>
      </c>
      <c r="PO124" s="118" t="str">
        <f t="shared" si="839"/>
        <v/>
      </c>
      <c r="PP124" s="119" t="str">
        <f t="shared" si="840"/>
        <v/>
      </c>
      <c r="PQ124" s="120" t="str">
        <f t="shared" si="841"/>
        <v/>
      </c>
      <c r="PS124" s="112"/>
      <c r="PT124" s="112"/>
      <c r="PU124" s="113" t="str">
        <f t="shared" si="842"/>
        <v/>
      </c>
      <c r="PV124" s="114" t="str">
        <f t="shared" si="843"/>
        <v/>
      </c>
      <c r="PW124" s="115" t="str">
        <f t="shared" si="844"/>
        <v/>
      </c>
      <c r="PX124" s="115" t="str">
        <f t="shared" si="845"/>
        <v/>
      </c>
      <c r="PY124" s="116" t="str">
        <f t="shared" si="846"/>
        <v/>
      </c>
      <c r="PZ124" s="117" t="str">
        <f t="shared" si="847"/>
        <v/>
      </c>
      <c r="QA124" s="118" t="str">
        <f t="shared" si="848"/>
        <v/>
      </c>
      <c r="QB124" s="119" t="str">
        <f t="shared" si="849"/>
        <v/>
      </c>
      <c r="QC124" s="120" t="str">
        <f t="shared" si="850"/>
        <v/>
      </c>
      <c r="QE124" s="112"/>
      <c r="QF124" s="112"/>
      <c r="QG124" s="113" t="str">
        <f t="shared" si="851"/>
        <v/>
      </c>
      <c r="QH124" s="114" t="str">
        <f t="shared" si="852"/>
        <v/>
      </c>
      <c r="QI124" s="115" t="str">
        <f t="shared" si="853"/>
        <v/>
      </c>
      <c r="QJ124" s="115" t="str">
        <f t="shared" si="854"/>
        <v/>
      </c>
      <c r="QK124" s="116" t="str">
        <f t="shared" si="855"/>
        <v/>
      </c>
      <c r="QL124" s="117" t="str">
        <f t="shared" si="856"/>
        <v/>
      </c>
      <c r="QM124" s="118" t="str">
        <f t="shared" si="857"/>
        <v/>
      </c>
      <c r="QN124" s="119" t="str">
        <f t="shared" si="858"/>
        <v/>
      </c>
      <c r="QO124" s="120" t="str">
        <f t="shared" si="859"/>
        <v/>
      </c>
      <c r="QQ124" s="112"/>
      <c r="QR124" s="112"/>
      <c r="QS124" s="113" t="str">
        <f t="shared" si="860"/>
        <v/>
      </c>
      <c r="QT124" s="114" t="str">
        <f t="shared" si="861"/>
        <v/>
      </c>
      <c r="QU124" s="115" t="str">
        <f t="shared" si="862"/>
        <v/>
      </c>
      <c r="QV124" s="115" t="str">
        <f t="shared" si="863"/>
        <v/>
      </c>
      <c r="QW124" s="116" t="str">
        <f t="shared" si="864"/>
        <v/>
      </c>
      <c r="QX124" s="117" t="str">
        <f t="shared" si="865"/>
        <v/>
      </c>
      <c r="QY124" s="118" t="str">
        <f t="shared" si="866"/>
        <v/>
      </c>
      <c r="QZ124" s="119" t="str">
        <f t="shared" si="867"/>
        <v/>
      </c>
      <c r="RA124" s="120" t="str">
        <f t="shared" si="868"/>
        <v/>
      </c>
      <c r="RC124" s="112"/>
      <c r="RD124" s="112"/>
      <c r="RE124" s="113" t="str">
        <f t="shared" si="869"/>
        <v/>
      </c>
      <c r="RF124" s="114" t="str">
        <f t="shared" si="870"/>
        <v/>
      </c>
      <c r="RG124" s="115" t="str">
        <f t="shared" si="871"/>
        <v/>
      </c>
      <c r="RH124" s="115" t="str">
        <f t="shared" si="872"/>
        <v/>
      </c>
      <c r="RI124" s="116" t="str">
        <f t="shared" si="873"/>
        <v/>
      </c>
      <c r="RJ124" s="117" t="str">
        <f t="shared" si="874"/>
        <v/>
      </c>
      <c r="RK124" s="118" t="str">
        <f t="shared" si="875"/>
        <v/>
      </c>
      <c r="RL124" s="119" t="str">
        <f t="shared" si="876"/>
        <v/>
      </c>
      <c r="RM124" s="120" t="str">
        <f t="shared" si="877"/>
        <v/>
      </c>
      <c r="RO124" s="112"/>
      <c r="RP124" s="112"/>
      <c r="RQ124" s="113" t="str">
        <f t="shared" si="878"/>
        <v/>
      </c>
      <c r="RR124" s="114" t="str">
        <f t="shared" si="879"/>
        <v/>
      </c>
      <c r="RS124" s="115" t="str">
        <f t="shared" si="880"/>
        <v/>
      </c>
      <c r="RT124" s="115" t="str">
        <f t="shared" si="881"/>
        <v/>
      </c>
      <c r="RU124" s="116" t="str">
        <f t="shared" si="882"/>
        <v/>
      </c>
      <c r="RV124" s="117" t="str">
        <f t="shared" si="883"/>
        <v/>
      </c>
      <c r="RW124" s="118" t="str">
        <f t="shared" si="884"/>
        <v/>
      </c>
      <c r="RX124" s="119" t="str">
        <f t="shared" si="885"/>
        <v/>
      </c>
      <c r="RY124" s="120" t="str">
        <f t="shared" si="886"/>
        <v/>
      </c>
      <c r="SA124" s="112"/>
      <c r="SB124" s="112"/>
    </row>
    <row r="125" spans="1:496" ht="13.5" customHeight="1">
      <c r="A125" s="20"/>
      <c r="B125" s="2" t="s">
        <v>808</v>
      </c>
      <c r="C125" s="2" t="s">
        <v>911</v>
      </c>
      <c r="E125" s="113">
        <f t="shared" si="417"/>
        <v>40900</v>
      </c>
      <c r="F125" s="114" t="str">
        <f t="shared" si="418"/>
        <v>Kosor I</v>
      </c>
      <c r="G125" s="115">
        <f t="shared" si="903"/>
        <v>39995</v>
      </c>
      <c r="H125" s="115">
        <v>40366</v>
      </c>
      <c r="I125" s="116" t="str">
        <f t="shared" si="419"/>
        <v>Davor Božinović</v>
      </c>
      <c r="J125" s="117" t="str">
        <f t="shared" si="420"/>
        <v>1961</v>
      </c>
      <c r="K125" s="118" t="str">
        <f t="shared" si="421"/>
        <v>male</v>
      </c>
      <c r="L125" s="119" t="s">
        <v>995</v>
      </c>
      <c r="M125" s="120" t="str">
        <f t="shared" si="422"/>
        <v>Božinović_Davor_1961</v>
      </c>
      <c r="O125" s="112"/>
      <c r="P125" s="112" t="s">
        <v>1086</v>
      </c>
      <c r="Q125" s="113">
        <f>Q$3</f>
        <v>42391</v>
      </c>
      <c r="R125" s="114" t="s">
        <v>827</v>
      </c>
      <c r="S125" s="115">
        <v>40900</v>
      </c>
      <c r="T125" s="115">
        <f>Q$3</f>
        <v>42391</v>
      </c>
      <c r="U125" s="116" t="s">
        <v>1054</v>
      </c>
      <c r="V125" s="117" t="s">
        <v>1010</v>
      </c>
      <c r="W125" s="118" t="s">
        <v>1000</v>
      </c>
      <c r="X125" s="119" t="s">
        <v>995</v>
      </c>
      <c r="Y125" s="120" t="s">
        <v>1055</v>
      </c>
      <c r="AA125" s="4"/>
      <c r="AB125" s="2" t="s">
        <v>983</v>
      </c>
      <c r="AC125" s="113">
        <f t="shared" si="545"/>
        <v>42653</v>
      </c>
      <c r="AD125" s="114" t="str">
        <f t="shared" si="546"/>
        <v>Oreškovic I</v>
      </c>
      <c r="AE125" s="115">
        <f t="shared" si="547"/>
        <v>42391</v>
      </c>
      <c r="AF125" s="115">
        <f t="shared" si="548"/>
        <v>42653</v>
      </c>
      <c r="AG125" s="116" t="str">
        <f t="shared" si="549"/>
        <v>Ante Šprlje</v>
      </c>
      <c r="AH125" s="117" t="str">
        <f t="shared" si="550"/>
        <v>1979</v>
      </c>
      <c r="AI125" s="118" t="str">
        <f t="shared" si="551"/>
        <v>male</v>
      </c>
      <c r="AJ125" s="119" t="str">
        <f t="shared" si="552"/>
        <v>hr_most01</v>
      </c>
      <c r="AK125" s="120" t="str">
        <f t="shared" si="553"/>
        <v>Šprlje_Ante_1979</v>
      </c>
      <c r="AM125" s="112"/>
      <c r="AN125" s="112" t="s">
        <v>1249</v>
      </c>
      <c r="AO125" s="113">
        <f t="shared" si="554"/>
        <v>44035</v>
      </c>
      <c r="AP125" s="114" t="str">
        <f t="shared" si="555"/>
        <v>Plenkovic I</v>
      </c>
      <c r="AQ125" s="115">
        <f t="shared" si="556"/>
        <v>42662</v>
      </c>
      <c r="AR125" s="115">
        <v>42852</v>
      </c>
      <c r="AS125" s="116" t="str">
        <f t="shared" si="558"/>
        <v>Ante Šprlje</v>
      </c>
      <c r="AT125" s="117" t="str">
        <f t="shared" si="559"/>
        <v>1979</v>
      </c>
      <c r="AU125" s="118" t="str">
        <f t="shared" si="560"/>
        <v>male</v>
      </c>
      <c r="AV125" s="119" t="str">
        <f t="shared" si="561"/>
        <v>hr_most01</v>
      </c>
      <c r="AW125" s="120" t="str">
        <f t="shared" si="562"/>
        <v>Šprlje_Ante_1979</v>
      </c>
      <c r="AY125" s="112"/>
      <c r="AZ125" s="112" t="s">
        <v>1249</v>
      </c>
      <c r="BA125" s="113" t="str">
        <f t="shared" si="518"/>
        <v/>
      </c>
      <c r="BB125" s="114" t="str">
        <f t="shared" si="519"/>
        <v/>
      </c>
      <c r="BC125" s="115" t="str">
        <f t="shared" si="520"/>
        <v/>
      </c>
      <c r="BD125" s="115" t="str">
        <f t="shared" si="521"/>
        <v/>
      </c>
      <c r="BE125" s="116" t="str">
        <f t="shared" si="522"/>
        <v/>
      </c>
      <c r="BF125" s="117" t="str">
        <f t="shared" si="523"/>
        <v/>
      </c>
      <c r="BG125" s="118" t="str">
        <f t="shared" si="524"/>
        <v/>
      </c>
      <c r="BH125" s="119" t="str">
        <f t="shared" si="525"/>
        <v/>
      </c>
      <c r="BI125" s="120" t="str">
        <f t="shared" si="526"/>
        <v/>
      </c>
      <c r="BK125" s="112"/>
      <c r="BL125" s="112"/>
      <c r="BM125" s="113" t="str">
        <f t="shared" si="563"/>
        <v/>
      </c>
      <c r="BN125" s="114" t="str">
        <f t="shared" si="564"/>
        <v/>
      </c>
      <c r="BO125" s="115" t="str">
        <f t="shared" si="565"/>
        <v/>
      </c>
      <c r="BP125" s="115" t="str">
        <f t="shared" si="566"/>
        <v/>
      </c>
      <c r="BQ125" s="116" t="str">
        <f t="shared" si="567"/>
        <v/>
      </c>
      <c r="BR125" s="117" t="str">
        <f t="shared" si="568"/>
        <v/>
      </c>
      <c r="BS125" s="118" t="str">
        <f t="shared" si="569"/>
        <v/>
      </c>
      <c r="BT125" s="119" t="str">
        <f t="shared" si="570"/>
        <v/>
      </c>
      <c r="BU125" s="120" t="str">
        <f t="shared" si="571"/>
        <v/>
      </c>
      <c r="BW125" s="112"/>
      <c r="BX125" s="112"/>
      <c r="BY125" s="113" t="str">
        <f t="shared" si="572"/>
        <v/>
      </c>
      <c r="BZ125" s="114" t="str">
        <f t="shared" si="573"/>
        <v/>
      </c>
      <c r="CA125" s="115" t="str">
        <f t="shared" si="574"/>
        <v/>
      </c>
      <c r="CB125" s="115" t="str">
        <f t="shared" si="575"/>
        <v/>
      </c>
      <c r="CC125" s="116" t="str">
        <f t="shared" si="576"/>
        <v/>
      </c>
      <c r="CD125" s="117" t="str">
        <f t="shared" si="577"/>
        <v/>
      </c>
      <c r="CE125" s="118" t="str">
        <f t="shared" si="578"/>
        <v/>
      </c>
      <c r="CF125" s="119" t="str">
        <f t="shared" si="579"/>
        <v/>
      </c>
      <c r="CG125" s="120" t="str">
        <f t="shared" si="580"/>
        <v/>
      </c>
      <c r="CI125" s="112"/>
      <c r="CJ125" s="112"/>
      <c r="CK125" s="113" t="str">
        <f t="shared" si="581"/>
        <v/>
      </c>
      <c r="CL125" s="114" t="str">
        <f t="shared" si="582"/>
        <v/>
      </c>
      <c r="CM125" s="115" t="str">
        <f t="shared" si="583"/>
        <v/>
      </c>
      <c r="CN125" s="115" t="str">
        <f t="shared" si="584"/>
        <v/>
      </c>
      <c r="CO125" s="116" t="str">
        <f t="shared" si="585"/>
        <v/>
      </c>
      <c r="CP125" s="117" t="str">
        <f t="shared" si="586"/>
        <v/>
      </c>
      <c r="CQ125" s="118" t="str">
        <f t="shared" si="587"/>
        <v/>
      </c>
      <c r="CR125" s="119" t="str">
        <f t="shared" si="588"/>
        <v/>
      </c>
      <c r="CS125" s="120" t="str">
        <f t="shared" si="589"/>
        <v/>
      </c>
      <c r="CU125" s="112"/>
      <c r="CV125" s="112"/>
      <c r="CW125" s="113" t="str">
        <f t="shared" si="590"/>
        <v/>
      </c>
      <c r="CX125" s="114" t="str">
        <f t="shared" si="591"/>
        <v/>
      </c>
      <c r="CY125" s="115" t="str">
        <f t="shared" si="592"/>
        <v/>
      </c>
      <c r="CZ125" s="115" t="str">
        <f t="shared" si="593"/>
        <v/>
      </c>
      <c r="DA125" s="116" t="str">
        <f t="shared" si="594"/>
        <v/>
      </c>
      <c r="DB125" s="117" t="str">
        <f t="shared" si="595"/>
        <v/>
      </c>
      <c r="DC125" s="118" t="str">
        <f t="shared" si="596"/>
        <v/>
      </c>
      <c r="DD125" s="119" t="str">
        <f t="shared" si="597"/>
        <v/>
      </c>
      <c r="DE125" s="120" t="str">
        <f t="shared" si="598"/>
        <v/>
      </c>
      <c r="DG125" s="112"/>
      <c r="DH125" s="112"/>
      <c r="DI125" s="113" t="str">
        <f t="shared" si="599"/>
        <v/>
      </c>
      <c r="DJ125" s="114" t="str">
        <f t="shared" si="600"/>
        <v/>
      </c>
      <c r="DK125" s="115" t="str">
        <f t="shared" si="601"/>
        <v/>
      </c>
      <c r="DL125" s="115" t="str">
        <f t="shared" si="602"/>
        <v/>
      </c>
      <c r="DM125" s="116" t="str">
        <f t="shared" si="603"/>
        <v/>
      </c>
      <c r="DN125" s="117" t="str">
        <f t="shared" si="604"/>
        <v/>
      </c>
      <c r="DO125" s="118" t="str">
        <f t="shared" si="605"/>
        <v/>
      </c>
      <c r="DP125" s="119" t="str">
        <f t="shared" si="606"/>
        <v/>
      </c>
      <c r="DQ125" s="120" t="str">
        <f t="shared" si="607"/>
        <v/>
      </c>
      <c r="DS125" s="112"/>
      <c r="DT125" s="112"/>
      <c r="DU125" s="113" t="str">
        <f t="shared" si="608"/>
        <v/>
      </c>
      <c r="DV125" s="114" t="str">
        <f t="shared" si="609"/>
        <v/>
      </c>
      <c r="DW125" s="115" t="str">
        <f t="shared" si="610"/>
        <v/>
      </c>
      <c r="DX125" s="115" t="str">
        <f t="shared" si="611"/>
        <v/>
      </c>
      <c r="DY125" s="116" t="str">
        <f t="shared" si="612"/>
        <v/>
      </c>
      <c r="DZ125" s="117" t="str">
        <f t="shared" si="613"/>
        <v/>
      </c>
      <c r="EA125" s="118" t="str">
        <f t="shared" si="614"/>
        <v/>
      </c>
      <c r="EB125" s="119" t="str">
        <f t="shared" si="615"/>
        <v/>
      </c>
      <c r="EC125" s="120" t="str">
        <f t="shared" si="616"/>
        <v/>
      </c>
      <c r="EE125" s="112"/>
      <c r="EF125" s="112"/>
      <c r="EG125" s="113" t="str">
        <f t="shared" si="617"/>
        <v/>
      </c>
      <c r="EH125" s="114" t="str">
        <f t="shared" si="618"/>
        <v/>
      </c>
      <c r="EI125" s="115" t="str">
        <f t="shared" si="619"/>
        <v/>
      </c>
      <c r="EJ125" s="115" t="str">
        <f t="shared" si="620"/>
        <v/>
      </c>
      <c r="EK125" s="116" t="str">
        <f t="shared" si="621"/>
        <v/>
      </c>
      <c r="EL125" s="117" t="str">
        <f t="shared" si="622"/>
        <v/>
      </c>
      <c r="EM125" s="118" t="str">
        <f t="shared" si="623"/>
        <v/>
      </c>
      <c r="EN125" s="119" t="str">
        <f t="shared" si="624"/>
        <v/>
      </c>
      <c r="EO125" s="120" t="str">
        <f t="shared" si="625"/>
        <v/>
      </c>
      <c r="EQ125" s="112"/>
      <c r="ER125" s="112"/>
      <c r="ES125" s="113" t="str">
        <f t="shared" si="626"/>
        <v/>
      </c>
      <c r="ET125" s="114" t="str">
        <f t="shared" si="627"/>
        <v/>
      </c>
      <c r="EU125" s="115" t="str">
        <f t="shared" si="628"/>
        <v/>
      </c>
      <c r="EV125" s="115" t="str">
        <f t="shared" si="629"/>
        <v/>
      </c>
      <c r="EW125" s="116" t="str">
        <f t="shared" si="630"/>
        <v/>
      </c>
      <c r="EX125" s="117" t="str">
        <f t="shared" si="631"/>
        <v/>
      </c>
      <c r="EY125" s="118" t="str">
        <f t="shared" si="632"/>
        <v/>
      </c>
      <c r="EZ125" s="119" t="str">
        <f t="shared" si="633"/>
        <v/>
      </c>
      <c r="FA125" s="120" t="str">
        <f t="shared" si="634"/>
        <v/>
      </c>
      <c r="FC125" s="112"/>
      <c r="FD125" s="112"/>
      <c r="FE125" s="113" t="str">
        <f t="shared" si="635"/>
        <v/>
      </c>
      <c r="FF125" s="114" t="str">
        <f t="shared" si="636"/>
        <v/>
      </c>
      <c r="FG125" s="115" t="str">
        <f t="shared" si="637"/>
        <v/>
      </c>
      <c r="FH125" s="115" t="str">
        <f t="shared" si="638"/>
        <v/>
      </c>
      <c r="FI125" s="116" t="str">
        <f t="shared" si="639"/>
        <v/>
      </c>
      <c r="FJ125" s="117" t="str">
        <f t="shared" si="640"/>
        <v/>
      </c>
      <c r="FK125" s="118" t="str">
        <f t="shared" si="641"/>
        <v/>
      </c>
      <c r="FL125" s="119" t="str">
        <f t="shared" si="642"/>
        <v/>
      </c>
      <c r="FM125" s="120" t="str">
        <f t="shared" si="643"/>
        <v/>
      </c>
      <c r="FO125" s="112"/>
      <c r="FP125" s="112"/>
      <c r="FQ125" s="113" t="str">
        <f t="shared" si="644"/>
        <v/>
      </c>
      <c r="FR125" s="114" t="str">
        <f t="shared" si="645"/>
        <v/>
      </c>
      <c r="FS125" s="115" t="str">
        <f t="shared" si="646"/>
        <v/>
      </c>
      <c r="FT125" s="115" t="str">
        <f t="shared" si="647"/>
        <v/>
      </c>
      <c r="FU125" s="116" t="str">
        <f t="shared" si="648"/>
        <v/>
      </c>
      <c r="FV125" s="117" t="str">
        <f t="shared" si="649"/>
        <v/>
      </c>
      <c r="FW125" s="118" t="str">
        <f t="shared" si="650"/>
        <v/>
      </c>
      <c r="FX125" s="119" t="str">
        <f t="shared" si="651"/>
        <v/>
      </c>
      <c r="FY125" s="120" t="str">
        <f t="shared" si="652"/>
        <v/>
      </c>
      <c r="GA125" s="112"/>
      <c r="GB125" s="112"/>
      <c r="GC125" s="113" t="str">
        <f t="shared" si="653"/>
        <v/>
      </c>
      <c r="GD125" s="114" t="str">
        <f t="shared" si="654"/>
        <v/>
      </c>
      <c r="GE125" s="115" t="str">
        <f t="shared" si="655"/>
        <v/>
      </c>
      <c r="GF125" s="115" t="str">
        <f t="shared" si="656"/>
        <v/>
      </c>
      <c r="GG125" s="116" t="str">
        <f t="shared" si="657"/>
        <v/>
      </c>
      <c r="GH125" s="117" t="str">
        <f t="shared" si="658"/>
        <v/>
      </c>
      <c r="GI125" s="118" t="str">
        <f t="shared" si="659"/>
        <v/>
      </c>
      <c r="GJ125" s="119" t="str">
        <f t="shared" si="660"/>
        <v/>
      </c>
      <c r="GK125" s="120" t="str">
        <f t="shared" si="661"/>
        <v/>
      </c>
      <c r="GM125" s="112"/>
      <c r="GN125" s="112"/>
      <c r="GO125" s="113" t="str">
        <f t="shared" si="662"/>
        <v/>
      </c>
      <c r="GP125" s="114" t="str">
        <f t="shared" si="663"/>
        <v/>
      </c>
      <c r="GQ125" s="115" t="str">
        <f t="shared" si="664"/>
        <v/>
      </c>
      <c r="GR125" s="115" t="str">
        <f t="shared" si="665"/>
        <v/>
      </c>
      <c r="GS125" s="116" t="str">
        <f t="shared" si="666"/>
        <v/>
      </c>
      <c r="GT125" s="117" t="str">
        <f t="shared" si="667"/>
        <v/>
      </c>
      <c r="GU125" s="118" t="str">
        <f t="shared" si="668"/>
        <v/>
      </c>
      <c r="GV125" s="119" t="str">
        <f t="shared" si="669"/>
        <v/>
      </c>
      <c r="GW125" s="120" t="str">
        <f t="shared" si="670"/>
        <v/>
      </c>
      <c r="GY125" s="112"/>
      <c r="GZ125" s="112"/>
      <c r="HA125" s="113" t="str">
        <f t="shared" si="671"/>
        <v/>
      </c>
      <c r="HB125" s="114" t="str">
        <f t="shared" si="672"/>
        <v/>
      </c>
      <c r="HC125" s="115" t="str">
        <f t="shared" si="673"/>
        <v/>
      </c>
      <c r="HD125" s="115" t="str">
        <f t="shared" si="674"/>
        <v/>
      </c>
      <c r="HE125" s="116" t="str">
        <f t="shared" si="675"/>
        <v/>
      </c>
      <c r="HF125" s="117" t="str">
        <f t="shared" si="676"/>
        <v/>
      </c>
      <c r="HG125" s="118" t="str">
        <f t="shared" si="677"/>
        <v/>
      </c>
      <c r="HH125" s="119" t="str">
        <f t="shared" si="678"/>
        <v/>
      </c>
      <c r="HI125" s="120" t="str">
        <f t="shared" si="679"/>
        <v/>
      </c>
      <c r="HK125" s="112"/>
      <c r="HL125" s="112"/>
      <c r="HM125" s="113" t="str">
        <f t="shared" si="680"/>
        <v/>
      </c>
      <c r="HN125" s="114" t="str">
        <f t="shared" si="681"/>
        <v/>
      </c>
      <c r="HO125" s="115" t="str">
        <f t="shared" si="682"/>
        <v/>
      </c>
      <c r="HP125" s="115" t="str">
        <f t="shared" si="683"/>
        <v/>
      </c>
      <c r="HQ125" s="116" t="str">
        <f t="shared" si="684"/>
        <v/>
      </c>
      <c r="HR125" s="117" t="str">
        <f t="shared" si="685"/>
        <v/>
      </c>
      <c r="HS125" s="118" t="str">
        <f t="shared" si="686"/>
        <v/>
      </c>
      <c r="HT125" s="119" t="str">
        <f t="shared" si="687"/>
        <v/>
      </c>
      <c r="HU125" s="120" t="str">
        <f t="shared" si="688"/>
        <v/>
      </c>
      <c r="HW125" s="112"/>
      <c r="HX125" s="112"/>
      <c r="HY125" s="113" t="str">
        <f t="shared" si="689"/>
        <v/>
      </c>
      <c r="HZ125" s="114" t="str">
        <f t="shared" si="690"/>
        <v/>
      </c>
      <c r="IA125" s="115" t="str">
        <f t="shared" si="691"/>
        <v/>
      </c>
      <c r="IB125" s="115" t="str">
        <f t="shared" si="692"/>
        <v/>
      </c>
      <c r="IC125" s="116" t="str">
        <f t="shared" si="693"/>
        <v/>
      </c>
      <c r="ID125" s="117" t="str">
        <f t="shared" si="694"/>
        <v/>
      </c>
      <c r="IE125" s="118" t="str">
        <f t="shared" si="695"/>
        <v/>
      </c>
      <c r="IF125" s="119" t="str">
        <f t="shared" si="696"/>
        <v/>
      </c>
      <c r="IG125" s="120" t="str">
        <f t="shared" si="697"/>
        <v/>
      </c>
      <c r="II125" s="112"/>
      <c r="IJ125" s="112"/>
      <c r="IK125" s="113" t="str">
        <f t="shared" si="698"/>
        <v/>
      </c>
      <c r="IL125" s="114" t="str">
        <f t="shared" si="699"/>
        <v/>
      </c>
      <c r="IM125" s="115" t="str">
        <f t="shared" si="700"/>
        <v/>
      </c>
      <c r="IN125" s="115" t="str">
        <f t="shared" si="701"/>
        <v/>
      </c>
      <c r="IO125" s="116" t="str">
        <f t="shared" si="702"/>
        <v/>
      </c>
      <c r="IP125" s="117" t="str">
        <f t="shared" si="703"/>
        <v/>
      </c>
      <c r="IQ125" s="118" t="str">
        <f t="shared" si="704"/>
        <v/>
      </c>
      <c r="IR125" s="119" t="str">
        <f t="shared" si="705"/>
        <v/>
      </c>
      <c r="IS125" s="120" t="str">
        <f t="shared" si="706"/>
        <v/>
      </c>
      <c r="IU125" s="112"/>
      <c r="IV125" s="112"/>
      <c r="IW125" s="113" t="str">
        <f t="shared" si="707"/>
        <v/>
      </c>
      <c r="IX125" s="114" t="str">
        <f t="shared" si="708"/>
        <v/>
      </c>
      <c r="IY125" s="115" t="str">
        <f t="shared" si="709"/>
        <v/>
      </c>
      <c r="IZ125" s="115" t="str">
        <f t="shared" si="710"/>
        <v/>
      </c>
      <c r="JA125" s="116" t="str">
        <f t="shared" si="711"/>
        <v/>
      </c>
      <c r="JB125" s="117" t="str">
        <f t="shared" si="712"/>
        <v/>
      </c>
      <c r="JC125" s="118" t="str">
        <f t="shared" si="713"/>
        <v/>
      </c>
      <c r="JD125" s="119" t="str">
        <f t="shared" si="714"/>
        <v/>
      </c>
      <c r="JE125" s="120" t="str">
        <f t="shared" si="715"/>
        <v/>
      </c>
      <c r="JG125" s="112"/>
      <c r="JH125" s="112"/>
      <c r="JI125" s="113" t="str">
        <f t="shared" si="716"/>
        <v/>
      </c>
      <c r="JJ125" s="114" t="str">
        <f t="shared" si="717"/>
        <v/>
      </c>
      <c r="JK125" s="115" t="str">
        <f t="shared" si="718"/>
        <v/>
      </c>
      <c r="JL125" s="115" t="str">
        <f t="shared" si="719"/>
        <v/>
      </c>
      <c r="JM125" s="116" t="str">
        <f t="shared" si="720"/>
        <v/>
      </c>
      <c r="JN125" s="117" t="str">
        <f t="shared" si="721"/>
        <v/>
      </c>
      <c r="JO125" s="118" t="str">
        <f t="shared" si="722"/>
        <v/>
      </c>
      <c r="JP125" s="119" t="str">
        <f t="shared" si="723"/>
        <v/>
      </c>
      <c r="JQ125" s="120" t="str">
        <f t="shared" si="724"/>
        <v/>
      </c>
      <c r="JS125" s="112"/>
      <c r="JT125" s="112"/>
      <c r="JU125" s="113" t="str">
        <f t="shared" si="725"/>
        <v/>
      </c>
      <c r="JV125" s="114" t="str">
        <f t="shared" si="726"/>
        <v/>
      </c>
      <c r="JW125" s="115" t="str">
        <f t="shared" si="727"/>
        <v/>
      </c>
      <c r="JX125" s="115" t="str">
        <f t="shared" si="728"/>
        <v/>
      </c>
      <c r="JY125" s="116" t="str">
        <f t="shared" si="729"/>
        <v/>
      </c>
      <c r="JZ125" s="117" t="str">
        <f t="shared" si="730"/>
        <v/>
      </c>
      <c r="KA125" s="118" t="str">
        <f t="shared" si="731"/>
        <v/>
      </c>
      <c r="KB125" s="119" t="str">
        <f t="shared" si="732"/>
        <v/>
      </c>
      <c r="KC125" s="120" t="str">
        <f t="shared" si="733"/>
        <v/>
      </c>
      <c r="KE125" s="112"/>
      <c r="KF125" s="112"/>
      <c r="KG125" s="113" t="str">
        <f t="shared" si="734"/>
        <v/>
      </c>
      <c r="KH125" s="114" t="str">
        <f t="shared" si="735"/>
        <v/>
      </c>
      <c r="KI125" s="115" t="str">
        <f t="shared" si="736"/>
        <v/>
      </c>
      <c r="KJ125" s="115" t="str">
        <f t="shared" si="737"/>
        <v/>
      </c>
      <c r="KK125" s="116" t="str">
        <f t="shared" si="738"/>
        <v/>
      </c>
      <c r="KL125" s="117" t="str">
        <f t="shared" si="739"/>
        <v/>
      </c>
      <c r="KM125" s="118" t="str">
        <f t="shared" si="740"/>
        <v/>
      </c>
      <c r="KN125" s="119" t="str">
        <f t="shared" si="741"/>
        <v/>
      </c>
      <c r="KO125" s="120" t="str">
        <f t="shared" si="742"/>
        <v/>
      </c>
      <c r="KQ125" s="112"/>
      <c r="KR125" s="112"/>
      <c r="KS125" s="113" t="str">
        <f t="shared" si="743"/>
        <v/>
      </c>
      <c r="KT125" s="114" t="str">
        <f t="shared" si="744"/>
        <v/>
      </c>
      <c r="KU125" s="115" t="str">
        <f t="shared" si="745"/>
        <v/>
      </c>
      <c r="KV125" s="115" t="str">
        <f t="shared" si="746"/>
        <v/>
      </c>
      <c r="KW125" s="116" t="str">
        <f t="shared" si="747"/>
        <v/>
      </c>
      <c r="KX125" s="117" t="str">
        <f t="shared" si="748"/>
        <v/>
      </c>
      <c r="KY125" s="118" t="str">
        <f t="shared" si="749"/>
        <v/>
      </c>
      <c r="KZ125" s="119" t="str">
        <f t="shared" si="750"/>
        <v/>
      </c>
      <c r="LA125" s="120" t="str">
        <f t="shared" si="751"/>
        <v/>
      </c>
      <c r="LC125" s="112"/>
      <c r="LD125" s="112"/>
      <c r="LE125" s="113" t="str">
        <f t="shared" si="752"/>
        <v/>
      </c>
      <c r="LF125" s="114" t="str">
        <f t="shared" si="753"/>
        <v/>
      </c>
      <c r="LG125" s="115" t="str">
        <f t="shared" si="754"/>
        <v/>
      </c>
      <c r="LH125" s="115" t="str">
        <f t="shared" si="755"/>
        <v/>
      </c>
      <c r="LI125" s="116" t="str">
        <f t="shared" si="756"/>
        <v/>
      </c>
      <c r="LJ125" s="117" t="str">
        <f t="shared" si="757"/>
        <v/>
      </c>
      <c r="LK125" s="118" t="str">
        <f t="shared" si="758"/>
        <v/>
      </c>
      <c r="LL125" s="119" t="str">
        <f t="shared" si="759"/>
        <v/>
      </c>
      <c r="LM125" s="120" t="str">
        <f t="shared" si="760"/>
        <v/>
      </c>
      <c r="LO125" s="112"/>
      <c r="LP125" s="112"/>
      <c r="LQ125" s="113" t="str">
        <f t="shared" si="761"/>
        <v/>
      </c>
      <c r="LR125" s="114" t="str">
        <f t="shared" si="762"/>
        <v/>
      </c>
      <c r="LS125" s="115" t="str">
        <f t="shared" si="763"/>
        <v/>
      </c>
      <c r="LT125" s="115" t="str">
        <f t="shared" si="764"/>
        <v/>
      </c>
      <c r="LU125" s="116" t="str">
        <f t="shared" si="765"/>
        <v/>
      </c>
      <c r="LV125" s="117" t="str">
        <f t="shared" si="766"/>
        <v/>
      </c>
      <c r="LW125" s="118" t="str">
        <f t="shared" si="767"/>
        <v/>
      </c>
      <c r="LX125" s="119" t="str">
        <f t="shared" si="768"/>
        <v/>
      </c>
      <c r="LY125" s="120" t="str">
        <f t="shared" si="769"/>
        <v/>
      </c>
      <c r="MA125" s="112"/>
      <c r="MB125" s="112"/>
      <c r="MC125" s="113" t="str">
        <f t="shared" si="770"/>
        <v/>
      </c>
      <c r="MD125" s="114" t="str">
        <f t="shared" si="771"/>
        <v/>
      </c>
      <c r="ME125" s="115" t="str">
        <f t="shared" si="772"/>
        <v/>
      </c>
      <c r="MF125" s="115" t="str">
        <f t="shared" si="773"/>
        <v/>
      </c>
      <c r="MG125" s="116" t="str">
        <f t="shared" si="774"/>
        <v/>
      </c>
      <c r="MH125" s="117" t="str">
        <f t="shared" si="775"/>
        <v/>
      </c>
      <c r="MI125" s="118" t="str">
        <f t="shared" si="776"/>
        <v/>
      </c>
      <c r="MJ125" s="119" t="str">
        <f t="shared" si="777"/>
        <v/>
      </c>
      <c r="MK125" s="120" t="str">
        <f t="shared" si="778"/>
        <v/>
      </c>
      <c r="MM125" s="112"/>
      <c r="MN125" s="112"/>
      <c r="MO125" s="113" t="str">
        <f t="shared" si="779"/>
        <v/>
      </c>
      <c r="MP125" s="114" t="str">
        <f t="shared" si="780"/>
        <v/>
      </c>
      <c r="MQ125" s="115" t="str">
        <f t="shared" si="781"/>
        <v/>
      </c>
      <c r="MR125" s="115" t="str">
        <f t="shared" si="782"/>
        <v/>
      </c>
      <c r="MS125" s="116" t="str">
        <f t="shared" si="783"/>
        <v/>
      </c>
      <c r="MT125" s="117" t="str">
        <f t="shared" si="784"/>
        <v/>
      </c>
      <c r="MU125" s="118" t="str">
        <f t="shared" si="785"/>
        <v/>
      </c>
      <c r="MV125" s="119" t="str">
        <f t="shared" si="786"/>
        <v/>
      </c>
      <c r="MW125" s="120" t="str">
        <f t="shared" si="787"/>
        <v/>
      </c>
      <c r="MY125" s="112"/>
      <c r="MZ125" s="112"/>
      <c r="NA125" s="113" t="str">
        <f t="shared" si="788"/>
        <v/>
      </c>
      <c r="NB125" s="114" t="str">
        <f t="shared" si="789"/>
        <v/>
      </c>
      <c r="NC125" s="115" t="str">
        <f t="shared" si="790"/>
        <v/>
      </c>
      <c r="ND125" s="115" t="str">
        <f t="shared" si="791"/>
        <v/>
      </c>
      <c r="NE125" s="116" t="str">
        <f t="shared" si="792"/>
        <v/>
      </c>
      <c r="NF125" s="117" t="str">
        <f t="shared" si="793"/>
        <v/>
      </c>
      <c r="NG125" s="118" t="str">
        <f t="shared" si="794"/>
        <v/>
      </c>
      <c r="NH125" s="119" t="str">
        <f t="shared" si="795"/>
        <v/>
      </c>
      <c r="NI125" s="120" t="str">
        <f t="shared" si="796"/>
        <v/>
      </c>
      <c r="NK125" s="112"/>
      <c r="NL125" s="112"/>
      <c r="NM125" s="113" t="str">
        <f t="shared" si="797"/>
        <v/>
      </c>
      <c r="NN125" s="114" t="str">
        <f t="shared" si="798"/>
        <v/>
      </c>
      <c r="NO125" s="115" t="str">
        <f t="shared" si="799"/>
        <v/>
      </c>
      <c r="NP125" s="115" t="str">
        <f t="shared" si="800"/>
        <v/>
      </c>
      <c r="NQ125" s="116" t="str">
        <f t="shared" si="801"/>
        <v/>
      </c>
      <c r="NR125" s="117" t="str">
        <f t="shared" si="802"/>
        <v/>
      </c>
      <c r="NS125" s="118" t="str">
        <f t="shared" si="803"/>
        <v/>
      </c>
      <c r="NT125" s="119" t="str">
        <f t="shared" si="804"/>
        <v/>
      </c>
      <c r="NU125" s="120" t="str">
        <f t="shared" si="805"/>
        <v/>
      </c>
      <c r="NW125" s="112"/>
      <c r="NX125" s="112"/>
      <c r="NY125" s="113" t="str">
        <f t="shared" si="806"/>
        <v/>
      </c>
      <c r="NZ125" s="114" t="str">
        <f t="shared" si="807"/>
        <v/>
      </c>
      <c r="OA125" s="115" t="str">
        <f t="shared" si="808"/>
        <v/>
      </c>
      <c r="OB125" s="115" t="str">
        <f t="shared" si="809"/>
        <v/>
      </c>
      <c r="OC125" s="116" t="str">
        <f t="shared" si="810"/>
        <v/>
      </c>
      <c r="OD125" s="117" t="str">
        <f t="shared" si="811"/>
        <v/>
      </c>
      <c r="OE125" s="118" t="str">
        <f t="shared" si="812"/>
        <v/>
      </c>
      <c r="OF125" s="119" t="str">
        <f t="shared" si="813"/>
        <v/>
      </c>
      <c r="OG125" s="120" t="str">
        <f t="shared" si="814"/>
        <v/>
      </c>
      <c r="OI125" s="112"/>
      <c r="OJ125" s="112"/>
      <c r="OK125" s="113" t="str">
        <f t="shared" si="815"/>
        <v/>
      </c>
      <c r="OL125" s="114" t="str">
        <f t="shared" si="816"/>
        <v/>
      </c>
      <c r="OM125" s="115" t="str">
        <f t="shared" si="817"/>
        <v/>
      </c>
      <c r="ON125" s="115" t="str">
        <f t="shared" si="818"/>
        <v/>
      </c>
      <c r="OO125" s="116" t="str">
        <f t="shared" si="819"/>
        <v/>
      </c>
      <c r="OP125" s="117" t="str">
        <f t="shared" si="820"/>
        <v/>
      </c>
      <c r="OQ125" s="118" t="str">
        <f t="shared" si="821"/>
        <v/>
      </c>
      <c r="OR125" s="119" t="str">
        <f t="shared" si="822"/>
        <v/>
      </c>
      <c r="OS125" s="120" t="str">
        <f t="shared" si="823"/>
        <v/>
      </c>
      <c r="OU125" s="112"/>
      <c r="OV125" s="112"/>
      <c r="OW125" s="113" t="str">
        <f t="shared" si="824"/>
        <v/>
      </c>
      <c r="OX125" s="114" t="str">
        <f t="shared" si="825"/>
        <v/>
      </c>
      <c r="OY125" s="115" t="str">
        <f t="shared" si="826"/>
        <v/>
      </c>
      <c r="OZ125" s="115" t="str">
        <f t="shared" si="827"/>
        <v/>
      </c>
      <c r="PA125" s="116" t="str">
        <f t="shared" si="828"/>
        <v/>
      </c>
      <c r="PB125" s="117" t="str">
        <f t="shared" si="829"/>
        <v/>
      </c>
      <c r="PC125" s="118" t="str">
        <f t="shared" si="830"/>
        <v/>
      </c>
      <c r="PD125" s="119" t="str">
        <f t="shared" si="831"/>
        <v/>
      </c>
      <c r="PE125" s="120" t="str">
        <f t="shared" si="832"/>
        <v/>
      </c>
      <c r="PG125" s="112"/>
      <c r="PH125" s="112"/>
      <c r="PI125" s="113" t="str">
        <f t="shared" si="833"/>
        <v/>
      </c>
      <c r="PJ125" s="114" t="str">
        <f t="shared" si="834"/>
        <v/>
      </c>
      <c r="PK125" s="115" t="str">
        <f t="shared" si="835"/>
        <v/>
      </c>
      <c r="PL125" s="115" t="str">
        <f t="shared" si="836"/>
        <v/>
      </c>
      <c r="PM125" s="116" t="str">
        <f t="shared" si="837"/>
        <v/>
      </c>
      <c r="PN125" s="117" t="str">
        <f t="shared" si="838"/>
        <v/>
      </c>
      <c r="PO125" s="118" t="str">
        <f t="shared" si="839"/>
        <v/>
      </c>
      <c r="PP125" s="119" t="str">
        <f t="shared" si="840"/>
        <v/>
      </c>
      <c r="PQ125" s="120" t="str">
        <f t="shared" si="841"/>
        <v/>
      </c>
      <c r="PS125" s="112"/>
      <c r="PT125" s="112"/>
      <c r="PU125" s="113" t="str">
        <f t="shared" si="842"/>
        <v/>
      </c>
      <c r="PV125" s="114" t="str">
        <f t="shared" si="843"/>
        <v/>
      </c>
      <c r="PW125" s="115" t="str">
        <f t="shared" si="844"/>
        <v/>
      </c>
      <c r="PX125" s="115" t="str">
        <f t="shared" si="845"/>
        <v/>
      </c>
      <c r="PY125" s="116" t="str">
        <f t="shared" si="846"/>
        <v/>
      </c>
      <c r="PZ125" s="117" t="str">
        <f t="shared" si="847"/>
        <v/>
      </c>
      <c r="QA125" s="118" t="str">
        <f t="shared" si="848"/>
        <v/>
      </c>
      <c r="QB125" s="119" t="str">
        <f t="shared" si="849"/>
        <v/>
      </c>
      <c r="QC125" s="120" t="str">
        <f t="shared" si="850"/>
        <v/>
      </c>
      <c r="QE125" s="112"/>
      <c r="QF125" s="112"/>
      <c r="QG125" s="113" t="str">
        <f t="shared" si="851"/>
        <v/>
      </c>
      <c r="QH125" s="114" t="str">
        <f t="shared" si="852"/>
        <v/>
      </c>
      <c r="QI125" s="115" t="str">
        <f t="shared" si="853"/>
        <v/>
      </c>
      <c r="QJ125" s="115" t="str">
        <f t="shared" si="854"/>
        <v/>
      </c>
      <c r="QK125" s="116" t="str">
        <f t="shared" si="855"/>
        <v/>
      </c>
      <c r="QL125" s="117" t="str">
        <f t="shared" si="856"/>
        <v/>
      </c>
      <c r="QM125" s="118" t="str">
        <f t="shared" si="857"/>
        <v/>
      </c>
      <c r="QN125" s="119" t="str">
        <f t="shared" si="858"/>
        <v/>
      </c>
      <c r="QO125" s="120" t="str">
        <f t="shared" si="859"/>
        <v/>
      </c>
      <c r="QQ125" s="112"/>
      <c r="QR125" s="112"/>
      <c r="QS125" s="113" t="str">
        <f t="shared" si="860"/>
        <v/>
      </c>
      <c r="QT125" s="114" t="str">
        <f t="shared" si="861"/>
        <v/>
      </c>
      <c r="QU125" s="115" t="str">
        <f t="shared" si="862"/>
        <v/>
      </c>
      <c r="QV125" s="115" t="str">
        <f t="shared" si="863"/>
        <v/>
      </c>
      <c r="QW125" s="116" t="str">
        <f t="shared" si="864"/>
        <v/>
      </c>
      <c r="QX125" s="117" t="str">
        <f t="shared" si="865"/>
        <v/>
      </c>
      <c r="QY125" s="118" t="str">
        <f t="shared" si="866"/>
        <v/>
      </c>
      <c r="QZ125" s="119" t="str">
        <f t="shared" si="867"/>
        <v/>
      </c>
      <c r="RA125" s="120" t="str">
        <f t="shared" si="868"/>
        <v/>
      </c>
      <c r="RC125" s="112"/>
      <c r="RD125" s="112"/>
      <c r="RE125" s="113" t="str">
        <f t="shared" si="869"/>
        <v/>
      </c>
      <c r="RF125" s="114" t="str">
        <f t="shared" si="870"/>
        <v/>
      </c>
      <c r="RG125" s="115" t="str">
        <f t="shared" si="871"/>
        <v/>
      </c>
      <c r="RH125" s="115" t="str">
        <f t="shared" si="872"/>
        <v/>
      </c>
      <c r="RI125" s="116" t="str">
        <f t="shared" si="873"/>
        <v/>
      </c>
      <c r="RJ125" s="117" t="str">
        <f t="shared" si="874"/>
        <v/>
      </c>
      <c r="RK125" s="118" t="str">
        <f t="shared" si="875"/>
        <v/>
      </c>
      <c r="RL125" s="119" t="str">
        <f t="shared" si="876"/>
        <v/>
      </c>
      <c r="RM125" s="120" t="str">
        <f t="shared" si="877"/>
        <v/>
      </c>
      <c r="RO125" s="112"/>
      <c r="RP125" s="112"/>
      <c r="RQ125" s="113" t="str">
        <f t="shared" si="878"/>
        <v/>
      </c>
      <c r="RR125" s="114" t="str">
        <f t="shared" si="879"/>
        <v/>
      </c>
      <c r="RS125" s="115" t="str">
        <f t="shared" si="880"/>
        <v/>
      </c>
      <c r="RT125" s="115" t="str">
        <f t="shared" si="881"/>
        <v/>
      </c>
      <c r="RU125" s="116" t="str">
        <f t="shared" si="882"/>
        <v/>
      </c>
      <c r="RV125" s="117" t="str">
        <f t="shared" si="883"/>
        <v/>
      </c>
      <c r="RW125" s="118" t="str">
        <f t="shared" si="884"/>
        <v/>
      </c>
      <c r="RX125" s="119" t="str">
        <f t="shared" si="885"/>
        <v/>
      </c>
      <c r="RY125" s="120" t="str">
        <f t="shared" si="886"/>
        <v/>
      </c>
      <c r="SA125" s="112"/>
      <c r="SB125" s="112"/>
    </row>
    <row r="126" spans="1:496" ht="13.5" customHeight="1">
      <c r="A126" s="20"/>
      <c r="B126" s="2" t="s">
        <v>808</v>
      </c>
      <c r="C126" s="2" t="s">
        <v>911</v>
      </c>
      <c r="E126" s="113">
        <f t="shared" si="417"/>
        <v>40900</v>
      </c>
      <c r="F126" s="114" t="str">
        <f t="shared" si="418"/>
        <v>Kosor I</v>
      </c>
      <c r="G126" s="115">
        <v>40366</v>
      </c>
      <c r="H126" s="115">
        <f t="shared" si="904"/>
        <v>40900</v>
      </c>
      <c r="I126" s="116" t="str">
        <f t="shared" si="419"/>
        <v>Dražen Bošnjaković</v>
      </c>
      <c r="J126" s="117" t="str">
        <f t="shared" si="420"/>
        <v>1961</v>
      </c>
      <c r="K126" s="118" t="str">
        <f t="shared" si="421"/>
        <v>male</v>
      </c>
      <c r="L126" s="119" t="s">
        <v>423</v>
      </c>
      <c r="M126" s="120" t="str">
        <f t="shared" si="422"/>
        <v>Bošnjaković_Dražen_1961</v>
      </c>
      <c r="O126" s="112"/>
      <c r="P126" s="2" t="s">
        <v>1082</v>
      </c>
      <c r="Q126" s="113" t="s">
        <v>289</v>
      </c>
      <c r="R126" s="114" t="s">
        <v>289</v>
      </c>
      <c r="S126" s="115" t="s">
        <v>289</v>
      </c>
      <c r="T126" s="115" t="s">
        <v>289</v>
      </c>
      <c r="U126" s="116" t="s">
        <v>289</v>
      </c>
      <c r="V126" s="117" t="s">
        <v>289</v>
      </c>
      <c r="W126" s="118" t="s">
        <v>289</v>
      </c>
      <c r="X126" s="119" t="s">
        <v>289</v>
      </c>
      <c r="Y126" s="120" t="s">
        <v>289</v>
      </c>
      <c r="AA126" s="4"/>
      <c r="AC126" s="113" t="str">
        <f t="shared" si="545"/>
        <v/>
      </c>
      <c r="AD126" s="114" t="str">
        <f t="shared" si="546"/>
        <v/>
      </c>
      <c r="AE126" s="115" t="str">
        <f t="shared" si="547"/>
        <v/>
      </c>
      <c r="AF126" s="115" t="str">
        <f t="shared" si="548"/>
        <v/>
      </c>
      <c r="AG126" s="116" t="str">
        <f t="shared" si="549"/>
        <v/>
      </c>
      <c r="AH126" s="117" t="str">
        <f t="shared" si="550"/>
        <v/>
      </c>
      <c r="AI126" s="118" t="str">
        <f t="shared" si="551"/>
        <v/>
      </c>
      <c r="AJ126" s="119" t="str">
        <f t="shared" si="552"/>
        <v/>
      </c>
      <c r="AK126" s="120" t="str">
        <f t="shared" si="553"/>
        <v/>
      </c>
      <c r="AM126" s="112"/>
      <c r="AN126" s="112"/>
      <c r="AO126" s="113">
        <f t="shared" si="554"/>
        <v>44035</v>
      </c>
      <c r="AP126" s="114" t="str">
        <f t="shared" si="555"/>
        <v>Plenkovic I</v>
      </c>
      <c r="AQ126" s="115">
        <v>42852</v>
      </c>
      <c r="AR126" s="115">
        <f t="shared" si="557"/>
        <v>44035</v>
      </c>
      <c r="AS126" s="116" t="str">
        <f t="shared" si="558"/>
        <v>Dražen Bošnjakovic</v>
      </c>
      <c r="AT126" s="117" t="str">
        <f t="shared" si="559"/>
        <v>1961</v>
      </c>
      <c r="AU126" s="118" t="str">
        <f t="shared" si="560"/>
        <v>male</v>
      </c>
      <c r="AV126" s="119" t="str">
        <f t="shared" si="561"/>
        <v>hr_hdz01</v>
      </c>
      <c r="AW126" s="120" t="str">
        <f t="shared" si="562"/>
        <v>Bošnjakovic_Dražen_1961</v>
      </c>
      <c r="AY126" s="112"/>
      <c r="AZ126" s="112" t="s">
        <v>1282</v>
      </c>
      <c r="BA126" s="113" t="str">
        <f t="shared" si="518"/>
        <v/>
      </c>
      <c r="BB126" s="114" t="str">
        <f t="shared" si="519"/>
        <v/>
      </c>
      <c r="BC126" s="115" t="str">
        <f t="shared" si="520"/>
        <v/>
      </c>
      <c r="BD126" s="115" t="str">
        <f t="shared" si="521"/>
        <v/>
      </c>
      <c r="BE126" s="116" t="str">
        <f t="shared" si="522"/>
        <v/>
      </c>
      <c r="BF126" s="117" t="str">
        <f t="shared" si="523"/>
        <v/>
      </c>
      <c r="BG126" s="118" t="str">
        <f t="shared" si="524"/>
        <v/>
      </c>
      <c r="BH126" s="119" t="str">
        <f t="shared" si="525"/>
        <v/>
      </c>
      <c r="BI126" s="120" t="str">
        <f t="shared" si="526"/>
        <v/>
      </c>
      <c r="BK126" s="112"/>
      <c r="BL126" s="112"/>
      <c r="BM126" s="113" t="str">
        <f t="shared" si="563"/>
        <v/>
      </c>
      <c r="BN126" s="114" t="str">
        <f t="shared" si="564"/>
        <v/>
      </c>
      <c r="BO126" s="115" t="str">
        <f t="shared" si="565"/>
        <v/>
      </c>
      <c r="BP126" s="115" t="str">
        <f t="shared" si="566"/>
        <v/>
      </c>
      <c r="BQ126" s="116" t="str">
        <f t="shared" si="567"/>
        <v/>
      </c>
      <c r="BR126" s="117" t="str">
        <f t="shared" si="568"/>
        <v/>
      </c>
      <c r="BS126" s="118" t="str">
        <f t="shared" si="569"/>
        <v/>
      </c>
      <c r="BT126" s="119" t="str">
        <f t="shared" si="570"/>
        <v/>
      </c>
      <c r="BU126" s="120" t="str">
        <f t="shared" si="571"/>
        <v/>
      </c>
      <c r="BW126" s="112"/>
      <c r="BX126" s="112"/>
      <c r="BY126" s="113" t="str">
        <f t="shared" si="572"/>
        <v/>
      </c>
      <c r="BZ126" s="114" t="str">
        <f t="shared" si="573"/>
        <v/>
      </c>
      <c r="CA126" s="115" t="str">
        <f t="shared" si="574"/>
        <v/>
      </c>
      <c r="CB126" s="115" t="str">
        <f t="shared" si="575"/>
        <v/>
      </c>
      <c r="CC126" s="116" t="str">
        <f t="shared" si="576"/>
        <v/>
      </c>
      <c r="CD126" s="117" t="str">
        <f t="shared" si="577"/>
        <v/>
      </c>
      <c r="CE126" s="118" t="str">
        <f t="shared" si="578"/>
        <v/>
      </c>
      <c r="CF126" s="119" t="str">
        <f t="shared" si="579"/>
        <v/>
      </c>
      <c r="CG126" s="120" t="str">
        <f t="shared" si="580"/>
        <v/>
      </c>
      <c r="CI126" s="112"/>
      <c r="CJ126" s="112"/>
      <c r="CK126" s="113" t="str">
        <f t="shared" si="581"/>
        <v/>
      </c>
      <c r="CL126" s="114" t="str">
        <f t="shared" si="582"/>
        <v/>
      </c>
      <c r="CM126" s="115" t="str">
        <f t="shared" si="583"/>
        <v/>
      </c>
      <c r="CN126" s="115" t="str">
        <f t="shared" si="584"/>
        <v/>
      </c>
      <c r="CO126" s="116" t="str">
        <f t="shared" si="585"/>
        <v/>
      </c>
      <c r="CP126" s="117" t="str">
        <f t="shared" si="586"/>
        <v/>
      </c>
      <c r="CQ126" s="118" t="str">
        <f t="shared" si="587"/>
        <v/>
      </c>
      <c r="CR126" s="119" t="str">
        <f t="shared" si="588"/>
        <v/>
      </c>
      <c r="CS126" s="120" t="str">
        <f t="shared" si="589"/>
        <v/>
      </c>
      <c r="CU126" s="112"/>
      <c r="CV126" s="112"/>
      <c r="CW126" s="113" t="str">
        <f t="shared" si="590"/>
        <v/>
      </c>
      <c r="CX126" s="114" t="str">
        <f t="shared" si="591"/>
        <v/>
      </c>
      <c r="CY126" s="115" t="str">
        <f t="shared" si="592"/>
        <v/>
      </c>
      <c r="CZ126" s="115" t="str">
        <f t="shared" si="593"/>
        <v/>
      </c>
      <c r="DA126" s="116" t="str">
        <f t="shared" si="594"/>
        <v/>
      </c>
      <c r="DB126" s="117" t="str">
        <f t="shared" si="595"/>
        <v/>
      </c>
      <c r="DC126" s="118" t="str">
        <f t="shared" si="596"/>
        <v/>
      </c>
      <c r="DD126" s="119" t="str">
        <f t="shared" si="597"/>
        <v/>
      </c>
      <c r="DE126" s="120" t="str">
        <f t="shared" si="598"/>
        <v/>
      </c>
      <c r="DG126" s="112"/>
      <c r="DH126" s="112"/>
      <c r="DI126" s="113" t="str">
        <f t="shared" si="599"/>
        <v/>
      </c>
      <c r="DJ126" s="114" t="str">
        <f t="shared" si="600"/>
        <v/>
      </c>
      <c r="DK126" s="115" t="str">
        <f t="shared" si="601"/>
        <v/>
      </c>
      <c r="DL126" s="115" t="str">
        <f t="shared" si="602"/>
        <v/>
      </c>
      <c r="DM126" s="116" t="str">
        <f t="shared" si="603"/>
        <v/>
      </c>
      <c r="DN126" s="117" t="str">
        <f t="shared" si="604"/>
        <v/>
      </c>
      <c r="DO126" s="118" t="str">
        <f t="shared" si="605"/>
        <v/>
      </c>
      <c r="DP126" s="119" t="str">
        <f t="shared" si="606"/>
        <v/>
      </c>
      <c r="DQ126" s="120" t="str">
        <f t="shared" si="607"/>
        <v/>
      </c>
      <c r="DS126" s="112"/>
      <c r="DT126" s="112"/>
      <c r="DU126" s="113" t="str">
        <f t="shared" si="608"/>
        <v/>
      </c>
      <c r="DV126" s="114" t="str">
        <f t="shared" si="609"/>
        <v/>
      </c>
      <c r="DW126" s="115" t="str">
        <f t="shared" si="610"/>
        <v/>
      </c>
      <c r="DX126" s="115" t="str">
        <f t="shared" si="611"/>
        <v/>
      </c>
      <c r="DY126" s="116" t="str">
        <f t="shared" si="612"/>
        <v/>
      </c>
      <c r="DZ126" s="117" t="str">
        <f t="shared" si="613"/>
        <v/>
      </c>
      <c r="EA126" s="118" t="str">
        <f t="shared" si="614"/>
        <v/>
      </c>
      <c r="EB126" s="119" t="str">
        <f t="shared" si="615"/>
        <v/>
      </c>
      <c r="EC126" s="120" t="str">
        <f t="shared" si="616"/>
        <v/>
      </c>
      <c r="EE126" s="112"/>
      <c r="EF126" s="112"/>
      <c r="EG126" s="113" t="str">
        <f t="shared" si="617"/>
        <v/>
      </c>
      <c r="EH126" s="114" t="str">
        <f t="shared" si="618"/>
        <v/>
      </c>
      <c r="EI126" s="115" t="str">
        <f t="shared" si="619"/>
        <v/>
      </c>
      <c r="EJ126" s="115" t="str">
        <f t="shared" si="620"/>
        <v/>
      </c>
      <c r="EK126" s="116" t="str">
        <f t="shared" si="621"/>
        <v/>
      </c>
      <c r="EL126" s="117" t="str">
        <f t="shared" si="622"/>
        <v/>
      </c>
      <c r="EM126" s="118" t="str">
        <f t="shared" si="623"/>
        <v/>
      </c>
      <c r="EN126" s="119" t="str">
        <f t="shared" si="624"/>
        <v/>
      </c>
      <c r="EO126" s="120" t="str">
        <f t="shared" si="625"/>
        <v/>
      </c>
      <c r="EQ126" s="112"/>
      <c r="ER126" s="112"/>
      <c r="ES126" s="113" t="str">
        <f t="shared" si="626"/>
        <v/>
      </c>
      <c r="ET126" s="114" t="str">
        <f t="shared" si="627"/>
        <v/>
      </c>
      <c r="EU126" s="115" t="str">
        <f t="shared" si="628"/>
        <v/>
      </c>
      <c r="EV126" s="115" t="str">
        <f t="shared" si="629"/>
        <v/>
      </c>
      <c r="EW126" s="116" t="str">
        <f t="shared" si="630"/>
        <v/>
      </c>
      <c r="EX126" s="117" t="str">
        <f t="shared" si="631"/>
        <v/>
      </c>
      <c r="EY126" s="118" t="str">
        <f t="shared" si="632"/>
        <v/>
      </c>
      <c r="EZ126" s="119" t="str">
        <f t="shared" si="633"/>
        <v/>
      </c>
      <c r="FA126" s="120" t="str">
        <f t="shared" si="634"/>
        <v/>
      </c>
      <c r="FC126" s="112"/>
      <c r="FD126" s="112"/>
      <c r="FE126" s="113" t="str">
        <f t="shared" si="635"/>
        <v/>
      </c>
      <c r="FF126" s="114" t="str">
        <f t="shared" si="636"/>
        <v/>
      </c>
      <c r="FG126" s="115" t="str">
        <f t="shared" si="637"/>
        <v/>
      </c>
      <c r="FH126" s="115" t="str">
        <f t="shared" si="638"/>
        <v/>
      </c>
      <c r="FI126" s="116" t="str">
        <f t="shared" si="639"/>
        <v/>
      </c>
      <c r="FJ126" s="117" t="str">
        <f t="shared" si="640"/>
        <v/>
      </c>
      <c r="FK126" s="118" t="str">
        <f t="shared" si="641"/>
        <v/>
      </c>
      <c r="FL126" s="119" t="str">
        <f t="shared" si="642"/>
        <v/>
      </c>
      <c r="FM126" s="120" t="str">
        <f t="shared" si="643"/>
        <v/>
      </c>
      <c r="FO126" s="112"/>
      <c r="FP126" s="112"/>
      <c r="FQ126" s="113" t="str">
        <f t="shared" si="644"/>
        <v/>
      </c>
      <c r="FR126" s="114" t="str">
        <f t="shared" si="645"/>
        <v/>
      </c>
      <c r="FS126" s="115" t="str">
        <f t="shared" si="646"/>
        <v/>
      </c>
      <c r="FT126" s="115" t="str">
        <f t="shared" si="647"/>
        <v/>
      </c>
      <c r="FU126" s="116" t="str">
        <f t="shared" si="648"/>
        <v/>
      </c>
      <c r="FV126" s="117" t="str">
        <f t="shared" si="649"/>
        <v/>
      </c>
      <c r="FW126" s="118" t="str">
        <f t="shared" si="650"/>
        <v/>
      </c>
      <c r="FX126" s="119" t="str">
        <f t="shared" si="651"/>
        <v/>
      </c>
      <c r="FY126" s="120" t="str">
        <f t="shared" si="652"/>
        <v/>
      </c>
      <c r="GA126" s="112"/>
      <c r="GB126" s="112"/>
      <c r="GC126" s="113" t="str">
        <f t="shared" si="653"/>
        <v/>
      </c>
      <c r="GD126" s="114" t="str">
        <f t="shared" si="654"/>
        <v/>
      </c>
      <c r="GE126" s="115" t="str">
        <f t="shared" si="655"/>
        <v/>
      </c>
      <c r="GF126" s="115" t="str">
        <f t="shared" si="656"/>
        <v/>
      </c>
      <c r="GG126" s="116" t="str">
        <f t="shared" si="657"/>
        <v/>
      </c>
      <c r="GH126" s="117" t="str">
        <f t="shared" si="658"/>
        <v/>
      </c>
      <c r="GI126" s="118" t="str">
        <f t="shared" si="659"/>
        <v/>
      </c>
      <c r="GJ126" s="119" t="str">
        <f t="shared" si="660"/>
        <v/>
      </c>
      <c r="GK126" s="120" t="str">
        <f t="shared" si="661"/>
        <v/>
      </c>
      <c r="GM126" s="112"/>
      <c r="GN126" s="112"/>
      <c r="GO126" s="113" t="str">
        <f t="shared" si="662"/>
        <v/>
      </c>
      <c r="GP126" s="114" t="str">
        <f t="shared" si="663"/>
        <v/>
      </c>
      <c r="GQ126" s="115" t="str">
        <f t="shared" si="664"/>
        <v/>
      </c>
      <c r="GR126" s="115" t="str">
        <f t="shared" si="665"/>
        <v/>
      </c>
      <c r="GS126" s="116" t="str">
        <f t="shared" si="666"/>
        <v/>
      </c>
      <c r="GT126" s="117" t="str">
        <f t="shared" si="667"/>
        <v/>
      </c>
      <c r="GU126" s="118" t="str">
        <f t="shared" si="668"/>
        <v/>
      </c>
      <c r="GV126" s="119" t="str">
        <f t="shared" si="669"/>
        <v/>
      </c>
      <c r="GW126" s="120" t="str">
        <f t="shared" si="670"/>
        <v/>
      </c>
      <c r="GY126" s="112"/>
      <c r="GZ126" s="112"/>
      <c r="HA126" s="113" t="str">
        <f t="shared" si="671"/>
        <v/>
      </c>
      <c r="HB126" s="114" t="str">
        <f t="shared" si="672"/>
        <v/>
      </c>
      <c r="HC126" s="115" t="str">
        <f t="shared" si="673"/>
        <v/>
      </c>
      <c r="HD126" s="115" t="str">
        <f t="shared" si="674"/>
        <v/>
      </c>
      <c r="HE126" s="116" t="str">
        <f t="shared" si="675"/>
        <v/>
      </c>
      <c r="HF126" s="117" t="str">
        <f t="shared" si="676"/>
        <v/>
      </c>
      <c r="HG126" s="118" t="str">
        <f t="shared" si="677"/>
        <v/>
      </c>
      <c r="HH126" s="119" t="str">
        <f t="shared" si="678"/>
        <v/>
      </c>
      <c r="HI126" s="120" t="str">
        <f t="shared" si="679"/>
        <v/>
      </c>
      <c r="HK126" s="112"/>
      <c r="HL126" s="112"/>
      <c r="HM126" s="113" t="str">
        <f t="shared" si="680"/>
        <v/>
      </c>
      <c r="HN126" s="114" t="str">
        <f t="shared" si="681"/>
        <v/>
      </c>
      <c r="HO126" s="115" t="str">
        <f t="shared" si="682"/>
        <v/>
      </c>
      <c r="HP126" s="115" t="str">
        <f t="shared" si="683"/>
        <v/>
      </c>
      <c r="HQ126" s="116" t="str">
        <f t="shared" si="684"/>
        <v/>
      </c>
      <c r="HR126" s="117" t="str">
        <f t="shared" si="685"/>
        <v/>
      </c>
      <c r="HS126" s="118" t="str">
        <f t="shared" si="686"/>
        <v/>
      </c>
      <c r="HT126" s="119" t="str">
        <f t="shared" si="687"/>
        <v/>
      </c>
      <c r="HU126" s="120" t="str">
        <f t="shared" si="688"/>
        <v/>
      </c>
      <c r="HW126" s="112"/>
      <c r="HX126" s="112"/>
      <c r="HY126" s="113" t="str">
        <f t="shared" si="689"/>
        <v/>
      </c>
      <c r="HZ126" s="114" t="str">
        <f t="shared" si="690"/>
        <v/>
      </c>
      <c r="IA126" s="115" t="str">
        <f t="shared" si="691"/>
        <v/>
      </c>
      <c r="IB126" s="115" t="str">
        <f t="shared" si="692"/>
        <v/>
      </c>
      <c r="IC126" s="116" t="str">
        <f t="shared" si="693"/>
        <v/>
      </c>
      <c r="ID126" s="117" t="str">
        <f t="shared" si="694"/>
        <v/>
      </c>
      <c r="IE126" s="118" t="str">
        <f t="shared" si="695"/>
        <v/>
      </c>
      <c r="IF126" s="119" t="str">
        <f t="shared" si="696"/>
        <v/>
      </c>
      <c r="IG126" s="120" t="str">
        <f t="shared" si="697"/>
        <v/>
      </c>
      <c r="II126" s="112"/>
      <c r="IJ126" s="112"/>
      <c r="IK126" s="113" t="str">
        <f t="shared" si="698"/>
        <v/>
      </c>
      <c r="IL126" s="114" t="str">
        <f t="shared" si="699"/>
        <v/>
      </c>
      <c r="IM126" s="115" t="str">
        <f t="shared" si="700"/>
        <v/>
      </c>
      <c r="IN126" s="115" t="str">
        <f t="shared" si="701"/>
        <v/>
      </c>
      <c r="IO126" s="116" t="str">
        <f t="shared" si="702"/>
        <v/>
      </c>
      <c r="IP126" s="117" t="str">
        <f t="shared" si="703"/>
        <v/>
      </c>
      <c r="IQ126" s="118" t="str">
        <f t="shared" si="704"/>
        <v/>
      </c>
      <c r="IR126" s="119" t="str">
        <f t="shared" si="705"/>
        <v/>
      </c>
      <c r="IS126" s="120" t="str">
        <f t="shared" si="706"/>
        <v/>
      </c>
      <c r="IU126" s="112"/>
      <c r="IV126" s="112"/>
      <c r="IW126" s="113" t="str">
        <f t="shared" si="707"/>
        <v/>
      </c>
      <c r="IX126" s="114" t="str">
        <f t="shared" si="708"/>
        <v/>
      </c>
      <c r="IY126" s="115" t="str">
        <f t="shared" si="709"/>
        <v/>
      </c>
      <c r="IZ126" s="115" t="str">
        <f t="shared" si="710"/>
        <v/>
      </c>
      <c r="JA126" s="116" t="str">
        <f t="shared" si="711"/>
        <v/>
      </c>
      <c r="JB126" s="117" t="str">
        <f t="shared" si="712"/>
        <v/>
      </c>
      <c r="JC126" s="118" t="str">
        <f t="shared" si="713"/>
        <v/>
      </c>
      <c r="JD126" s="119" t="str">
        <f t="shared" si="714"/>
        <v/>
      </c>
      <c r="JE126" s="120" t="str">
        <f t="shared" si="715"/>
        <v/>
      </c>
      <c r="JG126" s="112"/>
      <c r="JH126" s="112"/>
      <c r="JI126" s="113" t="str">
        <f t="shared" si="716"/>
        <v/>
      </c>
      <c r="JJ126" s="114" t="str">
        <f t="shared" si="717"/>
        <v/>
      </c>
      <c r="JK126" s="115" t="str">
        <f t="shared" si="718"/>
        <v/>
      </c>
      <c r="JL126" s="115" t="str">
        <f t="shared" si="719"/>
        <v/>
      </c>
      <c r="JM126" s="116" t="str">
        <f t="shared" si="720"/>
        <v/>
      </c>
      <c r="JN126" s="117" t="str">
        <f t="shared" si="721"/>
        <v/>
      </c>
      <c r="JO126" s="118" t="str">
        <f t="shared" si="722"/>
        <v/>
      </c>
      <c r="JP126" s="119" t="str">
        <f t="shared" si="723"/>
        <v/>
      </c>
      <c r="JQ126" s="120" t="str">
        <f t="shared" si="724"/>
        <v/>
      </c>
      <c r="JS126" s="112"/>
      <c r="JT126" s="112"/>
      <c r="JU126" s="113" t="str">
        <f t="shared" si="725"/>
        <v/>
      </c>
      <c r="JV126" s="114" t="str">
        <f t="shared" si="726"/>
        <v/>
      </c>
      <c r="JW126" s="115" t="str">
        <f t="shared" si="727"/>
        <v/>
      </c>
      <c r="JX126" s="115" t="str">
        <f t="shared" si="728"/>
        <v/>
      </c>
      <c r="JY126" s="116" t="str">
        <f t="shared" si="729"/>
        <v/>
      </c>
      <c r="JZ126" s="117" t="str">
        <f t="shared" si="730"/>
        <v/>
      </c>
      <c r="KA126" s="118" t="str">
        <f t="shared" si="731"/>
        <v/>
      </c>
      <c r="KB126" s="119" t="str">
        <f t="shared" si="732"/>
        <v/>
      </c>
      <c r="KC126" s="120" t="str">
        <f t="shared" si="733"/>
        <v/>
      </c>
      <c r="KE126" s="112"/>
      <c r="KF126" s="112"/>
      <c r="KG126" s="113" t="str">
        <f t="shared" si="734"/>
        <v/>
      </c>
      <c r="KH126" s="114" t="str">
        <f t="shared" si="735"/>
        <v/>
      </c>
      <c r="KI126" s="115" t="str">
        <f t="shared" si="736"/>
        <v/>
      </c>
      <c r="KJ126" s="115" t="str">
        <f t="shared" si="737"/>
        <v/>
      </c>
      <c r="KK126" s="116" t="str">
        <f t="shared" si="738"/>
        <v/>
      </c>
      <c r="KL126" s="117" t="str">
        <f t="shared" si="739"/>
        <v/>
      </c>
      <c r="KM126" s="118" t="str">
        <f t="shared" si="740"/>
        <v/>
      </c>
      <c r="KN126" s="119" t="str">
        <f t="shared" si="741"/>
        <v/>
      </c>
      <c r="KO126" s="120" t="str">
        <f t="shared" si="742"/>
        <v/>
      </c>
      <c r="KQ126" s="112"/>
      <c r="KR126" s="112"/>
      <c r="KS126" s="113" t="str">
        <f t="shared" si="743"/>
        <v/>
      </c>
      <c r="KT126" s="114" t="str">
        <f t="shared" si="744"/>
        <v/>
      </c>
      <c r="KU126" s="115" t="str">
        <f t="shared" si="745"/>
        <v/>
      </c>
      <c r="KV126" s="115" t="str">
        <f t="shared" si="746"/>
        <v/>
      </c>
      <c r="KW126" s="116" t="str">
        <f t="shared" si="747"/>
        <v/>
      </c>
      <c r="KX126" s="117" t="str">
        <f t="shared" si="748"/>
        <v/>
      </c>
      <c r="KY126" s="118" t="str">
        <f t="shared" si="749"/>
        <v/>
      </c>
      <c r="KZ126" s="119" t="str">
        <f t="shared" si="750"/>
        <v/>
      </c>
      <c r="LA126" s="120" t="str">
        <f t="shared" si="751"/>
        <v/>
      </c>
      <c r="LC126" s="112"/>
      <c r="LD126" s="112"/>
      <c r="LE126" s="113" t="str">
        <f t="shared" si="752"/>
        <v/>
      </c>
      <c r="LF126" s="114" t="str">
        <f t="shared" si="753"/>
        <v/>
      </c>
      <c r="LG126" s="115" t="str">
        <f t="shared" si="754"/>
        <v/>
      </c>
      <c r="LH126" s="115" t="str">
        <f t="shared" si="755"/>
        <v/>
      </c>
      <c r="LI126" s="116" t="str">
        <f t="shared" si="756"/>
        <v/>
      </c>
      <c r="LJ126" s="117" t="str">
        <f t="shared" si="757"/>
        <v/>
      </c>
      <c r="LK126" s="118" t="str">
        <f t="shared" si="758"/>
        <v/>
      </c>
      <c r="LL126" s="119" t="str">
        <f t="shared" si="759"/>
        <v/>
      </c>
      <c r="LM126" s="120" t="str">
        <f t="shared" si="760"/>
        <v/>
      </c>
      <c r="LO126" s="112"/>
      <c r="LP126" s="112"/>
      <c r="LQ126" s="113" t="str">
        <f t="shared" si="761"/>
        <v/>
      </c>
      <c r="LR126" s="114" t="str">
        <f t="shared" si="762"/>
        <v/>
      </c>
      <c r="LS126" s="115" t="str">
        <f t="shared" si="763"/>
        <v/>
      </c>
      <c r="LT126" s="115" t="str">
        <f t="shared" si="764"/>
        <v/>
      </c>
      <c r="LU126" s="116" t="str">
        <f t="shared" si="765"/>
        <v/>
      </c>
      <c r="LV126" s="117" t="str">
        <f t="shared" si="766"/>
        <v/>
      </c>
      <c r="LW126" s="118" t="str">
        <f t="shared" si="767"/>
        <v/>
      </c>
      <c r="LX126" s="119" t="str">
        <f t="shared" si="768"/>
        <v/>
      </c>
      <c r="LY126" s="120" t="str">
        <f t="shared" si="769"/>
        <v/>
      </c>
      <c r="MA126" s="112"/>
      <c r="MB126" s="112"/>
      <c r="MC126" s="113" t="str">
        <f t="shared" si="770"/>
        <v/>
      </c>
      <c r="MD126" s="114" t="str">
        <f t="shared" si="771"/>
        <v/>
      </c>
      <c r="ME126" s="115" t="str">
        <f t="shared" si="772"/>
        <v/>
      </c>
      <c r="MF126" s="115" t="str">
        <f t="shared" si="773"/>
        <v/>
      </c>
      <c r="MG126" s="116" t="str">
        <f t="shared" si="774"/>
        <v/>
      </c>
      <c r="MH126" s="117" t="str">
        <f t="shared" si="775"/>
        <v/>
      </c>
      <c r="MI126" s="118" t="str">
        <f t="shared" si="776"/>
        <v/>
      </c>
      <c r="MJ126" s="119" t="str">
        <f t="shared" si="777"/>
        <v/>
      </c>
      <c r="MK126" s="120" t="str">
        <f t="shared" si="778"/>
        <v/>
      </c>
      <c r="MM126" s="112"/>
      <c r="MN126" s="112"/>
      <c r="MO126" s="113" t="str">
        <f t="shared" si="779"/>
        <v/>
      </c>
      <c r="MP126" s="114" t="str">
        <f t="shared" si="780"/>
        <v/>
      </c>
      <c r="MQ126" s="115" t="str">
        <f t="shared" si="781"/>
        <v/>
      </c>
      <c r="MR126" s="115" t="str">
        <f t="shared" si="782"/>
        <v/>
      </c>
      <c r="MS126" s="116" t="str">
        <f t="shared" si="783"/>
        <v/>
      </c>
      <c r="MT126" s="117" t="str">
        <f t="shared" si="784"/>
        <v/>
      </c>
      <c r="MU126" s="118" t="str">
        <f t="shared" si="785"/>
        <v/>
      </c>
      <c r="MV126" s="119" t="str">
        <f t="shared" si="786"/>
        <v/>
      </c>
      <c r="MW126" s="120" t="str">
        <f t="shared" si="787"/>
        <v/>
      </c>
      <c r="MY126" s="112"/>
      <c r="MZ126" s="112"/>
      <c r="NA126" s="113" t="str">
        <f t="shared" si="788"/>
        <v/>
      </c>
      <c r="NB126" s="114" t="str">
        <f t="shared" si="789"/>
        <v/>
      </c>
      <c r="NC126" s="115" t="str">
        <f t="shared" si="790"/>
        <v/>
      </c>
      <c r="ND126" s="115" t="str">
        <f t="shared" si="791"/>
        <v/>
      </c>
      <c r="NE126" s="116" t="str">
        <f t="shared" si="792"/>
        <v/>
      </c>
      <c r="NF126" s="117" t="str">
        <f t="shared" si="793"/>
        <v/>
      </c>
      <c r="NG126" s="118" t="str">
        <f t="shared" si="794"/>
        <v/>
      </c>
      <c r="NH126" s="119" t="str">
        <f t="shared" si="795"/>
        <v/>
      </c>
      <c r="NI126" s="120" t="str">
        <f t="shared" si="796"/>
        <v/>
      </c>
      <c r="NK126" s="112"/>
      <c r="NL126" s="112"/>
      <c r="NM126" s="113" t="str">
        <f t="shared" si="797"/>
        <v/>
      </c>
      <c r="NN126" s="114" t="str">
        <f t="shared" si="798"/>
        <v/>
      </c>
      <c r="NO126" s="115" t="str">
        <f t="shared" si="799"/>
        <v/>
      </c>
      <c r="NP126" s="115" t="str">
        <f t="shared" si="800"/>
        <v/>
      </c>
      <c r="NQ126" s="116" t="str">
        <f t="shared" si="801"/>
        <v/>
      </c>
      <c r="NR126" s="117" t="str">
        <f t="shared" si="802"/>
        <v/>
      </c>
      <c r="NS126" s="118" t="str">
        <f t="shared" si="803"/>
        <v/>
      </c>
      <c r="NT126" s="119" t="str">
        <f t="shared" si="804"/>
        <v/>
      </c>
      <c r="NU126" s="120" t="str">
        <f t="shared" si="805"/>
        <v/>
      </c>
      <c r="NW126" s="112"/>
      <c r="NX126" s="112"/>
      <c r="NY126" s="113" t="str">
        <f t="shared" si="806"/>
        <v/>
      </c>
      <c r="NZ126" s="114" t="str">
        <f t="shared" si="807"/>
        <v/>
      </c>
      <c r="OA126" s="115" t="str">
        <f t="shared" si="808"/>
        <v/>
      </c>
      <c r="OB126" s="115" t="str">
        <f t="shared" si="809"/>
        <v/>
      </c>
      <c r="OC126" s="116" t="str">
        <f t="shared" si="810"/>
        <v/>
      </c>
      <c r="OD126" s="117" t="str">
        <f t="shared" si="811"/>
        <v/>
      </c>
      <c r="OE126" s="118" t="str">
        <f t="shared" si="812"/>
        <v/>
      </c>
      <c r="OF126" s="119" t="str">
        <f t="shared" si="813"/>
        <v/>
      </c>
      <c r="OG126" s="120" t="str">
        <f t="shared" si="814"/>
        <v/>
      </c>
      <c r="OI126" s="112"/>
      <c r="OJ126" s="112"/>
      <c r="OK126" s="113" t="str">
        <f t="shared" si="815"/>
        <v/>
      </c>
      <c r="OL126" s="114" t="str">
        <f t="shared" si="816"/>
        <v/>
      </c>
      <c r="OM126" s="115" t="str">
        <f t="shared" si="817"/>
        <v/>
      </c>
      <c r="ON126" s="115" t="str">
        <f t="shared" si="818"/>
        <v/>
      </c>
      <c r="OO126" s="116" t="str">
        <f t="shared" si="819"/>
        <v/>
      </c>
      <c r="OP126" s="117" t="str">
        <f t="shared" si="820"/>
        <v/>
      </c>
      <c r="OQ126" s="118" t="str">
        <f t="shared" si="821"/>
        <v/>
      </c>
      <c r="OR126" s="119" t="str">
        <f t="shared" si="822"/>
        <v/>
      </c>
      <c r="OS126" s="120" t="str">
        <f t="shared" si="823"/>
        <v/>
      </c>
      <c r="OU126" s="112"/>
      <c r="OV126" s="112"/>
      <c r="OW126" s="113" t="str">
        <f t="shared" si="824"/>
        <v/>
      </c>
      <c r="OX126" s="114" t="str">
        <f t="shared" si="825"/>
        <v/>
      </c>
      <c r="OY126" s="115" t="str">
        <f t="shared" si="826"/>
        <v/>
      </c>
      <c r="OZ126" s="115" t="str">
        <f t="shared" si="827"/>
        <v/>
      </c>
      <c r="PA126" s="116" t="str">
        <f t="shared" si="828"/>
        <v/>
      </c>
      <c r="PB126" s="117" t="str">
        <f t="shared" si="829"/>
        <v/>
      </c>
      <c r="PC126" s="118" t="str">
        <f t="shared" si="830"/>
        <v/>
      </c>
      <c r="PD126" s="119" t="str">
        <f t="shared" si="831"/>
        <v/>
      </c>
      <c r="PE126" s="120" t="str">
        <f t="shared" si="832"/>
        <v/>
      </c>
      <c r="PG126" s="112"/>
      <c r="PH126" s="112"/>
      <c r="PI126" s="113" t="str">
        <f t="shared" si="833"/>
        <v/>
      </c>
      <c r="PJ126" s="114" t="str">
        <f t="shared" si="834"/>
        <v/>
      </c>
      <c r="PK126" s="115" t="str">
        <f t="shared" si="835"/>
        <v/>
      </c>
      <c r="PL126" s="115" t="str">
        <f t="shared" si="836"/>
        <v/>
      </c>
      <c r="PM126" s="116" t="str">
        <f t="shared" si="837"/>
        <v/>
      </c>
      <c r="PN126" s="117" t="str">
        <f t="shared" si="838"/>
        <v/>
      </c>
      <c r="PO126" s="118" t="str">
        <f t="shared" si="839"/>
        <v/>
      </c>
      <c r="PP126" s="119" t="str">
        <f t="shared" si="840"/>
        <v/>
      </c>
      <c r="PQ126" s="120" t="str">
        <f t="shared" si="841"/>
        <v/>
      </c>
      <c r="PS126" s="112"/>
      <c r="PT126" s="112"/>
      <c r="PU126" s="113" t="str">
        <f t="shared" si="842"/>
        <v/>
      </c>
      <c r="PV126" s="114" t="str">
        <f t="shared" si="843"/>
        <v/>
      </c>
      <c r="PW126" s="115" t="str">
        <f t="shared" si="844"/>
        <v/>
      </c>
      <c r="PX126" s="115" t="str">
        <f t="shared" si="845"/>
        <v/>
      </c>
      <c r="PY126" s="116" t="str">
        <f t="shared" si="846"/>
        <v/>
      </c>
      <c r="PZ126" s="117" t="str">
        <f t="shared" si="847"/>
        <v/>
      </c>
      <c r="QA126" s="118" t="str">
        <f t="shared" si="848"/>
        <v/>
      </c>
      <c r="QB126" s="119" t="str">
        <f t="shared" si="849"/>
        <v/>
      </c>
      <c r="QC126" s="120" t="str">
        <f t="shared" si="850"/>
        <v/>
      </c>
      <c r="QE126" s="112"/>
      <c r="QF126" s="112"/>
      <c r="QG126" s="113" t="str">
        <f t="shared" si="851"/>
        <v/>
      </c>
      <c r="QH126" s="114" t="str">
        <f t="shared" si="852"/>
        <v/>
      </c>
      <c r="QI126" s="115" t="str">
        <f t="shared" si="853"/>
        <v/>
      </c>
      <c r="QJ126" s="115" t="str">
        <f t="shared" si="854"/>
        <v/>
      </c>
      <c r="QK126" s="116" t="str">
        <f t="shared" si="855"/>
        <v/>
      </c>
      <c r="QL126" s="117" t="str">
        <f t="shared" si="856"/>
        <v/>
      </c>
      <c r="QM126" s="118" t="str">
        <f t="shared" si="857"/>
        <v/>
      </c>
      <c r="QN126" s="119" t="str">
        <f t="shared" si="858"/>
        <v/>
      </c>
      <c r="QO126" s="120" t="str">
        <f t="shared" si="859"/>
        <v/>
      </c>
      <c r="QQ126" s="112"/>
      <c r="QR126" s="112"/>
      <c r="QS126" s="113" t="str">
        <f t="shared" si="860"/>
        <v/>
      </c>
      <c r="QT126" s="114" t="str">
        <f t="shared" si="861"/>
        <v/>
      </c>
      <c r="QU126" s="115" t="str">
        <f t="shared" si="862"/>
        <v/>
      </c>
      <c r="QV126" s="115" t="str">
        <f t="shared" si="863"/>
        <v/>
      </c>
      <c r="QW126" s="116" t="str">
        <f t="shared" si="864"/>
        <v/>
      </c>
      <c r="QX126" s="117" t="str">
        <f t="shared" si="865"/>
        <v/>
      </c>
      <c r="QY126" s="118" t="str">
        <f t="shared" si="866"/>
        <v/>
      </c>
      <c r="QZ126" s="119" t="str">
        <f t="shared" si="867"/>
        <v/>
      </c>
      <c r="RA126" s="120" t="str">
        <f t="shared" si="868"/>
        <v/>
      </c>
      <c r="RC126" s="112"/>
      <c r="RD126" s="112"/>
      <c r="RE126" s="113" t="str">
        <f t="shared" si="869"/>
        <v/>
      </c>
      <c r="RF126" s="114" t="str">
        <f t="shared" si="870"/>
        <v/>
      </c>
      <c r="RG126" s="115" t="str">
        <f t="shared" si="871"/>
        <v/>
      </c>
      <c r="RH126" s="115" t="str">
        <f t="shared" si="872"/>
        <v/>
      </c>
      <c r="RI126" s="116" t="str">
        <f t="shared" si="873"/>
        <v/>
      </c>
      <c r="RJ126" s="117" t="str">
        <f t="shared" si="874"/>
        <v/>
      </c>
      <c r="RK126" s="118" t="str">
        <f t="shared" si="875"/>
        <v/>
      </c>
      <c r="RL126" s="119" t="str">
        <f t="shared" si="876"/>
        <v/>
      </c>
      <c r="RM126" s="120" t="str">
        <f t="shared" si="877"/>
        <v/>
      </c>
      <c r="RO126" s="112"/>
      <c r="RP126" s="112"/>
      <c r="RQ126" s="113" t="str">
        <f t="shared" si="878"/>
        <v/>
      </c>
      <c r="RR126" s="114" t="str">
        <f t="shared" si="879"/>
        <v/>
      </c>
      <c r="RS126" s="115" t="str">
        <f t="shared" si="880"/>
        <v/>
      </c>
      <c r="RT126" s="115" t="str">
        <f t="shared" si="881"/>
        <v/>
      </c>
      <c r="RU126" s="116" t="str">
        <f t="shared" si="882"/>
        <v/>
      </c>
      <c r="RV126" s="117" t="str">
        <f t="shared" si="883"/>
        <v/>
      </c>
      <c r="RW126" s="118" t="str">
        <f t="shared" si="884"/>
        <v/>
      </c>
      <c r="RX126" s="119" t="str">
        <f t="shared" si="885"/>
        <v/>
      </c>
      <c r="RY126" s="120" t="str">
        <f t="shared" si="886"/>
        <v/>
      </c>
      <c r="SA126" s="112"/>
      <c r="SB126" s="112"/>
    </row>
    <row r="127" spans="1:496" ht="13.5" customHeight="1">
      <c r="A127" s="20"/>
      <c r="B127" s="2" t="s">
        <v>808</v>
      </c>
      <c r="C127" s="2" t="s">
        <v>911</v>
      </c>
      <c r="E127" s="113" t="str">
        <f t="shared" si="417"/>
        <v/>
      </c>
      <c r="F127" s="114" t="str">
        <f t="shared" si="418"/>
        <v/>
      </c>
      <c r="G127" s="115" t="str">
        <f t="shared" si="903"/>
        <v/>
      </c>
      <c r="H127" s="115" t="str">
        <f t="shared" si="904"/>
        <v/>
      </c>
      <c r="I127" s="116" t="str">
        <f t="shared" si="419"/>
        <v/>
      </c>
      <c r="J127" s="117" t="str">
        <f t="shared" si="420"/>
        <v/>
      </c>
      <c r="K127" s="118" t="str">
        <f t="shared" si="421"/>
        <v/>
      </c>
      <c r="L127" s="119" t="str">
        <f t="shared" si="894"/>
        <v/>
      </c>
      <c r="M127" s="120" t="str">
        <f t="shared" si="422"/>
        <v/>
      </c>
      <c r="O127" s="112"/>
      <c r="P127" s="2" t="s">
        <v>289</v>
      </c>
      <c r="Q127" s="113" t="s">
        <v>289</v>
      </c>
      <c r="R127" s="114" t="s">
        <v>289</v>
      </c>
      <c r="S127" s="115" t="s">
        <v>289</v>
      </c>
      <c r="T127" s="115" t="s">
        <v>289</v>
      </c>
      <c r="U127" s="116" t="s">
        <v>289</v>
      </c>
      <c r="V127" s="117" t="s">
        <v>289</v>
      </c>
      <c r="W127" s="118" t="s">
        <v>289</v>
      </c>
      <c r="X127" s="119" t="s">
        <v>289</v>
      </c>
      <c r="Y127" s="120" t="s">
        <v>289</v>
      </c>
      <c r="AA127" s="4"/>
      <c r="AC127" s="113" t="str">
        <f t="shared" si="545"/>
        <v/>
      </c>
      <c r="AD127" s="114" t="str">
        <f t="shared" si="546"/>
        <v/>
      </c>
      <c r="AE127" s="115" t="str">
        <f t="shared" si="547"/>
        <v/>
      </c>
      <c r="AF127" s="115" t="str">
        <f t="shared" si="548"/>
        <v/>
      </c>
      <c r="AG127" s="116" t="str">
        <f t="shared" si="549"/>
        <v/>
      </c>
      <c r="AH127" s="117" t="str">
        <f t="shared" si="550"/>
        <v/>
      </c>
      <c r="AI127" s="118" t="str">
        <f t="shared" si="551"/>
        <v/>
      </c>
      <c r="AJ127" s="119" t="str">
        <f t="shared" si="552"/>
        <v/>
      </c>
      <c r="AK127" s="120" t="str">
        <f t="shared" si="553"/>
        <v/>
      </c>
      <c r="AM127" s="112"/>
      <c r="AN127" s="112"/>
      <c r="AO127" s="113" t="str">
        <f t="shared" si="554"/>
        <v/>
      </c>
      <c r="AP127" s="114" t="str">
        <f t="shared" si="555"/>
        <v/>
      </c>
      <c r="AQ127" s="115" t="str">
        <f t="shared" si="556"/>
        <v/>
      </c>
      <c r="AR127" s="115" t="str">
        <f t="shared" si="557"/>
        <v/>
      </c>
      <c r="AS127" s="116" t="str">
        <f t="shared" si="558"/>
        <v/>
      </c>
      <c r="AT127" s="117" t="str">
        <f t="shared" si="559"/>
        <v/>
      </c>
      <c r="AU127" s="118" t="str">
        <f t="shared" si="560"/>
        <v/>
      </c>
      <c r="AV127" s="119" t="str">
        <f t="shared" si="561"/>
        <v/>
      </c>
      <c r="AW127" s="120" t="str">
        <f t="shared" si="562"/>
        <v/>
      </c>
      <c r="AY127" s="112"/>
      <c r="AZ127" s="112"/>
      <c r="BA127" s="113" t="str">
        <f t="shared" si="518"/>
        <v/>
      </c>
      <c r="BB127" s="114" t="str">
        <f t="shared" si="519"/>
        <v/>
      </c>
      <c r="BC127" s="115" t="str">
        <f t="shared" si="520"/>
        <v/>
      </c>
      <c r="BD127" s="115" t="str">
        <f t="shared" si="521"/>
        <v/>
      </c>
      <c r="BE127" s="116" t="str">
        <f t="shared" si="522"/>
        <v/>
      </c>
      <c r="BF127" s="117" t="str">
        <f t="shared" si="523"/>
        <v/>
      </c>
      <c r="BG127" s="118" t="str">
        <f t="shared" si="524"/>
        <v/>
      </c>
      <c r="BH127" s="119" t="str">
        <f t="shared" si="525"/>
        <v/>
      </c>
      <c r="BI127" s="120" t="str">
        <f t="shared" si="526"/>
        <v/>
      </c>
      <c r="BK127" s="112"/>
      <c r="BL127" s="112"/>
      <c r="BM127" s="113" t="str">
        <f t="shared" si="563"/>
        <v/>
      </c>
      <c r="BN127" s="114" t="str">
        <f t="shared" si="564"/>
        <v/>
      </c>
      <c r="BO127" s="115" t="str">
        <f t="shared" si="565"/>
        <v/>
      </c>
      <c r="BP127" s="115" t="str">
        <f t="shared" si="566"/>
        <v/>
      </c>
      <c r="BQ127" s="116" t="str">
        <f t="shared" si="567"/>
        <v/>
      </c>
      <c r="BR127" s="117" t="str">
        <f t="shared" si="568"/>
        <v/>
      </c>
      <c r="BS127" s="118" t="str">
        <f t="shared" si="569"/>
        <v/>
      </c>
      <c r="BT127" s="119" t="str">
        <f t="shared" si="570"/>
        <v/>
      </c>
      <c r="BU127" s="120" t="str">
        <f t="shared" si="571"/>
        <v/>
      </c>
      <c r="BW127" s="112"/>
      <c r="BX127" s="112"/>
      <c r="BY127" s="113" t="str">
        <f t="shared" si="572"/>
        <v/>
      </c>
      <c r="BZ127" s="114" t="str">
        <f t="shared" si="573"/>
        <v/>
      </c>
      <c r="CA127" s="115" t="str">
        <f t="shared" si="574"/>
        <v/>
      </c>
      <c r="CB127" s="115" t="str">
        <f t="shared" si="575"/>
        <v/>
      </c>
      <c r="CC127" s="116" t="str">
        <f t="shared" si="576"/>
        <v/>
      </c>
      <c r="CD127" s="117" t="str">
        <f t="shared" si="577"/>
        <v/>
      </c>
      <c r="CE127" s="118" t="str">
        <f t="shared" si="578"/>
        <v/>
      </c>
      <c r="CF127" s="119" t="str">
        <f t="shared" si="579"/>
        <v/>
      </c>
      <c r="CG127" s="120" t="str">
        <f t="shared" si="580"/>
        <v/>
      </c>
      <c r="CI127" s="112"/>
      <c r="CJ127" s="112"/>
      <c r="CK127" s="113" t="str">
        <f t="shared" si="581"/>
        <v/>
      </c>
      <c r="CL127" s="114" t="str">
        <f t="shared" si="582"/>
        <v/>
      </c>
      <c r="CM127" s="115" t="str">
        <f t="shared" si="583"/>
        <v/>
      </c>
      <c r="CN127" s="115" t="str">
        <f t="shared" si="584"/>
        <v/>
      </c>
      <c r="CO127" s="116" t="str">
        <f t="shared" si="585"/>
        <v/>
      </c>
      <c r="CP127" s="117" t="str">
        <f t="shared" si="586"/>
        <v/>
      </c>
      <c r="CQ127" s="118" t="str">
        <f t="shared" si="587"/>
        <v/>
      </c>
      <c r="CR127" s="119" t="str">
        <f t="shared" si="588"/>
        <v/>
      </c>
      <c r="CS127" s="120" t="str">
        <f t="shared" si="589"/>
        <v/>
      </c>
      <c r="CU127" s="112"/>
      <c r="CV127" s="112"/>
      <c r="CW127" s="113" t="str">
        <f t="shared" si="590"/>
        <v/>
      </c>
      <c r="CX127" s="114" t="str">
        <f t="shared" si="591"/>
        <v/>
      </c>
      <c r="CY127" s="115" t="str">
        <f t="shared" si="592"/>
        <v/>
      </c>
      <c r="CZ127" s="115" t="str">
        <f t="shared" si="593"/>
        <v/>
      </c>
      <c r="DA127" s="116" t="str">
        <f t="shared" si="594"/>
        <v/>
      </c>
      <c r="DB127" s="117" t="str">
        <f t="shared" si="595"/>
        <v/>
      </c>
      <c r="DC127" s="118" t="str">
        <f t="shared" si="596"/>
        <v/>
      </c>
      <c r="DD127" s="119" t="str">
        <f t="shared" si="597"/>
        <v/>
      </c>
      <c r="DE127" s="120" t="str">
        <f t="shared" si="598"/>
        <v/>
      </c>
      <c r="DG127" s="112"/>
      <c r="DH127" s="112"/>
      <c r="DI127" s="113" t="str">
        <f t="shared" si="599"/>
        <v/>
      </c>
      <c r="DJ127" s="114" t="str">
        <f t="shared" si="600"/>
        <v/>
      </c>
      <c r="DK127" s="115" t="str">
        <f t="shared" si="601"/>
        <v/>
      </c>
      <c r="DL127" s="115" t="str">
        <f t="shared" si="602"/>
        <v/>
      </c>
      <c r="DM127" s="116" t="str">
        <f t="shared" si="603"/>
        <v/>
      </c>
      <c r="DN127" s="117" t="str">
        <f t="shared" si="604"/>
        <v/>
      </c>
      <c r="DO127" s="118" t="str">
        <f t="shared" si="605"/>
        <v/>
      </c>
      <c r="DP127" s="119" t="str">
        <f t="shared" si="606"/>
        <v/>
      </c>
      <c r="DQ127" s="120" t="str">
        <f t="shared" si="607"/>
        <v/>
      </c>
      <c r="DS127" s="112"/>
      <c r="DT127" s="112"/>
      <c r="DU127" s="113" t="str">
        <f t="shared" si="608"/>
        <v/>
      </c>
      <c r="DV127" s="114" t="str">
        <f t="shared" si="609"/>
        <v/>
      </c>
      <c r="DW127" s="115" t="str">
        <f t="shared" si="610"/>
        <v/>
      </c>
      <c r="DX127" s="115" t="str">
        <f t="shared" si="611"/>
        <v/>
      </c>
      <c r="DY127" s="116" t="str">
        <f t="shared" si="612"/>
        <v/>
      </c>
      <c r="DZ127" s="117" t="str">
        <f t="shared" si="613"/>
        <v/>
      </c>
      <c r="EA127" s="118" t="str">
        <f t="shared" si="614"/>
        <v/>
      </c>
      <c r="EB127" s="119" t="str">
        <f t="shared" si="615"/>
        <v/>
      </c>
      <c r="EC127" s="120" t="str">
        <f t="shared" si="616"/>
        <v/>
      </c>
      <c r="EE127" s="112"/>
      <c r="EF127" s="112"/>
      <c r="EG127" s="113" t="str">
        <f t="shared" si="617"/>
        <v/>
      </c>
      <c r="EH127" s="114" t="str">
        <f t="shared" si="618"/>
        <v/>
      </c>
      <c r="EI127" s="115" t="str">
        <f t="shared" si="619"/>
        <v/>
      </c>
      <c r="EJ127" s="115" t="str">
        <f t="shared" si="620"/>
        <v/>
      </c>
      <c r="EK127" s="116" t="str">
        <f t="shared" si="621"/>
        <v/>
      </c>
      <c r="EL127" s="117" t="str">
        <f t="shared" si="622"/>
        <v/>
      </c>
      <c r="EM127" s="118" t="str">
        <f t="shared" si="623"/>
        <v/>
      </c>
      <c r="EN127" s="119" t="str">
        <f t="shared" si="624"/>
        <v/>
      </c>
      <c r="EO127" s="120" t="str">
        <f t="shared" si="625"/>
        <v/>
      </c>
      <c r="EQ127" s="112"/>
      <c r="ER127" s="112"/>
      <c r="ES127" s="113" t="str">
        <f t="shared" si="626"/>
        <v/>
      </c>
      <c r="ET127" s="114" t="str">
        <f t="shared" si="627"/>
        <v/>
      </c>
      <c r="EU127" s="115" t="str">
        <f t="shared" si="628"/>
        <v/>
      </c>
      <c r="EV127" s="115" t="str">
        <f t="shared" si="629"/>
        <v/>
      </c>
      <c r="EW127" s="116" t="str">
        <f t="shared" si="630"/>
        <v/>
      </c>
      <c r="EX127" s="117" t="str">
        <f t="shared" si="631"/>
        <v/>
      </c>
      <c r="EY127" s="118" t="str">
        <f t="shared" si="632"/>
        <v/>
      </c>
      <c r="EZ127" s="119" t="str">
        <f t="shared" si="633"/>
        <v/>
      </c>
      <c r="FA127" s="120" t="str">
        <f t="shared" si="634"/>
        <v/>
      </c>
      <c r="FC127" s="112"/>
      <c r="FD127" s="112"/>
      <c r="FE127" s="113" t="str">
        <f t="shared" si="635"/>
        <v/>
      </c>
      <c r="FF127" s="114" t="str">
        <f t="shared" si="636"/>
        <v/>
      </c>
      <c r="FG127" s="115" t="str">
        <f t="shared" si="637"/>
        <v/>
      </c>
      <c r="FH127" s="115" t="str">
        <f t="shared" si="638"/>
        <v/>
      </c>
      <c r="FI127" s="116" t="str">
        <f t="shared" si="639"/>
        <v/>
      </c>
      <c r="FJ127" s="117" t="str">
        <f t="shared" si="640"/>
        <v/>
      </c>
      <c r="FK127" s="118" t="str">
        <f t="shared" si="641"/>
        <v/>
      </c>
      <c r="FL127" s="119" t="str">
        <f t="shared" si="642"/>
        <v/>
      </c>
      <c r="FM127" s="120" t="str">
        <f t="shared" si="643"/>
        <v/>
      </c>
      <c r="FO127" s="112"/>
      <c r="FP127" s="112"/>
      <c r="FQ127" s="113" t="str">
        <f t="shared" si="644"/>
        <v/>
      </c>
      <c r="FR127" s="114" t="str">
        <f t="shared" si="645"/>
        <v/>
      </c>
      <c r="FS127" s="115" t="str">
        <f t="shared" si="646"/>
        <v/>
      </c>
      <c r="FT127" s="115" t="str">
        <f t="shared" si="647"/>
        <v/>
      </c>
      <c r="FU127" s="116" t="str">
        <f t="shared" si="648"/>
        <v/>
      </c>
      <c r="FV127" s="117" t="str">
        <f t="shared" si="649"/>
        <v/>
      </c>
      <c r="FW127" s="118" t="str">
        <f t="shared" si="650"/>
        <v/>
      </c>
      <c r="FX127" s="119" t="str">
        <f t="shared" si="651"/>
        <v/>
      </c>
      <c r="FY127" s="120" t="str">
        <f t="shared" si="652"/>
        <v/>
      </c>
      <c r="GA127" s="112"/>
      <c r="GB127" s="112"/>
      <c r="GC127" s="113" t="str">
        <f t="shared" si="653"/>
        <v/>
      </c>
      <c r="GD127" s="114" t="str">
        <f t="shared" si="654"/>
        <v/>
      </c>
      <c r="GE127" s="115" t="str">
        <f t="shared" si="655"/>
        <v/>
      </c>
      <c r="GF127" s="115" t="str">
        <f t="shared" si="656"/>
        <v/>
      </c>
      <c r="GG127" s="116" t="str">
        <f t="shared" si="657"/>
        <v/>
      </c>
      <c r="GH127" s="117" t="str">
        <f t="shared" si="658"/>
        <v/>
      </c>
      <c r="GI127" s="118" t="str">
        <f t="shared" si="659"/>
        <v/>
      </c>
      <c r="GJ127" s="119" t="str">
        <f t="shared" si="660"/>
        <v/>
      </c>
      <c r="GK127" s="120" t="str">
        <f t="shared" si="661"/>
        <v/>
      </c>
      <c r="GM127" s="112"/>
      <c r="GN127" s="112"/>
      <c r="GO127" s="113" t="str">
        <f t="shared" si="662"/>
        <v/>
      </c>
      <c r="GP127" s="114" t="str">
        <f t="shared" si="663"/>
        <v/>
      </c>
      <c r="GQ127" s="115" t="str">
        <f t="shared" si="664"/>
        <v/>
      </c>
      <c r="GR127" s="115" t="str">
        <f t="shared" si="665"/>
        <v/>
      </c>
      <c r="GS127" s="116" t="str">
        <f t="shared" si="666"/>
        <v/>
      </c>
      <c r="GT127" s="117" t="str">
        <f t="shared" si="667"/>
        <v/>
      </c>
      <c r="GU127" s="118" t="str">
        <f t="shared" si="668"/>
        <v/>
      </c>
      <c r="GV127" s="119" t="str">
        <f t="shared" si="669"/>
        <v/>
      </c>
      <c r="GW127" s="120" t="str">
        <f t="shared" si="670"/>
        <v/>
      </c>
      <c r="GY127" s="112"/>
      <c r="GZ127" s="112"/>
      <c r="HA127" s="113" t="str">
        <f t="shared" si="671"/>
        <v/>
      </c>
      <c r="HB127" s="114" t="str">
        <f t="shared" si="672"/>
        <v/>
      </c>
      <c r="HC127" s="115" t="str">
        <f t="shared" si="673"/>
        <v/>
      </c>
      <c r="HD127" s="115" t="str">
        <f t="shared" si="674"/>
        <v/>
      </c>
      <c r="HE127" s="116" t="str">
        <f t="shared" si="675"/>
        <v/>
      </c>
      <c r="HF127" s="117" t="str">
        <f t="shared" si="676"/>
        <v/>
      </c>
      <c r="HG127" s="118" t="str">
        <f t="shared" si="677"/>
        <v/>
      </c>
      <c r="HH127" s="119" t="str">
        <f t="shared" si="678"/>
        <v/>
      </c>
      <c r="HI127" s="120" t="str">
        <f t="shared" si="679"/>
        <v/>
      </c>
      <c r="HK127" s="112"/>
      <c r="HL127" s="112"/>
      <c r="HM127" s="113" t="str">
        <f t="shared" si="680"/>
        <v/>
      </c>
      <c r="HN127" s="114" t="str">
        <f t="shared" si="681"/>
        <v/>
      </c>
      <c r="HO127" s="115" t="str">
        <f t="shared" si="682"/>
        <v/>
      </c>
      <c r="HP127" s="115" t="str">
        <f t="shared" si="683"/>
        <v/>
      </c>
      <c r="HQ127" s="116" t="str">
        <f t="shared" si="684"/>
        <v/>
      </c>
      <c r="HR127" s="117" t="str">
        <f t="shared" si="685"/>
        <v/>
      </c>
      <c r="HS127" s="118" t="str">
        <f t="shared" si="686"/>
        <v/>
      </c>
      <c r="HT127" s="119" t="str">
        <f t="shared" si="687"/>
        <v/>
      </c>
      <c r="HU127" s="120" t="str">
        <f t="shared" si="688"/>
        <v/>
      </c>
      <c r="HW127" s="112"/>
      <c r="HX127" s="112"/>
      <c r="HY127" s="113" t="str">
        <f t="shared" si="689"/>
        <v/>
      </c>
      <c r="HZ127" s="114" t="str">
        <f t="shared" si="690"/>
        <v/>
      </c>
      <c r="IA127" s="115" t="str">
        <f t="shared" si="691"/>
        <v/>
      </c>
      <c r="IB127" s="115" t="str">
        <f t="shared" si="692"/>
        <v/>
      </c>
      <c r="IC127" s="116" t="str">
        <f t="shared" si="693"/>
        <v/>
      </c>
      <c r="ID127" s="117" t="str">
        <f t="shared" si="694"/>
        <v/>
      </c>
      <c r="IE127" s="118" t="str">
        <f t="shared" si="695"/>
        <v/>
      </c>
      <c r="IF127" s="119" t="str">
        <f t="shared" si="696"/>
        <v/>
      </c>
      <c r="IG127" s="120" t="str">
        <f t="shared" si="697"/>
        <v/>
      </c>
      <c r="II127" s="112"/>
      <c r="IJ127" s="112"/>
      <c r="IK127" s="113" t="str">
        <f t="shared" si="698"/>
        <v/>
      </c>
      <c r="IL127" s="114" t="str">
        <f t="shared" si="699"/>
        <v/>
      </c>
      <c r="IM127" s="115" t="str">
        <f t="shared" si="700"/>
        <v/>
      </c>
      <c r="IN127" s="115" t="str">
        <f t="shared" si="701"/>
        <v/>
      </c>
      <c r="IO127" s="116" t="str">
        <f t="shared" si="702"/>
        <v/>
      </c>
      <c r="IP127" s="117" t="str">
        <f t="shared" si="703"/>
        <v/>
      </c>
      <c r="IQ127" s="118" t="str">
        <f t="shared" si="704"/>
        <v/>
      </c>
      <c r="IR127" s="119" t="str">
        <f t="shared" si="705"/>
        <v/>
      </c>
      <c r="IS127" s="120" t="str">
        <f t="shared" si="706"/>
        <v/>
      </c>
      <c r="IU127" s="112"/>
      <c r="IV127" s="112"/>
      <c r="IW127" s="113" t="str">
        <f t="shared" si="707"/>
        <v/>
      </c>
      <c r="IX127" s="114" t="str">
        <f t="shared" si="708"/>
        <v/>
      </c>
      <c r="IY127" s="115" t="str">
        <f t="shared" si="709"/>
        <v/>
      </c>
      <c r="IZ127" s="115" t="str">
        <f t="shared" si="710"/>
        <v/>
      </c>
      <c r="JA127" s="116" t="str">
        <f t="shared" si="711"/>
        <v/>
      </c>
      <c r="JB127" s="117" t="str">
        <f t="shared" si="712"/>
        <v/>
      </c>
      <c r="JC127" s="118" t="str">
        <f t="shared" si="713"/>
        <v/>
      </c>
      <c r="JD127" s="119" t="str">
        <f t="shared" si="714"/>
        <v/>
      </c>
      <c r="JE127" s="120" t="str">
        <f t="shared" si="715"/>
        <v/>
      </c>
      <c r="JG127" s="112"/>
      <c r="JH127" s="112"/>
      <c r="JI127" s="113" t="str">
        <f t="shared" si="716"/>
        <v/>
      </c>
      <c r="JJ127" s="114" t="str">
        <f t="shared" si="717"/>
        <v/>
      </c>
      <c r="JK127" s="115" t="str">
        <f t="shared" si="718"/>
        <v/>
      </c>
      <c r="JL127" s="115" t="str">
        <f t="shared" si="719"/>
        <v/>
      </c>
      <c r="JM127" s="116" t="str">
        <f t="shared" si="720"/>
        <v/>
      </c>
      <c r="JN127" s="117" t="str">
        <f t="shared" si="721"/>
        <v/>
      </c>
      <c r="JO127" s="118" t="str">
        <f t="shared" si="722"/>
        <v/>
      </c>
      <c r="JP127" s="119" t="str">
        <f t="shared" si="723"/>
        <v/>
      </c>
      <c r="JQ127" s="120" t="str">
        <f t="shared" si="724"/>
        <v/>
      </c>
      <c r="JS127" s="112"/>
      <c r="JT127" s="112"/>
      <c r="JU127" s="113" t="str">
        <f t="shared" si="725"/>
        <v/>
      </c>
      <c r="JV127" s="114" t="str">
        <f t="shared" si="726"/>
        <v/>
      </c>
      <c r="JW127" s="115" t="str">
        <f t="shared" si="727"/>
        <v/>
      </c>
      <c r="JX127" s="115" t="str">
        <f t="shared" si="728"/>
        <v/>
      </c>
      <c r="JY127" s="116" t="str">
        <f t="shared" si="729"/>
        <v/>
      </c>
      <c r="JZ127" s="117" t="str">
        <f t="shared" si="730"/>
        <v/>
      </c>
      <c r="KA127" s="118" t="str">
        <f t="shared" si="731"/>
        <v/>
      </c>
      <c r="KB127" s="119" t="str">
        <f t="shared" si="732"/>
        <v/>
      </c>
      <c r="KC127" s="120" t="str">
        <f t="shared" si="733"/>
        <v/>
      </c>
      <c r="KE127" s="112"/>
      <c r="KF127" s="112"/>
      <c r="KG127" s="113" t="str">
        <f t="shared" si="734"/>
        <v/>
      </c>
      <c r="KH127" s="114" t="str">
        <f t="shared" si="735"/>
        <v/>
      </c>
      <c r="KI127" s="115" t="str">
        <f t="shared" si="736"/>
        <v/>
      </c>
      <c r="KJ127" s="115" t="str">
        <f t="shared" si="737"/>
        <v/>
      </c>
      <c r="KK127" s="116" t="str">
        <f t="shared" si="738"/>
        <v/>
      </c>
      <c r="KL127" s="117" t="str">
        <f t="shared" si="739"/>
        <v/>
      </c>
      <c r="KM127" s="118" t="str">
        <f t="shared" si="740"/>
        <v/>
      </c>
      <c r="KN127" s="119" t="str">
        <f t="shared" si="741"/>
        <v/>
      </c>
      <c r="KO127" s="120" t="str">
        <f t="shared" si="742"/>
        <v/>
      </c>
      <c r="KQ127" s="112"/>
      <c r="KR127" s="112"/>
      <c r="KS127" s="113" t="str">
        <f t="shared" si="743"/>
        <v/>
      </c>
      <c r="KT127" s="114" t="str">
        <f t="shared" si="744"/>
        <v/>
      </c>
      <c r="KU127" s="115" t="str">
        <f t="shared" si="745"/>
        <v/>
      </c>
      <c r="KV127" s="115" t="str">
        <f t="shared" si="746"/>
        <v/>
      </c>
      <c r="KW127" s="116" t="str">
        <f t="shared" si="747"/>
        <v/>
      </c>
      <c r="KX127" s="117" t="str">
        <f t="shared" si="748"/>
        <v/>
      </c>
      <c r="KY127" s="118" t="str">
        <f t="shared" si="749"/>
        <v/>
      </c>
      <c r="KZ127" s="119" t="str">
        <f t="shared" si="750"/>
        <v/>
      </c>
      <c r="LA127" s="120" t="str">
        <f t="shared" si="751"/>
        <v/>
      </c>
      <c r="LC127" s="112"/>
      <c r="LD127" s="112"/>
      <c r="LE127" s="113" t="str">
        <f t="shared" si="752"/>
        <v/>
      </c>
      <c r="LF127" s="114" t="str">
        <f t="shared" si="753"/>
        <v/>
      </c>
      <c r="LG127" s="115" t="str">
        <f t="shared" si="754"/>
        <v/>
      </c>
      <c r="LH127" s="115" t="str">
        <f t="shared" si="755"/>
        <v/>
      </c>
      <c r="LI127" s="116" t="str">
        <f t="shared" si="756"/>
        <v/>
      </c>
      <c r="LJ127" s="117" t="str">
        <f t="shared" si="757"/>
        <v/>
      </c>
      <c r="LK127" s="118" t="str">
        <f t="shared" si="758"/>
        <v/>
      </c>
      <c r="LL127" s="119" t="str">
        <f t="shared" si="759"/>
        <v/>
      </c>
      <c r="LM127" s="120" t="str">
        <f t="shared" si="760"/>
        <v/>
      </c>
      <c r="LO127" s="112"/>
      <c r="LP127" s="112"/>
      <c r="LQ127" s="113" t="str">
        <f t="shared" si="761"/>
        <v/>
      </c>
      <c r="LR127" s="114" t="str">
        <f t="shared" si="762"/>
        <v/>
      </c>
      <c r="LS127" s="115" t="str">
        <f t="shared" si="763"/>
        <v/>
      </c>
      <c r="LT127" s="115" t="str">
        <f t="shared" si="764"/>
        <v/>
      </c>
      <c r="LU127" s="116" t="str">
        <f t="shared" si="765"/>
        <v/>
      </c>
      <c r="LV127" s="117" t="str">
        <f t="shared" si="766"/>
        <v/>
      </c>
      <c r="LW127" s="118" t="str">
        <f t="shared" si="767"/>
        <v/>
      </c>
      <c r="LX127" s="119" t="str">
        <f t="shared" si="768"/>
        <v/>
      </c>
      <c r="LY127" s="120" t="str">
        <f t="shared" si="769"/>
        <v/>
      </c>
      <c r="MA127" s="112"/>
      <c r="MB127" s="112"/>
      <c r="MC127" s="113" t="str">
        <f t="shared" si="770"/>
        <v/>
      </c>
      <c r="MD127" s="114" t="str">
        <f t="shared" si="771"/>
        <v/>
      </c>
      <c r="ME127" s="115" t="str">
        <f t="shared" si="772"/>
        <v/>
      </c>
      <c r="MF127" s="115" t="str">
        <f t="shared" si="773"/>
        <v/>
      </c>
      <c r="MG127" s="116" t="str">
        <f t="shared" si="774"/>
        <v/>
      </c>
      <c r="MH127" s="117" t="str">
        <f t="shared" si="775"/>
        <v/>
      </c>
      <c r="MI127" s="118" t="str">
        <f t="shared" si="776"/>
        <v/>
      </c>
      <c r="MJ127" s="119" t="str">
        <f t="shared" si="777"/>
        <v/>
      </c>
      <c r="MK127" s="120" t="str">
        <f t="shared" si="778"/>
        <v/>
      </c>
      <c r="MM127" s="112"/>
      <c r="MN127" s="112"/>
      <c r="MO127" s="113" t="str">
        <f t="shared" si="779"/>
        <v/>
      </c>
      <c r="MP127" s="114" t="str">
        <f t="shared" si="780"/>
        <v/>
      </c>
      <c r="MQ127" s="115" t="str">
        <f t="shared" si="781"/>
        <v/>
      </c>
      <c r="MR127" s="115" t="str">
        <f t="shared" si="782"/>
        <v/>
      </c>
      <c r="MS127" s="116" t="str">
        <f t="shared" si="783"/>
        <v/>
      </c>
      <c r="MT127" s="117" t="str">
        <f t="shared" si="784"/>
        <v/>
      </c>
      <c r="MU127" s="118" t="str">
        <f t="shared" si="785"/>
        <v/>
      </c>
      <c r="MV127" s="119" t="str">
        <f t="shared" si="786"/>
        <v/>
      </c>
      <c r="MW127" s="120" t="str">
        <f t="shared" si="787"/>
        <v/>
      </c>
      <c r="MY127" s="112"/>
      <c r="MZ127" s="112"/>
      <c r="NA127" s="113" t="str">
        <f t="shared" si="788"/>
        <v/>
      </c>
      <c r="NB127" s="114" t="str">
        <f t="shared" si="789"/>
        <v/>
      </c>
      <c r="NC127" s="115" t="str">
        <f t="shared" si="790"/>
        <v/>
      </c>
      <c r="ND127" s="115" t="str">
        <f t="shared" si="791"/>
        <v/>
      </c>
      <c r="NE127" s="116" t="str">
        <f t="shared" si="792"/>
        <v/>
      </c>
      <c r="NF127" s="117" t="str">
        <f t="shared" si="793"/>
        <v/>
      </c>
      <c r="NG127" s="118" t="str">
        <f t="shared" si="794"/>
        <v/>
      </c>
      <c r="NH127" s="119" t="str">
        <f t="shared" si="795"/>
        <v/>
      </c>
      <c r="NI127" s="120" t="str">
        <f t="shared" si="796"/>
        <v/>
      </c>
      <c r="NK127" s="112"/>
      <c r="NL127" s="112"/>
      <c r="NM127" s="113" t="str">
        <f t="shared" si="797"/>
        <v/>
      </c>
      <c r="NN127" s="114" t="str">
        <f t="shared" si="798"/>
        <v/>
      </c>
      <c r="NO127" s="115" t="str">
        <f t="shared" si="799"/>
        <v/>
      </c>
      <c r="NP127" s="115" t="str">
        <f t="shared" si="800"/>
        <v/>
      </c>
      <c r="NQ127" s="116" t="str">
        <f t="shared" si="801"/>
        <v/>
      </c>
      <c r="NR127" s="117" t="str">
        <f t="shared" si="802"/>
        <v/>
      </c>
      <c r="NS127" s="118" t="str">
        <f t="shared" si="803"/>
        <v/>
      </c>
      <c r="NT127" s="119" t="str">
        <f t="shared" si="804"/>
        <v/>
      </c>
      <c r="NU127" s="120" t="str">
        <f t="shared" si="805"/>
        <v/>
      </c>
      <c r="NW127" s="112"/>
      <c r="NX127" s="112"/>
      <c r="NY127" s="113" t="str">
        <f t="shared" si="806"/>
        <v/>
      </c>
      <c r="NZ127" s="114" t="str">
        <f t="shared" si="807"/>
        <v/>
      </c>
      <c r="OA127" s="115" t="str">
        <f t="shared" si="808"/>
        <v/>
      </c>
      <c r="OB127" s="115" t="str">
        <f t="shared" si="809"/>
        <v/>
      </c>
      <c r="OC127" s="116" t="str">
        <f t="shared" si="810"/>
        <v/>
      </c>
      <c r="OD127" s="117" t="str">
        <f t="shared" si="811"/>
        <v/>
      </c>
      <c r="OE127" s="118" t="str">
        <f t="shared" si="812"/>
        <v/>
      </c>
      <c r="OF127" s="119" t="str">
        <f t="shared" si="813"/>
        <v/>
      </c>
      <c r="OG127" s="120" t="str">
        <f t="shared" si="814"/>
        <v/>
      </c>
      <c r="OI127" s="112"/>
      <c r="OJ127" s="112"/>
      <c r="OK127" s="113" t="str">
        <f t="shared" si="815"/>
        <v/>
      </c>
      <c r="OL127" s="114" t="str">
        <f t="shared" si="816"/>
        <v/>
      </c>
      <c r="OM127" s="115" t="str">
        <f t="shared" si="817"/>
        <v/>
      </c>
      <c r="ON127" s="115" t="str">
        <f t="shared" si="818"/>
        <v/>
      </c>
      <c r="OO127" s="116" t="str">
        <f t="shared" si="819"/>
        <v/>
      </c>
      <c r="OP127" s="117" t="str">
        <f t="shared" si="820"/>
        <v/>
      </c>
      <c r="OQ127" s="118" t="str">
        <f t="shared" si="821"/>
        <v/>
      </c>
      <c r="OR127" s="119" t="str">
        <f t="shared" si="822"/>
        <v/>
      </c>
      <c r="OS127" s="120" t="str">
        <f t="shared" si="823"/>
        <v/>
      </c>
      <c r="OU127" s="112"/>
      <c r="OV127" s="112"/>
      <c r="OW127" s="113" t="str">
        <f t="shared" si="824"/>
        <v/>
      </c>
      <c r="OX127" s="114" t="str">
        <f t="shared" si="825"/>
        <v/>
      </c>
      <c r="OY127" s="115" t="str">
        <f t="shared" si="826"/>
        <v/>
      </c>
      <c r="OZ127" s="115" t="str">
        <f t="shared" si="827"/>
        <v/>
      </c>
      <c r="PA127" s="116" t="str">
        <f t="shared" si="828"/>
        <v/>
      </c>
      <c r="PB127" s="117" t="str">
        <f t="shared" si="829"/>
        <v/>
      </c>
      <c r="PC127" s="118" t="str">
        <f t="shared" si="830"/>
        <v/>
      </c>
      <c r="PD127" s="119" t="str">
        <f t="shared" si="831"/>
        <v/>
      </c>
      <c r="PE127" s="120" t="str">
        <f t="shared" si="832"/>
        <v/>
      </c>
      <c r="PG127" s="112"/>
      <c r="PH127" s="112"/>
      <c r="PI127" s="113" t="str">
        <f t="shared" si="833"/>
        <v/>
      </c>
      <c r="PJ127" s="114" t="str">
        <f t="shared" si="834"/>
        <v/>
      </c>
      <c r="PK127" s="115" t="str">
        <f t="shared" si="835"/>
        <v/>
      </c>
      <c r="PL127" s="115" t="str">
        <f t="shared" si="836"/>
        <v/>
      </c>
      <c r="PM127" s="116" t="str">
        <f t="shared" si="837"/>
        <v/>
      </c>
      <c r="PN127" s="117" t="str">
        <f t="shared" si="838"/>
        <v/>
      </c>
      <c r="PO127" s="118" t="str">
        <f t="shared" si="839"/>
        <v/>
      </c>
      <c r="PP127" s="119" t="str">
        <f t="shared" si="840"/>
        <v/>
      </c>
      <c r="PQ127" s="120" t="str">
        <f t="shared" si="841"/>
        <v/>
      </c>
      <c r="PS127" s="112"/>
      <c r="PT127" s="112"/>
      <c r="PU127" s="113" t="str">
        <f t="shared" si="842"/>
        <v/>
      </c>
      <c r="PV127" s="114" t="str">
        <f t="shared" si="843"/>
        <v/>
      </c>
      <c r="PW127" s="115" t="str">
        <f t="shared" si="844"/>
        <v/>
      </c>
      <c r="PX127" s="115" t="str">
        <f t="shared" si="845"/>
        <v/>
      </c>
      <c r="PY127" s="116" t="str">
        <f t="shared" si="846"/>
        <v/>
      </c>
      <c r="PZ127" s="117" t="str">
        <f t="shared" si="847"/>
        <v/>
      </c>
      <c r="QA127" s="118" t="str">
        <f t="shared" si="848"/>
        <v/>
      </c>
      <c r="QB127" s="119" t="str">
        <f t="shared" si="849"/>
        <v/>
      </c>
      <c r="QC127" s="120" t="str">
        <f t="shared" si="850"/>
        <v/>
      </c>
      <c r="QE127" s="112"/>
      <c r="QF127" s="112"/>
      <c r="QG127" s="113" t="str">
        <f t="shared" si="851"/>
        <v/>
      </c>
      <c r="QH127" s="114" t="str">
        <f t="shared" si="852"/>
        <v/>
      </c>
      <c r="QI127" s="115" t="str">
        <f t="shared" si="853"/>
        <v/>
      </c>
      <c r="QJ127" s="115" t="str">
        <f t="shared" si="854"/>
        <v/>
      </c>
      <c r="QK127" s="116" t="str">
        <f t="shared" si="855"/>
        <v/>
      </c>
      <c r="QL127" s="117" t="str">
        <f t="shared" si="856"/>
        <v/>
      </c>
      <c r="QM127" s="118" t="str">
        <f t="shared" si="857"/>
        <v/>
      </c>
      <c r="QN127" s="119" t="str">
        <f t="shared" si="858"/>
        <v/>
      </c>
      <c r="QO127" s="120" t="str">
        <f t="shared" si="859"/>
        <v/>
      </c>
      <c r="QQ127" s="112"/>
      <c r="QR127" s="112"/>
      <c r="QS127" s="113" t="str">
        <f t="shared" si="860"/>
        <v/>
      </c>
      <c r="QT127" s="114" t="str">
        <f t="shared" si="861"/>
        <v/>
      </c>
      <c r="QU127" s="115" t="str">
        <f t="shared" si="862"/>
        <v/>
      </c>
      <c r="QV127" s="115" t="str">
        <f t="shared" si="863"/>
        <v/>
      </c>
      <c r="QW127" s="116" t="str">
        <f t="shared" si="864"/>
        <v/>
      </c>
      <c r="QX127" s="117" t="str">
        <f t="shared" si="865"/>
        <v/>
      </c>
      <c r="QY127" s="118" t="str">
        <f t="shared" si="866"/>
        <v/>
      </c>
      <c r="QZ127" s="119" t="str">
        <f t="shared" si="867"/>
        <v/>
      </c>
      <c r="RA127" s="120" t="str">
        <f t="shared" si="868"/>
        <v/>
      </c>
      <c r="RC127" s="112"/>
      <c r="RD127" s="112"/>
      <c r="RE127" s="113" t="str">
        <f t="shared" si="869"/>
        <v/>
      </c>
      <c r="RF127" s="114" t="str">
        <f t="shared" si="870"/>
        <v/>
      </c>
      <c r="RG127" s="115" t="str">
        <f t="shared" si="871"/>
        <v/>
      </c>
      <c r="RH127" s="115" t="str">
        <f t="shared" si="872"/>
        <v/>
      </c>
      <c r="RI127" s="116" t="str">
        <f t="shared" si="873"/>
        <v/>
      </c>
      <c r="RJ127" s="117" t="str">
        <f t="shared" si="874"/>
        <v/>
      </c>
      <c r="RK127" s="118" t="str">
        <f t="shared" si="875"/>
        <v/>
      </c>
      <c r="RL127" s="119" t="str">
        <f t="shared" si="876"/>
        <v/>
      </c>
      <c r="RM127" s="120" t="str">
        <f t="shared" si="877"/>
        <v/>
      </c>
      <c r="RO127" s="112"/>
      <c r="RP127" s="112"/>
      <c r="RQ127" s="113" t="str">
        <f t="shared" si="878"/>
        <v/>
      </c>
      <c r="RR127" s="114" t="str">
        <f t="shared" si="879"/>
        <v/>
      </c>
      <c r="RS127" s="115" t="str">
        <f t="shared" si="880"/>
        <v/>
      </c>
      <c r="RT127" s="115" t="str">
        <f t="shared" si="881"/>
        <v/>
      </c>
      <c r="RU127" s="116" t="str">
        <f t="shared" si="882"/>
        <v/>
      </c>
      <c r="RV127" s="117" t="str">
        <f t="shared" si="883"/>
        <v/>
      </c>
      <c r="RW127" s="118" t="str">
        <f t="shared" si="884"/>
        <v/>
      </c>
      <c r="RX127" s="119" t="str">
        <f t="shared" si="885"/>
        <v/>
      </c>
      <c r="RY127" s="120" t="str">
        <f t="shared" si="886"/>
        <v/>
      </c>
      <c r="SA127" s="112"/>
      <c r="SB127" s="112"/>
    </row>
    <row r="128" spans="1:496" ht="13.5" customHeight="1">
      <c r="A128" s="20"/>
      <c r="B128" s="2" t="s">
        <v>1352</v>
      </c>
      <c r="E128" s="113"/>
      <c r="F128" s="114"/>
      <c r="G128" s="115"/>
      <c r="H128" s="115"/>
      <c r="I128" s="116"/>
      <c r="J128" s="117"/>
      <c r="K128" s="118"/>
      <c r="L128" s="119"/>
      <c r="M128" s="120"/>
      <c r="O128" s="112"/>
      <c r="Q128" s="113"/>
      <c r="R128" s="114"/>
      <c r="S128" s="115"/>
      <c r="T128" s="115"/>
      <c r="U128" s="116"/>
      <c r="V128" s="117"/>
      <c r="W128" s="118"/>
      <c r="X128" s="119"/>
      <c r="Y128" s="120"/>
      <c r="AA128" s="4"/>
      <c r="AC128" s="113"/>
      <c r="AD128" s="114"/>
      <c r="AE128" s="115"/>
      <c r="AF128" s="115"/>
      <c r="AG128" s="116"/>
      <c r="AH128" s="117"/>
      <c r="AI128" s="118"/>
      <c r="AJ128" s="119"/>
      <c r="AK128" s="120"/>
      <c r="AM128" s="112"/>
      <c r="AN128" s="112"/>
      <c r="AO128" s="113"/>
      <c r="AP128" s="114"/>
      <c r="AQ128" s="115"/>
      <c r="AR128" s="115"/>
      <c r="AS128" s="116"/>
      <c r="AT128" s="117"/>
      <c r="AU128" s="118"/>
      <c r="AV128" s="119"/>
      <c r="AW128" s="120"/>
      <c r="AY128" s="112"/>
      <c r="AZ128" s="112"/>
      <c r="BA128" s="113">
        <f t="shared" ref="BA128" si="951">IF(BE128="","",BA$3)</f>
        <v>44926</v>
      </c>
      <c r="BB128" s="114" t="str">
        <f t="shared" ref="BB128" si="952">IF(BE128="","",BA$1)</f>
        <v>Plenkovic II</v>
      </c>
      <c r="BC128" s="115">
        <f t="shared" ref="BC128" si="953">IF(BE128="","",BA$2)</f>
        <v>43853</v>
      </c>
      <c r="BD128" s="115">
        <f t="shared" ref="BD128" si="954">IF(BE128="","",BA$3)</f>
        <v>44926</v>
      </c>
      <c r="BE128" s="116" t="str">
        <f t="shared" ref="BE128" si="955">IF(BL128="","",IF(ISNUMBER(SEARCH(":",BL128)),MID(BL128,FIND(":",BL128)+2,FIND("(",BL128)-FIND(":",BL128)-3),LEFT(BL128,FIND("(",BL128)-2)))</f>
        <v>Ivan Malenica</v>
      </c>
      <c r="BF128" s="117" t="str">
        <f t="shared" ref="BF128" si="956">IF(BL128="","",MID(BL128,FIND("(",BL128)+1,4))</f>
        <v>1985</v>
      </c>
      <c r="BG128" s="118" t="str">
        <f t="shared" ref="BG128" si="957">IF(ISNUMBER(SEARCH("*female*",BL128)),"female",IF(ISNUMBER(SEARCH("*male*",BL128)),"male",""))</f>
        <v>male</v>
      </c>
      <c r="BH128" s="119" t="str">
        <f t="shared" ref="BH128" si="958">IF(BL128="","",IF(ISERROR(MID(BL128,FIND("male,",BL128)+6,(FIND(")",BL128)-(FIND("male,",BL128)+6))))=TRUE,"missing/error",MID(BL128,FIND("male,",BL128)+6,(FIND(")",BL128)-(FIND("male,",BL128)+6)))))</f>
        <v>hr_hdz01</v>
      </c>
      <c r="BI128" s="120" t="str">
        <f t="shared" ref="BI128" si="959">IF(BE128="","",(MID(BE128,(SEARCH("^^",SUBSTITUTE(BE128," ","^^",LEN(BE128)-LEN(SUBSTITUTE(BE128," ","")))))+1,99)&amp;"_"&amp;LEFT(BE128,FIND(" ",BE128)-1)&amp;"_"&amp;BF128))</f>
        <v>Malenica_Ivan_1985</v>
      </c>
      <c r="BK128" s="112"/>
      <c r="BL128" s="112" t="s">
        <v>1316</v>
      </c>
      <c r="BM128" s="113"/>
      <c r="BN128" s="114"/>
      <c r="BO128" s="115"/>
      <c r="BP128" s="115"/>
      <c r="BQ128" s="116"/>
      <c r="BR128" s="117"/>
      <c r="BS128" s="118"/>
      <c r="BT128" s="119"/>
      <c r="BU128" s="120"/>
      <c r="BW128" s="112"/>
      <c r="BX128" s="112"/>
      <c r="BY128" s="113"/>
      <c r="BZ128" s="114"/>
      <c r="CA128" s="115"/>
      <c r="CB128" s="115"/>
      <c r="CC128" s="116"/>
      <c r="CD128" s="117"/>
      <c r="CE128" s="118"/>
      <c r="CF128" s="119"/>
      <c r="CG128" s="120"/>
      <c r="CI128" s="112"/>
      <c r="CJ128" s="112"/>
      <c r="CK128" s="113"/>
      <c r="CL128" s="114"/>
      <c r="CM128" s="115"/>
      <c r="CN128" s="115"/>
      <c r="CO128" s="116"/>
      <c r="CP128" s="117"/>
      <c r="CQ128" s="118"/>
      <c r="CR128" s="119"/>
      <c r="CS128" s="120"/>
      <c r="CU128" s="112"/>
      <c r="CV128" s="112"/>
      <c r="CW128" s="113"/>
      <c r="CX128" s="114"/>
      <c r="CY128" s="115"/>
      <c r="CZ128" s="115"/>
      <c r="DA128" s="116"/>
      <c r="DB128" s="117"/>
      <c r="DC128" s="118"/>
      <c r="DD128" s="119"/>
      <c r="DE128" s="120"/>
      <c r="DG128" s="112"/>
      <c r="DH128" s="112"/>
      <c r="DI128" s="113"/>
      <c r="DJ128" s="114"/>
      <c r="DK128" s="115"/>
      <c r="DL128" s="115"/>
      <c r="DM128" s="116"/>
      <c r="DN128" s="117"/>
      <c r="DO128" s="118"/>
      <c r="DP128" s="119"/>
      <c r="DQ128" s="120"/>
      <c r="DS128" s="112"/>
      <c r="DT128" s="112"/>
      <c r="DU128" s="113"/>
      <c r="DV128" s="114"/>
      <c r="DW128" s="115"/>
      <c r="DX128" s="115"/>
      <c r="DY128" s="116"/>
      <c r="DZ128" s="117"/>
      <c r="EA128" s="118"/>
      <c r="EB128" s="119"/>
      <c r="EC128" s="120"/>
      <c r="EE128" s="112"/>
      <c r="EF128" s="112"/>
      <c r="EG128" s="113"/>
      <c r="EH128" s="114"/>
      <c r="EI128" s="115"/>
      <c r="EJ128" s="115"/>
      <c r="EK128" s="116"/>
      <c r="EL128" s="117"/>
      <c r="EM128" s="118"/>
      <c r="EN128" s="119"/>
      <c r="EO128" s="120"/>
      <c r="EQ128" s="112"/>
      <c r="ER128" s="112"/>
      <c r="ES128" s="113"/>
      <c r="ET128" s="114"/>
      <c r="EU128" s="115"/>
      <c r="EV128" s="115"/>
      <c r="EW128" s="116"/>
      <c r="EX128" s="117"/>
      <c r="EY128" s="118"/>
      <c r="EZ128" s="119"/>
      <c r="FA128" s="120"/>
      <c r="FC128" s="112"/>
      <c r="FD128" s="112"/>
      <c r="FE128" s="113"/>
      <c r="FF128" s="114"/>
      <c r="FG128" s="115"/>
      <c r="FH128" s="115"/>
      <c r="FI128" s="116"/>
      <c r="FJ128" s="117"/>
      <c r="FK128" s="118"/>
      <c r="FL128" s="119"/>
      <c r="FM128" s="120"/>
      <c r="FO128" s="112"/>
      <c r="FP128" s="112"/>
      <c r="FQ128" s="113"/>
      <c r="FR128" s="114"/>
      <c r="FS128" s="115"/>
      <c r="FT128" s="115"/>
      <c r="FU128" s="116"/>
      <c r="FV128" s="117"/>
      <c r="FW128" s="118"/>
      <c r="FX128" s="119"/>
      <c r="FY128" s="120"/>
      <c r="GA128" s="112"/>
      <c r="GB128" s="112"/>
      <c r="GC128" s="113"/>
      <c r="GD128" s="114"/>
      <c r="GE128" s="115"/>
      <c r="GF128" s="115"/>
      <c r="GG128" s="116"/>
      <c r="GH128" s="117"/>
      <c r="GI128" s="118"/>
      <c r="GJ128" s="119"/>
      <c r="GK128" s="120"/>
      <c r="GM128" s="112"/>
      <c r="GN128" s="112"/>
      <c r="GO128" s="113"/>
      <c r="GP128" s="114"/>
      <c r="GQ128" s="115"/>
      <c r="GR128" s="115"/>
      <c r="GS128" s="116"/>
      <c r="GT128" s="117"/>
      <c r="GU128" s="118"/>
      <c r="GV128" s="119"/>
      <c r="GW128" s="120"/>
      <c r="GY128" s="112"/>
      <c r="GZ128" s="112"/>
      <c r="HA128" s="113"/>
      <c r="HB128" s="114"/>
      <c r="HC128" s="115"/>
      <c r="HD128" s="115"/>
      <c r="HE128" s="116"/>
      <c r="HF128" s="117"/>
      <c r="HG128" s="118"/>
      <c r="HH128" s="119"/>
      <c r="HI128" s="120"/>
      <c r="HK128" s="112"/>
      <c r="HL128" s="112"/>
      <c r="HM128" s="113"/>
      <c r="HN128" s="114"/>
      <c r="HO128" s="115"/>
      <c r="HP128" s="115"/>
      <c r="HQ128" s="116"/>
      <c r="HR128" s="117"/>
      <c r="HS128" s="118"/>
      <c r="HT128" s="119"/>
      <c r="HU128" s="120"/>
      <c r="HW128" s="112"/>
      <c r="HX128" s="112"/>
      <c r="HY128" s="113"/>
      <c r="HZ128" s="114"/>
      <c r="IA128" s="115"/>
      <c r="IB128" s="115"/>
      <c r="IC128" s="116"/>
      <c r="ID128" s="117"/>
      <c r="IE128" s="118"/>
      <c r="IF128" s="119"/>
      <c r="IG128" s="120"/>
      <c r="II128" s="112"/>
      <c r="IJ128" s="112"/>
      <c r="IK128" s="113"/>
      <c r="IL128" s="114"/>
      <c r="IM128" s="115"/>
      <c r="IN128" s="115"/>
      <c r="IO128" s="116"/>
      <c r="IP128" s="117"/>
      <c r="IQ128" s="118"/>
      <c r="IR128" s="119"/>
      <c r="IS128" s="120"/>
      <c r="IU128" s="112"/>
      <c r="IV128" s="112"/>
      <c r="IW128" s="113"/>
      <c r="IX128" s="114"/>
      <c r="IY128" s="115"/>
      <c r="IZ128" s="115"/>
      <c r="JA128" s="116"/>
      <c r="JB128" s="117"/>
      <c r="JC128" s="118"/>
      <c r="JD128" s="119"/>
      <c r="JE128" s="120"/>
      <c r="JG128" s="112"/>
      <c r="JH128" s="112"/>
      <c r="JI128" s="113"/>
      <c r="JJ128" s="114"/>
      <c r="JK128" s="115"/>
      <c r="JL128" s="115"/>
      <c r="JM128" s="116"/>
      <c r="JN128" s="117"/>
      <c r="JO128" s="118"/>
      <c r="JP128" s="119"/>
      <c r="JQ128" s="120"/>
      <c r="JS128" s="112"/>
      <c r="JT128" s="112"/>
      <c r="JU128" s="113"/>
      <c r="JV128" s="114"/>
      <c r="JW128" s="115"/>
      <c r="JX128" s="115"/>
      <c r="JY128" s="116"/>
      <c r="JZ128" s="117"/>
      <c r="KA128" s="118"/>
      <c r="KB128" s="119"/>
      <c r="KC128" s="120"/>
      <c r="KE128" s="112"/>
      <c r="KF128" s="112"/>
      <c r="KG128" s="113"/>
      <c r="KH128" s="114"/>
      <c r="KI128" s="115"/>
      <c r="KJ128" s="115"/>
      <c r="KK128" s="116"/>
      <c r="KL128" s="117"/>
      <c r="KM128" s="118"/>
      <c r="KN128" s="119"/>
      <c r="KO128" s="120"/>
      <c r="KQ128" s="112"/>
      <c r="KR128" s="112"/>
      <c r="KS128" s="113"/>
      <c r="KT128" s="114"/>
      <c r="KU128" s="115"/>
      <c r="KV128" s="115"/>
      <c r="KW128" s="116"/>
      <c r="KX128" s="117"/>
      <c r="KY128" s="118"/>
      <c r="KZ128" s="119"/>
      <c r="LA128" s="120"/>
      <c r="LC128" s="112"/>
      <c r="LD128" s="112"/>
      <c r="LE128" s="113"/>
      <c r="LF128" s="114"/>
      <c r="LG128" s="115"/>
      <c r="LH128" s="115"/>
      <c r="LI128" s="116"/>
      <c r="LJ128" s="117"/>
      <c r="LK128" s="118"/>
      <c r="LL128" s="119"/>
      <c r="LM128" s="120"/>
      <c r="LO128" s="112"/>
      <c r="LP128" s="112"/>
      <c r="LQ128" s="113"/>
      <c r="LR128" s="114"/>
      <c r="LS128" s="115"/>
      <c r="LT128" s="115"/>
      <c r="LU128" s="116"/>
      <c r="LV128" s="117"/>
      <c r="LW128" s="118"/>
      <c r="LX128" s="119"/>
      <c r="LY128" s="120"/>
      <c r="MA128" s="112"/>
      <c r="MB128" s="112"/>
      <c r="MC128" s="113"/>
      <c r="MD128" s="114"/>
      <c r="ME128" s="115"/>
      <c r="MF128" s="115"/>
      <c r="MG128" s="116"/>
      <c r="MH128" s="117"/>
      <c r="MI128" s="118"/>
      <c r="MJ128" s="119"/>
      <c r="MK128" s="120"/>
      <c r="MM128" s="112"/>
      <c r="MN128" s="112"/>
      <c r="MO128" s="113"/>
      <c r="MP128" s="114"/>
      <c r="MQ128" s="115"/>
      <c r="MR128" s="115"/>
      <c r="MS128" s="116"/>
      <c r="MT128" s="117"/>
      <c r="MU128" s="118"/>
      <c r="MV128" s="119"/>
      <c r="MW128" s="120"/>
      <c r="MY128" s="112"/>
      <c r="MZ128" s="112"/>
      <c r="NA128" s="113"/>
      <c r="NB128" s="114"/>
      <c r="NC128" s="115"/>
      <c r="ND128" s="115"/>
      <c r="NE128" s="116"/>
      <c r="NF128" s="117"/>
      <c r="NG128" s="118"/>
      <c r="NH128" s="119"/>
      <c r="NI128" s="120"/>
      <c r="NK128" s="112"/>
      <c r="NL128" s="112"/>
      <c r="NM128" s="113"/>
      <c r="NN128" s="114"/>
      <c r="NO128" s="115"/>
      <c r="NP128" s="115"/>
      <c r="NQ128" s="116"/>
      <c r="NR128" s="117"/>
      <c r="NS128" s="118"/>
      <c r="NT128" s="119"/>
      <c r="NU128" s="120"/>
      <c r="NW128" s="112"/>
      <c r="NX128" s="112"/>
      <c r="NY128" s="113"/>
      <c r="NZ128" s="114"/>
      <c r="OA128" s="115"/>
      <c r="OB128" s="115"/>
      <c r="OC128" s="116"/>
      <c r="OD128" s="117"/>
      <c r="OE128" s="118"/>
      <c r="OF128" s="119"/>
      <c r="OG128" s="120"/>
      <c r="OI128" s="112"/>
      <c r="OJ128" s="112"/>
      <c r="OK128" s="113"/>
      <c r="OL128" s="114"/>
      <c r="OM128" s="115"/>
      <c r="ON128" s="115"/>
      <c r="OO128" s="116"/>
      <c r="OP128" s="117"/>
      <c r="OQ128" s="118"/>
      <c r="OR128" s="119"/>
      <c r="OS128" s="120"/>
      <c r="OU128" s="112"/>
      <c r="OV128" s="112"/>
      <c r="OW128" s="113"/>
      <c r="OX128" s="114"/>
      <c r="OY128" s="115"/>
      <c r="OZ128" s="115"/>
      <c r="PA128" s="116"/>
      <c r="PB128" s="117"/>
      <c r="PC128" s="118"/>
      <c r="PD128" s="119"/>
      <c r="PE128" s="120"/>
      <c r="PG128" s="112"/>
      <c r="PH128" s="112"/>
      <c r="PI128" s="113"/>
      <c r="PJ128" s="114"/>
      <c r="PK128" s="115"/>
      <c r="PL128" s="115"/>
      <c r="PM128" s="116"/>
      <c r="PN128" s="117"/>
      <c r="PO128" s="118"/>
      <c r="PP128" s="119"/>
      <c r="PQ128" s="120"/>
      <c r="PS128" s="112"/>
      <c r="PT128" s="112"/>
      <c r="PU128" s="113"/>
      <c r="PV128" s="114"/>
      <c r="PW128" s="115"/>
      <c r="PX128" s="115"/>
      <c r="PY128" s="116"/>
      <c r="PZ128" s="117"/>
      <c r="QA128" s="118"/>
      <c r="QB128" s="119"/>
      <c r="QC128" s="120"/>
      <c r="QE128" s="112"/>
      <c r="QF128" s="112"/>
      <c r="QG128" s="113"/>
      <c r="QH128" s="114"/>
      <c r="QI128" s="115"/>
      <c r="QJ128" s="115"/>
      <c r="QK128" s="116"/>
      <c r="QL128" s="117"/>
      <c r="QM128" s="118"/>
      <c r="QN128" s="119"/>
      <c r="QO128" s="120"/>
      <c r="QQ128" s="112"/>
      <c r="QR128" s="112"/>
      <c r="QS128" s="113"/>
      <c r="QT128" s="114"/>
      <c r="QU128" s="115"/>
      <c r="QV128" s="115"/>
      <c r="QW128" s="116"/>
      <c r="QX128" s="117"/>
      <c r="QY128" s="118"/>
      <c r="QZ128" s="119"/>
      <c r="RA128" s="120"/>
      <c r="RC128" s="112"/>
      <c r="RD128" s="112"/>
      <c r="RE128" s="113"/>
      <c r="RF128" s="114"/>
      <c r="RG128" s="115"/>
      <c r="RH128" s="115"/>
      <c r="RI128" s="116"/>
      <c r="RJ128" s="117"/>
      <c r="RK128" s="118"/>
      <c r="RL128" s="119"/>
      <c r="RM128" s="120"/>
      <c r="RO128" s="112"/>
      <c r="RP128" s="112"/>
      <c r="RQ128" s="113"/>
      <c r="RR128" s="114"/>
      <c r="RS128" s="115"/>
      <c r="RT128" s="115"/>
      <c r="RU128" s="116"/>
      <c r="RV128" s="117"/>
      <c r="RW128" s="118"/>
      <c r="RX128" s="119"/>
      <c r="RY128" s="120"/>
      <c r="SA128" s="112"/>
      <c r="SB128" s="112"/>
    </row>
    <row r="129" spans="1:496" ht="13.5" customHeight="1">
      <c r="A129" s="20"/>
      <c r="B129" s="2" t="s">
        <v>912</v>
      </c>
      <c r="C129" s="2" t="s">
        <v>913</v>
      </c>
      <c r="E129" s="113" t="str">
        <f t="shared" ref="E129:E198" si="960">IF(I129="","",E$3)</f>
        <v/>
      </c>
      <c r="F129" s="114" t="str">
        <f t="shared" ref="F129:F198" si="961">IF(I129="","",E$1)</f>
        <v/>
      </c>
      <c r="G129" s="115" t="str">
        <f t="shared" si="903"/>
        <v/>
      </c>
      <c r="H129" s="115" t="str">
        <f t="shared" si="904"/>
        <v/>
      </c>
      <c r="I129" s="116" t="str">
        <f t="shared" ref="I129:I198" si="962">IF(P129="","",IF(ISNUMBER(SEARCH(":",P129)),MID(P129,FIND(":",P129)+2,FIND("(",P129)-FIND(":",P129)-3),LEFT(P129,FIND("(",P129)-2)))</f>
        <v/>
      </c>
      <c r="J129" s="117" t="str">
        <f t="shared" ref="J129:J198" si="963">IF(P129="","",MID(P129,FIND("(",P129)+1,4))</f>
        <v/>
      </c>
      <c r="K129" s="118" t="str">
        <f t="shared" ref="K129:K198" si="964">IF(ISNUMBER(SEARCH("*female*",P129)),"female",IF(ISNUMBER(SEARCH("*male*",P129)),"male",""))</f>
        <v/>
      </c>
      <c r="L129" s="119" t="str">
        <f t="shared" si="894"/>
        <v/>
      </c>
      <c r="M129" s="120" t="str">
        <f t="shared" ref="M129:M198" si="965">IF(I129="","",(MID(I129,(SEARCH("^^",SUBSTITUTE(I129," ","^^",LEN(I129)-LEN(SUBSTITUTE(I129," ","")))))+1,99)&amp;"_"&amp;LEFT(I129,FIND(" ",I129)-1)&amp;"_"&amp;J129))</f>
        <v/>
      </c>
      <c r="O129" s="112"/>
      <c r="P129" s="2" t="s">
        <v>289</v>
      </c>
      <c r="Q129" s="113" t="s">
        <v>289</v>
      </c>
      <c r="R129" s="114" t="s">
        <v>289</v>
      </c>
      <c r="S129" s="115" t="s">
        <v>289</v>
      </c>
      <c r="T129" s="115" t="s">
        <v>289</v>
      </c>
      <c r="U129" s="116" t="s">
        <v>289</v>
      </c>
      <c r="V129" s="117" t="s">
        <v>289</v>
      </c>
      <c r="W129" s="118" t="s">
        <v>289</v>
      </c>
      <c r="X129" s="119" t="s">
        <v>289</v>
      </c>
      <c r="Y129" s="120" t="s">
        <v>289</v>
      </c>
      <c r="AA129" s="4"/>
      <c r="AC129" s="113" t="str">
        <f t="shared" si="545"/>
        <v/>
      </c>
      <c r="AD129" s="114" t="str">
        <f t="shared" si="546"/>
        <v/>
      </c>
      <c r="AE129" s="115" t="str">
        <f t="shared" si="547"/>
        <v/>
      </c>
      <c r="AF129" s="115" t="str">
        <f t="shared" si="548"/>
        <v/>
      </c>
      <c r="AG129" s="116" t="str">
        <f t="shared" si="549"/>
        <v/>
      </c>
      <c r="AH129" s="117" t="str">
        <f t="shared" si="550"/>
        <v/>
      </c>
      <c r="AI129" s="118" t="str">
        <f t="shared" si="551"/>
        <v/>
      </c>
      <c r="AJ129" s="119" t="str">
        <f t="shared" si="552"/>
        <v/>
      </c>
      <c r="AK129" s="120" t="str">
        <f t="shared" si="553"/>
        <v/>
      </c>
      <c r="AM129" s="112"/>
      <c r="AN129" s="112"/>
      <c r="AO129" s="113" t="str">
        <f t="shared" si="554"/>
        <v/>
      </c>
      <c r="AP129" s="114" t="str">
        <f t="shared" si="555"/>
        <v/>
      </c>
      <c r="AQ129" s="115" t="str">
        <f t="shared" si="556"/>
        <v/>
      </c>
      <c r="AR129" s="115" t="str">
        <f t="shared" si="557"/>
        <v/>
      </c>
      <c r="AS129" s="116" t="str">
        <f t="shared" si="558"/>
        <v/>
      </c>
      <c r="AT129" s="117" t="str">
        <f t="shared" si="559"/>
        <v/>
      </c>
      <c r="AU129" s="118" t="str">
        <f t="shared" si="560"/>
        <v/>
      </c>
      <c r="AV129" s="119" t="str">
        <f t="shared" si="561"/>
        <v/>
      </c>
      <c r="AW129" s="120" t="str">
        <f t="shared" si="562"/>
        <v/>
      </c>
      <c r="AY129" s="112"/>
      <c r="AZ129" s="112"/>
      <c r="BA129" s="113" t="str">
        <f t="shared" si="518"/>
        <v/>
      </c>
      <c r="BB129" s="114" t="str">
        <f t="shared" si="519"/>
        <v/>
      </c>
      <c r="BC129" s="115" t="str">
        <f t="shared" si="520"/>
        <v/>
      </c>
      <c r="BD129" s="115" t="str">
        <f t="shared" si="521"/>
        <v/>
      </c>
      <c r="BE129" s="116" t="str">
        <f t="shared" si="522"/>
        <v/>
      </c>
      <c r="BF129" s="117" t="str">
        <f t="shared" si="523"/>
        <v/>
      </c>
      <c r="BG129" s="118" t="str">
        <f t="shared" si="524"/>
        <v/>
      </c>
      <c r="BH129" s="119" t="str">
        <f t="shared" si="525"/>
        <v/>
      </c>
      <c r="BI129" s="120" t="str">
        <f t="shared" si="526"/>
        <v/>
      </c>
      <c r="BK129" s="112"/>
      <c r="BL129" s="112"/>
      <c r="BM129" s="113" t="str">
        <f t="shared" si="563"/>
        <v/>
      </c>
      <c r="BN129" s="114" t="str">
        <f t="shared" si="564"/>
        <v/>
      </c>
      <c r="BO129" s="115" t="str">
        <f t="shared" si="565"/>
        <v/>
      </c>
      <c r="BP129" s="115" t="str">
        <f t="shared" si="566"/>
        <v/>
      </c>
      <c r="BQ129" s="116" t="str">
        <f t="shared" si="567"/>
        <v/>
      </c>
      <c r="BR129" s="117" t="str">
        <f t="shared" si="568"/>
        <v/>
      </c>
      <c r="BS129" s="118" t="str">
        <f t="shared" si="569"/>
        <v/>
      </c>
      <c r="BT129" s="119" t="str">
        <f t="shared" si="570"/>
        <v/>
      </c>
      <c r="BU129" s="120" t="str">
        <f t="shared" si="571"/>
        <v/>
      </c>
      <c r="BW129" s="112"/>
      <c r="BX129" s="112"/>
      <c r="BY129" s="113" t="str">
        <f t="shared" si="572"/>
        <v/>
      </c>
      <c r="BZ129" s="114" t="str">
        <f t="shared" si="573"/>
        <v/>
      </c>
      <c r="CA129" s="115" t="str">
        <f t="shared" si="574"/>
        <v/>
      </c>
      <c r="CB129" s="115" t="str">
        <f t="shared" si="575"/>
        <v/>
      </c>
      <c r="CC129" s="116" t="str">
        <f t="shared" si="576"/>
        <v/>
      </c>
      <c r="CD129" s="117" t="str">
        <f t="shared" si="577"/>
        <v/>
      </c>
      <c r="CE129" s="118" t="str">
        <f t="shared" si="578"/>
        <v/>
      </c>
      <c r="CF129" s="119" t="str">
        <f t="shared" si="579"/>
        <v/>
      </c>
      <c r="CG129" s="120" t="str">
        <f t="shared" si="580"/>
        <v/>
      </c>
      <c r="CI129" s="112"/>
      <c r="CJ129" s="112"/>
      <c r="CK129" s="113" t="str">
        <f t="shared" si="581"/>
        <v/>
      </c>
      <c r="CL129" s="114" t="str">
        <f t="shared" si="582"/>
        <v/>
      </c>
      <c r="CM129" s="115" t="str">
        <f t="shared" si="583"/>
        <v/>
      </c>
      <c r="CN129" s="115" t="str">
        <f t="shared" si="584"/>
        <v/>
      </c>
      <c r="CO129" s="116" t="str">
        <f t="shared" si="585"/>
        <v/>
      </c>
      <c r="CP129" s="117" t="str">
        <f t="shared" si="586"/>
        <v/>
      </c>
      <c r="CQ129" s="118" t="str">
        <f t="shared" si="587"/>
        <v/>
      </c>
      <c r="CR129" s="119" t="str">
        <f t="shared" si="588"/>
        <v/>
      </c>
      <c r="CS129" s="120" t="str">
        <f t="shared" si="589"/>
        <v/>
      </c>
      <c r="CU129" s="112"/>
      <c r="CV129" s="112"/>
      <c r="CW129" s="113" t="str">
        <f t="shared" si="590"/>
        <v/>
      </c>
      <c r="CX129" s="114" t="str">
        <f t="shared" si="591"/>
        <v/>
      </c>
      <c r="CY129" s="115" t="str">
        <f t="shared" si="592"/>
        <v/>
      </c>
      <c r="CZ129" s="115" t="str">
        <f t="shared" si="593"/>
        <v/>
      </c>
      <c r="DA129" s="116" t="str">
        <f t="shared" si="594"/>
        <v/>
      </c>
      <c r="DB129" s="117" t="str">
        <f t="shared" si="595"/>
        <v/>
      </c>
      <c r="DC129" s="118" t="str">
        <f t="shared" si="596"/>
        <v/>
      </c>
      <c r="DD129" s="119" t="str">
        <f t="shared" si="597"/>
        <v/>
      </c>
      <c r="DE129" s="120" t="str">
        <f t="shared" si="598"/>
        <v/>
      </c>
      <c r="DG129" s="112"/>
      <c r="DH129" s="112"/>
      <c r="DI129" s="113" t="str">
        <f t="shared" si="599"/>
        <v/>
      </c>
      <c r="DJ129" s="114" t="str">
        <f t="shared" si="600"/>
        <v/>
      </c>
      <c r="DK129" s="115" t="str">
        <f t="shared" si="601"/>
        <v/>
      </c>
      <c r="DL129" s="115" t="str">
        <f t="shared" si="602"/>
        <v/>
      </c>
      <c r="DM129" s="116" t="str">
        <f t="shared" si="603"/>
        <v/>
      </c>
      <c r="DN129" s="117" t="str">
        <f t="shared" si="604"/>
        <v/>
      </c>
      <c r="DO129" s="118" t="str">
        <f t="shared" si="605"/>
        <v/>
      </c>
      <c r="DP129" s="119" t="str">
        <f t="shared" si="606"/>
        <v/>
      </c>
      <c r="DQ129" s="120" t="str">
        <f t="shared" si="607"/>
        <v/>
      </c>
      <c r="DS129" s="112"/>
      <c r="DT129" s="112"/>
      <c r="DU129" s="113" t="str">
        <f t="shared" si="608"/>
        <v/>
      </c>
      <c r="DV129" s="114" t="str">
        <f t="shared" si="609"/>
        <v/>
      </c>
      <c r="DW129" s="115" t="str">
        <f t="shared" si="610"/>
        <v/>
      </c>
      <c r="DX129" s="115" t="str">
        <f t="shared" si="611"/>
        <v/>
      </c>
      <c r="DY129" s="116" t="str">
        <f t="shared" si="612"/>
        <v/>
      </c>
      <c r="DZ129" s="117" t="str">
        <f t="shared" si="613"/>
        <v/>
      </c>
      <c r="EA129" s="118" t="str">
        <f t="shared" si="614"/>
        <v/>
      </c>
      <c r="EB129" s="119" t="str">
        <f t="shared" si="615"/>
        <v/>
      </c>
      <c r="EC129" s="120" t="str">
        <f t="shared" si="616"/>
        <v/>
      </c>
      <c r="EE129" s="112"/>
      <c r="EF129" s="112"/>
      <c r="EG129" s="113" t="str">
        <f t="shared" si="617"/>
        <v/>
      </c>
      <c r="EH129" s="114" t="str">
        <f t="shared" si="618"/>
        <v/>
      </c>
      <c r="EI129" s="115" t="str">
        <f t="shared" si="619"/>
        <v/>
      </c>
      <c r="EJ129" s="115" t="str">
        <f t="shared" si="620"/>
        <v/>
      </c>
      <c r="EK129" s="116" t="str">
        <f t="shared" si="621"/>
        <v/>
      </c>
      <c r="EL129" s="117" t="str">
        <f t="shared" si="622"/>
        <v/>
      </c>
      <c r="EM129" s="118" t="str">
        <f t="shared" si="623"/>
        <v/>
      </c>
      <c r="EN129" s="119" t="str">
        <f t="shared" si="624"/>
        <v/>
      </c>
      <c r="EO129" s="120" t="str">
        <f t="shared" si="625"/>
        <v/>
      </c>
      <c r="EQ129" s="112"/>
      <c r="ER129" s="112"/>
      <c r="ES129" s="113" t="str">
        <f t="shared" si="626"/>
        <v/>
      </c>
      <c r="ET129" s="114" t="str">
        <f t="shared" si="627"/>
        <v/>
      </c>
      <c r="EU129" s="115" t="str">
        <f t="shared" si="628"/>
        <v/>
      </c>
      <c r="EV129" s="115" t="str">
        <f t="shared" si="629"/>
        <v/>
      </c>
      <c r="EW129" s="116" t="str">
        <f t="shared" si="630"/>
        <v/>
      </c>
      <c r="EX129" s="117" t="str">
        <f t="shared" si="631"/>
        <v/>
      </c>
      <c r="EY129" s="118" t="str">
        <f t="shared" si="632"/>
        <v/>
      </c>
      <c r="EZ129" s="119" t="str">
        <f t="shared" si="633"/>
        <v/>
      </c>
      <c r="FA129" s="120" t="str">
        <f t="shared" si="634"/>
        <v/>
      </c>
      <c r="FC129" s="112"/>
      <c r="FD129" s="112"/>
      <c r="FE129" s="113" t="str">
        <f t="shared" si="635"/>
        <v/>
      </c>
      <c r="FF129" s="114" t="str">
        <f t="shared" si="636"/>
        <v/>
      </c>
      <c r="FG129" s="115" t="str">
        <f t="shared" si="637"/>
        <v/>
      </c>
      <c r="FH129" s="115" t="str">
        <f t="shared" si="638"/>
        <v/>
      </c>
      <c r="FI129" s="116" t="str">
        <f t="shared" si="639"/>
        <v/>
      </c>
      <c r="FJ129" s="117" t="str">
        <f t="shared" si="640"/>
        <v/>
      </c>
      <c r="FK129" s="118" t="str">
        <f t="shared" si="641"/>
        <v/>
      </c>
      <c r="FL129" s="119" t="str">
        <f t="shared" si="642"/>
        <v/>
      </c>
      <c r="FM129" s="120" t="str">
        <f t="shared" si="643"/>
        <v/>
      </c>
      <c r="FO129" s="112"/>
      <c r="FP129" s="112"/>
      <c r="FQ129" s="113" t="str">
        <f t="shared" si="644"/>
        <v/>
      </c>
      <c r="FR129" s="114" t="str">
        <f t="shared" si="645"/>
        <v/>
      </c>
      <c r="FS129" s="115" t="str">
        <f t="shared" si="646"/>
        <v/>
      </c>
      <c r="FT129" s="115" t="str">
        <f t="shared" si="647"/>
        <v/>
      </c>
      <c r="FU129" s="116" t="str">
        <f t="shared" si="648"/>
        <v/>
      </c>
      <c r="FV129" s="117" t="str">
        <f t="shared" si="649"/>
        <v/>
      </c>
      <c r="FW129" s="118" t="str">
        <f t="shared" si="650"/>
        <v/>
      </c>
      <c r="FX129" s="119" t="str">
        <f t="shared" si="651"/>
        <v/>
      </c>
      <c r="FY129" s="120" t="str">
        <f t="shared" si="652"/>
        <v/>
      </c>
      <c r="GA129" s="112"/>
      <c r="GB129" s="112"/>
      <c r="GC129" s="113" t="str">
        <f t="shared" si="653"/>
        <v/>
      </c>
      <c r="GD129" s="114" t="str">
        <f t="shared" si="654"/>
        <v/>
      </c>
      <c r="GE129" s="115" t="str">
        <f t="shared" si="655"/>
        <v/>
      </c>
      <c r="GF129" s="115" t="str">
        <f t="shared" si="656"/>
        <v/>
      </c>
      <c r="GG129" s="116" t="str">
        <f t="shared" si="657"/>
        <v/>
      </c>
      <c r="GH129" s="117" t="str">
        <f t="shared" si="658"/>
        <v/>
      </c>
      <c r="GI129" s="118" t="str">
        <f t="shared" si="659"/>
        <v/>
      </c>
      <c r="GJ129" s="119" t="str">
        <f t="shared" si="660"/>
        <v/>
      </c>
      <c r="GK129" s="120" t="str">
        <f t="shared" si="661"/>
        <v/>
      </c>
      <c r="GM129" s="112"/>
      <c r="GN129" s="112"/>
      <c r="GO129" s="113" t="str">
        <f t="shared" si="662"/>
        <v/>
      </c>
      <c r="GP129" s="114" t="str">
        <f t="shared" si="663"/>
        <v/>
      </c>
      <c r="GQ129" s="115" t="str">
        <f t="shared" si="664"/>
        <v/>
      </c>
      <c r="GR129" s="115" t="str">
        <f t="shared" si="665"/>
        <v/>
      </c>
      <c r="GS129" s="116" t="str">
        <f t="shared" si="666"/>
        <v/>
      </c>
      <c r="GT129" s="117" t="str">
        <f t="shared" si="667"/>
        <v/>
      </c>
      <c r="GU129" s="118" t="str">
        <f t="shared" si="668"/>
        <v/>
      </c>
      <c r="GV129" s="119" t="str">
        <f t="shared" si="669"/>
        <v/>
      </c>
      <c r="GW129" s="120" t="str">
        <f t="shared" si="670"/>
        <v/>
      </c>
      <c r="GY129" s="112"/>
      <c r="GZ129" s="112"/>
      <c r="HA129" s="113" t="str">
        <f t="shared" si="671"/>
        <v/>
      </c>
      <c r="HB129" s="114" t="str">
        <f t="shared" si="672"/>
        <v/>
      </c>
      <c r="HC129" s="115" t="str">
        <f t="shared" si="673"/>
        <v/>
      </c>
      <c r="HD129" s="115" t="str">
        <f t="shared" si="674"/>
        <v/>
      </c>
      <c r="HE129" s="116" t="str">
        <f t="shared" si="675"/>
        <v/>
      </c>
      <c r="HF129" s="117" t="str">
        <f t="shared" si="676"/>
        <v/>
      </c>
      <c r="HG129" s="118" t="str">
        <f t="shared" si="677"/>
        <v/>
      </c>
      <c r="HH129" s="119" t="str">
        <f t="shared" si="678"/>
        <v/>
      </c>
      <c r="HI129" s="120" t="str">
        <f t="shared" si="679"/>
        <v/>
      </c>
      <c r="HK129" s="112"/>
      <c r="HL129" s="112"/>
      <c r="HM129" s="113" t="str">
        <f t="shared" si="680"/>
        <v/>
      </c>
      <c r="HN129" s="114" t="str">
        <f t="shared" si="681"/>
        <v/>
      </c>
      <c r="HO129" s="115" t="str">
        <f t="shared" si="682"/>
        <v/>
      </c>
      <c r="HP129" s="115" t="str">
        <f t="shared" si="683"/>
        <v/>
      </c>
      <c r="HQ129" s="116" t="str">
        <f t="shared" si="684"/>
        <v/>
      </c>
      <c r="HR129" s="117" t="str">
        <f t="shared" si="685"/>
        <v/>
      </c>
      <c r="HS129" s="118" t="str">
        <f t="shared" si="686"/>
        <v/>
      </c>
      <c r="HT129" s="119" t="str">
        <f t="shared" si="687"/>
        <v/>
      </c>
      <c r="HU129" s="120" t="str">
        <f t="shared" si="688"/>
        <v/>
      </c>
      <c r="HW129" s="112"/>
      <c r="HX129" s="112"/>
      <c r="HY129" s="113" t="str">
        <f t="shared" si="689"/>
        <v/>
      </c>
      <c r="HZ129" s="114" t="str">
        <f t="shared" si="690"/>
        <v/>
      </c>
      <c r="IA129" s="115" t="str">
        <f t="shared" si="691"/>
        <v/>
      </c>
      <c r="IB129" s="115" t="str">
        <f t="shared" si="692"/>
        <v/>
      </c>
      <c r="IC129" s="116" t="str">
        <f t="shared" si="693"/>
        <v/>
      </c>
      <c r="ID129" s="117" t="str">
        <f t="shared" si="694"/>
        <v/>
      </c>
      <c r="IE129" s="118" t="str">
        <f t="shared" si="695"/>
        <v/>
      </c>
      <c r="IF129" s="119" t="str">
        <f t="shared" si="696"/>
        <v/>
      </c>
      <c r="IG129" s="120" t="str">
        <f t="shared" si="697"/>
        <v/>
      </c>
      <c r="II129" s="112"/>
      <c r="IJ129" s="112"/>
      <c r="IK129" s="113" t="str">
        <f t="shared" si="698"/>
        <v/>
      </c>
      <c r="IL129" s="114" t="str">
        <f t="shared" si="699"/>
        <v/>
      </c>
      <c r="IM129" s="115" t="str">
        <f t="shared" si="700"/>
        <v/>
      </c>
      <c r="IN129" s="115" t="str">
        <f t="shared" si="701"/>
        <v/>
      </c>
      <c r="IO129" s="116" t="str">
        <f t="shared" si="702"/>
        <v/>
      </c>
      <c r="IP129" s="117" t="str">
        <f t="shared" si="703"/>
        <v/>
      </c>
      <c r="IQ129" s="118" t="str">
        <f t="shared" si="704"/>
        <v/>
      </c>
      <c r="IR129" s="119" t="str">
        <f t="shared" si="705"/>
        <v/>
      </c>
      <c r="IS129" s="120" t="str">
        <f t="shared" si="706"/>
        <v/>
      </c>
      <c r="IU129" s="112"/>
      <c r="IV129" s="112"/>
      <c r="IW129" s="113" t="str">
        <f t="shared" si="707"/>
        <v/>
      </c>
      <c r="IX129" s="114" t="str">
        <f t="shared" si="708"/>
        <v/>
      </c>
      <c r="IY129" s="115" t="str">
        <f t="shared" si="709"/>
        <v/>
      </c>
      <c r="IZ129" s="115" t="str">
        <f t="shared" si="710"/>
        <v/>
      </c>
      <c r="JA129" s="116" t="str">
        <f t="shared" si="711"/>
        <v/>
      </c>
      <c r="JB129" s="117" t="str">
        <f t="shared" si="712"/>
        <v/>
      </c>
      <c r="JC129" s="118" t="str">
        <f t="shared" si="713"/>
        <v/>
      </c>
      <c r="JD129" s="119" t="str">
        <f t="shared" si="714"/>
        <v/>
      </c>
      <c r="JE129" s="120" t="str">
        <f t="shared" si="715"/>
        <v/>
      </c>
      <c r="JG129" s="112"/>
      <c r="JH129" s="112"/>
      <c r="JI129" s="113" t="str">
        <f t="shared" si="716"/>
        <v/>
      </c>
      <c r="JJ129" s="114" t="str">
        <f t="shared" si="717"/>
        <v/>
      </c>
      <c r="JK129" s="115" t="str">
        <f t="shared" si="718"/>
        <v/>
      </c>
      <c r="JL129" s="115" t="str">
        <f t="shared" si="719"/>
        <v/>
      </c>
      <c r="JM129" s="116" t="str">
        <f t="shared" si="720"/>
        <v/>
      </c>
      <c r="JN129" s="117" t="str">
        <f t="shared" si="721"/>
        <v/>
      </c>
      <c r="JO129" s="118" t="str">
        <f t="shared" si="722"/>
        <v/>
      </c>
      <c r="JP129" s="119" t="str">
        <f t="shared" si="723"/>
        <v/>
      </c>
      <c r="JQ129" s="120" t="str">
        <f t="shared" si="724"/>
        <v/>
      </c>
      <c r="JS129" s="112"/>
      <c r="JT129" s="112"/>
      <c r="JU129" s="113" t="str">
        <f t="shared" si="725"/>
        <v/>
      </c>
      <c r="JV129" s="114" t="str">
        <f t="shared" si="726"/>
        <v/>
      </c>
      <c r="JW129" s="115" t="str">
        <f t="shared" si="727"/>
        <v/>
      </c>
      <c r="JX129" s="115" t="str">
        <f t="shared" si="728"/>
        <v/>
      </c>
      <c r="JY129" s="116" t="str">
        <f t="shared" si="729"/>
        <v/>
      </c>
      <c r="JZ129" s="117" t="str">
        <f t="shared" si="730"/>
        <v/>
      </c>
      <c r="KA129" s="118" t="str">
        <f t="shared" si="731"/>
        <v/>
      </c>
      <c r="KB129" s="119" t="str">
        <f t="shared" si="732"/>
        <v/>
      </c>
      <c r="KC129" s="120" t="str">
        <f t="shared" si="733"/>
        <v/>
      </c>
      <c r="KE129" s="112"/>
      <c r="KF129" s="112"/>
      <c r="KG129" s="113" t="str">
        <f t="shared" si="734"/>
        <v/>
      </c>
      <c r="KH129" s="114" t="str">
        <f t="shared" si="735"/>
        <v/>
      </c>
      <c r="KI129" s="115" t="str">
        <f t="shared" si="736"/>
        <v/>
      </c>
      <c r="KJ129" s="115" t="str">
        <f t="shared" si="737"/>
        <v/>
      </c>
      <c r="KK129" s="116" t="str">
        <f t="shared" si="738"/>
        <v/>
      </c>
      <c r="KL129" s="117" t="str">
        <f t="shared" si="739"/>
        <v/>
      </c>
      <c r="KM129" s="118" t="str">
        <f t="shared" si="740"/>
        <v/>
      </c>
      <c r="KN129" s="119" t="str">
        <f t="shared" si="741"/>
        <v/>
      </c>
      <c r="KO129" s="120" t="str">
        <f t="shared" si="742"/>
        <v/>
      </c>
      <c r="KQ129" s="112"/>
      <c r="KR129" s="112"/>
      <c r="KS129" s="113" t="str">
        <f t="shared" si="743"/>
        <v/>
      </c>
      <c r="KT129" s="114" t="str">
        <f t="shared" si="744"/>
        <v/>
      </c>
      <c r="KU129" s="115" t="str">
        <f t="shared" si="745"/>
        <v/>
      </c>
      <c r="KV129" s="115" t="str">
        <f t="shared" si="746"/>
        <v/>
      </c>
      <c r="KW129" s="116" t="str">
        <f t="shared" si="747"/>
        <v/>
      </c>
      <c r="KX129" s="117" t="str">
        <f t="shared" si="748"/>
        <v/>
      </c>
      <c r="KY129" s="118" t="str">
        <f t="shared" si="749"/>
        <v/>
      </c>
      <c r="KZ129" s="119" t="str">
        <f t="shared" si="750"/>
        <v/>
      </c>
      <c r="LA129" s="120" t="str">
        <f t="shared" si="751"/>
        <v/>
      </c>
      <c r="LC129" s="112"/>
      <c r="LD129" s="112"/>
      <c r="LE129" s="113" t="str">
        <f t="shared" si="752"/>
        <v/>
      </c>
      <c r="LF129" s="114" t="str">
        <f t="shared" si="753"/>
        <v/>
      </c>
      <c r="LG129" s="115" t="str">
        <f t="shared" si="754"/>
        <v/>
      </c>
      <c r="LH129" s="115" t="str">
        <f t="shared" si="755"/>
        <v/>
      </c>
      <c r="LI129" s="116" t="str">
        <f t="shared" si="756"/>
        <v/>
      </c>
      <c r="LJ129" s="117" t="str">
        <f t="shared" si="757"/>
        <v/>
      </c>
      <c r="LK129" s="118" t="str">
        <f t="shared" si="758"/>
        <v/>
      </c>
      <c r="LL129" s="119" t="str">
        <f t="shared" si="759"/>
        <v/>
      </c>
      <c r="LM129" s="120" t="str">
        <f t="shared" si="760"/>
        <v/>
      </c>
      <c r="LO129" s="112"/>
      <c r="LP129" s="112"/>
      <c r="LQ129" s="113" t="str">
        <f t="shared" si="761"/>
        <v/>
      </c>
      <c r="LR129" s="114" t="str">
        <f t="shared" si="762"/>
        <v/>
      </c>
      <c r="LS129" s="115" t="str">
        <f t="shared" si="763"/>
        <v/>
      </c>
      <c r="LT129" s="115" t="str">
        <f t="shared" si="764"/>
        <v/>
      </c>
      <c r="LU129" s="116" t="str">
        <f t="shared" si="765"/>
        <v/>
      </c>
      <c r="LV129" s="117" t="str">
        <f t="shared" si="766"/>
        <v/>
      </c>
      <c r="LW129" s="118" t="str">
        <f t="shared" si="767"/>
        <v/>
      </c>
      <c r="LX129" s="119" t="str">
        <f t="shared" si="768"/>
        <v/>
      </c>
      <c r="LY129" s="120" t="str">
        <f t="shared" si="769"/>
        <v/>
      </c>
      <c r="MA129" s="112"/>
      <c r="MB129" s="112"/>
      <c r="MC129" s="113" t="str">
        <f t="shared" si="770"/>
        <v/>
      </c>
      <c r="MD129" s="114" t="str">
        <f t="shared" si="771"/>
        <v/>
      </c>
      <c r="ME129" s="115" t="str">
        <f t="shared" si="772"/>
        <v/>
      </c>
      <c r="MF129" s="115" t="str">
        <f t="shared" si="773"/>
        <v/>
      </c>
      <c r="MG129" s="116" t="str">
        <f t="shared" si="774"/>
        <v/>
      </c>
      <c r="MH129" s="117" t="str">
        <f t="shared" si="775"/>
        <v/>
      </c>
      <c r="MI129" s="118" t="str">
        <f t="shared" si="776"/>
        <v/>
      </c>
      <c r="MJ129" s="119" t="str">
        <f t="shared" si="777"/>
        <v/>
      </c>
      <c r="MK129" s="120" t="str">
        <f t="shared" si="778"/>
        <v/>
      </c>
      <c r="MM129" s="112"/>
      <c r="MN129" s="112"/>
      <c r="MO129" s="113" t="str">
        <f t="shared" si="779"/>
        <v/>
      </c>
      <c r="MP129" s="114" t="str">
        <f t="shared" si="780"/>
        <v/>
      </c>
      <c r="MQ129" s="115" t="str">
        <f t="shared" si="781"/>
        <v/>
      </c>
      <c r="MR129" s="115" t="str">
        <f t="shared" si="782"/>
        <v/>
      </c>
      <c r="MS129" s="116" t="str">
        <f t="shared" si="783"/>
        <v/>
      </c>
      <c r="MT129" s="117" t="str">
        <f t="shared" si="784"/>
        <v/>
      </c>
      <c r="MU129" s="118" t="str">
        <f t="shared" si="785"/>
        <v/>
      </c>
      <c r="MV129" s="119" t="str">
        <f t="shared" si="786"/>
        <v/>
      </c>
      <c r="MW129" s="120" t="str">
        <f t="shared" si="787"/>
        <v/>
      </c>
      <c r="MY129" s="112"/>
      <c r="MZ129" s="112"/>
      <c r="NA129" s="113" t="str">
        <f t="shared" si="788"/>
        <v/>
      </c>
      <c r="NB129" s="114" t="str">
        <f t="shared" si="789"/>
        <v/>
      </c>
      <c r="NC129" s="115" t="str">
        <f t="shared" si="790"/>
        <v/>
      </c>
      <c r="ND129" s="115" t="str">
        <f t="shared" si="791"/>
        <v/>
      </c>
      <c r="NE129" s="116" t="str">
        <f t="shared" si="792"/>
        <v/>
      </c>
      <c r="NF129" s="117" t="str">
        <f t="shared" si="793"/>
        <v/>
      </c>
      <c r="NG129" s="118" t="str">
        <f t="shared" si="794"/>
        <v/>
      </c>
      <c r="NH129" s="119" t="str">
        <f t="shared" si="795"/>
        <v/>
      </c>
      <c r="NI129" s="120" t="str">
        <f t="shared" si="796"/>
        <v/>
      </c>
      <c r="NK129" s="112"/>
      <c r="NL129" s="112"/>
      <c r="NM129" s="113" t="str">
        <f t="shared" si="797"/>
        <v/>
      </c>
      <c r="NN129" s="114" t="str">
        <f t="shared" si="798"/>
        <v/>
      </c>
      <c r="NO129" s="115" t="str">
        <f t="shared" si="799"/>
        <v/>
      </c>
      <c r="NP129" s="115" t="str">
        <f t="shared" si="800"/>
        <v/>
      </c>
      <c r="NQ129" s="116" t="str">
        <f t="shared" si="801"/>
        <v/>
      </c>
      <c r="NR129" s="117" t="str">
        <f t="shared" si="802"/>
        <v/>
      </c>
      <c r="NS129" s="118" t="str">
        <f t="shared" si="803"/>
        <v/>
      </c>
      <c r="NT129" s="119" t="str">
        <f t="shared" si="804"/>
        <v/>
      </c>
      <c r="NU129" s="120" t="str">
        <f t="shared" si="805"/>
        <v/>
      </c>
      <c r="NW129" s="112"/>
      <c r="NX129" s="112"/>
      <c r="NY129" s="113" t="str">
        <f t="shared" si="806"/>
        <v/>
      </c>
      <c r="NZ129" s="114" t="str">
        <f t="shared" si="807"/>
        <v/>
      </c>
      <c r="OA129" s="115" t="str">
        <f t="shared" si="808"/>
        <v/>
      </c>
      <c r="OB129" s="115" t="str">
        <f t="shared" si="809"/>
        <v/>
      </c>
      <c r="OC129" s="116" t="str">
        <f t="shared" si="810"/>
        <v/>
      </c>
      <c r="OD129" s="117" t="str">
        <f t="shared" si="811"/>
        <v/>
      </c>
      <c r="OE129" s="118" t="str">
        <f t="shared" si="812"/>
        <v/>
      </c>
      <c r="OF129" s="119" t="str">
        <f t="shared" si="813"/>
        <v/>
      </c>
      <c r="OG129" s="120" t="str">
        <f t="shared" si="814"/>
        <v/>
      </c>
      <c r="OI129" s="112"/>
      <c r="OJ129" s="112"/>
      <c r="OK129" s="113" t="str">
        <f t="shared" si="815"/>
        <v/>
      </c>
      <c r="OL129" s="114" t="str">
        <f t="shared" si="816"/>
        <v/>
      </c>
      <c r="OM129" s="115" t="str">
        <f t="shared" si="817"/>
        <v/>
      </c>
      <c r="ON129" s="115" t="str">
        <f t="shared" si="818"/>
        <v/>
      </c>
      <c r="OO129" s="116" t="str">
        <f t="shared" si="819"/>
        <v/>
      </c>
      <c r="OP129" s="117" t="str">
        <f t="shared" si="820"/>
        <v/>
      </c>
      <c r="OQ129" s="118" t="str">
        <f t="shared" si="821"/>
        <v/>
      </c>
      <c r="OR129" s="119" t="str">
        <f t="shared" si="822"/>
        <v/>
      </c>
      <c r="OS129" s="120" t="str">
        <f t="shared" si="823"/>
        <v/>
      </c>
      <c r="OU129" s="112"/>
      <c r="OV129" s="112"/>
      <c r="OW129" s="113" t="str">
        <f t="shared" si="824"/>
        <v/>
      </c>
      <c r="OX129" s="114" t="str">
        <f t="shared" si="825"/>
        <v/>
      </c>
      <c r="OY129" s="115" t="str">
        <f t="shared" si="826"/>
        <v/>
      </c>
      <c r="OZ129" s="115" t="str">
        <f t="shared" si="827"/>
        <v/>
      </c>
      <c r="PA129" s="116" t="str">
        <f t="shared" si="828"/>
        <v/>
      </c>
      <c r="PB129" s="117" t="str">
        <f t="shared" si="829"/>
        <v/>
      </c>
      <c r="PC129" s="118" t="str">
        <f t="shared" si="830"/>
        <v/>
      </c>
      <c r="PD129" s="119" t="str">
        <f t="shared" si="831"/>
        <v/>
      </c>
      <c r="PE129" s="120" t="str">
        <f t="shared" si="832"/>
        <v/>
      </c>
      <c r="PG129" s="112"/>
      <c r="PH129" s="112"/>
      <c r="PI129" s="113" t="str">
        <f t="shared" si="833"/>
        <v/>
      </c>
      <c r="PJ129" s="114" t="str">
        <f t="shared" si="834"/>
        <v/>
      </c>
      <c r="PK129" s="115" t="str">
        <f t="shared" si="835"/>
        <v/>
      </c>
      <c r="PL129" s="115" t="str">
        <f t="shared" si="836"/>
        <v/>
      </c>
      <c r="PM129" s="116" t="str">
        <f t="shared" si="837"/>
        <v/>
      </c>
      <c r="PN129" s="117" t="str">
        <f t="shared" si="838"/>
        <v/>
      </c>
      <c r="PO129" s="118" t="str">
        <f t="shared" si="839"/>
        <v/>
      </c>
      <c r="PP129" s="119" t="str">
        <f t="shared" si="840"/>
        <v/>
      </c>
      <c r="PQ129" s="120" t="str">
        <f t="shared" si="841"/>
        <v/>
      </c>
      <c r="PS129" s="112"/>
      <c r="PT129" s="112"/>
      <c r="PU129" s="113" t="str">
        <f t="shared" si="842"/>
        <v/>
      </c>
      <c r="PV129" s="114" t="str">
        <f t="shared" si="843"/>
        <v/>
      </c>
      <c r="PW129" s="115" t="str">
        <f t="shared" si="844"/>
        <v/>
      </c>
      <c r="PX129" s="115" t="str">
        <f t="shared" si="845"/>
        <v/>
      </c>
      <c r="PY129" s="116" t="str">
        <f t="shared" si="846"/>
        <v/>
      </c>
      <c r="PZ129" s="117" t="str">
        <f t="shared" si="847"/>
        <v/>
      </c>
      <c r="QA129" s="118" t="str">
        <f t="shared" si="848"/>
        <v/>
      </c>
      <c r="QB129" s="119" t="str">
        <f t="shared" si="849"/>
        <v/>
      </c>
      <c r="QC129" s="120" t="str">
        <f t="shared" si="850"/>
        <v/>
      </c>
      <c r="QE129" s="112"/>
      <c r="QF129" s="112"/>
      <c r="QG129" s="113" t="str">
        <f t="shared" si="851"/>
        <v/>
      </c>
      <c r="QH129" s="114" t="str">
        <f t="shared" si="852"/>
        <v/>
      </c>
      <c r="QI129" s="115" t="str">
        <f t="shared" si="853"/>
        <v/>
      </c>
      <c r="QJ129" s="115" t="str">
        <f t="shared" si="854"/>
        <v/>
      </c>
      <c r="QK129" s="116" t="str">
        <f t="shared" si="855"/>
        <v/>
      </c>
      <c r="QL129" s="117" t="str">
        <f t="shared" si="856"/>
        <v/>
      </c>
      <c r="QM129" s="118" t="str">
        <f t="shared" si="857"/>
        <v/>
      </c>
      <c r="QN129" s="119" t="str">
        <f t="shared" si="858"/>
        <v/>
      </c>
      <c r="QO129" s="120" t="str">
        <f t="shared" si="859"/>
        <v/>
      </c>
      <c r="QQ129" s="112"/>
      <c r="QR129" s="112"/>
      <c r="QS129" s="113" t="str">
        <f t="shared" si="860"/>
        <v/>
      </c>
      <c r="QT129" s="114" t="str">
        <f t="shared" si="861"/>
        <v/>
      </c>
      <c r="QU129" s="115" t="str">
        <f t="shared" si="862"/>
        <v/>
      </c>
      <c r="QV129" s="115" t="str">
        <f t="shared" si="863"/>
        <v/>
      </c>
      <c r="QW129" s="116" t="str">
        <f t="shared" si="864"/>
        <v/>
      </c>
      <c r="QX129" s="117" t="str">
        <f t="shared" si="865"/>
        <v/>
      </c>
      <c r="QY129" s="118" t="str">
        <f t="shared" si="866"/>
        <v/>
      </c>
      <c r="QZ129" s="119" t="str">
        <f t="shared" si="867"/>
        <v/>
      </c>
      <c r="RA129" s="120" t="str">
        <f t="shared" si="868"/>
        <v/>
      </c>
      <c r="RC129" s="112"/>
      <c r="RD129" s="112"/>
      <c r="RE129" s="113" t="str">
        <f t="shared" si="869"/>
        <v/>
      </c>
      <c r="RF129" s="114" t="str">
        <f t="shared" si="870"/>
        <v/>
      </c>
      <c r="RG129" s="115" t="str">
        <f t="shared" si="871"/>
        <v/>
      </c>
      <c r="RH129" s="115" t="str">
        <f t="shared" si="872"/>
        <v/>
      </c>
      <c r="RI129" s="116" t="str">
        <f t="shared" si="873"/>
        <v/>
      </c>
      <c r="RJ129" s="117" t="str">
        <f t="shared" si="874"/>
        <v/>
      </c>
      <c r="RK129" s="118" t="str">
        <f t="shared" si="875"/>
        <v/>
      </c>
      <c r="RL129" s="119" t="str">
        <f t="shared" si="876"/>
        <v/>
      </c>
      <c r="RM129" s="120" t="str">
        <f t="shared" si="877"/>
        <v/>
      </c>
      <c r="RO129" s="112"/>
      <c r="RP129" s="112"/>
      <c r="RQ129" s="113" t="str">
        <f t="shared" si="878"/>
        <v/>
      </c>
      <c r="RR129" s="114" t="str">
        <f t="shared" si="879"/>
        <v/>
      </c>
      <c r="RS129" s="115" t="str">
        <f t="shared" si="880"/>
        <v/>
      </c>
      <c r="RT129" s="115" t="str">
        <f t="shared" si="881"/>
        <v/>
      </c>
      <c r="RU129" s="116" t="str">
        <f t="shared" si="882"/>
        <v/>
      </c>
      <c r="RV129" s="117" t="str">
        <f t="shared" si="883"/>
        <v/>
      </c>
      <c r="RW129" s="118" t="str">
        <f t="shared" si="884"/>
        <v/>
      </c>
      <c r="RX129" s="119" t="str">
        <f t="shared" si="885"/>
        <v/>
      </c>
      <c r="RY129" s="120" t="str">
        <f t="shared" si="886"/>
        <v/>
      </c>
      <c r="SA129" s="112"/>
      <c r="SB129" s="112"/>
    </row>
    <row r="130" spans="1:496" ht="13.5" customHeight="1">
      <c r="A130" s="20"/>
      <c r="B130" s="2" t="s">
        <v>912</v>
      </c>
      <c r="C130" s="2" t="s">
        <v>913</v>
      </c>
      <c r="E130" s="113" t="str">
        <f t="shared" si="960"/>
        <v/>
      </c>
      <c r="F130" s="114" t="str">
        <f t="shared" si="961"/>
        <v/>
      </c>
      <c r="G130" s="115" t="str">
        <f t="shared" si="903"/>
        <v/>
      </c>
      <c r="H130" s="115" t="str">
        <f t="shared" si="904"/>
        <v/>
      </c>
      <c r="I130" s="116" t="str">
        <f t="shared" si="962"/>
        <v/>
      </c>
      <c r="J130" s="117" t="str">
        <f t="shared" si="963"/>
        <v/>
      </c>
      <c r="K130" s="118" t="str">
        <f t="shared" si="964"/>
        <v/>
      </c>
      <c r="L130" s="119" t="str">
        <f t="shared" si="894"/>
        <v/>
      </c>
      <c r="M130" s="120" t="str">
        <f t="shared" si="965"/>
        <v/>
      </c>
      <c r="O130" s="112"/>
      <c r="P130" s="2" t="s">
        <v>289</v>
      </c>
      <c r="Q130" s="113" t="s">
        <v>289</v>
      </c>
      <c r="R130" s="114" t="s">
        <v>289</v>
      </c>
      <c r="S130" s="115" t="s">
        <v>289</v>
      </c>
      <c r="T130" s="115" t="s">
        <v>289</v>
      </c>
      <c r="U130" s="116" t="s">
        <v>289</v>
      </c>
      <c r="V130" s="117" t="s">
        <v>289</v>
      </c>
      <c r="W130" s="118" t="s">
        <v>289</v>
      </c>
      <c r="X130" s="119" t="s">
        <v>289</v>
      </c>
      <c r="Y130" s="120" t="s">
        <v>289</v>
      </c>
      <c r="AA130" s="4"/>
      <c r="AC130" s="113" t="str">
        <f t="shared" si="545"/>
        <v/>
      </c>
      <c r="AD130" s="114" t="str">
        <f t="shared" si="546"/>
        <v/>
      </c>
      <c r="AE130" s="115" t="str">
        <f t="shared" si="547"/>
        <v/>
      </c>
      <c r="AF130" s="115" t="str">
        <f t="shared" si="548"/>
        <v/>
      </c>
      <c r="AG130" s="116" t="str">
        <f t="shared" si="549"/>
        <v/>
      </c>
      <c r="AH130" s="117" t="str">
        <f t="shared" si="550"/>
        <v/>
      </c>
      <c r="AI130" s="118" t="str">
        <f t="shared" si="551"/>
        <v/>
      </c>
      <c r="AJ130" s="119" t="str">
        <f t="shared" si="552"/>
        <v/>
      </c>
      <c r="AK130" s="120" t="str">
        <f t="shared" si="553"/>
        <v/>
      </c>
      <c r="AM130" s="112"/>
      <c r="AN130" s="112"/>
      <c r="AO130" s="113" t="str">
        <f t="shared" si="554"/>
        <v/>
      </c>
      <c r="AP130" s="114" t="str">
        <f t="shared" si="555"/>
        <v/>
      </c>
      <c r="AQ130" s="115" t="str">
        <f t="shared" si="556"/>
        <v/>
      </c>
      <c r="AR130" s="115" t="str">
        <f t="shared" si="557"/>
        <v/>
      </c>
      <c r="AS130" s="116" t="str">
        <f t="shared" si="558"/>
        <v/>
      </c>
      <c r="AT130" s="117" t="str">
        <f t="shared" si="559"/>
        <v/>
      </c>
      <c r="AU130" s="118" t="str">
        <f t="shared" si="560"/>
        <v/>
      </c>
      <c r="AV130" s="119" t="str">
        <f t="shared" si="561"/>
        <v/>
      </c>
      <c r="AW130" s="120" t="str">
        <f t="shared" si="562"/>
        <v/>
      </c>
      <c r="AY130" s="112"/>
      <c r="AZ130" s="112"/>
      <c r="BA130" s="113" t="str">
        <f t="shared" si="518"/>
        <v/>
      </c>
      <c r="BB130" s="114" t="str">
        <f t="shared" si="519"/>
        <v/>
      </c>
      <c r="BC130" s="115" t="str">
        <f t="shared" si="520"/>
        <v/>
      </c>
      <c r="BD130" s="115" t="str">
        <f t="shared" si="521"/>
        <v/>
      </c>
      <c r="BE130" s="116" t="str">
        <f t="shared" si="522"/>
        <v/>
      </c>
      <c r="BF130" s="117" t="str">
        <f t="shared" si="523"/>
        <v/>
      </c>
      <c r="BG130" s="118" t="str">
        <f t="shared" si="524"/>
        <v/>
      </c>
      <c r="BH130" s="119" t="str">
        <f t="shared" si="525"/>
        <v/>
      </c>
      <c r="BI130" s="120" t="str">
        <f t="shared" si="526"/>
        <v/>
      </c>
      <c r="BK130" s="112"/>
      <c r="BL130" s="112"/>
      <c r="BM130" s="113" t="str">
        <f t="shared" si="563"/>
        <v/>
      </c>
      <c r="BN130" s="114" t="str">
        <f t="shared" si="564"/>
        <v/>
      </c>
      <c r="BO130" s="115" t="str">
        <f t="shared" si="565"/>
        <v/>
      </c>
      <c r="BP130" s="115" t="str">
        <f t="shared" si="566"/>
        <v/>
      </c>
      <c r="BQ130" s="116" t="str">
        <f t="shared" si="567"/>
        <v/>
      </c>
      <c r="BR130" s="117" t="str">
        <f t="shared" si="568"/>
        <v/>
      </c>
      <c r="BS130" s="118" t="str">
        <f t="shared" si="569"/>
        <v/>
      </c>
      <c r="BT130" s="119" t="str">
        <f t="shared" si="570"/>
        <v/>
      </c>
      <c r="BU130" s="120" t="str">
        <f t="shared" si="571"/>
        <v/>
      </c>
      <c r="BW130" s="112"/>
      <c r="BX130" s="112"/>
      <c r="BY130" s="113" t="str">
        <f t="shared" si="572"/>
        <v/>
      </c>
      <c r="BZ130" s="114" t="str">
        <f t="shared" si="573"/>
        <v/>
      </c>
      <c r="CA130" s="115" t="str">
        <f t="shared" si="574"/>
        <v/>
      </c>
      <c r="CB130" s="115" t="str">
        <f t="shared" si="575"/>
        <v/>
      </c>
      <c r="CC130" s="116" t="str">
        <f t="shared" si="576"/>
        <v/>
      </c>
      <c r="CD130" s="117" t="str">
        <f t="shared" si="577"/>
        <v/>
      </c>
      <c r="CE130" s="118" t="str">
        <f t="shared" si="578"/>
        <v/>
      </c>
      <c r="CF130" s="119" t="str">
        <f t="shared" si="579"/>
        <v/>
      </c>
      <c r="CG130" s="120" t="str">
        <f t="shared" si="580"/>
        <v/>
      </c>
      <c r="CI130" s="112"/>
      <c r="CJ130" s="112"/>
      <c r="CK130" s="113" t="str">
        <f t="shared" si="581"/>
        <v/>
      </c>
      <c r="CL130" s="114" t="str">
        <f t="shared" si="582"/>
        <v/>
      </c>
      <c r="CM130" s="115" t="str">
        <f t="shared" si="583"/>
        <v/>
      </c>
      <c r="CN130" s="115" t="str">
        <f t="shared" si="584"/>
        <v/>
      </c>
      <c r="CO130" s="116" t="str">
        <f t="shared" si="585"/>
        <v/>
      </c>
      <c r="CP130" s="117" t="str">
        <f t="shared" si="586"/>
        <v/>
      </c>
      <c r="CQ130" s="118" t="str">
        <f t="shared" si="587"/>
        <v/>
      </c>
      <c r="CR130" s="119" t="str">
        <f t="shared" si="588"/>
        <v/>
      </c>
      <c r="CS130" s="120" t="str">
        <f t="shared" si="589"/>
        <v/>
      </c>
      <c r="CU130" s="112"/>
      <c r="CV130" s="112"/>
      <c r="CW130" s="113" t="str">
        <f t="shared" si="590"/>
        <v/>
      </c>
      <c r="CX130" s="114" t="str">
        <f t="shared" si="591"/>
        <v/>
      </c>
      <c r="CY130" s="115" t="str">
        <f t="shared" si="592"/>
        <v/>
      </c>
      <c r="CZ130" s="115" t="str">
        <f t="shared" si="593"/>
        <v/>
      </c>
      <c r="DA130" s="116" t="str">
        <f t="shared" si="594"/>
        <v/>
      </c>
      <c r="DB130" s="117" t="str">
        <f t="shared" si="595"/>
        <v/>
      </c>
      <c r="DC130" s="118" t="str">
        <f t="shared" si="596"/>
        <v/>
      </c>
      <c r="DD130" s="119" t="str">
        <f t="shared" si="597"/>
        <v/>
      </c>
      <c r="DE130" s="120" t="str">
        <f t="shared" si="598"/>
        <v/>
      </c>
      <c r="DG130" s="112"/>
      <c r="DH130" s="112"/>
      <c r="DI130" s="113" t="str">
        <f t="shared" si="599"/>
        <v/>
      </c>
      <c r="DJ130" s="114" t="str">
        <f t="shared" si="600"/>
        <v/>
      </c>
      <c r="DK130" s="115" t="str">
        <f t="shared" si="601"/>
        <v/>
      </c>
      <c r="DL130" s="115" t="str">
        <f t="shared" si="602"/>
        <v/>
      </c>
      <c r="DM130" s="116" t="str">
        <f t="shared" si="603"/>
        <v/>
      </c>
      <c r="DN130" s="117" t="str">
        <f t="shared" si="604"/>
        <v/>
      </c>
      <c r="DO130" s="118" t="str">
        <f t="shared" si="605"/>
        <v/>
      </c>
      <c r="DP130" s="119" t="str">
        <f t="shared" si="606"/>
        <v/>
      </c>
      <c r="DQ130" s="120" t="str">
        <f t="shared" si="607"/>
        <v/>
      </c>
      <c r="DS130" s="112"/>
      <c r="DT130" s="112"/>
      <c r="DU130" s="113" t="str">
        <f t="shared" si="608"/>
        <v/>
      </c>
      <c r="DV130" s="114" t="str">
        <f t="shared" si="609"/>
        <v/>
      </c>
      <c r="DW130" s="115" t="str">
        <f t="shared" si="610"/>
        <v/>
      </c>
      <c r="DX130" s="115" t="str">
        <f t="shared" si="611"/>
        <v/>
      </c>
      <c r="DY130" s="116" t="str">
        <f t="shared" si="612"/>
        <v/>
      </c>
      <c r="DZ130" s="117" t="str">
        <f t="shared" si="613"/>
        <v/>
      </c>
      <c r="EA130" s="118" t="str">
        <f t="shared" si="614"/>
        <v/>
      </c>
      <c r="EB130" s="119" t="str">
        <f t="shared" si="615"/>
        <v/>
      </c>
      <c r="EC130" s="120" t="str">
        <f t="shared" si="616"/>
        <v/>
      </c>
      <c r="EE130" s="112"/>
      <c r="EF130" s="112"/>
      <c r="EG130" s="113" t="str">
        <f t="shared" si="617"/>
        <v/>
      </c>
      <c r="EH130" s="114" t="str">
        <f t="shared" si="618"/>
        <v/>
      </c>
      <c r="EI130" s="115" t="str">
        <f t="shared" si="619"/>
        <v/>
      </c>
      <c r="EJ130" s="115" t="str">
        <f t="shared" si="620"/>
        <v/>
      </c>
      <c r="EK130" s="116" t="str">
        <f t="shared" si="621"/>
        <v/>
      </c>
      <c r="EL130" s="117" t="str">
        <f t="shared" si="622"/>
        <v/>
      </c>
      <c r="EM130" s="118" t="str">
        <f t="shared" si="623"/>
        <v/>
      </c>
      <c r="EN130" s="119" t="str">
        <f t="shared" si="624"/>
        <v/>
      </c>
      <c r="EO130" s="120" t="str">
        <f t="shared" si="625"/>
        <v/>
      </c>
      <c r="EQ130" s="112"/>
      <c r="ER130" s="112"/>
      <c r="ES130" s="113" t="str">
        <f t="shared" si="626"/>
        <v/>
      </c>
      <c r="ET130" s="114" t="str">
        <f t="shared" si="627"/>
        <v/>
      </c>
      <c r="EU130" s="115" t="str">
        <f t="shared" si="628"/>
        <v/>
      </c>
      <c r="EV130" s="115" t="str">
        <f t="shared" si="629"/>
        <v/>
      </c>
      <c r="EW130" s="116" t="str">
        <f t="shared" si="630"/>
        <v/>
      </c>
      <c r="EX130" s="117" t="str">
        <f t="shared" si="631"/>
        <v/>
      </c>
      <c r="EY130" s="118" t="str">
        <f t="shared" si="632"/>
        <v/>
      </c>
      <c r="EZ130" s="119" t="str">
        <f t="shared" si="633"/>
        <v/>
      </c>
      <c r="FA130" s="120" t="str">
        <f t="shared" si="634"/>
        <v/>
      </c>
      <c r="FC130" s="112"/>
      <c r="FD130" s="112"/>
      <c r="FE130" s="113" t="str">
        <f t="shared" si="635"/>
        <v/>
      </c>
      <c r="FF130" s="114" t="str">
        <f t="shared" si="636"/>
        <v/>
      </c>
      <c r="FG130" s="115" t="str">
        <f t="shared" si="637"/>
        <v/>
      </c>
      <c r="FH130" s="115" t="str">
        <f t="shared" si="638"/>
        <v/>
      </c>
      <c r="FI130" s="116" t="str">
        <f t="shared" si="639"/>
        <v/>
      </c>
      <c r="FJ130" s="117" t="str">
        <f t="shared" si="640"/>
        <v/>
      </c>
      <c r="FK130" s="118" t="str">
        <f t="shared" si="641"/>
        <v/>
      </c>
      <c r="FL130" s="119" t="str">
        <f t="shared" si="642"/>
        <v/>
      </c>
      <c r="FM130" s="120" t="str">
        <f t="shared" si="643"/>
        <v/>
      </c>
      <c r="FO130" s="112"/>
      <c r="FP130" s="112"/>
      <c r="FQ130" s="113" t="str">
        <f t="shared" si="644"/>
        <v/>
      </c>
      <c r="FR130" s="114" t="str">
        <f t="shared" si="645"/>
        <v/>
      </c>
      <c r="FS130" s="115" t="str">
        <f t="shared" si="646"/>
        <v/>
      </c>
      <c r="FT130" s="115" t="str">
        <f t="shared" si="647"/>
        <v/>
      </c>
      <c r="FU130" s="116" t="str">
        <f t="shared" si="648"/>
        <v/>
      </c>
      <c r="FV130" s="117" t="str">
        <f t="shared" si="649"/>
        <v/>
      </c>
      <c r="FW130" s="118" t="str">
        <f t="shared" si="650"/>
        <v/>
      </c>
      <c r="FX130" s="119" t="str">
        <f t="shared" si="651"/>
        <v/>
      </c>
      <c r="FY130" s="120" t="str">
        <f t="shared" si="652"/>
        <v/>
      </c>
      <c r="GA130" s="112"/>
      <c r="GB130" s="112"/>
      <c r="GC130" s="113" t="str">
        <f t="shared" si="653"/>
        <v/>
      </c>
      <c r="GD130" s="114" t="str">
        <f t="shared" si="654"/>
        <v/>
      </c>
      <c r="GE130" s="115" t="str">
        <f t="shared" si="655"/>
        <v/>
      </c>
      <c r="GF130" s="115" t="str">
        <f t="shared" si="656"/>
        <v/>
      </c>
      <c r="GG130" s="116" t="str">
        <f t="shared" si="657"/>
        <v/>
      </c>
      <c r="GH130" s="117" t="str">
        <f t="shared" si="658"/>
        <v/>
      </c>
      <c r="GI130" s="118" t="str">
        <f t="shared" si="659"/>
        <v/>
      </c>
      <c r="GJ130" s="119" t="str">
        <f t="shared" si="660"/>
        <v/>
      </c>
      <c r="GK130" s="120" t="str">
        <f t="shared" si="661"/>
        <v/>
      </c>
      <c r="GM130" s="112"/>
      <c r="GN130" s="112"/>
      <c r="GO130" s="113" t="str">
        <f t="shared" si="662"/>
        <v/>
      </c>
      <c r="GP130" s="114" t="str">
        <f t="shared" si="663"/>
        <v/>
      </c>
      <c r="GQ130" s="115" t="str">
        <f t="shared" si="664"/>
        <v/>
      </c>
      <c r="GR130" s="115" t="str">
        <f t="shared" si="665"/>
        <v/>
      </c>
      <c r="GS130" s="116" t="str">
        <f t="shared" si="666"/>
        <v/>
      </c>
      <c r="GT130" s="117" t="str">
        <f t="shared" si="667"/>
        <v/>
      </c>
      <c r="GU130" s="118" t="str">
        <f t="shared" si="668"/>
        <v/>
      </c>
      <c r="GV130" s="119" t="str">
        <f t="shared" si="669"/>
        <v/>
      </c>
      <c r="GW130" s="120" t="str">
        <f t="shared" si="670"/>
        <v/>
      </c>
      <c r="GY130" s="112"/>
      <c r="GZ130" s="112"/>
      <c r="HA130" s="113" t="str">
        <f t="shared" si="671"/>
        <v/>
      </c>
      <c r="HB130" s="114" t="str">
        <f t="shared" si="672"/>
        <v/>
      </c>
      <c r="HC130" s="115" t="str">
        <f t="shared" si="673"/>
        <v/>
      </c>
      <c r="HD130" s="115" t="str">
        <f t="shared" si="674"/>
        <v/>
      </c>
      <c r="HE130" s="116" t="str">
        <f t="shared" si="675"/>
        <v/>
      </c>
      <c r="HF130" s="117" t="str">
        <f t="shared" si="676"/>
        <v/>
      </c>
      <c r="HG130" s="118" t="str">
        <f t="shared" si="677"/>
        <v/>
      </c>
      <c r="HH130" s="119" t="str">
        <f t="shared" si="678"/>
        <v/>
      </c>
      <c r="HI130" s="120" t="str">
        <f t="shared" si="679"/>
        <v/>
      </c>
      <c r="HK130" s="112"/>
      <c r="HL130" s="112"/>
      <c r="HM130" s="113" t="str">
        <f t="shared" si="680"/>
        <v/>
      </c>
      <c r="HN130" s="114" t="str">
        <f t="shared" si="681"/>
        <v/>
      </c>
      <c r="HO130" s="115" t="str">
        <f t="shared" si="682"/>
        <v/>
      </c>
      <c r="HP130" s="115" t="str">
        <f t="shared" si="683"/>
        <v/>
      </c>
      <c r="HQ130" s="116" t="str">
        <f t="shared" si="684"/>
        <v/>
      </c>
      <c r="HR130" s="117" t="str">
        <f t="shared" si="685"/>
        <v/>
      </c>
      <c r="HS130" s="118" t="str">
        <f t="shared" si="686"/>
        <v/>
      </c>
      <c r="HT130" s="119" t="str">
        <f t="shared" si="687"/>
        <v/>
      </c>
      <c r="HU130" s="120" t="str">
        <f t="shared" si="688"/>
        <v/>
      </c>
      <c r="HW130" s="112"/>
      <c r="HX130" s="112"/>
      <c r="HY130" s="113" t="str">
        <f t="shared" si="689"/>
        <v/>
      </c>
      <c r="HZ130" s="114" t="str">
        <f t="shared" si="690"/>
        <v/>
      </c>
      <c r="IA130" s="115" t="str">
        <f t="shared" si="691"/>
        <v/>
      </c>
      <c r="IB130" s="115" t="str">
        <f t="shared" si="692"/>
        <v/>
      </c>
      <c r="IC130" s="116" t="str">
        <f t="shared" si="693"/>
        <v/>
      </c>
      <c r="ID130" s="117" t="str">
        <f t="shared" si="694"/>
        <v/>
      </c>
      <c r="IE130" s="118" t="str">
        <f t="shared" si="695"/>
        <v/>
      </c>
      <c r="IF130" s="119" t="str">
        <f t="shared" si="696"/>
        <v/>
      </c>
      <c r="IG130" s="120" t="str">
        <f t="shared" si="697"/>
        <v/>
      </c>
      <c r="II130" s="112"/>
      <c r="IJ130" s="112"/>
      <c r="IK130" s="113" t="str">
        <f t="shared" si="698"/>
        <v/>
      </c>
      <c r="IL130" s="114" t="str">
        <f t="shared" si="699"/>
        <v/>
      </c>
      <c r="IM130" s="115" t="str">
        <f t="shared" si="700"/>
        <v/>
      </c>
      <c r="IN130" s="115" t="str">
        <f t="shared" si="701"/>
        <v/>
      </c>
      <c r="IO130" s="116" t="str">
        <f t="shared" si="702"/>
        <v/>
      </c>
      <c r="IP130" s="117" t="str">
        <f t="shared" si="703"/>
        <v/>
      </c>
      <c r="IQ130" s="118" t="str">
        <f t="shared" si="704"/>
        <v/>
      </c>
      <c r="IR130" s="119" t="str">
        <f t="shared" si="705"/>
        <v/>
      </c>
      <c r="IS130" s="120" t="str">
        <f t="shared" si="706"/>
        <v/>
      </c>
      <c r="IU130" s="112"/>
      <c r="IV130" s="112"/>
      <c r="IW130" s="113" t="str">
        <f t="shared" si="707"/>
        <v/>
      </c>
      <c r="IX130" s="114" t="str">
        <f t="shared" si="708"/>
        <v/>
      </c>
      <c r="IY130" s="115" t="str">
        <f t="shared" si="709"/>
        <v/>
      </c>
      <c r="IZ130" s="115" t="str">
        <f t="shared" si="710"/>
        <v/>
      </c>
      <c r="JA130" s="116" t="str">
        <f t="shared" si="711"/>
        <v/>
      </c>
      <c r="JB130" s="117" t="str">
        <f t="shared" si="712"/>
        <v/>
      </c>
      <c r="JC130" s="118" t="str">
        <f t="shared" si="713"/>
        <v/>
      </c>
      <c r="JD130" s="119" t="str">
        <f t="shared" si="714"/>
        <v/>
      </c>
      <c r="JE130" s="120" t="str">
        <f t="shared" si="715"/>
        <v/>
      </c>
      <c r="JG130" s="112"/>
      <c r="JH130" s="112"/>
      <c r="JI130" s="113" t="str">
        <f t="shared" si="716"/>
        <v/>
      </c>
      <c r="JJ130" s="114" t="str">
        <f t="shared" si="717"/>
        <v/>
      </c>
      <c r="JK130" s="115" t="str">
        <f t="shared" si="718"/>
        <v/>
      </c>
      <c r="JL130" s="115" t="str">
        <f t="shared" si="719"/>
        <v/>
      </c>
      <c r="JM130" s="116" t="str">
        <f t="shared" si="720"/>
        <v/>
      </c>
      <c r="JN130" s="117" t="str">
        <f t="shared" si="721"/>
        <v/>
      </c>
      <c r="JO130" s="118" t="str">
        <f t="shared" si="722"/>
        <v/>
      </c>
      <c r="JP130" s="119" t="str">
        <f t="shared" si="723"/>
        <v/>
      </c>
      <c r="JQ130" s="120" t="str">
        <f t="shared" si="724"/>
        <v/>
      </c>
      <c r="JS130" s="112"/>
      <c r="JT130" s="112"/>
      <c r="JU130" s="113" t="str">
        <f t="shared" si="725"/>
        <v/>
      </c>
      <c r="JV130" s="114" t="str">
        <f t="shared" si="726"/>
        <v/>
      </c>
      <c r="JW130" s="115" t="str">
        <f t="shared" si="727"/>
        <v/>
      </c>
      <c r="JX130" s="115" t="str">
        <f t="shared" si="728"/>
        <v/>
      </c>
      <c r="JY130" s="116" t="str">
        <f t="shared" si="729"/>
        <v/>
      </c>
      <c r="JZ130" s="117" t="str">
        <f t="shared" si="730"/>
        <v/>
      </c>
      <c r="KA130" s="118" t="str">
        <f t="shared" si="731"/>
        <v/>
      </c>
      <c r="KB130" s="119" t="str">
        <f t="shared" si="732"/>
        <v/>
      </c>
      <c r="KC130" s="120" t="str">
        <f t="shared" si="733"/>
        <v/>
      </c>
      <c r="KE130" s="112"/>
      <c r="KF130" s="112"/>
      <c r="KG130" s="113" t="str">
        <f t="shared" si="734"/>
        <v/>
      </c>
      <c r="KH130" s="114" t="str">
        <f t="shared" si="735"/>
        <v/>
      </c>
      <c r="KI130" s="115" t="str">
        <f t="shared" si="736"/>
        <v/>
      </c>
      <c r="KJ130" s="115" t="str">
        <f t="shared" si="737"/>
        <v/>
      </c>
      <c r="KK130" s="116" t="str">
        <f t="shared" si="738"/>
        <v/>
      </c>
      <c r="KL130" s="117" t="str">
        <f t="shared" si="739"/>
        <v/>
      </c>
      <c r="KM130" s="118" t="str">
        <f t="shared" si="740"/>
        <v/>
      </c>
      <c r="KN130" s="119" t="str">
        <f t="shared" si="741"/>
        <v/>
      </c>
      <c r="KO130" s="120" t="str">
        <f t="shared" si="742"/>
        <v/>
      </c>
      <c r="KQ130" s="112"/>
      <c r="KR130" s="112"/>
      <c r="KS130" s="113" t="str">
        <f t="shared" si="743"/>
        <v/>
      </c>
      <c r="KT130" s="114" t="str">
        <f t="shared" si="744"/>
        <v/>
      </c>
      <c r="KU130" s="115" t="str">
        <f t="shared" si="745"/>
        <v/>
      </c>
      <c r="KV130" s="115" t="str">
        <f t="shared" si="746"/>
        <v/>
      </c>
      <c r="KW130" s="116" t="str">
        <f t="shared" si="747"/>
        <v/>
      </c>
      <c r="KX130" s="117" t="str">
        <f t="shared" si="748"/>
        <v/>
      </c>
      <c r="KY130" s="118" t="str">
        <f t="shared" si="749"/>
        <v/>
      </c>
      <c r="KZ130" s="119" t="str">
        <f t="shared" si="750"/>
        <v/>
      </c>
      <c r="LA130" s="120" t="str">
        <f t="shared" si="751"/>
        <v/>
      </c>
      <c r="LC130" s="112"/>
      <c r="LD130" s="112"/>
      <c r="LE130" s="113" t="str">
        <f t="shared" si="752"/>
        <v/>
      </c>
      <c r="LF130" s="114" t="str">
        <f t="shared" si="753"/>
        <v/>
      </c>
      <c r="LG130" s="115" t="str">
        <f t="shared" si="754"/>
        <v/>
      </c>
      <c r="LH130" s="115" t="str">
        <f t="shared" si="755"/>
        <v/>
      </c>
      <c r="LI130" s="116" t="str">
        <f t="shared" si="756"/>
        <v/>
      </c>
      <c r="LJ130" s="117" t="str">
        <f t="shared" si="757"/>
        <v/>
      </c>
      <c r="LK130" s="118" t="str">
        <f t="shared" si="758"/>
        <v/>
      </c>
      <c r="LL130" s="119" t="str">
        <f t="shared" si="759"/>
        <v/>
      </c>
      <c r="LM130" s="120" t="str">
        <f t="shared" si="760"/>
        <v/>
      </c>
      <c r="LO130" s="112"/>
      <c r="LP130" s="112"/>
      <c r="LQ130" s="113" t="str">
        <f t="shared" si="761"/>
        <v/>
      </c>
      <c r="LR130" s="114" t="str">
        <f t="shared" si="762"/>
        <v/>
      </c>
      <c r="LS130" s="115" t="str">
        <f t="shared" si="763"/>
        <v/>
      </c>
      <c r="LT130" s="115" t="str">
        <f t="shared" si="764"/>
        <v/>
      </c>
      <c r="LU130" s="116" t="str">
        <f t="shared" si="765"/>
        <v/>
      </c>
      <c r="LV130" s="117" t="str">
        <f t="shared" si="766"/>
        <v/>
      </c>
      <c r="LW130" s="118" t="str">
        <f t="shared" si="767"/>
        <v/>
      </c>
      <c r="LX130" s="119" t="str">
        <f t="shared" si="768"/>
        <v/>
      </c>
      <c r="LY130" s="120" t="str">
        <f t="shared" si="769"/>
        <v/>
      </c>
      <c r="MA130" s="112"/>
      <c r="MB130" s="112"/>
      <c r="MC130" s="113" t="str">
        <f t="shared" si="770"/>
        <v/>
      </c>
      <c r="MD130" s="114" t="str">
        <f t="shared" si="771"/>
        <v/>
      </c>
      <c r="ME130" s="115" t="str">
        <f t="shared" si="772"/>
        <v/>
      </c>
      <c r="MF130" s="115" t="str">
        <f t="shared" si="773"/>
        <v/>
      </c>
      <c r="MG130" s="116" t="str">
        <f t="shared" si="774"/>
        <v/>
      </c>
      <c r="MH130" s="117" t="str">
        <f t="shared" si="775"/>
        <v/>
      </c>
      <c r="MI130" s="118" t="str">
        <f t="shared" si="776"/>
        <v/>
      </c>
      <c r="MJ130" s="119" t="str">
        <f t="shared" si="777"/>
        <v/>
      </c>
      <c r="MK130" s="120" t="str">
        <f t="shared" si="778"/>
        <v/>
      </c>
      <c r="MM130" s="112"/>
      <c r="MN130" s="112"/>
      <c r="MO130" s="113" t="str">
        <f t="shared" si="779"/>
        <v/>
      </c>
      <c r="MP130" s="114" t="str">
        <f t="shared" si="780"/>
        <v/>
      </c>
      <c r="MQ130" s="115" t="str">
        <f t="shared" si="781"/>
        <v/>
      </c>
      <c r="MR130" s="115" t="str">
        <f t="shared" si="782"/>
        <v/>
      </c>
      <c r="MS130" s="116" t="str">
        <f t="shared" si="783"/>
        <v/>
      </c>
      <c r="MT130" s="117" t="str">
        <f t="shared" si="784"/>
        <v/>
      </c>
      <c r="MU130" s="118" t="str">
        <f t="shared" si="785"/>
        <v/>
      </c>
      <c r="MV130" s="119" t="str">
        <f t="shared" si="786"/>
        <v/>
      </c>
      <c r="MW130" s="120" t="str">
        <f t="shared" si="787"/>
        <v/>
      </c>
      <c r="MY130" s="112"/>
      <c r="MZ130" s="112"/>
      <c r="NA130" s="113" t="str">
        <f t="shared" si="788"/>
        <v/>
      </c>
      <c r="NB130" s="114" t="str">
        <f t="shared" si="789"/>
        <v/>
      </c>
      <c r="NC130" s="115" t="str">
        <f t="shared" si="790"/>
        <v/>
      </c>
      <c r="ND130" s="115" t="str">
        <f t="shared" si="791"/>
        <v/>
      </c>
      <c r="NE130" s="116" t="str">
        <f t="shared" si="792"/>
        <v/>
      </c>
      <c r="NF130" s="117" t="str">
        <f t="shared" si="793"/>
        <v/>
      </c>
      <c r="NG130" s="118" t="str">
        <f t="shared" si="794"/>
        <v/>
      </c>
      <c r="NH130" s="119" t="str">
        <f t="shared" si="795"/>
        <v/>
      </c>
      <c r="NI130" s="120" t="str">
        <f t="shared" si="796"/>
        <v/>
      </c>
      <c r="NK130" s="112"/>
      <c r="NL130" s="112"/>
      <c r="NM130" s="113" t="str">
        <f t="shared" si="797"/>
        <v/>
      </c>
      <c r="NN130" s="114" t="str">
        <f t="shared" si="798"/>
        <v/>
      </c>
      <c r="NO130" s="115" t="str">
        <f t="shared" si="799"/>
        <v/>
      </c>
      <c r="NP130" s="115" t="str">
        <f t="shared" si="800"/>
        <v/>
      </c>
      <c r="NQ130" s="116" t="str">
        <f t="shared" si="801"/>
        <v/>
      </c>
      <c r="NR130" s="117" t="str">
        <f t="shared" si="802"/>
        <v/>
      </c>
      <c r="NS130" s="118" t="str">
        <f t="shared" si="803"/>
        <v/>
      </c>
      <c r="NT130" s="119" t="str">
        <f t="shared" si="804"/>
        <v/>
      </c>
      <c r="NU130" s="120" t="str">
        <f t="shared" si="805"/>
        <v/>
      </c>
      <c r="NW130" s="112"/>
      <c r="NX130" s="112"/>
      <c r="NY130" s="113" t="str">
        <f t="shared" si="806"/>
        <v/>
      </c>
      <c r="NZ130" s="114" t="str">
        <f t="shared" si="807"/>
        <v/>
      </c>
      <c r="OA130" s="115" t="str">
        <f t="shared" si="808"/>
        <v/>
      </c>
      <c r="OB130" s="115" t="str">
        <f t="shared" si="809"/>
        <v/>
      </c>
      <c r="OC130" s="116" t="str">
        <f t="shared" si="810"/>
        <v/>
      </c>
      <c r="OD130" s="117" t="str">
        <f t="shared" si="811"/>
        <v/>
      </c>
      <c r="OE130" s="118" t="str">
        <f t="shared" si="812"/>
        <v/>
      </c>
      <c r="OF130" s="119" t="str">
        <f t="shared" si="813"/>
        <v/>
      </c>
      <c r="OG130" s="120" t="str">
        <f t="shared" si="814"/>
        <v/>
      </c>
      <c r="OI130" s="112"/>
      <c r="OJ130" s="112"/>
      <c r="OK130" s="113" t="str">
        <f t="shared" si="815"/>
        <v/>
      </c>
      <c r="OL130" s="114" t="str">
        <f t="shared" si="816"/>
        <v/>
      </c>
      <c r="OM130" s="115" t="str">
        <f t="shared" si="817"/>
        <v/>
      </c>
      <c r="ON130" s="115" t="str">
        <f t="shared" si="818"/>
        <v/>
      </c>
      <c r="OO130" s="116" t="str">
        <f t="shared" si="819"/>
        <v/>
      </c>
      <c r="OP130" s="117" t="str">
        <f t="shared" si="820"/>
        <v/>
      </c>
      <c r="OQ130" s="118" t="str">
        <f t="shared" si="821"/>
        <v/>
      </c>
      <c r="OR130" s="119" t="str">
        <f t="shared" si="822"/>
        <v/>
      </c>
      <c r="OS130" s="120" t="str">
        <f t="shared" si="823"/>
        <v/>
      </c>
      <c r="OU130" s="112"/>
      <c r="OV130" s="112"/>
      <c r="OW130" s="113" t="str">
        <f t="shared" si="824"/>
        <v/>
      </c>
      <c r="OX130" s="114" t="str">
        <f t="shared" si="825"/>
        <v/>
      </c>
      <c r="OY130" s="115" t="str">
        <f t="shared" si="826"/>
        <v/>
      </c>
      <c r="OZ130" s="115" t="str">
        <f t="shared" si="827"/>
        <v/>
      </c>
      <c r="PA130" s="116" t="str">
        <f t="shared" si="828"/>
        <v/>
      </c>
      <c r="PB130" s="117" t="str">
        <f t="shared" si="829"/>
        <v/>
      </c>
      <c r="PC130" s="118" t="str">
        <f t="shared" si="830"/>
        <v/>
      </c>
      <c r="PD130" s="119" t="str">
        <f t="shared" si="831"/>
        <v/>
      </c>
      <c r="PE130" s="120" t="str">
        <f t="shared" si="832"/>
        <v/>
      </c>
      <c r="PG130" s="112"/>
      <c r="PH130" s="112"/>
      <c r="PI130" s="113" t="str">
        <f t="shared" si="833"/>
        <v/>
      </c>
      <c r="PJ130" s="114" t="str">
        <f t="shared" si="834"/>
        <v/>
      </c>
      <c r="PK130" s="115" t="str">
        <f t="shared" si="835"/>
        <v/>
      </c>
      <c r="PL130" s="115" t="str">
        <f t="shared" si="836"/>
        <v/>
      </c>
      <c r="PM130" s="116" t="str">
        <f t="shared" si="837"/>
        <v/>
      </c>
      <c r="PN130" s="117" t="str">
        <f t="shared" si="838"/>
        <v/>
      </c>
      <c r="PO130" s="118" t="str">
        <f t="shared" si="839"/>
        <v/>
      </c>
      <c r="PP130" s="119" t="str">
        <f t="shared" si="840"/>
        <v/>
      </c>
      <c r="PQ130" s="120" t="str">
        <f t="shared" si="841"/>
        <v/>
      </c>
      <c r="PS130" s="112"/>
      <c r="PT130" s="112"/>
      <c r="PU130" s="113" t="str">
        <f t="shared" si="842"/>
        <v/>
      </c>
      <c r="PV130" s="114" t="str">
        <f t="shared" si="843"/>
        <v/>
      </c>
      <c r="PW130" s="115" t="str">
        <f t="shared" si="844"/>
        <v/>
      </c>
      <c r="PX130" s="115" t="str">
        <f t="shared" si="845"/>
        <v/>
      </c>
      <c r="PY130" s="116" t="str">
        <f t="shared" si="846"/>
        <v/>
      </c>
      <c r="PZ130" s="117" t="str">
        <f t="shared" si="847"/>
        <v/>
      </c>
      <c r="QA130" s="118" t="str">
        <f t="shared" si="848"/>
        <v/>
      </c>
      <c r="QB130" s="119" t="str">
        <f t="shared" si="849"/>
        <v/>
      </c>
      <c r="QC130" s="120" t="str">
        <f t="shared" si="850"/>
        <v/>
      </c>
      <c r="QE130" s="112"/>
      <c r="QF130" s="112"/>
      <c r="QG130" s="113" t="str">
        <f t="shared" si="851"/>
        <v/>
      </c>
      <c r="QH130" s="114" t="str">
        <f t="shared" si="852"/>
        <v/>
      </c>
      <c r="QI130" s="115" t="str">
        <f t="shared" si="853"/>
        <v/>
      </c>
      <c r="QJ130" s="115" t="str">
        <f t="shared" si="854"/>
        <v/>
      </c>
      <c r="QK130" s="116" t="str">
        <f t="shared" si="855"/>
        <v/>
      </c>
      <c r="QL130" s="117" t="str">
        <f t="shared" si="856"/>
        <v/>
      </c>
      <c r="QM130" s="118" t="str">
        <f t="shared" si="857"/>
        <v/>
      </c>
      <c r="QN130" s="119" t="str">
        <f t="shared" si="858"/>
        <v/>
      </c>
      <c r="QO130" s="120" t="str">
        <f t="shared" si="859"/>
        <v/>
      </c>
      <c r="QQ130" s="112"/>
      <c r="QR130" s="112"/>
      <c r="QS130" s="113" t="str">
        <f t="shared" si="860"/>
        <v/>
      </c>
      <c r="QT130" s="114" t="str">
        <f t="shared" si="861"/>
        <v/>
      </c>
      <c r="QU130" s="115" t="str">
        <f t="shared" si="862"/>
        <v/>
      </c>
      <c r="QV130" s="115" t="str">
        <f t="shared" si="863"/>
        <v/>
      </c>
      <c r="QW130" s="116" t="str">
        <f t="shared" si="864"/>
        <v/>
      </c>
      <c r="QX130" s="117" t="str">
        <f t="shared" si="865"/>
        <v/>
      </c>
      <c r="QY130" s="118" t="str">
        <f t="shared" si="866"/>
        <v/>
      </c>
      <c r="QZ130" s="119" t="str">
        <f t="shared" si="867"/>
        <v/>
      </c>
      <c r="RA130" s="120" t="str">
        <f t="shared" si="868"/>
        <v/>
      </c>
      <c r="RC130" s="112"/>
      <c r="RD130" s="112"/>
      <c r="RE130" s="113" t="str">
        <f t="shared" si="869"/>
        <v/>
      </c>
      <c r="RF130" s="114" t="str">
        <f t="shared" si="870"/>
        <v/>
      </c>
      <c r="RG130" s="115" t="str">
        <f t="shared" si="871"/>
        <v/>
      </c>
      <c r="RH130" s="115" t="str">
        <f t="shared" si="872"/>
        <v/>
      </c>
      <c r="RI130" s="116" t="str">
        <f t="shared" si="873"/>
        <v/>
      </c>
      <c r="RJ130" s="117" t="str">
        <f t="shared" si="874"/>
        <v/>
      </c>
      <c r="RK130" s="118" t="str">
        <f t="shared" si="875"/>
        <v/>
      </c>
      <c r="RL130" s="119" t="str">
        <f t="shared" si="876"/>
        <v/>
      </c>
      <c r="RM130" s="120" t="str">
        <f t="shared" si="877"/>
        <v/>
      </c>
      <c r="RO130" s="112"/>
      <c r="RP130" s="112"/>
      <c r="RQ130" s="113" t="str">
        <f t="shared" si="878"/>
        <v/>
      </c>
      <c r="RR130" s="114" t="str">
        <f t="shared" si="879"/>
        <v/>
      </c>
      <c r="RS130" s="115" t="str">
        <f t="shared" si="880"/>
        <v/>
      </c>
      <c r="RT130" s="115" t="str">
        <f t="shared" si="881"/>
        <v/>
      </c>
      <c r="RU130" s="116" t="str">
        <f t="shared" si="882"/>
        <v/>
      </c>
      <c r="RV130" s="117" t="str">
        <f t="shared" si="883"/>
        <v/>
      </c>
      <c r="RW130" s="118" t="str">
        <f t="shared" si="884"/>
        <v/>
      </c>
      <c r="RX130" s="119" t="str">
        <f t="shared" si="885"/>
        <v/>
      </c>
      <c r="RY130" s="120" t="str">
        <f t="shared" si="886"/>
        <v/>
      </c>
      <c r="SA130" s="112"/>
      <c r="SB130" s="112"/>
    </row>
    <row r="131" spans="1:496" ht="13.5" customHeight="1">
      <c r="A131" s="20"/>
      <c r="B131" s="2" t="s">
        <v>812</v>
      </c>
      <c r="C131" s="2" t="s">
        <v>915</v>
      </c>
      <c r="E131" s="113" t="str">
        <f t="shared" si="960"/>
        <v/>
      </c>
      <c r="F131" s="114" t="str">
        <f t="shared" si="961"/>
        <v/>
      </c>
      <c r="G131" s="115" t="str">
        <f t="shared" si="903"/>
        <v/>
      </c>
      <c r="H131" s="115" t="str">
        <f t="shared" si="904"/>
        <v/>
      </c>
      <c r="I131" s="116" t="str">
        <f t="shared" si="962"/>
        <v/>
      </c>
      <c r="J131" s="117" t="str">
        <f t="shared" si="963"/>
        <v/>
      </c>
      <c r="K131" s="118" t="str">
        <f t="shared" si="964"/>
        <v/>
      </c>
      <c r="L131" s="119" t="str">
        <f t="shared" si="894"/>
        <v/>
      </c>
      <c r="M131" s="120" t="str">
        <f t="shared" si="965"/>
        <v/>
      </c>
      <c r="O131" s="112"/>
      <c r="P131" s="2" t="s">
        <v>289</v>
      </c>
      <c r="Q131" s="113">
        <f>Q$3</f>
        <v>42391</v>
      </c>
      <c r="R131" s="114" t="s">
        <v>827</v>
      </c>
      <c r="S131" s="115">
        <v>40900</v>
      </c>
      <c r="T131" s="115">
        <v>41352</v>
      </c>
      <c r="U131" s="116" t="s">
        <v>1056</v>
      </c>
      <c r="V131" s="117" t="s">
        <v>1046</v>
      </c>
      <c r="W131" s="118" t="s">
        <v>1000</v>
      </c>
      <c r="X131" s="119" t="s">
        <v>432</v>
      </c>
      <c r="Y131" s="120" t="s">
        <v>1057</v>
      </c>
      <c r="AA131" s="4"/>
      <c r="AB131" s="2" t="s">
        <v>985</v>
      </c>
      <c r="AC131" s="113">
        <f t="shared" si="545"/>
        <v>42653</v>
      </c>
      <c r="AD131" s="114" t="str">
        <f t="shared" si="546"/>
        <v>Oreškovic I</v>
      </c>
      <c r="AE131" s="115">
        <f t="shared" si="547"/>
        <v>42391</v>
      </c>
      <c r="AF131" s="115">
        <f t="shared" si="548"/>
        <v>42653</v>
      </c>
      <c r="AG131" s="116" t="str">
        <f t="shared" si="549"/>
        <v>Anton Kliman</v>
      </c>
      <c r="AH131" s="117" t="str">
        <f t="shared" si="550"/>
        <v>1967</v>
      </c>
      <c r="AI131" s="118" t="str">
        <f t="shared" si="551"/>
        <v>male</v>
      </c>
      <c r="AJ131" s="119" t="str">
        <f t="shared" si="552"/>
        <v>hr_hdz01</v>
      </c>
      <c r="AK131" s="120" t="str">
        <f t="shared" si="553"/>
        <v>Kliman_Anton_1967</v>
      </c>
      <c r="AM131" s="112"/>
      <c r="AN131" s="112" t="s">
        <v>1256</v>
      </c>
      <c r="AO131" s="113">
        <f t="shared" si="554"/>
        <v>44035</v>
      </c>
      <c r="AP131" s="114" t="str">
        <f t="shared" si="555"/>
        <v>Plenkovic I</v>
      </c>
      <c r="AQ131" s="115">
        <f t="shared" si="556"/>
        <v>42662</v>
      </c>
      <c r="AR131" s="115">
        <f t="shared" si="557"/>
        <v>44035</v>
      </c>
      <c r="AS131" s="116" t="str">
        <f t="shared" si="558"/>
        <v>Gari Cappelli</v>
      </c>
      <c r="AT131" s="117" t="str">
        <f t="shared" si="559"/>
        <v>1961</v>
      </c>
      <c r="AU131" s="118" t="str">
        <f t="shared" si="560"/>
        <v>male</v>
      </c>
      <c r="AV131" s="119" t="str">
        <f t="shared" si="561"/>
        <v>hr_hdz01</v>
      </c>
      <c r="AW131" s="120" t="str">
        <f t="shared" si="562"/>
        <v>Cappelli_Gari_1961</v>
      </c>
      <c r="AY131" s="112"/>
      <c r="AZ131" s="112" t="s">
        <v>1272</v>
      </c>
      <c r="BA131" s="113" t="str">
        <f t="shared" si="518"/>
        <v/>
      </c>
      <c r="BB131" s="114" t="str">
        <f t="shared" si="519"/>
        <v/>
      </c>
      <c r="BC131" s="115" t="str">
        <f t="shared" si="520"/>
        <v/>
      </c>
      <c r="BD131" s="115" t="str">
        <f t="shared" si="521"/>
        <v/>
      </c>
      <c r="BE131" s="116" t="str">
        <f t="shared" si="522"/>
        <v/>
      </c>
      <c r="BF131" s="117" t="str">
        <f t="shared" si="523"/>
        <v/>
      </c>
      <c r="BG131" s="118" t="str">
        <f t="shared" si="524"/>
        <v/>
      </c>
      <c r="BH131" s="119" t="str">
        <f t="shared" si="525"/>
        <v/>
      </c>
      <c r="BI131" s="120" t="str">
        <f t="shared" si="526"/>
        <v/>
      </c>
      <c r="BK131" s="112"/>
      <c r="BL131" s="112"/>
      <c r="BM131" s="113" t="str">
        <f t="shared" si="563"/>
        <v/>
      </c>
      <c r="BN131" s="114" t="str">
        <f t="shared" si="564"/>
        <v/>
      </c>
      <c r="BO131" s="115" t="str">
        <f t="shared" si="565"/>
        <v/>
      </c>
      <c r="BP131" s="115" t="str">
        <f t="shared" si="566"/>
        <v/>
      </c>
      <c r="BQ131" s="116" t="str">
        <f t="shared" si="567"/>
        <v/>
      </c>
      <c r="BR131" s="117" t="str">
        <f t="shared" si="568"/>
        <v/>
      </c>
      <c r="BS131" s="118" t="str">
        <f t="shared" si="569"/>
        <v/>
      </c>
      <c r="BT131" s="119" t="str">
        <f t="shared" si="570"/>
        <v/>
      </c>
      <c r="BU131" s="120" t="str">
        <f t="shared" si="571"/>
        <v/>
      </c>
      <c r="BW131" s="112"/>
      <c r="BX131" s="112"/>
      <c r="BY131" s="113" t="str">
        <f t="shared" si="572"/>
        <v/>
      </c>
      <c r="BZ131" s="114" t="str">
        <f t="shared" si="573"/>
        <v/>
      </c>
      <c r="CA131" s="115" t="str">
        <f t="shared" si="574"/>
        <v/>
      </c>
      <c r="CB131" s="115" t="str">
        <f t="shared" si="575"/>
        <v/>
      </c>
      <c r="CC131" s="116" t="str">
        <f t="shared" si="576"/>
        <v/>
      </c>
      <c r="CD131" s="117" t="str">
        <f t="shared" si="577"/>
        <v/>
      </c>
      <c r="CE131" s="118" t="str">
        <f t="shared" si="578"/>
        <v/>
      </c>
      <c r="CF131" s="119" t="str">
        <f t="shared" si="579"/>
        <v/>
      </c>
      <c r="CG131" s="120" t="str">
        <f t="shared" si="580"/>
        <v/>
      </c>
      <c r="CI131" s="112"/>
      <c r="CJ131" s="112"/>
      <c r="CK131" s="113" t="str">
        <f t="shared" si="581"/>
        <v/>
      </c>
      <c r="CL131" s="114" t="str">
        <f t="shared" si="582"/>
        <v/>
      </c>
      <c r="CM131" s="115" t="str">
        <f t="shared" si="583"/>
        <v/>
      </c>
      <c r="CN131" s="115" t="str">
        <f t="shared" si="584"/>
        <v/>
      </c>
      <c r="CO131" s="116" t="str">
        <f t="shared" si="585"/>
        <v/>
      </c>
      <c r="CP131" s="117" t="str">
        <f t="shared" si="586"/>
        <v/>
      </c>
      <c r="CQ131" s="118" t="str">
        <f t="shared" si="587"/>
        <v/>
      </c>
      <c r="CR131" s="119" t="str">
        <f t="shared" si="588"/>
        <v/>
      </c>
      <c r="CS131" s="120" t="str">
        <f t="shared" si="589"/>
        <v/>
      </c>
      <c r="CU131" s="112"/>
      <c r="CV131" s="112"/>
      <c r="CW131" s="113" t="str">
        <f t="shared" si="590"/>
        <v/>
      </c>
      <c r="CX131" s="114" t="str">
        <f t="shared" si="591"/>
        <v/>
      </c>
      <c r="CY131" s="115" t="str">
        <f t="shared" si="592"/>
        <v/>
      </c>
      <c r="CZ131" s="115" t="str">
        <f t="shared" si="593"/>
        <v/>
      </c>
      <c r="DA131" s="116" t="str">
        <f t="shared" si="594"/>
        <v/>
      </c>
      <c r="DB131" s="117" t="str">
        <f t="shared" si="595"/>
        <v/>
      </c>
      <c r="DC131" s="118" t="str">
        <f t="shared" si="596"/>
        <v/>
      </c>
      <c r="DD131" s="119" t="str">
        <f t="shared" si="597"/>
        <v/>
      </c>
      <c r="DE131" s="120" t="str">
        <f t="shared" si="598"/>
        <v/>
      </c>
      <c r="DG131" s="112"/>
      <c r="DH131" s="112"/>
      <c r="DI131" s="113" t="str">
        <f t="shared" si="599"/>
        <v/>
      </c>
      <c r="DJ131" s="114" t="str">
        <f t="shared" si="600"/>
        <v/>
      </c>
      <c r="DK131" s="115" t="str">
        <f t="shared" si="601"/>
        <v/>
      </c>
      <c r="DL131" s="115" t="str">
        <f t="shared" si="602"/>
        <v/>
      </c>
      <c r="DM131" s="116" t="str">
        <f t="shared" si="603"/>
        <v/>
      </c>
      <c r="DN131" s="117" t="str">
        <f t="shared" si="604"/>
        <v/>
      </c>
      <c r="DO131" s="118" t="str">
        <f t="shared" si="605"/>
        <v/>
      </c>
      <c r="DP131" s="119" t="str">
        <f t="shared" si="606"/>
        <v/>
      </c>
      <c r="DQ131" s="120" t="str">
        <f t="shared" si="607"/>
        <v/>
      </c>
      <c r="DS131" s="112"/>
      <c r="DT131" s="112"/>
      <c r="DU131" s="113" t="str">
        <f t="shared" si="608"/>
        <v/>
      </c>
      <c r="DV131" s="114" t="str">
        <f t="shared" si="609"/>
        <v/>
      </c>
      <c r="DW131" s="115" t="str">
        <f t="shared" si="610"/>
        <v/>
      </c>
      <c r="DX131" s="115" t="str">
        <f t="shared" si="611"/>
        <v/>
      </c>
      <c r="DY131" s="116" t="str">
        <f t="shared" si="612"/>
        <v/>
      </c>
      <c r="DZ131" s="117" t="str">
        <f t="shared" si="613"/>
        <v/>
      </c>
      <c r="EA131" s="118" t="str">
        <f t="shared" si="614"/>
        <v/>
      </c>
      <c r="EB131" s="119" t="str">
        <f t="shared" si="615"/>
        <v/>
      </c>
      <c r="EC131" s="120" t="str">
        <f t="shared" si="616"/>
        <v/>
      </c>
      <c r="EE131" s="112"/>
      <c r="EF131" s="112"/>
      <c r="EG131" s="113" t="str">
        <f t="shared" si="617"/>
        <v/>
      </c>
      <c r="EH131" s="114" t="str">
        <f t="shared" si="618"/>
        <v/>
      </c>
      <c r="EI131" s="115" t="str">
        <f t="shared" si="619"/>
        <v/>
      </c>
      <c r="EJ131" s="115" t="str">
        <f t="shared" si="620"/>
        <v/>
      </c>
      <c r="EK131" s="116" t="str">
        <f t="shared" si="621"/>
        <v/>
      </c>
      <c r="EL131" s="117" t="str">
        <f t="shared" si="622"/>
        <v/>
      </c>
      <c r="EM131" s="118" t="str">
        <f t="shared" si="623"/>
        <v/>
      </c>
      <c r="EN131" s="119" t="str">
        <f t="shared" si="624"/>
        <v/>
      </c>
      <c r="EO131" s="120" t="str">
        <f t="shared" si="625"/>
        <v/>
      </c>
      <c r="EQ131" s="112"/>
      <c r="ER131" s="112"/>
      <c r="ES131" s="113" t="str">
        <f t="shared" si="626"/>
        <v/>
      </c>
      <c r="ET131" s="114" t="str">
        <f t="shared" si="627"/>
        <v/>
      </c>
      <c r="EU131" s="115" t="str">
        <f t="shared" si="628"/>
        <v/>
      </c>
      <c r="EV131" s="115" t="str">
        <f t="shared" si="629"/>
        <v/>
      </c>
      <c r="EW131" s="116" t="str">
        <f t="shared" si="630"/>
        <v/>
      </c>
      <c r="EX131" s="117" t="str">
        <f t="shared" si="631"/>
        <v/>
      </c>
      <c r="EY131" s="118" t="str">
        <f t="shared" si="632"/>
        <v/>
      </c>
      <c r="EZ131" s="119" t="str">
        <f t="shared" si="633"/>
        <v/>
      </c>
      <c r="FA131" s="120" t="str">
        <f t="shared" si="634"/>
        <v/>
      </c>
      <c r="FC131" s="112"/>
      <c r="FD131" s="112"/>
      <c r="FE131" s="113" t="str">
        <f t="shared" si="635"/>
        <v/>
      </c>
      <c r="FF131" s="114" t="str">
        <f t="shared" si="636"/>
        <v/>
      </c>
      <c r="FG131" s="115" t="str">
        <f t="shared" si="637"/>
        <v/>
      </c>
      <c r="FH131" s="115" t="str">
        <f t="shared" si="638"/>
        <v/>
      </c>
      <c r="FI131" s="116" t="str">
        <f t="shared" si="639"/>
        <v/>
      </c>
      <c r="FJ131" s="117" t="str">
        <f t="shared" si="640"/>
        <v/>
      </c>
      <c r="FK131" s="118" t="str">
        <f t="shared" si="641"/>
        <v/>
      </c>
      <c r="FL131" s="119" t="str">
        <f t="shared" si="642"/>
        <v/>
      </c>
      <c r="FM131" s="120" t="str">
        <f t="shared" si="643"/>
        <v/>
      </c>
      <c r="FO131" s="112"/>
      <c r="FP131" s="112"/>
      <c r="FQ131" s="113" t="str">
        <f t="shared" si="644"/>
        <v/>
      </c>
      <c r="FR131" s="114" t="str">
        <f t="shared" si="645"/>
        <v/>
      </c>
      <c r="FS131" s="115" t="str">
        <f t="shared" si="646"/>
        <v/>
      </c>
      <c r="FT131" s="115" t="str">
        <f t="shared" si="647"/>
        <v/>
      </c>
      <c r="FU131" s="116" t="str">
        <f t="shared" si="648"/>
        <v/>
      </c>
      <c r="FV131" s="117" t="str">
        <f t="shared" si="649"/>
        <v/>
      </c>
      <c r="FW131" s="118" t="str">
        <f t="shared" si="650"/>
        <v/>
      </c>
      <c r="FX131" s="119" t="str">
        <f t="shared" si="651"/>
        <v/>
      </c>
      <c r="FY131" s="120" t="str">
        <f t="shared" si="652"/>
        <v/>
      </c>
      <c r="GA131" s="112"/>
      <c r="GB131" s="112"/>
      <c r="GC131" s="113" t="str">
        <f t="shared" si="653"/>
        <v/>
      </c>
      <c r="GD131" s="114" t="str">
        <f t="shared" si="654"/>
        <v/>
      </c>
      <c r="GE131" s="115" t="str">
        <f t="shared" si="655"/>
        <v/>
      </c>
      <c r="GF131" s="115" t="str">
        <f t="shared" si="656"/>
        <v/>
      </c>
      <c r="GG131" s="116" t="str">
        <f t="shared" si="657"/>
        <v/>
      </c>
      <c r="GH131" s="117" t="str">
        <f t="shared" si="658"/>
        <v/>
      </c>
      <c r="GI131" s="118" t="str">
        <f t="shared" si="659"/>
        <v/>
      </c>
      <c r="GJ131" s="119" t="str">
        <f t="shared" si="660"/>
        <v/>
      </c>
      <c r="GK131" s="120" t="str">
        <f t="shared" si="661"/>
        <v/>
      </c>
      <c r="GM131" s="112"/>
      <c r="GN131" s="112"/>
      <c r="GO131" s="113" t="str">
        <f t="shared" si="662"/>
        <v/>
      </c>
      <c r="GP131" s="114" t="str">
        <f t="shared" si="663"/>
        <v/>
      </c>
      <c r="GQ131" s="115" t="str">
        <f t="shared" si="664"/>
        <v/>
      </c>
      <c r="GR131" s="115" t="str">
        <f t="shared" si="665"/>
        <v/>
      </c>
      <c r="GS131" s="116" t="str">
        <f t="shared" si="666"/>
        <v/>
      </c>
      <c r="GT131" s="117" t="str">
        <f t="shared" si="667"/>
        <v/>
      </c>
      <c r="GU131" s="118" t="str">
        <f t="shared" si="668"/>
        <v/>
      </c>
      <c r="GV131" s="119" t="str">
        <f t="shared" si="669"/>
        <v/>
      </c>
      <c r="GW131" s="120" t="str">
        <f t="shared" si="670"/>
        <v/>
      </c>
      <c r="GY131" s="112"/>
      <c r="GZ131" s="112"/>
      <c r="HA131" s="113" t="str">
        <f t="shared" si="671"/>
        <v/>
      </c>
      <c r="HB131" s="114" t="str">
        <f t="shared" si="672"/>
        <v/>
      </c>
      <c r="HC131" s="115" t="str">
        <f t="shared" si="673"/>
        <v/>
      </c>
      <c r="HD131" s="115" t="str">
        <f t="shared" si="674"/>
        <v/>
      </c>
      <c r="HE131" s="116" t="str">
        <f t="shared" si="675"/>
        <v/>
      </c>
      <c r="HF131" s="117" t="str">
        <f t="shared" si="676"/>
        <v/>
      </c>
      <c r="HG131" s="118" t="str">
        <f t="shared" si="677"/>
        <v/>
      </c>
      <c r="HH131" s="119" t="str">
        <f t="shared" si="678"/>
        <v/>
      </c>
      <c r="HI131" s="120" t="str">
        <f t="shared" si="679"/>
        <v/>
      </c>
      <c r="HK131" s="112"/>
      <c r="HL131" s="112"/>
      <c r="HM131" s="113" t="str">
        <f t="shared" si="680"/>
        <v/>
      </c>
      <c r="HN131" s="114" t="str">
        <f t="shared" si="681"/>
        <v/>
      </c>
      <c r="HO131" s="115" t="str">
        <f t="shared" si="682"/>
        <v/>
      </c>
      <c r="HP131" s="115" t="str">
        <f t="shared" si="683"/>
        <v/>
      </c>
      <c r="HQ131" s="116" t="str">
        <f t="shared" si="684"/>
        <v/>
      </c>
      <c r="HR131" s="117" t="str">
        <f t="shared" si="685"/>
        <v/>
      </c>
      <c r="HS131" s="118" t="str">
        <f t="shared" si="686"/>
        <v/>
      </c>
      <c r="HT131" s="119" t="str">
        <f t="shared" si="687"/>
        <v/>
      </c>
      <c r="HU131" s="120" t="str">
        <f t="shared" si="688"/>
        <v/>
      </c>
      <c r="HW131" s="112"/>
      <c r="HX131" s="112"/>
      <c r="HY131" s="113" t="str">
        <f t="shared" si="689"/>
        <v/>
      </c>
      <c r="HZ131" s="114" t="str">
        <f t="shared" si="690"/>
        <v/>
      </c>
      <c r="IA131" s="115" t="str">
        <f t="shared" si="691"/>
        <v/>
      </c>
      <c r="IB131" s="115" t="str">
        <f t="shared" si="692"/>
        <v/>
      </c>
      <c r="IC131" s="116" t="str">
        <f t="shared" si="693"/>
        <v/>
      </c>
      <c r="ID131" s="117" t="str">
        <f t="shared" si="694"/>
        <v/>
      </c>
      <c r="IE131" s="118" t="str">
        <f t="shared" si="695"/>
        <v/>
      </c>
      <c r="IF131" s="119" t="str">
        <f t="shared" si="696"/>
        <v/>
      </c>
      <c r="IG131" s="120" t="str">
        <f t="shared" si="697"/>
        <v/>
      </c>
      <c r="II131" s="112"/>
      <c r="IJ131" s="112"/>
      <c r="IK131" s="113" t="str">
        <f t="shared" si="698"/>
        <v/>
      </c>
      <c r="IL131" s="114" t="str">
        <f t="shared" si="699"/>
        <v/>
      </c>
      <c r="IM131" s="115" t="str">
        <f t="shared" si="700"/>
        <v/>
      </c>
      <c r="IN131" s="115" t="str">
        <f t="shared" si="701"/>
        <v/>
      </c>
      <c r="IO131" s="116" t="str">
        <f t="shared" si="702"/>
        <v/>
      </c>
      <c r="IP131" s="117" t="str">
        <f t="shared" si="703"/>
        <v/>
      </c>
      <c r="IQ131" s="118" t="str">
        <f t="shared" si="704"/>
        <v/>
      </c>
      <c r="IR131" s="119" t="str">
        <f t="shared" si="705"/>
        <v/>
      </c>
      <c r="IS131" s="120" t="str">
        <f t="shared" si="706"/>
        <v/>
      </c>
      <c r="IU131" s="112"/>
      <c r="IV131" s="112"/>
      <c r="IW131" s="113" t="str">
        <f t="shared" si="707"/>
        <v/>
      </c>
      <c r="IX131" s="114" t="str">
        <f t="shared" si="708"/>
        <v/>
      </c>
      <c r="IY131" s="115" t="str">
        <f t="shared" si="709"/>
        <v/>
      </c>
      <c r="IZ131" s="115" t="str">
        <f t="shared" si="710"/>
        <v/>
      </c>
      <c r="JA131" s="116" t="str">
        <f t="shared" si="711"/>
        <v/>
      </c>
      <c r="JB131" s="117" t="str">
        <f t="shared" si="712"/>
        <v/>
      </c>
      <c r="JC131" s="118" t="str">
        <f t="shared" si="713"/>
        <v/>
      </c>
      <c r="JD131" s="119" t="str">
        <f t="shared" si="714"/>
        <v/>
      </c>
      <c r="JE131" s="120" t="str">
        <f t="shared" si="715"/>
        <v/>
      </c>
      <c r="JG131" s="112"/>
      <c r="JH131" s="112"/>
      <c r="JI131" s="113" t="str">
        <f t="shared" si="716"/>
        <v/>
      </c>
      <c r="JJ131" s="114" t="str">
        <f t="shared" si="717"/>
        <v/>
      </c>
      <c r="JK131" s="115" t="str">
        <f t="shared" si="718"/>
        <v/>
      </c>
      <c r="JL131" s="115" t="str">
        <f t="shared" si="719"/>
        <v/>
      </c>
      <c r="JM131" s="116" t="str">
        <f t="shared" si="720"/>
        <v/>
      </c>
      <c r="JN131" s="117" t="str">
        <f t="shared" si="721"/>
        <v/>
      </c>
      <c r="JO131" s="118" t="str">
        <f t="shared" si="722"/>
        <v/>
      </c>
      <c r="JP131" s="119" t="str">
        <f t="shared" si="723"/>
        <v/>
      </c>
      <c r="JQ131" s="120" t="str">
        <f t="shared" si="724"/>
        <v/>
      </c>
      <c r="JS131" s="112"/>
      <c r="JT131" s="112"/>
      <c r="JU131" s="113" t="str">
        <f t="shared" si="725"/>
        <v/>
      </c>
      <c r="JV131" s="114" t="str">
        <f t="shared" si="726"/>
        <v/>
      </c>
      <c r="JW131" s="115" t="str">
        <f t="shared" si="727"/>
        <v/>
      </c>
      <c r="JX131" s="115" t="str">
        <f t="shared" si="728"/>
        <v/>
      </c>
      <c r="JY131" s="116" t="str">
        <f t="shared" si="729"/>
        <v/>
      </c>
      <c r="JZ131" s="117" t="str">
        <f t="shared" si="730"/>
        <v/>
      </c>
      <c r="KA131" s="118" t="str">
        <f t="shared" si="731"/>
        <v/>
      </c>
      <c r="KB131" s="119" t="str">
        <f t="shared" si="732"/>
        <v/>
      </c>
      <c r="KC131" s="120" t="str">
        <f t="shared" si="733"/>
        <v/>
      </c>
      <c r="KE131" s="112"/>
      <c r="KF131" s="112"/>
      <c r="KG131" s="113" t="str">
        <f t="shared" si="734"/>
        <v/>
      </c>
      <c r="KH131" s="114" t="str">
        <f t="shared" si="735"/>
        <v/>
      </c>
      <c r="KI131" s="115" t="str">
        <f t="shared" si="736"/>
        <v/>
      </c>
      <c r="KJ131" s="115" t="str">
        <f t="shared" si="737"/>
        <v/>
      </c>
      <c r="KK131" s="116" t="str">
        <f t="shared" si="738"/>
        <v/>
      </c>
      <c r="KL131" s="117" t="str">
        <f t="shared" si="739"/>
        <v/>
      </c>
      <c r="KM131" s="118" t="str">
        <f t="shared" si="740"/>
        <v/>
      </c>
      <c r="KN131" s="119" t="str">
        <f t="shared" si="741"/>
        <v/>
      </c>
      <c r="KO131" s="120" t="str">
        <f t="shared" si="742"/>
        <v/>
      </c>
      <c r="KQ131" s="112"/>
      <c r="KR131" s="112"/>
      <c r="KS131" s="113" t="str">
        <f t="shared" si="743"/>
        <v/>
      </c>
      <c r="KT131" s="114" t="str">
        <f t="shared" si="744"/>
        <v/>
      </c>
      <c r="KU131" s="115" t="str">
        <f t="shared" si="745"/>
        <v/>
      </c>
      <c r="KV131" s="115" t="str">
        <f t="shared" si="746"/>
        <v/>
      </c>
      <c r="KW131" s="116" t="str">
        <f t="shared" si="747"/>
        <v/>
      </c>
      <c r="KX131" s="117" t="str">
        <f t="shared" si="748"/>
        <v/>
      </c>
      <c r="KY131" s="118" t="str">
        <f t="shared" si="749"/>
        <v/>
      </c>
      <c r="KZ131" s="119" t="str">
        <f t="shared" si="750"/>
        <v/>
      </c>
      <c r="LA131" s="120" t="str">
        <f t="shared" si="751"/>
        <v/>
      </c>
      <c r="LC131" s="112"/>
      <c r="LD131" s="112"/>
      <c r="LE131" s="113" t="str">
        <f t="shared" si="752"/>
        <v/>
      </c>
      <c r="LF131" s="114" t="str">
        <f t="shared" si="753"/>
        <v/>
      </c>
      <c r="LG131" s="115" t="str">
        <f t="shared" si="754"/>
        <v/>
      </c>
      <c r="LH131" s="115" t="str">
        <f t="shared" si="755"/>
        <v/>
      </c>
      <c r="LI131" s="116" t="str">
        <f t="shared" si="756"/>
        <v/>
      </c>
      <c r="LJ131" s="117" t="str">
        <f t="shared" si="757"/>
        <v/>
      </c>
      <c r="LK131" s="118" t="str">
        <f t="shared" si="758"/>
        <v/>
      </c>
      <c r="LL131" s="119" t="str">
        <f t="shared" si="759"/>
        <v/>
      </c>
      <c r="LM131" s="120" t="str">
        <f t="shared" si="760"/>
        <v/>
      </c>
      <c r="LO131" s="112"/>
      <c r="LP131" s="112"/>
      <c r="LQ131" s="113" t="str">
        <f t="shared" si="761"/>
        <v/>
      </c>
      <c r="LR131" s="114" t="str">
        <f t="shared" si="762"/>
        <v/>
      </c>
      <c r="LS131" s="115" t="str">
        <f t="shared" si="763"/>
        <v/>
      </c>
      <c r="LT131" s="115" t="str">
        <f t="shared" si="764"/>
        <v/>
      </c>
      <c r="LU131" s="116" t="str">
        <f t="shared" si="765"/>
        <v/>
      </c>
      <c r="LV131" s="117" t="str">
        <f t="shared" si="766"/>
        <v/>
      </c>
      <c r="LW131" s="118" t="str">
        <f t="shared" si="767"/>
        <v/>
      </c>
      <c r="LX131" s="119" t="str">
        <f t="shared" si="768"/>
        <v/>
      </c>
      <c r="LY131" s="120" t="str">
        <f t="shared" si="769"/>
        <v/>
      </c>
      <c r="MA131" s="112"/>
      <c r="MB131" s="112"/>
      <c r="MC131" s="113" t="str">
        <f t="shared" si="770"/>
        <v/>
      </c>
      <c r="MD131" s="114" t="str">
        <f t="shared" si="771"/>
        <v/>
      </c>
      <c r="ME131" s="115" t="str">
        <f t="shared" si="772"/>
        <v/>
      </c>
      <c r="MF131" s="115" t="str">
        <f t="shared" si="773"/>
        <v/>
      </c>
      <c r="MG131" s="116" t="str">
        <f t="shared" si="774"/>
        <v/>
      </c>
      <c r="MH131" s="117" t="str">
        <f t="shared" si="775"/>
        <v/>
      </c>
      <c r="MI131" s="118" t="str">
        <f t="shared" si="776"/>
        <v/>
      </c>
      <c r="MJ131" s="119" t="str">
        <f t="shared" si="777"/>
        <v/>
      </c>
      <c r="MK131" s="120" t="str">
        <f t="shared" si="778"/>
        <v/>
      </c>
      <c r="MM131" s="112"/>
      <c r="MN131" s="112"/>
      <c r="MO131" s="113" t="str">
        <f t="shared" si="779"/>
        <v/>
      </c>
      <c r="MP131" s="114" t="str">
        <f t="shared" si="780"/>
        <v/>
      </c>
      <c r="MQ131" s="115" t="str">
        <f t="shared" si="781"/>
        <v/>
      </c>
      <c r="MR131" s="115" t="str">
        <f t="shared" si="782"/>
        <v/>
      </c>
      <c r="MS131" s="116" t="str">
        <f t="shared" si="783"/>
        <v/>
      </c>
      <c r="MT131" s="117" t="str">
        <f t="shared" si="784"/>
        <v/>
      </c>
      <c r="MU131" s="118" t="str">
        <f t="shared" si="785"/>
        <v/>
      </c>
      <c r="MV131" s="119" t="str">
        <f t="shared" si="786"/>
        <v/>
      </c>
      <c r="MW131" s="120" t="str">
        <f t="shared" si="787"/>
        <v/>
      </c>
      <c r="MY131" s="112"/>
      <c r="MZ131" s="112"/>
      <c r="NA131" s="113" t="str">
        <f t="shared" si="788"/>
        <v/>
      </c>
      <c r="NB131" s="114" t="str">
        <f t="shared" si="789"/>
        <v/>
      </c>
      <c r="NC131" s="115" t="str">
        <f t="shared" si="790"/>
        <v/>
      </c>
      <c r="ND131" s="115" t="str">
        <f t="shared" si="791"/>
        <v/>
      </c>
      <c r="NE131" s="116" t="str">
        <f t="shared" si="792"/>
        <v/>
      </c>
      <c r="NF131" s="117" t="str">
        <f t="shared" si="793"/>
        <v/>
      </c>
      <c r="NG131" s="118" t="str">
        <f t="shared" si="794"/>
        <v/>
      </c>
      <c r="NH131" s="119" t="str">
        <f t="shared" si="795"/>
        <v/>
      </c>
      <c r="NI131" s="120" t="str">
        <f t="shared" si="796"/>
        <v/>
      </c>
      <c r="NK131" s="112"/>
      <c r="NL131" s="112"/>
      <c r="NM131" s="113" t="str">
        <f t="shared" si="797"/>
        <v/>
      </c>
      <c r="NN131" s="114" t="str">
        <f t="shared" si="798"/>
        <v/>
      </c>
      <c r="NO131" s="115" t="str">
        <f t="shared" si="799"/>
        <v/>
      </c>
      <c r="NP131" s="115" t="str">
        <f t="shared" si="800"/>
        <v/>
      </c>
      <c r="NQ131" s="116" t="str">
        <f t="shared" si="801"/>
        <v/>
      </c>
      <c r="NR131" s="117" t="str">
        <f t="shared" si="802"/>
        <v/>
      </c>
      <c r="NS131" s="118" t="str">
        <f t="shared" si="803"/>
        <v/>
      </c>
      <c r="NT131" s="119" t="str">
        <f t="shared" si="804"/>
        <v/>
      </c>
      <c r="NU131" s="120" t="str">
        <f t="shared" si="805"/>
        <v/>
      </c>
      <c r="NW131" s="112"/>
      <c r="NX131" s="112"/>
      <c r="NY131" s="113" t="str">
        <f t="shared" si="806"/>
        <v/>
      </c>
      <c r="NZ131" s="114" t="str">
        <f t="shared" si="807"/>
        <v/>
      </c>
      <c r="OA131" s="115" t="str">
        <f t="shared" si="808"/>
        <v/>
      </c>
      <c r="OB131" s="115" t="str">
        <f t="shared" si="809"/>
        <v/>
      </c>
      <c r="OC131" s="116" t="str">
        <f t="shared" si="810"/>
        <v/>
      </c>
      <c r="OD131" s="117" t="str">
        <f t="shared" si="811"/>
        <v/>
      </c>
      <c r="OE131" s="118" t="str">
        <f t="shared" si="812"/>
        <v/>
      </c>
      <c r="OF131" s="119" t="str">
        <f t="shared" si="813"/>
        <v/>
      </c>
      <c r="OG131" s="120" t="str">
        <f t="shared" si="814"/>
        <v/>
      </c>
      <c r="OI131" s="112"/>
      <c r="OJ131" s="112"/>
      <c r="OK131" s="113" t="str">
        <f t="shared" si="815"/>
        <v/>
      </c>
      <c r="OL131" s="114" t="str">
        <f t="shared" si="816"/>
        <v/>
      </c>
      <c r="OM131" s="115" t="str">
        <f t="shared" si="817"/>
        <v/>
      </c>
      <c r="ON131" s="115" t="str">
        <f t="shared" si="818"/>
        <v/>
      </c>
      <c r="OO131" s="116" t="str">
        <f t="shared" si="819"/>
        <v/>
      </c>
      <c r="OP131" s="117" t="str">
        <f t="shared" si="820"/>
        <v/>
      </c>
      <c r="OQ131" s="118" t="str">
        <f t="shared" si="821"/>
        <v/>
      </c>
      <c r="OR131" s="119" t="str">
        <f t="shared" si="822"/>
        <v/>
      </c>
      <c r="OS131" s="120" t="str">
        <f t="shared" si="823"/>
        <v/>
      </c>
      <c r="OU131" s="112"/>
      <c r="OV131" s="112"/>
      <c r="OW131" s="113" t="str">
        <f t="shared" si="824"/>
        <v/>
      </c>
      <c r="OX131" s="114" t="str">
        <f t="shared" si="825"/>
        <v/>
      </c>
      <c r="OY131" s="115" t="str">
        <f t="shared" si="826"/>
        <v/>
      </c>
      <c r="OZ131" s="115" t="str">
        <f t="shared" si="827"/>
        <v/>
      </c>
      <c r="PA131" s="116" t="str">
        <f t="shared" si="828"/>
        <v/>
      </c>
      <c r="PB131" s="117" t="str">
        <f t="shared" si="829"/>
        <v/>
      </c>
      <c r="PC131" s="118" t="str">
        <f t="shared" si="830"/>
        <v/>
      </c>
      <c r="PD131" s="119" t="str">
        <f t="shared" si="831"/>
        <v/>
      </c>
      <c r="PE131" s="120" t="str">
        <f t="shared" si="832"/>
        <v/>
      </c>
      <c r="PG131" s="112"/>
      <c r="PH131" s="112"/>
      <c r="PI131" s="113" t="str">
        <f t="shared" si="833"/>
        <v/>
      </c>
      <c r="PJ131" s="114" t="str">
        <f t="shared" si="834"/>
        <v/>
      </c>
      <c r="PK131" s="115" t="str">
        <f t="shared" si="835"/>
        <v/>
      </c>
      <c r="PL131" s="115" t="str">
        <f t="shared" si="836"/>
        <v/>
      </c>
      <c r="PM131" s="116" t="str">
        <f t="shared" si="837"/>
        <v/>
      </c>
      <c r="PN131" s="117" t="str">
        <f t="shared" si="838"/>
        <v/>
      </c>
      <c r="PO131" s="118" t="str">
        <f t="shared" si="839"/>
        <v/>
      </c>
      <c r="PP131" s="119" t="str">
        <f t="shared" si="840"/>
        <v/>
      </c>
      <c r="PQ131" s="120" t="str">
        <f t="shared" si="841"/>
        <v/>
      </c>
      <c r="PS131" s="112"/>
      <c r="PT131" s="112"/>
      <c r="PU131" s="113" t="str">
        <f t="shared" si="842"/>
        <v/>
      </c>
      <c r="PV131" s="114" t="str">
        <f t="shared" si="843"/>
        <v/>
      </c>
      <c r="PW131" s="115" t="str">
        <f t="shared" si="844"/>
        <v/>
      </c>
      <c r="PX131" s="115" t="str">
        <f t="shared" si="845"/>
        <v/>
      </c>
      <c r="PY131" s="116" t="str">
        <f t="shared" si="846"/>
        <v/>
      </c>
      <c r="PZ131" s="117" t="str">
        <f t="shared" si="847"/>
        <v/>
      </c>
      <c r="QA131" s="118" t="str">
        <f t="shared" si="848"/>
        <v/>
      </c>
      <c r="QB131" s="119" t="str">
        <f t="shared" si="849"/>
        <v/>
      </c>
      <c r="QC131" s="120" t="str">
        <f t="shared" si="850"/>
        <v/>
      </c>
      <c r="QE131" s="112"/>
      <c r="QF131" s="112"/>
      <c r="QG131" s="113" t="str">
        <f t="shared" si="851"/>
        <v/>
      </c>
      <c r="QH131" s="114" t="str">
        <f t="shared" si="852"/>
        <v/>
      </c>
      <c r="QI131" s="115" t="str">
        <f t="shared" si="853"/>
        <v/>
      </c>
      <c r="QJ131" s="115" t="str">
        <f t="shared" si="854"/>
        <v/>
      </c>
      <c r="QK131" s="116" t="str">
        <f t="shared" si="855"/>
        <v/>
      </c>
      <c r="QL131" s="117" t="str">
        <f t="shared" si="856"/>
        <v/>
      </c>
      <c r="QM131" s="118" t="str">
        <f t="shared" si="857"/>
        <v/>
      </c>
      <c r="QN131" s="119" t="str">
        <f t="shared" si="858"/>
        <v/>
      </c>
      <c r="QO131" s="120" t="str">
        <f t="shared" si="859"/>
        <v/>
      </c>
      <c r="QQ131" s="112"/>
      <c r="QR131" s="112"/>
      <c r="QS131" s="113" t="str">
        <f t="shared" si="860"/>
        <v/>
      </c>
      <c r="QT131" s="114" t="str">
        <f t="shared" si="861"/>
        <v/>
      </c>
      <c r="QU131" s="115" t="str">
        <f t="shared" si="862"/>
        <v/>
      </c>
      <c r="QV131" s="115" t="str">
        <f t="shared" si="863"/>
        <v/>
      </c>
      <c r="QW131" s="116" t="str">
        <f t="shared" si="864"/>
        <v/>
      </c>
      <c r="QX131" s="117" t="str">
        <f t="shared" si="865"/>
        <v/>
      </c>
      <c r="QY131" s="118" t="str">
        <f t="shared" si="866"/>
        <v/>
      </c>
      <c r="QZ131" s="119" t="str">
        <f t="shared" si="867"/>
        <v/>
      </c>
      <c r="RA131" s="120" t="str">
        <f t="shared" si="868"/>
        <v/>
      </c>
      <c r="RC131" s="112"/>
      <c r="RD131" s="112"/>
      <c r="RE131" s="113" t="str">
        <f t="shared" si="869"/>
        <v/>
      </c>
      <c r="RF131" s="114" t="str">
        <f t="shared" si="870"/>
        <v/>
      </c>
      <c r="RG131" s="115" t="str">
        <f t="shared" si="871"/>
        <v/>
      </c>
      <c r="RH131" s="115" t="str">
        <f t="shared" si="872"/>
        <v/>
      </c>
      <c r="RI131" s="116" t="str">
        <f t="shared" si="873"/>
        <v/>
      </c>
      <c r="RJ131" s="117" t="str">
        <f t="shared" si="874"/>
        <v/>
      </c>
      <c r="RK131" s="118" t="str">
        <f t="shared" si="875"/>
        <v/>
      </c>
      <c r="RL131" s="119" t="str">
        <f t="shared" si="876"/>
        <v/>
      </c>
      <c r="RM131" s="120" t="str">
        <f t="shared" si="877"/>
        <v/>
      </c>
      <c r="RO131" s="112"/>
      <c r="RP131" s="112"/>
      <c r="RQ131" s="113" t="str">
        <f t="shared" si="878"/>
        <v/>
      </c>
      <c r="RR131" s="114" t="str">
        <f t="shared" si="879"/>
        <v/>
      </c>
      <c r="RS131" s="115" t="str">
        <f t="shared" si="880"/>
        <v/>
      </c>
      <c r="RT131" s="115" t="str">
        <f t="shared" si="881"/>
        <v/>
      </c>
      <c r="RU131" s="116" t="str">
        <f t="shared" si="882"/>
        <v/>
      </c>
      <c r="RV131" s="117" t="str">
        <f t="shared" si="883"/>
        <v/>
      </c>
      <c r="RW131" s="118" t="str">
        <f t="shared" si="884"/>
        <v/>
      </c>
      <c r="RX131" s="119" t="str">
        <f t="shared" si="885"/>
        <v/>
      </c>
      <c r="RY131" s="120" t="str">
        <f t="shared" si="886"/>
        <v/>
      </c>
      <c r="SA131" s="112"/>
      <c r="SB131" s="112"/>
    </row>
    <row r="132" spans="1:496" ht="13.5" customHeight="1">
      <c r="A132" s="20"/>
      <c r="B132" s="2" t="s">
        <v>812</v>
      </c>
      <c r="C132" s="2" t="s">
        <v>915</v>
      </c>
      <c r="E132" s="113">
        <f t="shared" si="960"/>
        <v>40900</v>
      </c>
      <c r="F132" s="114" t="str">
        <f t="shared" si="961"/>
        <v>Kosor I</v>
      </c>
      <c r="G132" s="115">
        <f t="shared" si="903"/>
        <v>39995</v>
      </c>
      <c r="H132" s="115">
        <f t="shared" si="904"/>
        <v>40900</v>
      </c>
      <c r="I132" s="116" t="str">
        <f t="shared" si="962"/>
        <v>Damir Bajs</v>
      </c>
      <c r="J132" s="117" t="str">
        <f t="shared" si="963"/>
        <v>1964</v>
      </c>
      <c r="K132" s="118" t="str">
        <f t="shared" si="964"/>
        <v>male</v>
      </c>
      <c r="L132" s="119" t="s">
        <v>429</v>
      </c>
      <c r="M132" s="120" t="str">
        <f t="shared" si="965"/>
        <v>Bajs_Damir_1964</v>
      </c>
      <c r="O132" s="112"/>
      <c r="P132" s="2" t="s">
        <v>1078</v>
      </c>
      <c r="Q132" s="113">
        <f>Q$3</f>
        <v>42391</v>
      </c>
      <c r="R132" s="114" t="s">
        <v>827</v>
      </c>
      <c r="S132" s="115">
        <v>41352</v>
      </c>
      <c r="T132" s="115">
        <f>Q$3</f>
        <v>42391</v>
      </c>
      <c r="U132" s="116" t="s">
        <v>1058</v>
      </c>
      <c r="V132" s="117" t="s">
        <v>1059</v>
      </c>
      <c r="W132" s="118" t="s">
        <v>1000</v>
      </c>
      <c r="X132" s="119" t="s">
        <v>432</v>
      </c>
      <c r="Y132" s="120" t="s">
        <v>1060</v>
      </c>
      <c r="AA132" s="4"/>
      <c r="AB132" s="2" t="s">
        <v>986</v>
      </c>
      <c r="AC132" s="113" t="str">
        <f t="shared" si="545"/>
        <v/>
      </c>
      <c r="AD132" s="114" t="str">
        <f t="shared" si="546"/>
        <v/>
      </c>
      <c r="AE132" s="115" t="str">
        <f t="shared" si="547"/>
        <v/>
      </c>
      <c r="AF132" s="115" t="str">
        <f t="shared" si="548"/>
        <v/>
      </c>
      <c r="AG132" s="116" t="str">
        <f t="shared" si="549"/>
        <v/>
      </c>
      <c r="AH132" s="117" t="str">
        <f t="shared" si="550"/>
        <v/>
      </c>
      <c r="AI132" s="118" t="str">
        <f t="shared" si="551"/>
        <v/>
      </c>
      <c r="AJ132" s="119" t="str">
        <f t="shared" si="552"/>
        <v/>
      </c>
      <c r="AK132" s="120" t="str">
        <f t="shared" si="553"/>
        <v/>
      </c>
      <c r="AM132" s="112"/>
      <c r="AN132" s="112"/>
      <c r="AO132" s="113" t="str">
        <f t="shared" si="554"/>
        <v/>
      </c>
      <c r="AP132" s="114" t="str">
        <f t="shared" si="555"/>
        <v/>
      </c>
      <c r="AQ132" s="115" t="str">
        <f t="shared" si="556"/>
        <v/>
      </c>
      <c r="AR132" s="115" t="str">
        <f t="shared" si="557"/>
        <v/>
      </c>
      <c r="AS132" s="116" t="str">
        <f t="shared" si="558"/>
        <v/>
      </c>
      <c r="AT132" s="117" t="str">
        <f t="shared" si="559"/>
        <v/>
      </c>
      <c r="AU132" s="118" t="str">
        <f t="shared" si="560"/>
        <v/>
      </c>
      <c r="AV132" s="119" t="str">
        <f t="shared" si="561"/>
        <v/>
      </c>
      <c r="AW132" s="120" t="str">
        <f t="shared" si="562"/>
        <v/>
      </c>
      <c r="AY132" s="112"/>
      <c r="AZ132" s="112"/>
      <c r="BA132" s="113" t="str">
        <f t="shared" si="518"/>
        <v/>
      </c>
      <c r="BB132" s="114" t="str">
        <f t="shared" si="519"/>
        <v/>
      </c>
      <c r="BC132" s="115" t="str">
        <f t="shared" si="520"/>
        <v/>
      </c>
      <c r="BD132" s="115" t="str">
        <f t="shared" si="521"/>
        <v/>
      </c>
      <c r="BE132" s="116" t="str">
        <f t="shared" si="522"/>
        <v/>
      </c>
      <c r="BF132" s="117" t="str">
        <f t="shared" si="523"/>
        <v/>
      </c>
      <c r="BG132" s="118" t="str">
        <f t="shared" si="524"/>
        <v/>
      </c>
      <c r="BH132" s="119" t="str">
        <f t="shared" si="525"/>
        <v/>
      </c>
      <c r="BI132" s="120" t="str">
        <f t="shared" si="526"/>
        <v/>
      </c>
      <c r="BK132" s="112"/>
      <c r="BL132" s="112"/>
      <c r="BM132" s="113" t="str">
        <f t="shared" si="563"/>
        <v/>
      </c>
      <c r="BN132" s="114" t="str">
        <f t="shared" si="564"/>
        <v/>
      </c>
      <c r="BO132" s="115" t="str">
        <f t="shared" si="565"/>
        <v/>
      </c>
      <c r="BP132" s="115" t="str">
        <f t="shared" si="566"/>
        <v/>
      </c>
      <c r="BQ132" s="116" t="str">
        <f t="shared" si="567"/>
        <v/>
      </c>
      <c r="BR132" s="117" t="str">
        <f t="shared" si="568"/>
        <v/>
      </c>
      <c r="BS132" s="118" t="str">
        <f t="shared" si="569"/>
        <v/>
      </c>
      <c r="BT132" s="119" t="str">
        <f t="shared" si="570"/>
        <v/>
      </c>
      <c r="BU132" s="120" t="str">
        <f t="shared" si="571"/>
        <v/>
      </c>
      <c r="BW132" s="112"/>
      <c r="BX132" s="112"/>
      <c r="BY132" s="113" t="str">
        <f t="shared" si="572"/>
        <v/>
      </c>
      <c r="BZ132" s="114" t="str">
        <f t="shared" si="573"/>
        <v/>
      </c>
      <c r="CA132" s="115" t="str">
        <f t="shared" si="574"/>
        <v/>
      </c>
      <c r="CB132" s="115" t="str">
        <f t="shared" si="575"/>
        <v/>
      </c>
      <c r="CC132" s="116" t="str">
        <f t="shared" si="576"/>
        <v/>
      </c>
      <c r="CD132" s="117" t="str">
        <f t="shared" si="577"/>
        <v/>
      </c>
      <c r="CE132" s="118" t="str">
        <f t="shared" si="578"/>
        <v/>
      </c>
      <c r="CF132" s="119" t="str">
        <f t="shared" si="579"/>
        <v/>
      </c>
      <c r="CG132" s="120" t="str">
        <f t="shared" si="580"/>
        <v/>
      </c>
      <c r="CI132" s="112"/>
      <c r="CJ132" s="112"/>
      <c r="CK132" s="113" t="str">
        <f t="shared" si="581"/>
        <v/>
      </c>
      <c r="CL132" s="114" t="str">
        <f t="shared" si="582"/>
        <v/>
      </c>
      <c r="CM132" s="115" t="str">
        <f t="shared" si="583"/>
        <v/>
      </c>
      <c r="CN132" s="115" t="str">
        <f t="shared" si="584"/>
        <v/>
      </c>
      <c r="CO132" s="116" t="str">
        <f t="shared" si="585"/>
        <v/>
      </c>
      <c r="CP132" s="117" t="str">
        <f t="shared" si="586"/>
        <v/>
      </c>
      <c r="CQ132" s="118" t="str">
        <f t="shared" si="587"/>
        <v/>
      </c>
      <c r="CR132" s="119" t="str">
        <f t="shared" si="588"/>
        <v/>
      </c>
      <c r="CS132" s="120" t="str">
        <f t="shared" si="589"/>
        <v/>
      </c>
      <c r="CU132" s="112"/>
      <c r="CV132" s="112"/>
      <c r="CW132" s="113" t="str">
        <f t="shared" si="590"/>
        <v/>
      </c>
      <c r="CX132" s="114" t="str">
        <f t="shared" si="591"/>
        <v/>
      </c>
      <c r="CY132" s="115" t="str">
        <f t="shared" si="592"/>
        <v/>
      </c>
      <c r="CZ132" s="115" t="str">
        <f t="shared" si="593"/>
        <v/>
      </c>
      <c r="DA132" s="116" t="str">
        <f t="shared" si="594"/>
        <v/>
      </c>
      <c r="DB132" s="117" t="str">
        <f t="shared" si="595"/>
        <v/>
      </c>
      <c r="DC132" s="118" t="str">
        <f t="shared" si="596"/>
        <v/>
      </c>
      <c r="DD132" s="119" t="str">
        <f t="shared" si="597"/>
        <v/>
      </c>
      <c r="DE132" s="120" t="str">
        <f t="shared" si="598"/>
        <v/>
      </c>
      <c r="DG132" s="112"/>
      <c r="DH132" s="112"/>
      <c r="DI132" s="113" t="str">
        <f t="shared" si="599"/>
        <v/>
      </c>
      <c r="DJ132" s="114" t="str">
        <f t="shared" si="600"/>
        <v/>
      </c>
      <c r="DK132" s="115" t="str">
        <f t="shared" si="601"/>
        <v/>
      </c>
      <c r="DL132" s="115" t="str">
        <f t="shared" si="602"/>
        <v/>
      </c>
      <c r="DM132" s="116" t="str">
        <f t="shared" si="603"/>
        <v/>
      </c>
      <c r="DN132" s="117" t="str">
        <f t="shared" si="604"/>
        <v/>
      </c>
      <c r="DO132" s="118" t="str">
        <f t="shared" si="605"/>
        <v/>
      </c>
      <c r="DP132" s="119" t="str">
        <f t="shared" si="606"/>
        <v/>
      </c>
      <c r="DQ132" s="120" t="str">
        <f t="shared" si="607"/>
        <v/>
      </c>
      <c r="DS132" s="112"/>
      <c r="DT132" s="112"/>
      <c r="DU132" s="113" t="str">
        <f t="shared" si="608"/>
        <v/>
      </c>
      <c r="DV132" s="114" t="str">
        <f t="shared" si="609"/>
        <v/>
      </c>
      <c r="DW132" s="115" t="str">
        <f t="shared" si="610"/>
        <v/>
      </c>
      <c r="DX132" s="115" t="str">
        <f t="shared" si="611"/>
        <v/>
      </c>
      <c r="DY132" s="116" t="str">
        <f t="shared" si="612"/>
        <v/>
      </c>
      <c r="DZ132" s="117" t="str">
        <f t="shared" si="613"/>
        <v/>
      </c>
      <c r="EA132" s="118" t="str">
        <f t="shared" si="614"/>
        <v/>
      </c>
      <c r="EB132" s="119" t="str">
        <f t="shared" si="615"/>
        <v/>
      </c>
      <c r="EC132" s="120" t="str">
        <f t="shared" si="616"/>
        <v/>
      </c>
      <c r="EE132" s="112"/>
      <c r="EF132" s="112"/>
      <c r="EG132" s="113" t="str">
        <f t="shared" si="617"/>
        <v/>
      </c>
      <c r="EH132" s="114" t="str">
        <f t="shared" si="618"/>
        <v/>
      </c>
      <c r="EI132" s="115" t="str">
        <f t="shared" si="619"/>
        <v/>
      </c>
      <c r="EJ132" s="115" t="str">
        <f t="shared" si="620"/>
        <v/>
      </c>
      <c r="EK132" s="116" t="str">
        <f t="shared" si="621"/>
        <v/>
      </c>
      <c r="EL132" s="117" t="str">
        <f t="shared" si="622"/>
        <v/>
      </c>
      <c r="EM132" s="118" t="str">
        <f t="shared" si="623"/>
        <v/>
      </c>
      <c r="EN132" s="119" t="str">
        <f t="shared" si="624"/>
        <v/>
      </c>
      <c r="EO132" s="120" t="str">
        <f t="shared" si="625"/>
        <v/>
      </c>
      <c r="EQ132" s="112"/>
      <c r="ER132" s="112"/>
      <c r="ES132" s="113" t="str">
        <f t="shared" si="626"/>
        <v/>
      </c>
      <c r="ET132" s="114" t="str">
        <f t="shared" si="627"/>
        <v/>
      </c>
      <c r="EU132" s="115" t="str">
        <f t="shared" si="628"/>
        <v/>
      </c>
      <c r="EV132" s="115" t="str">
        <f t="shared" si="629"/>
        <v/>
      </c>
      <c r="EW132" s="116" t="str">
        <f t="shared" si="630"/>
        <v/>
      </c>
      <c r="EX132" s="117" t="str">
        <f t="shared" si="631"/>
        <v/>
      </c>
      <c r="EY132" s="118" t="str">
        <f t="shared" si="632"/>
        <v/>
      </c>
      <c r="EZ132" s="119" t="str">
        <f t="shared" si="633"/>
        <v/>
      </c>
      <c r="FA132" s="120" t="str">
        <f t="shared" si="634"/>
        <v/>
      </c>
      <c r="FC132" s="112"/>
      <c r="FD132" s="112"/>
      <c r="FE132" s="113" t="str">
        <f t="shared" si="635"/>
        <v/>
      </c>
      <c r="FF132" s="114" t="str">
        <f t="shared" si="636"/>
        <v/>
      </c>
      <c r="FG132" s="115" t="str">
        <f t="shared" si="637"/>
        <v/>
      </c>
      <c r="FH132" s="115" t="str">
        <f t="shared" si="638"/>
        <v/>
      </c>
      <c r="FI132" s="116" t="str">
        <f t="shared" si="639"/>
        <v/>
      </c>
      <c r="FJ132" s="117" t="str">
        <f t="shared" si="640"/>
        <v/>
      </c>
      <c r="FK132" s="118" t="str">
        <f t="shared" si="641"/>
        <v/>
      </c>
      <c r="FL132" s="119" t="str">
        <f t="shared" si="642"/>
        <v/>
      </c>
      <c r="FM132" s="120" t="str">
        <f t="shared" si="643"/>
        <v/>
      </c>
      <c r="FO132" s="112"/>
      <c r="FP132" s="112"/>
      <c r="FQ132" s="113" t="str">
        <f t="shared" si="644"/>
        <v/>
      </c>
      <c r="FR132" s="114" t="str">
        <f t="shared" si="645"/>
        <v/>
      </c>
      <c r="FS132" s="115" t="str">
        <f t="shared" si="646"/>
        <v/>
      </c>
      <c r="FT132" s="115" t="str">
        <f t="shared" si="647"/>
        <v/>
      </c>
      <c r="FU132" s="116" t="str">
        <f t="shared" si="648"/>
        <v/>
      </c>
      <c r="FV132" s="117" t="str">
        <f t="shared" si="649"/>
        <v/>
      </c>
      <c r="FW132" s="118" t="str">
        <f t="shared" si="650"/>
        <v/>
      </c>
      <c r="FX132" s="119" t="str">
        <f t="shared" si="651"/>
        <v/>
      </c>
      <c r="FY132" s="120" t="str">
        <f t="shared" si="652"/>
        <v/>
      </c>
      <c r="GA132" s="112"/>
      <c r="GB132" s="112"/>
      <c r="GC132" s="113" t="str">
        <f t="shared" si="653"/>
        <v/>
      </c>
      <c r="GD132" s="114" t="str">
        <f t="shared" si="654"/>
        <v/>
      </c>
      <c r="GE132" s="115" t="str">
        <f t="shared" si="655"/>
        <v/>
      </c>
      <c r="GF132" s="115" t="str">
        <f t="shared" si="656"/>
        <v/>
      </c>
      <c r="GG132" s="116" t="str">
        <f t="shared" si="657"/>
        <v/>
      </c>
      <c r="GH132" s="117" t="str">
        <f t="shared" si="658"/>
        <v/>
      </c>
      <c r="GI132" s="118" t="str">
        <f t="shared" si="659"/>
        <v/>
      </c>
      <c r="GJ132" s="119" t="str">
        <f t="shared" si="660"/>
        <v/>
      </c>
      <c r="GK132" s="120" t="str">
        <f t="shared" si="661"/>
        <v/>
      </c>
      <c r="GM132" s="112"/>
      <c r="GN132" s="112"/>
      <c r="GO132" s="113" t="str">
        <f t="shared" si="662"/>
        <v/>
      </c>
      <c r="GP132" s="114" t="str">
        <f t="shared" si="663"/>
        <v/>
      </c>
      <c r="GQ132" s="115" t="str">
        <f t="shared" si="664"/>
        <v/>
      </c>
      <c r="GR132" s="115" t="str">
        <f t="shared" si="665"/>
        <v/>
      </c>
      <c r="GS132" s="116" t="str">
        <f t="shared" si="666"/>
        <v/>
      </c>
      <c r="GT132" s="117" t="str">
        <f t="shared" si="667"/>
        <v/>
      </c>
      <c r="GU132" s="118" t="str">
        <f t="shared" si="668"/>
        <v/>
      </c>
      <c r="GV132" s="119" t="str">
        <f t="shared" si="669"/>
        <v/>
      </c>
      <c r="GW132" s="120" t="str">
        <f t="shared" si="670"/>
        <v/>
      </c>
      <c r="GY132" s="112"/>
      <c r="GZ132" s="112"/>
      <c r="HA132" s="113" t="str">
        <f t="shared" si="671"/>
        <v/>
      </c>
      <c r="HB132" s="114" t="str">
        <f t="shared" si="672"/>
        <v/>
      </c>
      <c r="HC132" s="115" t="str">
        <f t="shared" si="673"/>
        <v/>
      </c>
      <c r="HD132" s="115" t="str">
        <f t="shared" si="674"/>
        <v/>
      </c>
      <c r="HE132" s="116" t="str">
        <f t="shared" si="675"/>
        <v/>
      </c>
      <c r="HF132" s="117" t="str">
        <f t="shared" si="676"/>
        <v/>
      </c>
      <c r="HG132" s="118" t="str">
        <f t="shared" si="677"/>
        <v/>
      </c>
      <c r="HH132" s="119" t="str">
        <f t="shared" si="678"/>
        <v/>
      </c>
      <c r="HI132" s="120" t="str">
        <f t="shared" si="679"/>
        <v/>
      </c>
      <c r="HK132" s="112"/>
      <c r="HL132" s="112"/>
      <c r="HM132" s="113" t="str">
        <f t="shared" si="680"/>
        <v/>
      </c>
      <c r="HN132" s="114" t="str">
        <f t="shared" si="681"/>
        <v/>
      </c>
      <c r="HO132" s="115" t="str">
        <f t="shared" si="682"/>
        <v/>
      </c>
      <c r="HP132" s="115" t="str">
        <f t="shared" si="683"/>
        <v/>
      </c>
      <c r="HQ132" s="116" t="str">
        <f t="shared" si="684"/>
        <v/>
      </c>
      <c r="HR132" s="117" t="str">
        <f t="shared" si="685"/>
        <v/>
      </c>
      <c r="HS132" s="118" t="str">
        <f t="shared" si="686"/>
        <v/>
      </c>
      <c r="HT132" s="119" t="str">
        <f t="shared" si="687"/>
        <v/>
      </c>
      <c r="HU132" s="120" t="str">
        <f t="shared" si="688"/>
        <v/>
      </c>
      <c r="HW132" s="112"/>
      <c r="HX132" s="112"/>
      <c r="HY132" s="113" t="str">
        <f t="shared" si="689"/>
        <v/>
      </c>
      <c r="HZ132" s="114" t="str">
        <f t="shared" si="690"/>
        <v/>
      </c>
      <c r="IA132" s="115" t="str">
        <f t="shared" si="691"/>
        <v/>
      </c>
      <c r="IB132" s="115" t="str">
        <f t="shared" si="692"/>
        <v/>
      </c>
      <c r="IC132" s="116" t="str">
        <f t="shared" si="693"/>
        <v/>
      </c>
      <c r="ID132" s="117" t="str">
        <f t="shared" si="694"/>
        <v/>
      </c>
      <c r="IE132" s="118" t="str">
        <f t="shared" si="695"/>
        <v/>
      </c>
      <c r="IF132" s="119" t="str">
        <f t="shared" si="696"/>
        <v/>
      </c>
      <c r="IG132" s="120" t="str">
        <f t="shared" si="697"/>
        <v/>
      </c>
      <c r="II132" s="112"/>
      <c r="IJ132" s="112"/>
      <c r="IK132" s="113" t="str">
        <f t="shared" si="698"/>
        <v/>
      </c>
      <c r="IL132" s="114" t="str">
        <f t="shared" si="699"/>
        <v/>
      </c>
      <c r="IM132" s="115" t="str">
        <f t="shared" si="700"/>
        <v/>
      </c>
      <c r="IN132" s="115" t="str">
        <f t="shared" si="701"/>
        <v/>
      </c>
      <c r="IO132" s="116" t="str">
        <f t="shared" si="702"/>
        <v/>
      </c>
      <c r="IP132" s="117" t="str">
        <f t="shared" si="703"/>
        <v/>
      </c>
      <c r="IQ132" s="118" t="str">
        <f t="shared" si="704"/>
        <v/>
      </c>
      <c r="IR132" s="119" t="str">
        <f t="shared" si="705"/>
        <v/>
      </c>
      <c r="IS132" s="120" t="str">
        <f t="shared" si="706"/>
        <v/>
      </c>
      <c r="IU132" s="112"/>
      <c r="IV132" s="112"/>
      <c r="IW132" s="113" t="str">
        <f t="shared" si="707"/>
        <v/>
      </c>
      <c r="IX132" s="114" t="str">
        <f t="shared" si="708"/>
        <v/>
      </c>
      <c r="IY132" s="115" t="str">
        <f t="shared" si="709"/>
        <v/>
      </c>
      <c r="IZ132" s="115" t="str">
        <f t="shared" si="710"/>
        <v/>
      </c>
      <c r="JA132" s="116" t="str">
        <f t="shared" si="711"/>
        <v/>
      </c>
      <c r="JB132" s="117" t="str">
        <f t="shared" si="712"/>
        <v/>
      </c>
      <c r="JC132" s="118" t="str">
        <f t="shared" si="713"/>
        <v/>
      </c>
      <c r="JD132" s="119" t="str">
        <f t="shared" si="714"/>
        <v/>
      </c>
      <c r="JE132" s="120" t="str">
        <f t="shared" si="715"/>
        <v/>
      </c>
      <c r="JG132" s="112"/>
      <c r="JH132" s="112"/>
      <c r="JI132" s="113" t="str">
        <f t="shared" si="716"/>
        <v/>
      </c>
      <c r="JJ132" s="114" t="str">
        <f t="shared" si="717"/>
        <v/>
      </c>
      <c r="JK132" s="115" t="str">
        <f t="shared" si="718"/>
        <v/>
      </c>
      <c r="JL132" s="115" t="str">
        <f t="shared" si="719"/>
        <v/>
      </c>
      <c r="JM132" s="116" t="str">
        <f t="shared" si="720"/>
        <v/>
      </c>
      <c r="JN132" s="117" t="str">
        <f t="shared" si="721"/>
        <v/>
      </c>
      <c r="JO132" s="118" t="str">
        <f t="shared" si="722"/>
        <v/>
      </c>
      <c r="JP132" s="119" t="str">
        <f t="shared" si="723"/>
        <v/>
      </c>
      <c r="JQ132" s="120" t="str">
        <f t="shared" si="724"/>
        <v/>
      </c>
      <c r="JS132" s="112"/>
      <c r="JT132" s="112"/>
      <c r="JU132" s="113" t="str">
        <f t="shared" si="725"/>
        <v/>
      </c>
      <c r="JV132" s="114" t="str">
        <f t="shared" si="726"/>
        <v/>
      </c>
      <c r="JW132" s="115" t="str">
        <f t="shared" si="727"/>
        <v/>
      </c>
      <c r="JX132" s="115" t="str">
        <f t="shared" si="728"/>
        <v/>
      </c>
      <c r="JY132" s="116" t="str">
        <f t="shared" si="729"/>
        <v/>
      </c>
      <c r="JZ132" s="117" t="str">
        <f t="shared" si="730"/>
        <v/>
      </c>
      <c r="KA132" s="118" t="str">
        <f t="shared" si="731"/>
        <v/>
      </c>
      <c r="KB132" s="119" t="str">
        <f t="shared" si="732"/>
        <v/>
      </c>
      <c r="KC132" s="120" t="str">
        <f t="shared" si="733"/>
        <v/>
      </c>
      <c r="KE132" s="112"/>
      <c r="KF132" s="112"/>
      <c r="KG132" s="113" t="str">
        <f t="shared" si="734"/>
        <v/>
      </c>
      <c r="KH132" s="114" t="str">
        <f t="shared" si="735"/>
        <v/>
      </c>
      <c r="KI132" s="115" t="str">
        <f t="shared" si="736"/>
        <v/>
      </c>
      <c r="KJ132" s="115" t="str">
        <f t="shared" si="737"/>
        <v/>
      </c>
      <c r="KK132" s="116" t="str">
        <f t="shared" si="738"/>
        <v/>
      </c>
      <c r="KL132" s="117" t="str">
        <f t="shared" si="739"/>
        <v/>
      </c>
      <c r="KM132" s="118" t="str">
        <f t="shared" si="740"/>
        <v/>
      </c>
      <c r="KN132" s="119" t="str">
        <f t="shared" si="741"/>
        <v/>
      </c>
      <c r="KO132" s="120" t="str">
        <f t="shared" si="742"/>
        <v/>
      </c>
      <c r="KQ132" s="112"/>
      <c r="KR132" s="112"/>
      <c r="KS132" s="113" t="str">
        <f t="shared" si="743"/>
        <v/>
      </c>
      <c r="KT132" s="114" t="str">
        <f t="shared" si="744"/>
        <v/>
      </c>
      <c r="KU132" s="115" t="str">
        <f t="shared" si="745"/>
        <v/>
      </c>
      <c r="KV132" s="115" t="str">
        <f t="shared" si="746"/>
        <v/>
      </c>
      <c r="KW132" s="116" t="str">
        <f t="shared" si="747"/>
        <v/>
      </c>
      <c r="KX132" s="117" t="str">
        <f t="shared" si="748"/>
        <v/>
      </c>
      <c r="KY132" s="118" t="str">
        <f t="shared" si="749"/>
        <v/>
      </c>
      <c r="KZ132" s="119" t="str">
        <f t="shared" si="750"/>
        <v/>
      </c>
      <c r="LA132" s="120" t="str">
        <f t="shared" si="751"/>
        <v/>
      </c>
      <c r="LC132" s="112"/>
      <c r="LD132" s="112"/>
      <c r="LE132" s="113" t="str">
        <f t="shared" si="752"/>
        <v/>
      </c>
      <c r="LF132" s="114" t="str">
        <f t="shared" si="753"/>
        <v/>
      </c>
      <c r="LG132" s="115" t="str">
        <f t="shared" si="754"/>
        <v/>
      </c>
      <c r="LH132" s="115" t="str">
        <f t="shared" si="755"/>
        <v/>
      </c>
      <c r="LI132" s="116" t="str">
        <f t="shared" si="756"/>
        <v/>
      </c>
      <c r="LJ132" s="117" t="str">
        <f t="shared" si="757"/>
        <v/>
      </c>
      <c r="LK132" s="118" t="str">
        <f t="shared" si="758"/>
        <v/>
      </c>
      <c r="LL132" s="119" t="str">
        <f t="shared" si="759"/>
        <v/>
      </c>
      <c r="LM132" s="120" t="str">
        <f t="shared" si="760"/>
        <v/>
      </c>
      <c r="LO132" s="112"/>
      <c r="LP132" s="112"/>
      <c r="LQ132" s="113" t="str">
        <f t="shared" si="761"/>
        <v/>
      </c>
      <c r="LR132" s="114" t="str">
        <f t="shared" si="762"/>
        <v/>
      </c>
      <c r="LS132" s="115" t="str">
        <f t="shared" si="763"/>
        <v/>
      </c>
      <c r="LT132" s="115" t="str">
        <f t="shared" si="764"/>
        <v/>
      </c>
      <c r="LU132" s="116" t="str">
        <f t="shared" si="765"/>
        <v/>
      </c>
      <c r="LV132" s="117" t="str">
        <f t="shared" si="766"/>
        <v/>
      </c>
      <c r="LW132" s="118" t="str">
        <f t="shared" si="767"/>
        <v/>
      </c>
      <c r="LX132" s="119" t="str">
        <f t="shared" si="768"/>
        <v/>
      </c>
      <c r="LY132" s="120" t="str">
        <f t="shared" si="769"/>
        <v/>
      </c>
      <c r="MA132" s="112"/>
      <c r="MB132" s="112"/>
      <c r="MC132" s="113" t="str">
        <f t="shared" si="770"/>
        <v/>
      </c>
      <c r="MD132" s="114" t="str">
        <f t="shared" si="771"/>
        <v/>
      </c>
      <c r="ME132" s="115" t="str">
        <f t="shared" si="772"/>
        <v/>
      </c>
      <c r="MF132" s="115" t="str">
        <f t="shared" si="773"/>
        <v/>
      </c>
      <c r="MG132" s="116" t="str">
        <f t="shared" si="774"/>
        <v/>
      </c>
      <c r="MH132" s="117" t="str">
        <f t="shared" si="775"/>
        <v/>
      </c>
      <c r="MI132" s="118" t="str">
        <f t="shared" si="776"/>
        <v/>
      </c>
      <c r="MJ132" s="119" t="str">
        <f t="shared" si="777"/>
        <v/>
      </c>
      <c r="MK132" s="120" t="str">
        <f t="shared" si="778"/>
        <v/>
      </c>
      <c r="MM132" s="112"/>
      <c r="MN132" s="112"/>
      <c r="MO132" s="113" t="str">
        <f t="shared" si="779"/>
        <v/>
      </c>
      <c r="MP132" s="114" t="str">
        <f t="shared" si="780"/>
        <v/>
      </c>
      <c r="MQ132" s="115" t="str">
        <f t="shared" si="781"/>
        <v/>
      </c>
      <c r="MR132" s="115" t="str">
        <f t="shared" si="782"/>
        <v/>
      </c>
      <c r="MS132" s="116" t="str">
        <f t="shared" si="783"/>
        <v/>
      </c>
      <c r="MT132" s="117" t="str">
        <f t="shared" si="784"/>
        <v/>
      </c>
      <c r="MU132" s="118" t="str">
        <f t="shared" si="785"/>
        <v/>
      </c>
      <c r="MV132" s="119" t="str">
        <f t="shared" si="786"/>
        <v/>
      </c>
      <c r="MW132" s="120" t="str">
        <f t="shared" si="787"/>
        <v/>
      </c>
      <c r="MY132" s="112"/>
      <c r="MZ132" s="112"/>
      <c r="NA132" s="113" t="str">
        <f t="shared" si="788"/>
        <v/>
      </c>
      <c r="NB132" s="114" t="str">
        <f t="shared" si="789"/>
        <v/>
      </c>
      <c r="NC132" s="115" t="str">
        <f t="shared" si="790"/>
        <v/>
      </c>
      <c r="ND132" s="115" t="str">
        <f t="shared" si="791"/>
        <v/>
      </c>
      <c r="NE132" s="116" t="str">
        <f t="shared" si="792"/>
        <v/>
      </c>
      <c r="NF132" s="117" t="str">
        <f t="shared" si="793"/>
        <v/>
      </c>
      <c r="NG132" s="118" t="str">
        <f t="shared" si="794"/>
        <v/>
      </c>
      <c r="NH132" s="119" t="str">
        <f t="shared" si="795"/>
        <v/>
      </c>
      <c r="NI132" s="120" t="str">
        <f t="shared" si="796"/>
        <v/>
      </c>
      <c r="NK132" s="112"/>
      <c r="NL132" s="112"/>
      <c r="NM132" s="113" t="str">
        <f t="shared" si="797"/>
        <v/>
      </c>
      <c r="NN132" s="114" t="str">
        <f t="shared" si="798"/>
        <v/>
      </c>
      <c r="NO132" s="115" t="str">
        <f t="shared" si="799"/>
        <v/>
      </c>
      <c r="NP132" s="115" t="str">
        <f t="shared" si="800"/>
        <v/>
      </c>
      <c r="NQ132" s="116" t="str">
        <f t="shared" si="801"/>
        <v/>
      </c>
      <c r="NR132" s="117" t="str">
        <f t="shared" si="802"/>
        <v/>
      </c>
      <c r="NS132" s="118" t="str">
        <f t="shared" si="803"/>
        <v/>
      </c>
      <c r="NT132" s="119" t="str">
        <f t="shared" si="804"/>
        <v/>
      </c>
      <c r="NU132" s="120" t="str">
        <f t="shared" si="805"/>
        <v/>
      </c>
      <c r="NW132" s="112"/>
      <c r="NX132" s="112"/>
      <c r="NY132" s="113" t="str">
        <f t="shared" si="806"/>
        <v/>
      </c>
      <c r="NZ132" s="114" t="str">
        <f t="shared" si="807"/>
        <v/>
      </c>
      <c r="OA132" s="115" t="str">
        <f t="shared" si="808"/>
        <v/>
      </c>
      <c r="OB132" s="115" t="str">
        <f t="shared" si="809"/>
        <v/>
      </c>
      <c r="OC132" s="116" t="str">
        <f t="shared" si="810"/>
        <v/>
      </c>
      <c r="OD132" s="117" t="str">
        <f t="shared" si="811"/>
        <v/>
      </c>
      <c r="OE132" s="118" t="str">
        <f t="shared" si="812"/>
        <v/>
      </c>
      <c r="OF132" s="119" t="str">
        <f t="shared" si="813"/>
        <v/>
      </c>
      <c r="OG132" s="120" t="str">
        <f t="shared" si="814"/>
        <v/>
      </c>
      <c r="OI132" s="112"/>
      <c r="OJ132" s="112"/>
      <c r="OK132" s="113" t="str">
        <f t="shared" si="815"/>
        <v/>
      </c>
      <c r="OL132" s="114" t="str">
        <f t="shared" si="816"/>
        <v/>
      </c>
      <c r="OM132" s="115" t="str">
        <f t="shared" si="817"/>
        <v/>
      </c>
      <c r="ON132" s="115" t="str">
        <f t="shared" si="818"/>
        <v/>
      </c>
      <c r="OO132" s="116" t="str">
        <f t="shared" si="819"/>
        <v/>
      </c>
      <c r="OP132" s="117" t="str">
        <f t="shared" si="820"/>
        <v/>
      </c>
      <c r="OQ132" s="118" t="str">
        <f t="shared" si="821"/>
        <v/>
      </c>
      <c r="OR132" s="119" t="str">
        <f t="shared" si="822"/>
        <v/>
      </c>
      <c r="OS132" s="120" t="str">
        <f t="shared" si="823"/>
        <v/>
      </c>
      <c r="OU132" s="112"/>
      <c r="OV132" s="112"/>
      <c r="OW132" s="113" t="str">
        <f t="shared" si="824"/>
        <v/>
      </c>
      <c r="OX132" s="114" t="str">
        <f t="shared" si="825"/>
        <v/>
      </c>
      <c r="OY132" s="115" t="str">
        <f t="shared" si="826"/>
        <v/>
      </c>
      <c r="OZ132" s="115" t="str">
        <f t="shared" si="827"/>
        <v/>
      </c>
      <c r="PA132" s="116" t="str">
        <f t="shared" si="828"/>
        <v/>
      </c>
      <c r="PB132" s="117" t="str">
        <f t="shared" si="829"/>
        <v/>
      </c>
      <c r="PC132" s="118" t="str">
        <f t="shared" si="830"/>
        <v/>
      </c>
      <c r="PD132" s="119" t="str">
        <f t="shared" si="831"/>
        <v/>
      </c>
      <c r="PE132" s="120" t="str">
        <f t="shared" si="832"/>
        <v/>
      </c>
      <c r="PG132" s="112"/>
      <c r="PH132" s="112"/>
      <c r="PI132" s="113" t="str">
        <f t="shared" si="833"/>
        <v/>
      </c>
      <c r="PJ132" s="114" t="str">
        <f t="shared" si="834"/>
        <v/>
      </c>
      <c r="PK132" s="115" t="str">
        <f t="shared" si="835"/>
        <v/>
      </c>
      <c r="PL132" s="115" t="str">
        <f t="shared" si="836"/>
        <v/>
      </c>
      <c r="PM132" s="116" t="str">
        <f t="shared" si="837"/>
        <v/>
      </c>
      <c r="PN132" s="117" t="str">
        <f t="shared" si="838"/>
        <v/>
      </c>
      <c r="PO132" s="118" t="str">
        <f t="shared" si="839"/>
        <v/>
      </c>
      <c r="PP132" s="119" t="str">
        <f t="shared" si="840"/>
        <v/>
      </c>
      <c r="PQ132" s="120" t="str">
        <f t="shared" si="841"/>
        <v/>
      </c>
      <c r="PS132" s="112"/>
      <c r="PT132" s="112"/>
      <c r="PU132" s="113" t="str">
        <f t="shared" si="842"/>
        <v/>
      </c>
      <c r="PV132" s="114" t="str">
        <f t="shared" si="843"/>
        <v/>
      </c>
      <c r="PW132" s="115" t="str">
        <f t="shared" si="844"/>
        <v/>
      </c>
      <c r="PX132" s="115" t="str">
        <f t="shared" si="845"/>
        <v/>
      </c>
      <c r="PY132" s="116" t="str">
        <f t="shared" si="846"/>
        <v/>
      </c>
      <c r="PZ132" s="117" t="str">
        <f t="shared" si="847"/>
        <v/>
      </c>
      <c r="QA132" s="118" t="str">
        <f t="shared" si="848"/>
        <v/>
      </c>
      <c r="QB132" s="119" t="str">
        <f t="shared" si="849"/>
        <v/>
      </c>
      <c r="QC132" s="120" t="str">
        <f t="shared" si="850"/>
        <v/>
      </c>
      <c r="QE132" s="112"/>
      <c r="QF132" s="112"/>
      <c r="QG132" s="113" t="str">
        <f t="shared" si="851"/>
        <v/>
      </c>
      <c r="QH132" s="114" t="str">
        <f t="shared" si="852"/>
        <v/>
      </c>
      <c r="QI132" s="115" t="str">
        <f t="shared" si="853"/>
        <v/>
      </c>
      <c r="QJ132" s="115" t="str">
        <f t="shared" si="854"/>
        <v/>
      </c>
      <c r="QK132" s="116" t="str">
        <f t="shared" si="855"/>
        <v/>
      </c>
      <c r="QL132" s="117" t="str">
        <f t="shared" si="856"/>
        <v/>
      </c>
      <c r="QM132" s="118" t="str">
        <f t="shared" si="857"/>
        <v/>
      </c>
      <c r="QN132" s="119" t="str">
        <f t="shared" si="858"/>
        <v/>
      </c>
      <c r="QO132" s="120" t="str">
        <f t="shared" si="859"/>
        <v/>
      </c>
      <c r="QQ132" s="112"/>
      <c r="QR132" s="112"/>
      <c r="QS132" s="113" t="str">
        <f t="shared" si="860"/>
        <v/>
      </c>
      <c r="QT132" s="114" t="str">
        <f t="shared" si="861"/>
        <v/>
      </c>
      <c r="QU132" s="115" t="str">
        <f t="shared" si="862"/>
        <v/>
      </c>
      <c r="QV132" s="115" t="str">
        <f t="shared" si="863"/>
        <v/>
      </c>
      <c r="QW132" s="116" t="str">
        <f t="shared" si="864"/>
        <v/>
      </c>
      <c r="QX132" s="117" t="str">
        <f t="shared" si="865"/>
        <v/>
      </c>
      <c r="QY132" s="118" t="str">
        <f t="shared" si="866"/>
        <v/>
      </c>
      <c r="QZ132" s="119" t="str">
        <f t="shared" si="867"/>
        <v/>
      </c>
      <c r="RA132" s="120" t="str">
        <f t="shared" si="868"/>
        <v/>
      </c>
      <c r="RC132" s="112"/>
      <c r="RD132" s="112"/>
      <c r="RE132" s="113" t="str">
        <f t="shared" si="869"/>
        <v/>
      </c>
      <c r="RF132" s="114" t="str">
        <f t="shared" si="870"/>
        <v/>
      </c>
      <c r="RG132" s="115" t="str">
        <f t="shared" si="871"/>
        <v/>
      </c>
      <c r="RH132" s="115" t="str">
        <f t="shared" si="872"/>
        <v/>
      </c>
      <c r="RI132" s="116" t="str">
        <f t="shared" si="873"/>
        <v/>
      </c>
      <c r="RJ132" s="117" t="str">
        <f t="shared" si="874"/>
        <v/>
      </c>
      <c r="RK132" s="118" t="str">
        <f t="shared" si="875"/>
        <v/>
      </c>
      <c r="RL132" s="119" t="str">
        <f t="shared" si="876"/>
        <v/>
      </c>
      <c r="RM132" s="120" t="str">
        <f t="shared" si="877"/>
        <v/>
      </c>
      <c r="RO132" s="112"/>
      <c r="RP132" s="112"/>
      <c r="RQ132" s="113" t="str">
        <f t="shared" si="878"/>
        <v/>
      </c>
      <c r="RR132" s="114" t="str">
        <f t="shared" si="879"/>
        <v/>
      </c>
      <c r="RS132" s="115" t="str">
        <f t="shared" si="880"/>
        <v/>
      </c>
      <c r="RT132" s="115" t="str">
        <f t="shared" si="881"/>
        <v/>
      </c>
      <c r="RU132" s="116" t="str">
        <f t="shared" si="882"/>
        <v/>
      </c>
      <c r="RV132" s="117" t="str">
        <f t="shared" si="883"/>
        <v/>
      </c>
      <c r="RW132" s="118" t="str">
        <f t="shared" si="884"/>
        <v/>
      </c>
      <c r="RX132" s="119" t="str">
        <f t="shared" si="885"/>
        <v/>
      </c>
      <c r="RY132" s="120" t="str">
        <f t="shared" si="886"/>
        <v/>
      </c>
      <c r="SA132" s="112"/>
      <c r="SB132" s="112"/>
    </row>
    <row r="133" spans="1:496" ht="13.5" customHeight="1">
      <c r="A133" s="20"/>
      <c r="B133" s="2" t="s">
        <v>916</v>
      </c>
      <c r="C133" s="2" t="s">
        <v>917</v>
      </c>
      <c r="E133" s="113" t="str">
        <f t="shared" si="960"/>
        <v/>
      </c>
      <c r="F133" s="114" t="str">
        <f t="shared" si="961"/>
        <v/>
      </c>
      <c r="G133" s="115" t="str">
        <f t="shared" si="903"/>
        <v/>
      </c>
      <c r="H133" s="115" t="str">
        <f t="shared" si="904"/>
        <v/>
      </c>
      <c r="I133" s="116" t="str">
        <f t="shared" si="962"/>
        <v/>
      </c>
      <c r="J133" s="117" t="str">
        <f t="shared" si="963"/>
        <v/>
      </c>
      <c r="K133" s="118" t="str">
        <f t="shared" si="964"/>
        <v/>
      </c>
      <c r="L133" s="119" t="str">
        <f t="shared" si="894"/>
        <v/>
      </c>
      <c r="M133" s="120" t="str">
        <f t="shared" si="965"/>
        <v/>
      </c>
      <c r="O133" s="112"/>
      <c r="P133" s="2" t="s">
        <v>289</v>
      </c>
      <c r="Q133" s="113" t="s">
        <v>289</v>
      </c>
      <c r="R133" s="114" t="s">
        <v>289</v>
      </c>
      <c r="S133" s="115" t="s">
        <v>289</v>
      </c>
      <c r="T133" s="115" t="s">
        <v>289</v>
      </c>
      <c r="U133" s="116" t="s">
        <v>289</v>
      </c>
      <c r="V133" s="117" t="s">
        <v>289</v>
      </c>
      <c r="W133" s="118" t="s">
        <v>289</v>
      </c>
      <c r="X133" s="119" t="s">
        <v>289</v>
      </c>
      <c r="Y133" s="120" t="s">
        <v>289</v>
      </c>
      <c r="AA133" s="4"/>
      <c r="AC133" s="113" t="str">
        <f t="shared" si="545"/>
        <v/>
      </c>
      <c r="AD133" s="114" t="str">
        <f t="shared" si="546"/>
        <v/>
      </c>
      <c r="AE133" s="115" t="str">
        <f t="shared" si="547"/>
        <v/>
      </c>
      <c r="AF133" s="115" t="str">
        <f t="shared" si="548"/>
        <v/>
      </c>
      <c r="AG133" s="116" t="str">
        <f t="shared" si="549"/>
        <v/>
      </c>
      <c r="AH133" s="117" t="str">
        <f t="shared" si="550"/>
        <v/>
      </c>
      <c r="AI133" s="118" t="str">
        <f t="shared" si="551"/>
        <v/>
      </c>
      <c r="AJ133" s="119" t="str">
        <f t="shared" si="552"/>
        <v/>
      </c>
      <c r="AK133" s="120" t="str">
        <f t="shared" si="553"/>
        <v/>
      </c>
      <c r="AM133" s="112"/>
      <c r="AN133" s="112"/>
      <c r="AO133" s="113" t="str">
        <f t="shared" si="554"/>
        <v/>
      </c>
      <c r="AP133" s="114" t="str">
        <f t="shared" si="555"/>
        <v/>
      </c>
      <c r="AQ133" s="115" t="str">
        <f t="shared" si="556"/>
        <v/>
      </c>
      <c r="AR133" s="115" t="str">
        <f t="shared" si="557"/>
        <v/>
      </c>
      <c r="AS133" s="116" t="str">
        <f t="shared" si="558"/>
        <v/>
      </c>
      <c r="AT133" s="117" t="str">
        <f t="shared" si="559"/>
        <v/>
      </c>
      <c r="AU133" s="118" t="str">
        <f t="shared" si="560"/>
        <v/>
      </c>
      <c r="AV133" s="119" t="str">
        <f t="shared" si="561"/>
        <v/>
      </c>
      <c r="AW133" s="120" t="str">
        <f t="shared" si="562"/>
        <v/>
      </c>
      <c r="AY133" s="112"/>
      <c r="AZ133" s="112"/>
      <c r="BA133" s="113" t="str">
        <f t="shared" si="518"/>
        <v/>
      </c>
      <c r="BB133" s="114" t="str">
        <f t="shared" si="519"/>
        <v/>
      </c>
      <c r="BC133" s="115" t="str">
        <f t="shared" si="520"/>
        <v/>
      </c>
      <c r="BD133" s="115" t="str">
        <f t="shared" si="521"/>
        <v/>
      </c>
      <c r="BE133" s="116" t="str">
        <f t="shared" si="522"/>
        <v/>
      </c>
      <c r="BF133" s="117" t="str">
        <f t="shared" si="523"/>
        <v/>
      </c>
      <c r="BG133" s="118" t="str">
        <f t="shared" si="524"/>
        <v/>
      </c>
      <c r="BH133" s="119" t="str">
        <f t="shared" si="525"/>
        <v/>
      </c>
      <c r="BI133" s="120" t="str">
        <f t="shared" si="526"/>
        <v/>
      </c>
      <c r="BK133" s="112"/>
      <c r="BL133" s="112"/>
      <c r="BM133" s="113" t="str">
        <f t="shared" si="563"/>
        <v/>
      </c>
      <c r="BN133" s="114" t="str">
        <f t="shared" si="564"/>
        <v/>
      </c>
      <c r="BO133" s="115" t="str">
        <f t="shared" si="565"/>
        <v/>
      </c>
      <c r="BP133" s="115" t="str">
        <f t="shared" si="566"/>
        <v/>
      </c>
      <c r="BQ133" s="116" t="str">
        <f t="shared" si="567"/>
        <v/>
      </c>
      <c r="BR133" s="117" t="str">
        <f t="shared" si="568"/>
        <v/>
      </c>
      <c r="BS133" s="118" t="str">
        <f t="shared" si="569"/>
        <v/>
      </c>
      <c r="BT133" s="119" t="str">
        <f t="shared" si="570"/>
        <v/>
      </c>
      <c r="BU133" s="120" t="str">
        <f t="shared" si="571"/>
        <v/>
      </c>
      <c r="BW133" s="112"/>
      <c r="BX133" s="112"/>
      <c r="BY133" s="113" t="str">
        <f t="shared" si="572"/>
        <v/>
      </c>
      <c r="BZ133" s="114" t="str">
        <f t="shared" si="573"/>
        <v/>
      </c>
      <c r="CA133" s="115" t="str">
        <f t="shared" si="574"/>
        <v/>
      </c>
      <c r="CB133" s="115" t="str">
        <f t="shared" si="575"/>
        <v/>
      </c>
      <c r="CC133" s="116" t="str">
        <f t="shared" si="576"/>
        <v/>
      </c>
      <c r="CD133" s="117" t="str">
        <f t="shared" si="577"/>
        <v/>
      </c>
      <c r="CE133" s="118" t="str">
        <f t="shared" si="578"/>
        <v/>
      </c>
      <c r="CF133" s="119" t="str">
        <f t="shared" si="579"/>
        <v/>
      </c>
      <c r="CG133" s="120" t="str">
        <f t="shared" si="580"/>
        <v/>
      </c>
      <c r="CI133" s="112"/>
      <c r="CJ133" s="112"/>
      <c r="CK133" s="113" t="str">
        <f t="shared" si="581"/>
        <v/>
      </c>
      <c r="CL133" s="114" t="str">
        <f t="shared" si="582"/>
        <v/>
      </c>
      <c r="CM133" s="115" t="str">
        <f t="shared" si="583"/>
        <v/>
      </c>
      <c r="CN133" s="115" t="str">
        <f t="shared" si="584"/>
        <v/>
      </c>
      <c r="CO133" s="116" t="str">
        <f t="shared" si="585"/>
        <v/>
      </c>
      <c r="CP133" s="117" t="str">
        <f t="shared" si="586"/>
        <v/>
      </c>
      <c r="CQ133" s="118" t="str">
        <f t="shared" si="587"/>
        <v/>
      </c>
      <c r="CR133" s="119" t="str">
        <f t="shared" si="588"/>
        <v/>
      </c>
      <c r="CS133" s="120" t="str">
        <f t="shared" si="589"/>
        <v/>
      </c>
      <c r="CU133" s="112"/>
      <c r="CV133" s="112"/>
      <c r="CW133" s="113" t="str">
        <f t="shared" si="590"/>
        <v/>
      </c>
      <c r="CX133" s="114" t="str">
        <f t="shared" si="591"/>
        <v/>
      </c>
      <c r="CY133" s="115" t="str">
        <f t="shared" si="592"/>
        <v/>
      </c>
      <c r="CZ133" s="115" t="str">
        <f t="shared" si="593"/>
        <v/>
      </c>
      <c r="DA133" s="116" t="str">
        <f t="shared" si="594"/>
        <v/>
      </c>
      <c r="DB133" s="117" t="str">
        <f t="shared" si="595"/>
        <v/>
      </c>
      <c r="DC133" s="118" t="str">
        <f t="shared" si="596"/>
        <v/>
      </c>
      <c r="DD133" s="119" t="str">
        <f t="shared" si="597"/>
        <v/>
      </c>
      <c r="DE133" s="120" t="str">
        <f t="shared" si="598"/>
        <v/>
      </c>
      <c r="DG133" s="112"/>
      <c r="DH133" s="112"/>
      <c r="DI133" s="113" t="str">
        <f t="shared" si="599"/>
        <v/>
      </c>
      <c r="DJ133" s="114" t="str">
        <f t="shared" si="600"/>
        <v/>
      </c>
      <c r="DK133" s="115" t="str">
        <f t="shared" si="601"/>
        <v/>
      </c>
      <c r="DL133" s="115" t="str">
        <f t="shared" si="602"/>
        <v/>
      </c>
      <c r="DM133" s="116" t="str">
        <f t="shared" si="603"/>
        <v/>
      </c>
      <c r="DN133" s="117" t="str">
        <f t="shared" si="604"/>
        <v/>
      </c>
      <c r="DO133" s="118" t="str">
        <f t="shared" si="605"/>
        <v/>
      </c>
      <c r="DP133" s="119" t="str">
        <f t="shared" si="606"/>
        <v/>
      </c>
      <c r="DQ133" s="120" t="str">
        <f t="shared" si="607"/>
        <v/>
      </c>
      <c r="DS133" s="112"/>
      <c r="DT133" s="112"/>
      <c r="DU133" s="113" t="str">
        <f t="shared" si="608"/>
        <v/>
      </c>
      <c r="DV133" s="114" t="str">
        <f t="shared" si="609"/>
        <v/>
      </c>
      <c r="DW133" s="115" t="str">
        <f t="shared" si="610"/>
        <v/>
      </c>
      <c r="DX133" s="115" t="str">
        <f t="shared" si="611"/>
        <v/>
      </c>
      <c r="DY133" s="116" t="str">
        <f t="shared" si="612"/>
        <v/>
      </c>
      <c r="DZ133" s="117" t="str">
        <f t="shared" si="613"/>
        <v/>
      </c>
      <c r="EA133" s="118" t="str">
        <f t="shared" si="614"/>
        <v/>
      </c>
      <c r="EB133" s="119" t="str">
        <f t="shared" si="615"/>
        <v/>
      </c>
      <c r="EC133" s="120" t="str">
        <f t="shared" si="616"/>
        <v/>
      </c>
      <c r="EE133" s="112"/>
      <c r="EF133" s="112"/>
      <c r="EG133" s="113" t="str">
        <f t="shared" si="617"/>
        <v/>
      </c>
      <c r="EH133" s="114" t="str">
        <f t="shared" si="618"/>
        <v/>
      </c>
      <c r="EI133" s="115" t="str">
        <f t="shared" si="619"/>
        <v/>
      </c>
      <c r="EJ133" s="115" t="str">
        <f t="shared" si="620"/>
        <v/>
      </c>
      <c r="EK133" s="116" t="str">
        <f t="shared" si="621"/>
        <v/>
      </c>
      <c r="EL133" s="117" t="str">
        <f t="shared" si="622"/>
        <v/>
      </c>
      <c r="EM133" s="118" t="str">
        <f t="shared" si="623"/>
        <v/>
      </c>
      <c r="EN133" s="119" t="str">
        <f t="shared" si="624"/>
        <v/>
      </c>
      <c r="EO133" s="120" t="str">
        <f t="shared" si="625"/>
        <v/>
      </c>
      <c r="EQ133" s="112"/>
      <c r="ER133" s="112"/>
      <c r="ES133" s="113" t="str">
        <f t="shared" si="626"/>
        <v/>
      </c>
      <c r="ET133" s="114" t="str">
        <f t="shared" si="627"/>
        <v/>
      </c>
      <c r="EU133" s="115" t="str">
        <f t="shared" si="628"/>
        <v/>
      </c>
      <c r="EV133" s="115" t="str">
        <f t="shared" si="629"/>
        <v/>
      </c>
      <c r="EW133" s="116" t="str">
        <f t="shared" si="630"/>
        <v/>
      </c>
      <c r="EX133" s="117" t="str">
        <f t="shared" si="631"/>
        <v/>
      </c>
      <c r="EY133" s="118" t="str">
        <f t="shared" si="632"/>
        <v/>
      </c>
      <c r="EZ133" s="119" t="str">
        <f t="shared" si="633"/>
        <v/>
      </c>
      <c r="FA133" s="120" t="str">
        <f t="shared" si="634"/>
        <v/>
      </c>
      <c r="FC133" s="112"/>
      <c r="FD133" s="112"/>
      <c r="FE133" s="113" t="str">
        <f t="shared" si="635"/>
        <v/>
      </c>
      <c r="FF133" s="114" t="str">
        <f t="shared" si="636"/>
        <v/>
      </c>
      <c r="FG133" s="115" t="str">
        <f t="shared" si="637"/>
        <v/>
      </c>
      <c r="FH133" s="115" t="str">
        <f t="shared" si="638"/>
        <v/>
      </c>
      <c r="FI133" s="116" t="str">
        <f t="shared" si="639"/>
        <v/>
      </c>
      <c r="FJ133" s="117" t="str">
        <f t="shared" si="640"/>
        <v/>
      </c>
      <c r="FK133" s="118" t="str">
        <f t="shared" si="641"/>
        <v/>
      </c>
      <c r="FL133" s="119" t="str">
        <f t="shared" si="642"/>
        <v/>
      </c>
      <c r="FM133" s="120" t="str">
        <f t="shared" si="643"/>
        <v/>
      </c>
      <c r="FO133" s="112"/>
      <c r="FP133" s="112"/>
      <c r="FQ133" s="113" t="str">
        <f t="shared" si="644"/>
        <v/>
      </c>
      <c r="FR133" s="114" t="str">
        <f t="shared" si="645"/>
        <v/>
      </c>
      <c r="FS133" s="115" t="str">
        <f t="shared" si="646"/>
        <v/>
      </c>
      <c r="FT133" s="115" t="str">
        <f t="shared" si="647"/>
        <v/>
      </c>
      <c r="FU133" s="116" t="str">
        <f t="shared" si="648"/>
        <v/>
      </c>
      <c r="FV133" s="117" t="str">
        <f t="shared" si="649"/>
        <v/>
      </c>
      <c r="FW133" s="118" t="str">
        <f t="shared" si="650"/>
        <v/>
      </c>
      <c r="FX133" s="119" t="str">
        <f t="shared" si="651"/>
        <v/>
      </c>
      <c r="FY133" s="120" t="str">
        <f t="shared" si="652"/>
        <v/>
      </c>
      <c r="GA133" s="112"/>
      <c r="GB133" s="112"/>
      <c r="GC133" s="113" t="str">
        <f t="shared" si="653"/>
        <v/>
      </c>
      <c r="GD133" s="114" t="str">
        <f t="shared" si="654"/>
        <v/>
      </c>
      <c r="GE133" s="115" t="str">
        <f t="shared" si="655"/>
        <v/>
      </c>
      <c r="GF133" s="115" t="str">
        <f t="shared" si="656"/>
        <v/>
      </c>
      <c r="GG133" s="116" t="str">
        <f t="shared" si="657"/>
        <v/>
      </c>
      <c r="GH133" s="117" t="str">
        <f t="shared" si="658"/>
        <v/>
      </c>
      <c r="GI133" s="118" t="str">
        <f t="shared" si="659"/>
        <v/>
      </c>
      <c r="GJ133" s="119" t="str">
        <f t="shared" si="660"/>
        <v/>
      </c>
      <c r="GK133" s="120" t="str">
        <f t="shared" si="661"/>
        <v/>
      </c>
      <c r="GM133" s="112"/>
      <c r="GN133" s="112"/>
      <c r="GO133" s="113" t="str">
        <f t="shared" si="662"/>
        <v/>
      </c>
      <c r="GP133" s="114" t="str">
        <f t="shared" si="663"/>
        <v/>
      </c>
      <c r="GQ133" s="115" t="str">
        <f t="shared" si="664"/>
        <v/>
      </c>
      <c r="GR133" s="115" t="str">
        <f t="shared" si="665"/>
        <v/>
      </c>
      <c r="GS133" s="116" t="str">
        <f t="shared" si="666"/>
        <v/>
      </c>
      <c r="GT133" s="117" t="str">
        <f t="shared" si="667"/>
        <v/>
      </c>
      <c r="GU133" s="118" t="str">
        <f t="shared" si="668"/>
        <v/>
      </c>
      <c r="GV133" s="119" t="str">
        <f t="shared" si="669"/>
        <v/>
      </c>
      <c r="GW133" s="120" t="str">
        <f t="shared" si="670"/>
        <v/>
      </c>
      <c r="GY133" s="112"/>
      <c r="GZ133" s="112"/>
      <c r="HA133" s="113" t="str">
        <f t="shared" si="671"/>
        <v/>
      </c>
      <c r="HB133" s="114" t="str">
        <f t="shared" si="672"/>
        <v/>
      </c>
      <c r="HC133" s="115" t="str">
        <f t="shared" si="673"/>
        <v/>
      </c>
      <c r="HD133" s="115" t="str">
        <f t="shared" si="674"/>
        <v/>
      </c>
      <c r="HE133" s="116" t="str">
        <f t="shared" si="675"/>
        <v/>
      </c>
      <c r="HF133" s="117" t="str">
        <f t="shared" si="676"/>
        <v/>
      </c>
      <c r="HG133" s="118" t="str">
        <f t="shared" si="677"/>
        <v/>
      </c>
      <c r="HH133" s="119" t="str">
        <f t="shared" si="678"/>
        <v/>
      </c>
      <c r="HI133" s="120" t="str">
        <f t="shared" si="679"/>
        <v/>
      </c>
      <c r="HK133" s="112"/>
      <c r="HL133" s="112"/>
      <c r="HM133" s="113" t="str">
        <f t="shared" si="680"/>
        <v/>
      </c>
      <c r="HN133" s="114" t="str">
        <f t="shared" si="681"/>
        <v/>
      </c>
      <c r="HO133" s="115" t="str">
        <f t="shared" si="682"/>
        <v/>
      </c>
      <c r="HP133" s="115" t="str">
        <f t="shared" si="683"/>
        <v/>
      </c>
      <c r="HQ133" s="116" t="str">
        <f t="shared" si="684"/>
        <v/>
      </c>
      <c r="HR133" s="117" t="str">
        <f t="shared" si="685"/>
        <v/>
      </c>
      <c r="HS133" s="118" t="str">
        <f t="shared" si="686"/>
        <v/>
      </c>
      <c r="HT133" s="119" t="str">
        <f t="shared" si="687"/>
        <v/>
      </c>
      <c r="HU133" s="120" t="str">
        <f t="shared" si="688"/>
        <v/>
      </c>
      <c r="HW133" s="112"/>
      <c r="HX133" s="112"/>
      <c r="HY133" s="113" t="str">
        <f t="shared" si="689"/>
        <v/>
      </c>
      <c r="HZ133" s="114" t="str">
        <f t="shared" si="690"/>
        <v/>
      </c>
      <c r="IA133" s="115" t="str">
        <f t="shared" si="691"/>
        <v/>
      </c>
      <c r="IB133" s="115" t="str">
        <f t="shared" si="692"/>
        <v/>
      </c>
      <c r="IC133" s="116" t="str">
        <f t="shared" si="693"/>
        <v/>
      </c>
      <c r="ID133" s="117" t="str">
        <f t="shared" si="694"/>
        <v/>
      </c>
      <c r="IE133" s="118" t="str">
        <f t="shared" si="695"/>
        <v/>
      </c>
      <c r="IF133" s="119" t="str">
        <f t="shared" si="696"/>
        <v/>
      </c>
      <c r="IG133" s="120" t="str">
        <f t="shared" si="697"/>
        <v/>
      </c>
      <c r="II133" s="112"/>
      <c r="IJ133" s="112"/>
      <c r="IK133" s="113" t="str">
        <f t="shared" si="698"/>
        <v/>
      </c>
      <c r="IL133" s="114" t="str">
        <f t="shared" si="699"/>
        <v/>
      </c>
      <c r="IM133" s="115" t="str">
        <f t="shared" si="700"/>
        <v/>
      </c>
      <c r="IN133" s="115" t="str">
        <f t="shared" si="701"/>
        <v/>
      </c>
      <c r="IO133" s="116" t="str">
        <f t="shared" si="702"/>
        <v/>
      </c>
      <c r="IP133" s="117" t="str">
        <f t="shared" si="703"/>
        <v/>
      </c>
      <c r="IQ133" s="118" t="str">
        <f t="shared" si="704"/>
        <v/>
      </c>
      <c r="IR133" s="119" t="str">
        <f t="shared" si="705"/>
        <v/>
      </c>
      <c r="IS133" s="120" t="str">
        <f t="shared" si="706"/>
        <v/>
      </c>
      <c r="IU133" s="112"/>
      <c r="IV133" s="112"/>
      <c r="IW133" s="113" t="str">
        <f t="shared" si="707"/>
        <v/>
      </c>
      <c r="IX133" s="114" t="str">
        <f t="shared" si="708"/>
        <v/>
      </c>
      <c r="IY133" s="115" t="str">
        <f t="shared" si="709"/>
        <v/>
      </c>
      <c r="IZ133" s="115" t="str">
        <f t="shared" si="710"/>
        <v/>
      </c>
      <c r="JA133" s="116" t="str">
        <f t="shared" si="711"/>
        <v/>
      </c>
      <c r="JB133" s="117" t="str">
        <f t="shared" si="712"/>
        <v/>
      </c>
      <c r="JC133" s="118" t="str">
        <f t="shared" si="713"/>
        <v/>
      </c>
      <c r="JD133" s="119" t="str">
        <f t="shared" si="714"/>
        <v/>
      </c>
      <c r="JE133" s="120" t="str">
        <f t="shared" si="715"/>
        <v/>
      </c>
      <c r="JG133" s="112"/>
      <c r="JH133" s="112"/>
      <c r="JI133" s="113" t="str">
        <f t="shared" si="716"/>
        <v/>
      </c>
      <c r="JJ133" s="114" t="str">
        <f t="shared" si="717"/>
        <v/>
      </c>
      <c r="JK133" s="115" t="str">
        <f t="shared" si="718"/>
        <v/>
      </c>
      <c r="JL133" s="115" t="str">
        <f t="shared" si="719"/>
        <v/>
      </c>
      <c r="JM133" s="116" t="str">
        <f t="shared" si="720"/>
        <v/>
      </c>
      <c r="JN133" s="117" t="str">
        <f t="shared" si="721"/>
        <v/>
      </c>
      <c r="JO133" s="118" t="str">
        <f t="shared" si="722"/>
        <v/>
      </c>
      <c r="JP133" s="119" t="str">
        <f t="shared" si="723"/>
        <v/>
      </c>
      <c r="JQ133" s="120" t="str">
        <f t="shared" si="724"/>
        <v/>
      </c>
      <c r="JS133" s="112"/>
      <c r="JT133" s="112"/>
      <c r="JU133" s="113" t="str">
        <f t="shared" si="725"/>
        <v/>
      </c>
      <c r="JV133" s="114" t="str">
        <f t="shared" si="726"/>
        <v/>
      </c>
      <c r="JW133" s="115" t="str">
        <f t="shared" si="727"/>
        <v/>
      </c>
      <c r="JX133" s="115" t="str">
        <f t="shared" si="728"/>
        <v/>
      </c>
      <c r="JY133" s="116" t="str">
        <f t="shared" si="729"/>
        <v/>
      </c>
      <c r="JZ133" s="117" t="str">
        <f t="shared" si="730"/>
        <v/>
      </c>
      <c r="KA133" s="118" t="str">
        <f t="shared" si="731"/>
        <v/>
      </c>
      <c r="KB133" s="119" t="str">
        <f t="shared" si="732"/>
        <v/>
      </c>
      <c r="KC133" s="120" t="str">
        <f t="shared" si="733"/>
        <v/>
      </c>
      <c r="KE133" s="112"/>
      <c r="KF133" s="112"/>
      <c r="KG133" s="113" t="str">
        <f t="shared" si="734"/>
        <v/>
      </c>
      <c r="KH133" s="114" t="str">
        <f t="shared" si="735"/>
        <v/>
      </c>
      <c r="KI133" s="115" t="str">
        <f t="shared" si="736"/>
        <v/>
      </c>
      <c r="KJ133" s="115" t="str">
        <f t="shared" si="737"/>
        <v/>
      </c>
      <c r="KK133" s="116" t="str">
        <f t="shared" si="738"/>
        <v/>
      </c>
      <c r="KL133" s="117" t="str">
        <f t="shared" si="739"/>
        <v/>
      </c>
      <c r="KM133" s="118" t="str">
        <f t="shared" si="740"/>
        <v/>
      </c>
      <c r="KN133" s="119" t="str">
        <f t="shared" si="741"/>
        <v/>
      </c>
      <c r="KO133" s="120" t="str">
        <f t="shared" si="742"/>
        <v/>
      </c>
      <c r="KQ133" s="112"/>
      <c r="KR133" s="112"/>
      <c r="KS133" s="113" t="str">
        <f t="shared" si="743"/>
        <v/>
      </c>
      <c r="KT133" s="114" t="str">
        <f t="shared" si="744"/>
        <v/>
      </c>
      <c r="KU133" s="115" t="str">
        <f t="shared" si="745"/>
        <v/>
      </c>
      <c r="KV133" s="115" t="str">
        <f t="shared" si="746"/>
        <v/>
      </c>
      <c r="KW133" s="116" t="str">
        <f t="shared" si="747"/>
        <v/>
      </c>
      <c r="KX133" s="117" t="str">
        <f t="shared" si="748"/>
        <v/>
      </c>
      <c r="KY133" s="118" t="str">
        <f t="shared" si="749"/>
        <v/>
      </c>
      <c r="KZ133" s="119" t="str">
        <f t="shared" si="750"/>
        <v/>
      </c>
      <c r="LA133" s="120" t="str">
        <f t="shared" si="751"/>
        <v/>
      </c>
      <c r="LC133" s="112"/>
      <c r="LD133" s="112"/>
      <c r="LE133" s="113" t="str">
        <f t="shared" si="752"/>
        <v/>
      </c>
      <c r="LF133" s="114" t="str">
        <f t="shared" si="753"/>
        <v/>
      </c>
      <c r="LG133" s="115" t="str">
        <f t="shared" si="754"/>
        <v/>
      </c>
      <c r="LH133" s="115" t="str">
        <f t="shared" si="755"/>
        <v/>
      </c>
      <c r="LI133" s="116" t="str">
        <f t="shared" si="756"/>
        <v/>
      </c>
      <c r="LJ133" s="117" t="str">
        <f t="shared" si="757"/>
        <v/>
      </c>
      <c r="LK133" s="118" t="str">
        <f t="shared" si="758"/>
        <v/>
      </c>
      <c r="LL133" s="119" t="str">
        <f t="shared" si="759"/>
        <v/>
      </c>
      <c r="LM133" s="120" t="str">
        <f t="shared" si="760"/>
        <v/>
      </c>
      <c r="LO133" s="112"/>
      <c r="LP133" s="112"/>
      <c r="LQ133" s="113" t="str">
        <f t="shared" si="761"/>
        <v/>
      </c>
      <c r="LR133" s="114" t="str">
        <f t="shared" si="762"/>
        <v/>
      </c>
      <c r="LS133" s="115" t="str">
        <f t="shared" si="763"/>
        <v/>
      </c>
      <c r="LT133" s="115" t="str">
        <f t="shared" si="764"/>
        <v/>
      </c>
      <c r="LU133" s="116" t="str">
        <f t="shared" si="765"/>
        <v/>
      </c>
      <c r="LV133" s="117" t="str">
        <f t="shared" si="766"/>
        <v/>
      </c>
      <c r="LW133" s="118" t="str">
        <f t="shared" si="767"/>
        <v/>
      </c>
      <c r="LX133" s="119" t="str">
        <f t="shared" si="768"/>
        <v/>
      </c>
      <c r="LY133" s="120" t="str">
        <f t="shared" si="769"/>
        <v/>
      </c>
      <c r="MA133" s="112"/>
      <c r="MB133" s="112"/>
      <c r="MC133" s="113" t="str">
        <f t="shared" si="770"/>
        <v/>
      </c>
      <c r="MD133" s="114" t="str">
        <f t="shared" si="771"/>
        <v/>
      </c>
      <c r="ME133" s="115" t="str">
        <f t="shared" si="772"/>
        <v/>
      </c>
      <c r="MF133" s="115" t="str">
        <f t="shared" si="773"/>
        <v/>
      </c>
      <c r="MG133" s="116" t="str">
        <f t="shared" si="774"/>
        <v/>
      </c>
      <c r="MH133" s="117" t="str">
        <f t="shared" si="775"/>
        <v/>
      </c>
      <c r="MI133" s="118" t="str">
        <f t="shared" si="776"/>
        <v/>
      </c>
      <c r="MJ133" s="119" t="str">
        <f t="shared" si="777"/>
        <v/>
      </c>
      <c r="MK133" s="120" t="str">
        <f t="shared" si="778"/>
        <v/>
      </c>
      <c r="MM133" s="112"/>
      <c r="MN133" s="112"/>
      <c r="MO133" s="113" t="str">
        <f t="shared" si="779"/>
        <v/>
      </c>
      <c r="MP133" s="114" t="str">
        <f t="shared" si="780"/>
        <v/>
      </c>
      <c r="MQ133" s="115" t="str">
        <f t="shared" si="781"/>
        <v/>
      </c>
      <c r="MR133" s="115" t="str">
        <f t="shared" si="782"/>
        <v/>
      </c>
      <c r="MS133" s="116" t="str">
        <f t="shared" si="783"/>
        <v/>
      </c>
      <c r="MT133" s="117" t="str">
        <f t="shared" si="784"/>
        <v/>
      </c>
      <c r="MU133" s="118" t="str">
        <f t="shared" si="785"/>
        <v/>
      </c>
      <c r="MV133" s="119" t="str">
        <f t="shared" si="786"/>
        <v/>
      </c>
      <c r="MW133" s="120" t="str">
        <f t="shared" si="787"/>
        <v/>
      </c>
      <c r="MY133" s="112"/>
      <c r="MZ133" s="112"/>
      <c r="NA133" s="113" t="str">
        <f t="shared" si="788"/>
        <v/>
      </c>
      <c r="NB133" s="114" t="str">
        <f t="shared" si="789"/>
        <v/>
      </c>
      <c r="NC133" s="115" t="str">
        <f t="shared" si="790"/>
        <v/>
      </c>
      <c r="ND133" s="115" t="str">
        <f t="shared" si="791"/>
        <v/>
      </c>
      <c r="NE133" s="116" t="str">
        <f t="shared" si="792"/>
        <v/>
      </c>
      <c r="NF133" s="117" t="str">
        <f t="shared" si="793"/>
        <v/>
      </c>
      <c r="NG133" s="118" t="str">
        <f t="shared" si="794"/>
        <v/>
      </c>
      <c r="NH133" s="119" t="str">
        <f t="shared" si="795"/>
        <v/>
      </c>
      <c r="NI133" s="120" t="str">
        <f t="shared" si="796"/>
        <v/>
      </c>
      <c r="NK133" s="112"/>
      <c r="NL133" s="112"/>
      <c r="NM133" s="113" t="str">
        <f t="shared" si="797"/>
        <v/>
      </c>
      <c r="NN133" s="114" t="str">
        <f t="shared" si="798"/>
        <v/>
      </c>
      <c r="NO133" s="115" t="str">
        <f t="shared" si="799"/>
        <v/>
      </c>
      <c r="NP133" s="115" t="str">
        <f t="shared" si="800"/>
        <v/>
      </c>
      <c r="NQ133" s="116" t="str">
        <f t="shared" si="801"/>
        <v/>
      </c>
      <c r="NR133" s="117" t="str">
        <f t="shared" si="802"/>
        <v/>
      </c>
      <c r="NS133" s="118" t="str">
        <f t="shared" si="803"/>
        <v/>
      </c>
      <c r="NT133" s="119" t="str">
        <f t="shared" si="804"/>
        <v/>
      </c>
      <c r="NU133" s="120" t="str">
        <f t="shared" si="805"/>
        <v/>
      </c>
      <c r="NW133" s="112"/>
      <c r="NX133" s="112"/>
      <c r="NY133" s="113" t="str">
        <f t="shared" si="806"/>
        <v/>
      </c>
      <c r="NZ133" s="114" t="str">
        <f t="shared" si="807"/>
        <v/>
      </c>
      <c r="OA133" s="115" t="str">
        <f t="shared" si="808"/>
        <v/>
      </c>
      <c r="OB133" s="115" t="str">
        <f t="shared" si="809"/>
        <v/>
      </c>
      <c r="OC133" s="116" t="str">
        <f t="shared" si="810"/>
        <v/>
      </c>
      <c r="OD133" s="117" t="str">
        <f t="shared" si="811"/>
        <v/>
      </c>
      <c r="OE133" s="118" t="str">
        <f t="shared" si="812"/>
        <v/>
      </c>
      <c r="OF133" s="119" t="str">
        <f t="shared" si="813"/>
        <v/>
      </c>
      <c r="OG133" s="120" t="str">
        <f t="shared" si="814"/>
        <v/>
      </c>
      <c r="OI133" s="112"/>
      <c r="OJ133" s="112"/>
      <c r="OK133" s="113" t="str">
        <f t="shared" si="815"/>
        <v/>
      </c>
      <c r="OL133" s="114" t="str">
        <f t="shared" si="816"/>
        <v/>
      </c>
      <c r="OM133" s="115" t="str">
        <f t="shared" si="817"/>
        <v/>
      </c>
      <c r="ON133" s="115" t="str">
        <f t="shared" si="818"/>
        <v/>
      </c>
      <c r="OO133" s="116" t="str">
        <f t="shared" si="819"/>
        <v/>
      </c>
      <c r="OP133" s="117" t="str">
        <f t="shared" si="820"/>
        <v/>
      </c>
      <c r="OQ133" s="118" t="str">
        <f t="shared" si="821"/>
        <v/>
      </c>
      <c r="OR133" s="119" t="str">
        <f t="shared" si="822"/>
        <v/>
      </c>
      <c r="OS133" s="120" t="str">
        <f t="shared" si="823"/>
        <v/>
      </c>
      <c r="OU133" s="112"/>
      <c r="OV133" s="112"/>
      <c r="OW133" s="113" t="str">
        <f t="shared" si="824"/>
        <v/>
      </c>
      <c r="OX133" s="114" t="str">
        <f t="shared" si="825"/>
        <v/>
      </c>
      <c r="OY133" s="115" t="str">
        <f t="shared" si="826"/>
        <v/>
      </c>
      <c r="OZ133" s="115" t="str">
        <f t="shared" si="827"/>
        <v/>
      </c>
      <c r="PA133" s="116" t="str">
        <f t="shared" si="828"/>
        <v/>
      </c>
      <c r="PB133" s="117" t="str">
        <f t="shared" si="829"/>
        <v/>
      </c>
      <c r="PC133" s="118" t="str">
        <f t="shared" si="830"/>
        <v/>
      </c>
      <c r="PD133" s="119" t="str">
        <f t="shared" si="831"/>
        <v/>
      </c>
      <c r="PE133" s="120" t="str">
        <f t="shared" si="832"/>
        <v/>
      </c>
      <c r="PG133" s="112"/>
      <c r="PH133" s="112"/>
      <c r="PI133" s="113" t="str">
        <f t="shared" si="833"/>
        <v/>
      </c>
      <c r="PJ133" s="114" t="str">
        <f t="shared" si="834"/>
        <v/>
      </c>
      <c r="PK133" s="115" t="str">
        <f t="shared" si="835"/>
        <v/>
      </c>
      <c r="PL133" s="115" t="str">
        <f t="shared" si="836"/>
        <v/>
      </c>
      <c r="PM133" s="116" t="str">
        <f t="shared" si="837"/>
        <v/>
      </c>
      <c r="PN133" s="117" t="str">
        <f t="shared" si="838"/>
        <v/>
      </c>
      <c r="PO133" s="118" t="str">
        <f t="shared" si="839"/>
        <v/>
      </c>
      <c r="PP133" s="119" t="str">
        <f t="shared" si="840"/>
        <v/>
      </c>
      <c r="PQ133" s="120" t="str">
        <f t="shared" si="841"/>
        <v/>
      </c>
      <c r="PS133" s="112"/>
      <c r="PT133" s="112"/>
      <c r="PU133" s="113" t="str">
        <f t="shared" si="842"/>
        <v/>
      </c>
      <c r="PV133" s="114" t="str">
        <f t="shared" si="843"/>
        <v/>
      </c>
      <c r="PW133" s="115" t="str">
        <f t="shared" si="844"/>
        <v/>
      </c>
      <c r="PX133" s="115" t="str">
        <f t="shared" si="845"/>
        <v/>
      </c>
      <c r="PY133" s="116" t="str">
        <f t="shared" si="846"/>
        <v/>
      </c>
      <c r="PZ133" s="117" t="str">
        <f t="shared" si="847"/>
        <v/>
      </c>
      <c r="QA133" s="118" t="str">
        <f t="shared" si="848"/>
        <v/>
      </c>
      <c r="QB133" s="119" t="str">
        <f t="shared" si="849"/>
        <v/>
      </c>
      <c r="QC133" s="120" t="str">
        <f t="shared" si="850"/>
        <v/>
      </c>
      <c r="QE133" s="112"/>
      <c r="QF133" s="112"/>
      <c r="QG133" s="113" t="str">
        <f t="shared" si="851"/>
        <v/>
      </c>
      <c r="QH133" s="114" t="str">
        <f t="shared" si="852"/>
        <v/>
      </c>
      <c r="QI133" s="115" t="str">
        <f t="shared" si="853"/>
        <v/>
      </c>
      <c r="QJ133" s="115" t="str">
        <f t="shared" si="854"/>
        <v/>
      </c>
      <c r="QK133" s="116" t="str">
        <f t="shared" si="855"/>
        <v/>
      </c>
      <c r="QL133" s="117" t="str">
        <f t="shared" si="856"/>
        <v/>
      </c>
      <c r="QM133" s="118" t="str">
        <f t="shared" si="857"/>
        <v/>
      </c>
      <c r="QN133" s="119" t="str">
        <f t="shared" si="858"/>
        <v/>
      </c>
      <c r="QO133" s="120" t="str">
        <f t="shared" si="859"/>
        <v/>
      </c>
      <c r="QQ133" s="112"/>
      <c r="QR133" s="112"/>
      <c r="QS133" s="113" t="str">
        <f t="shared" si="860"/>
        <v/>
      </c>
      <c r="QT133" s="114" t="str">
        <f t="shared" si="861"/>
        <v/>
      </c>
      <c r="QU133" s="115" t="str">
        <f t="shared" si="862"/>
        <v/>
      </c>
      <c r="QV133" s="115" t="str">
        <f t="shared" si="863"/>
        <v/>
      </c>
      <c r="QW133" s="116" t="str">
        <f t="shared" si="864"/>
        <v/>
      </c>
      <c r="QX133" s="117" t="str">
        <f t="shared" si="865"/>
        <v/>
      </c>
      <c r="QY133" s="118" t="str">
        <f t="shared" si="866"/>
        <v/>
      </c>
      <c r="QZ133" s="119" t="str">
        <f t="shared" si="867"/>
        <v/>
      </c>
      <c r="RA133" s="120" t="str">
        <f t="shared" si="868"/>
        <v/>
      </c>
      <c r="RC133" s="112"/>
      <c r="RD133" s="112"/>
      <c r="RE133" s="113" t="str">
        <f t="shared" si="869"/>
        <v/>
      </c>
      <c r="RF133" s="114" t="str">
        <f t="shared" si="870"/>
        <v/>
      </c>
      <c r="RG133" s="115" t="str">
        <f t="shared" si="871"/>
        <v/>
      </c>
      <c r="RH133" s="115" t="str">
        <f t="shared" si="872"/>
        <v/>
      </c>
      <c r="RI133" s="116" t="str">
        <f t="shared" si="873"/>
        <v/>
      </c>
      <c r="RJ133" s="117" t="str">
        <f t="shared" si="874"/>
        <v/>
      </c>
      <c r="RK133" s="118" t="str">
        <f t="shared" si="875"/>
        <v/>
      </c>
      <c r="RL133" s="119" t="str">
        <f t="shared" si="876"/>
        <v/>
      </c>
      <c r="RM133" s="120" t="str">
        <f t="shared" si="877"/>
        <v/>
      </c>
      <c r="RO133" s="112"/>
      <c r="RP133" s="112"/>
      <c r="RQ133" s="113" t="str">
        <f t="shared" si="878"/>
        <v/>
      </c>
      <c r="RR133" s="114" t="str">
        <f t="shared" si="879"/>
        <v/>
      </c>
      <c r="RS133" s="115" t="str">
        <f t="shared" si="880"/>
        <v/>
      </c>
      <c r="RT133" s="115" t="str">
        <f t="shared" si="881"/>
        <v/>
      </c>
      <c r="RU133" s="116" t="str">
        <f t="shared" si="882"/>
        <v/>
      </c>
      <c r="RV133" s="117" t="str">
        <f t="shared" si="883"/>
        <v/>
      </c>
      <c r="RW133" s="118" t="str">
        <f t="shared" si="884"/>
        <v/>
      </c>
      <c r="RX133" s="119" t="str">
        <f t="shared" si="885"/>
        <v/>
      </c>
      <c r="RY133" s="120" t="str">
        <f t="shared" si="886"/>
        <v/>
      </c>
      <c r="SA133" s="112"/>
      <c r="SB133" s="112"/>
    </row>
    <row r="134" spans="1:496" ht="13.5" customHeight="1">
      <c r="A134" s="20"/>
      <c r="B134" s="2" t="s">
        <v>916</v>
      </c>
      <c r="C134" s="2" t="s">
        <v>918</v>
      </c>
      <c r="E134" s="113" t="str">
        <f t="shared" si="960"/>
        <v/>
      </c>
      <c r="F134" s="114" t="str">
        <f t="shared" si="961"/>
        <v/>
      </c>
      <c r="G134" s="115" t="str">
        <f t="shared" si="903"/>
        <v/>
      </c>
      <c r="H134" s="115" t="str">
        <f t="shared" si="904"/>
        <v/>
      </c>
      <c r="I134" s="116" t="str">
        <f t="shared" si="962"/>
        <v/>
      </c>
      <c r="J134" s="117" t="str">
        <f t="shared" si="963"/>
        <v/>
      </c>
      <c r="K134" s="118" t="str">
        <f t="shared" si="964"/>
        <v/>
      </c>
      <c r="L134" s="119" t="str">
        <f t="shared" si="894"/>
        <v/>
      </c>
      <c r="M134" s="120" t="str">
        <f t="shared" si="965"/>
        <v/>
      </c>
      <c r="O134" s="112"/>
      <c r="P134" s="2" t="s">
        <v>289</v>
      </c>
      <c r="Q134" s="113" t="s">
        <v>289</v>
      </c>
      <c r="R134" s="114" t="s">
        <v>289</v>
      </c>
      <c r="S134" s="115" t="s">
        <v>289</v>
      </c>
      <c r="T134" s="115" t="s">
        <v>289</v>
      </c>
      <c r="U134" s="116" t="s">
        <v>289</v>
      </c>
      <c r="V134" s="117" t="s">
        <v>289</v>
      </c>
      <c r="W134" s="118" t="s">
        <v>289</v>
      </c>
      <c r="X134" s="119" t="s">
        <v>289</v>
      </c>
      <c r="Y134" s="120" t="s">
        <v>289</v>
      </c>
      <c r="AA134" s="4"/>
      <c r="AC134" s="113" t="str">
        <f t="shared" si="545"/>
        <v/>
      </c>
      <c r="AD134" s="114" t="str">
        <f t="shared" si="546"/>
        <v/>
      </c>
      <c r="AE134" s="115" t="str">
        <f t="shared" si="547"/>
        <v/>
      </c>
      <c r="AF134" s="115" t="str">
        <f t="shared" si="548"/>
        <v/>
      </c>
      <c r="AG134" s="116" t="str">
        <f t="shared" si="549"/>
        <v/>
      </c>
      <c r="AH134" s="117" t="str">
        <f t="shared" si="550"/>
        <v/>
      </c>
      <c r="AI134" s="118" t="str">
        <f t="shared" si="551"/>
        <v/>
      </c>
      <c r="AJ134" s="119" t="str">
        <f t="shared" si="552"/>
        <v/>
      </c>
      <c r="AK134" s="120" t="str">
        <f t="shared" si="553"/>
        <v/>
      </c>
      <c r="AM134" s="112"/>
      <c r="AN134" s="112"/>
      <c r="AO134" s="113" t="str">
        <f t="shared" si="554"/>
        <v/>
      </c>
      <c r="AP134" s="114" t="str">
        <f t="shared" si="555"/>
        <v/>
      </c>
      <c r="AQ134" s="115" t="str">
        <f t="shared" si="556"/>
        <v/>
      </c>
      <c r="AR134" s="115" t="str">
        <f t="shared" si="557"/>
        <v/>
      </c>
      <c r="AS134" s="116" t="str">
        <f t="shared" si="558"/>
        <v/>
      </c>
      <c r="AT134" s="117" t="str">
        <f t="shared" si="559"/>
        <v/>
      </c>
      <c r="AU134" s="118" t="str">
        <f t="shared" si="560"/>
        <v/>
      </c>
      <c r="AV134" s="119" t="str">
        <f t="shared" si="561"/>
        <v/>
      </c>
      <c r="AW134" s="120" t="str">
        <f t="shared" si="562"/>
        <v/>
      </c>
      <c r="AY134" s="112"/>
      <c r="AZ134" s="112"/>
      <c r="BA134" s="113" t="str">
        <f t="shared" si="518"/>
        <v/>
      </c>
      <c r="BB134" s="114" t="str">
        <f t="shared" si="519"/>
        <v/>
      </c>
      <c r="BC134" s="115" t="str">
        <f t="shared" si="520"/>
        <v/>
      </c>
      <c r="BD134" s="115" t="str">
        <f t="shared" si="521"/>
        <v/>
      </c>
      <c r="BE134" s="116" t="str">
        <f t="shared" si="522"/>
        <v/>
      </c>
      <c r="BF134" s="117" t="str">
        <f t="shared" si="523"/>
        <v/>
      </c>
      <c r="BG134" s="118" t="str">
        <f t="shared" si="524"/>
        <v/>
      </c>
      <c r="BH134" s="119" t="str">
        <f t="shared" si="525"/>
        <v/>
      </c>
      <c r="BI134" s="120" t="str">
        <f t="shared" si="526"/>
        <v/>
      </c>
      <c r="BK134" s="112"/>
      <c r="BL134" s="112"/>
      <c r="BM134" s="113" t="str">
        <f t="shared" si="563"/>
        <v/>
      </c>
      <c r="BN134" s="114" t="str">
        <f t="shared" si="564"/>
        <v/>
      </c>
      <c r="BO134" s="115" t="str">
        <f t="shared" si="565"/>
        <v/>
      </c>
      <c r="BP134" s="115" t="str">
        <f t="shared" si="566"/>
        <v/>
      </c>
      <c r="BQ134" s="116" t="str">
        <f t="shared" si="567"/>
        <v/>
      </c>
      <c r="BR134" s="117" t="str">
        <f t="shared" si="568"/>
        <v/>
      </c>
      <c r="BS134" s="118" t="str">
        <f t="shared" si="569"/>
        <v/>
      </c>
      <c r="BT134" s="119" t="str">
        <f t="shared" si="570"/>
        <v/>
      </c>
      <c r="BU134" s="120" t="str">
        <f t="shared" si="571"/>
        <v/>
      </c>
      <c r="BW134" s="112"/>
      <c r="BX134" s="112"/>
      <c r="BY134" s="113" t="str">
        <f t="shared" si="572"/>
        <v/>
      </c>
      <c r="BZ134" s="114" t="str">
        <f t="shared" si="573"/>
        <v/>
      </c>
      <c r="CA134" s="115" t="str">
        <f t="shared" si="574"/>
        <v/>
      </c>
      <c r="CB134" s="115" t="str">
        <f t="shared" si="575"/>
        <v/>
      </c>
      <c r="CC134" s="116" t="str">
        <f t="shared" si="576"/>
        <v/>
      </c>
      <c r="CD134" s="117" t="str">
        <f t="shared" si="577"/>
        <v/>
      </c>
      <c r="CE134" s="118" t="str">
        <f t="shared" si="578"/>
        <v/>
      </c>
      <c r="CF134" s="119" t="str">
        <f t="shared" si="579"/>
        <v/>
      </c>
      <c r="CG134" s="120" t="str">
        <f t="shared" si="580"/>
        <v/>
      </c>
      <c r="CI134" s="112"/>
      <c r="CJ134" s="112"/>
      <c r="CK134" s="113" t="str">
        <f t="shared" si="581"/>
        <v/>
      </c>
      <c r="CL134" s="114" t="str">
        <f t="shared" si="582"/>
        <v/>
      </c>
      <c r="CM134" s="115" t="str">
        <f t="shared" si="583"/>
        <v/>
      </c>
      <c r="CN134" s="115" t="str">
        <f t="shared" si="584"/>
        <v/>
      </c>
      <c r="CO134" s="116" t="str">
        <f t="shared" si="585"/>
        <v/>
      </c>
      <c r="CP134" s="117" t="str">
        <f t="shared" si="586"/>
        <v/>
      </c>
      <c r="CQ134" s="118" t="str">
        <f t="shared" si="587"/>
        <v/>
      </c>
      <c r="CR134" s="119" t="str">
        <f t="shared" si="588"/>
        <v/>
      </c>
      <c r="CS134" s="120" t="str">
        <f t="shared" si="589"/>
        <v/>
      </c>
      <c r="CU134" s="112"/>
      <c r="CV134" s="112"/>
      <c r="CW134" s="113" t="str">
        <f t="shared" si="590"/>
        <v/>
      </c>
      <c r="CX134" s="114" t="str">
        <f t="shared" si="591"/>
        <v/>
      </c>
      <c r="CY134" s="115" t="str">
        <f t="shared" si="592"/>
        <v/>
      </c>
      <c r="CZ134" s="115" t="str">
        <f t="shared" si="593"/>
        <v/>
      </c>
      <c r="DA134" s="116" t="str">
        <f t="shared" si="594"/>
        <v/>
      </c>
      <c r="DB134" s="117" t="str">
        <f t="shared" si="595"/>
        <v/>
      </c>
      <c r="DC134" s="118" t="str">
        <f t="shared" si="596"/>
        <v/>
      </c>
      <c r="DD134" s="119" t="str">
        <f t="shared" si="597"/>
        <v/>
      </c>
      <c r="DE134" s="120" t="str">
        <f t="shared" si="598"/>
        <v/>
      </c>
      <c r="DG134" s="112"/>
      <c r="DH134" s="112"/>
      <c r="DI134" s="113" t="str">
        <f t="shared" si="599"/>
        <v/>
      </c>
      <c r="DJ134" s="114" t="str">
        <f t="shared" si="600"/>
        <v/>
      </c>
      <c r="DK134" s="115" t="str">
        <f t="shared" si="601"/>
        <v/>
      </c>
      <c r="DL134" s="115" t="str">
        <f t="shared" si="602"/>
        <v/>
      </c>
      <c r="DM134" s="116" t="str">
        <f t="shared" si="603"/>
        <v/>
      </c>
      <c r="DN134" s="117" t="str">
        <f t="shared" si="604"/>
        <v/>
      </c>
      <c r="DO134" s="118" t="str">
        <f t="shared" si="605"/>
        <v/>
      </c>
      <c r="DP134" s="119" t="str">
        <f t="shared" si="606"/>
        <v/>
      </c>
      <c r="DQ134" s="120" t="str">
        <f t="shared" si="607"/>
        <v/>
      </c>
      <c r="DS134" s="112"/>
      <c r="DT134" s="112"/>
      <c r="DU134" s="113" t="str">
        <f t="shared" si="608"/>
        <v/>
      </c>
      <c r="DV134" s="114" t="str">
        <f t="shared" si="609"/>
        <v/>
      </c>
      <c r="DW134" s="115" t="str">
        <f t="shared" si="610"/>
        <v/>
      </c>
      <c r="DX134" s="115" t="str">
        <f t="shared" si="611"/>
        <v/>
      </c>
      <c r="DY134" s="116" t="str">
        <f t="shared" si="612"/>
        <v/>
      </c>
      <c r="DZ134" s="117" t="str">
        <f t="shared" si="613"/>
        <v/>
      </c>
      <c r="EA134" s="118" t="str">
        <f t="shared" si="614"/>
        <v/>
      </c>
      <c r="EB134" s="119" t="str">
        <f t="shared" si="615"/>
        <v/>
      </c>
      <c r="EC134" s="120" t="str">
        <f t="shared" si="616"/>
        <v/>
      </c>
      <c r="EE134" s="112"/>
      <c r="EF134" s="112"/>
      <c r="EG134" s="113" t="str">
        <f t="shared" si="617"/>
        <v/>
      </c>
      <c r="EH134" s="114" t="str">
        <f t="shared" si="618"/>
        <v/>
      </c>
      <c r="EI134" s="115" t="str">
        <f t="shared" si="619"/>
        <v/>
      </c>
      <c r="EJ134" s="115" t="str">
        <f t="shared" si="620"/>
        <v/>
      </c>
      <c r="EK134" s="116" t="str">
        <f t="shared" si="621"/>
        <v/>
      </c>
      <c r="EL134" s="117" t="str">
        <f t="shared" si="622"/>
        <v/>
      </c>
      <c r="EM134" s="118" t="str">
        <f t="shared" si="623"/>
        <v/>
      </c>
      <c r="EN134" s="119" t="str">
        <f t="shared" si="624"/>
        <v/>
      </c>
      <c r="EO134" s="120" t="str">
        <f t="shared" si="625"/>
        <v/>
      </c>
      <c r="EQ134" s="112"/>
      <c r="ER134" s="112"/>
      <c r="ES134" s="113" t="str">
        <f t="shared" si="626"/>
        <v/>
      </c>
      <c r="ET134" s="114" t="str">
        <f t="shared" si="627"/>
        <v/>
      </c>
      <c r="EU134" s="115" t="str">
        <f t="shared" si="628"/>
        <v/>
      </c>
      <c r="EV134" s="115" t="str">
        <f t="shared" si="629"/>
        <v/>
      </c>
      <c r="EW134" s="116" t="str">
        <f t="shared" si="630"/>
        <v/>
      </c>
      <c r="EX134" s="117" t="str">
        <f t="shared" si="631"/>
        <v/>
      </c>
      <c r="EY134" s="118" t="str">
        <f t="shared" si="632"/>
        <v/>
      </c>
      <c r="EZ134" s="119" t="str">
        <f t="shared" si="633"/>
        <v/>
      </c>
      <c r="FA134" s="120" t="str">
        <f t="shared" si="634"/>
        <v/>
      </c>
      <c r="FC134" s="112"/>
      <c r="FD134" s="112"/>
      <c r="FE134" s="113" t="str">
        <f t="shared" si="635"/>
        <v/>
      </c>
      <c r="FF134" s="114" t="str">
        <f t="shared" si="636"/>
        <v/>
      </c>
      <c r="FG134" s="115" t="str">
        <f t="shared" si="637"/>
        <v/>
      </c>
      <c r="FH134" s="115" t="str">
        <f t="shared" si="638"/>
        <v/>
      </c>
      <c r="FI134" s="116" t="str">
        <f t="shared" si="639"/>
        <v/>
      </c>
      <c r="FJ134" s="117" t="str">
        <f t="shared" si="640"/>
        <v/>
      </c>
      <c r="FK134" s="118" t="str">
        <f t="shared" si="641"/>
        <v/>
      </c>
      <c r="FL134" s="119" t="str">
        <f t="shared" si="642"/>
        <v/>
      </c>
      <c r="FM134" s="120" t="str">
        <f t="shared" si="643"/>
        <v/>
      </c>
      <c r="FO134" s="112"/>
      <c r="FP134" s="112"/>
      <c r="FQ134" s="113" t="str">
        <f t="shared" si="644"/>
        <v/>
      </c>
      <c r="FR134" s="114" t="str">
        <f t="shared" si="645"/>
        <v/>
      </c>
      <c r="FS134" s="115" t="str">
        <f t="shared" si="646"/>
        <v/>
      </c>
      <c r="FT134" s="115" t="str">
        <f t="shared" si="647"/>
        <v/>
      </c>
      <c r="FU134" s="116" t="str">
        <f t="shared" si="648"/>
        <v/>
      </c>
      <c r="FV134" s="117" t="str">
        <f t="shared" si="649"/>
        <v/>
      </c>
      <c r="FW134" s="118" t="str">
        <f t="shared" si="650"/>
        <v/>
      </c>
      <c r="FX134" s="119" t="str">
        <f t="shared" si="651"/>
        <v/>
      </c>
      <c r="FY134" s="120" t="str">
        <f t="shared" si="652"/>
        <v/>
      </c>
      <c r="GA134" s="112"/>
      <c r="GB134" s="112"/>
      <c r="GC134" s="113" t="str">
        <f t="shared" si="653"/>
        <v/>
      </c>
      <c r="GD134" s="114" t="str">
        <f t="shared" si="654"/>
        <v/>
      </c>
      <c r="GE134" s="115" t="str">
        <f t="shared" si="655"/>
        <v/>
      </c>
      <c r="GF134" s="115" t="str">
        <f t="shared" si="656"/>
        <v/>
      </c>
      <c r="GG134" s="116" t="str">
        <f t="shared" si="657"/>
        <v/>
      </c>
      <c r="GH134" s="117" t="str">
        <f t="shared" si="658"/>
        <v/>
      </c>
      <c r="GI134" s="118" t="str">
        <f t="shared" si="659"/>
        <v/>
      </c>
      <c r="GJ134" s="119" t="str">
        <f t="shared" si="660"/>
        <v/>
      </c>
      <c r="GK134" s="120" t="str">
        <f t="shared" si="661"/>
        <v/>
      </c>
      <c r="GM134" s="112"/>
      <c r="GN134" s="112"/>
      <c r="GO134" s="113" t="str">
        <f t="shared" si="662"/>
        <v/>
      </c>
      <c r="GP134" s="114" t="str">
        <f t="shared" si="663"/>
        <v/>
      </c>
      <c r="GQ134" s="115" t="str">
        <f t="shared" si="664"/>
        <v/>
      </c>
      <c r="GR134" s="115" t="str">
        <f t="shared" si="665"/>
        <v/>
      </c>
      <c r="GS134" s="116" t="str">
        <f t="shared" si="666"/>
        <v/>
      </c>
      <c r="GT134" s="117" t="str">
        <f t="shared" si="667"/>
        <v/>
      </c>
      <c r="GU134" s="118" t="str">
        <f t="shared" si="668"/>
        <v/>
      </c>
      <c r="GV134" s="119" t="str">
        <f t="shared" si="669"/>
        <v/>
      </c>
      <c r="GW134" s="120" t="str">
        <f t="shared" si="670"/>
        <v/>
      </c>
      <c r="GY134" s="112"/>
      <c r="GZ134" s="112"/>
      <c r="HA134" s="113" t="str">
        <f t="shared" si="671"/>
        <v/>
      </c>
      <c r="HB134" s="114" t="str">
        <f t="shared" si="672"/>
        <v/>
      </c>
      <c r="HC134" s="115" t="str">
        <f t="shared" si="673"/>
        <v/>
      </c>
      <c r="HD134" s="115" t="str">
        <f t="shared" si="674"/>
        <v/>
      </c>
      <c r="HE134" s="116" t="str">
        <f t="shared" si="675"/>
        <v/>
      </c>
      <c r="HF134" s="117" t="str">
        <f t="shared" si="676"/>
        <v/>
      </c>
      <c r="HG134" s="118" t="str">
        <f t="shared" si="677"/>
        <v/>
      </c>
      <c r="HH134" s="119" t="str">
        <f t="shared" si="678"/>
        <v/>
      </c>
      <c r="HI134" s="120" t="str">
        <f t="shared" si="679"/>
        <v/>
      </c>
      <c r="HK134" s="112"/>
      <c r="HL134" s="112"/>
      <c r="HM134" s="113" t="str">
        <f t="shared" si="680"/>
        <v/>
      </c>
      <c r="HN134" s="114" t="str">
        <f t="shared" si="681"/>
        <v/>
      </c>
      <c r="HO134" s="115" t="str">
        <f t="shared" si="682"/>
        <v/>
      </c>
      <c r="HP134" s="115" t="str">
        <f t="shared" si="683"/>
        <v/>
      </c>
      <c r="HQ134" s="116" t="str">
        <f t="shared" si="684"/>
        <v/>
      </c>
      <c r="HR134" s="117" t="str">
        <f t="shared" si="685"/>
        <v/>
      </c>
      <c r="HS134" s="118" t="str">
        <f t="shared" si="686"/>
        <v/>
      </c>
      <c r="HT134" s="119" t="str">
        <f t="shared" si="687"/>
        <v/>
      </c>
      <c r="HU134" s="120" t="str">
        <f t="shared" si="688"/>
        <v/>
      </c>
      <c r="HW134" s="112"/>
      <c r="HX134" s="112"/>
      <c r="HY134" s="113" t="str">
        <f t="shared" si="689"/>
        <v/>
      </c>
      <c r="HZ134" s="114" t="str">
        <f t="shared" si="690"/>
        <v/>
      </c>
      <c r="IA134" s="115" t="str">
        <f t="shared" si="691"/>
        <v/>
      </c>
      <c r="IB134" s="115" t="str">
        <f t="shared" si="692"/>
        <v/>
      </c>
      <c r="IC134" s="116" t="str">
        <f t="shared" si="693"/>
        <v/>
      </c>
      <c r="ID134" s="117" t="str">
        <f t="shared" si="694"/>
        <v/>
      </c>
      <c r="IE134" s="118" t="str">
        <f t="shared" si="695"/>
        <v/>
      </c>
      <c r="IF134" s="119" t="str">
        <f t="shared" si="696"/>
        <v/>
      </c>
      <c r="IG134" s="120" t="str">
        <f t="shared" si="697"/>
        <v/>
      </c>
      <c r="II134" s="112"/>
      <c r="IJ134" s="112"/>
      <c r="IK134" s="113" t="str">
        <f t="shared" si="698"/>
        <v/>
      </c>
      <c r="IL134" s="114" t="str">
        <f t="shared" si="699"/>
        <v/>
      </c>
      <c r="IM134" s="115" t="str">
        <f t="shared" si="700"/>
        <v/>
      </c>
      <c r="IN134" s="115" t="str">
        <f t="shared" si="701"/>
        <v/>
      </c>
      <c r="IO134" s="116" t="str">
        <f t="shared" si="702"/>
        <v/>
      </c>
      <c r="IP134" s="117" t="str">
        <f t="shared" si="703"/>
        <v/>
      </c>
      <c r="IQ134" s="118" t="str">
        <f t="shared" si="704"/>
        <v/>
      </c>
      <c r="IR134" s="119" t="str">
        <f t="shared" si="705"/>
        <v/>
      </c>
      <c r="IS134" s="120" t="str">
        <f t="shared" si="706"/>
        <v/>
      </c>
      <c r="IU134" s="112"/>
      <c r="IV134" s="112"/>
      <c r="IW134" s="113" t="str">
        <f t="shared" si="707"/>
        <v/>
      </c>
      <c r="IX134" s="114" t="str">
        <f t="shared" si="708"/>
        <v/>
      </c>
      <c r="IY134" s="115" t="str">
        <f t="shared" si="709"/>
        <v/>
      </c>
      <c r="IZ134" s="115" t="str">
        <f t="shared" si="710"/>
        <v/>
      </c>
      <c r="JA134" s="116" t="str">
        <f t="shared" si="711"/>
        <v/>
      </c>
      <c r="JB134" s="117" t="str">
        <f t="shared" si="712"/>
        <v/>
      </c>
      <c r="JC134" s="118" t="str">
        <f t="shared" si="713"/>
        <v/>
      </c>
      <c r="JD134" s="119" t="str">
        <f t="shared" si="714"/>
        <v/>
      </c>
      <c r="JE134" s="120" t="str">
        <f t="shared" si="715"/>
        <v/>
      </c>
      <c r="JG134" s="112"/>
      <c r="JH134" s="112"/>
      <c r="JI134" s="113" t="str">
        <f t="shared" si="716"/>
        <v/>
      </c>
      <c r="JJ134" s="114" t="str">
        <f t="shared" si="717"/>
        <v/>
      </c>
      <c r="JK134" s="115" t="str">
        <f t="shared" si="718"/>
        <v/>
      </c>
      <c r="JL134" s="115" t="str">
        <f t="shared" si="719"/>
        <v/>
      </c>
      <c r="JM134" s="116" t="str">
        <f t="shared" si="720"/>
        <v/>
      </c>
      <c r="JN134" s="117" t="str">
        <f t="shared" si="721"/>
        <v/>
      </c>
      <c r="JO134" s="118" t="str">
        <f t="shared" si="722"/>
        <v/>
      </c>
      <c r="JP134" s="119" t="str">
        <f t="shared" si="723"/>
        <v/>
      </c>
      <c r="JQ134" s="120" t="str">
        <f t="shared" si="724"/>
        <v/>
      </c>
      <c r="JS134" s="112"/>
      <c r="JT134" s="112"/>
      <c r="JU134" s="113" t="str">
        <f t="shared" si="725"/>
        <v/>
      </c>
      <c r="JV134" s="114" t="str">
        <f t="shared" si="726"/>
        <v/>
      </c>
      <c r="JW134" s="115" t="str">
        <f t="shared" si="727"/>
        <v/>
      </c>
      <c r="JX134" s="115" t="str">
        <f t="shared" si="728"/>
        <v/>
      </c>
      <c r="JY134" s="116" t="str">
        <f t="shared" si="729"/>
        <v/>
      </c>
      <c r="JZ134" s="117" t="str">
        <f t="shared" si="730"/>
        <v/>
      </c>
      <c r="KA134" s="118" t="str">
        <f t="shared" si="731"/>
        <v/>
      </c>
      <c r="KB134" s="119" t="str">
        <f t="shared" si="732"/>
        <v/>
      </c>
      <c r="KC134" s="120" t="str">
        <f t="shared" si="733"/>
        <v/>
      </c>
      <c r="KE134" s="112"/>
      <c r="KF134" s="112"/>
      <c r="KG134" s="113" t="str">
        <f t="shared" si="734"/>
        <v/>
      </c>
      <c r="KH134" s="114" t="str">
        <f t="shared" si="735"/>
        <v/>
      </c>
      <c r="KI134" s="115" t="str">
        <f t="shared" si="736"/>
        <v/>
      </c>
      <c r="KJ134" s="115" t="str">
        <f t="shared" si="737"/>
        <v/>
      </c>
      <c r="KK134" s="116" t="str">
        <f t="shared" si="738"/>
        <v/>
      </c>
      <c r="KL134" s="117" t="str">
        <f t="shared" si="739"/>
        <v/>
      </c>
      <c r="KM134" s="118" t="str">
        <f t="shared" si="740"/>
        <v/>
      </c>
      <c r="KN134" s="119" t="str">
        <f t="shared" si="741"/>
        <v/>
      </c>
      <c r="KO134" s="120" t="str">
        <f t="shared" si="742"/>
        <v/>
      </c>
      <c r="KQ134" s="112"/>
      <c r="KR134" s="112"/>
      <c r="KS134" s="113" t="str">
        <f t="shared" si="743"/>
        <v/>
      </c>
      <c r="KT134" s="114" t="str">
        <f t="shared" si="744"/>
        <v/>
      </c>
      <c r="KU134" s="115" t="str">
        <f t="shared" si="745"/>
        <v/>
      </c>
      <c r="KV134" s="115" t="str">
        <f t="shared" si="746"/>
        <v/>
      </c>
      <c r="KW134" s="116" t="str">
        <f t="shared" si="747"/>
        <v/>
      </c>
      <c r="KX134" s="117" t="str">
        <f t="shared" si="748"/>
        <v/>
      </c>
      <c r="KY134" s="118" t="str">
        <f t="shared" si="749"/>
        <v/>
      </c>
      <c r="KZ134" s="119" t="str">
        <f t="shared" si="750"/>
        <v/>
      </c>
      <c r="LA134" s="120" t="str">
        <f t="shared" si="751"/>
        <v/>
      </c>
      <c r="LC134" s="112"/>
      <c r="LD134" s="112"/>
      <c r="LE134" s="113" t="str">
        <f t="shared" si="752"/>
        <v/>
      </c>
      <c r="LF134" s="114" t="str">
        <f t="shared" si="753"/>
        <v/>
      </c>
      <c r="LG134" s="115" t="str">
        <f t="shared" si="754"/>
        <v/>
      </c>
      <c r="LH134" s="115" t="str">
        <f t="shared" si="755"/>
        <v/>
      </c>
      <c r="LI134" s="116" t="str">
        <f t="shared" si="756"/>
        <v/>
      </c>
      <c r="LJ134" s="117" t="str">
        <f t="shared" si="757"/>
        <v/>
      </c>
      <c r="LK134" s="118" t="str">
        <f t="shared" si="758"/>
        <v/>
      </c>
      <c r="LL134" s="119" t="str">
        <f t="shared" si="759"/>
        <v/>
      </c>
      <c r="LM134" s="120" t="str">
        <f t="shared" si="760"/>
        <v/>
      </c>
      <c r="LO134" s="112"/>
      <c r="LP134" s="112"/>
      <c r="LQ134" s="113" t="str">
        <f t="shared" si="761"/>
        <v/>
      </c>
      <c r="LR134" s="114" t="str">
        <f t="shared" si="762"/>
        <v/>
      </c>
      <c r="LS134" s="115" t="str">
        <f t="shared" si="763"/>
        <v/>
      </c>
      <c r="LT134" s="115" t="str">
        <f t="shared" si="764"/>
        <v/>
      </c>
      <c r="LU134" s="116" t="str">
        <f t="shared" si="765"/>
        <v/>
      </c>
      <c r="LV134" s="117" t="str">
        <f t="shared" si="766"/>
        <v/>
      </c>
      <c r="LW134" s="118" t="str">
        <f t="shared" si="767"/>
        <v/>
      </c>
      <c r="LX134" s="119" t="str">
        <f t="shared" si="768"/>
        <v/>
      </c>
      <c r="LY134" s="120" t="str">
        <f t="shared" si="769"/>
        <v/>
      </c>
      <c r="MA134" s="112"/>
      <c r="MB134" s="112"/>
      <c r="MC134" s="113" t="str">
        <f t="shared" si="770"/>
        <v/>
      </c>
      <c r="MD134" s="114" t="str">
        <f t="shared" si="771"/>
        <v/>
      </c>
      <c r="ME134" s="115" t="str">
        <f t="shared" si="772"/>
        <v/>
      </c>
      <c r="MF134" s="115" t="str">
        <f t="shared" si="773"/>
        <v/>
      </c>
      <c r="MG134" s="116" t="str">
        <f t="shared" si="774"/>
        <v/>
      </c>
      <c r="MH134" s="117" t="str">
        <f t="shared" si="775"/>
        <v/>
      </c>
      <c r="MI134" s="118" t="str">
        <f t="shared" si="776"/>
        <v/>
      </c>
      <c r="MJ134" s="119" t="str">
        <f t="shared" si="777"/>
        <v/>
      </c>
      <c r="MK134" s="120" t="str">
        <f t="shared" si="778"/>
        <v/>
      </c>
      <c r="MM134" s="112"/>
      <c r="MN134" s="112"/>
      <c r="MO134" s="113" t="str">
        <f t="shared" si="779"/>
        <v/>
      </c>
      <c r="MP134" s="114" t="str">
        <f t="shared" si="780"/>
        <v/>
      </c>
      <c r="MQ134" s="115" t="str">
        <f t="shared" si="781"/>
        <v/>
      </c>
      <c r="MR134" s="115" t="str">
        <f t="shared" si="782"/>
        <v/>
      </c>
      <c r="MS134" s="116" t="str">
        <f t="shared" si="783"/>
        <v/>
      </c>
      <c r="MT134" s="117" t="str">
        <f t="shared" si="784"/>
        <v/>
      </c>
      <c r="MU134" s="118" t="str">
        <f t="shared" si="785"/>
        <v/>
      </c>
      <c r="MV134" s="119" t="str">
        <f t="shared" si="786"/>
        <v/>
      </c>
      <c r="MW134" s="120" t="str">
        <f t="shared" si="787"/>
        <v/>
      </c>
      <c r="MY134" s="112"/>
      <c r="MZ134" s="112"/>
      <c r="NA134" s="113" t="str">
        <f t="shared" si="788"/>
        <v/>
      </c>
      <c r="NB134" s="114" t="str">
        <f t="shared" si="789"/>
        <v/>
      </c>
      <c r="NC134" s="115" t="str">
        <f t="shared" si="790"/>
        <v/>
      </c>
      <c r="ND134" s="115" t="str">
        <f t="shared" si="791"/>
        <v/>
      </c>
      <c r="NE134" s="116" t="str">
        <f t="shared" si="792"/>
        <v/>
      </c>
      <c r="NF134" s="117" t="str">
        <f t="shared" si="793"/>
        <v/>
      </c>
      <c r="NG134" s="118" t="str">
        <f t="shared" si="794"/>
        <v/>
      </c>
      <c r="NH134" s="119" t="str">
        <f t="shared" si="795"/>
        <v/>
      </c>
      <c r="NI134" s="120" t="str">
        <f t="shared" si="796"/>
        <v/>
      </c>
      <c r="NK134" s="112"/>
      <c r="NL134" s="112"/>
      <c r="NM134" s="113" t="str">
        <f t="shared" si="797"/>
        <v/>
      </c>
      <c r="NN134" s="114" t="str">
        <f t="shared" si="798"/>
        <v/>
      </c>
      <c r="NO134" s="115" t="str">
        <f t="shared" si="799"/>
        <v/>
      </c>
      <c r="NP134" s="115" t="str">
        <f t="shared" si="800"/>
        <v/>
      </c>
      <c r="NQ134" s="116" t="str">
        <f t="shared" si="801"/>
        <v/>
      </c>
      <c r="NR134" s="117" t="str">
        <f t="shared" si="802"/>
        <v/>
      </c>
      <c r="NS134" s="118" t="str">
        <f t="shared" si="803"/>
        <v/>
      </c>
      <c r="NT134" s="119" t="str">
        <f t="shared" si="804"/>
        <v/>
      </c>
      <c r="NU134" s="120" t="str">
        <f t="shared" si="805"/>
        <v/>
      </c>
      <c r="NW134" s="112"/>
      <c r="NX134" s="112"/>
      <c r="NY134" s="113" t="str">
        <f t="shared" si="806"/>
        <v/>
      </c>
      <c r="NZ134" s="114" t="str">
        <f t="shared" si="807"/>
        <v/>
      </c>
      <c r="OA134" s="115" t="str">
        <f t="shared" si="808"/>
        <v/>
      </c>
      <c r="OB134" s="115" t="str">
        <f t="shared" si="809"/>
        <v/>
      </c>
      <c r="OC134" s="116" t="str">
        <f t="shared" si="810"/>
        <v/>
      </c>
      <c r="OD134" s="117" t="str">
        <f t="shared" si="811"/>
        <v/>
      </c>
      <c r="OE134" s="118" t="str">
        <f t="shared" si="812"/>
        <v/>
      </c>
      <c r="OF134" s="119" t="str">
        <f t="shared" si="813"/>
        <v/>
      </c>
      <c r="OG134" s="120" t="str">
        <f t="shared" si="814"/>
        <v/>
      </c>
      <c r="OI134" s="112"/>
      <c r="OJ134" s="112"/>
      <c r="OK134" s="113" t="str">
        <f t="shared" si="815"/>
        <v/>
      </c>
      <c r="OL134" s="114" t="str">
        <f t="shared" si="816"/>
        <v/>
      </c>
      <c r="OM134" s="115" t="str">
        <f t="shared" si="817"/>
        <v/>
      </c>
      <c r="ON134" s="115" t="str">
        <f t="shared" si="818"/>
        <v/>
      </c>
      <c r="OO134" s="116" t="str">
        <f t="shared" si="819"/>
        <v/>
      </c>
      <c r="OP134" s="117" t="str">
        <f t="shared" si="820"/>
        <v/>
      </c>
      <c r="OQ134" s="118" t="str">
        <f t="shared" si="821"/>
        <v/>
      </c>
      <c r="OR134" s="119" t="str">
        <f t="shared" si="822"/>
        <v/>
      </c>
      <c r="OS134" s="120" t="str">
        <f t="shared" si="823"/>
        <v/>
      </c>
      <c r="OU134" s="112"/>
      <c r="OV134" s="112"/>
      <c r="OW134" s="113" t="str">
        <f t="shared" si="824"/>
        <v/>
      </c>
      <c r="OX134" s="114" t="str">
        <f t="shared" si="825"/>
        <v/>
      </c>
      <c r="OY134" s="115" t="str">
        <f t="shared" si="826"/>
        <v/>
      </c>
      <c r="OZ134" s="115" t="str">
        <f t="shared" si="827"/>
        <v/>
      </c>
      <c r="PA134" s="116" t="str">
        <f t="shared" si="828"/>
        <v/>
      </c>
      <c r="PB134" s="117" t="str">
        <f t="shared" si="829"/>
        <v/>
      </c>
      <c r="PC134" s="118" t="str">
        <f t="shared" si="830"/>
        <v/>
      </c>
      <c r="PD134" s="119" t="str">
        <f t="shared" si="831"/>
        <v/>
      </c>
      <c r="PE134" s="120" t="str">
        <f t="shared" si="832"/>
        <v/>
      </c>
      <c r="PG134" s="112"/>
      <c r="PH134" s="112"/>
      <c r="PI134" s="113" t="str">
        <f t="shared" si="833"/>
        <v/>
      </c>
      <c r="PJ134" s="114" t="str">
        <f t="shared" si="834"/>
        <v/>
      </c>
      <c r="PK134" s="115" t="str">
        <f t="shared" si="835"/>
        <v/>
      </c>
      <c r="PL134" s="115" t="str">
        <f t="shared" si="836"/>
        <v/>
      </c>
      <c r="PM134" s="116" t="str">
        <f t="shared" si="837"/>
        <v/>
      </c>
      <c r="PN134" s="117" t="str">
        <f t="shared" si="838"/>
        <v/>
      </c>
      <c r="PO134" s="118" t="str">
        <f t="shared" si="839"/>
        <v/>
      </c>
      <c r="PP134" s="119" t="str">
        <f t="shared" si="840"/>
        <v/>
      </c>
      <c r="PQ134" s="120" t="str">
        <f t="shared" si="841"/>
        <v/>
      </c>
      <c r="PS134" s="112"/>
      <c r="PT134" s="112"/>
      <c r="PU134" s="113" t="str">
        <f t="shared" si="842"/>
        <v/>
      </c>
      <c r="PV134" s="114" t="str">
        <f t="shared" si="843"/>
        <v/>
      </c>
      <c r="PW134" s="115" t="str">
        <f t="shared" si="844"/>
        <v/>
      </c>
      <c r="PX134" s="115" t="str">
        <f t="shared" si="845"/>
        <v/>
      </c>
      <c r="PY134" s="116" t="str">
        <f t="shared" si="846"/>
        <v/>
      </c>
      <c r="PZ134" s="117" t="str">
        <f t="shared" si="847"/>
        <v/>
      </c>
      <c r="QA134" s="118" t="str">
        <f t="shared" si="848"/>
        <v/>
      </c>
      <c r="QB134" s="119" t="str">
        <f t="shared" si="849"/>
        <v/>
      </c>
      <c r="QC134" s="120" t="str">
        <f t="shared" si="850"/>
        <v/>
      </c>
      <c r="QE134" s="112"/>
      <c r="QF134" s="112"/>
      <c r="QG134" s="113" t="str">
        <f t="shared" si="851"/>
        <v/>
      </c>
      <c r="QH134" s="114" t="str">
        <f t="shared" si="852"/>
        <v/>
      </c>
      <c r="QI134" s="115" t="str">
        <f t="shared" si="853"/>
        <v/>
      </c>
      <c r="QJ134" s="115" t="str">
        <f t="shared" si="854"/>
        <v/>
      </c>
      <c r="QK134" s="116" t="str">
        <f t="shared" si="855"/>
        <v/>
      </c>
      <c r="QL134" s="117" t="str">
        <f t="shared" si="856"/>
        <v/>
      </c>
      <c r="QM134" s="118" t="str">
        <f t="shared" si="857"/>
        <v/>
      </c>
      <c r="QN134" s="119" t="str">
        <f t="shared" si="858"/>
        <v/>
      </c>
      <c r="QO134" s="120" t="str">
        <f t="shared" si="859"/>
        <v/>
      </c>
      <c r="QQ134" s="112"/>
      <c r="QR134" s="112"/>
      <c r="QS134" s="113" t="str">
        <f t="shared" si="860"/>
        <v/>
      </c>
      <c r="QT134" s="114" t="str">
        <f t="shared" si="861"/>
        <v/>
      </c>
      <c r="QU134" s="115" t="str">
        <f t="shared" si="862"/>
        <v/>
      </c>
      <c r="QV134" s="115" t="str">
        <f t="shared" si="863"/>
        <v/>
      </c>
      <c r="QW134" s="116" t="str">
        <f t="shared" si="864"/>
        <v/>
      </c>
      <c r="QX134" s="117" t="str">
        <f t="shared" si="865"/>
        <v/>
      </c>
      <c r="QY134" s="118" t="str">
        <f t="shared" si="866"/>
        <v/>
      </c>
      <c r="QZ134" s="119" t="str">
        <f t="shared" si="867"/>
        <v/>
      </c>
      <c r="RA134" s="120" t="str">
        <f t="shared" si="868"/>
        <v/>
      </c>
      <c r="RC134" s="112"/>
      <c r="RD134" s="112"/>
      <c r="RE134" s="113" t="str">
        <f t="shared" si="869"/>
        <v/>
      </c>
      <c r="RF134" s="114" t="str">
        <f t="shared" si="870"/>
        <v/>
      </c>
      <c r="RG134" s="115" t="str">
        <f t="shared" si="871"/>
        <v/>
      </c>
      <c r="RH134" s="115" t="str">
        <f t="shared" si="872"/>
        <v/>
      </c>
      <c r="RI134" s="116" t="str">
        <f t="shared" si="873"/>
        <v/>
      </c>
      <c r="RJ134" s="117" t="str">
        <f t="shared" si="874"/>
        <v/>
      </c>
      <c r="RK134" s="118" t="str">
        <f t="shared" si="875"/>
        <v/>
      </c>
      <c r="RL134" s="119" t="str">
        <f t="shared" si="876"/>
        <v/>
      </c>
      <c r="RM134" s="120" t="str">
        <f t="shared" si="877"/>
        <v/>
      </c>
      <c r="RO134" s="112"/>
      <c r="RP134" s="112"/>
      <c r="RQ134" s="113" t="str">
        <f t="shared" si="878"/>
        <v/>
      </c>
      <c r="RR134" s="114" t="str">
        <f t="shared" si="879"/>
        <v/>
      </c>
      <c r="RS134" s="115" t="str">
        <f t="shared" si="880"/>
        <v/>
      </c>
      <c r="RT134" s="115" t="str">
        <f t="shared" si="881"/>
        <v/>
      </c>
      <c r="RU134" s="116" t="str">
        <f t="shared" si="882"/>
        <v/>
      </c>
      <c r="RV134" s="117" t="str">
        <f t="shared" si="883"/>
        <v/>
      </c>
      <c r="RW134" s="118" t="str">
        <f t="shared" si="884"/>
        <v/>
      </c>
      <c r="RX134" s="119" t="str">
        <f t="shared" si="885"/>
        <v/>
      </c>
      <c r="RY134" s="120" t="str">
        <f t="shared" si="886"/>
        <v/>
      </c>
      <c r="SA134" s="112"/>
      <c r="SB134" s="112"/>
    </row>
    <row r="135" spans="1:496" ht="13.5" customHeight="1">
      <c r="A135" s="20"/>
      <c r="B135" s="2" t="s">
        <v>1345</v>
      </c>
      <c r="E135" s="113"/>
      <c r="F135" s="114"/>
      <c r="G135" s="115"/>
      <c r="H135" s="115"/>
      <c r="I135" s="116"/>
      <c r="J135" s="117"/>
      <c r="K135" s="118"/>
      <c r="L135" s="119"/>
      <c r="M135" s="120"/>
      <c r="O135" s="112"/>
      <c r="Q135" s="113"/>
      <c r="R135" s="114"/>
      <c r="S135" s="115"/>
      <c r="T135" s="115"/>
      <c r="U135" s="116"/>
      <c r="V135" s="117"/>
      <c r="W135" s="118"/>
      <c r="X135" s="119"/>
      <c r="Y135" s="120"/>
      <c r="AA135" s="4"/>
      <c r="AC135" s="113"/>
      <c r="AD135" s="114"/>
      <c r="AE135" s="115"/>
      <c r="AF135" s="115"/>
      <c r="AG135" s="116"/>
      <c r="AH135" s="117"/>
      <c r="AI135" s="118"/>
      <c r="AJ135" s="119"/>
      <c r="AK135" s="120"/>
      <c r="AM135" s="112"/>
      <c r="AN135" s="112"/>
      <c r="AO135" s="113"/>
      <c r="AP135" s="114"/>
      <c r="AQ135" s="115"/>
      <c r="AR135" s="115"/>
      <c r="AS135" s="116"/>
      <c r="AT135" s="117"/>
      <c r="AU135" s="118"/>
      <c r="AV135" s="119"/>
      <c r="AW135" s="120"/>
      <c r="AY135" s="112"/>
      <c r="AZ135" s="112"/>
      <c r="BA135" s="113">
        <f t="shared" ref="BA135" si="966">IF(BE135="","",BA$3)</f>
        <v>44926</v>
      </c>
      <c r="BB135" s="114" t="str">
        <f t="shared" ref="BB135" si="967">IF(BE135="","",BA$1)</f>
        <v>Plenkovic II</v>
      </c>
      <c r="BC135" s="115">
        <f t="shared" ref="BC135" si="968">IF(BE135="","",BA$2)</f>
        <v>43853</v>
      </c>
      <c r="BD135" s="115">
        <f t="shared" ref="BD135" si="969">IF(BE135="","",BA$3)</f>
        <v>44926</v>
      </c>
      <c r="BE135" s="116" t="str">
        <f t="shared" ref="BE135" si="970">IF(BL135="","",IF(ISNUMBER(SEARCH(":",BL135)),MID(BL135,FIND(":",BL135)+2,FIND("(",BL135)-FIND(":",BL135)-3),LEFT(BL135,FIND("(",BL135)-2)))</f>
        <v>Nikolina Brnjac</v>
      </c>
      <c r="BF135" s="117" t="str">
        <f t="shared" ref="BF135" si="971">IF(BL135="","",MID(BL135,FIND("(",BL135)+1,4))</f>
        <v>1978</v>
      </c>
      <c r="BG135" s="118" t="str">
        <f t="shared" ref="BG135" si="972">IF(ISNUMBER(SEARCH("*female*",BL135)),"female",IF(ISNUMBER(SEARCH("*male*",BL135)),"male",""))</f>
        <v>female</v>
      </c>
      <c r="BH135" s="119" t="str">
        <f t="shared" ref="BH135" si="973">IF(BL135="","",IF(ISERROR(MID(BL135,FIND("male,",BL135)+6,(FIND(")",BL135)-(FIND("male,",BL135)+6))))=TRUE,"missing/error",MID(BL135,FIND("male,",BL135)+6,(FIND(")",BL135)-(FIND("male,",BL135)+6)))))</f>
        <v>hr_hdz01</v>
      </c>
      <c r="BI135" s="120" t="str">
        <f t="shared" ref="BI135" si="974">IF(BE135="","",(MID(BE135,(SEARCH("^^",SUBSTITUTE(BE135," ","^^",LEN(BE135)-LEN(SUBSTITUTE(BE135," ","")))))+1,99)&amp;"_"&amp;LEFT(BE135,FIND(" ",BE135)-1)&amp;"_"&amp;BF135))</f>
        <v>Brnjac_Nikolina_1978</v>
      </c>
      <c r="BK135" s="112"/>
      <c r="BL135" s="112" t="s">
        <v>1346</v>
      </c>
      <c r="BM135" s="113"/>
      <c r="BN135" s="114"/>
      <c r="BO135" s="115"/>
      <c r="BP135" s="115"/>
      <c r="BQ135" s="116"/>
      <c r="BR135" s="117"/>
      <c r="BS135" s="118"/>
      <c r="BT135" s="119"/>
      <c r="BU135" s="120"/>
      <c r="BW135" s="112"/>
      <c r="BX135" s="112"/>
      <c r="BY135" s="113"/>
      <c r="BZ135" s="114"/>
      <c r="CA135" s="115"/>
      <c r="CB135" s="115"/>
      <c r="CC135" s="116"/>
      <c r="CD135" s="117"/>
      <c r="CE135" s="118"/>
      <c r="CF135" s="119"/>
      <c r="CG135" s="120"/>
      <c r="CI135" s="112"/>
      <c r="CJ135" s="112"/>
      <c r="CK135" s="113"/>
      <c r="CL135" s="114"/>
      <c r="CM135" s="115"/>
      <c r="CN135" s="115"/>
      <c r="CO135" s="116"/>
      <c r="CP135" s="117"/>
      <c r="CQ135" s="118"/>
      <c r="CR135" s="119"/>
      <c r="CS135" s="120"/>
      <c r="CU135" s="112"/>
      <c r="CV135" s="112"/>
      <c r="CW135" s="113"/>
      <c r="CX135" s="114"/>
      <c r="CY135" s="115"/>
      <c r="CZ135" s="115"/>
      <c r="DA135" s="116"/>
      <c r="DB135" s="117"/>
      <c r="DC135" s="118"/>
      <c r="DD135" s="119"/>
      <c r="DE135" s="120"/>
      <c r="DG135" s="112"/>
      <c r="DH135" s="112"/>
      <c r="DI135" s="113"/>
      <c r="DJ135" s="114"/>
      <c r="DK135" s="115"/>
      <c r="DL135" s="115"/>
      <c r="DM135" s="116"/>
      <c r="DN135" s="117"/>
      <c r="DO135" s="118"/>
      <c r="DP135" s="119"/>
      <c r="DQ135" s="120"/>
      <c r="DS135" s="112"/>
      <c r="DT135" s="112"/>
      <c r="DU135" s="113"/>
      <c r="DV135" s="114"/>
      <c r="DW135" s="115"/>
      <c r="DX135" s="115"/>
      <c r="DY135" s="116"/>
      <c r="DZ135" s="117"/>
      <c r="EA135" s="118"/>
      <c r="EB135" s="119"/>
      <c r="EC135" s="120"/>
      <c r="EE135" s="112"/>
      <c r="EF135" s="112"/>
      <c r="EG135" s="113"/>
      <c r="EH135" s="114"/>
      <c r="EI135" s="115"/>
      <c r="EJ135" s="115"/>
      <c r="EK135" s="116"/>
      <c r="EL135" s="117"/>
      <c r="EM135" s="118"/>
      <c r="EN135" s="119"/>
      <c r="EO135" s="120"/>
      <c r="EQ135" s="112"/>
      <c r="ER135" s="112"/>
      <c r="ES135" s="113"/>
      <c r="ET135" s="114"/>
      <c r="EU135" s="115"/>
      <c r="EV135" s="115"/>
      <c r="EW135" s="116"/>
      <c r="EX135" s="117"/>
      <c r="EY135" s="118"/>
      <c r="EZ135" s="119"/>
      <c r="FA135" s="120"/>
      <c r="FC135" s="112"/>
      <c r="FD135" s="112"/>
      <c r="FE135" s="113"/>
      <c r="FF135" s="114"/>
      <c r="FG135" s="115"/>
      <c r="FH135" s="115"/>
      <c r="FI135" s="116"/>
      <c r="FJ135" s="117"/>
      <c r="FK135" s="118"/>
      <c r="FL135" s="119"/>
      <c r="FM135" s="120"/>
      <c r="FO135" s="112"/>
      <c r="FP135" s="112"/>
      <c r="FQ135" s="113"/>
      <c r="FR135" s="114"/>
      <c r="FS135" s="115"/>
      <c r="FT135" s="115"/>
      <c r="FU135" s="116"/>
      <c r="FV135" s="117"/>
      <c r="FW135" s="118"/>
      <c r="FX135" s="119"/>
      <c r="FY135" s="120"/>
      <c r="GA135" s="112"/>
      <c r="GB135" s="112"/>
      <c r="GC135" s="113"/>
      <c r="GD135" s="114"/>
      <c r="GE135" s="115"/>
      <c r="GF135" s="115"/>
      <c r="GG135" s="116"/>
      <c r="GH135" s="117"/>
      <c r="GI135" s="118"/>
      <c r="GJ135" s="119"/>
      <c r="GK135" s="120"/>
      <c r="GM135" s="112"/>
      <c r="GN135" s="112"/>
      <c r="GO135" s="113"/>
      <c r="GP135" s="114"/>
      <c r="GQ135" s="115"/>
      <c r="GR135" s="115"/>
      <c r="GS135" s="116"/>
      <c r="GT135" s="117"/>
      <c r="GU135" s="118"/>
      <c r="GV135" s="119"/>
      <c r="GW135" s="120"/>
      <c r="GY135" s="112"/>
      <c r="GZ135" s="112"/>
      <c r="HA135" s="113"/>
      <c r="HB135" s="114"/>
      <c r="HC135" s="115"/>
      <c r="HD135" s="115"/>
      <c r="HE135" s="116"/>
      <c r="HF135" s="117"/>
      <c r="HG135" s="118"/>
      <c r="HH135" s="119"/>
      <c r="HI135" s="120"/>
      <c r="HK135" s="112"/>
      <c r="HL135" s="112"/>
      <c r="HM135" s="113"/>
      <c r="HN135" s="114"/>
      <c r="HO135" s="115"/>
      <c r="HP135" s="115"/>
      <c r="HQ135" s="116"/>
      <c r="HR135" s="117"/>
      <c r="HS135" s="118"/>
      <c r="HT135" s="119"/>
      <c r="HU135" s="120"/>
      <c r="HW135" s="112"/>
      <c r="HX135" s="112"/>
      <c r="HY135" s="113"/>
      <c r="HZ135" s="114"/>
      <c r="IA135" s="115"/>
      <c r="IB135" s="115"/>
      <c r="IC135" s="116"/>
      <c r="ID135" s="117"/>
      <c r="IE135" s="118"/>
      <c r="IF135" s="119"/>
      <c r="IG135" s="120"/>
      <c r="II135" s="112"/>
      <c r="IJ135" s="112"/>
      <c r="IK135" s="113"/>
      <c r="IL135" s="114"/>
      <c r="IM135" s="115"/>
      <c r="IN135" s="115"/>
      <c r="IO135" s="116"/>
      <c r="IP135" s="117"/>
      <c r="IQ135" s="118"/>
      <c r="IR135" s="119"/>
      <c r="IS135" s="120"/>
      <c r="IU135" s="112"/>
      <c r="IV135" s="112"/>
      <c r="IW135" s="113"/>
      <c r="IX135" s="114"/>
      <c r="IY135" s="115"/>
      <c r="IZ135" s="115"/>
      <c r="JA135" s="116"/>
      <c r="JB135" s="117"/>
      <c r="JC135" s="118"/>
      <c r="JD135" s="119"/>
      <c r="JE135" s="120"/>
      <c r="JG135" s="112"/>
      <c r="JH135" s="112"/>
      <c r="JI135" s="113"/>
      <c r="JJ135" s="114"/>
      <c r="JK135" s="115"/>
      <c r="JL135" s="115"/>
      <c r="JM135" s="116"/>
      <c r="JN135" s="117"/>
      <c r="JO135" s="118"/>
      <c r="JP135" s="119"/>
      <c r="JQ135" s="120"/>
      <c r="JS135" s="112"/>
      <c r="JT135" s="112"/>
      <c r="JU135" s="113"/>
      <c r="JV135" s="114"/>
      <c r="JW135" s="115"/>
      <c r="JX135" s="115"/>
      <c r="JY135" s="116"/>
      <c r="JZ135" s="117"/>
      <c r="KA135" s="118"/>
      <c r="KB135" s="119"/>
      <c r="KC135" s="120"/>
      <c r="KE135" s="112"/>
      <c r="KF135" s="112"/>
      <c r="KG135" s="113"/>
      <c r="KH135" s="114"/>
      <c r="KI135" s="115"/>
      <c r="KJ135" s="115"/>
      <c r="KK135" s="116"/>
      <c r="KL135" s="117"/>
      <c r="KM135" s="118"/>
      <c r="KN135" s="119"/>
      <c r="KO135" s="120"/>
      <c r="KQ135" s="112"/>
      <c r="KR135" s="112"/>
      <c r="KS135" s="113"/>
      <c r="KT135" s="114"/>
      <c r="KU135" s="115"/>
      <c r="KV135" s="115"/>
      <c r="KW135" s="116"/>
      <c r="KX135" s="117"/>
      <c r="KY135" s="118"/>
      <c r="KZ135" s="119"/>
      <c r="LA135" s="120"/>
      <c r="LC135" s="112"/>
      <c r="LD135" s="112"/>
      <c r="LE135" s="113"/>
      <c r="LF135" s="114"/>
      <c r="LG135" s="115"/>
      <c r="LH135" s="115"/>
      <c r="LI135" s="116"/>
      <c r="LJ135" s="117"/>
      <c r="LK135" s="118"/>
      <c r="LL135" s="119"/>
      <c r="LM135" s="120"/>
      <c r="LO135" s="112"/>
      <c r="LP135" s="112"/>
      <c r="LQ135" s="113"/>
      <c r="LR135" s="114"/>
      <c r="LS135" s="115"/>
      <c r="LT135" s="115"/>
      <c r="LU135" s="116"/>
      <c r="LV135" s="117"/>
      <c r="LW135" s="118"/>
      <c r="LX135" s="119"/>
      <c r="LY135" s="120"/>
      <c r="MA135" s="112"/>
      <c r="MB135" s="112"/>
      <c r="MC135" s="113"/>
      <c r="MD135" s="114"/>
      <c r="ME135" s="115"/>
      <c r="MF135" s="115"/>
      <c r="MG135" s="116"/>
      <c r="MH135" s="117"/>
      <c r="MI135" s="118"/>
      <c r="MJ135" s="119"/>
      <c r="MK135" s="120"/>
      <c r="MM135" s="112"/>
      <c r="MN135" s="112"/>
      <c r="MO135" s="113"/>
      <c r="MP135" s="114"/>
      <c r="MQ135" s="115"/>
      <c r="MR135" s="115"/>
      <c r="MS135" s="116"/>
      <c r="MT135" s="117"/>
      <c r="MU135" s="118"/>
      <c r="MV135" s="119"/>
      <c r="MW135" s="120"/>
      <c r="MY135" s="112"/>
      <c r="MZ135" s="112"/>
      <c r="NA135" s="113"/>
      <c r="NB135" s="114"/>
      <c r="NC135" s="115"/>
      <c r="ND135" s="115"/>
      <c r="NE135" s="116"/>
      <c r="NF135" s="117"/>
      <c r="NG135" s="118"/>
      <c r="NH135" s="119"/>
      <c r="NI135" s="120"/>
      <c r="NK135" s="112"/>
      <c r="NL135" s="112"/>
      <c r="NM135" s="113"/>
      <c r="NN135" s="114"/>
      <c r="NO135" s="115"/>
      <c r="NP135" s="115"/>
      <c r="NQ135" s="116"/>
      <c r="NR135" s="117"/>
      <c r="NS135" s="118"/>
      <c r="NT135" s="119"/>
      <c r="NU135" s="120"/>
      <c r="NW135" s="112"/>
      <c r="NX135" s="112"/>
      <c r="NY135" s="113"/>
      <c r="NZ135" s="114"/>
      <c r="OA135" s="115"/>
      <c r="OB135" s="115"/>
      <c r="OC135" s="116"/>
      <c r="OD135" s="117"/>
      <c r="OE135" s="118"/>
      <c r="OF135" s="119"/>
      <c r="OG135" s="120"/>
      <c r="OI135" s="112"/>
      <c r="OJ135" s="112"/>
      <c r="OK135" s="113"/>
      <c r="OL135" s="114"/>
      <c r="OM135" s="115"/>
      <c r="ON135" s="115"/>
      <c r="OO135" s="116"/>
      <c r="OP135" s="117"/>
      <c r="OQ135" s="118"/>
      <c r="OR135" s="119"/>
      <c r="OS135" s="120"/>
      <c r="OU135" s="112"/>
      <c r="OV135" s="112"/>
      <c r="OW135" s="113"/>
      <c r="OX135" s="114"/>
      <c r="OY135" s="115"/>
      <c r="OZ135" s="115"/>
      <c r="PA135" s="116"/>
      <c r="PB135" s="117"/>
      <c r="PC135" s="118"/>
      <c r="PD135" s="119"/>
      <c r="PE135" s="120"/>
      <c r="PG135" s="112"/>
      <c r="PH135" s="112"/>
      <c r="PI135" s="113"/>
      <c r="PJ135" s="114"/>
      <c r="PK135" s="115"/>
      <c r="PL135" s="115"/>
      <c r="PM135" s="116"/>
      <c r="PN135" s="117"/>
      <c r="PO135" s="118"/>
      <c r="PP135" s="119"/>
      <c r="PQ135" s="120"/>
      <c r="PS135" s="112"/>
      <c r="PT135" s="112"/>
      <c r="PU135" s="113"/>
      <c r="PV135" s="114"/>
      <c r="PW135" s="115"/>
      <c r="PX135" s="115"/>
      <c r="PY135" s="116"/>
      <c r="PZ135" s="117"/>
      <c r="QA135" s="118"/>
      <c r="QB135" s="119"/>
      <c r="QC135" s="120"/>
      <c r="QE135" s="112"/>
      <c r="QF135" s="112"/>
      <c r="QG135" s="113"/>
      <c r="QH135" s="114"/>
      <c r="QI135" s="115"/>
      <c r="QJ135" s="115"/>
      <c r="QK135" s="116"/>
      <c r="QL135" s="117"/>
      <c r="QM135" s="118"/>
      <c r="QN135" s="119"/>
      <c r="QO135" s="120"/>
      <c r="QQ135" s="112"/>
      <c r="QR135" s="112"/>
      <c r="QS135" s="113"/>
      <c r="QT135" s="114"/>
      <c r="QU135" s="115"/>
      <c r="QV135" s="115"/>
      <c r="QW135" s="116"/>
      <c r="QX135" s="117"/>
      <c r="QY135" s="118"/>
      <c r="QZ135" s="119"/>
      <c r="RA135" s="120"/>
      <c r="RC135" s="112"/>
      <c r="RD135" s="112"/>
      <c r="RE135" s="113"/>
      <c r="RF135" s="114"/>
      <c r="RG135" s="115"/>
      <c r="RH135" s="115"/>
      <c r="RI135" s="116"/>
      <c r="RJ135" s="117"/>
      <c r="RK135" s="118"/>
      <c r="RL135" s="119"/>
      <c r="RM135" s="120"/>
      <c r="RO135" s="112"/>
      <c r="RP135" s="112"/>
      <c r="RQ135" s="113"/>
      <c r="RR135" s="114"/>
      <c r="RS135" s="115"/>
      <c r="RT135" s="115"/>
      <c r="RU135" s="116"/>
      <c r="RV135" s="117"/>
      <c r="RW135" s="118"/>
      <c r="RX135" s="119"/>
      <c r="RY135" s="120"/>
      <c r="SA135" s="112"/>
      <c r="SB135" s="112"/>
    </row>
    <row r="136" spans="1:496" ht="13.5" customHeight="1">
      <c r="A136" s="20"/>
      <c r="B136" s="2" t="s">
        <v>919</v>
      </c>
      <c r="C136" s="2" t="s">
        <v>920</v>
      </c>
      <c r="E136" s="113" t="str">
        <f t="shared" si="960"/>
        <v/>
      </c>
      <c r="F136" s="114" t="str">
        <f t="shared" si="961"/>
        <v/>
      </c>
      <c r="G136" s="115" t="str">
        <f t="shared" si="903"/>
        <v/>
      </c>
      <c r="H136" s="115" t="str">
        <f t="shared" si="904"/>
        <v/>
      </c>
      <c r="I136" s="116" t="str">
        <f t="shared" si="962"/>
        <v/>
      </c>
      <c r="J136" s="117" t="str">
        <f t="shared" si="963"/>
        <v/>
      </c>
      <c r="K136" s="118" t="str">
        <f t="shared" si="964"/>
        <v/>
      </c>
      <c r="L136" s="119" t="str">
        <f t="shared" si="894"/>
        <v/>
      </c>
      <c r="M136" s="120" t="str">
        <f t="shared" si="965"/>
        <v/>
      </c>
      <c r="O136" s="112"/>
      <c r="P136" s="2" t="s">
        <v>289</v>
      </c>
      <c r="Q136" s="113" t="s">
        <v>289</v>
      </c>
      <c r="R136" s="114" t="s">
        <v>289</v>
      </c>
      <c r="S136" s="115" t="s">
        <v>289</v>
      </c>
      <c r="T136" s="115" t="s">
        <v>289</v>
      </c>
      <c r="U136" s="116" t="s">
        <v>289</v>
      </c>
      <c r="V136" s="117" t="s">
        <v>289</v>
      </c>
      <c r="W136" s="118" t="s">
        <v>289</v>
      </c>
      <c r="X136" s="119" t="s">
        <v>289</v>
      </c>
      <c r="Y136" s="120" t="s">
        <v>289</v>
      </c>
      <c r="AA136" s="4"/>
      <c r="AC136" s="113" t="str">
        <f t="shared" si="545"/>
        <v/>
      </c>
      <c r="AD136" s="114" t="str">
        <f t="shared" si="546"/>
        <v/>
      </c>
      <c r="AE136" s="115" t="str">
        <f t="shared" si="547"/>
        <v/>
      </c>
      <c r="AF136" s="115" t="str">
        <f t="shared" si="548"/>
        <v/>
      </c>
      <c r="AG136" s="116" t="str">
        <f t="shared" si="549"/>
        <v/>
      </c>
      <c r="AH136" s="117" t="str">
        <f t="shared" si="550"/>
        <v/>
      </c>
      <c r="AI136" s="118" t="str">
        <f t="shared" si="551"/>
        <v/>
      </c>
      <c r="AJ136" s="119" t="str">
        <f t="shared" si="552"/>
        <v/>
      </c>
      <c r="AK136" s="120" t="str">
        <f t="shared" si="553"/>
        <v/>
      </c>
      <c r="AM136" s="112"/>
      <c r="AN136" s="112"/>
      <c r="AO136" s="113" t="str">
        <f t="shared" si="554"/>
        <v/>
      </c>
      <c r="AP136" s="114" t="str">
        <f t="shared" si="555"/>
        <v/>
      </c>
      <c r="AQ136" s="115" t="str">
        <f t="shared" si="556"/>
        <v/>
      </c>
      <c r="AR136" s="115" t="str">
        <f t="shared" si="557"/>
        <v/>
      </c>
      <c r="AS136" s="116" t="str">
        <f t="shared" si="558"/>
        <v/>
      </c>
      <c r="AT136" s="117" t="str">
        <f t="shared" si="559"/>
        <v/>
      </c>
      <c r="AU136" s="118" t="str">
        <f t="shared" si="560"/>
        <v/>
      </c>
      <c r="AV136" s="119" t="str">
        <f t="shared" si="561"/>
        <v/>
      </c>
      <c r="AW136" s="120" t="str">
        <f t="shared" si="562"/>
        <v/>
      </c>
      <c r="AY136" s="112"/>
      <c r="AZ136" s="112"/>
      <c r="BA136" s="113" t="str">
        <f t="shared" si="518"/>
        <v/>
      </c>
      <c r="BB136" s="114" t="str">
        <f t="shared" si="519"/>
        <v/>
      </c>
      <c r="BC136" s="115" t="str">
        <f t="shared" si="520"/>
        <v/>
      </c>
      <c r="BD136" s="115" t="str">
        <f t="shared" si="521"/>
        <v/>
      </c>
      <c r="BE136" s="116" t="str">
        <f t="shared" si="522"/>
        <v/>
      </c>
      <c r="BF136" s="117" t="str">
        <f t="shared" si="523"/>
        <v/>
      </c>
      <c r="BG136" s="118" t="str">
        <f t="shared" si="524"/>
        <v/>
      </c>
      <c r="BH136" s="119" t="str">
        <f t="shared" si="525"/>
        <v/>
      </c>
      <c r="BI136" s="120" t="str">
        <f t="shared" si="526"/>
        <v/>
      </c>
      <c r="BK136" s="112"/>
      <c r="BL136" s="112"/>
      <c r="BM136" s="113" t="str">
        <f t="shared" si="563"/>
        <v/>
      </c>
      <c r="BN136" s="114" t="str">
        <f t="shared" si="564"/>
        <v/>
      </c>
      <c r="BO136" s="115" t="str">
        <f t="shared" si="565"/>
        <v/>
      </c>
      <c r="BP136" s="115" t="str">
        <f t="shared" si="566"/>
        <v/>
      </c>
      <c r="BQ136" s="116" t="str">
        <f t="shared" si="567"/>
        <v/>
      </c>
      <c r="BR136" s="117" t="str">
        <f t="shared" si="568"/>
        <v/>
      </c>
      <c r="BS136" s="118" t="str">
        <f t="shared" si="569"/>
        <v/>
      </c>
      <c r="BT136" s="119" t="str">
        <f t="shared" si="570"/>
        <v/>
      </c>
      <c r="BU136" s="120" t="str">
        <f t="shared" si="571"/>
        <v/>
      </c>
      <c r="BW136" s="112"/>
      <c r="BX136" s="112"/>
      <c r="BY136" s="113" t="str">
        <f t="shared" si="572"/>
        <v/>
      </c>
      <c r="BZ136" s="114" t="str">
        <f t="shared" si="573"/>
        <v/>
      </c>
      <c r="CA136" s="115" t="str">
        <f t="shared" si="574"/>
        <v/>
      </c>
      <c r="CB136" s="115" t="str">
        <f t="shared" si="575"/>
        <v/>
      </c>
      <c r="CC136" s="116" t="str">
        <f t="shared" si="576"/>
        <v/>
      </c>
      <c r="CD136" s="117" t="str">
        <f t="shared" si="577"/>
        <v/>
      </c>
      <c r="CE136" s="118" t="str">
        <f t="shared" si="578"/>
        <v/>
      </c>
      <c r="CF136" s="119" t="str">
        <f t="shared" si="579"/>
        <v/>
      </c>
      <c r="CG136" s="120" t="str">
        <f t="shared" si="580"/>
        <v/>
      </c>
      <c r="CI136" s="112"/>
      <c r="CJ136" s="112"/>
      <c r="CK136" s="113" t="str">
        <f t="shared" si="581"/>
        <v/>
      </c>
      <c r="CL136" s="114" t="str">
        <f t="shared" si="582"/>
        <v/>
      </c>
      <c r="CM136" s="115" t="str">
        <f t="shared" si="583"/>
        <v/>
      </c>
      <c r="CN136" s="115" t="str">
        <f t="shared" si="584"/>
        <v/>
      </c>
      <c r="CO136" s="116" t="str">
        <f t="shared" si="585"/>
        <v/>
      </c>
      <c r="CP136" s="117" t="str">
        <f t="shared" si="586"/>
        <v/>
      </c>
      <c r="CQ136" s="118" t="str">
        <f t="shared" si="587"/>
        <v/>
      </c>
      <c r="CR136" s="119" t="str">
        <f t="shared" si="588"/>
        <v/>
      </c>
      <c r="CS136" s="120" t="str">
        <f t="shared" si="589"/>
        <v/>
      </c>
      <c r="CU136" s="112"/>
      <c r="CV136" s="112"/>
      <c r="CW136" s="113" t="str">
        <f t="shared" si="590"/>
        <v/>
      </c>
      <c r="CX136" s="114" t="str">
        <f t="shared" si="591"/>
        <v/>
      </c>
      <c r="CY136" s="115" t="str">
        <f t="shared" si="592"/>
        <v/>
      </c>
      <c r="CZ136" s="115" t="str">
        <f t="shared" si="593"/>
        <v/>
      </c>
      <c r="DA136" s="116" t="str">
        <f t="shared" si="594"/>
        <v/>
      </c>
      <c r="DB136" s="117" t="str">
        <f t="shared" si="595"/>
        <v/>
      </c>
      <c r="DC136" s="118" t="str">
        <f t="shared" si="596"/>
        <v/>
      </c>
      <c r="DD136" s="119" t="str">
        <f t="shared" si="597"/>
        <v/>
      </c>
      <c r="DE136" s="120" t="str">
        <f t="shared" si="598"/>
        <v/>
      </c>
      <c r="DG136" s="112"/>
      <c r="DH136" s="112"/>
      <c r="DI136" s="113" t="str">
        <f t="shared" si="599"/>
        <v/>
      </c>
      <c r="DJ136" s="114" t="str">
        <f t="shared" si="600"/>
        <v/>
      </c>
      <c r="DK136" s="115" t="str">
        <f t="shared" si="601"/>
        <v/>
      </c>
      <c r="DL136" s="115" t="str">
        <f t="shared" si="602"/>
        <v/>
      </c>
      <c r="DM136" s="116" t="str">
        <f t="shared" si="603"/>
        <v/>
      </c>
      <c r="DN136" s="117" t="str">
        <f t="shared" si="604"/>
        <v/>
      </c>
      <c r="DO136" s="118" t="str">
        <f t="shared" si="605"/>
        <v/>
      </c>
      <c r="DP136" s="119" t="str">
        <f t="shared" si="606"/>
        <v/>
      </c>
      <c r="DQ136" s="120" t="str">
        <f t="shared" si="607"/>
        <v/>
      </c>
      <c r="DS136" s="112"/>
      <c r="DT136" s="112"/>
      <c r="DU136" s="113" t="str">
        <f t="shared" si="608"/>
        <v/>
      </c>
      <c r="DV136" s="114" t="str">
        <f t="shared" si="609"/>
        <v/>
      </c>
      <c r="DW136" s="115" t="str">
        <f t="shared" si="610"/>
        <v/>
      </c>
      <c r="DX136" s="115" t="str">
        <f t="shared" si="611"/>
        <v/>
      </c>
      <c r="DY136" s="116" t="str">
        <f t="shared" si="612"/>
        <v/>
      </c>
      <c r="DZ136" s="117" t="str">
        <f t="shared" si="613"/>
        <v/>
      </c>
      <c r="EA136" s="118" t="str">
        <f t="shared" si="614"/>
        <v/>
      </c>
      <c r="EB136" s="119" t="str">
        <f t="shared" si="615"/>
        <v/>
      </c>
      <c r="EC136" s="120" t="str">
        <f t="shared" si="616"/>
        <v/>
      </c>
      <c r="EE136" s="112"/>
      <c r="EF136" s="112"/>
      <c r="EG136" s="113" t="str">
        <f t="shared" si="617"/>
        <v/>
      </c>
      <c r="EH136" s="114" t="str">
        <f t="shared" si="618"/>
        <v/>
      </c>
      <c r="EI136" s="115" t="str">
        <f t="shared" si="619"/>
        <v/>
      </c>
      <c r="EJ136" s="115" t="str">
        <f t="shared" si="620"/>
        <v/>
      </c>
      <c r="EK136" s="116" t="str">
        <f t="shared" si="621"/>
        <v/>
      </c>
      <c r="EL136" s="117" t="str">
        <f t="shared" si="622"/>
        <v/>
      </c>
      <c r="EM136" s="118" t="str">
        <f t="shared" si="623"/>
        <v/>
      </c>
      <c r="EN136" s="119" t="str">
        <f t="shared" si="624"/>
        <v/>
      </c>
      <c r="EO136" s="120" t="str">
        <f t="shared" si="625"/>
        <v/>
      </c>
      <c r="EQ136" s="112"/>
      <c r="ER136" s="112"/>
      <c r="ES136" s="113" t="str">
        <f t="shared" si="626"/>
        <v/>
      </c>
      <c r="ET136" s="114" t="str">
        <f t="shared" si="627"/>
        <v/>
      </c>
      <c r="EU136" s="115" t="str">
        <f t="shared" si="628"/>
        <v/>
      </c>
      <c r="EV136" s="115" t="str">
        <f t="shared" si="629"/>
        <v/>
      </c>
      <c r="EW136" s="116" t="str">
        <f t="shared" si="630"/>
        <v/>
      </c>
      <c r="EX136" s="117" t="str">
        <f t="shared" si="631"/>
        <v/>
      </c>
      <c r="EY136" s="118" t="str">
        <f t="shared" si="632"/>
        <v/>
      </c>
      <c r="EZ136" s="119" t="str">
        <f t="shared" si="633"/>
        <v/>
      </c>
      <c r="FA136" s="120" t="str">
        <f t="shared" si="634"/>
        <v/>
      </c>
      <c r="FC136" s="112"/>
      <c r="FD136" s="112"/>
      <c r="FE136" s="113" t="str">
        <f t="shared" si="635"/>
        <v/>
      </c>
      <c r="FF136" s="114" t="str">
        <f t="shared" si="636"/>
        <v/>
      </c>
      <c r="FG136" s="115" t="str">
        <f t="shared" si="637"/>
        <v/>
      </c>
      <c r="FH136" s="115" t="str">
        <f t="shared" si="638"/>
        <v/>
      </c>
      <c r="FI136" s="116" t="str">
        <f t="shared" si="639"/>
        <v/>
      </c>
      <c r="FJ136" s="117" t="str">
        <f t="shared" si="640"/>
        <v/>
      </c>
      <c r="FK136" s="118" t="str">
        <f t="shared" si="641"/>
        <v/>
      </c>
      <c r="FL136" s="119" t="str">
        <f t="shared" si="642"/>
        <v/>
      </c>
      <c r="FM136" s="120" t="str">
        <f t="shared" si="643"/>
        <v/>
      </c>
      <c r="FO136" s="112"/>
      <c r="FP136" s="112"/>
      <c r="FQ136" s="113" t="str">
        <f t="shared" si="644"/>
        <v/>
      </c>
      <c r="FR136" s="114" t="str">
        <f t="shared" si="645"/>
        <v/>
      </c>
      <c r="FS136" s="115" t="str">
        <f t="shared" si="646"/>
        <v/>
      </c>
      <c r="FT136" s="115" t="str">
        <f t="shared" si="647"/>
        <v/>
      </c>
      <c r="FU136" s="116" t="str">
        <f t="shared" si="648"/>
        <v/>
      </c>
      <c r="FV136" s="117" t="str">
        <f t="shared" si="649"/>
        <v/>
      </c>
      <c r="FW136" s="118" t="str">
        <f t="shared" si="650"/>
        <v/>
      </c>
      <c r="FX136" s="119" t="str">
        <f t="shared" si="651"/>
        <v/>
      </c>
      <c r="FY136" s="120" t="str">
        <f t="shared" si="652"/>
        <v/>
      </c>
      <c r="GA136" s="112"/>
      <c r="GB136" s="112"/>
      <c r="GC136" s="113" t="str">
        <f t="shared" si="653"/>
        <v/>
      </c>
      <c r="GD136" s="114" t="str">
        <f t="shared" si="654"/>
        <v/>
      </c>
      <c r="GE136" s="115" t="str">
        <f t="shared" si="655"/>
        <v/>
      </c>
      <c r="GF136" s="115" t="str">
        <f t="shared" si="656"/>
        <v/>
      </c>
      <c r="GG136" s="116" t="str">
        <f t="shared" si="657"/>
        <v/>
      </c>
      <c r="GH136" s="117" t="str">
        <f t="shared" si="658"/>
        <v/>
      </c>
      <c r="GI136" s="118" t="str">
        <f t="shared" si="659"/>
        <v/>
      </c>
      <c r="GJ136" s="119" t="str">
        <f t="shared" si="660"/>
        <v/>
      </c>
      <c r="GK136" s="120" t="str">
        <f t="shared" si="661"/>
        <v/>
      </c>
      <c r="GM136" s="112"/>
      <c r="GN136" s="112"/>
      <c r="GO136" s="113" t="str">
        <f t="shared" si="662"/>
        <v/>
      </c>
      <c r="GP136" s="114" t="str">
        <f t="shared" si="663"/>
        <v/>
      </c>
      <c r="GQ136" s="115" t="str">
        <f t="shared" si="664"/>
        <v/>
      </c>
      <c r="GR136" s="115" t="str">
        <f t="shared" si="665"/>
        <v/>
      </c>
      <c r="GS136" s="116" t="str">
        <f t="shared" si="666"/>
        <v/>
      </c>
      <c r="GT136" s="117" t="str">
        <f t="shared" si="667"/>
        <v/>
      </c>
      <c r="GU136" s="118" t="str">
        <f t="shared" si="668"/>
        <v/>
      </c>
      <c r="GV136" s="119" t="str">
        <f t="shared" si="669"/>
        <v/>
      </c>
      <c r="GW136" s="120" t="str">
        <f t="shared" si="670"/>
        <v/>
      </c>
      <c r="GY136" s="112"/>
      <c r="GZ136" s="112"/>
      <c r="HA136" s="113" t="str">
        <f t="shared" si="671"/>
        <v/>
      </c>
      <c r="HB136" s="114" t="str">
        <f t="shared" si="672"/>
        <v/>
      </c>
      <c r="HC136" s="115" t="str">
        <f t="shared" si="673"/>
        <v/>
      </c>
      <c r="HD136" s="115" t="str">
        <f t="shared" si="674"/>
        <v/>
      </c>
      <c r="HE136" s="116" t="str">
        <f t="shared" si="675"/>
        <v/>
      </c>
      <c r="HF136" s="117" t="str">
        <f t="shared" si="676"/>
        <v/>
      </c>
      <c r="HG136" s="118" t="str">
        <f t="shared" si="677"/>
        <v/>
      </c>
      <c r="HH136" s="119" t="str">
        <f t="shared" si="678"/>
        <v/>
      </c>
      <c r="HI136" s="120" t="str">
        <f t="shared" si="679"/>
        <v/>
      </c>
      <c r="HK136" s="112"/>
      <c r="HL136" s="112"/>
      <c r="HM136" s="113" t="str">
        <f t="shared" si="680"/>
        <v/>
      </c>
      <c r="HN136" s="114" t="str">
        <f t="shared" si="681"/>
        <v/>
      </c>
      <c r="HO136" s="115" t="str">
        <f t="shared" si="682"/>
        <v/>
      </c>
      <c r="HP136" s="115" t="str">
        <f t="shared" si="683"/>
        <v/>
      </c>
      <c r="HQ136" s="116" t="str">
        <f t="shared" si="684"/>
        <v/>
      </c>
      <c r="HR136" s="117" t="str">
        <f t="shared" si="685"/>
        <v/>
      </c>
      <c r="HS136" s="118" t="str">
        <f t="shared" si="686"/>
        <v/>
      </c>
      <c r="HT136" s="119" t="str">
        <f t="shared" si="687"/>
        <v/>
      </c>
      <c r="HU136" s="120" t="str">
        <f t="shared" si="688"/>
        <v/>
      </c>
      <c r="HW136" s="112"/>
      <c r="HX136" s="112"/>
      <c r="HY136" s="113" t="str">
        <f t="shared" si="689"/>
        <v/>
      </c>
      <c r="HZ136" s="114" t="str">
        <f t="shared" si="690"/>
        <v/>
      </c>
      <c r="IA136" s="115" t="str">
        <f t="shared" si="691"/>
        <v/>
      </c>
      <c r="IB136" s="115" t="str">
        <f t="shared" si="692"/>
        <v/>
      </c>
      <c r="IC136" s="116" t="str">
        <f t="shared" si="693"/>
        <v/>
      </c>
      <c r="ID136" s="117" t="str">
        <f t="shared" si="694"/>
        <v/>
      </c>
      <c r="IE136" s="118" t="str">
        <f t="shared" si="695"/>
        <v/>
      </c>
      <c r="IF136" s="119" t="str">
        <f t="shared" si="696"/>
        <v/>
      </c>
      <c r="IG136" s="120" t="str">
        <f t="shared" si="697"/>
        <v/>
      </c>
      <c r="II136" s="112"/>
      <c r="IJ136" s="112"/>
      <c r="IK136" s="113" t="str">
        <f t="shared" si="698"/>
        <v/>
      </c>
      <c r="IL136" s="114" t="str">
        <f t="shared" si="699"/>
        <v/>
      </c>
      <c r="IM136" s="115" t="str">
        <f t="shared" si="700"/>
        <v/>
      </c>
      <c r="IN136" s="115" t="str">
        <f t="shared" si="701"/>
        <v/>
      </c>
      <c r="IO136" s="116" t="str">
        <f t="shared" si="702"/>
        <v/>
      </c>
      <c r="IP136" s="117" t="str">
        <f t="shared" si="703"/>
        <v/>
      </c>
      <c r="IQ136" s="118" t="str">
        <f t="shared" si="704"/>
        <v/>
      </c>
      <c r="IR136" s="119" t="str">
        <f t="shared" si="705"/>
        <v/>
      </c>
      <c r="IS136" s="120" t="str">
        <f t="shared" si="706"/>
        <v/>
      </c>
      <c r="IU136" s="112"/>
      <c r="IV136" s="112"/>
      <c r="IW136" s="113" t="str">
        <f t="shared" si="707"/>
        <v/>
      </c>
      <c r="IX136" s="114" t="str">
        <f t="shared" si="708"/>
        <v/>
      </c>
      <c r="IY136" s="115" t="str">
        <f t="shared" si="709"/>
        <v/>
      </c>
      <c r="IZ136" s="115" t="str">
        <f t="shared" si="710"/>
        <v/>
      </c>
      <c r="JA136" s="116" t="str">
        <f t="shared" si="711"/>
        <v/>
      </c>
      <c r="JB136" s="117" t="str">
        <f t="shared" si="712"/>
        <v/>
      </c>
      <c r="JC136" s="118" t="str">
        <f t="shared" si="713"/>
        <v/>
      </c>
      <c r="JD136" s="119" t="str">
        <f t="shared" si="714"/>
        <v/>
      </c>
      <c r="JE136" s="120" t="str">
        <f t="shared" si="715"/>
        <v/>
      </c>
      <c r="JG136" s="112"/>
      <c r="JH136" s="112"/>
      <c r="JI136" s="113" t="str">
        <f t="shared" si="716"/>
        <v/>
      </c>
      <c r="JJ136" s="114" t="str">
        <f t="shared" si="717"/>
        <v/>
      </c>
      <c r="JK136" s="115" t="str">
        <f t="shared" si="718"/>
        <v/>
      </c>
      <c r="JL136" s="115" t="str">
        <f t="shared" si="719"/>
        <v/>
      </c>
      <c r="JM136" s="116" t="str">
        <f t="shared" si="720"/>
        <v/>
      </c>
      <c r="JN136" s="117" t="str">
        <f t="shared" si="721"/>
        <v/>
      </c>
      <c r="JO136" s="118" t="str">
        <f t="shared" si="722"/>
        <v/>
      </c>
      <c r="JP136" s="119" t="str">
        <f t="shared" si="723"/>
        <v/>
      </c>
      <c r="JQ136" s="120" t="str">
        <f t="shared" si="724"/>
        <v/>
      </c>
      <c r="JS136" s="112"/>
      <c r="JT136" s="112"/>
      <c r="JU136" s="113" t="str">
        <f t="shared" si="725"/>
        <v/>
      </c>
      <c r="JV136" s="114" t="str">
        <f t="shared" si="726"/>
        <v/>
      </c>
      <c r="JW136" s="115" t="str">
        <f t="shared" si="727"/>
        <v/>
      </c>
      <c r="JX136" s="115" t="str">
        <f t="shared" si="728"/>
        <v/>
      </c>
      <c r="JY136" s="116" t="str">
        <f t="shared" si="729"/>
        <v/>
      </c>
      <c r="JZ136" s="117" t="str">
        <f t="shared" si="730"/>
        <v/>
      </c>
      <c r="KA136" s="118" t="str">
        <f t="shared" si="731"/>
        <v/>
      </c>
      <c r="KB136" s="119" t="str">
        <f t="shared" si="732"/>
        <v/>
      </c>
      <c r="KC136" s="120" t="str">
        <f t="shared" si="733"/>
        <v/>
      </c>
      <c r="KE136" s="112"/>
      <c r="KF136" s="112"/>
      <c r="KG136" s="113" t="str">
        <f t="shared" si="734"/>
        <v/>
      </c>
      <c r="KH136" s="114" t="str">
        <f t="shared" si="735"/>
        <v/>
      </c>
      <c r="KI136" s="115" t="str">
        <f t="shared" si="736"/>
        <v/>
      </c>
      <c r="KJ136" s="115" t="str">
        <f t="shared" si="737"/>
        <v/>
      </c>
      <c r="KK136" s="116" t="str">
        <f t="shared" si="738"/>
        <v/>
      </c>
      <c r="KL136" s="117" t="str">
        <f t="shared" si="739"/>
        <v/>
      </c>
      <c r="KM136" s="118" t="str">
        <f t="shared" si="740"/>
        <v/>
      </c>
      <c r="KN136" s="119" t="str">
        <f t="shared" si="741"/>
        <v/>
      </c>
      <c r="KO136" s="120" t="str">
        <f t="shared" si="742"/>
        <v/>
      </c>
      <c r="KQ136" s="112"/>
      <c r="KR136" s="112"/>
      <c r="KS136" s="113" t="str">
        <f t="shared" si="743"/>
        <v/>
      </c>
      <c r="KT136" s="114" t="str">
        <f t="shared" si="744"/>
        <v/>
      </c>
      <c r="KU136" s="115" t="str">
        <f t="shared" si="745"/>
        <v/>
      </c>
      <c r="KV136" s="115" t="str">
        <f t="shared" si="746"/>
        <v/>
      </c>
      <c r="KW136" s="116" t="str">
        <f t="shared" si="747"/>
        <v/>
      </c>
      <c r="KX136" s="117" t="str">
        <f t="shared" si="748"/>
        <v/>
      </c>
      <c r="KY136" s="118" t="str">
        <f t="shared" si="749"/>
        <v/>
      </c>
      <c r="KZ136" s="119" t="str">
        <f t="shared" si="750"/>
        <v/>
      </c>
      <c r="LA136" s="120" t="str">
        <f t="shared" si="751"/>
        <v/>
      </c>
      <c r="LC136" s="112"/>
      <c r="LD136" s="112"/>
      <c r="LE136" s="113" t="str">
        <f t="shared" si="752"/>
        <v/>
      </c>
      <c r="LF136" s="114" t="str">
        <f t="shared" si="753"/>
        <v/>
      </c>
      <c r="LG136" s="115" t="str">
        <f t="shared" si="754"/>
        <v/>
      </c>
      <c r="LH136" s="115" t="str">
        <f t="shared" si="755"/>
        <v/>
      </c>
      <c r="LI136" s="116" t="str">
        <f t="shared" si="756"/>
        <v/>
      </c>
      <c r="LJ136" s="117" t="str">
        <f t="shared" si="757"/>
        <v/>
      </c>
      <c r="LK136" s="118" t="str">
        <f t="shared" si="758"/>
        <v/>
      </c>
      <c r="LL136" s="119" t="str">
        <f t="shared" si="759"/>
        <v/>
      </c>
      <c r="LM136" s="120" t="str">
        <f t="shared" si="760"/>
        <v/>
      </c>
      <c r="LO136" s="112"/>
      <c r="LP136" s="112"/>
      <c r="LQ136" s="113" t="str">
        <f t="shared" si="761"/>
        <v/>
      </c>
      <c r="LR136" s="114" t="str">
        <f t="shared" si="762"/>
        <v/>
      </c>
      <c r="LS136" s="115" t="str">
        <f t="shared" si="763"/>
        <v/>
      </c>
      <c r="LT136" s="115" t="str">
        <f t="shared" si="764"/>
        <v/>
      </c>
      <c r="LU136" s="116" t="str">
        <f t="shared" si="765"/>
        <v/>
      </c>
      <c r="LV136" s="117" t="str">
        <f t="shared" si="766"/>
        <v/>
      </c>
      <c r="LW136" s="118" t="str">
        <f t="shared" si="767"/>
        <v/>
      </c>
      <c r="LX136" s="119" t="str">
        <f t="shared" si="768"/>
        <v/>
      </c>
      <c r="LY136" s="120" t="str">
        <f t="shared" si="769"/>
        <v/>
      </c>
      <c r="MA136" s="112"/>
      <c r="MB136" s="112"/>
      <c r="MC136" s="113" t="str">
        <f t="shared" si="770"/>
        <v/>
      </c>
      <c r="MD136" s="114" t="str">
        <f t="shared" si="771"/>
        <v/>
      </c>
      <c r="ME136" s="115" t="str">
        <f t="shared" si="772"/>
        <v/>
      </c>
      <c r="MF136" s="115" t="str">
        <f t="shared" si="773"/>
        <v/>
      </c>
      <c r="MG136" s="116" t="str">
        <f t="shared" si="774"/>
        <v/>
      </c>
      <c r="MH136" s="117" t="str">
        <f t="shared" si="775"/>
        <v/>
      </c>
      <c r="MI136" s="118" t="str">
        <f t="shared" si="776"/>
        <v/>
      </c>
      <c r="MJ136" s="119" t="str">
        <f t="shared" si="777"/>
        <v/>
      </c>
      <c r="MK136" s="120" t="str">
        <f t="shared" si="778"/>
        <v/>
      </c>
      <c r="MM136" s="112"/>
      <c r="MN136" s="112"/>
      <c r="MO136" s="113" t="str">
        <f t="shared" si="779"/>
        <v/>
      </c>
      <c r="MP136" s="114" t="str">
        <f t="shared" si="780"/>
        <v/>
      </c>
      <c r="MQ136" s="115" t="str">
        <f t="shared" si="781"/>
        <v/>
      </c>
      <c r="MR136" s="115" t="str">
        <f t="shared" si="782"/>
        <v/>
      </c>
      <c r="MS136" s="116" t="str">
        <f t="shared" si="783"/>
        <v/>
      </c>
      <c r="MT136" s="117" t="str">
        <f t="shared" si="784"/>
        <v/>
      </c>
      <c r="MU136" s="118" t="str">
        <f t="shared" si="785"/>
        <v/>
      </c>
      <c r="MV136" s="119" t="str">
        <f t="shared" si="786"/>
        <v/>
      </c>
      <c r="MW136" s="120" t="str">
        <f t="shared" si="787"/>
        <v/>
      </c>
      <c r="MY136" s="112"/>
      <c r="MZ136" s="112"/>
      <c r="NA136" s="113" t="str">
        <f t="shared" si="788"/>
        <v/>
      </c>
      <c r="NB136" s="114" t="str">
        <f t="shared" si="789"/>
        <v/>
      </c>
      <c r="NC136" s="115" t="str">
        <f t="shared" si="790"/>
        <v/>
      </c>
      <c r="ND136" s="115" t="str">
        <f t="shared" si="791"/>
        <v/>
      </c>
      <c r="NE136" s="116" t="str">
        <f t="shared" si="792"/>
        <v/>
      </c>
      <c r="NF136" s="117" t="str">
        <f t="shared" si="793"/>
        <v/>
      </c>
      <c r="NG136" s="118" t="str">
        <f t="shared" si="794"/>
        <v/>
      </c>
      <c r="NH136" s="119" t="str">
        <f t="shared" si="795"/>
        <v/>
      </c>
      <c r="NI136" s="120" t="str">
        <f t="shared" si="796"/>
        <v/>
      </c>
      <c r="NK136" s="112"/>
      <c r="NL136" s="112"/>
      <c r="NM136" s="113" t="str">
        <f t="shared" si="797"/>
        <v/>
      </c>
      <c r="NN136" s="114" t="str">
        <f t="shared" si="798"/>
        <v/>
      </c>
      <c r="NO136" s="115" t="str">
        <f t="shared" si="799"/>
        <v/>
      </c>
      <c r="NP136" s="115" t="str">
        <f t="shared" si="800"/>
        <v/>
      </c>
      <c r="NQ136" s="116" t="str">
        <f t="shared" si="801"/>
        <v/>
      </c>
      <c r="NR136" s="117" t="str">
        <f t="shared" si="802"/>
        <v/>
      </c>
      <c r="NS136" s="118" t="str">
        <f t="shared" si="803"/>
        <v/>
      </c>
      <c r="NT136" s="119" t="str">
        <f t="shared" si="804"/>
        <v/>
      </c>
      <c r="NU136" s="120" t="str">
        <f t="shared" si="805"/>
        <v/>
      </c>
      <c r="NW136" s="112"/>
      <c r="NX136" s="112"/>
      <c r="NY136" s="113" t="str">
        <f t="shared" si="806"/>
        <v/>
      </c>
      <c r="NZ136" s="114" t="str">
        <f t="shared" si="807"/>
        <v/>
      </c>
      <c r="OA136" s="115" t="str">
        <f t="shared" si="808"/>
        <v/>
      </c>
      <c r="OB136" s="115" t="str">
        <f t="shared" si="809"/>
        <v/>
      </c>
      <c r="OC136" s="116" t="str">
        <f t="shared" si="810"/>
        <v/>
      </c>
      <c r="OD136" s="117" t="str">
        <f t="shared" si="811"/>
        <v/>
      </c>
      <c r="OE136" s="118" t="str">
        <f t="shared" si="812"/>
        <v/>
      </c>
      <c r="OF136" s="119" t="str">
        <f t="shared" si="813"/>
        <v/>
      </c>
      <c r="OG136" s="120" t="str">
        <f t="shared" si="814"/>
        <v/>
      </c>
      <c r="OI136" s="112"/>
      <c r="OJ136" s="112"/>
      <c r="OK136" s="113" t="str">
        <f t="shared" si="815"/>
        <v/>
      </c>
      <c r="OL136" s="114" t="str">
        <f t="shared" si="816"/>
        <v/>
      </c>
      <c r="OM136" s="115" t="str">
        <f t="shared" si="817"/>
        <v/>
      </c>
      <c r="ON136" s="115" t="str">
        <f t="shared" si="818"/>
        <v/>
      </c>
      <c r="OO136" s="116" t="str">
        <f t="shared" si="819"/>
        <v/>
      </c>
      <c r="OP136" s="117" t="str">
        <f t="shared" si="820"/>
        <v/>
      </c>
      <c r="OQ136" s="118" t="str">
        <f t="shared" si="821"/>
        <v/>
      </c>
      <c r="OR136" s="119" t="str">
        <f t="shared" si="822"/>
        <v/>
      </c>
      <c r="OS136" s="120" t="str">
        <f t="shared" si="823"/>
        <v/>
      </c>
      <c r="OU136" s="112"/>
      <c r="OV136" s="112"/>
      <c r="OW136" s="113" t="str">
        <f t="shared" si="824"/>
        <v/>
      </c>
      <c r="OX136" s="114" t="str">
        <f t="shared" si="825"/>
        <v/>
      </c>
      <c r="OY136" s="115" t="str">
        <f t="shared" si="826"/>
        <v/>
      </c>
      <c r="OZ136" s="115" t="str">
        <f t="shared" si="827"/>
        <v/>
      </c>
      <c r="PA136" s="116" t="str">
        <f t="shared" si="828"/>
        <v/>
      </c>
      <c r="PB136" s="117" t="str">
        <f t="shared" si="829"/>
        <v/>
      </c>
      <c r="PC136" s="118" t="str">
        <f t="shared" si="830"/>
        <v/>
      </c>
      <c r="PD136" s="119" t="str">
        <f t="shared" si="831"/>
        <v/>
      </c>
      <c r="PE136" s="120" t="str">
        <f t="shared" si="832"/>
        <v/>
      </c>
      <c r="PG136" s="112"/>
      <c r="PH136" s="112"/>
      <c r="PI136" s="113" t="str">
        <f t="shared" si="833"/>
        <v/>
      </c>
      <c r="PJ136" s="114" t="str">
        <f t="shared" si="834"/>
        <v/>
      </c>
      <c r="PK136" s="115" t="str">
        <f t="shared" si="835"/>
        <v/>
      </c>
      <c r="PL136" s="115" t="str">
        <f t="shared" si="836"/>
        <v/>
      </c>
      <c r="PM136" s="116" t="str">
        <f t="shared" si="837"/>
        <v/>
      </c>
      <c r="PN136" s="117" t="str">
        <f t="shared" si="838"/>
        <v/>
      </c>
      <c r="PO136" s="118" t="str">
        <f t="shared" si="839"/>
        <v/>
      </c>
      <c r="PP136" s="119" t="str">
        <f t="shared" si="840"/>
        <v/>
      </c>
      <c r="PQ136" s="120" t="str">
        <f t="shared" si="841"/>
        <v/>
      </c>
      <c r="PS136" s="112"/>
      <c r="PT136" s="112"/>
      <c r="PU136" s="113" t="str">
        <f t="shared" si="842"/>
        <v/>
      </c>
      <c r="PV136" s="114" t="str">
        <f t="shared" si="843"/>
        <v/>
      </c>
      <c r="PW136" s="115" t="str">
        <f t="shared" si="844"/>
        <v/>
      </c>
      <c r="PX136" s="115" t="str">
        <f t="shared" si="845"/>
        <v/>
      </c>
      <c r="PY136" s="116" t="str">
        <f t="shared" si="846"/>
        <v/>
      </c>
      <c r="PZ136" s="117" t="str">
        <f t="shared" si="847"/>
        <v/>
      </c>
      <c r="QA136" s="118" t="str">
        <f t="shared" si="848"/>
        <v/>
      </c>
      <c r="QB136" s="119" t="str">
        <f t="shared" si="849"/>
        <v/>
      </c>
      <c r="QC136" s="120" t="str">
        <f t="shared" si="850"/>
        <v/>
      </c>
      <c r="QE136" s="112"/>
      <c r="QF136" s="112"/>
      <c r="QG136" s="113" t="str">
        <f t="shared" si="851"/>
        <v/>
      </c>
      <c r="QH136" s="114" t="str">
        <f t="shared" si="852"/>
        <v/>
      </c>
      <c r="QI136" s="115" t="str">
        <f t="shared" si="853"/>
        <v/>
      </c>
      <c r="QJ136" s="115" t="str">
        <f t="shared" si="854"/>
        <v/>
      </c>
      <c r="QK136" s="116" t="str">
        <f t="shared" si="855"/>
        <v/>
      </c>
      <c r="QL136" s="117" t="str">
        <f t="shared" si="856"/>
        <v/>
      </c>
      <c r="QM136" s="118" t="str">
        <f t="shared" si="857"/>
        <v/>
      </c>
      <c r="QN136" s="119" t="str">
        <f t="shared" si="858"/>
        <v/>
      </c>
      <c r="QO136" s="120" t="str">
        <f t="shared" si="859"/>
        <v/>
      </c>
      <c r="QQ136" s="112"/>
      <c r="QR136" s="112"/>
      <c r="QS136" s="113" t="str">
        <f t="shared" si="860"/>
        <v/>
      </c>
      <c r="QT136" s="114" t="str">
        <f t="shared" si="861"/>
        <v/>
      </c>
      <c r="QU136" s="115" t="str">
        <f t="shared" si="862"/>
        <v/>
      </c>
      <c r="QV136" s="115" t="str">
        <f t="shared" si="863"/>
        <v/>
      </c>
      <c r="QW136" s="116" t="str">
        <f t="shared" si="864"/>
        <v/>
      </c>
      <c r="QX136" s="117" t="str">
        <f t="shared" si="865"/>
        <v/>
      </c>
      <c r="QY136" s="118" t="str">
        <f t="shared" si="866"/>
        <v/>
      </c>
      <c r="QZ136" s="119" t="str">
        <f t="shared" si="867"/>
        <v/>
      </c>
      <c r="RA136" s="120" t="str">
        <f t="shared" si="868"/>
        <v/>
      </c>
      <c r="RC136" s="112"/>
      <c r="RD136" s="112"/>
      <c r="RE136" s="113" t="str">
        <f t="shared" si="869"/>
        <v/>
      </c>
      <c r="RF136" s="114" t="str">
        <f t="shared" si="870"/>
        <v/>
      </c>
      <c r="RG136" s="115" t="str">
        <f t="shared" si="871"/>
        <v/>
      </c>
      <c r="RH136" s="115" t="str">
        <f t="shared" si="872"/>
        <v/>
      </c>
      <c r="RI136" s="116" t="str">
        <f t="shared" si="873"/>
        <v/>
      </c>
      <c r="RJ136" s="117" t="str">
        <f t="shared" si="874"/>
        <v/>
      </c>
      <c r="RK136" s="118" t="str">
        <f t="shared" si="875"/>
        <v/>
      </c>
      <c r="RL136" s="119" t="str">
        <f t="shared" si="876"/>
        <v/>
      </c>
      <c r="RM136" s="120" t="str">
        <f t="shared" si="877"/>
        <v/>
      </c>
      <c r="RO136" s="112"/>
      <c r="RP136" s="112"/>
      <c r="RQ136" s="113" t="str">
        <f t="shared" si="878"/>
        <v/>
      </c>
      <c r="RR136" s="114" t="str">
        <f t="shared" si="879"/>
        <v/>
      </c>
      <c r="RS136" s="115" t="str">
        <f t="shared" si="880"/>
        <v/>
      </c>
      <c r="RT136" s="115" t="str">
        <f t="shared" si="881"/>
        <v/>
      </c>
      <c r="RU136" s="116" t="str">
        <f t="shared" si="882"/>
        <v/>
      </c>
      <c r="RV136" s="117" t="str">
        <f t="shared" si="883"/>
        <v/>
      </c>
      <c r="RW136" s="118" t="str">
        <f t="shared" si="884"/>
        <v/>
      </c>
      <c r="RX136" s="119" t="str">
        <f t="shared" si="885"/>
        <v/>
      </c>
      <c r="RY136" s="120" t="str">
        <f t="shared" si="886"/>
        <v/>
      </c>
      <c r="SA136" s="112"/>
      <c r="SB136" s="112"/>
    </row>
    <row r="137" spans="1:496" ht="13.5" customHeight="1">
      <c r="A137" s="20"/>
      <c r="B137" s="2" t="s">
        <v>919</v>
      </c>
      <c r="C137" s="2" t="s">
        <v>920</v>
      </c>
      <c r="E137" s="113" t="str">
        <f t="shared" si="960"/>
        <v/>
      </c>
      <c r="F137" s="114" t="str">
        <f t="shared" si="961"/>
        <v/>
      </c>
      <c r="G137" s="115" t="str">
        <f t="shared" si="903"/>
        <v/>
      </c>
      <c r="H137" s="115" t="str">
        <f t="shared" si="904"/>
        <v/>
      </c>
      <c r="I137" s="116" t="str">
        <f t="shared" si="962"/>
        <v/>
      </c>
      <c r="J137" s="117" t="str">
        <f t="shared" si="963"/>
        <v/>
      </c>
      <c r="K137" s="118" t="str">
        <f t="shared" si="964"/>
        <v/>
      </c>
      <c r="L137" s="119" t="str">
        <f t="shared" si="894"/>
        <v/>
      </c>
      <c r="M137" s="120" t="str">
        <f t="shared" si="965"/>
        <v/>
      </c>
      <c r="O137" s="112"/>
      <c r="P137" s="2" t="s">
        <v>289</v>
      </c>
      <c r="Q137" s="113" t="s">
        <v>289</v>
      </c>
      <c r="R137" s="114" t="s">
        <v>289</v>
      </c>
      <c r="S137" s="115" t="s">
        <v>289</v>
      </c>
      <c r="T137" s="115" t="s">
        <v>289</v>
      </c>
      <c r="U137" s="116" t="s">
        <v>289</v>
      </c>
      <c r="V137" s="117" t="s">
        <v>289</v>
      </c>
      <c r="W137" s="118" t="s">
        <v>289</v>
      </c>
      <c r="X137" s="119" t="s">
        <v>289</v>
      </c>
      <c r="Y137" s="120" t="s">
        <v>289</v>
      </c>
      <c r="AA137" s="4"/>
      <c r="AC137" s="113" t="str">
        <f t="shared" si="545"/>
        <v/>
      </c>
      <c r="AD137" s="114" t="str">
        <f t="shared" si="546"/>
        <v/>
      </c>
      <c r="AE137" s="115" t="str">
        <f t="shared" si="547"/>
        <v/>
      </c>
      <c r="AF137" s="115" t="str">
        <f t="shared" si="548"/>
        <v/>
      </c>
      <c r="AG137" s="116" t="str">
        <f t="shared" si="549"/>
        <v/>
      </c>
      <c r="AH137" s="117" t="str">
        <f t="shared" si="550"/>
        <v/>
      </c>
      <c r="AI137" s="118" t="str">
        <f t="shared" si="551"/>
        <v/>
      </c>
      <c r="AJ137" s="119" t="str">
        <f t="shared" si="552"/>
        <v/>
      </c>
      <c r="AK137" s="120" t="str">
        <f t="shared" si="553"/>
        <v/>
      </c>
      <c r="AM137" s="112"/>
      <c r="AN137" s="112"/>
      <c r="AO137" s="113" t="str">
        <f t="shared" si="554"/>
        <v/>
      </c>
      <c r="AP137" s="114" t="str">
        <f t="shared" si="555"/>
        <v/>
      </c>
      <c r="AQ137" s="115" t="str">
        <f t="shared" si="556"/>
        <v/>
      </c>
      <c r="AR137" s="115" t="str">
        <f t="shared" si="557"/>
        <v/>
      </c>
      <c r="AS137" s="116" t="str">
        <f t="shared" si="558"/>
        <v/>
      </c>
      <c r="AT137" s="117" t="str">
        <f t="shared" si="559"/>
        <v/>
      </c>
      <c r="AU137" s="118" t="str">
        <f t="shared" si="560"/>
        <v/>
      </c>
      <c r="AV137" s="119" t="str">
        <f t="shared" si="561"/>
        <v/>
      </c>
      <c r="AW137" s="120" t="str">
        <f t="shared" si="562"/>
        <v/>
      </c>
      <c r="AY137" s="112"/>
      <c r="AZ137" s="112"/>
      <c r="BA137" s="113" t="str">
        <f t="shared" si="518"/>
        <v/>
      </c>
      <c r="BB137" s="114" t="str">
        <f t="shared" si="519"/>
        <v/>
      </c>
      <c r="BC137" s="115" t="str">
        <f t="shared" si="520"/>
        <v/>
      </c>
      <c r="BD137" s="115" t="str">
        <f t="shared" si="521"/>
        <v/>
      </c>
      <c r="BE137" s="116" t="str">
        <f t="shared" si="522"/>
        <v/>
      </c>
      <c r="BF137" s="117" t="str">
        <f t="shared" si="523"/>
        <v/>
      </c>
      <c r="BG137" s="118" t="str">
        <f t="shared" si="524"/>
        <v/>
      </c>
      <c r="BH137" s="119" t="str">
        <f t="shared" si="525"/>
        <v/>
      </c>
      <c r="BI137" s="120" t="str">
        <f t="shared" si="526"/>
        <v/>
      </c>
      <c r="BK137" s="112"/>
      <c r="BL137" s="112"/>
      <c r="BM137" s="113" t="str">
        <f t="shared" si="563"/>
        <v/>
      </c>
      <c r="BN137" s="114" t="str">
        <f t="shared" si="564"/>
        <v/>
      </c>
      <c r="BO137" s="115" t="str">
        <f t="shared" si="565"/>
        <v/>
      </c>
      <c r="BP137" s="115" t="str">
        <f t="shared" si="566"/>
        <v/>
      </c>
      <c r="BQ137" s="116" t="str">
        <f t="shared" si="567"/>
        <v/>
      </c>
      <c r="BR137" s="117" t="str">
        <f t="shared" si="568"/>
        <v/>
      </c>
      <c r="BS137" s="118" t="str">
        <f t="shared" si="569"/>
        <v/>
      </c>
      <c r="BT137" s="119" t="str">
        <f t="shared" si="570"/>
        <v/>
      </c>
      <c r="BU137" s="120" t="str">
        <f t="shared" si="571"/>
        <v/>
      </c>
      <c r="BW137" s="112"/>
      <c r="BX137" s="112"/>
      <c r="BY137" s="113" t="str">
        <f t="shared" si="572"/>
        <v/>
      </c>
      <c r="BZ137" s="114" t="str">
        <f t="shared" si="573"/>
        <v/>
      </c>
      <c r="CA137" s="115" t="str">
        <f t="shared" si="574"/>
        <v/>
      </c>
      <c r="CB137" s="115" t="str">
        <f t="shared" si="575"/>
        <v/>
      </c>
      <c r="CC137" s="116" t="str">
        <f t="shared" si="576"/>
        <v/>
      </c>
      <c r="CD137" s="117" t="str">
        <f t="shared" si="577"/>
        <v/>
      </c>
      <c r="CE137" s="118" t="str">
        <f t="shared" si="578"/>
        <v/>
      </c>
      <c r="CF137" s="119" t="str">
        <f t="shared" si="579"/>
        <v/>
      </c>
      <c r="CG137" s="120" t="str">
        <f t="shared" si="580"/>
        <v/>
      </c>
      <c r="CI137" s="112"/>
      <c r="CJ137" s="112"/>
      <c r="CK137" s="113" t="str">
        <f t="shared" si="581"/>
        <v/>
      </c>
      <c r="CL137" s="114" t="str">
        <f t="shared" si="582"/>
        <v/>
      </c>
      <c r="CM137" s="115" t="str">
        <f t="shared" si="583"/>
        <v/>
      </c>
      <c r="CN137" s="115" t="str">
        <f t="shared" si="584"/>
        <v/>
      </c>
      <c r="CO137" s="116" t="str">
        <f t="shared" si="585"/>
        <v/>
      </c>
      <c r="CP137" s="117" t="str">
        <f t="shared" si="586"/>
        <v/>
      </c>
      <c r="CQ137" s="118" t="str">
        <f t="shared" si="587"/>
        <v/>
      </c>
      <c r="CR137" s="119" t="str">
        <f t="shared" si="588"/>
        <v/>
      </c>
      <c r="CS137" s="120" t="str">
        <f t="shared" si="589"/>
        <v/>
      </c>
      <c r="CU137" s="112"/>
      <c r="CV137" s="112"/>
      <c r="CW137" s="113" t="str">
        <f t="shared" si="590"/>
        <v/>
      </c>
      <c r="CX137" s="114" t="str">
        <f t="shared" si="591"/>
        <v/>
      </c>
      <c r="CY137" s="115" t="str">
        <f t="shared" si="592"/>
        <v/>
      </c>
      <c r="CZ137" s="115" t="str">
        <f t="shared" si="593"/>
        <v/>
      </c>
      <c r="DA137" s="116" t="str">
        <f t="shared" si="594"/>
        <v/>
      </c>
      <c r="DB137" s="117" t="str">
        <f t="shared" si="595"/>
        <v/>
      </c>
      <c r="DC137" s="118" t="str">
        <f t="shared" si="596"/>
        <v/>
      </c>
      <c r="DD137" s="119" t="str">
        <f t="shared" si="597"/>
        <v/>
      </c>
      <c r="DE137" s="120" t="str">
        <f t="shared" si="598"/>
        <v/>
      </c>
      <c r="DG137" s="112"/>
      <c r="DH137" s="112"/>
      <c r="DI137" s="113" t="str">
        <f t="shared" si="599"/>
        <v/>
      </c>
      <c r="DJ137" s="114" t="str">
        <f t="shared" si="600"/>
        <v/>
      </c>
      <c r="DK137" s="115" t="str">
        <f t="shared" si="601"/>
        <v/>
      </c>
      <c r="DL137" s="115" t="str">
        <f t="shared" si="602"/>
        <v/>
      </c>
      <c r="DM137" s="116" t="str">
        <f t="shared" si="603"/>
        <v/>
      </c>
      <c r="DN137" s="117" t="str">
        <f t="shared" si="604"/>
        <v/>
      </c>
      <c r="DO137" s="118" t="str">
        <f t="shared" si="605"/>
        <v/>
      </c>
      <c r="DP137" s="119" t="str">
        <f t="shared" si="606"/>
        <v/>
      </c>
      <c r="DQ137" s="120" t="str">
        <f t="shared" si="607"/>
        <v/>
      </c>
      <c r="DS137" s="112"/>
      <c r="DT137" s="112"/>
      <c r="DU137" s="113" t="str">
        <f t="shared" si="608"/>
        <v/>
      </c>
      <c r="DV137" s="114" t="str">
        <f t="shared" si="609"/>
        <v/>
      </c>
      <c r="DW137" s="115" t="str">
        <f t="shared" si="610"/>
        <v/>
      </c>
      <c r="DX137" s="115" t="str">
        <f t="shared" si="611"/>
        <v/>
      </c>
      <c r="DY137" s="116" t="str">
        <f t="shared" si="612"/>
        <v/>
      </c>
      <c r="DZ137" s="117" t="str">
        <f t="shared" si="613"/>
        <v/>
      </c>
      <c r="EA137" s="118" t="str">
        <f t="shared" si="614"/>
        <v/>
      </c>
      <c r="EB137" s="119" t="str">
        <f t="shared" si="615"/>
        <v/>
      </c>
      <c r="EC137" s="120" t="str">
        <f t="shared" si="616"/>
        <v/>
      </c>
      <c r="EE137" s="112"/>
      <c r="EF137" s="112"/>
      <c r="EG137" s="113" t="str">
        <f t="shared" si="617"/>
        <v/>
      </c>
      <c r="EH137" s="114" t="str">
        <f t="shared" si="618"/>
        <v/>
      </c>
      <c r="EI137" s="115" t="str">
        <f t="shared" si="619"/>
        <v/>
      </c>
      <c r="EJ137" s="115" t="str">
        <f t="shared" si="620"/>
        <v/>
      </c>
      <c r="EK137" s="116" t="str">
        <f t="shared" si="621"/>
        <v/>
      </c>
      <c r="EL137" s="117" t="str">
        <f t="shared" si="622"/>
        <v/>
      </c>
      <c r="EM137" s="118" t="str">
        <f t="shared" si="623"/>
        <v/>
      </c>
      <c r="EN137" s="119" t="str">
        <f t="shared" si="624"/>
        <v/>
      </c>
      <c r="EO137" s="120" t="str">
        <f t="shared" si="625"/>
        <v/>
      </c>
      <c r="EQ137" s="112"/>
      <c r="ER137" s="112"/>
      <c r="ES137" s="113" t="str">
        <f t="shared" si="626"/>
        <v/>
      </c>
      <c r="ET137" s="114" t="str">
        <f t="shared" si="627"/>
        <v/>
      </c>
      <c r="EU137" s="115" t="str">
        <f t="shared" si="628"/>
        <v/>
      </c>
      <c r="EV137" s="115" t="str">
        <f t="shared" si="629"/>
        <v/>
      </c>
      <c r="EW137" s="116" t="str">
        <f t="shared" si="630"/>
        <v/>
      </c>
      <c r="EX137" s="117" t="str">
        <f t="shared" si="631"/>
        <v/>
      </c>
      <c r="EY137" s="118" t="str">
        <f t="shared" si="632"/>
        <v/>
      </c>
      <c r="EZ137" s="119" t="str">
        <f t="shared" si="633"/>
        <v/>
      </c>
      <c r="FA137" s="120" t="str">
        <f t="shared" si="634"/>
        <v/>
      </c>
      <c r="FC137" s="112"/>
      <c r="FD137" s="112"/>
      <c r="FE137" s="113" t="str">
        <f t="shared" si="635"/>
        <v/>
      </c>
      <c r="FF137" s="114" t="str">
        <f t="shared" si="636"/>
        <v/>
      </c>
      <c r="FG137" s="115" t="str">
        <f t="shared" si="637"/>
        <v/>
      </c>
      <c r="FH137" s="115" t="str">
        <f t="shared" si="638"/>
        <v/>
      </c>
      <c r="FI137" s="116" t="str">
        <f t="shared" si="639"/>
        <v/>
      </c>
      <c r="FJ137" s="117" t="str">
        <f t="shared" si="640"/>
        <v/>
      </c>
      <c r="FK137" s="118" t="str">
        <f t="shared" si="641"/>
        <v/>
      </c>
      <c r="FL137" s="119" t="str">
        <f t="shared" si="642"/>
        <v/>
      </c>
      <c r="FM137" s="120" t="str">
        <f t="shared" si="643"/>
        <v/>
      </c>
      <c r="FO137" s="112"/>
      <c r="FP137" s="112"/>
      <c r="FQ137" s="113" t="str">
        <f t="shared" si="644"/>
        <v/>
      </c>
      <c r="FR137" s="114" t="str">
        <f t="shared" si="645"/>
        <v/>
      </c>
      <c r="FS137" s="115" t="str">
        <f t="shared" si="646"/>
        <v/>
      </c>
      <c r="FT137" s="115" t="str">
        <f t="shared" si="647"/>
        <v/>
      </c>
      <c r="FU137" s="116" t="str">
        <f t="shared" si="648"/>
        <v/>
      </c>
      <c r="FV137" s="117" t="str">
        <f t="shared" si="649"/>
        <v/>
      </c>
      <c r="FW137" s="118" t="str">
        <f t="shared" si="650"/>
        <v/>
      </c>
      <c r="FX137" s="119" t="str">
        <f t="shared" si="651"/>
        <v/>
      </c>
      <c r="FY137" s="120" t="str">
        <f t="shared" si="652"/>
        <v/>
      </c>
      <c r="GA137" s="112"/>
      <c r="GB137" s="112"/>
      <c r="GC137" s="113" t="str">
        <f t="shared" si="653"/>
        <v/>
      </c>
      <c r="GD137" s="114" t="str">
        <f t="shared" si="654"/>
        <v/>
      </c>
      <c r="GE137" s="115" t="str">
        <f t="shared" si="655"/>
        <v/>
      </c>
      <c r="GF137" s="115" t="str">
        <f t="shared" si="656"/>
        <v/>
      </c>
      <c r="GG137" s="116" t="str">
        <f t="shared" si="657"/>
        <v/>
      </c>
      <c r="GH137" s="117" t="str">
        <f t="shared" si="658"/>
        <v/>
      </c>
      <c r="GI137" s="118" t="str">
        <f t="shared" si="659"/>
        <v/>
      </c>
      <c r="GJ137" s="119" t="str">
        <f t="shared" si="660"/>
        <v/>
      </c>
      <c r="GK137" s="120" t="str">
        <f t="shared" si="661"/>
        <v/>
      </c>
      <c r="GM137" s="112"/>
      <c r="GN137" s="112"/>
      <c r="GO137" s="113" t="str">
        <f t="shared" si="662"/>
        <v/>
      </c>
      <c r="GP137" s="114" t="str">
        <f t="shared" si="663"/>
        <v/>
      </c>
      <c r="GQ137" s="115" t="str">
        <f t="shared" si="664"/>
        <v/>
      </c>
      <c r="GR137" s="115" t="str">
        <f t="shared" si="665"/>
        <v/>
      </c>
      <c r="GS137" s="116" t="str">
        <f t="shared" si="666"/>
        <v/>
      </c>
      <c r="GT137" s="117" t="str">
        <f t="shared" si="667"/>
        <v/>
      </c>
      <c r="GU137" s="118" t="str">
        <f t="shared" si="668"/>
        <v/>
      </c>
      <c r="GV137" s="119" t="str">
        <f t="shared" si="669"/>
        <v/>
      </c>
      <c r="GW137" s="120" t="str">
        <f t="shared" si="670"/>
        <v/>
      </c>
      <c r="GY137" s="112"/>
      <c r="GZ137" s="112"/>
      <c r="HA137" s="113" t="str">
        <f t="shared" si="671"/>
        <v/>
      </c>
      <c r="HB137" s="114" t="str">
        <f t="shared" si="672"/>
        <v/>
      </c>
      <c r="HC137" s="115" t="str">
        <f t="shared" si="673"/>
        <v/>
      </c>
      <c r="HD137" s="115" t="str">
        <f t="shared" si="674"/>
        <v/>
      </c>
      <c r="HE137" s="116" t="str">
        <f t="shared" si="675"/>
        <v/>
      </c>
      <c r="HF137" s="117" t="str">
        <f t="shared" si="676"/>
        <v/>
      </c>
      <c r="HG137" s="118" t="str">
        <f t="shared" si="677"/>
        <v/>
      </c>
      <c r="HH137" s="119" t="str">
        <f t="shared" si="678"/>
        <v/>
      </c>
      <c r="HI137" s="120" t="str">
        <f t="shared" si="679"/>
        <v/>
      </c>
      <c r="HK137" s="112"/>
      <c r="HL137" s="112"/>
      <c r="HM137" s="113" t="str">
        <f t="shared" si="680"/>
        <v/>
      </c>
      <c r="HN137" s="114" t="str">
        <f t="shared" si="681"/>
        <v/>
      </c>
      <c r="HO137" s="115" t="str">
        <f t="shared" si="682"/>
        <v/>
      </c>
      <c r="HP137" s="115" t="str">
        <f t="shared" si="683"/>
        <v/>
      </c>
      <c r="HQ137" s="116" t="str">
        <f t="shared" si="684"/>
        <v/>
      </c>
      <c r="HR137" s="117" t="str">
        <f t="shared" si="685"/>
        <v/>
      </c>
      <c r="HS137" s="118" t="str">
        <f t="shared" si="686"/>
        <v/>
      </c>
      <c r="HT137" s="119" t="str">
        <f t="shared" si="687"/>
        <v/>
      </c>
      <c r="HU137" s="120" t="str">
        <f t="shared" si="688"/>
        <v/>
      </c>
      <c r="HW137" s="112"/>
      <c r="HX137" s="112"/>
      <c r="HY137" s="113" t="str">
        <f t="shared" si="689"/>
        <v/>
      </c>
      <c r="HZ137" s="114" t="str">
        <f t="shared" si="690"/>
        <v/>
      </c>
      <c r="IA137" s="115" t="str">
        <f t="shared" si="691"/>
        <v/>
      </c>
      <c r="IB137" s="115" t="str">
        <f t="shared" si="692"/>
        <v/>
      </c>
      <c r="IC137" s="116" t="str">
        <f t="shared" si="693"/>
        <v/>
      </c>
      <c r="ID137" s="117" t="str">
        <f t="shared" si="694"/>
        <v/>
      </c>
      <c r="IE137" s="118" t="str">
        <f t="shared" si="695"/>
        <v/>
      </c>
      <c r="IF137" s="119" t="str">
        <f t="shared" si="696"/>
        <v/>
      </c>
      <c r="IG137" s="120" t="str">
        <f t="shared" si="697"/>
        <v/>
      </c>
      <c r="II137" s="112"/>
      <c r="IJ137" s="112"/>
      <c r="IK137" s="113" t="str">
        <f t="shared" si="698"/>
        <v/>
      </c>
      <c r="IL137" s="114" t="str">
        <f t="shared" si="699"/>
        <v/>
      </c>
      <c r="IM137" s="115" t="str">
        <f t="shared" si="700"/>
        <v/>
      </c>
      <c r="IN137" s="115" t="str">
        <f t="shared" si="701"/>
        <v/>
      </c>
      <c r="IO137" s="116" t="str">
        <f t="shared" si="702"/>
        <v/>
      </c>
      <c r="IP137" s="117" t="str">
        <f t="shared" si="703"/>
        <v/>
      </c>
      <c r="IQ137" s="118" t="str">
        <f t="shared" si="704"/>
        <v/>
      </c>
      <c r="IR137" s="119" t="str">
        <f t="shared" si="705"/>
        <v/>
      </c>
      <c r="IS137" s="120" t="str">
        <f t="shared" si="706"/>
        <v/>
      </c>
      <c r="IU137" s="112"/>
      <c r="IV137" s="112"/>
      <c r="IW137" s="113" t="str">
        <f t="shared" si="707"/>
        <v/>
      </c>
      <c r="IX137" s="114" t="str">
        <f t="shared" si="708"/>
        <v/>
      </c>
      <c r="IY137" s="115" t="str">
        <f t="shared" si="709"/>
        <v/>
      </c>
      <c r="IZ137" s="115" t="str">
        <f t="shared" si="710"/>
        <v/>
      </c>
      <c r="JA137" s="116" t="str">
        <f t="shared" si="711"/>
        <v/>
      </c>
      <c r="JB137" s="117" t="str">
        <f t="shared" si="712"/>
        <v/>
      </c>
      <c r="JC137" s="118" t="str">
        <f t="shared" si="713"/>
        <v/>
      </c>
      <c r="JD137" s="119" t="str">
        <f t="shared" si="714"/>
        <v/>
      </c>
      <c r="JE137" s="120" t="str">
        <f t="shared" si="715"/>
        <v/>
      </c>
      <c r="JG137" s="112"/>
      <c r="JH137" s="112"/>
      <c r="JI137" s="113" t="str">
        <f t="shared" si="716"/>
        <v/>
      </c>
      <c r="JJ137" s="114" t="str">
        <f t="shared" si="717"/>
        <v/>
      </c>
      <c r="JK137" s="115" t="str">
        <f t="shared" si="718"/>
        <v/>
      </c>
      <c r="JL137" s="115" t="str">
        <f t="shared" si="719"/>
        <v/>
      </c>
      <c r="JM137" s="116" t="str">
        <f t="shared" si="720"/>
        <v/>
      </c>
      <c r="JN137" s="117" t="str">
        <f t="shared" si="721"/>
        <v/>
      </c>
      <c r="JO137" s="118" t="str">
        <f t="shared" si="722"/>
        <v/>
      </c>
      <c r="JP137" s="119" t="str">
        <f t="shared" si="723"/>
        <v/>
      </c>
      <c r="JQ137" s="120" t="str">
        <f t="shared" si="724"/>
        <v/>
      </c>
      <c r="JS137" s="112"/>
      <c r="JT137" s="112"/>
      <c r="JU137" s="113" t="str">
        <f t="shared" si="725"/>
        <v/>
      </c>
      <c r="JV137" s="114" t="str">
        <f t="shared" si="726"/>
        <v/>
      </c>
      <c r="JW137" s="115" t="str">
        <f t="shared" si="727"/>
        <v/>
      </c>
      <c r="JX137" s="115" t="str">
        <f t="shared" si="728"/>
        <v/>
      </c>
      <c r="JY137" s="116" t="str">
        <f t="shared" si="729"/>
        <v/>
      </c>
      <c r="JZ137" s="117" t="str">
        <f t="shared" si="730"/>
        <v/>
      </c>
      <c r="KA137" s="118" t="str">
        <f t="shared" si="731"/>
        <v/>
      </c>
      <c r="KB137" s="119" t="str">
        <f t="shared" si="732"/>
        <v/>
      </c>
      <c r="KC137" s="120" t="str">
        <f t="shared" si="733"/>
        <v/>
      </c>
      <c r="KE137" s="112"/>
      <c r="KF137" s="112"/>
      <c r="KG137" s="113" t="str">
        <f t="shared" si="734"/>
        <v/>
      </c>
      <c r="KH137" s="114" t="str">
        <f t="shared" si="735"/>
        <v/>
      </c>
      <c r="KI137" s="115" t="str">
        <f t="shared" si="736"/>
        <v/>
      </c>
      <c r="KJ137" s="115" t="str">
        <f t="shared" si="737"/>
        <v/>
      </c>
      <c r="KK137" s="116" t="str">
        <f t="shared" si="738"/>
        <v/>
      </c>
      <c r="KL137" s="117" t="str">
        <f t="shared" si="739"/>
        <v/>
      </c>
      <c r="KM137" s="118" t="str">
        <f t="shared" si="740"/>
        <v/>
      </c>
      <c r="KN137" s="119" t="str">
        <f t="shared" si="741"/>
        <v/>
      </c>
      <c r="KO137" s="120" t="str">
        <f t="shared" si="742"/>
        <v/>
      </c>
      <c r="KQ137" s="112"/>
      <c r="KR137" s="112"/>
      <c r="KS137" s="113" t="str">
        <f t="shared" si="743"/>
        <v/>
      </c>
      <c r="KT137" s="114" t="str">
        <f t="shared" si="744"/>
        <v/>
      </c>
      <c r="KU137" s="115" t="str">
        <f t="shared" si="745"/>
        <v/>
      </c>
      <c r="KV137" s="115" t="str">
        <f t="shared" si="746"/>
        <v/>
      </c>
      <c r="KW137" s="116" t="str">
        <f t="shared" si="747"/>
        <v/>
      </c>
      <c r="KX137" s="117" t="str">
        <f t="shared" si="748"/>
        <v/>
      </c>
      <c r="KY137" s="118" t="str">
        <f t="shared" si="749"/>
        <v/>
      </c>
      <c r="KZ137" s="119" t="str">
        <f t="shared" si="750"/>
        <v/>
      </c>
      <c r="LA137" s="120" t="str">
        <f t="shared" si="751"/>
        <v/>
      </c>
      <c r="LC137" s="112"/>
      <c r="LD137" s="112"/>
      <c r="LE137" s="113" t="str">
        <f t="shared" si="752"/>
        <v/>
      </c>
      <c r="LF137" s="114" t="str">
        <f t="shared" si="753"/>
        <v/>
      </c>
      <c r="LG137" s="115" t="str">
        <f t="shared" si="754"/>
        <v/>
      </c>
      <c r="LH137" s="115" t="str">
        <f t="shared" si="755"/>
        <v/>
      </c>
      <c r="LI137" s="116" t="str">
        <f t="shared" si="756"/>
        <v/>
      </c>
      <c r="LJ137" s="117" t="str">
        <f t="shared" si="757"/>
        <v/>
      </c>
      <c r="LK137" s="118" t="str">
        <f t="shared" si="758"/>
        <v/>
      </c>
      <c r="LL137" s="119" t="str">
        <f t="shared" si="759"/>
        <v/>
      </c>
      <c r="LM137" s="120" t="str">
        <f t="shared" si="760"/>
        <v/>
      </c>
      <c r="LO137" s="112"/>
      <c r="LP137" s="112"/>
      <c r="LQ137" s="113" t="str">
        <f t="shared" si="761"/>
        <v/>
      </c>
      <c r="LR137" s="114" t="str">
        <f t="shared" si="762"/>
        <v/>
      </c>
      <c r="LS137" s="115" t="str">
        <f t="shared" si="763"/>
        <v/>
      </c>
      <c r="LT137" s="115" t="str">
        <f t="shared" si="764"/>
        <v/>
      </c>
      <c r="LU137" s="116" t="str">
        <f t="shared" si="765"/>
        <v/>
      </c>
      <c r="LV137" s="117" t="str">
        <f t="shared" si="766"/>
        <v/>
      </c>
      <c r="LW137" s="118" t="str">
        <f t="shared" si="767"/>
        <v/>
      </c>
      <c r="LX137" s="119" t="str">
        <f t="shared" si="768"/>
        <v/>
      </c>
      <c r="LY137" s="120" t="str">
        <f t="shared" si="769"/>
        <v/>
      </c>
      <c r="MA137" s="112"/>
      <c r="MB137" s="112"/>
      <c r="MC137" s="113" t="str">
        <f t="shared" si="770"/>
        <v/>
      </c>
      <c r="MD137" s="114" t="str">
        <f t="shared" si="771"/>
        <v/>
      </c>
      <c r="ME137" s="115" t="str">
        <f t="shared" si="772"/>
        <v/>
      </c>
      <c r="MF137" s="115" t="str">
        <f t="shared" si="773"/>
        <v/>
      </c>
      <c r="MG137" s="116" t="str">
        <f t="shared" si="774"/>
        <v/>
      </c>
      <c r="MH137" s="117" t="str">
        <f t="shared" si="775"/>
        <v/>
      </c>
      <c r="MI137" s="118" t="str">
        <f t="shared" si="776"/>
        <v/>
      </c>
      <c r="MJ137" s="119" t="str">
        <f t="shared" si="777"/>
        <v/>
      </c>
      <c r="MK137" s="120" t="str">
        <f t="shared" si="778"/>
        <v/>
      </c>
      <c r="MM137" s="112"/>
      <c r="MN137" s="112"/>
      <c r="MO137" s="113" t="str">
        <f t="shared" si="779"/>
        <v/>
      </c>
      <c r="MP137" s="114" t="str">
        <f t="shared" si="780"/>
        <v/>
      </c>
      <c r="MQ137" s="115" t="str">
        <f t="shared" si="781"/>
        <v/>
      </c>
      <c r="MR137" s="115" t="str">
        <f t="shared" si="782"/>
        <v/>
      </c>
      <c r="MS137" s="116" t="str">
        <f t="shared" si="783"/>
        <v/>
      </c>
      <c r="MT137" s="117" t="str">
        <f t="shared" si="784"/>
        <v/>
      </c>
      <c r="MU137" s="118" t="str">
        <f t="shared" si="785"/>
        <v/>
      </c>
      <c r="MV137" s="119" t="str">
        <f t="shared" si="786"/>
        <v/>
      </c>
      <c r="MW137" s="120" t="str">
        <f t="shared" si="787"/>
        <v/>
      </c>
      <c r="MY137" s="112"/>
      <c r="MZ137" s="112"/>
      <c r="NA137" s="113" t="str">
        <f t="shared" si="788"/>
        <v/>
      </c>
      <c r="NB137" s="114" t="str">
        <f t="shared" si="789"/>
        <v/>
      </c>
      <c r="NC137" s="115" t="str">
        <f t="shared" si="790"/>
        <v/>
      </c>
      <c r="ND137" s="115" t="str">
        <f t="shared" si="791"/>
        <v/>
      </c>
      <c r="NE137" s="116" t="str">
        <f t="shared" si="792"/>
        <v/>
      </c>
      <c r="NF137" s="117" t="str">
        <f t="shared" si="793"/>
        <v/>
      </c>
      <c r="NG137" s="118" t="str">
        <f t="shared" si="794"/>
        <v/>
      </c>
      <c r="NH137" s="119" t="str">
        <f t="shared" si="795"/>
        <v/>
      </c>
      <c r="NI137" s="120" t="str">
        <f t="shared" si="796"/>
        <v/>
      </c>
      <c r="NK137" s="112"/>
      <c r="NL137" s="112"/>
      <c r="NM137" s="113" t="str">
        <f t="shared" si="797"/>
        <v/>
      </c>
      <c r="NN137" s="114" t="str">
        <f t="shared" si="798"/>
        <v/>
      </c>
      <c r="NO137" s="115" t="str">
        <f t="shared" si="799"/>
        <v/>
      </c>
      <c r="NP137" s="115" t="str">
        <f t="shared" si="800"/>
        <v/>
      </c>
      <c r="NQ137" s="116" t="str">
        <f t="shared" si="801"/>
        <v/>
      </c>
      <c r="NR137" s="117" t="str">
        <f t="shared" si="802"/>
        <v/>
      </c>
      <c r="NS137" s="118" t="str">
        <f t="shared" si="803"/>
        <v/>
      </c>
      <c r="NT137" s="119" t="str">
        <f t="shared" si="804"/>
        <v/>
      </c>
      <c r="NU137" s="120" t="str">
        <f t="shared" si="805"/>
        <v/>
      </c>
      <c r="NW137" s="112"/>
      <c r="NX137" s="112"/>
      <c r="NY137" s="113" t="str">
        <f t="shared" si="806"/>
        <v/>
      </c>
      <c r="NZ137" s="114" t="str">
        <f t="shared" si="807"/>
        <v/>
      </c>
      <c r="OA137" s="115" t="str">
        <f t="shared" si="808"/>
        <v/>
      </c>
      <c r="OB137" s="115" t="str">
        <f t="shared" si="809"/>
        <v/>
      </c>
      <c r="OC137" s="116" t="str">
        <f t="shared" si="810"/>
        <v/>
      </c>
      <c r="OD137" s="117" t="str">
        <f t="shared" si="811"/>
        <v/>
      </c>
      <c r="OE137" s="118" t="str">
        <f t="shared" si="812"/>
        <v/>
      </c>
      <c r="OF137" s="119" t="str">
        <f t="shared" si="813"/>
        <v/>
      </c>
      <c r="OG137" s="120" t="str">
        <f t="shared" si="814"/>
        <v/>
      </c>
      <c r="OI137" s="112"/>
      <c r="OJ137" s="112"/>
      <c r="OK137" s="113" t="str">
        <f t="shared" si="815"/>
        <v/>
      </c>
      <c r="OL137" s="114" t="str">
        <f t="shared" si="816"/>
        <v/>
      </c>
      <c r="OM137" s="115" t="str">
        <f t="shared" si="817"/>
        <v/>
      </c>
      <c r="ON137" s="115" t="str">
        <f t="shared" si="818"/>
        <v/>
      </c>
      <c r="OO137" s="116" t="str">
        <f t="shared" si="819"/>
        <v/>
      </c>
      <c r="OP137" s="117" t="str">
        <f t="shared" si="820"/>
        <v/>
      </c>
      <c r="OQ137" s="118" t="str">
        <f t="shared" si="821"/>
        <v/>
      </c>
      <c r="OR137" s="119" t="str">
        <f t="shared" si="822"/>
        <v/>
      </c>
      <c r="OS137" s="120" t="str">
        <f t="shared" si="823"/>
        <v/>
      </c>
      <c r="OU137" s="112"/>
      <c r="OV137" s="112"/>
      <c r="OW137" s="113" t="str">
        <f t="shared" si="824"/>
        <v/>
      </c>
      <c r="OX137" s="114" t="str">
        <f t="shared" si="825"/>
        <v/>
      </c>
      <c r="OY137" s="115" t="str">
        <f t="shared" si="826"/>
        <v/>
      </c>
      <c r="OZ137" s="115" t="str">
        <f t="shared" si="827"/>
        <v/>
      </c>
      <c r="PA137" s="116" t="str">
        <f t="shared" si="828"/>
        <v/>
      </c>
      <c r="PB137" s="117" t="str">
        <f t="shared" si="829"/>
        <v/>
      </c>
      <c r="PC137" s="118" t="str">
        <f t="shared" si="830"/>
        <v/>
      </c>
      <c r="PD137" s="119" t="str">
        <f t="shared" si="831"/>
        <v/>
      </c>
      <c r="PE137" s="120" t="str">
        <f t="shared" si="832"/>
        <v/>
      </c>
      <c r="PG137" s="112"/>
      <c r="PH137" s="112"/>
      <c r="PI137" s="113" t="str">
        <f t="shared" si="833"/>
        <v/>
      </c>
      <c r="PJ137" s="114" t="str">
        <f t="shared" si="834"/>
        <v/>
      </c>
      <c r="PK137" s="115" t="str">
        <f t="shared" si="835"/>
        <v/>
      </c>
      <c r="PL137" s="115" t="str">
        <f t="shared" si="836"/>
        <v/>
      </c>
      <c r="PM137" s="116" t="str">
        <f t="shared" si="837"/>
        <v/>
      </c>
      <c r="PN137" s="117" t="str">
        <f t="shared" si="838"/>
        <v/>
      </c>
      <c r="PO137" s="118" t="str">
        <f t="shared" si="839"/>
        <v/>
      </c>
      <c r="PP137" s="119" t="str">
        <f t="shared" si="840"/>
        <v/>
      </c>
      <c r="PQ137" s="120" t="str">
        <f t="shared" si="841"/>
        <v/>
      </c>
      <c r="PS137" s="112"/>
      <c r="PT137" s="112"/>
      <c r="PU137" s="113" t="str">
        <f t="shared" si="842"/>
        <v/>
      </c>
      <c r="PV137" s="114" t="str">
        <f t="shared" si="843"/>
        <v/>
      </c>
      <c r="PW137" s="115" t="str">
        <f t="shared" si="844"/>
        <v/>
      </c>
      <c r="PX137" s="115" t="str">
        <f t="shared" si="845"/>
        <v/>
      </c>
      <c r="PY137" s="116" t="str">
        <f t="shared" si="846"/>
        <v/>
      </c>
      <c r="PZ137" s="117" t="str">
        <f t="shared" si="847"/>
        <v/>
      </c>
      <c r="QA137" s="118" t="str">
        <f t="shared" si="848"/>
        <v/>
      </c>
      <c r="QB137" s="119" t="str">
        <f t="shared" si="849"/>
        <v/>
      </c>
      <c r="QC137" s="120" t="str">
        <f t="shared" si="850"/>
        <v/>
      </c>
      <c r="QE137" s="112"/>
      <c r="QF137" s="112"/>
      <c r="QG137" s="113" t="str">
        <f t="shared" si="851"/>
        <v/>
      </c>
      <c r="QH137" s="114" t="str">
        <f t="shared" si="852"/>
        <v/>
      </c>
      <c r="QI137" s="115" t="str">
        <f t="shared" si="853"/>
        <v/>
      </c>
      <c r="QJ137" s="115" t="str">
        <f t="shared" si="854"/>
        <v/>
      </c>
      <c r="QK137" s="116" t="str">
        <f t="shared" si="855"/>
        <v/>
      </c>
      <c r="QL137" s="117" t="str">
        <f t="shared" si="856"/>
        <v/>
      </c>
      <c r="QM137" s="118" t="str">
        <f t="shared" si="857"/>
        <v/>
      </c>
      <c r="QN137" s="119" t="str">
        <f t="shared" si="858"/>
        <v/>
      </c>
      <c r="QO137" s="120" t="str">
        <f t="shared" si="859"/>
        <v/>
      </c>
      <c r="QQ137" s="112"/>
      <c r="QR137" s="112"/>
      <c r="QS137" s="113" t="str">
        <f t="shared" si="860"/>
        <v/>
      </c>
      <c r="QT137" s="114" t="str">
        <f t="shared" si="861"/>
        <v/>
      </c>
      <c r="QU137" s="115" t="str">
        <f t="shared" si="862"/>
        <v/>
      </c>
      <c r="QV137" s="115" t="str">
        <f t="shared" si="863"/>
        <v/>
      </c>
      <c r="QW137" s="116" t="str">
        <f t="shared" si="864"/>
        <v/>
      </c>
      <c r="QX137" s="117" t="str">
        <f t="shared" si="865"/>
        <v/>
      </c>
      <c r="QY137" s="118" t="str">
        <f t="shared" si="866"/>
        <v/>
      </c>
      <c r="QZ137" s="119" t="str">
        <f t="shared" si="867"/>
        <v/>
      </c>
      <c r="RA137" s="120" t="str">
        <f t="shared" si="868"/>
        <v/>
      </c>
      <c r="RC137" s="112"/>
      <c r="RD137" s="112"/>
      <c r="RE137" s="113" t="str">
        <f t="shared" si="869"/>
        <v/>
      </c>
      <c r="RF137" s="114" t="str">
        <f t="shared" si="870"/>
        <v/>
      </c>
      <c r="RG137" s="115" t="str">
        <f t="shared" si="871"/>
        <v/>
      </c>
      <c r="RH137" s="115" t="str">
        <f t="shared" si="872"/>
        <v/>
      </c>
      <c r="RI137" s="116" t="str">
        <f t="shared" si="873"/>
        <v/>
      </c>
      <c r="RJ137" s="117" t="str">
        <f t="shared" si="874"/>
        <v/>
      </c>
      <c r="RK137" s="118" t="str">
        <f t="shared" si="875"/>
        <v/>
      </c>
      <c r="RL137" s="119" t="str">
        <f t="shared" si="876"/>
        <v/>
      </c>
      <c r="RM137" s="120" t="str">
        <f t="shared" si="877"/>
        <v/>
      </c>
      <c r="RO137" s="112"/>
      <c r="RP137" s="112"/>
      <c r="RQ137" s="113" t="str">
        <f t="shared" si="878"/>
        <v/>
      </c>
      <c r="RR137" s="114" t="str">
        <f t="shared" si="879"/>
        <v/>
      </c>
      <c r="RS137" s="115" t="str">
        <f t="shared" si="880"/>
        <v/>
      </c>
      <c r="RT137" s="115" t="str">
        <f t="shared" si="881"/>
        <v/>
      </c>
      <c r="RU137" s="116" t="str">
        <f t="shared" si="882"/>
        <v/>
      </c>
      <c r="RV137" s="117" t="str">
        <f t="shared" si="883"/>
        <v/>
      </c>
      <c r="RW137" s="118" t="str">
        <f t="shared" si="884"/>
        <v/>
      </c>
      <c r="RX137" s="119" t="str">
        <f t="shared" si="885"/>
        <v/>
      </c>
      <c r="RY137" s="120" t="str">
        <f t="shared" si="886"/>
        <v/>
      </c>
      <c r="SA137" s="112"/>
      <c r="SB137" s="112"/>
    </row>
    <row r="138" spans="1:496" ht="13.5" customHeight="1">
      <c r="A138" s="20"/>
      <c r="B138" s="2" t="s">
        <v>921</v>
      </c>
      <c r="C138" s="2" t="s">
        <v>922</v>
      </c>
      <c r="E138" s="113" t="str">
        <f t="shared" si="960"/>
        <v/>
      </c>
      <c r="F138" s="114" t="str">
        <f t="shared" si="961"/>
        <v/>
      </c>
      <c r="G138" s="115" t="str">
        <f t="shared" si="903"/>
        <v/>
      </c>
      <c r="H138" s="115" t="str">
        <f t="shared" si="904"/>
        <v/>
      </c>
      <c r="I138" s="116" t="str">
        <f t="shared" si="962"/>
        <v/>
      </c>
      <c r="J138" s="117" t="str">
        <f t="shared" si="963"/>
        <v/>
      </c>
      <c r="K138" s="118" t="str">
        <f t="shared" si="964"/>
        <v/>
      </c>
      <c r="L138" s="119" t="str">
        <f t="shared" si="894"/>
        <v/>
      </c>
      <c r="M138" s="120" t="str">
        <f t="shared" si="965"/>
        <v/>
      </c>
      <c r="O138" s="112"/>
      <c r="P138" s="2" t="s">
        <v>289</v>
      </c>
      <c r="Q138" s="113" t="s">
        <v>289</v>
      </c>
      <c r="R138" s="114" t="s">
        <v>289</v>
      </c>
      <c r="S138" s="115" t="s">
        <v>289</v>
      </c>
      <c r="T138" s="115" t="s">
        <v>289</v>
      </c>
      <c r="U138" s="116" t="s">
        <v>289</v>
      </c>
      <c r="V138" s="117" t="s">
        <v>289</v>
      </c>
      <c r="W138" s="118" t="s">
        <v>289</v>
      </c>
      <c r="X138" s="119" t="s">
        <v>289</v>
      </c>
      <c r="Y138" s="120" t="s">
        <v>289</v>
      </c>
      <c r="AA138" s="4"/>
      <c r="AC138" s="113" t="str">
        <f t="shared" si="545"/>
        <v/>
      </c>
      <c r="AD138" s="114" t="str">
        <f t="shared" si="546"/>
        <v/>
      </c>
      <c r="AE138" s="115" t="str">
        <f t="shared" si="547"/>
        <v/>
      </c>
      <c r="AF138" s="115" t="str">
        <f t="shared" si="548"/>
        <v/>
      </c>
      <c r="AG138" s="116" t="str">
        <f t="shared" si="549"/>
        <v/>
      </c>
      <c r="AH138" s="117" t="str">
        <f t="shared" si="550"/>
        <v/>
      </c>
      <c r="AI138" s="118" t="str">
        <f t="shared" si="551"/>
        <v/>
      </c>
      <c r="AJ138" s="119" t="str">
        <f t="shared" si="552"/>
        <v/>
      </c>
      <c r="AK138" s="120" t="str">
        <f t="shared" si="553"/>
        <v/>
      </c>
      <c r="AM138" s="112"/>
      <c r="AN138" s="112"/>
      <c r="AO138" s="113" t="str">
        <f t="shared" si="554"/>
        <v/>
      </c>
      <c r="AP138" s="114" t="str">
        <f t="shared" si="555"/>
        <v/>
      </c>
      <c r="AQ138" s="115" t="str">
        <f t="shared" si="556"/>
        <v/>
      </c>
      <c r="AR138" s="115" t="str">
        <f t="shared" si="557"/>
        <v/>
      </c>
      <c r="AS138" s="116" t="str">
        <f t="shared" si="558"/>
        <v/>
      </c>
      <c r="AT138" s="117" t="str">
        <f t="shared" si="559"/>
        <v/>
      </c>
      <c r="AU138" s="118" t="str">
        <f t="shared" si="560"/>
        <v/>
      </c>
      <c r="AV138" s="119" t="str">
        <f t="shared" si="561"/>
        <v/>
      </c>
      <c r="AW138" s="120" t="str">
        <f t="shared" si="562"/>
        <v/>
      </c>
      <c r="AY138" s="112"/>
      <c r="AZ138" s="112"/>
      <c r="BA138" s="113" t="str">
        <f t="shared" si="518"/>
        <v/>
      </c>
      <c r="BB138" s="114" t="str">
        <f t="shared" si="519"/>
        <v/>
      </c>
      <c r="BC138" s="115" t="str">
        <f t="shared" si="520"/>
        <v/>
      </c>
      <c r="BD138" s="115" t="str">
        <f t="shared" si="521"/>
        <v/>
      </c>
      <c r="BE138" s="116" t="str">
        <f t="shared" si="522"/>
        <v/>
      </c>
      <c r="BF138" s="117" t="str">
        <f t="shared" si="523"/>
        <v/>
      </c>
      <c r="BG138" s="118" t="str">
        <f t="shared" si="524"/>
        <v/>
      </c>
      <c r="BH138" s="119" t="str">
        <f t="shared" si="525"/>
        <v/>
      </c>
      <c r="BI138" s="120" t="str">
        <f t="shared" si="526"/>
        <v/>
      </c>
      <c r="BK138" s="112"/>
      <c r="BL138" s="112"/>
      <c r="BM138" s="113" t="str">
        <f t="shared" si="563"/>
        <v/>
      </c>
      <c r="BN138" s="114" t="str">
        <f t="shared" si="564"/>
        <v/>
      </c>
      <c r="BO138" s="115" t="str">
        <f t="shared" si="565"/>
        <v/>
      </c>
      <c r="BP138" s="115" t="str">
        <f t="shared" si="566"/>
        <v/>
      </c>
      <c r="BQ138" s="116" t="str">
        <f t="shared" si="567"/>
        <v/>
      </c>
      <c r="BR138" s="117" t="str">
        <f t="shared" si="568"/>
        <v/>
      </c>
      <c r="BS138" s="118" t="str">
        <f t="shared" si="569"/>
        <v/>
      </c>
      <c r="BT138" s="119" t="str">
        <f t="shared" si="570"/>
        <v/>
      </c>
      <c r="BU138" s="120" t="str">
        <f t="shared" si="571"/>
        <v/>
      </c>
      <c r="BW138" s="112"/>
      <c r="BX138" s="112"/>
      <c r="BY138" s="113" t="str">
        <f t="shared" si="572"/>
        <v/>
      </c>
      <c r="BZ138" s="114" t="str">
        <f t="shared" si="573"/>
        <v/>
      </c>
      <c r="CA138" s="115" t="str">
        <f t="shared" si="574"/>
        <v/>
      </c>
      <c r="CB138" s="115" t="str">
        <f t="shared" si="575"/>
        <v/>
      </c>
      <c r="CC138" s="116" t="str">
        <f t="shared" si="576"/>
        <v/>
      </c>
      <c r="CD138" s="117" t="str">
        <f t="shared" si="577"/>
        <v/>
      </c>
      <c r="CE138" s="118" t="str">
        <f t="shared" si="578"/>
        <v/>
      </c>
      <c r="CF138" s="119" t="str">
        <f t="shared" si="579"/>
        <v/>
      </c>
      <c r="CG138" s="120" t="str">
        <f t="shared" si="580"/>
        <v/>
      </c>
      <c r="CI138" s="112"/>
      <c r="CJ138" s="112"/>
      <c r="CK138" s="113" t="str">
        <f t="shared" si="581"/>
        <v/>
      </c>
      <c r="CL138" s="114" t="str">
        <f t="shared" si="582"/>
        <v/>
      </c>
      <c r="CM138" s="115" t="str">
        <f t="shared" si="583"/>
        <v/>
      </c>
      <c r="CN138" s="115" t="str">
        <f t="shared" si="584"/>
        <v/>
      </c>
      <c r="CO138" s="116" t="str">
        <f t="shared" si="585"/>
        <v/>
      </c>
      <c r="CP138" s="117" t="str">
        <f t="shared" si="586"/>
        <v/>
      </c>
      <c r="CQ138" s="118" t="str">
        <f t="shared" si="587"/>
        <v/>
      </c>
      <c r="CR138" s="119" t="str">
        <f t="shared" si="588"/>
        <v/>
      </c>
      <c r="CS138" s="120" t="str">
        <f t="shared" si="589"/>
        <v/>
      </c>
      <c r="CU138" s="112"/>
      <c r="CV138" s="112"/>
      <c r="CW138" s="113" t="str">
        <f t="shared" si="590"/>
        <v/>
      </c>
      <c r="CX138" s="114" t="str">
        <f t="shared" si="591"/>
        <v/>
      </c>
      <c r="CY138" s="115" t="str">
        <f t="shared" si="592"/>
        <v/>
      </c>
      <c r="CZ138" s="115" t="str">
        <f t="shared" si="593"/>
        <v/>
      </c>
      <c r="DA138" s="116" t="str">
        <f t="shared" si="594"/>
        <v/>
      </c>
      <c r="DB138" s="117" t="str">
        <f t="shared" si="595"/>
        <v/>
      </c>
      <c r="DC138" s="118" t="str">
        <f t="shared" si="596"/>
        <v/>
      </c>
      <c r="DD138" s="119" t="str">
        <f t="shared" si="597"/>
        <v/>
      </c>
      <c r="DE138" s="120" t="str">
        <f t="shared" si="598"/>
        <v/>
      </c>
      <c r="DG138" s="112"/>
      <c r="DH138" s="112"/>
      <c r="DI138" s="113" t="str">
        <f t="shared" si="599"/>
        <v/>
      </c>
      <c r="DJ138" s="114" t="str">
        <f t="shared" si="600"/>
        <v/>
      </c>
      <c r="DK138" s="115" t="str">
        <f t="shared" si="601"/>
        <v/>
      </c>
      <c r="DL138" s="115" t="str">
        <f t="shared" si="602"/>
        <v/>
      </c>
      <c r="DM138" s="116" t="str">
        <f t="shared" si="603"/>
        <v/>
      </c>
      <c r="DN138" s="117" t="str">
        <f t="shared" si="604"/>
        <v/>
      </c>
      <c r="DO138" s="118" t="str">
        <f t="shared" si="605"/>
        <v/>
      </c>
      <c r="DP138" s="119" t="str">
        <f t="shared" si="606"/>
        <v/>
      </c>
      <c r="DQ138" s="120" t="str">
        <f t="shared" si="607"/>
        <v/>
      </c>
      <c r="DS138" s="112"/>
      <c r="DT138" s="112"/>
      <c r="DU138" s="113" t="str">
        <f t="shared" si="608"/>
        <v/>
      </c>
      <c r="DV138" s="114" t="str">
        <f t="shared" si="609"/>
        <v/>
      </c>
      <c r="DW138" s="115" t="str">
        <f t="shared" si="610"/>
        <v/>
      </c>
      <c r="DX138" s="115" t="str">
        <f t="shared" si="611"/>
        <v/>
      </c>
      <c r="DY138" s="116" t="str">
        <f t="shared" si="612"/>
        <v/>
      </c>
      <c r="DZ138" s="117" t="str">
        <f t="shared" si="613"/>
        <v/>
      </c>
      <c r="EA138" s="118" t="str">
        <f t="shared" si="614"/>
        <v/>
      </c>
      <c r="EB138" s="119" t="str">
        <f t="shared" si="615"/>
        <v/>
      </c>
      <c r="EC138" s="120" t="str">
        <f t="shared" si="616"/>
        <v/>
      </c>
      <c r="EE138" s="112"/>
      <c r="EF138" s="112"/>
      <c r="EG138" s="113" t="str">
        <f t="shared" si="617"/>
        <v/>
      </c>
      <c r="EH138" s="114" t="str">
        <f t="shared" si="618"/>
        <v/>
      </c>
      <c r="EI138" s="115" t="str">
        <f t="shared" si="619"/>
        <v/>
      </c>
      <c r="EJ138" s="115" t="str">
        <f t="shared" si="620"/>
        <v/>
      </c>
      <c r="EK138" s="116" t="str">
        <f t="shared" si="621"/>
        <v/>
      </c>
      <c r="EL138" s="117" t="str">
        <f t="shared" si="622"/>
        <v/>
      </c>
      <c r="EM138" s="118" t="str">
        <f t="shared" si="623"/>
        <v/>
      </c>
      <c r="EN138" s="119" t="str">
        <f t="shared" si="624"/>
        <v/>
      </c>
      <c r="EO138" s="120" t="str">
        <f t="shared" si="625"/>
        <v/>
      </c>
      <c r="EQ138" s="112"/>
      <c r="ER138" s="112"/>
      <c r="ES138" s="113" t="str">
        <f t="shared" si="626"/>
        <v/>
      </c>
      <c r="ET138" s="114" t="str">
        <f t="shared" si="627"/>
        <v/>
      </c>
      <c r="EU138" s="115" t="str">
        <f t="shared" si="628"/>
        <v/>
      </c>
      <c r="EV138" s="115" t="str">
        <f t="shared" si="629"/>
        <v/>
      </c>
      <c r="EW138" s="116" t="str">
        <f t="shared" si="630"/>
        <v/>
      </c>
      <c r="EX138" s="117" t="str">
        <f t="shared" si="631"/>
        <v/>
      </c>
      <c r="EY138" s="118" t="str">
        <f t="shared" si="632"/>
        <v/>
      </c>
      <c r="EZ138" s="119" t="str">
        <f t="shared" si="633"/>
        <v/>
      </c>
      <c r="FA138" s="120" t="str">
        <f t="shared" si="634"/>
        <v/>
      </c>
      <c r="FC138" s="112"/>
      <c r="FD138" s="112"/>
      <c r="FE138" s="113" t="str">
        <f t="shared" si="635"/>
        <v/>
      </c>
      <c r="FF138" s="114" t="str">
        <f t="shared" si="636"/>
        <v/>
      </c>
      <c r="FG138" s="115" t="str">
        <f t="shared" si="637"/>
        <v/>
      </c>
      <c r="FH138" s="115" t="str">
        <f t="shared" si="638"/>
        <v/>
      </c>
      <c r="FI138" s="116" t="str">
        <f t="shared" si="639"/>
        <v/>
      </c>
      <c r="FJ138" s="117" t="str">
        <f t="shared" si="640"/>
        <v/>
      </c>
      <c r="FK138" s="118" t="str">
        <f t="shared" si="641"/>
        <v/>
      </c>
      <c r="FL138" s="119" t="str">
        <f t="shared" si="642"/>
        <v/>
      </c>
      <c r="FM138" s="120" t="str">
        <f t="shared" si="643"/>
        <v/>
      </c>
      <c r="FO138" s="112"/>
      <c r="FP138" s="112"/>
      <c r="FQ138" s="113" t="str">
        <f t="shared" si="644"/>
        <v/>
      </c>
      <c r="FR138" s="114" t="str">
        <f t="shared" si="645"/>
        <v/>
      </c>
      <c r="FS138" s="115" t="str">
        <f t="shared" si="646"/>
        <v/>
      </c>
      <c r="FT138" s="115" t="str">
        <f t="shared" si="647"/>
        <v/>
      </c>
      <c r="FU138" s="116" t="str">
        <f t="shared" si="648"/>
        <v/>
      </c>
      <c r="FV138" s="117" t="str">
        <f t="shared" si="649"/>
        <v/>
      </c>
      <c r="FW138" s="118" t="str">
        <f t="shared" si="650"/>
        <v/>
      </c>
      <c r="FX138" s="119" t="str">
        <f t="shared" si="651"/>
        <v/>
      </c>
      <c r="FY138" s="120" t="str">
        <f t="shared" si="652"/>
        <v/>
      </c>
      <c r="GA138" s="112"/>
      <c r="GB138" s="112"/>
      <c r="GC138" s="113" t="str">
        <f t="shared" si="653"/>
        <v/>
      </c>
      <c r="GD138" s="114" t="str">
        <f t="shared" si="654"/>
        <v/>
      </c>
      <c r="GE138" s="115" t="str">
        <f t="shared" si="655"/>
        <v/>
      </c>
      <c r="GF138" s="115" t="str">
        <f t="shared" si="656"/>
        <v/>
      </c>
      <c r="GG138" s="116" t="str">
        <f t="shared" si="657"/>
        <v/>
      </c>
      <c r="GH138" s="117" t="str">
        <f t="shared" si="658"/>
        <v/>
      </c>
      <c r="GI138" s="118" t="str">
        <f t="shared" si="659"/>
        <v/>
      </c>
      <c r="GJ138" s="119" t="str">
        <f t="shared" si="660"/>
        <v/>
      </c>
      <c r="GK138" s="120" t="str">
        <f t="shared" si="661"/>
        <v/>
      </c>
      <c r="GM138" s="112"/>
      <c r="GN138" s="112"/>
      <c r="GO138" s="113" t="str">
        <f t="shared" si="662"/>
        <v/>
      </c>
      <c r="GP138" s="114" t="str">
        <f t="shared" si="663"/>
        <v/>
      </c>
      <c r="GQ138" s="115" t="str">
        <f t="shared" si="664"/>
        <v/>
      </c>
      <c r="GR138" s="115" t="str">
        <f t="shared" si="665"/>
        <v/>
      </c>
      <c r="GS138" s="116" t="str">
        <f t="shared" si="666"/>
        <v/>
      </c>
      <c r="GT138" s="117" t="str">
        <f t="shared" si="667"/>
        <v/>
      </c>
      <c r="GU138" s="118" t="str">
        <f t="shared" si="668"/>
        <v/>
      </c>
      <c r="GV138" s="119" t="str">
        <f t="shared" si="669"/>
        <v/>
      </c>
      <c r="GW138" s="120" t="str">
        <f t="shared" si="670"/>
        <v/>
      </c>
      <c r="GY138" s="112"/>
      <c r="GZ138" s="112"/>
      <c r="HA138" s="113" t="str">
        <f t="shared" si="671"/>
        <v/>
      </c>
      <c r="HB138" s="114" t="str">
        <f t="shared" si="672"/>
        <v/>
      </c>
      <c r="HC138" s="115" t="str">
        <f t="shared" si="673"/>
        <v/>
      </c>
      <c r="HD138" s="115" t="str">
        <f t="shared" si="674"/>
        <v/>
      </c>
      <c r="HE138" s="116" t="str">
        <f t="shared" si="675"/>
        <v/>
      </c>
      <c r="HF138" s="117" t="str">
        <f t="shared" si="676"/>
        <v/>
      </c>
      <c r="HG138" s="118" t="str">
        <f t="shared" si="677"/>
        <v/>
      </c>
      <c r="HH138" s="119" t="str">
        <f t="shared" si="678"/>
        <v/>
      </c>
      <c r="HI138" s="120" t="str">
        <f t="shared" si="679"/>
        <v/>
      </c>
      <c r="HK138" s="112"/>
      <c r="HL138" s="112"/>
      <c r="HM138" s="113" t="str">
        <f t="shared" si="680"/>
        <v/>
      </c>
      <c r="HN138" s="114" t="str">
        <f t="shared" si="681"/>
        <v/>
      </c>
      <c r="HO138" s="115" t="str">
        <f t="shared" si="682"/>
        <v/>
      </c>
      <c r="HP138" s="115" t="str">
        <f t="shared" si="683"/>
        <v/>
      </c>
      <c r="HQ138" s="116" t="str">
        <f t="shared" si="684"/>
        <v/>
      </c>
      <c r="HR138" s="117" t="str">
        <f t="shared" si="685"/>
        <v/>
      </c>
      <c r="HS138" s="118" t="str">
        <f t="shared" si="686"/>
        <v/>
      </c>
      <c r="HT138" s="119" t="str">
        <f t="shared" si="687"/>
        <v/>
      </c>
      <c r="HU138" s="120" t="str">
        <f t="shared" si="688"/>
        <v/>
      </c>
      <c r="HW138" s="112"/>
      <c r="HX138" s="112"/>
      <c r="HY138" s="113" t="str">
        <f t="shared" si="689"/>
        <v/>
      </c>
      <c r="HZ138" s="114" t="str">
        <f t="shared" si="690"/>
        <v/>
      </c>
      <c r="IA138" s="115" t="str">
        <f t="shared" si="691"/>
        <v/>
      </c>
      <c r="IB138" s="115" t="str">
        <f t="shared" si="692"/>
        <v/>
      </c>
      <c r="IC138" s="116" t="str">
        <f t="shared" si="693"/>
        <v/>
      </c>
      <c r="ID138" s="117" t="str">
        <f t="shared" si="694"/>
        <v/>
      </c>
      <c r="IE138" s="118" t="str">
        <f t="shared" si="695"/>
        <v/>
      </c>
      <c r="IF138" s="119" t="str">
        <f t="shared" si="696"/>
        <v/>
      </c>
      <c r="IG138" s="120" t="str">
        <f t="shared" si="697"/>
        <v/>
      </c>
      <c r="II138" s="112"/>
      <c r="IJ138" s="112"/>
      <c r="IK138" s="113" t="str">
        <f t="shared" si="698"/>
        <v/>
      </c>
      <c r="IL138" s="114" t="str">
        <f t="shared" si="699"/>
        <v/>
      </c>
      <c r="IM138" s="115" t="str">
        <f t="shared" si="700"/>
        <v/>
      </c>
      <c r="IN138" s="115" t="str">
        <f t="shared" si="701"/>
        <v/>
      </c>
      <c r="IO138" s="116" t="str">
        <f t="shared" si="702"/>
        <v/>
      </c>
      <c r="IP138" s="117" t="str">
        <f t="shared" si="703"/>
        <v/>
      </c>
      <c r="IQ138" s="118" t="str">
        <f t="shared" si="704"/>
        <v/>
      </c>
      <c r="IR138" s="119" t="str">
        <f t="shared" si="705"/>
        <v/>
      </c>
      <c r="IS138" s="120" t="str">
        <f t="shared" si="706"/>
        <v/>
      </c>
      <c r="IU138" s="112"/>
      <c r="IV138" s="112"/>
      <c r="IW138" s="113" t="str">
        <f t="shared" si="707"/>
        <v/>
      </c>
      <c r="IX138" s="114" t="str">
        <f t="shared" si="708"/>
        <v/>
      </c>
      <c r="IY138" s="115" t="str">
        <f t="shared" si="709"/>
        <v/>
      </c>
      <c r="IZ138" s="115" t="str">
        <f t="shared" si="710"/>
        <v/>
      </c>
      <c r="JA138" s="116" t="str">
        <f t="shared" si="711"/>
        <v/>
      </c>
      <c r="JB138" s="117" t="str">
        <f t="shared" si="712"/>
        <v/>
      </c>
      <c r="JC138" s="118" t="str">
        <f t="shared" si="713"/>
        <v/>
      </c>
      <c r="JD138" s="119" t="str">
        <f t="shared" si="714"/>
        <v/>
      </c>
      <c r="JE138" s="120" t="str">
        <f t="shared" si="715"/>
        <v/>
      </c>
      <c r="JG138" s="112"/>
      <c r="JH138" s="112"/>
      <c r="JI138" s="113" t="str">
        <f t="shared" si="716"/>
        <v/>
      </c>
      <c r="JJ138" s="114" t="str">
        <f t="shared" si="717"/>
        <v/>
      </c>
      <c r="JK138" s="115" t="str">
        <f t="shared" si="718"/>
        <v/>
      </c>
      <c r="JL138" s="115" t="str">
        <f t="shared" si="719"/>
        <v/>
      </c>
      <c r="JM138" s="116" t="str">
        <f t="shared" si="720"/>
        <v/>
      </c>
      <c r="JN138" s="117" t="str">
        <f t="shared" si="721"/>
        <v/>
      </c>
      <c r="JO138" s="118" t="str">
        <f t="shared" si="722"/>
        <v/>
      </c>
      <c r="JP138" s="119" t="str">
        <f t="shared" si="723"/>
        <v/>
      </c>
      <c r="JQ138" s="120" t="str">
        <f t="shared" si="724"/>
        <v/>
      </c>
      <c r="JS138" s="112"/>
      <c r="JT138" s="112"/>
      <c r="JU138" s="113" t="str">
        <f t="shared" si="725"/>
        <v/>
      </c>
      <c r="JV138" s="114" t="str">
        <f t="shared" si="726"/>
        <v/>
      </c>
      <c r="JW138" s="115" t="str">
        <f t="shared" si="727"/>
        <v/>
      </c>
      <c r="JX138" s="115" t="str">
        <f t="shared" si="728"/>
        <v/>
      </c>
      <c r="JY138" s="116" t="str">
        <f t="shared" si="729"/>
        <v/>
      </c>
      <c r="JZ138" s="117" t="str">
        <f t="shared" si="730"/>
        <v/>
      </c>
      <c r="KA138" s="118" t="str">
        <f t="shared" si="731"/>
        <v/>
      </c>
      <c r="KB138" s="119" t="str">
        <f t="shared" si="732"/>
        <v/>
      </c>
      <c r="KC138" s="120" t="str">
        <f t="shared" si="733"/>
        <v/>
      </c>
      <c r="KE138" s="112"/>
      <c r="KF138" s="112"/>
      <c r="KG138" s="113" t="str">
        <f t="shared" si="734"/>
        <v/>
      </c>
      <c r="KH138" s="114" t="str">
        <f t="shared" si="735"/>
        <v/>
      </c>
      <c r="KI138" s="115" t="str">
        <f t="shared" si="736"/>
        <v/>
      </c>
      <c r="KJ138" s="115" t="str">
        <f t="shared" si="737"/>
        <v/>
      </c>
      <c r="KK138" s="116" t="str">
        <f t="shared" si="738"/>
        <v/>
      </c>
      <c r="KL138" s="117" t="str">
        <f t="shared" si="739"/>
        <v/>
      </c>
      <c r="KM138" s="118" t="str">
        <f t="shared" si="740"/>
        <v/>
      </c>
      <c r="KN138" s="119" t="str">
        <f t="shared" si="741"/>
        <v/>
      </c>
      <c r="KO138" s="120" t="str">
        <f t="shared" si="742"/>
        <v/>
      </c>
      <c r="KQ138" s="112"/>
      <c r="KR138" s="112"/>
      <c r="KS138" s="113" t="str">
        <f t="shared" si="743"/>
        <v/>
      </c>
      <c r="KT138" s="114" t="str">
        <f t="shared" si="744"/>
        <v/>
      </c>
      <c r="KU138" s="115" t="str">
        <f t="shared" si="745"/>
        <v/>
      </c>
      <c r="KV138" s="115" t="str">
        <f t="shared" si="746"/>
        <v/>
      </c>
      <c r="KW138" s="116" t="str">
        <f t="shared" si="747"/>
        <v/>
      </c>
      <c r="KX138" s="117" t="str">
        <f t="shared" si="748"/>
        <v/>
      </c>
      <c r="KY138" s="118" t="str">
        <f t="shared" si="749"/>
        <v/>
      </c>
      <c r="KZ138" s="119" t="str">
        <f t="shared" si="750"/>
        <v/>
      </c>
      <c r="LA138" s="120" t="str">
        <f t="shared" si="751"/>
        <v/>
      </c>
      <c r="LC138" s="112"/>
      <c r="LD138" s="112"/>
      <c r="LE138" s="113" t="str">
        <f t="shared" si="752"/>
        <v/>
      </c>
      <c r="LF138" s="114" t="str">
        <f t="shared" si="753"/>
        <v/>
      </c>
      <c r="LG138" s="115" t="str">
        <f t="shared" si="754"/>
        <v/>
      </c>
      <c r="LH138" s="115" t="str">
        <f t="shared" si="755"/>
        <v/>
      </c>
      <c r="LI138" s="116" t="str">
        <f t="shared" si="756"/>
        <v/>
      </c>
      <c r="LJ138" s="117" t="str">
        <f t="shared" si="757"/>
        <v/>
      </c>
      <c r="LK138" s="118" t="str">
        <f t="shared" si="758"/>
        <v/>
      </c>
      <c r="LL138" s="119" t="str">
        <f t="shared" si="759"/>
        <v/>
      </c>
      <c r="LM138" s="120" t="str">
        <f t="shared" si="760"/>
        <v/>
      </c>
      <c r="LO138" s="112"/>
      <c r="LP138" s="112"/>
      <c r="LQ138" s="113" t="str">
        <f t="shared" si="761"/>
        <v/>
      </c>
      <c r="LR138" s="114" t="str">
        <f t="shared" si="762"/>
        <v/>
      </c>
      <c r="LS138" s="115" t="str">
        <f t="shared" si="763"/>
        <v/>
      </c>
      <c r="LT138" s="115" t="str">
        <f t="shared" si="764"/>
        <v/>
      </c>
      <c r="LU138" s="116" t="str">
        <f t="shared" si="765"/>
        <v/>
      </c>
      <c r="LV138" s="117" t="str">
        <f t="shared" si="766"/>
        <v/>
      </c>
      <c r="LW138" s="118" t="str">
        <f t="shared" si="767"/>
        <v/>
      </c>
      <c r="LX138" s="119" t="str">
        <f t="shared" si="768"/>
        <v/>
      </c>
      <c r="LY138" s="120" t="str">
        <f t="shared" si="769"/>
        <v/>
      </c>
      <c r="MA138" s="112"/>
      <c r="MB138" s="112"/>
      <c r="MC138" s="113" t="str">
        <f t="shared" si="770"/>
        <v/>
      </c>
      <c r="MD138" s="114" t="str">
        <f t="shared" si="771"/>
        <v/>
      </c>
      <c r="ME138" s="115" t="str">
        <f t="shared" si="772"/>
        <v/>
      </c>
      <c r="MF138" s="115" t="str">
        <f t="shared" si="773"/>
        <v/>
      </c>
      <c r="MG138" s="116" t="str">
        <f t="shared" si="774"/>
        <v/>
      </c>
      <c r="MH138" s="117" t="str">
        <f t="shared" si="775"/>
        <v/>
      </c>
      <c r="MI138" s="118" t="str">
        <f t="shared" si="776"/>
        <v/>
      </c>
      <c r="MJ138" s="119" t="str">
        <f t="shared" si="777"/>
        <v/>
      </c>
      <c r="MK138" s="120" t="str">
        <f t="shared" si="778"/>
        <v/>
      </c>
      <c r="MM138" s="112"/>
      <c r="MN138" s="112"/>
      <c r="MO138" s="113" t="str">
        <f t="shared" si="779"/>
        <v/>
      </c>
      <c r="MP138" s="114" t="str">
        <f t="shared" si="780"/>
        <v/>
      </c>
      <c r="MQ138" s="115" t="str">
        <f t="shared" si="781"/>
        <v/>
      </c>
      <c r="MR138" s="115" t="str">
        <f t="shared" si="782"/>
        <v/>
      </c>
      <c r="MS138" s="116" t="str">
        <f t="shared" si="783"/>
        <v/>
      </c>
      <c r="MT138" s="117" t="str">
        <f t="shared" si="784"/>
        <v/>
      </c>
      <c r="MU138" s="118" t="str">
        <f t="shared" si="785"/>
        <v/>
      </c>
      <c r="MV138" s="119" t="str">
        <f t="shared" si="786"/>
        <v/>
      </c>
      <c r="MW138" s="120" t="str">
        <f t="shared" si="787"/>
        <v/>
      </c>
      <c r="MY138" s="112"/>
      <c r="MZ138" s="112"/>
      <c r="NA138" s="113" t="str">
        <f t="shared" si="788"/>
        <v/>
      </c>
      <c r="NB138" s="114" t="str">
        <f t="shared" si="789"/>
        <v/>
      </c>
      <c r="NC138" s="115" t="str">
        <f t="shared" si="790"/>
        <v/>
      </c>
      <c r="ND138" s="115" t="str">
        <f t="shared" si="791"/>
        <v/>
      </c>
      <c r="NE138" s="116" t="str">
        <f t="shared" si="792"/>
        <v/>
      </c>
      <c r="NF138" s="117" t="str">
        <f t="shared" si="793"/>
        <v/>
      </c>
      <c r="NG138" s="118" t="str">
        <f t="shared" si="794"/>
        <v/>
      </c>
      <c r="NH138" s="119" t="str">
        <f t="shared" si="795"/>
        <v/>
      </c>
      <c r="NI138" s="120" t="str">
        <f t="shared" si="796"/>
        <v/>
      </c>
      <c r="NK138" s="112"/>
      <c r="NL138" s="112"/>
      <c r="NM138" s="113" t="str">
        <f t="shared" si="797"/>
        <v/>
      </c>
      <c r="NN138" s="114" t="str">
        <f t="shared" si="798"/>
        <v/>
      </c>
      <c r="NO138" s="115" t="str">
        <f t="shared" si="799"/>
        <v/>
      </c>
      <c r="NP138" s="115" t="str">
        <f t="shared" si="800"/>
        <v/>
      </c>
      <c r="NQ138" s="116" t="str">
        <f t="shared" si="801"/>
        <v/>
      </c>
      <c r="NR138" s="117" t="str">
        <f t="shared" si="802"/>
        <v/>
      </c>
      <c r="NS138" s="118" t="str">
        <f t="shared" si="803"/>
        <v/>
      </c>
      <c r="NT138" s="119" t="str">
        <f t="shared" si="804"/>
        <v/>
      </c>
      <c r="NU138" s="120" t="str">
        <f t="shared" si="805"/>
        <v/>
      </c>
      <c r="NW138" s="112"/>
      <c r="NX138" s="112"/>
      <c r="NY138" s="113" t="str">
        <f t="shared" si="806"/>
        <v/>
      </c>
      <c r="NZ138" s="114" t="str">
        <f t="shared" si="807"/>
        <v/>
      </c>
      <c r="OA138" s="115" t="str">
        <f t="shared" si="808"/>
        <v/>
      </c>
      <c r="OB138" s="115" t="str">
        <f t="shared" si="809"/>
        <v/>
      </c>
      <c r="OC138" s="116" t="str">
        <f t="shared" si="810"/>
        <v/>
      </c>
      <c r="OD138" s="117" t="str">
        <f t="shared" si="811"/>
        <v/>
      </c>
      <c r="OE138" s="118" t="str">
        <f t="shared" si="812"/>
        <v/>
      </c>
      <c r="OF138" s="119" t="str">
        <f t="shared" si="813"/>
        <v/>
      </c>
      <c r="OG138" s="120" t="str">
        <f t="shared" si="814"/>
        <v/>
      </c>
      <c r="OI138" s="112"/>
      <c r="OJ138" s="112"/>
      <c r="OK138" s="113" t="str">
        <f t="shared" si="815"/>
        <v/>
      </c>
      <c r="OL138" s="114" t="str">
        <f t="shared" si="816"/>
        <v/>
      </c>
      <c r="OM138" s="115" t="str">
        <f t="shared" si="817"/>
        <v/>
      </c>
      <c r="ON138" s="115" t="str">
        <f t="shared" si="818"/>
        <v/>
      </c>
      <c r="OO138" s="116" t="str">
        <f t="shared" si="819"/>
        <v/>
      </c>
      <c r="OP138" s="117" t="str">
        <f t="shared" si="820"/>
        <v/>
      </c>
      <c r="OQ138" s="118" t="str">
        <f t="shared" si="821"/>
        <v/>
      </c>
      <c r="OR138" s="119" t="str">
        <f t="shared" si="822"/>
        <v/>
      </c>
      <c r="OS138" s="120" t="str">
        <f t="shared" si="823"/>
        <v/>
      </c>
      <c r="OU138" s="112"/>
      <c r="OV138" s="112"/>
      <c r="OW138" s="113" t="str">
        <f t="shared" si="824"/>
        <v/>
      </c>
      <c r="OX138" s="114" t="str">
        <f t="shared" si="825"/>
        <v/>
      </c>
      <c r="OY138" s="115" t="str">
        <f t="shared" si="826"/>
        <v/>
      </c>
      <c r="OZ138" s="115" t="str">
        <f t="shared" si="827"/>
        <v/>
      </c>
      <c r="PA138" s="116" t="str">
        <f t="shared" si="828"/>
        <v/>
      </c>
      <c r="PB138" s="117" t="str">
        <f t="shared" si="829"/>
        <v/>
      </c>
      <c r="PC138" s="118" t="str">
        <f t="shared" si="830"/>
        <v/>
      </c>
      <c r="PD138" s="119" t="str">
        <f t="shared" si="831"/>
        <v/>
      </c>
      <c r="PE138" s="120" t="str">
        <f t="shared" si="832"/>
        <v/>
      </c>
      <c r="PG138" s="112"/>
      <c r="PH138" s="112"/>
      <c r="PI138" s="113" t="str">
        <f t="shared" si="833"/>
        <v/>
      </c>
      <c r="PJ138" s="114" t="str">
        <f t="shared" si="834"/>
        <v/>
      </c>
      <c r="PK138" s="115" t="str">
        <f t="shared" si="835"/>
        <v/>
      </c>
      <c r="PL138" s="115" t="str">
        <f t="shared" si="836"/>
        <v/>
      </c>
      <c r="PM138" s="116" t="str">
        <f t="shared" si="837"/>
        <v/>
      </c>
      <c r="PN138" s="117" t="str">
        <f t="shared" si="838"/>
        <v/>
      </c>
      <c r="PO138" s="118" t="str">
        <f t="shared" si="839"/>
        <v/>
      </c>
      <c r="PP138" s="119" t="str">
        <f t="shared" si="840"/>
        <v/>
      </c>
      <c r="PQ138" s="120" t="str">
        <f t="shared" si="841"/>
        <v/>
      </c>
      <c r="PS138" s="112"/>
      <c r="PT138" s="112"/>
      <c r="PU138" s="113" t="str">
        <f t="shared" si="842"/>
        <v/>
      </c>
      <c r="PV138" s="114" t="str">
        <f t="shared" si="843"/>
        <v/>
      </c>
      <c r="PW138" s="115" t="str">
        <f t="shared" si="844"/>
        <v/>
      </c>
      <c r="PX138" s="115" t="str">
        <f t="shared" si="845"/>
        <v/>
      </c>
      <c r="PY138" s="116" t="str">
        <f t="shared" si="846"/>
        <v/>
      </c>
      <c r="PZ138" s="117" t="str">
        <f t="shared" si="847"/>
        <v/>
      </c>
      <c r="QA138" s="118" t="str">
        <f t="shared" si="848"/>
        <v/>
      </c>
      <c r="QB138" s="119" t="str">
        <f t="shared" si="849"/>
        <v/>
      </c>
      <c r="QC138" s="120" t="str">
        <f t="shared" si="850"/>
        <v/>
      </c>
      <c r="QE138" s="112"/>
      <c r="QF138" s="112"/>
      <c r="QG138" s="113" t="str">
        <f t="shared" si="851"/>
        <v/>
      </c>
      <c r="QH138" s="114" t="str">
        <f t="shared" si="852"/>
        <v/>
      </c>
      <c r="QI138" s="115" t="str">
        <f t="shared" si="853"/>
        <v/>
      </c>
      <c r="QJ138" s="115" t="str">
        <f t="shared" si="854"/>
        <v/>
      </c>
      <c r="QK138" s="116" t="str">
        <f t="shared" si="855"/>
        <v/>
      </c>
      <c r="QL138" s="117" t="str">
        <f t="shared" si="856"/>
        <v/>
      </c>
      <c r="QM138" s="118" t="str">
        <f t="shared" si="857"/>
        <v/>
      </c>
      <c r="QN138" s="119" t="str">
        <f t="shared" si="858"/>
        <v/>
      </c>
      <c r="QO138" s="120" t="str">
        <f t="shared" si="859"/>
        <v/>
      </c>
      <c r="QQ138" s="112"/>
      <c r="QR138" s="112"/>
      <c r="QS138" s="113" t="str">
        <f t="shared" si="860"/>
        <v/>
      </c>
      <c r="QT138" s="114" t="str">
        <f t="shared" si="861"/>
        <v/>
      </c>
      <c r="QU138" s="115" t="str">
        <f t="shared" si="862"/>
        <v/>
      </c>
      <c r="QV138" s="115" t="str">
        <f t="shared" si="863"/>
        <v/>
      </c>
      <c r="QW138" s="116" t="str">
        <f t="shared" si="864"/>
        <v/>
      </c>
      <c r="QX138" s="117" t="str">
        <f t="shared" si="865"/>
        <v/>
      </c>
      <c r="QY138" s="118" t="str">
        <f t="shared" si="866"/>
        <v/>
      </c>
      <c r="QZ138" s="119" t="str">
        <f t="shared" si="867"/>
        <v/>
      </c>
      <c r="RA138" s="120" t="str">
        <f t="shared" si="868"/>
        <v/>
      </c>
      <c r="RC138" s="112"/>
      <c r="RD138" s="112"/>
      <c r="RE138" s="113" t="str">
        <f t="shared" si="869"/>
        <v/>
      </c>
      <c r="RF138" s="114" t="str">
        <f t="shared" si="870"/>
        <v/>
      </c>
      <c r="RG138" s="115" t="str">
        <f t="shared" si="871"/>
        <v/>
      </c>
      <c r="RH138" s="115" t="str">
        <f t="shared" si="872"/>
        <v/>
      </c>
      <c r="RI138" s="116" t="str">
        <f t="shared" si="873"/>
        <v/>
      </c>
      <c r="RJ138" s="117" t="str">
        <f t="shared" si="874"/>
        <v/>
      </c>
      <c r="RK138" s="118" t="str">
        <f t="shared" si="875"/>
        <v/>
      </c>
      <c r="RL138" s="119" t="str">
        <f t="shared" si="876"/>
        <v/>
      </c>
      <c r="RM138" s="120" t="str">
        <f t="shared" si="877"/>
        <v/>
      </c>
      <c r="RO138" s="112"/>
      <c r="RP138" s="112"/>
      <c r="RQ138" s="113" t="str">
        <f t="shared" si="878"/>
        <v/>
      </c>
      <c r="RR138" s="114" t="str">
        <f t="shared" si="879"/>
        <v/>
      </c>
      <c r="RS138" s="115" t="str">
        <f t="shared" si="880"/>
        <v/>
      </c>
      <c r="RT138" s="115" t="str">
        <f t="shared" si="881"/>
        <v/>
      </c>
      <c r="RU138" s="116" t="str">
        <f t="shared" si="882"/>
        <v/>
      </c>
      <c r="RV138" s="117" t="str">
        <f t="shared" si="883"/>
        <v/>
      </c>
      <c r="RW138" s="118" t="str">
        <f t="shared" si="884"/>
        <v/>
      </c>
      <c r="RX138" s="119" t="str">
        <f t="shared" si="885"/>
        <v/>
      </c>
      <c r="RY138" s="120" t="str">
        <f t="shared" si="886"/>
        <v/>
      </c>
      <c r="SA138" s="112"/>
      <c r="SB138" s="112"/>
    </row>
    <row r="139" spans="1:496" ht="13.5" customHeight="1">
      <c r="A139" s="20"/>
      <c r="B139" s="2" t="s">
        <v>923</v>
      </c>
      <c r="C139" s="2" t="s">
        <v>924</v>
      </c>
      <c r="E139" s="113" t="str">
        <f t="shared" si="960"/>
        <v/>
      </c>
      <c r="F139" s="114" t="str">
        <f t="shared" si="961"/>
        <v/>
      </c>
      <c r="G139" s="115" t="str">
        <f t="shared" si="903"/>
        <v/>
      </c>
      <c r="H139" s="115" t="str">
        <f t="shared" si="904"/>
        <v/>
      </c>
      <c r="I139" s="116" t="str">
        <f t="shared" si="962"/>
        <v/>
      </c>
      <c r="J139" s="117" t="str">
        <f t="shared" si="963"/>
        <v/>
      </c>
      <c r="K139" s="118" t="str">
        <f t="shared" si="964"/>
        <v/>
      </c>
      <c r="L139" s="119" t="str">
        <f t="shared" si="894"/>
        <v/>
      </c>
      <c r="M139" s="120" t="str">
        <f t="shared" si="965"/>
        <v/>
      </c>
      <c r="O139" s="112"/>
      <c r="P139" s="2" t="s">
        <v>289</v>
      </c>
      <c r="Q139" s="113" t="s">
        <v>289</v>
      </c>
      <c r="R139" s="114" t="s">
        <v>289</v>
      </c>
      <c r="S139" s="115" t="s">
        <v>289</v>
      </c>
      <c r="T139" s="115" t="s">
        <v>289</v>
      </c>
      <c r="U139" s="116" t="s">
        <v>289</v>
      </c>
      <c r="V139" s="117" t="s">
        <v>289</v>
      </c>
      <c r="W139" s="118" t="s">
        <v>289</v>
      </c>
      <c r="X139" s="119" t="s">
        <v>289</v>
      </c>
      <c r="Y139" s="120" t="s">
        <v>289</v>
      </c>
      <c r="AA139" s="4"/>
      <c r="AC139" s="113" t="str">
        <f t="shared" si="545"/>
        <v/>
      </c>
      <c r="AD139" s="114" t="str">
        <f t="shared" si="546"/>
        <v/>
      </c>
      <c r="AE139" s="115" t="str">
        <f t="shared" si="547"/>
        <v/>
      </c>
      <c r="AF139" s="115" t="str">
        <f t="shared" si="548"/>
        <v/>
      </c>
      <c r="AG139" s="116" t="str">
        <f t="shared" si="549"/>
        <v/>
      </c>
      <c r="AH139" s="117" t="str">
        <f t="shared" si="550"/>
        <v/>
      </c>
      <c r="AI139" s="118" t="str">
        <f t="shared" si="551"/>
        <v/>
      </c>
      <c r="AJ139" s="119" t="str">
        <f t="shared" si="552"/>
        <v/>
      </c>
      <c r="AK139" s="120" t="str">
        <f t="shared" si="553"/>
        <v/>
      </c>
      <c r="AM139" s="112"/>
      <c r="AN139" s="112"/>
      <c r="AO139" s="113" t="str">
        <f t="shared" si="554"/>
        <v/>
      </c>
      <c r="AP139" s="114" t="str">
        <f t="shared" si="555"/>
        <v/>
      </c>
      <c r="AQ139" s="115" t="str">
        <f t="shared" si="556"/>
        <v/>
      </c>
      <c r="AR139" s="115" t="str">
        <f t="shared" si="557"/>
        <v/>
      </c>
      <c r="AS139" s="116" t="str">
        <f t="shared" si="558"/>
        <v/>
      </c>
      <c r="AT139" s="117" t="str">
        <f t="shared" si="559"/>
        <v/>
      </c>
      <c r="AU139" s="118" t="str">
        <f t="shared" si="560"/>
        <v/>
      </c>
      <c r="AV139" s="119" t="str">
        <f t="shared" si="561"/>
        <v/>
      </c>
      <c r="AW139" s="120" t="str">
        <f t="shared" si="562"/>
        <v/>
      </c>
      <c r="AY139" s="112"/>
      <c r="AZ139" s="112"/>
      <c r="BA139" s="113" t="str">
        <f t="shared" si="518"/>
        <v/>
      </c>
      <c r="BB139" s="114" t="str">
        <f t="shared" si="519"/>
        <v/>
      </c>
      <c r="BC139" s="115" t="str">
        <f t="shared" si="520"/>
        <v/>
      </c>
      <c r="BD139" s="115" t="str">
        <f t="shared" si="521"/>
        <v/>
      </c>
      <c r="BE139" s="116" t="str">
        <f t="shared" si="522"/>
        <v/>
      </c>
      <c r="BF139" s="117" t="str">
        <f t="shared" si="523"/>
        <v/>
      </c>
      <c r="BG139" s="118" t="str">
        <f t="shared" si="524"/>
        <v/>
      </c>
      <c r="BH139" s="119" t="str">
        <f t="shared" si="525"/>
        <v/>
      </c>
      <c r="BI139" s="120" t="str">
        <f t="shared" si="526"/>
        <v/>
      </c>
      <c r="BK139" s="112"/>
      <c r="BL139" s="112"/>
      <c r="BM139" s="113" t="str">
        <f t="shared" si="563"/>
        <v/>
      </c>
      <c r="BN139" s="114" t="str">
        <f t="shared" si="564"/>
        <v/>
      </c>
      <c r="BO139" s="115" t="str">
        <f t="shared" si="565"/>
        <v/>
      </c>
      <c r="BP139" s="115" t="str">
        <f t="shared" si="566"/>
        <v/>
      </c>
      <c r="BQ139" s="116" t="str">
        <f t="shared" si="567"/>
        <v/>
      </c>
      <c r="BR139" s="117" t="str">
        <f t="shared" si="568"/>
        <v/>
      </c>
      <c r="BS139" s="118" t="str">
        <f t="shared" si="569"/>
        <v/>
      </c>
      <c r="BT139" s="119" t="str">
        <f t="shared" si="570"/>
        <v/>
      </c>
      <c r="BU139" s="120" t="str">
        <f t="shared" si="571"/>
        <v/>
      </c>
      <c r="BW139" s="112"/>
      <c r="BX139" s="112"/>
      <c r="BY139" s="113" t="str">
        <f t="shared" si="572"/>
        <v/>
      </c>
      <c r="BZ139" s="114" t="str">
        <f t="shared" si="573"/>
        <v/>
      </c>
      <c r="CA139" s="115" t="str">
        <f t="shared" si="574"/>
        <v/>
      </c>
      <c r="CB139" s="115" t="str">
        <f t="shared" si="575"/>
        <v/>
      </c>
      <c r="CC139" s="116" t="str">
        <f t="shared" si="576"/>
        <v/>
      </c>
      <c r="CD139" s="117" t="str">
        <f t="shared" si="577"/>
        <v/>
      </c>
      <c r="CE139" s="118" t="str">
        <f t="shared" si="578"/>
        <v/>
      </c>
      <c r="CF139" s="119" t="str">
        <f t="shared" si="579"/>
        <v/>
      </c>
      <c r="CG139" s="120" t="str">
        <f t="shared" si="580"/>
        <v/>
      </c>
      <c r="CI139" s="112"/>
      <c r="CJ139" s="112"/>
      <c r="CK139" s="113" t="str">
        <f t="shared" si="581"/>
        <v/>
      </c>
      <c r="CL139" s="114" t="str">
        <f t="shared" si="582"/>
        <v/>
      </c>
      <c r="CM139" s="115" t="str">
        <f t="shared" si="583"/>
        <v/>
      </c>
      <c r="CN139" s="115" t="str">
        <f t="shared" si="584"/>
        <v/>
      </c>
      <c r="CO139" s="116" t="str">
        <f t="shared" si="585"/>
        <v/>
      </c>
      <c r="CP139" s="117" t="str">
        <f t="shared" si="586"/>
        <v/>
      </c>
      <c r="CQ139" s="118" t="str">
        <f t="shared" si="587"/>
        <v/>
      </c>
      <c r="CR139" s="119" t="str">
        <f t="shared" si="588"/>
        <v/>
      </c>
      <c r="CS139" s="120" t="str">
        <f t="shared" si="589"/>
        <v/>
      </c>
      <c r="CU139" s="112"/>
      <c r="CV139" s="112"/>
      <c r="CW139" s="113" t="str">
        <f t="shared" si="590"/>
        <v/>
      </c>
      <c r="CX139" s="114" t="str">
        <f t="shared" si="591"/>
        <v/>
      </c>
      <c r="CY139" s="115" t="str">
        <f t="shared" si="592"/>
        <v/>
      </c>
      <c r="CZ139" s="115" t="str">
        <f t="shared" si="593"/>
        <v/>
      </c>
      <c r="DA139" s="116" t="str">
        <f t="shared" si="594"/>
        <v/>
      </c>
      <c r="DB139" s="117" t="str">
        <f t="shared" si="595"/>
        <v/>
      </c>
      <c r="DC139" s="118" t="str">
        <f t="shared" si="596"/>
        <v/>
      </c>
      <c r="DD139" s="119" t="str">
        <f t="shared" si="597"/>
        <v/>
      </c>
      <c r="DE139" s="120" t="str">
        <f t="shared" si="598"/>
        <v/>
      </c>
      <c r="DG139" s="112"/>
      <c r="DH139" s="112"/>
      <c r="DI139" s="113" t="str">
        <f t="shared" si="599"/>
        <v/>
      </c>
      <c r="DJ139" s="114" t="str">
        <f t="shared" si="600"/>
        <v/>
      </c>
      <c r="DK139" s="115" t="str">
        <f t="shared" si="601"/>
        <v/>
      </c>
      <c r="DL139" s="115" t="str">
        <f t="shared" si="602"/>
        <v/>
      </c>
      <c r="DM139" s="116" t="str">
        <f t="shared" si="603"/>
        <v/>
      </c>
      <c r="DN139" s="117" t="str">
        <f t="shared" si="604"/>
        <v/>
      </c>
      <c r="DO139" s="118" t="str">
        <f t="shared" si="605"/>
        <v/>
      </c>
      <c r="DP139" s="119" t="str">
        <f t="shared" si="606"/>
        <v/>
      </c>
      <c r="DQ139" s="120" t="str">
        <f t="shared" si="607"/>
        <v/>
      </c>
      <c r="DS139" s="112"/>
      <c r="DT139" s="112"/>
      <c r="DU139" s="113" t="str">
        <f t="shared" si="608"/>
        <v/>
      </c>
      <c r="DV139" s="114" t="str">
        <f t="shared" si="609"/>
        <v/>
      </c>
      <c r="DW139" s="115" t="str">
        <f t="shared" si="610"/>
        <v/>
      </c>
      <c r="DX139" s="115" t="str">
        <f t="shared" si="611"/>
        <v/>
      </c>
      <c r="DY139" s="116" t="str">
        <f t="shared" si="612"/>
        <v/>
      </c>
      <c r="DZ139" s="117" t="str">
        <f t="shared" si="613"/>
        <v/>
      </c>
      <c r="EA139" s="118" t="str">
        <f t="shared" si="614"/>
        <v/>
      </c>
      <c r="EB139" s="119" t="str">
        <f t="shared" si="615"/>
        <v/>
      </c>
      <c r="EC139" s="120" t="str">
        <f t="shared" si="616"/>
        <v/>
      </c>
      <c r="EE139" s="112"/>
      <c r="EF139" s="112"/>
      <c r="EG139" s="113" t="str">
        <f t="shared" si="617"/>
        <v/>
      </c>
      <c r="EH139" s="114" t="str">
        <f t="shared" si="618"/>
        <v/>
      </c>
      <c r="EI139" s="115" t="str">
        <f t="shared" si="619"/>
        <v/>
      </c>
      <c r="EJ139" s="115" t="str">
        <f t="shared" si="620"/>
        <v/>
      </c>
      <c r="EK139" s="116" t="str">
        <f t="shared" si="621"/>
        <v/>
      </c>
      <c r="EL139" s="117" t="str">
        <f t="shared" si="622"/>
        <v/>
      </c>
      <c r="EM139" s="118" t="str">
        <f t="shared" si="623"/>
        <v/>
      </c>
      <c r="EN139" s="119" t="str">
        <f t="shared" si="624"/>
        <v/>
      </c>
      <c r="EO139" s="120" t="str">
        <f t="shared" si="625"/>
        <v/>
      </c>
      <c r="EQ139" s="112"/>
      <c r="ER139" s="112"/>
      <c r="ES139" s="113" t="str">
        <f t="shared" si="626"/>
        <v/>
      </c>
      <c r="ET139" s="114" t="str">
        <f t="shared" si="627"/>
        <v/>
      </c>
      <c r="EU139" s="115" t="str">
        <f t="shared" si="628"/>
        <v/>
      </c>
      <c r="EV139" s="115" t="str">
        <f t="shared" si="629"/>
        <v/>
      </c>
      <c r="EW139" s="116" t="str">
        <f t="shared" si="630"/>
        <v/>
      </c>
      <c r="EX139" s="117" t="str">
        <f t="shared" si="631"/>
        <v/>
      </c>
      <c r="EY139" s="118" t="str">
        <f t="shared" si="632"/>
        <v/>
      </c>
      <c r="EZ139" s="119" t="str">
        <f t="shared" si="633"/>
        <v/>
      </c>
      <c r="FA139" s="120" t="str">
        <f t="shared" si="634"/>
        <v/>
      </c>
      <c r="FC139" s="112"/>
      <c r="FD139" s="112"/>
      <c r="FE139" s="113" t="str">
        <f t="shared" si="635"/>
        <v/>
      </c>
      <c r="FF139" s="114" t="str">
        <f t="shared" si="636"/>
        <v/>
      </c>
      <c r="FG139" s="115" t="str">
        <f t="shared" si="637"/>
        <v/>
      </c>
      <c r="FH139" s="115" t="str">
        <f t="shared" si="638"/>
        <v/>
      </c>
      <c r="FI139" s="116" t="str">
        <f t="shared" si="639"/>
        <v/>
      </c>
      <c r="FJ139" s="117" t="str">
        <f t="shared" si="640"/>
        <v/>
      </c>
      <c r="FK139" s="118" t="str">
        <f t="shared" si="641"/>
        <v/>
      </c>
      <c r="FL139" s="119" t="str">
        <f t="shared" si="642"/>
        <v/>
      </c>
      <c r="FM139" s="120" t="str">
        <f t="shared" si="643"/>
        <v/>
      </c>
      <c r="FO139" s="112"/>
      <c r="FP139" s="112"/>
      <c r="FQ139" s="113" t="str">
        <f t="shared" si="644"/>
        <v/>
      </c>
      <c r="FR139" s="114" t="str">
        <f t="shared" si="645"/>
        <v/>
      </c>
      <c r="FS139" s="115" t="str">
        <f t="shared" si="646"/>
        <v/>
      </c>
      <c r="FT139" s="115" t="str">
        <f t="shared" si="647"/>
        <v/>
      </c>
      <c r="FU139" s="116" t="str">
        <f t="shared" si="648"/>
        <v/>
      </c>
      <c r="FV139" s="117" t="str">
        <f t="shared" si="649"/>
        <v/>
      </c>
      <c r="FW139" s="118" t="str">
        <f t="shared" si="650"/>
        <v/>
      </c>
      <c r="FX139" s="119" t="str">
        <f t="shared" si="651"/>
        <v/>
      </c>
      <c r="FY139" s="120" t="str">
        <f t="shared" si="652"/>
        <v/>
      </c>
      <c r="GA139" s="112"/>
      <c r="GB139" s="112"/>
      <c r="GC139" s="113" t="str">
        <f t="shared" si="653"/>
        <v/>
      </c>
      <c r="GD139" s="114" t="str">
        <f t="shared" si="654"/>
        <v/>
      </c>
      <c r="GE139" s="115" t="str">
        <f t="shared" si="655"/>
        <v/>
      </c>
      <c r="GF139" s="115" t="str">
        <f t="shared" si="656"/>
        <v/>
      </c>
      <c r="GG139" s="116" t="str">
        <f t="shared" si="657"/>
        <v/>
      </c>
      <c r="GH139" s="117" t="str">
        <f t="shared" si="658"/>
        <v/>
      </c>
      <c r="GI139" s="118" t="str">
        <f t="shared" si="659"/>
        <v/>
      </c>
      <c r="GJ139" s="119" t="str">
        <f t="shared" si="660"/>
        <v/>
      </c>
      <c r="GK139" s="120" t="str">
        <f t="shared" si="661"/>
        <v/>
      </c>
      <c r="GM139" s="112"/>
      <c r="GN139" s="112"/>
      <c r="GO139" s="113" t="str">
        <f t="shared" si="662"/>
        <v/>
      </c>
      <c r="GP139" s="114" t="str">
        <f t="shared" si="663"/>
        <v/>
      </c>
      <c r="GQ139" s="115" t="str">
        <f t="shared" si="664"/>
        <v/>
      </c>
      <c r="GR139" s="115" t="str">
        <f t="shared" si="665"/>
        <v/>
      </c>
      <c r="GS139" s="116" t="str">
        <f t="shared" si="666"/>
        <v/>
      </c>
      <c r="GT139" s="117" t="str">
        <f t="shared" si="667"/>
        <v/>
      </c>
      <c r="GU139" s="118" t="str">
        <f t="shared" si="668"/>
        <v/>
      </c>
      <c r="GV139" s="119" t="str">
        <f t="shared" si="669"/>
        <v/>
      </c>
      <c r="GW139" s="120" t="str">
        <f t="shared" si="670"/>
        <v/>
      </c>
      <c r="GY139" s="112"/>
      <c r="GZ139" s="112"/>
      <c r="HA139" s="113" t="str">
        <f t="shared" si="671"/>
        <v/>
      </c>
      <c r="HB139" s="114" t="str">
        <f t="shared" si="672"/>
        <v/>
      </c>
      <c r="HC139" s="115" t="str">
        <f t="shared" si="673"/>
        <v/>
      </c>
      <c r="HD139" s="115" t="str">
        <f t="shared" si="674"/>
        <v/>
      </c>
      <c r="HE139" s="116" t="str">
        <f t="shared" si="675"/>
        <v/>
      </c>
      <c r="HF139" s="117" t="str">
        <f t="shared" si="676"/>
        <v/>
      </c>
      <c r="HG139" s="118" t="str">
        <f t="shared" si="677"/>
        <v/>
      </c>
      <c r="HH139" s="119" t="str">
        <f t="shared" si="678"/>
        <v/>
      </c>
      <c r="HI139" s="120" t="str">
        <f t="shared" si="679"/>
        <v/>
      </c>
      <c r="HK139" s="112"/>
      <c r="HL139" s="112"/>
      <c r="HM139" s="113" t="str">
        <f t="shared" si="680"/>
        <v/>
      </c>
      <c r="HN139" s="114" t="str">
        <f t="shared" si="681"/>
        <v/>
      </c>
      <c r="HO139" s="115" t="str">
        <f t="shared" si="682"/>
        <v/>
      </c>
      <c r="HP139" s="115" t="str">
        <f t="shared" si="683"/>
        <v/>
      </c>
      <c r="HQ139" s="116" t="str">
        <f t="shared" si="684"/>
        <v/>
      </c>
      <c r="HR139" s="117" t="str">
        <f t="shared" si="685"/>
        <v/>
      </c>
      <c r="HS139" s="118" t="str">
        <f t="shared" si="686"/>
        <v/>
      </c>
      <c r="HT139" s="119" t="str">
        <f t="shared" si="687"/>
        <v/>
      </c>
      <c r="HU139" s="120" t="str">
        <f t="shared" si="688"/>
        <v/>
      </c>
      <c r="HW139" s="112"/>
      <c r="HX139" s="112"/>
      <c r="HY139" s="113" t="str">
        <f t="shared" si="689"/>
        <v/>
      </c>
      <c r="HZ139" s="114" t="str">
        <f t="shared" si="690"/>
        <v/>
      </c>
      <c r="IA139" s="115" t="str">
        <f t="shared" si="691"/>
        <v/>
      </c>
      <c r="IB139" s="115" t="str">
        <f t="shared" si="692"/>
        <v/>
      </c>
      <c r="IC139" s="116" t="str">
        <f t="shared" si="693"/>
        <v/>
      </c>
      <c r="ID139" s="117" t="str">
        <f t="shared" si="694"/>
        <v/>
      </c>
      <c r="IE139" s="118" t="str">
        <f t="shared" si="695"/>
        <v/>
      </c>
      <c r="IF139" s="119" t="str">
        <f t="shared" si="696"/>
        <v/>
      </c>
      <c r="IG139" s="120" t="str">
        <f t="shared" si="697"/>
        <v/>
      </c>
      <c r="II139" s="112"/>
      <c r="IJ139" s="112"/>
      <c r="IK139" s="113" t="str">
        <f t="shared" si="698"/>
        <v/>
      </c>
      <c r="IL139" s="114" t="str">
        <f t="shared" si="699"/>
        <v/>
      </c>
      <c r="IM139" s="115" t="str">
        <f t="shared" si="700"/>
        <v/>
      </c>
      <c r="IN139" s="115" t="str">
        <f t="shared" si="701"/>
        <v/>
      </c>
      <c r="IO139" s="116" t="str">
        <f t="shared" si="702"/>
        <v/>
      </c>
      <c r="IP139" s="117" t="str">
        <f t="shared" si="703"/>
        <v/>
      </c>
      <c r="IQ139" s="118" t="str">
        <f t="shared" si="704"/>
        <v/>
      </c>
      <c r="IR139" s="119" t="str">
        <f t="shared" si="705"/>
        <v/>
      </c>
      <c r="IS139" s="120" t="str">
        <f t="shared" si="706"/>
        <v/>
      </c>
      <c r="IU139" s="112"/>
      <c r="IV139" s="112"/>
      <c r="IW139" s="113" t="str">
        <f t="shared" si="707"/>
        <v/>
      </c>
      <c r="IX139" s="114" t="str">
        <f t="shared" si="708"/>
        <v/>
      </c>
      <c r="IY139" s="115" t="str">
        <f t="shared" si="709"/>
        <v/>
      </c>
      <c r="IZ139" s="115" t="str">
        <f t="shared" si="710"/>
        <v/>
      </c>
      <c r="JA139" s="116" t="str">
        <f t="shared" si="711"/>
        <v/>
      </c>
      <c r="JB139" s="117" t="str">
        <f t="shared" si="712"/>
        <v/>
      </c>
      <c r="JC139" s="118" t="str">
        <f t="shared" si="713"/>
        <v/>
      </c>
      <c r="JD139" s="119" t="str">
        <f t="shared" si="714"/>
        <v/>
      </c>
      <c r="JE139" s="120" t="str">
        <f t="shared" si="715"/>
        <v/>
      </c>
      <c r="JG139" s="112"/>
      <c r="JH139" s="112"/>
      <c r="JI139" s="113" t="str">
        <f t="shared" si="716"/>
        <v/>
      </c>
      <c r="JJ139" s="114" t="str">
        <f t="shared" si="717"/>
        <v/>
      </c>
      <c r="JK139" s="115" t="str">
        <f t="shared" si="718"/>
        <v/>
      </c>
      <c r="JL139" s="115" t="str">
        <f t="shared" si="719"/>
        <v/>
      </c>
      <c r="JM139" s="116" t="str">
        <f t="shared" si="720"/>
        <v/>
      </c>
      <c r="JN139" s="117" t="str">
        <f t="shared" si="721"/>
        <v/>
      </c>
      <c r="JO139" s="118" t="str">
        <f t="shared" si="722"/>
        <v/>
      </c>
      <c r="JP139" s="119" t="str">
        <f t="shared" si="723"/>
        <v/>
      </c>
      <c r="JQ139" s="120" t="str">
        <f t="shared" si="724"/>
        <v/>
      </c>
      <c r="JS139" s="112"/>
      <c r="JT139" s="112"/>
      <c r="JU139" s="113" t="str">
        <f t="shared" si="725"/>
        <v/>
      </c>
      <c r="JV139" s="114" t="str">
        <f t="shared" si="726"/>
        <v/>
      </c>
      <c r="JW139" s="115" t="str">
        <f t="shared" si="727"/>
        <v/>
      </c>
      <c r="JX139" s="115" t="str">
        <f t="shared" si="728"/>
        <v/>
      </c>
      <c r="JY139" s="116" t="str">
        <f t="shared" si="729"/>
        <v/>
      </c>
      <c r="JZ139" s="117" t="str">
        <f t="shared" si="730"/>
        <v/>
      </c>
      <c r="KA139" s="118" t="str">
        <f t="shared" si="731"/>
        <v/>
      </c>
      <c r="KB139" s="119" t="str">
        <f t="shared" si="732"/>
        <v/>
      </c>
      <c r="KC139" s="120" t="str">
        <f t="shared" si="733"/>
        <v/>
      </c>
      <c r="KE139" s="112"/>
      <c r="KF139" s="112"/>
      <c r="KG139" s="113" t="str">
        <f t="shared" si="734"/>
        <v/>
      </c>
      <c r="KH139" s="114" t="str">
        <f t="shared" si="735"/>
        <v/>
      </c>
      <c r="KI139" s="115" t="str">
        <f t="shared" si="736"/>
        <v/>
      </c>
      <c r="KJ139" s="115" t="str">
        <f t="shared" si="737"/>
        <v/>
      </c>
      <c r="KK139" s="116" t="str">
        <f t="shared" si="738"/>
        <v/>
      </c>
      <c r="KL139" s="117" t="str">
        <f t="shared" si="739"/>
        <v/>
      </c>
      <c r="KM139" s="118" t="str">
        <f t="shared" si="740"/>
        <v/>
      </c>
      <c r="KN139" s="119" t="str">
        <f t="shared" si="741"/>
        <v/>
      </c>
      <c r="KO139" s="120" t="str">
        <f t="shared" si="742"/>
        <v/>
      </c>
      <c r="KQ139" s="112"/>
      <c r="KR139" s="112"/>
      <c r="KS139" s="113" t="str">
        <f t="shared" si="743"/>
        <v/>
      </c>
      <c r="KT139" s="114" t="str">
        <f t="shared" si="744"/>
        <v/>
      </c>
      <c r="KU139" s="115" t="str">
        <f t="shared" si="745"/>
        <v/>
      </c>
      <c r="KV139" s="115" t="str">
        <f t="shared" si="746"/>
        <v/>
      </c>
      <c r="KW139" s="116" t="str">
        <f t="shared" si="747"/>
        <v/>
      </c>
      <c r="KX139" s="117" t="str">
        <f t="shared" si="748"/>
        <v/>
      </c>
      <c r="KY139" s="118" t="str">
        <f t="shared" si="749"/>
        <v/>
      </c>
      <c r="KZ139" s="119" t="str">
        <f t="shared" si="750"/>
        <v/>
      </c>
      <c r="LA139" s="120" t="str">
        <f t="shared" si="751"/>
        <v/>
      </c>
      <c r="LC139" s="112"/>
      <c r="LD139" s="112"/>
      <c r="LE139" s="113" t="str">
        <f t="shared" si="752"/>
        <v/>
      </c>
      <c r="LF139" s="114" t="str">
        <f t="shared" si="753"/>
        <v/>
      </c>
      <c r="LG139" s="115" t="str">
        <f t="shared" si="754"/>
        <v/>
      </c>
      <c r="LH139" s="115" t="str">
        <f t="shared" si="755"/>
        <v/>
      </c>
      <c r="LI139" s="116" t="str">
        <f t="shared" si="756"/>
        <v/>
      </c>
      <c r="LJ139" s="117" t="str">
        <f t="shared" si="757"/>
        <v/>
      </c>
      <c r="LK139" s="118" t="str">
        <f t="shared" si="758"/>
        <v/>
      </c>
      <c r="LL139" s="119" t="str">
        <f t="shared" si="759"/>
        <v/>
      </c>
      <c r="LM139" s="120" t="str">
        <f t="shared" si="760"/>
        <v/>
      </c>
      <c r="LO139" s="112"/>
      <c r="LP139" s="112"/>
      <c r="LQ139" s="113" t="str">
        <f t="shared" si="761"/>
        <v/>
      </c>
      <c r="LR139" s="114" t="str">
        <f t="shared" si="762"/>
        <v/>
      </c>
      <c r="LS139" s="115" t="str">
        <f t="shared" si="763"/>
        <v/>
      </c>
      <c r="LT139" s="115" t="str">
        <f t="shared" si="764"/>
        <v/>
      </c>
      <c r="LU139" s="116" t="str">
        <f t="shared" si="765"/>
        <v/>
      </c>
      <c r="LV139" s="117" t="str">
        <f t="shared" si="766"/>
        <v/>
      </c>
      <c r="LW139" s="118" t="str">
        <f t="shared" si="767"/>
        <v/>
      </c>
      <c r="LX139" s="119" t="str">
        <f t="shared" si="768"/>
        <v/>
      </c>
      <c r="LY139" s="120" t="str">
        <f t="shared" si="769"/>
        <v/>
      </c>
      <c r="MA139" s="112"/>
      <c r="MB139" s="112"/>
      <c r="MC139" s="113" t="str">
        <f t="shared" si="770"/>
        <v/>
      </c>
      <c r="MD139" s="114" t="str">
        <f t="shared" si="771"/>
        <v/>
      </c>
      <c r="ME139" s="115" t="str">
        <f t="shared" si="772"/>
        <v/>
      </c>
      <c r="MF139" s="115" t="str">
        <f t="shared" si="773"/>
        <v/>
      </c>
      <c r="MG139" s="116" t="str">
        <f t="shared" si="774"/>
        <v/>
      </c>
      <c r="MH139" s="117" t="str">
        <f t="shared" si="775"/>
        <v/>
      </c>
      <c r="MI139" s="118" t="str">
        <f t="shared" si="776"/>
        <v/>
      </c>
      <c r="MJ139" s="119" t="str">
        <f t="shared" si="777"/>
        <v/>
      </c>
      <c r="MK139" s="120" t="str">
        <f t="shared" si="778"/>
        <v/>
      </c>
      <c r="MM139" s="112"/>
      <c r="MN139" s="112"/>
      <c r="MO139" s="113" t="str">
        <f t="shared" si="779"/>
        <v/>
      </c>
      <c r="MP139" s="114" t="str">
        <f t="shared" si="780"/>
        <v/>
      </c>
      <c r="MQ139" s="115" t="str">
        <f t="shared" si="781"/>
        <v/>
      </c>
      <c r="MR139" s="115" t="str">
        <f t="shared" si="782"/>
        <v/>
      </c>
      <c r="MS139" s="116" t="str">
        <f t="shared" si="783"/>
        <v/>
      </c>
      <c r="MT139" s="117" t="str">
        <f t="shared" si="784"/>
        <v/>
      </c>
      <c r="MU139" s="118" t="str">
        <f t="shared" si="785"/>
        <v/>
      </c>
      <c r="MV139" s="119" t="str">
        <f t="shared" si="786"/>
        <v/>
      </c>
      <c r="MW139" s="120" t="str">
        <f t="shared" si="787"/>
        <v/>
      </c>
      <c r="MY139" s="112"/>
      <c r="MZ139" s="112"/>
      <c r="NA139" s="113" t="str">
        <f t="shared" si="788"/>
        <v/>
      </c>
      <c r="NB139" s="114" t="str">
        <f t="shared" si="789"/>
        <v/>
      </c>
      <c r="NC139" s="115" t="str">
        <f t="shared" si="790"/>
        <v/>
      </c>
      <c r="ND139" s="115" t="str">
        <f t="shared" si="791"/>
        <v/>
      </c>
      <c r="NE139" s="116" t="str">
        <f t="shared" si="792"/>
        <v/>
      </c>
      <c r="NF139" s="117" t="str">
        <f t="shared" si="793"/>
        <v/>
      </c>
      <c r="NG139" s="118" t="str">
        <f t="shared" si="794"/>
        <v/>
      </c>
      <c r="NH139" s="119" t="str">
        <f t="shared" si="795"/>
        <v/>
      </c>
      <c r="NI139" s="120" t="str">
        <f t="shared" si="796"/>
        <v/>
      </c>
      <c r="NK139" s="112"/>
      <c r="NL139" s="112"/>
      <c r="NM139" s="113" t="str">
        <f t="shared" si="797"/>
        <v/>
      </c>
      <c r="NN139" s="114" t="str">
        <f t="shared" si="798"/>
        <v/>
      </c>
      <c r="NO139" s="115" t="str">
        <f t="shared" si="799"/>
        <v/>
      </c>
      <c r="NP139" s="115" t="str">
        <f t="shared" si="800"/>
        <v/>
      </c>
      <c r="NQ139" s="116" t="str">
        <f t="shared" si="801"/>
        <v/>
      </c>
      <c r="NR139" s="117" t="str">
        <f t="shared" si="802"/>
        <v/>
      </c>
      <c r="NS139" s="118" t="str">
        <f t="shared" si="803"/>
        <v/>
      </c>
      <c r="NT139" s="119" t="str">
        <f t="shared" si="804"/>
        <v/>
      </c>
      <c r="NU139" s="120" t="str">
        <f t="shared" si="805"/>
        <v/>
      </c>
      <c r="NW139" s="112"/>
      <c r="NX139" s="112"/>
      <c r="NY139" s="113" t="str">
        <f t="shared" si="806"/>
        <v/>
      </c>
      <c r="NZ139" s="114" t="str">
        <f t="shared" si="807"/>
        <v/>
      </c>
      <c r="OA139" s="115" t="str">
        <f t="shared" si="808"/>
        <v/>
      </c>
      <c r="OB139" s="115" t="str">
        <f t="shared" si="809"/>
        <v/>
      </c>
      <c r="OC139" s="116" t="str">
        <f t="shared" si="810"/>
        <v/>
      </c>
      <c r="OD139" s="117" t="str">
        <f t="shared" si="811"/>
        <v/>
      </c>
      <c r="OE139" s="118" t="str">
        <f t="shared" si="812"/>
        <v/>
      </c>
      <c r="OF139" s="119" t="str">
        <f t="shared" si="813"/>
        <v/>
      </c>
      <c r="OG139" s="120" t="str">
        <f t="shared" si="814"/>
        <v/>
      </c>
      <c r="OI139" s="112"/>
      <c r="OJ139" s="112"/>
      <c r="OK139" s="113" t="str">
        <f t="shared" si="815"/>
        <v/>
      </c>
      <c r="OL139" s="114" t="str">
        <f t="shared" si="816"/>
        <v/>
      </c>
      <c r="OM139" s="115" t="str">
        <f t="shared" si="817"/>
        <v/>
      </c>
      <c r="ON139" s="115" t="str">
        <f t="shared" si="818"/>
        <v/>
      </c>
      <c r="OO139" s="116" t="str">
        <f t="shared" si="819"/>
        <v/>
      </c>
      <c r="OP139" s="117" t="str">
        <f t="shared" si="820"/>
        <v/>
      </c>
      <c r="OQ139" s="118" t="str">
        <f t="shared" si="821"/>
        <v/>
      </c>
      <c r="OR139" s="119" t="str">
        <f t="shared" si="822"/>
        <v/>
      </c>
      <c r="OS139" s="120" t="str">
        <f t="shared" si="823"/>
        <v/>
      </c>
      <c r="OU139" s="112"/>
      <c r="OV139" s="112"/>
      <c r="OW139" s="113" t="str">
        <f t="shared" si="824"/>
        <v/>
      </c>
      <c r="OX139" s="114" t="str">
        <f t="shared" si="825"/>
        <v/>
      </c>
      <c r="OY139" s="115" t="str">
        <f t="shared" si="826"/>
        <v/>
      </c>
      <c r="OZ139" s="115" t="str">
        <f t="shared" si="827"/>
        <v/>
      </c>
      <c r="PA139" s="116" t="str">
        <f t="shared" si="828"/>
        <v/>
      </c>
      <c r="PB139" s="117" t="str">
        <f t="shared" si="829"/>
        <v/>
      </c>
      <c r="PC139" s="118" t="str">
        <f t="shared" si="830"/>
        <v/>
      </c>
      <c r="PD139" s="119" t="str">
        <f t="shared" si="831"/>
        <v/>
      </c>
      <c r="PE139" s="120" t="str">
        <f t="shared" si="832"/>
        <v/>
      </c>
      <c r="PG139" s="112"/>
      <c r="PH139" s="112"/>
      <c r="PI139" s="113" t="str">
        <f t="shared" si="833"/>
        <v/>
      </c>
      <c r="PJ139" s="114" t="str">
        <f t="shared" si="834"/>
        <v/>
      </c>
      <c r="PK139" s="115" t="str">
        <f t="shared" si="835"/>
        <v/>
      </c>
      <c r="PL139" s="115" t="str">
        <f t="shared" si="836"/>
        <v/>
      </c>
      <c r="PM139" s="116" t="str">
        <f t="shared" si="837"/>
        <v/>
      </c>
      <c r="PN139" s="117" t="str">
        <f t="shared" si="838"/>
        <v/>
      </c>
      <c r="PO139" s="118" t="str">
        <f t="shared" si="839"/>
        <v/>
      </c>
      <c r="PP139" s="119" t="str">
        <f t="shared" si="840"/>
        <v/>
      </c>
      <c r="PQ139" s="120" t="str">
        <f t="shared" si="841"/>
        <v/>
      </c>
      <c r="PS139" s="112"/>
      <c r="PT139" s="112"/>
      <c r="PU139" s="113" t="str">
        <f t="shared" si="842"/>
        <v/>
      </c>
      <c r="PV139" s="114" t="str">
        <f t="shared" si="843"/>
        <v/>
      </c>
      <c r="PW139" s="115" t="str">
        <f t="shared" si="844"/>
        <v/>
      </c>
      <c r="PX139" s="115" t="str">
        <f t="shared" si="845"/>
        <v/>
      </c>
      <c r="PY139" s="116" t="str">
        <f t="shared" si="846"/>
        <v/>
      </c>
      <c r="PZ139" s="117" t="str">
        <f t="shared" si="847"/>
        <v/>
      </c>
      <c r="QA139" s="118" t="str">
        <f t="shared" si="848"/>
        <v/>
      </c>
      <c r="QB139" s="119" t="str">
        <f t="shared" si="849"/>
        <v/>
      </c>
      <c r="QC139" s="120" t="str">
        <f t="shared" si="850"/>
        <v/>
      </c>
      <c r="QE139" s="112"/>
      <c r="QF139" s="112"/>
      <c r="QG139" s="113" t="str">
        <f t="shared" si="851"/>
        <v/>
      </c>
      <c r="QH139" s="114" t="str">
        <f t="shared" si="852"/>
        <v/>
      </c>
      <c r="QI139" s="115" t="str">
        <f t="shared" si="853"/>
        <v/>
      </c>
      <c r="QJ139" s="115" t="str">
        <f t="shared" si="854"/>
        <v/>
      </c>
      <c r="QK139" s="116" t="str">
        <f t="shared" si="855"/>
        <v/>
      </c>
      <c r="QL139" s="117" t="str">
        <f t="shared" si="856"/>
        <v/>
      </c>
      <c r="QM139" s="118" t="str">
        <f t="shared" si="857"/>
        <v/>
      </c>
      <c r="QN139" s="119" t="str">
        <f t="shared" si="858"/>
        <v/>
      </c>
      <c r="QO139" s="120" t="str">
        <f t="shared" si="859"/>
        <v/>
      </c>
      <c r="QQ139" s="112"/>
      <c r="QR139" s="112"/>
      <c r="QS139" s="113" t="str">
        <f t="shared" si="860"/>
        <v/>
      </c>
      <c r="QT139" s="114" t="str">
        <f t="shared" si="861"/>
        <v/>
      </c>
      <c r="QU139" s="115" t="str">
        <f t="shared" si="862"/>
        <v/>
      </c>
      <c r="QV139" s="115" t="str">
        <f t="shared" si="863"/>
        <v/>
      </c>
      <c r="QW139" s="116" t="str">
        <f t="shared" si="864"/>
        <v/>
      </c>
      <c r="QX139" s="117" t="str">
        <f t="shared" si="865"/>
        <v/>
      </c>
      <c r="QY139" s="118" t="str">
        <f t="shared" si="866"/>
        <v/>
      </c>
      <c r="QZ139" s="119" t="str">
        <f t="shared" si="867"/>
        <v/>
      </c>
      <c r="RA139" s="120" t="str">
        <f t="shared" si="868"/>
        <v/>
      </c>
      <c r="RC139" s="112"/>
      <c r="RD139" s="112"/>
      <c r="RE139" s="113" t="str">
        <f t="shared" si="869"/>
        <v/>
      </c>
      <c r="RF139" s="114" t="str">
        <f t="shared" si="870"/>
        <v/>
      </c>
      <c r="RG139" s="115" t="str">
        <f t="shared" si="871"/>
        <v/>
      </c>
      <c r="RH139" s="115" t="str">
        <f t="shared" si="872"/>
        <v/>
      </c>
      <c r="RI139" s="116" t="str">
        <f t="shared" si="873"/>
        <v/>
      </c>
      <c r="RJ139" s="117" t="str">
        <f t="shared" si="874"/>
        <v/>
      </c>
      <c r="RK139" s="118" t="str">
        <f t="shared" si="875"/>
        <v/>
      </c>
      <c r="RL139" s="119" t="str">
        <f t="shared" si="876"/>
        <v/>
      </c>
      <c r="RM139" s="120" t="str">
        <f t="shared" si="877"/>
        <v/>
      </c>
      <c r="RO139" s="112"/>
      <c r="RP139" s="112"/>
      <c r="RQ139" s="113" t="str">
        <f t="shared" si="878"/>
        <v/>
      </c>
      <c r="RR139" s="114" t="str">
        <f t="shared" si="879"/>
        <v/>
      </c>
      <c r="RS139" s="115" t="str">
        <f t="shared" si="880"/>
        <v/>
      </c>
      <c r="RT139" s="115" t="str">
        <f t="shared" si="881"/>
        <v/>
      </c>
      <c r="RU139" s="116" t="str">
        <f t="shared" si="882"/>
        <v/>
      </c>
      <c r="RV139" s="117" t="str">
        <f t="shared" si="883"/>
        <v/>
      </c>
      <c r="RW139" s="118" t="str">
        <f t="shared" si="884"/>
        <v/>
      </c>
      <c r="RX139" s="119" t="str">
        <f t="shared" si="885"/>
        <v/>
      </c>
      <c r="RY139" s="120" t="str">
        <f t="shared" si="886"/>
        <v/>
      </c>
      <c r="SA139" s="112"/>
      <c r="SB139" s="112"/>
    </row>
    <row r="140" spans="1:496" ht="13.5" customHeight="1">
      <c r="A140" s="20"/>
      <c r="B140" s="2" t="s">
        <v>923</v>
      </c>
      <c r="C140" s="2" t="s">
        <v>924</v>
      </c>
      <c r="E140" s="113" t="str">
        <f t="shared" si="960"/>
        <v/>
      </c>
      <c r="F140" s="114" t="str">
        <f t="shared" si="961"/>
        <v/>
      </c>
      <c r="G140" s="115" t="str">
        <f t="shared" si="903"/>
        <v/>
      </c>
      <c r="H140" s="115" t="str">
        <f t="shared" si="904"/>
        <v/>
      </c>
      <c r="I140" s="116" t="str">
        <f t="shared" si="962"/>
        <v/>
      </c>
      <c r="J140" s="117" t="str">
        <f t="shared" si="963"/>
        <v/>
      </c>
      <c r="K140" s="118" t="str">
        <f t="shared" si="964"/>
        <v/>
      </c>
      <c r="L140" s="119" t="str">
        <f t="shared" si="894"/>
        <v/>
      </c>
      <c r="M140" s="120" t="str">
        <f t="shared" si="965"/>
        <v/>
      </c>
      <c r="O140" s="112"/>
      <c r="P140" s="2" t="s">
        <v>289</v>
      </c>
      <c r="Q140" s="113" t="s">
        <v>289</v>
      </c>
      <c r="R140" s="114" t="s">
        <v>289</v>
      </c>
      <c r="S140" s="115" t="s">
        <v>289</v>
      </c>
      <c r="T140" s="115" t="s">
        <v>289</v>
      </c>
      <c r="U140" s="116" t="s">
        <v>289</v>
      </c>
      <c r="V140" s="117" t="s">
        <v>289</v>
      </c>
      <c r="W140" s="118" t="s">
        <v>289</v>
      </c>
      <c r="X140" s="119" t="s">
        <v>289</v>
      </c>
      <c r="Y140" s="120" t="s">
        <v>289</v>
      </c>
      <c r="AA140" s="4"/>
      <c r="AC140" s="113" t="str">
        <f t="shared" si="545"/>
        <v/>
      </c>
      <c r="AD140" s="114" t="str">
        <f t="shared" si="546"/>
        <v/>
      </c>
      <c r="AE140" s="115" t="str">
        <f t="shared" si="547"/>
        <v/>
      </c>
      <c r="AF140" s="115" t="str">
        <f t="shared" si="548"/>
        <v/>
      </c>
      <c r="AG140" s="116" t="str">
        <f t="shared" si="549"/>
        <v/>
      </c>
      <c r="AH140" s="117" t="str">
        <f t="shared" si="550"/>
        <v/>
      </c>
      <c r="AI140" s="118" t="str">
        <f t="shared" si="551"/>
        <v/>
      </c>
      <c r="AJ140" s="119" t="str">
        <f t="shared" si="552"/>
        <v/>
      </c>
      <c r="AK140" s="120" t="str">
        <f t="shared" si="553"/>
        <v/>
      </c>
      <c r="AM140" s="112"/>
      <c r="AN140" s="112"/>
      <c r="AO140" s="113" t="str">
        <f t="shared" si="554"/>
        <v/>
      </c>
      <c r="AP140" s="114" t="str">
        <f t="shared" si="555"/>
        <v/>
      </c>
      <c r="AQ140" s="115" t="str">
        <f t="shared" si="556"/>
        <v/>
      </c>
      <c r="AR140" s="115" t="str">
        <f t="shared" si="557"/>
        <v/>
      </c>
      <c r="AS140" s="116" t="str">
        <f t="shared" si="558"/>
        <v/>
      </c>
      <c r="AT140" s="117" t="str">
        <f t="shared" si="559"/>
        <v/>
      </c>
      <c r="AU140" s="118" t="str">
        <f t="shared" si="560"/>
        <v/>
      </c>
      <c r="AV140" s="119" t="str">
        <f t="shared" si="561"/>
        <v/>
      </c>
      <c r="AW140" s="120" t="str">
        <f t="shared" si="562"/>
        <v/>
      </c>
      <c r="AY140" s="112"/>
      <c r="AZ140" s="112"/>
      <c r="BA140" s="113" t="str">
        <f t="shared" si="518"/>
        <v/>
      </c>
      <c r="BB140" s="114" t="str">
        <f t="shared" si="519"/>
        <v/>
      </c>
      <c r="BC140" s="115" t="str">
        <f t="shared" si="520"/>
        <v/>
      </c>
      <c r="BD140" s="115" t="str">
        <f t="shared" si="521"/>
        <v/>
      </c>
      <c r="BE140" s="116" t="str">
        <f t="shared" si="522"/>
        <v/>
      </c>
      <c r="BF140" s="117" t="str">
        <f t="shared" si="523"/>
        <v/>
      </c>
      <c r="BG140" s="118" t="str">
        <f t="shared" si="524"/>
        <v/>
      </c>
      <c r="BH140" s="119" t="str">
        <f t="shared" si="525"/>
        <v/>
      </c>
      <c r="BI140" s="120" t="str">
        <f t="shared" si="526"/>
        <v/>
      </c>
      <c r="BK140" s="112"/>
      <c r="BL140" s="112"/>
      <c r="BM140" s="113" t="str">
        <f t="shared" si="563"/>
        <v/>
      </c>
      <c r="BN140" s="114" t="str">
        <f t="shared" si="564"/>
        <v/>
      </c>
      <c r="BO140" s="115" t="str">
        <f t="shared" si="565"/>
        <v/>
      </c>
      <c r="BP140" s="115" t="str">
        <f t="shared" si="566"/>
        <v/>
      </c>
      <c r="BQ140" s="116" t="str">
        <f t="shared" si="567"/>
        <v/>
      </c>
      <c r="BR140" s="117" t="str">
        <f t="shared" si="568"/>
        <v/>
      </c>
      <c r="BS140" s="118" t="str">
        <f t="shared" si="569"/>
        <v/>
      </c>
      <c r="BT140" s="119" t="str">
        <f t="shared" si="570"/>
        <v/>
      </c>
      <c r="BU140" s="120" t="str">
        <f t="shared" si="571"/>
        <v/>
      </c>
      <c r="BW140" s="112"/>
      <c r="BX140" s="112"/>
      <c r="BY140" s="113" t="str">
        <f t="shared" si="572"/>
        <v/>
      </c>
      <c r="BZ140" s="114" t="str">
        <f t="shared" si="573"/>
        <v/>
      </c>
      <c r="CA140" s="115" t="str">
        <f t="shared" si="574"/>
        <v/>
      </c>
      <c r="CB140" s="115" t="str">
        <f t="shared" si="575"/>
        <v/>
      </c>
      <c r="CC140" s="116" t="str">
        <f t="shared" si="576"/>
        <v/>
      </c>
      <c r="CD140" s="117" t="str">
        <f t="shared" si="577"/>
        <v/>
      </c>
      <c r="CE140" s="118" t="str">
        <f t="shared" si="578"/>
        <v/>
      </c>
      <c r="CF140" s="119" t="str">
        <f t="shared" si="579"/>
        <v/>
      </c>
      <c r="CG140" s="120" t="str">
        <f t="shared" si="580"/>
        <v/>
      </c>
      <c r="CI140" s="112"/>
      <c r="CJ140" s="112"/>
      <c r="CK140" s="113" t="str">
        <f t="shared" si="581"/>
        <v/>
      </c>
      <c r="CL140" s="114" t="str">
        <f t="shared" si="582"/>
        <v/>
      </c>
      <c r="CM140" s="115" t="str">
        <f t="shared" si="583"/>
        <v/>
      </c>
      <c r="CN140" s="115" t="str">
        <f t="shared" si="584"/>
        <v/>
      </c>
      <c r="CO140" s="116" t="str">
        <f t="shared" si="585"/>
        <v/>
      </c>
      <c r="CP140" s="117" t="str">
        <f t="shared" si="586"/>
        <v/>
      </c>
      <c r="CQ140" s="118" t="str">
        <f t="shared" si="587"/>
        <v/>
      </c>
      <c r="CR140" s="119" t="str">
        <f t="shared" si="588"/>
        <v/>
      </c>
      <c r="CS140" s="120" t="str">
        <f t="shared" si="589"/>
        <v/>
      </c>
      <c r="CU140" s="112"/>
      <c r="CV140" s="112"/>
      <c r="CW140" s="113" t="str">
        <f t="shared" si="590"/>
        <v/>
      </c>
      <c r="CX140" s="114" t="str">
        <f t="shared" si="591"/>
        <v/>
      </c>
      <c r="CY140" s="115" t="str">
        <f t="shared" si="592"/>
        <v/>
      </c>
      <c r="CZ140" s="115" t="str">
        <f t="shared" si="593"/>
        <v/>
      </c>
      <c r="DA140" s="116" t="str">
        <f t="shared" si="594"/>
        <v/>
      </c>
      <c r="DB140" s="117" t="str">
        <f t="shared" si="595"/>
        <v/>
      </c>
      <c r="DC140" s="118" t="str">
        <f t="shared" si="596"/>
        <v/>
      </c>
      <c r="DD140" s="119" t="str">
        <f t="shared" si="597"/>
        <v/>
      </c>
      <c r="DE140" s="120" t="str">
        <f t="shared" si="598"/>
        <v/>
      </c>
      <c r="DG140" s="112"/>
      <c r="DH140" s="112"/>
      <c r="DI140" s="113" t="str">
        <f t="shared" si="599"/>
        <v/>
      </c>
      <c r="DJ140" s="114" t="str">
        <f t="shared" si="600"/>
        <v/>
      </c>
      <c r="DK140" s="115" t="str">
        <f t="shared" si="601"/>
        <v/>
      </c>
      <c r="DL140" s="115" t="str">
        <f t="shared" si="602"/>
        <v/>
      </c>
      <c r="DM140" s="116" t="str">
        <f t="shared" si="603"/>
        <v/>
      </c>
      <c r="DN140" s="117" t="str">
        <f t="shared" si="604"/>
        <v/>
      </c>
      <c r="DO140" s="118" t="str">
        <f t="shared" si="605"/>
        <v/>
      </c>
      <c r="DP140" s="119" t="str">
        <f t="shared" si="606"/>
        <v/>
      </c>
      <c r="DQ140" s="120" t="str">
        <f t="shared" si="607"/>
        <v/>
      </c>
      <c r="DS140" s="112"/>
      <c r="DT140" s="112"/>
      <c r="DU140" s="113" t="str">
        <f t="shared" si="608"/>
        <v/>
      </c>
      <c r="DV140" s="114" t="str">
        <f t="shared" si="609"/>
        <v/>
      </c>
      <c r="DW140" s="115" t="str">
        <f t="shared" si="610"/>
        <v/>
      </c>
      <c r="DX140" s="115" t="str">
        <f t="shared" si="611"/>
        <v/>
      </c>
      <c r="DY140" s="116" t="str">
        <f t="shared" si="612"/>
        <v/>
      </c>
      <c r="DZ140" s="117" t="str">
        <f t="shared" si="613"/>
        <v/>
      </c>
      <c r="EA140" s="118" t="str">
        <f t="shared" si="614"/>
        <v/>
      </c>
      <c r="EB140" s="119" t="str">
        <f t="shared" si="615"/>
        <v/>
      </c>
      <c r="EC140" s="120" t="str">
        <f t="shared" si="616"/>
        <v/>
      </c>
      <c r="EE140" s="112"/>
      <c r="EF140" s="112"/>
      <c r="EG140" s="113" t="str">
        <f t="shared" si="617"/>
        <v/>
      </c>
      <c r="EH140" s="114" t="str">
        <f t="shared" si="618"/>
        <v/>
      </c>
      <c r="EI140" s="115" t="str">
        <f t="shared" si="619"/>
        <v/>
      </c>
      <c r="EJ140" s="115" t="str">
        <f t="shared" si="620"/>
        <v/>
      </c>
      <c r="EK140" s="116" t="str">
        <f t="shared" si="621"/>
        <v/>
      </c>
      <c r="EL140" s="117" t="str">
        <f t="shared" si="622"/>
        <v/>
      </c>
      <c r="EM140" s="118" t="str">
        <f t="shared" si="623"/>
        <v/>
      </c>
      <c r="EN140" s="119" t="str">
        <f t="shared" si="624"/>
        <v/>
      </c>
      <c r="EO140" s="120" t="str">
        <f t="shared" si="625"/>
        <v/>
      </c>
      <c r="EQ140" s="112"/>
      <c r="ER140" s="112"/>
      <c r="ES140" s="113" t="str">
        <f t="shared" si="626"/>
        <v/>
      </c>
      <c r="ET140" s="114" t="str">
        <f t="shared" si="627"/>
        <v/>
      </c>
      <c r="EU140" s="115" t="str">
        <f t="shared" si="628"/>
        <v/>
      </c>
      <c r="EV140" s="115" t="str">
        <f t="shared" si="629"/>
        <v/>
      </c>
      <c r="EW140" s="116" t="str">
        <f t="shared" si="630"/>
        <v/>
      </c>
      <c r="EX140" s="117" t="str">
        <f t="shared" si="631"/>
        <v/>
      </c>
      <c r="EY140" s="118" t="str">
        <f t="shared" si="632"/>
        <v/>
      </c>
      <c r="EZ140" s="119" t="str">
        <f t="shared" si="633"/>
        <v/>
      </c>
      <c r="FA140" s="120" t="str">
        <f t="shared" si="634"/>
        <v/>
      </c>
      <c r="FC140" s="112"/>
      <c r="FD140" s="112"/>
      <c r="FE140" s="113" t="str">
        <f t="shared" si="635"/>
        <v/>
      </c>
      <c r="FF140" s="114" t="str">
        <f t="shared" si="636"/>
        <v/>
      </c>
      <c r="FG140" s="115" t="str">
        <f t="shared" si="637"/>
        <v/>
      </c>
      <c r="FH140" s="115" t="str">
        <f t="shared" si="638"/>
        <v/>
      </c>
      <c r="FI140" s="116" t="str">
        <f t="shared" si="639"/>
        <v/>
      </c>
      <c r="FJ140" s="117" t="str">
        <f t="shared" si="640"/>
        <v/>
      </c>
      <c r="FK140" s="118" t="str">
        <f t="shared" si="641"/>
        <v/>
      </c>
      <c r="FL140" s="119" t="str">
        <f t="shared" si="642"/>
        <v/>
      </c>
      <c r="FM140" s="120" t="str">
        <f t="shared" si="643"/>
        <v/>
      </c>
      <c r="FO140" s="112"/>
      <c r="FP140" s="112"/>
      <c r="FQ140" s="113" t="str">
        <f t="shared" si="644"/>
        <v/>
      </c>
      <c r="FR140" s="114" t="str">
        <f t="shared" si="645"/>
        <v/>
      </c>
      <c r="FS140" s="115" t="str">
        <f t="shared" si="646"/>
        <v/>
      </c>
      <c r="FT140" s="115" t="str">
        <f t="shared" si="647"/>
        <v/>
      </c>
      <c r="FU140" s="116" t="str">
        <f t="shared" si="648"/>
        <v/>
      </c>
      <c r="FV140" s="117" t="str">
        <f t="shared" si="649"/>
        <v/>
      </c>
      <c r="FW140" s="118" t="str">
        <f t="shared" si="650"/>
        <v/>
      </c>
      <c r="FX140" s="119" t="str">
        <f t="shared" si="651"/>
        <v/>
      </c>
      <c r="FY140" s="120" t="str">
        <f t="shared" si="652"/>
        <v/>
      </c>
      <c r="GA140" s="112"/>
      <c r="GB140" s="112"/>
      <c r="GC140" s="113" t="str">
        <f t="shared" si="653"/>
        <v/>
      </c>
      <c r="GD140" s="114" t="str">
        <f t="shared" si="654"/>
        <v/>
      </c>
      <c r="GE140" s="115" t="str">
        <f t="shared" si="655"/>
        <v/>
      </c>
      <c r="GF140" s="115" t="str">
        <f t="shared" si="656"/>
        <v/>
      </c>
      <c r="GG140" s="116" t="str">
        <f t="shared" si="657"/>
        <v/>
      </c>
      <c r="GH140" s="117" t="str">
        <f t="shared" si="658"/>
        <v/>
      </c>
      <c r="GI140" s="118" t="str">
        <f t="shared" si="659"/>
        <v/>
      </c>
      <c r="GJ140" s="119" t="str">
        <f t="shared" si="660"/>
        <v/>
      </c>
      <c r="GK140" s="120" t="str">
        <f t="shared" si="661"/>
        <v/>
      </c>
      <c r="GM140" s="112"/>
      <c r="GN140" s="112"/>
      <c r="GO140" s="113" t="str">
        <f t="shared" si="662"/>
        <v/>
      </c>
      <c r="GP140" s="114" t="str">
        <f t="shared" si="663"/>
        <v/>
      </c>
      <c r="GQ140" s="115" t="str">
        <f t="shared" si="664"/>
        <v/>
      </c>
      <c r="GR140" s="115" t="str">
        <f t="shared" si="665"/>
        <v/>
      </c>
      <c r="GS140" s="116" t="str">
        <f t="shared" si="666"/>
        <v/>
      </c>
      <c r="GT140" s="117" t="str">
        <f t="shared" si="667"/>
        <v/>
      </c>
      <c r="GU140" s="118" t="str">
        <f t="shared" si="668"/>
        <v/>
      </c>
      <c r="GV140" s="119" t="str">
        <f t="shared" si="669"/>
        <v/>
      </c>
      <c r="GW140" s="120" t="str">
        <f t="shared" si="670"/>
        <v/>
      </c>
      <c r="GY140" s="112"/>
      <c r="GZ140" s="112"/>
      <c r="HA140" s="113" t="str">
        <f t="shared" si="671"/>
        <v/>
      </c>
      <c r="HB140" s="114" t="str">
        <f t="shared" si="672"/>
        <v/>
      </c>
      <c r="HC140" s="115" t="str">
        <f t="shared" si="673"/>
        <v/>
      </c>
      <c r="HD140" s="115" t="str">
        <f t="shared" si="674"/>
        <v/>
      </c>
      <c r="HE140" s="116" t="str">
        <f t="shared" si="675"/>
        <v/>
      </c>
      <c r="HF140" s="117" t="str">
        <f t="shared" si="676"/>
        <v/>
      </c>
      <c r="HG140" s="118" t="str">
        <f t="shared" si="677"/>
        <v/>
      </c>
      <c r="HH140" s="119" t="str">
        <f t="shared" si="678"/>
        <v/>
      </c>
      <c r="HI140" s="120" t="str">
        <f t="shared" si="679"/>
        <v/>
      </c>
      <c r="HK140" s="112"/>
      <c r="HL140" s="112"/>
      <c r="HM140" s="113" t="str">
        <f t="shared" si="680"/>
        <v/>
      </c>
      <c r="HN140" s="114" t="str">
        <f t="shared" si="681"/>
        <v/>
      </c>
      <c r="HO140" s="115" t="str">
        <f t="shared" si="682"/>
        <v/>
      </c>
      <c r="HP140" s="115" t="str">
        <f t="shared" si="683"/>
        <v/>
      </c>
      <c r="HQ140" s="116" t="str">
        <f t="shared" si="684"/>
        <v/>
      </c>
      <c r="HR140" s="117" t="str">
        <f t="shared" si="685"/>
        <v/>
      </c>
      <c r="HS140" s="118" t="str">
        <f t="shared" si="686"/>
        <v/>
      </c>
      <c r="HT140" s="119" t="str">
        <f t="shared" si="687"/>
        <v/>
      </c>
      <c r="HU140" s="120" t="str">
        <f t="shared" si="688"/>
        <v/>
      </c>
      <c r="HW140" s="112"/>
      <c r="HX140" s="112"/>
      <c r="HY140" s="113" t="str">
        <f t="shared" si="689"/>
        <v/>
      </c>
      <c r="HZ140" s="114" t="str">
        <f t="shared" si="690"/>
        <v/>
      </c>
      <c r="IA140" s="115" t="str">
        <f t="shared" si="691"/>
        <v/>
      </c>
      <c r="IB140" s="115" t="str">
        <f t="shared" si="692"/>
        <v/>
      </c>
      <c r="IC140" s="116" t="str">
        <f t="shared" si="693"/>
        <v/>
      </c>
      <c r="ID140" s="117" t="str">
        <f t="shared" si="694"/>
        <v/>
      </c>
      <c r="IE140" s="118" t="str">
        <f t="shared" si="695"/>
        <v/>
      </c>
      <c r="IF140" s="119" t="str">
        <f t="shared" si="696"/>
        <v/>
      </c>
      <c r="IG140" s="120" t="str">
        <f t="shared" si="697"/>
        <v/>
      </c>
      <c r="II140" s="112"/>
      <c r="IJ140" s="112"/>
      <c r="IK140" s="113" t="str">
        <f t="shared" si="698"/>
        <v/>
      </c>
      <c r="IL140" s="114" t="str">
        <f t="shared" si="699"/>
        <v/>
      </c>
      <c r="IM140" s="115" t="str">
        <f t="shared" si="700"/>
        <v/>
      </c>
      <c r="IN140" s="115" t="str">
        <f t="shared" si="701"/>
        <v/>
      </c>
      <c r="IO140" s="116" t="str">
        <f t="shared" si="702"/>
        <v/>
      </c>
      <c r="IP140" s="117" t="str">
        <f t="shared" si="703"/>
        <v/>
      </c>
      <c r="IQ140" s="118" t="str">
        <f t="shared" si="704"/>
        <v/>
      </c>
      <c r="IR140" s="119" t="str">
        <f t="shared" si="705"/>
        <v/>
      </c>
      <c r="IS140" s="120" t="str">
        <f t="shared" si="706"/>
        <v/>
      </c>
      <c r="IU140" s="112"/>
      <c r="IV140" s="112"/>
      <c r="IW140" s="113" t="str">
        <f t="shared" si="707"/>
        <v/>
      </c>
      <c r="IX140" s="114" t="str">
        <f t="shared" si="708"/>
        <v/>
      </c>
      <c r="IY140" s="115" t="str">
        <f t="shared" si="709"/>
        <v/>
      </c>
      <c r="IZ140" s="115" t="str">
        <f t="shared" si="710"/>
        <v/>
      </c>
      <c r="JA140" s="116" t="str">
        <f t="shared" si="711"/>
        <v/>
      </c>
      <c r="JB140" s="117" t="str">
        <f t="shared" si="712"/>
        <v/>
      </c>
      <c r="JC140" s="118" t="str">
        <f t="shared" si="713"/>
        <v/>
      </c>
      <c r="JD140" s="119" t="str">
        <f t="shared" si="714"/>
        <v/>
      </c>
      <c r="JE140" s="120" t="str">
        <f t="shared" si="715"/>
        <v/>
      </c>
      <c r="JG140" s="112"/>
      <c r="JH140" s="112"/>
      <c r="JI140" s="113" t="str">
        <f t="shared" si="716"/>
        <v/>
      </c>
      <c r="JJ140" s="114" t="str">
        <f t="shared" si="717"/>
        <v/>
      </c>
      <c r="JK140" s="115" t="str">
        <f t="shared" si="718"/>
        <v/>
      </c>
      <c r="JL140" s="115" t="str">
        <f t="shared" si="719"/>
        <v/>
      </c>
      <c r="JM140" s="116" t="str">
        <f t="shared" si="720"/>
        <v/>
      </c>
      <c r="JN140" s="117" t="str">
        <f t="shared" si="721"/>
        <v/>
      </c>
      <c r="JO140" s="118" t="str">
        <f t="shared" si="722"/>
        <v/>
      </c>
      <c r="JP140" s="119" t="str">
        <f t="shared" si="723"/>
        <v/>
      </c>
      <c r="JQ140" s="120" t="str">
        <f t="shared" si="724"/>
        <v/>
      </c>
      <c r="JS140" s="112"/>
      <c r="JT140" s="112"/>
      <c r="JU140" s="113" t="str">
        <f t="shared" si="725"/>
        <v/>
      </c>
      <c r="JV140" s="114" t="str">
        <f t="shared" si="726"/>
        <v/>
      </c>
      <c r="JW140" s="115" t="str">
        <f t="shared" si="727"/>
        <v/>
      </c>
      <c r="JX140" s="115" t="str">
        <f t="shared" si="728"/>
        <v/>
      </c>
      <c r="JY140" s="116" t="str">
        <f t="shared" si="729"/>
        <v/>
      </c>
      <c r="JZ140" s="117" t="str">
        <f t="shared" si="730"/>
        <v/>
      </c>
      <c r="KA140" s="118" t="str">
        <f t="shared" si="731"/>
        <v/>
      </c>
      <c r="KB140" s="119" t="str">
        <f t="shared" si="732"/>
        <v/>
      </c>
      <c r="KC140" s="120" t="str">
        <f t="shared" si="733"/>
        <v/>
      </c>
      <c r="KE140" s="112"/>
      <c r="KF140" s="112"/>
      <c r="KG140" s="113" t="str">
        <f t="shared" si="734"/>
        <v/>
      </c>
      <c r="KH140" s="114" t="str">
        <f t="shared" si="735"/>
        <v/>
      </c>
      <c r="KI140" s="115" t="str">
        <f t="shared" si="736"/>
        <v/>
      </c>
      <c r="KJ140" s="115" t="str">
        <f t="shared" si="737"/>
        <v/>
      </c>
      <c r="KK140" s="116" t="str">
        <f t="shared" si="738"/>
        <v/>
      </c>
      <c r="KL140" s="117" t="str">
        <f t="shared" si="739"/>
        <v/>
      </c>
      <c r="KM140" s="118" t="str">
        <f t="shared" si="740"/>
        <v/>
      </c>
      <c r="KN140" s="119" t="str">
        <f t="shared" si="741"/>
        <v/>
      </c>
      <c r="KO140" s="120" t="str">
        <f t="shared" si="742"/>
        <v/>
      </c>
      <c r="KQ140" s="112"/>
      <c r="KR140" s="112"/>
      <c r="KS140" s="113" t="str">
        <f t="shared" si="743"/>
        <v/>
      </c>
      <c r="KT140" s="114" t="str">
        <f t="shared" si="744"/>
        <v/>
      </c>
      <c r="KU140" s="115" t="str">
        <f t="shared" si="745"/>
        <v/>
      </c>
      <c r="KV140" s="115" t="str">
        <f t="shared" si="746"/>
        <v/>
      </c>
      <c r="KW140" s="116" t="str">
        <f t="shared" si="747"/>
        <v/>
      </c>
      <c r="KX140" s="117" t="str">
        <f t="shared" si="748"/>
        <v/>
      </c>
      <c r="KY140" s="118" t="str">
        <f t="shared" si="749"/>
        <v/>
      </c>
      <c r="KZ140" s="119" t="str">
        <f t="shared" si="750"/>
        <v/>
      </c>
      <c r="LA140" s="120" t="str">
        <f t="shared" si="751"/>
        <v/>
      </c>
      <c r="LC140" s="112"/>
      <c r="LD140" s="112"/>
      <c r="LE140" s="113" t="str">
        <f t="shared" si="752"/>
        <v/>
      </c>
      <c r="LF140" s="114" t="str">
        <f t="shared" si="753"/>
        <v/>
      </c>
      <c r="LG140" s="115" t="str">
        <f t="shared" si="754"/>
        <v/>
      </c>
      <c r="LH140" s="115" t="str">
        <f t="shared" si="755"/>
        <v/>
      </c>
      <c r="LI140" s="116" t="str">
        <f t="shared" si="756"/>
        <v/>
      </c>
      <c r="LJ140" s="117" t="str">
        <f t="shared" si="757"/>
        <v/>
      </c>
      <c r="LK140" s="118" t="str">
        <f t="shared" si="758"/>
        <v/>
      </c>
      <c r="LL140" s="119" t="str">
        <f t="shared" si="759"/>
        <v/>
      </c>
      <c r="LM140" s="120" t="str">
        <f t="shared" si="760"/>
        <v/>
      </c>
      <c r="LO140" s="112"/>
      <c r="LP140" s="112"/>
      <c r="LQ140" s="113" t="str">
        <f t="shared" si="761"/>
        <v/>
      </c>
      <c r="LR140" s="114" t="str">
        <f t="shared" si="762"/>
        <v/>
      </c>
      <c r="LS140" s="115" t="str">
        <f t="shared" si="763"/>
        <v/>
      </c>
      <c r="LT140" s="115" t="str">
        <f t="shared" si="764"/>
        <v/>
      </c>
      <c r="LU140" s="116" t="str">
        <f t="shared" si="765"/>
        <v/>
      </c>
      <c r="LV140" s="117" t="str">
        <f t="shared" si="766"/>
        <v/>
      </c>
      <c r="LW140" s="118" t="str">
        <f t="shared" si="767"/>
        <v/>
      </c>
      <c r="LX140" s="119" t="str">
        <f t="shared" si="768"/>
        <v/>
      </c>
      <c r="LY140" s="120" t="str">
        <f t="shared" si="769"/>
        <v/>
      </c>
      <c r="MA140" s="112"/>
      <c r="MB140" s="112"/>
      <c r="MC140" s="113" t="str">
        <f t="shared" si="770"/>
        <v/>
      </c>
      <c r="MD140" s="114" t="str">
        <f t="shared" si="771"/>
        <v/>
      </c>
      <c r="ME140" s="115" t="str">
        <f t="shared" si="772"/>
        <v/>
      </c>
      <c r="MF140" s="115" t="str">
        <f t="shared" si="773"/>
        <v/>
      </c>
      <c r="MG140" s="116" t="str">
        <f t="shared" si="774"/>
        <v/>
      </c>
      <c r="MH140" s="117" t="str">
        <f t="shared" si="775"/>
        <v/>
      </c>
      <c r="MI140" s="118" t="str">
        <f t="shared" si="776"/>
        <v/>
      </c>
      <c r="MJ140" s="119" t="str">
        <f t="shared" si="777"/>
        <v/>
      </c>
      <c r="MK140" s="120" t="str">
        <f t="shared" si="778"/>
        <v/>
      </c>
      <c r="MM140" s="112"/>
      <c r="MN140" s="112"/>
      <c r="MO140" s="113" t="str">
        <f t="shared" si="779"/>
        <v/>
      </c>
      <c r="MP140" s="114" t="str">
        <f t="shared" si="780"/>
        <v/>
      </c>
      <c r="MQ140" s="115" t="str">
        <f t="shared" si="781"/>
        <v/>
      </c>
      <c r="MR140" s="115" t="str">
        <f t="shared" si="782"/>
        <v/>
      </c>
      <c r="MS140" s="116" t="str">
        <f t="shared" si="783"/>
        <v/>
      </c>
      <c r="MT140" s="117" t="str">
        <f t="shared" si="784"/>
        <v/>
      </c>
      <c r="MU140" s="118" t="str">
        <f t="shared" si="785"/>
        <v/>
      </c>
      <c r="MV140" s="119" t="str">
        <f t="shared" si="786"/>
        <v/>
      </c>
      <c r="MW140" s="120" t="str">
        <f t="shared" si="787"/>
        <v/>
      </c>
      <c r="MY140" s="112"/>
      <c r="MZ140" s="112"/>
      <c r="NA140" s="113" t="str">
        <f t="shared" si="788"/>
        <v/>
      </c>
      <c r="NB140" s="114" t="str">
        <f t="shared" si="789"/>
        <v/>
      </c>
      <c r="NC140" s="115" t="str">
        <f t="shared" si="790"/>
        <v/>
      </c>
      <c r="ND140" s="115" t="str">
        <f t="shared" si="791"/>
        <v/>
      </c>
      <c r="NE140" s="116" t="str">
        <f t="shared" si="792"/>
        <v/>
      </c>
      <c r="NF140" s="117" t="str">
        <f t="shared" si="793"/>
        <v/>
      </c>
      <c r="NG140" s="118" t="str">
        <f t="shared" si="794"/>
        <v/>
      </c>
      <c r="NH140" s="119" t="str">
        <f t="shared" si="795"/>
        <v/>
      </c>
      <c r="NI140" s="120" t="str">
        <f t="shared" si="796"/>
        <v/>
      </c>
      <c r="NK140" s="112"/>
      <c r="NL140" s="112"/>
      <c r="NM140" s="113" t="str">
        <f t="shared" si="797"/>
        <v/>
      </c>
      <c r="NN140" s="114" t="str">
        <f t="shared" si="798"/>
        <v/>
      </c>
      <c r="NO140" s="115" t="str">
        <f t="shared" si="799"/>
        <v/>
      </c>
      <c r="NP140" s="115" t="str">
        <f t="shared" si="800"/>
        <v/>
      </c>
      <c r="NQ140" s="116" t="str">
        <f t="shared" si="801"/>
        <v/>
      </c>
      <c r="NR140" s="117" t="str">
        <f t="shared" si="802"/>
        <v/>
      </c>
      <c r="NS140" s="118" t="str">
        <f t="shared" si="803"/>
        <v/>
      </c>
      <c r="NT140" s="119" t="str">
        <f t="shared" si="804"/>
        <v/>
      </c>
      <c r="NU140" s="120" t="str">
        <f t="shared" si="805"/>
        <v/>
      </c>
      <c r="NW140" s="112"/>
      <c r="NX140" s="112"/>
      <c r="NY140" s="113" t="str">
        <f t="shared" si="806"/>
        <v/>
      </c>
      <c r="NZ140" s="114" t="str">
        <f t="shared" si="807"/>
        <v/>
      </c>
      <c r="OA140" s="115" t="str">
        <f t="shared" si="808"/>
        <v/>
      </c>
      <c r="OB140" s="115" t="str">
        <f t="shared" si="809"/>
        <v/>
      </c>
      <c r="OC140" s="116" t="str">
        <f t="shared" si="810"/>
        <v/>
      </c>
      <c r="OD140" s="117" t="str">
        <f t="shared" si="811"/>
        <v/>
      </c>
      <c r="OE140" s="118" t="str">
        <f t="shared" si="812"/>
        <v/>
      </c>
      <c r="OF140" s="119" t="str">
        <f t="shared" si="813"/>
        <v/>
      </c>
      <c r="OG140" s="120" t="str">
        <f t="shared" si="814"/>
        <v/>
      </c>
      <c r="OI140" s="112"/>
      <c r="OJ140" s="112"/>
      <c r="OK140" s="113" t="str">
        <f t="shared" si="815"/>
        <v/>
      </c>
      <c r="OL140" s="114" t="str">
        <f t="shared" si="816"/>
        <v/>
      </c>
      <c r="OM140" s="115" t="str">
        <f t="shared" si="817"/>
        <v/>
      </c>
      <c r="ON140" s="115" t="str">
        <f t="shared" si="818"/>
        <v/>
      </c>
      <c r="OO140" s="116" t="str">
        <f t="shared" si="819"/>
        <v/>
      </c>
      <c r="OP140" s="117" t="str">
        <f t="shared" si="820"/>
        <v/>
      </c>
      <c r="OQ140" s="118" t="str">
        <f t="shared" si="821"/>
        <v/>
      </c>
      <c r="OR140" s="119" t="str">
        <f t="shared" si="822"/>
        <v/>
      </c>
      <c r="OS140" s="120" t="str">
        <f t="shared" si="823"/>
        <v/>
      </c>
      <c r="OU140" s="112"/>
      <c r="OV140" s="112"/>
      <c r="OW140" s="113" t="str">
        <f t="shared" si="824"/>
        <v/>
      </c>
      <c r="OX140" s="114" t="str">
        <f t="shared" si="825"/>
        <v/>
      </c>
      <c r="OY140" s="115" t="str">
        <f t="shared" si="826"/>
        <v/>
      </c>
      <c r="OZ140" s="115" t="str">
        <f t="shared" si="827"/>
        <v/>
      </c>
      <c r="PA140" s="116" t="str">
        <f t="shared" si="828"/>
        <v/>
      </c>
      <c r="PB140" s="117" t="str">
        <f t="shared" si="829"/>
        <v/>
      </c>
      <c r="PC140" s="118" t="str">
        <f t="shared" si="830"/>
        <v/>
      </c>
      <c r="PD140" s="119" t="str">
        <f t="shared" si="831"/>
        <v/>
      </c>
      <c r="PE140" s="120" t="str">
        <f t="shared" si="832"/>
        <v/>
      </c>
      <c r="PG140" s="112"/>
      <c r="PH140" s="112"/>
      <c r="PI140" s="113" t="str">
        <f t="shared" si="833"/>
        <v/>
      </c>
      <c r="PJ140" s="114" t="str">
        <f t="shared" si="834"/>
        <v/>
      </c>
      <c r="PK140" s="115" t="str">
        <f t="shared" si="835"/>
        <v/>
      </c>
      <c r="PL140" s="115" t="str">
        <f t="shared" si="836"/>
        <v/>
      </c>
      <c r="PM140" s="116" t="str">
        <f t="shared" si="837"/>
        <v/>
      </c>
      <c r="PN140" s="117" t="str">
        <f t="shared" si="838"/>
        <v/>
      </c>
      <c r="PO140" s="118" t="str">
        <f t="shared" si="839"/>
        <v/>
      </c>
      <c r="PP140" s="119" t="str">
        <f t="shared" si="840"/>
        <v/>
      </c>
      <c r="PQ140" s="120" t="str">
        <f t="shared" si="841"/>
        <v/>
      </c>
      <c r="PS140" s="112"/>
      <c r="PT140" s="112"/>
      <c r="PU140" s="113" t="str">
        <f t="shared" si="842"/>
        <v/>
      </c>
      <c r="PV140" s="114" t="str">
        <f t="shared" si="843"/>
        <v/>
      </c>
      <c r="PW140" s="115" t="str">
        <f t="shared" si="844"/>
        <v/>
      </c>
      <c r="PX140" s="115" t="str">
        <f t="shared" si="845"/>
        <v/>
      </c>
      <c r="PY140" s="116" t="str">
        <f t="shared" si="846"/>
        <v/>
      </c>
      <c r="PZ140" s="117" t="str">
        <f t="shared" si="847"/>
        <v/>
      </c>
      <c r="QA140" s="118" t="str">
        <f t="shared" si="848"/>
        <v/>
      </c>
      <c r="QB140" s="119" t="str">
        <f t="shared" si="849"/>
        <v/>
      </c>
      <c r="QC140" s="120" t="str">
        <f t="shared" si="850"/>
        <v/>
      </c>
      <c r="QE140" s="112"/>
      <c r="QF140" s="112"/>
      <c r="QG140" s="113" t="str">
        <f t="shared" si="851"/>
        <v/>
      </c>
      <c r="QH140" s="114" t="str">
        <f t="shared" si="852"/>
        <v/>
      </c>
      <c r="QI140" s="115" t="str">
        <f t="shared" si="853"/>
        <v/>
      </c>
      <c r="QJ140" s="115" t="str">
        <f t="shared" si="854"/>
        <v/>
      </c>
      <c r="QK140" s="116" t="str">
        <f t="shared" si="855"/>
        <v/>
      </c>
      <c r="QL140" s="117" t="str">
        <f t="shared" si="856"/>
        <v/>
      </c>
      <c r="QM140" s="118" t="str">
        <f t="shared" si="857"/>
        <v/>
      </c>
      <c r="QN140" s="119" t="str">
        <f t="shared" si="858"/>
        <v/>
      </c>
      <c r="QO140" s="120" t="str">
        <f t="shared" si="859"/>
        <v/>
      </c>
      <c r="QQ140" s="112"/>
      <c r="QR140" s="112"/>
      <c r="QS140" s="113" t="str">
        <f t="shared" si="860"/>
        <v/>
      </c>
      <c r="QT140" s="114" t="str">
        <f t="shared" si="861"/>
        <v/>
      </c>
      <c r="QU140" s="115" t="str">
        <f t="shared" si="862"/>
        <v/>
      </c>
      <c r="QV140" s="115" t="str">
        <f t="shared" si="863"/>
        <v/>
      </c>
      <c r="QW140" s="116" t="str">
        <f t="shared" si="864"/>
        <v/>
      </c>
      <c r="QX140" s="117" t="str">
        <f t="shared" si="865"/>
        <v/>
      </c>
      <c r="QY140" s="118" t="str">
        <f t="shared" si="866"/>
        <v/>
      </c>
      <c r="QZ140" s="119" t="str">
        <f t="shared" si="867"/>
        <v/>
      </c>
      <c r="RA140" s="120" t="str">
        <f t="shared" si="868"/>
        <v/>
      </c>
      <c r="RC140" s="112"/>
      <c r="RD140" s="112"/>
      <c r="RE140" s="113" t="str">
        <f t="shared" si="869"/>
        <v/>
      </c>
      <c r="RF140" s="114" t="str">
        <f t="shared" si="870"/>
        <v/>
      </c>
      <c r="RG140" s="115" t="str">
        <f t="shared" si="871"/>
        <v/>
      </c>
      <c r="RH140" s="115" t="str">
        <f t="shared" si="872"/>
        <v/>
      </c>
      <c r="RI140" s="116" t="str">
        <f t="shared" si="873"/>
        <v/>
      </c>
      <c r="RJ140" s="117" t="str">
        <f t="shared" si="874"/>
        <v/>
      </c>
      <c r="RK140" s="118" t="str">
        <f t="shared" si="875"/>
        <v/>
      </c>
      <c r="RL140" s="119" t="str">
        <f t="shared" si="876"/>
        <v/>
      </c>
      <c r="RM140" s="120" t="str">
        <f t="shared" si="877"/>
        <v/>
      </c>
      <c r="RO140" s="112"/>
      <c r="RP140" s="112"/>
      <c r="RQ140" s="113" t="str">
        <f t="shared" si="878"/>
        <v/>
      </c>
      <c r="RR140" s="114" t="str">
        <f t="shared" si="879"/>
        <v/>
      </c>
      <c r="RS140" s="115" t="str">
        <f t="shared" si="880"/>
        <v/>
      </c>
      <c r="RT140" s="115" t="str">
        <f t="shared" si="881"/>
        <v/>
      </c>
      <c r="RU140" s="116" t="str">
        <f t="shared" si="882"/>
        <v/>
      </c>
      <c r="RV140" s="117" t="str">
        <f t="shared" si="883"/>
        <v/>
      </c>
      <c r="RW140" s="118" t="str">
        <f t="shared" si="884"/>
        <v/>
      </c>
      <c r="RX140" s="119" t="str">
        <f t="shared" si="885"/>
        <v/>
      </c>
      <c r="RY140" s="120" t="str">
        <f t="shared" si="886"/>
        <v/>
      </c>
      <c r="SA140" s="112"/>
      <c r="SB140" s="112"/>
    </row>
    <row r="141" spans="1:496" ht="13.5" customHeight="1">
      <c r="A141" s="20"/>
      <c r="B141" s="2" t="s">
        <v>925</v>
      </c>
      <c r="C141" s="2" t="s">
        <v>926</v>
      </c>
      <c r="E141" s="113" t="str">
        <f t="shared" si="960"/>
        <v/>
      </c>
      <c r="F141" s="114" t="str">
        <f t="shared" si="961"/>
        <v/>
      </c>
      <c r="G141" s="115" t="str">
        <f t="shared" si="903"/>
        <v/>
      </c>
      <c r="H141" s="115" t="str">
        <f t="shared" si="904"/>
        <v/>
      </c>
      <c r="I141" s="116" t="str">
        <f t="shared" si="962"/>
        <v/>
      </c>
      <c r="J141" s="117" t="str">
        <f t="shared" si="963"/>
        <v/>
      </c>
      <c r="K141" s="118" t="str">
        <f t="shared" si="964"/>
        <v/>
      </c>
      <c r="L141" s="119" t="str">
        <f t="shared" si="894"/>
        <v/>
      </c>
      <c r="M141" s="120" t="str">
        <f t="shared" si="965"/>
        <v/>
      </c>
      <c r="O141" s="112"/>
      <c r="P141" s="2" t="s">
        <v>289</v>
      </c>
      <c r="Q141" s="113" t="s">
        <v>289</v>
      </c>
      <c r="R141" s="114" t="s">
        <v>289</v>
      </c>
      <c r="S141" s="115" t="s">
        <v>289</v>
      </c>
      <c r="T141" s="115" t="s">
        <v>289</v>
      </c>
      <c r="U141" s="116" t="s">
        <v>289</v>
      </c>
      <c r="V141" s="117" t="s">
        <v>289</v>
      </c>
      <c r="W141" s="118" t="s">
        <v>289</v>
      </c>
      <c r="X141" s="119" t="s">
        <v>289</v>
      </c>
      <c r="Y141" s="120" t="s">
        <v>289</v>
      </c>
      <c r="AA141" s="4"/>
      <c r="AC141" s="113" t="str">
        <f t="shared" si="545"/>
        <v/>
      </c>
      <c r="AD141" s="114" t="str">
        <f t="shared" si="546"/>
        <v/>
      </c>
      <c r="AE141" s="115" t="str">
        <f t="shared" si="547"/>
        <v/>
      </c>
      <c r="AF141" s="115" t="str">
        <f t="shared" si="548"/>
        <v/>
      </c>
      <c r="AG141" s="116" t="str">
        <f t="shared" si="549"/>
        <v/>
      </c>
      <c r="AH141" s="117" t="str">
        <f t="shared" si="550"/>
        <v/>
      </c>
      <c r="AI141" s="118" t="str">
        <f t="shared" si="551"/>
        <v/>
      </c>
      <c r="AJ141" s="119" t="str">
        <f t="shared" si="552"/>
        <v/>
      </c>
      <c r="AK141" s="120" t="str">
        <f t="shared" si="553"/>
        <v/>
      </c>
      <c r="AM141" s="112"/>
      <c r="AN141" s="112"/>
      <c r="AO141" s="113" t="str">
        <f t="shared" si="554"/>
        <v/>
      </c>
      <c r="AP141" s="114" t="str">
        <f t="shared" si="555"/>
        <v/>
      </c>
      <c r="AQ141" s="115" t="str">
        <f t="shared" si="556"/>
        <v/>
      </c>
      <c r="AR141" s="115" t="str">
        <f t="shared" si="557"/>
        <v/>
      </c>
      <c r="AS141" s="116" t="str">
        <f t="shared" si="558"/>
        <v/>
      </c>
      <c r="AT141" s="117" t="str">
        <f t="shared" si="559"/>
        <v/>
      </c>
      <c r="AU141" s="118" t="str">
        <f t="shared" si="560"/>
        <v/>
      </c>
      <c r="AV141" s="119" t="str">
        <f t="shared" si="561"/>
        <v/>
      </c>
      <c r="AW141" s="120" t="str">
        <f t="shared" si="562"/>
        <v/>
      </c>
      <c r="AY141" s="112"/>
      <c r="AZ141" s="112"/>
      <c r="BA141" s="113" t="str">
        <f t="shared" si="518"/>
        <v/>
      </c>
      <c r="BB141" s="114" t="str">
        <f t="shared" si="519"/>
        <v/>
      </c>
      <c r="BC141" s="115" t="str">
        <f t="shared" si="520"/>
        <v/>
      </c>
      <c r="BD141" s="115" t="str">
        <f t="shared" si="521"/>
        <v/>
      </c>
      <c r="BE141" s="116" t="str">
        <f t="shared" si="522"/>
        <v/>
      </c>
      <c r="BF141" s="117" t="str">
        <f t="shared" si="523"/>
        <v/>
      </c>
      <c r="BG141" s="118" t="str">
        <f t="shared" si="524"/>
        <v/>
      </c>
      <c r="BH141" s="119" t="str">
        <f t="shared" si="525"/>
        <v/>
      </c>
      <c r="BI141" s="120" t="str">
        <f t="shared" si="526"/>
        <v/>
      </c>
      <c r="BK141" s="112"/>
      <c r="BL141" s="112"/>
      <c r="BM141" s="113" t="str">
        <f t="shared" si="563"/>
        <v/>
      </c>
      <c r="BN141" s="114" t="str">
        <f t="shared" si="564"/>
        <v/>
      </c>
      <c r="BO141" s="115" t="str">
        <f t="shared" si="565"/>
        <v/>
      </c>
      <c r="BP141" s="115" t="str">
        <f t="shared" si="566"/>
        <v/>
      </c>
      <c r="BQ141" s="116" t="str">
        <f t="shared" si="567"/>
        <v/>
      </c>
      <c r="BR141" s="117" t="str">
        <f t="shared" si="568"/>
        <v/>
      </c>
      <c r="BS141" s="118" t="str">
        <f t="shared" si="569"/>
        <v/>
      </c>
      <c r="BT141" s="119" t="str">
        <f t="shared" si="570"/>
        <v/>
      </c>
      <c r="BU141" s="120" t="str">
        <f t="shared" si="571"/>
        <v/>
      </c>
      <c r="BW141" s="112"/>
      <c r="BX141" s="112"/>
      <c r="BY141" s="113" t="str">
        <f t="shared" si="572"/>
        <v/>
      </c>
      <c r="BZ141" s="114" t="str">
        <f t="shared" si="573"/>
        <v/>
      </c>
      <c r="CA141" s="115" t="str">
        <f t="shared" si="574"/>
        <v/>
      </c>
      <c r="CB141" s="115" t="str">
        <f t="shared" si="575"/>
        <v/>
      </c>
      <c r="CC141" s="116" t="str">
        <f t="shared" si="576"/>
        <v/>
      </c>
      <c r="CD141" s="117" t="str">
        <f t="shared" si="577"/>
        <v/>
      </c>
      <c r="CE141" s="118" t="str">
        <f t="shared" si="578"/>
        <v/>
      </c>
      <c r="CF141" s="119" t="str">
        <f t="shared" si="579"/>
        <v/>
      </c>
      <c r="CG141" s="120" t="str">
        <f t="shared" si="580"/>
        <v/>
      </c>
      <c r="CI141" s="112"/>
      <c r="CJ141" s="112"/>
      <c r="CK141" s="113" t="str">
        <f t="shared" si="581"/>
        <v/>
      </c>
      <c r="CL141" s="114" t="str">
        <f t="shared" si="582"/>
        <v/>
      </c>
      <c r="CM141" s="115" t="str">
        <f t="shared" si="583"/>
        <v/>
      </c>
      <c r="CN141" s="115" t="str">
        <f t="shared" si="584"/>
        <v/>
      </c>
      <c r="CO141" s="116" t="str">
        <f t="shared" si="585"/>
        <v/>
      </c>
      <c r="CP141" s="117" t="str">
        <f t="shared" si="586"/>
        <v/>
      </c>
      <c r="CQ141" s="118" t="str">
        <f t="shared" si="587"/>
        <v/>
      </c>
      <c r="CR141" s="119" t="str">
        <f t="shared" si="588"/>
        <v/>
      </c>
      <c r="CS141" s="120" t="str">
        <f t="shared" si="589"/>
        <v/>
      </c>
      <c r="CU141" s="112"/>
      <c r="CV141" s="112"/>
      <c r="CW141" s="113" t="str">
        <f t="shared" si="590"/>
        <v/>
      </c>
      <c r="CX141" s="114" t="str">
        <f t="shared" si="591"/>
        <v/>
      </c>
      <c r="CY141" s="115" t="str">
        <f t="shared" si="592"/>
        <v/>
      </c>
      <c r="CZ141" s="115" t="str">
        <f t="shared" si="593"/>
        <v/>
      </c>
      <c r="DA141" s="116" t="str">
        <f t="shared" si="594"/>
        <v/>
      </c>
      <c r="DB141" s="117" t="str">
        <f t="shared" si="595"/>
        <v/>
      </c>
      <c r="DC141" s="118" t="str">
        <f t="shared" si="596"/>
        <v/>
      </c>
      <c r="DD141" s="119" t="str">
        <f t="shared" si="597"/>
        <v/>
      </c>
      <c r="DE141" s="120" t="str">
        <f t="shared" si="598"/>
        <v/>
      </c>
      <c r="DG141" s="112"/>
      <c r="DH141" s="112"/>
      <c r="DI141" s="113" t="str">
        <f t="shared" si="599"/>
        <v/>
      </c>
      <c r="DJ141" s="114" t="str">
        <f t="shared" si="600"/>
        <v/>
      </c>
      <c r="DK141" s="115" t="str">
        <f t="shared" si="601"/>
        <v/>
      </c>
      <c r="DL141" s="115" t="str">
        <f t="shared" si="602"/>
        <v/>
      </c>
      <c r="DM141" s="116" t="str">
        <f t="shared" si="603"/>
        <v/>
      </c>
      <c r="DN141" s="117" t="str">
        <f t="shared" si="604"/>
        <v/>
      </c>
      <c r="DO141" s="118" t="str">
        <f t="shared" si="605"/>
        <v/>
      </c>
      <c r="DP141" s="119" t="str">
        <f t="shared" si="606"/>
        <v/>
      </c>
      <c r="DQ141" s="120" t="str">
        <f t="shared" si="607"/>
        <v/>
      </c>
      <c r="DS141" s="112"/>
      <c r="DT141" s="112"/>
      <c r="DU141" s="113" t="str">
        <f t="shared" si="608"/>
        <v/>
      </c>
      <c r="DV141" s="114" t="str">
        <f t="shared" si="609"/>
        <v/>
      </c>
      <c r="DW141" s="115" t="str">
        <f t="shared" si="610"/>
        <v/>
      </c>
      <c r="DX141" s="115" t="str">
        <f t="shared" si="611"/>
        <v/>
      </c>
      <c r="DY141" s="116" t="str">
        <f t="shared" si="612"/>
        <v/>
      </c>
      <c r="DZ141" s="117" t="str">
        <f t="shared" si="613"/>
        <v/>
      </c>
      <c r="EA141" s="118" t="str">
        <f t="shared" si="614"/>
        <v/>
      </c>
      <c r="EB141" s="119" t="str">
        <f t="shared" si="615"/>
        <v/>
      </c>
      <c r="EC141" s="120" t="str">
        <f t="shared" si="616"/>
        <v/>
      </c>
      <c r="EE141" s="112"/>
      <c r="EF141" s="112"/>
      <c r="EG141" s="113" t="str">
        <f t="shared" si="617"/>
        <v/>
      </c>
      <c r="EH141" s="114" t="str">
        <f t="shared" si="618"/>
        <v/>
      </c>
      <c r="EI141" s="115" t="str">
        <f t="shared" si="619"/>
        <v/>
      </c>
      <c r="EJ141" s="115" t="str">
        <f t="shared" si="620"/>
        <v/>
      </c>
      <c r="EK141" s="116" t="str">
        <f t="shared" si="621"/>
        <v/>
      </c>
      <c r="EL141" s="117" t="str">
        <f t="shared" si="622"/>
        <v/>
      </c>
      <c r="EM141" s="118" t="str">
        <f t="shared" si="623"/>
        <v/>
      </c>
      <c r="EN141" s="119" t="str">
        <f t="shared" si="624"/>
        <v/>
      </c>
      <c r="EO141" s="120" t="str">
        <f t="shared" si="625"/>
        <v/>
      </c>
      <c r="EQ141" s="112"/>
      <c r="ER141" s="112"/>
      <c r="ES141" s="113" t="str">
        <f t="shared" si="626"/>
        <v/>
      </c>
      <c r="ET141" s="114" t="str">
        <f t="shared" si="627"/>
        <v/>
      </c>
      <c r="EU141" s="115" t="str">
        <f t="shared" si="628"/>
        <v/>
      </c>
      <c r="EV141" s="115" t="str">
        <f t="shared" si="629"/>
        <v/>
      </c>
      <c r="EW141" s="116" t="str">
        <f t="shared" si="630"/>
        <v/>
      </c>
      <c r="EX141" s="117" t="str">
        <f t="shared" si="631"/>
        <v/>
      </c>
      <c r="EY141" s="118" t="str">
        <f t="shared" si="632"/>
        <v/>
      </c>
      <c r="EZ141" s="119" t="str">
        <f t="shared" si="633"/>
        <v/>
      </c>
      <c r="FA141" s="120" t="str">
        <f t="shared" si="634"/>
        <v/>
      </c>
      <c r="FC141" s="112"/>
      <c r="FD141" s="112"/>
      <c r="FE141" s="113" t="str">
        <f t="shared" si="635"/>
        <v/>
      </c>
      <c r="FF141" s="114" t="str">
        <f t="shared" si="636"/>
        <v/>
      </c>
      <c r="FG141" s="115" t="str">
        <f t="shared" si="637"/>
        <v/>
      </c>
      <c r="FH141" s="115" t="str">
        <f t="shared" si="638"/>
        <v/>
      </c>
      <c r="FI141" s="116" t="str">
        <f t="shared" si="639"/>
        <v/>
      </c>
      <c r="FJ141" s="117" t="str">
        <f t="shared" si="640"/>
        <v/>
      </c>
      <c r="FK141" s="118" t="str">
        <f t="shared" si="641"/>
        <v/>
      </c>
      <c r="FL141" s="119" t="str">
        <f t="shared" si="642"/>
        <v/>
      </c>
      <c r="FM141" s="120" t="str">
        <f t="shared" si="643"/>
        <v/>
      </c>
      <c r="FO141" s="112"/>
      <c r="FP141" s="112"/>
      <c r="FQ141" s="113" t="str">
        <f t="shared" si="644"/>
        <v/>
      </c>
      <c r="FR141" s="114" t="str">
        <f t="shared" si="645"/>
        <v/>
      </c>
      <c r="FS141" s="115" t="str">
        <f t="shared" si="646"/>
        <v/>
      </c>
      <c r="FT141" s="115" t="str">
        <f t="shared" si="647"/>
        <v/>
      </c>
      <c r="FU141" s="116" t="str">
        <f t="shared" si="648"/>
        <v/>
      </c>
      <c r="FV141" s="117" t="str">
        <f t="shared" si="649"/>
        <v/>
      </c>
      <c r="FW141" s="118" t="str">
        <f t="shared" si="650"/>
        <v/>
      </c>
      <c r="FX141" s="119" t="str">
        <f t="shared" si="651"/>
        <v/>
      </c>
      <c r="FY141" s="120" t="str">
        <f t="shared" si="652"/>
        <v/>
      </c>
      <c r="GA141" s="112"/>
      <c r="GB141" s="112"/>
      <c r="GC141" s="113" t="str">
        <f t="shared" si="653"/>
        <v/>
      </c>
      <c r="GD141" s="114" t="str">
        <f t="shared" si="654"/>
        <v/>
      </c>
      <c r="GE141" s="115" t="str">
        <f t="shared" si="655"/>
        <v/>
      </c>
      <c r="GF141" s="115" t="str">
        <f t="shared" si="656"/>
        <v/>
      </c>
      <c r="GG141" s="116" t="str">
        <f t="shared" si="657"/>
        <v/>
      </c>
      <c r="GH141" s="117" t="str">
        <f t="shared" si="658"/>
        <v/>
      </c>
      <c r="GI141" s="118" t="str">
        <f t="shared" si="659"/>
        <v/>
      </c>
      <c r="GJ141" s="119" t="str">
        <f t="shared" si="660"/>
        <v/>
      </c>
      <c r="GK141" s="120" t="str">
        <f t="shared" si="661"/>
        <v/>
      </c>
      <c r="GM141" s="112"/>
      <c r="GN141" s="112"/>
      <c r="GO141" s="113" t="str">
        <f t="shared" si="662"/>
        <v/>
      </c>
      <c r="GP141" s="114" t="str">
        <f t="shared" si="663"/>
        <v/>
      </c>
      <c r="GQ141" s="115" t="str">
        <f t="shared" si="664"/>
        <v/>
      </c>
      <c r="GR141" s="115" t="str">
        <f t="shared" si="665"/>
        <v/>
      </c>
      <c r="GS141" s="116" t="str">
        <f t="shared" si="666"/>
        <v/>
      </c>
      <c r="GT141" s="117" t="str">
        <f t="shared" si="667"/>
        <v/>
      </c>
      <c r="GU141" s="118" t="str">
        <f t="shared" si="668"/>
        <v/>
      </c>
      <c r="GV141" s="119" t="str">
        <f t="shared" si="669"/>
        <v/>
      </c>
      <c r="GW141" s="120" t="str">
        <f t="shared" si="670"/>
        <v/>
      </c>
      <c r="GY141" s="112"/>
      <c r="GZ141" s="112"/>
      <c r="HA141" s="113" t="str">
        <f t="shared" si="671"/>
        <v/>
      </c>
      <c r="HB141" s="114" t="str">
        <f t="shared" si="672"/>
        <v/>
      </c>
      <c r="HC141" s="115" t="str">
        <f t="shared" si="673"/>
        <v/>
      </c>
      <c r="HD141" s="115" t="str">
        <f t="shared" si="674"/>
        <v/>
      </c>
      <c r="HE141" s="116" t="str">
        <f t="shared" si="675"/>
        <v/>
      </c>
      <c r="HF141" s="117" t="str">
        <f t="shared" si="676"/>
        <v/>
      </c>
      <c r="HG141" s="118" t="str">
        <f t="shared" si="677"/>
        <v/>
      </c>
      <c r="HH141" s="119" t="str">
        <f t="shared" si="678"/>
        <v/>
      </c>
      <c r="HI141" s="120" t="str">
        <f t="shared" si="679"/>
        <v/>
      </c>
      <c r="HK141" s="112"/>
      <c r="HL141" s="112"/>
      <c r="HM141" s="113" t="str">
        <f t="shared" si="680"/>
        <v/>
      </c>
      <c r="HN141" s="114" t="str">
        <f t="shared" si="681"/>
        <v/>
      </c>
      <c r="HO141" s="115" t="str">
        <f t="shared" si="682"/>
        <v/>
      </c>
      <c r="HP141" s="115" t="str">
        <f t="shared" si="683"/>
        <v/>
      </c>
      <c r="HQ141" s="116" t="str">
        <f t="shared" si="684"/>
        <v/>
      </c>
      <c r="HR141" s="117" t="str">
        <f t="shared" si="685"/>
        <v/>
      </c>
      <c r="HS141" s="118" t="str">
        <f t="shared" si="686"/>
        <v/>
      </c>
      <c r="HT141" s="119" t="str">
        <f t="shared" si="687"/>
        <v/>
      </c>
      <c r="HU141" s="120" t="str">
        <f t="shared" si="688"/>
        <v/>
      </c>
      <c r="HW141" s="112"/>
      <c r="HX141" s="112"/>
      <c r="HY141" s="113" t="str">
        <f t="shared" si="689"/>
        <v/>
      </c>
      <c r="HZ141" s="114" t="str">
        <f t="shared" si="690"/>
        <v/>
      </c>
      <c r="IA141" s="115" t="str">
        <f t="shared" si="691"/>
        <v/>
      </c>
      <c r="IB141" s="115" t="str">
        <f t="shared" si="692"/>
        <v/>
      </c>
      <c r="IC141" s="116" t="str">
        <f t="shared" si="693"/>
        <v/>
      </c>
      <c r="ID141" s="117" t="str">
        <f t="shared" si="694"/>
        <v/>
      </c>
      <c r="IE141" s="118" t="str">
        <f t="shared" si="695"/>
        <v/>
      </c>
      <c r="IF141" s="119" t="str">
        <f t="shared" si="696"/>
        <v/>
      </c>
      <c r="IG141" s="120" t="str">
        <f t="shared" si="697"/>
        <v/>
      </c>
      <c r="II141" s="112"/>
      <c r="IJ141" s="112"/>
      <c r="IK141" s="113" t="str">
        <f t="shared" si="698"/>
        <v/>
      </c>
      <c r="IL141" s="114" t="str">
        <f t="shared" si="699"/>
        <v/>
      </c>
      <c r="IM141" s="115" t="str">
        <f t="shared" si="700"/>
        <v/>
      </c>
      <c r="IN141" s="115" t="str">
        <f t="shared" si="701"/>
        <v/>
      </c>
      <c r="IO141" s="116" t="str">
        <f t="shared" si="702"/>
        <v/>
      </c>
      <c r="IP141" s="117" t="str">
        <f t="shared" si="703"/>
        <v/>
      </c>
      <c r="IQ141" s="118" t="str">
        <f t="shared" si="704"/>
        <v/>
      </c>
      <c r="IR141" s="119" t="str">
        <f t="shared" si="705"/>
        <v/>
      </c>
      <c r="IS141" s="120" t="str">
        <f t="shared" si="706"/>
        <v/>
      </c>
      <c r="IU141" s="112"/>
      <c r="IV141" s="112"/>
      <c r="IW141" s="113" t="str">
        <f t="shared" si="707"/>
        <v/>
      </c>
      <c r="IX141" s="114" t="str">
        <f t="shared" si="708"/>
        <v/>
      </c>
      <c r="IY141" s="115" t="str">
        <f t="shared" si="709"/>
        <v/>
      </c>
      <c r="IZ141" s="115" t="str">
        <f t="shared" si="710"/>
        <v/>
      </c>
      <c r="JA141" s="116" t="str">
        <f t="shared" si="711"/>
        <v/>
      </c>
      <c r="JB141" s="117" t="str">
        <f t="shared" si="712"/>
        <v/>
      </c>
      <c r="JC141" s="118" t="str">
        <f t="shared" si="713"/>
        <v/>
      </c>
      <c r="JD141" s="119" t="str">
        <f t="shared" si="714"/>
        <v/>
      </c>
      <c r="JE141" s="120" t="str">
        <f t="shared" si="715"/>
        <v/>
      </c>
      <c r="JG141" s="112"/>
      <c r="JH141" s="112"/>
      <c r="JI141" s="113" t="str">
        <f t="shared" si="716"/>
        <v/>
      </c>
      <c r="JJ141" s="114" t="str">
        <f t="shared" si="717"/>
        <v/>
      </c>
      <c r="JK141" s="115" t="str">
        <f t="shared" si="718"/>
        <v/>
      </c>
      <c r="JL141" s="115" t="str">
        <f t="shared" si="719"/>
        <v/>
      </c>
      <c r="JM141" s="116" t="str">
        <f t="shared" si="720"/>
        <v/>
      </c>
      <c r="JN141" s="117" t="str">
        <f t="shared" si="721"/>
        <v/>
      </c>
      <c r="JO141" s="118" t="str">
        <f t="shared" si="722"/>
        <v/>
      </c>
      <c r="JP141" s="119" t="str">
        <f t="shared" si="723"/>
        <v/>
      </c>
      <c r="JQ141" s="120" t="str">
        <f t="shared" si="724"/>
        <v/>
      </c>
      <c r="JS141" s="112"/>
      <c r="JT141" s="112"/>
      <c r="JU141" s="113" t="str">
        <f t="shared" si="725"/>
        <v/>
      </c>
      <c r="JV141" s="114" t="str">
        <f t="shared" si="726"/>
        <v/>
      </c>
      <c r="JW141" s="115" t="str">
        <f t="shared" si="727"/>
        <v/>
      </c>
      <c r="JX141" s="115" t="str">
        <f t="shared" si="728"/>
        <v/>
      </c>
      <c r="JY141" s="116" t="str">
        <f t="shared" si="729"/>
        <v/>
      </c>
      <c r="JZ141" s="117" t="str">
        <f t="shared" si="730"/>
        <v/>
      </c>
      <c r="KA141" s="118" t="str">
        <f t="shared" si="731"/>
        <v/>
      </c>
      <c r="KB141" s="119" t="str">
        <f t="shared" si="732"/>
        <v/>
      </c>
      <c r="KC141" s="120" t="str">
        <f t="shared" si="733"/>
        <v/>
      </c>
      <c r="KE141" s="112"/>
      <c r="KF141" s="112"/>
      <c r="KG141" s="113" t="str">
        <f t="shared" si="734"/>
        <v/>
      </c>
      <c r="KH141" s="114" t="str">
        <f t="shared" si="735"/>
        <v/>
      </c>
      <c r="KI141" s="115" t="str">
        <f t="shared" si="736"/>
        <v/>
      </c>
      <c r="KJ141" s="115" t="str">
        <f t="shared" si="737"/>
        <v/>
      </c>
      <c r="KK141" s="116" t="str">
        <f t="shared" si="738"/>
        <v/>
      </c>
      <c r="KL141" s="117" t="str">
        <f t="shared" si="739"/>
        <v/>
      </c>
      <c r="KM141" s="118" t="str">
        <f t="shared" si="740"/>
        <v/>
      </c>
      <c r="KN141" s="119" t="str">
        <f t="shared" si="741"/>
        <v/>
      </c>
      <c r="KO141" s="120" t="str">
        <f t="shared" si="742"/>
        <v/>
      </c>
      <c r="KQ141" s="112"/>
      <c r="KR141" s="112"/>
      <c r="KS141" s="113" t="str">
        <f t="shared" si="743"/>
        <v/>
      </c>
      <c r="KT141" s="114" t="str">
        <f t="shared" si="744"/>
        <v/>
      </c>
      <c r="KU141" s="115" t="str">
        <f t="shared" si="745"/>
        <v/>
      </c>
      <c r="KV141" s="115" t="str">
        <f t="shared" si="746"/>
        <v/>
      </c>
      <c r="KW141" s="116" t="str">
        <f t="shared" si="747"/>
        <v/>
      </c>
      <c r="KX141" s="117" t="str">
        <f t="shared" si="748"/>
        <v/>
      </c>
      <c r="KY141" s="118" t="str">
        <f t="shared" si="749"/>
        <v/>
      </c>
      <c r="KZ141" s="119" t="str">
        <f t="shared" si="750"/>
        <v/>
      </c>
      <c r="LA141" s="120" t="str">
        <f t="shared" si="751"/>
        <v/>
      </c>
      <c r="LC141" s="112"/>
      <c r="LD141" s="112"/>
      <c r="LE141" s="113" t="str">
        <f t="shared" si="752"/>
        <v/>
      </c>
      <c r="LF141" s="114" t="str">
        <f t="shared" si="753"/>
        <v/>
      </c>
      <c r="LG141" s="115" t="str">
        <f t="shared" si="754"/>
        <v/>
      </c>
      <c r="LH141" s="115" t="str">
        <f t="shared" si="755"/>
        <v/>
      </c>
      <c r="LI141" s="116" t="str">
        <f t="shared" si="756"/>
        <v/>
      </c>
      <c r="LJ141" s="117" t="str">
        <f t="shared" si="757"/>
        <v/>
      </c>
      <c r="LK141" s="118" t="str">
        <f t="shared" si="758"/>
        <v/>
      </c>
      <c r="LL141" s="119" t="str">
        <f t="shared" si="759"/>
        <v/>
      </c>
      <c r="LM141" s="120" t="str">
        <f t="shared" si="760"/>
        <v/>
      </c>
      <c r="LO141" s="112"/>
      <c r="LP141" s="112"/>
      <c r="LQ141" s="113" t="str">
        <f t="shared" si="761"/>
        <v/>
      </c>
      <c r="LR141" s="114" t="str">
        <f t="shared" si="762"/>
        <v/>
      </c>
      <c r="LS141" s="115" t="str">
        <f t="shared" si="763"/>
        <v/>
      </c>
      <c r="LT141" s="115" t="str">
        <f t="shared" si="764"/>
        <v/>
      </c>
      <c r="LU141" s="116" t="str">
        <f t="shared" si="765"/>
        <v/>
      </c>
      <c r="LV141" s="117" t="str">
        <f t="shared" si="766"/>
        <v/>
      </c>
      <c r="LW141" s="118" t="str">
        <f t="shared" si="767"/>
        <v/>
      </c>
      <c r="LX141" s="119" t="str">
        <f t="shared" si="768"/>
        <v/>
      </c>
      <c r="LY141" s="120" t="str">
        <f t="shared" si="769"/>
        <v/>
      </c>
      <c r="MA141" s="112"/>
      <c r="MB141" s="112"/>
      <c r="MC141" s="113" t="str">
        <f t="shared" si="770"/>
        <v/>
      </c>
      <c r="MD141" s="114" t="str">
        <f t="shared" si="771"/>
        <v/>
      </c>
      <c r="ME141" s="115" t="str">
        <f t="shared" si="772"/>
        <v/>
      </c>
      <c r="MF141" s="115" t="str">
        <f t="shared" si="773"/>
        <v/>
      </c>
      <c r="MG141" s="116" t="str">
        <f t="shared" si="774"/>
        <v/>
      </c>
      <c r="MH141" s="117" t="str">
        <f t="shared" si="775"/>
        <v/>
      </c>
      <c r="MI141" s="118" t="str">
        <f t="shared" si="776"/>
        <v/>
      </c>
      <c r="MJ141" s="119" t="str">
        <f t="shared" si="777"/>
        <v/>
      </c>
      <c r="MK141" s="120" t="str">
        <f t="shared" si="778"/>
        <v/>
      </c>
      <c r="MM141" s="112"/>
      <c r="MN141" s="112"/>
      <c r="MO141" s="113" t="str">
        <f t="shared" si="779"/>
        <v/>
      </c>
      <c r="MP141" s="114" t="str">
        <f t="shared" si="780"/>
        <v/>
      </c>
      <c r="MQ141" s="115" t="str">
        <f t="shared" si="781"/>
        <v/>
      </c>
      <c r="MR141" s="115" t="str">
        <f t="shared" si="782"/>
        <v/>
      </c>
      <c r="MS141" s="116" t="str">
        <f t="shared" si="783"/>
        <v/>
      </c>
      <c r="MT141" s="117" t="str">
        <f t="shared" si="784"/>
        <v/>
      </c>
      <c r="MU141" s="118" t="str">
        <f t="shared" si="785"/>
        <v/>
      </c>
      <c r="MV141" s="119" t="str">
        <f t="shared" si="786"/>
        <v/>
      </c>
      <c r="MW141" s="120" t="str">
        <f t="shared" si="787"/>
        <v/>
      </c>
      <c r="MY141" s="112"/>
      <c r="MZ141" s="112"/>
      <c r="NA141" s="113" t="str">
        <f t="shared" si="788"/>
        <v/>
      </c>
      <c r="NB141" s="114" t="str">
        <f t="shared" si="789"/>
        <v/>
      </c>
      <c r="NC141" s="115" t="str">
        <f t="shared" si="790"/>
        <v/>
      </c>
      <c r="ND141" s="115" t="str">
        <f t="shared" si="791"/>
        <v/>
      </c>
      <c r="NE141" s="116" t="str">
        <f t="shared" si="792"/>
        <v/>
      </c>
      <c r="NF141" s="117" t="str">
        <f t="shared" si="793"/>
        <v/>
      </c>
      <c r="NG141" s="118" t="str">
        <f t="shared" si="794"/>
        <v/>
      </c>
      <c r="NH141" s="119" t="str">
        <f t="shared" si="795"/>
        <v/>
      </c>
      <c r="NI141" s="120" t="str">
        <f t="shared" si="796"/>
        <v/>
      </c>
      <c r="NK141" s="112"/>
      <c r="NL141" s="112"/>
      <c r="NM141" s="113" t="str">
        <f t="shared" si="797"/>
        <v/>
      </c>
      <c r="NN141" s="114" t="str">
        <f t="shared" si="798"/>
        <v/>
      </c>
      <c r="NO141" s="115" t="str">
        <f t="shared" si="799"/>
        <v/>
      </c>
      <c r="NP141" s="115" t="str">
        <f t="shared" si="800"/>
        <v/>
      </c>
      <c r="NQ141" s="116" t="str">
        <f t="shared" si="801"/>
        <v/>
      </c>
      <c r="NR141" s="117" t="str">
        <f t="shared" si="802"/>
        <v/>
      </c>
      <c r="NS141" s="118" t="str">
        <f t="shared" si="803"/>
        <v/>
      </c>
      <c r="NT141" s="119" t="str">
        <f t="shared" si="804"/>
        <v/>
      </c>
      <c r="NU141" s="120" t="str">
        <f t="shared" si="805"/>
        <v/>
      </c>
      <c r="NW141" s="112"/>
      <c r="NX141" s="112"/>
      <c r="NY141" s="113" t="str">
        <f t="shared" si="806"/>
        <v/>
      </c>
      <c r="NZ141" s="114" t="str">
        <f t="shared" si="807"/>
        <v/>
      </c>
      <c r="OA141" s="115" t="str">
        <f t="shared" si="808"/>
        <v/>
      </c>
      <c r="OB141" s="115" t="str">
        <f t="shared" si="809"/>
        <v/>
      </c>
      <c r="OC141" s="116" t="str">
        <f t="shared" si="810"/>
        <v/>
      </c>
      <c r="OD141" s="117" t="str">
        <f t="shared" si="811"/>
        <v/>
      </c>
      <c r="OE141" s="118" t="str">
        <f t="shared" si="812"/>
        <v/>
      </c>
      <c r="OF141" s="119" t="str">
        <f t="shared" si="813"/>
        <v/>
      </c>
      <c r="OG141" s="120" t="str">
        <f t="shared" si="814"/>
        <v/>
      </c>
      <c r="OI141" s="112"/>
      <c r="OJ141" s="112"/>
      <c r="OK141" s="113" t="str">
        <f t="shared" si="815"/>
        <v/>
      </c>
      <c r="OL141" s="114" t="str">
        <f t="shared" si="816"/>
        <v/>
      </c>
      <c r="OM141" s="115" t="str">
        <f t="shared" si="817"/>
        <v/>
      </c>
      <c r="ON141" s="115" t="str">
        <f t="shared" si="818"/>
        <v/>
      </c>
      <c r="OO141" s="116" t="str">
        <f t="shared" si="819"/>
        <v/>
      </c>
      <c r="OP141" s="117" t="str">
        <f t="shared" si="820"/>
        <v/>
      </c>
      <c r="OQ141" s="118" t="str">
        <f t="shared" si="821"/>
        <v/>
      </c>
      <c r="OR141" s="119" t="str">
        <f t="shared" si="822"/>
        <v/>
      </c>
      <c r="OS141" s="120" t="str">
        <f t="shared" si="823"/>
        <v/>
      </c>
      <c r="OU141" s="112"/>
      <c r="OV141" s="112"/>
      <c r="OW141" s="113" t="str">
        <f t="shared" si="824"/>
        <v/>
      </c>
      <c r="OX141" s="114" t="str">
        <f t="shared" si="825"/>
        <v/>
      </c>
      <c r="OY141" s="115" t="str">
        <f t="shared" si="826"/>
        <v/>
      </c>
      <c r="OZ141" s="115" t="str">
        <f t="shared" si="827"/>
        <v/>
      </c>
      <c r="PA141" s="116" t="str">
        <f t="shared" si="828"/>
        <v/>
      </c>
      <c r="PB141" s="117" t="str">
        <f t="shared" si="829"/>
        <v/>
      </c>
      <c r="PC141" s="118" t="str">
        <f t="shared" si="830"/>
        <v/>
      </c>
      <c r="PD141" s="119" t="str">
        <f t="shared" si="831"/>
        <v/>
      </c>
      <c r="PE141" s="120" t="str">
        <f t="shared" si="832"/>
        <v/>
      </c>
      <c r="PG141" s="112"/>
      <c r="PH141" s="112"/>
      <c r="PI141" s="113" t="str">
        <f t="shared" si="833"/>
        <v/>
      </c>
      <c r="PJ141" s="114" t="str">
        <f t="shared" si="834"/>
        <v/>
      </c>
      <c r="PK141" s="115" t="str">
        <f t="shared" si="835"/>
        <v/>
      </c>
      <c r="PL141" s="115" t="str">
        <f t="shared" si="836"/>
        <v/>
      </c>
      <c r="PM141" s="116" t="str">
        <f t="shared" si="837"/>
        <v/>
      </c>
      <c r="PN141" s="117" t="str">
        <f t="shared" si="838"/>
        <v/>
      </c>
      <c r="PO141" s="118" t="str">
        <f t="shared" si="839"/>
        <v/>
      </c>
      <c r="PP141" s="119" t="str">
        <f t="shared" si="840"/>
        <v/>
      </c>
      <c r="PQ141" s="120" t="str">
        <f t="shared" si="841"/>
        <v/>
      </c>
      <c r="PS141" s="112"/>
      <c r="PT141" s="112"/>
      <c r="PU141" s="113" t="str">
        <f t="shared" si="842"/>
        <v/>
      </c>
      <c r="PV141" s="114" t="str">
        <f t="shared" si="843"/>
        <v/>
      </c>
      <c r="PW141" s="115" t="str">
        <f t="shared" si="844"/>
        <v/>
      </c>
      <c r="PX141" s="115" t="str">
        <f t="shared" si="845"/>
        <v/>
      </c>
      <c r="PY141" s="116" t="str">
        <f t="shared" si="846"/>
        <v/>
      </c>
      <c r="PZ141" s="117" t="str">
        <f t="shared" si="847"/>
        <v/>
      </c>
      <c r="QA141" s="118" t="str">
        <f t="shared" si="848"/>
        <v/>
      </c>
      <c r="QB141" s="119" t="str">
        <f t="shared" si="849"/>
        <v/>
      </c>
      <c r="QC141" s="120" t="str">
        <f t="shared" si="850"/>
        <v/>
      </c>
      <c r="QE141" s="112"/>
      <c r="QF141" s="112"/>
      <c r="QG141" s="113" t="str">
        <f t="shared" si="851"/>
        <v/>
      </c>
      <c r="QH141" s="114" t="str">
        <f t="shared" si="852"/>
        <v/>
      </c>
      <c r="QI141" s="115" t="str">
        <f t="shared" si="853"/>
        <v/>
      </c>
      <c r="QJ141" s="115" t="str">
        <f t="shared" si="854"/>
        <v/>
      </c>
      <c r="QK141" s="116" t="str">
        <f t="shared" si="855"/>
        <v/>
      </c>
      <c r="QL141" s="117" t="str">
        <f t="shared" si="856"/>
        <v/>
      </c>
      <c r="QM141" s="118" t="str">
        <f t="shared" si="857"/>
        <v/>
      </c>
      <c r="QN141" s="119" t="str">
        <f t="shared" si="858"/>
        <v/>
      </c>
      <c r="QO141" s="120" t="str">
        <f t="shared" si="859"/>
        <v/>
      </c>
      <c r="QQ141" s="112"/>
      <c r="QR141" s="112"/>
      <c r="QS141" s="113" t="str">
        <f t="shared" si="860"/>
        <v/>
      </c>
      <c r="QT141" s="114" t="str">
        <f t="shared" si="861"/>
        <v/>
      </c>
      <c r="QU141" s="115" t="str">
        <f t="shared" si="862"/>
        <v/>
      </c>
      <c r="QV141" s="115" t="str">
        <f t="shared" si="863"/>
        <v/>
      </c>
      <c r="QW141" s="116" t="str">
        <f t="shared" si="864"/>
        <v/>
      </c>
      <c r="QX141" s="117" t="str">
        <f t="shared" si="865"/>
        <v/>
      </c>
      <c r="QY141" s="118" t="str">
        <f t="shared" si="866"/>
        <v/>
      </c>
      <c r="QZ141" s="119" t="str">
        <f t="shared" si="867"/>
        <v/>
      </c>
      <c r="RA141" s="120" t="str">
        <f t="shared" si="868"/>
        <v/>
      </c>
      <c r="RC141" s="112"/>
      <c r="RD141" s="112"/>
      <c r="RE141" s="113" t="str">
        <f t="shared" si="869"/>
        <v/>
      </c>
      <c r="RF141" s="114" t="str">
        <f t="shared" si="870"/>
        <v/>
      </c>
      <c r="RG141" s="115" t="str">
        <f t="shared" si="871"/>
        <v/>
      </c>
      <c r="RH141" s="115" t="str">
        <f t="shared" si="872"/>
        <v/>
      </c>
      <c r="RI141" s="116" t="str">
        <f t="shared" si="873"/>
        <v/>
      </c>
      <c r="RJ141" s="117" t="str">
        <f t="shared" si="874"/>
        <v/>
      </c>
      <c r="RK141" s="118" t="str">
        <f t="shared" si="875"/>
        <v/>
      </c>
      <c r="RL141" s="119" t="str">
        <f t="shared" si="876"/>
        <v/>
      </c>
      <c r="RM141" s="120" t="str">
        <f t="shared" si="877"/>
        <v/>
      </c>
      <c r="RO141" s="112"/>
      <c r="RP141" s="112"/>
      <c r="RQ141" s="113" t="str">
        <f t="shared" si="878"/>
        <v/>
      </c>
      <c r="RR141" s="114" t="str">
        <f t="shared" si="879"/>
        <v/>
      </c>
      <c r="RS141" s="115" t="str">
        <f t="shared" si="880"/>
        <v/>
      </c>
      <c r="RT141" s="115" t="str">
        <f t="shared" si="881"/>
        <v/>
      </c>
      <c r="RU141" s="116" t="str">
        <f t="shared" si="882"/>
        <v/>
      </c>
      <c r="RV141" s="117" t="str">
        <f t="shared" si="883"/>
        <v/>
      </c>
      <c r="RW141" s="118" t="str">
        <f t="shared" si="884"/>
        <v/>
      </c>
      <c r="RX141" s="119" t="str">
        <f t="shared" si="885"/>
        <v/>
      </c>
      <c r="RY141" s="120" t="str">
        <f t="shared" si="886"/>
        <v/>
      </c>
      <c r="SA141" s="112"/>
      <c r="SB141" s="112"/>
    </row>
    <row r="142" spans="1:496" ht="13.5" customHeight="1">
      <c r="A142" s="20"/>
      <c r="B142" s="2" t="s">
        <v>925</v>
      </c>
      <c r="C142" s="2" t="s">
        <v>926</v>
      </c>
      <c r="E142" s="113" t="str">
        <f t="shared" si="960"/>
        <v/>
      </c>
      <c r="F142" s="114" t="str">
        <f t="shared" si="961"/>
        <v/>
      </c>
      <c r="G142" s="115" t="str">
        <f t="shared" si="903"/>
        <v/>
      </c>
      <c r="H142" s="115" t="str">
        <f t="shared" si="904"/>
        <v/>
      </c>
      <c r="I142" s="116" t="str">
        <f t="shared" si="962"/>
        <v/>
      </c>
      <c r="J142" s="117" t="str">
        <f t="shared" si="963"/>
        <v/>
      </c>
      <c r="K142" s="118" t="str">
        <f t="shared" si="964"/>
        <v/>
      </c>
      <c r="L142" s="119" t="str">
        <f t="shared" si="894"/>
        <v/>
      </c>
      <c r="M142" s="120" t="str">
        <f t="shared" si="965"/>
        <v/>
      </c>
      <c r="O142" s="112"/>
      <c r="P142" s="2" t="s">
        <v>289</v>
      </c>
      <c r="Q142" s="113" t="s">
        <v>289</v>
      </c>
      <c r="R142" s="114" t="s">
        <v>289</v>
      </c>
      <c r="S142" s="115" t="s">
        <v>289</v>
      </c>
      <c r="T142" s="115" t="s">
        <v>289</v>
      </c>
      <c r="U142" s="116" t="s">
        <v>289</v>
      </c>
      <c r="V142" s="117" t="s">
        <v>289</v>
      </c>
      <c r="W142" s="118" t="s">
        <v>289</v>
      </c>
      <c r="X142" s="119" t="s">
        <v>289</v>
      </c>
      <c r="Y142" s="120" t="s">
        <v>289</v>
      </c>
      <c r="AA142" s="4"/>
      <c r="AC142" s="113" t="str">
        <f t="shared" si="545"/>
        <v/>
      </c>
      <c r="AD142" s="114" t="str">
        <f t="shared" si="546"/>
        <v/>
      </c>
      <c r="AE142" s="115" t="str">
        <f t="shared" si="547"/>
        <v/>
      </c>
      <c r="AF142" s="115" t="str">
        <f t="shared" si="548"/>
        <v/>
      </c>
      <c r="AG142" s="116" t="str">
        <f t="shared" si="549"/>
        <v/>
      </c>
      <c r="AH142" s="117" t="str">
        <f t="shared" si="550"/>
        <v/>
      </c>
      <c r="AI142" s="118" t="str">
        <f t="shared" si="551"/>
        <v/>
      </c>
      <c r="AJ142" s="119" t="str">
        <f t="shared" si="552"/>
        <v/>
      </c>
      <c r="AK142" s="120" t="str">
        <f t="shared" si="553"/>
        <v/>
      </c>
      <c r="AM142" s="112"/>
      <c r="AN142" s="112"/>
      <c r="AO142" s="113" t="str">
        <f t="shared" si="554"/>
        <v/>
      </c>
      <c r="AP142" s="114" t="str">
        <f t="shared" si="555"/>
        <v/>
      </c>
      <c r="AQ142" s="115" t="str">
        <f t="shared" si="556"/>
        <v/>
      </c>
      <c r="AR142" s="115" t="str">
        <f t="shared" si="557"/>
        <v/>
      </c>
      <c r="AS142" s="116" t="str">
        <f t="shared" si="558"/>
        <v/>
      </c>
      <c r="AT142" s="117" t="str">
        <f t="shared" si="559"/>
        <v/>
      </c>
      <c r="AU142" s="118" t="str">
        <f t="shared" si="560"/>
        <v/>
      </c>
      <c r="AV142" s="119" t="str">
        <f t="shared" si="561"/>
        <v/>
      </c>
      <c r="AW142" s="120" t="str">
        <f t="shared" si="562"/>
        <v/>
      </c>
      <c r="AY142" s="112"/>
      <c r="AZ142" s="112"/>
      <c r="BA142" s="113" t="str">
        <f t="shared" si="518"/>
        <v/>
      </c>
      <c r="BB142" s="114" t="str">
        <f t="shared" si="519"/>
        <v/>
      </c>
      <c r="BC142" s="115" t="str">
        <f t="shared" si="520"/>
        <v/>
      </c>
      <c r="BD142" s="115" t="str">
        <f t="shared" si="521"/>
        <v/>
      </c>
      <c r="BE142" s="116" t="str">
        <f t="shared" si="522"/>
        <v/>
      </c>
      <c r="BF142" s="117" t="str">
        <f t="shared" si="523"/>
        <v/>
      </c>
      <c r="BG142" s="118" t="str">
        <f t="shared" si="524"/>
        <v/>
      </c>
      <c r="BH142" s="119" t="str">
        <f t="shared" si="525"/>
        <v/>
      </c>
      <c r="BI142" s="120" t="str">
        <f t="shared" si="526"/>
        <v/>
      </c>
      <c r="BK142" s="112"/>
      <c r="BL142" s="112"/>
      <c r="BM142" s="113" t="str">
        <f t="shared" si="563"/>
        <v/>
      </c>
      <c r="BN142" s="114" t="str">
        <f t="shared" si="564"/>
        <v/>
      </c>
      <c r="BO142" s="115" t="str">
        <f t="shared" si="565"/>
        <v/>
      </c>
      <c r="BP142" s="115" t="str">
        <f t="shared" si="566"/>
        <v/>
      </c>
      <c r="BQ142" s="116" t="str">
        <f t="shared" si="567"/>
        <v/>
      </c>
      <c r="BR142" s="117" t="str">
        <f t="shared" si="568"/>
        <v/>
      </c>
      <c r="BS142" s="118" t="str">
        <f t="shared" si="569"/>
        <v/>
      </c>
      <c r="BT142" s="119" t="str">
        <f t="shared" si="570"/>
        <v/>
      </c>
      <c r="BU142" s="120" t="str">
        <f t="shared" si="571"/>
        <v/>
      </c>
      <c r="BW142" s="112"/>
      <c r="BX142" s="112"/>
      <c r="BY142" s="113" t="str">
        <f t="shared" si="572"/>
        <v/>
      </c>
      <c r="BZ142" s="114" t="str">
        <f t="shared" si="573"/>
        <v/>
      </c>
      <c r="CA142" s="115" t="str">
        <f t="shared" si="574"/>
        <v/>
      </c>
      <c r="CB142" s="115" t="str">
        <f t="shared" si="575"/>
        <v/>
      </c>
      <c r="CC142" s="116" t="str">
        <f t="shared" si="576"/>
        <v/>
      </c>
      <c r="CD142" s="117" t="str">
        <f t="shared" si="577"/>
        <v/>
      </c>
      <c r="CE142" s="118" t="str">
        <f t="shared" si="578"/>
        <v/>
      </c>
      <c r="CF142" s="119" t="str">
        <f t="shared" si="579"/>
        <v/>
      </c>
      <c r="CG142" s="120" t="str">
        <f t="shared" si="580"/>
        <v/>
      </c>
      <c r="CI142" s="112"/>
      <c r="CJ142" s="112"/>
      <c r="CK142" s="113" t="str">
        <f t="shared" si="581"/>
        <v/>
      </c>
      <c r="CL142" s="114" t="str">
        <f t="shared" si="582"/>
        <v/>
      </c>
      <c r="CM142" s="115" t="str">
        <f t="shared" si="583"/>
        <v/>
      </c>
      <c r="CN142" s="115" t="str">
        <f t="shared" si="584"/>
        <v/>
      </c>
      <c r="CO142" s="116" t="str">
        <f t="shared" si="585"/>
        <v/>
      </c>
      <c r="CP142" s="117" t="str">
        <f t="shared" si="586"/>
        <v/>
      </c>
      <c r="CQ142" s="118" t="str">
        <f t="shared" si="587"/>
        <v/>
      </c>
      <c r="CR142" s="119" t="str">
        <f t="shared" si="588"/>
        <v/>
      </c>
      <c r="CS142" s="120" t="str">
        <f t="shared" si="589"/>
        <v/>
      </c>
      <c r="CU142" s="112"/>
      <c r="CV142" s="112"/>
      <c r="CW142" s="113" t="str">
        <f t="shared" si="590"/>
        <v/>
      </c>
      <c r="CX142" s="114" t="str">
        <f t="shared" si="591"/>
        <v/>
      </c>
      <c r="CY142" s="115" t="str">
        <f t="shared" si="592"/>
        <v/>
      </c>
      <c r="CZ142" s="115" t="str">
        <f t="shared" si="593"/>
        <v/>
      </c>
      <c r="DA142" s="116" t="str">
        <f t="shared" si="594"/>
        <v/>
      </c>
      <c r="DB142" s="117" t="str">
        <f t="shared" si="595"/>
        <v/>
      </c>
      <c r="DC142" s="118" t="str">
        <f t="shared" si="596"/>
        <v/>
      </c>
      <c r="DD142" s="119" t="str">
        <f t="shared" si="597"/>
        <v/>
      </c>
      <c r="DE142" s="120" t="str">
        <f t="shared" si="598"/>
        <v/>
      </c>
      <c r="DG142" s="112"/>
      <c r="DH142" s="112"/>
      <c r="DI142" s="113" t="str">
        <f t="shared" si="599"/>
        <v/>
      </c>
      <c r="DJ142" s="114" t="str">
        <f t="shared" si="600"/>
        <v/>
      </c>
      <c r="DK142" s="115" t="str">
        <f t="shared" si="601"/>
        <v/>
      </c>
      <c r="DL142" s="115" t="str">
        <f t="shared" si="602"/>
        <v/>
      </c>
      <c r="DM142" s="116" t="str">
        <f t="shared" si="603"/>
        <v/>
      </c>
      <c r="DN142" s="117" t="str">
        <f t="shared" si="604"/>
        <v/>
      </c>
      <c r="DO142" s="118" t="str">
        <f t="shared" si="605"/>
        <v/>
      </c>
      <c r="DP142" s="119" t="str">
        <f t="shared" si="606"/>
        <v/>
      </c>
      <c r="DQ142" s="120" t="str">
        <f t="shared" si="607"/>
        <v/>
      </c>
      <c r="DS142" s="112"/>
      <c r="DT142" s="112"/>
      <c r="DU142" s="113" t="str">
        <f t="shared" si="608"/>
        <v/>
      </c>
      <c r="DV142" s="114" t="str">
        <f t="shared" si="609"/>
        <v/>
      </c>
      <c r="DW142" s="115" t="str">
        <f t="shared" si="610"/>
        <v/>
      </c>
      <c r="DX142" s="115" t="str">
        <f t="shared" si="611"/>
        <v/>
      </c>
      <c r="DY142" s="116" t="str">
        <f t="shared" si="612"/>
        <v/>
      </c>
      <c r="DZ142" s="117" t="str">
        <f t="shared" si="613"/>
        <v/>
      </c>
      <c r="EA142" s="118" t="str">
        <f t="shared" si="614"/>
        <v/>
      </c>
      <c r="EB142" s="119" t="str">
        <f t="shared" si="615"/>
        <v/>
      </c>
      <c r="EC142" s="120" t="str">
        <f t="shared" si="616"/>
        <v/>
      </c>
      <c r="EE142" s="112"/>
      <c r="EF142" s="112"/>
      <c r="EG142" s="113" t="str">
        <f t="shared" si="617"/>
        <v/>
      </c>
      <c r="EH142" s="114" t="str">
        <f t="shared" si="618"/>
        <v/>
      </c>
      <c r="EI142" s="115" t="str">
        <f t="shared" si="619"/>
        <v/>
      </c>
      <c r="EJ142" s="115" t="str">
        <f t="shared" si="620"/>
        <v/>
      </c>
      <c r="EK142" s="116" t="str">
        <f t="shared" si="621"/>
        <v/>
      </c>
      <c r="EL142" s="117" t="str">
        <f t="shared" si="622"/>
        <v/>
      </c>
      <c r="EM142" s="118" t="str">
        <f t="shared" si="623"/>
        <v/>
      </c>
      <c r="EN142" s="119" t="str">
        <f t="shared" si="624"/>
        <v/>
      </c>
      <c r="EO142" s="120" t="str">
        <f t="shared" si="625"/>
        <v/>
      </c>
      <c r="EQ142" s="112"/>
      <c r="ER142" s="112"/>
      <c r="ES142" s="113" t="str">
        <f t="shared" si="626"/>
        <v/>
      </c>
      <c r="ET142" s="114" t="str">
        <f t="shared" si="627"/>
        <v/>
      </c>
      <c r="EU142" s="115" t="str">
        <f t="shared" si="628"/>
        <v/>
      </c>
      <c r="EV142" s="115" t="str">
        <f t="shared" si="629"/>
        <v/>
      </c>
      <c r="EW142" s="116" t="str">
        <f t="shared" si="630"/>
        <v/>
      </c>
      <c r="EX142" s="117" t="str">
        <f t="shared" si="631"/>
        <v/>
      </c>
      <c r="EY142" s="118" t="str">
        <f t="shared" si="632"/>
        <v/>
      </c>
      <c r="EZ142" s="119" t="str">
        <f t="shared" si="633"/>
        <v/>
      </c>
      <c r="FA142" s="120" t="str">
        <f t="shared" si="634"/>
        <v/>
      </c>
      <c r="FC142" s="112"/>
      <c r="FD142" s="112"/>
      <c r="FE142" s="113" t="str">
        <f t="shared" si="635"/>
        <v/>
      </c>
      <c r="FF142" s="114" t="str">
        <f t="shared" si="636"/>
        <v/>
      </c>
      <c r="FG142" s="115" t="str">
        <f t="shared" si="637"/>
        <v/>
      </c>
      <c r="FH142" s="115" t="str">
        <f t="shared" si="638"/>
        <v/>
      </c>
      <c r="FI142" s="116" t="str">
        <f t="shared" si="639"/>
        <v/>
      </c>
      <c r="FJ142" s="117" t="str">
        <f t="shared" si="640"/>
        <v/>
      </c>
      <c r="FK142" s="118" t="str">
        <f t="shared" si="641"/>
        <v/>
      </c>
      <c r="FL142" s="119" t="str">
        <f t="shared" si="642"/>
        <v/>
      </c>
      <c r="FM142" s="120" t="str">
        <f t="shared" si="643"/>
        <v/>
      </c>
      <c r="FO142" s="112"/>
      <c r="FP142" s="112"/>
      <c r="FQ142" s="113" t="str">
        <f t="shared" si="644"/>
        <v/>
      </c>
      <c r="FR142" s="114" t="str">
        <f t="shared" si="645"/>
        <v/>
      </c>
      <c r="FS142" s="115" t="str">
        <f t="shared" si="646"/>
        <v/>
      </c>
      <c r="FT142" s="115" t="str">
        <f t="shared" si="647"/>
        <v/>
      </c>
      <c r="FU142" s="116" t="str">
        <f t="shared" si="648"/>
        <v/>
      </c>
      <c r="FV142" s="117" t="str">
        <f t="shared" si="649"/>
        <v/>
      </c>
      <c r="FW142" s="118" t="str">
        <f t="shared" si="650"/>
        <v/>
      </c>
      <c r="FX142" s="119" t="str">
        <f t="shared" si="651"/>
        <v/>
      </c>
      <c r="FY142" s="120" t="str">
        <f t="shared" si="652"/>
        <v/>
      </c>
      <c r="GA142" s="112"/>
      <c r="GB142" s="112"/>
      <c r="GC142" s="113" t="str">
        <f t="shared" si="653"/>
        <v/>
      </c>
      <c r="GD142" s="114" t="str">
        <f t="shared" si="654"/>
        <v/>
      </c>
      <c r="GE142" s="115" t="str">
        <f t="shared" si="655"/>
        <v/>
      </c>
      <c r="GF142" s="115" t="str">
        <f t="shared" si="656"/>
        <v/>
      </c>
      <c r="GG142" s="116" t="str">
        <f t="shared" si="657"/>
        <v/>
      </c>
      <c r="GH142" s="117" t="str">
        <f t="shared" si="658"/>
        <v/>
      </c>
      <c r="GI142" s="118" t="str">
        <f t="shared" si="659"/>
        <v/>
      </c>
      <c r="GJ142" s="119" t="str">
        <f t="shared" si="660"/>
        <v/>
      </c>
      <c r="GK142" s="120" t="str">
        <f t="shared" si="661"/>
        <v/>
      </c>
      <c r="GM142" s="112"/>
      <c r="GN142" s="112"/>
      <c r="GO142" s="113" t="str">
        <f t="shared" si="662"/>
        <v/>
      </c>
      <c r="GP142" s="114" t="str">
        <f t="shared" si="663"/>
        <v/>
      </c>
      <c r="GQ142" s="115" t="str">
        <f t="shared" si="664"/>
        <v/>
      </c>
      <c r="GR142" s="115" t="str">
        <f t="shared" si="665"/>
        <v/>
      </c>
      <c r="GS142" s="116" t="str">
        <f t="shared" si="666"/>
        <v/>
      </c>
      <c r="GT142" s="117" t="str">
        <f t="shared" si="667"/>
        <v/>
      </c>
      <c r="GU142" s="118" t="str">
        <f t="shared" si="668"/>
        <v/>
      </c>
      <c r="GV142" s="119" t="str">
        <f t="shared" si="669"/>
        <v/>
      </c>
      <c r="GW142" s="120" t="str">
        <f t="shared" si="670"/>
        <v/>
      </c>
      <c r="GY142" s="112"/>
      <c r="GZ142" s="112"/>
      <c r="HA142" s="113" t="str">
        <f t="shared" si="671"/>
        <v/>
      </c>
      <c r="HB142" s="114" t="str">
        <f t="shared" si="672"/>
        <v/>
      </c>
      <c r="HC142" s="115" t="str">
        <f t="shared" si="673"/>
        <v/>
      </c>
      <c r="HD142" s="115" t="str">
        <f t="shared" si="674"/>
        <v/>
      </c>
      <c r="HE142" s="116" t="str">
        <f t="shared" si="675"/>
        <v/>
      </c>
      <c r="HF142" s="117" t="str">
        <f t="shared" si="676"/>
        <v/>
      </c>
      <c r="HG142" s="118" t="str">
        <f t="shared" si="677"/>
        <v/>
      </c>
      <c r="HH142" s="119" t="str">
        <f t="shared" si="678"/>
        <v/>
      </c>
      <c r="HI142" s="120" t="str">
        <f t="shared" si="679"/>
        <v/>
      </c>
      <c r="HK142" s="112"/>
      <c r="HL142" s="112"/>
      <c r="HM142" s="113" t="str">
        <f t="shared" si="680"/>
        <v/>
      </c>
      <c r="HN142" s="114" t="str">
        <f t="shared" si="681"/>
        <v/>
      </c>
      <c r="HO142" s="115" t="str">
        <f t="shared" si="682"/>
        <v/>
      </c>
      <c r="HP142" s="115" t="str">
        <f t="shared" si="683"/>
        <v/>
      </c>
      <c r="HQ142" s="116" t="str">
        <f t="shared" si="684"/>
        <v/>
      </c>
      <c r="HR142" s="117" t="str">
        <f t="shared" si="685"/>
        <v/>
      </c>
      <c r="HS142" s="118" t="str">
        <f t="shared" si="686"/>
        <v/>
      </c>
      <c r="HT142" s="119" t="str">
        <f t="shared" si="687"/>
        <v/>
      </c>
      <c r="HU142" s="120" t="str">
        <f t="shared" si="688"/>
        <v/>
      </c>
      <c r="HW142" s="112"/>
      <c r="HX142" s="112"/>
      <c r="HY142" s="113" t="str">
        <f t="shared" si="689"/>
        <v/>
      </c>
      <c r="HZ142" s="114" t="str">
        <f t="shared" si="690"/>
        <v/>
      </c>
      <c r="IA142" s="115" t="str">
        <f t="shared" si="691"/>
        <v/>
      </c>
      <c r="IB142" s="115" t="str">
        <f t="shared" si="692"/>
        <v/>
      </c>
      <c r="IC142" s="116" t="str">
        <f t="shared" si="693"/>
        <v/>
      </c>
      <c r="ID142" s="117" t="str">
        <f t="shared" si="694"/>
        <v/>
      </c>
      <c r="IE142" s="118" t="str">
        <f t="shared" si="695"/>
        <v/>
      </c>
      <c r="IF142" s="119" t="str">
        <f t="shared" si="696"/>
        <v/>
      </c>
      <c r="IG142" s="120" t="str">
        <f t="shared" si="697"/>
        <v/>
      </c>
      <c r="II142" s="112"/>
      <c r="IJ142" s="112"/>
      <c r="IK142" s="113" t="str">
        <f t="shared" si="698"/>
        <v/>
      </c>
      <c r="IL142" s="114" t="str">
        <f t="shared" si="699"/>
        <v/>
      </c>
      <c r="IM142" s="115" t="str">
        <f t="shared" si="700"/>
        <v/>
      </c>
      <c r="IN142" s="115" t="str">
        <f t="shared" si="701"/>
        <v/>
      </c>
      <c r="IO142" s="116" t="str">
        <f t="shared" si="702"/>
        <v/>
      </c>
      <c r="IP142" s="117" t="str">
        <f t="shared" si="703"/>
        <v/>
      </c>
      <c r="IQ142" s="118" t="str">
        <f t="shared" si="704"/>
        <v/>
      </c>
      <c r="IR142" s="119" t="str">
        <f t="shared" si="705"/>
        <v/>
      </c>
      <c r="IS142" s="120" t="str">
        <f t="shared" si="706"/>
        <v/>
      </c>
      <c r="IU142" s="112"/>
      <c r="IV142" s="112"/>
      <c r="IW142" s="113" t="str">
        <f t="shared" si="707"/>
        <v/>
      </c>
      <c r="IX142" s="114" t="str">
        <f t="shared" si="708"/>
        <v/>
      </c>
      <c r="IY142" s="115" t="str">
        <f t="shared" si="709"/>
        <v/>
      </c>
      <c r="IZ142" s="115" t="str">
        <f t="shared" si="710"/>
        <v/>
      </c>
      <c r="JA142" s="116" t="str">
        <f t="shared" si="711"/>
        <v/>
      </c>
      <c r="JB142" s="117" t="str">
        <f t="shared" si="712"/>
        <v/>
      </c>
      <c r="JC142" s="118" t="str">
        <f t="shared" si="713"/>
        <v/>
      </c>
      <c r="JD142" s="119" t="str">
        <f t="shared" si="714"/>
        <v/>
      </c>
      <c r="JE142" s="120" t="str">
        <f t="shared" si="715"/>
        <v/>
      </c>
      <c r="JG142" s="112"/>
      <c r="JH142" s="112"/>
      <c r="JI142" s="113" t="str">
        <f t="shared" si="716"/>
        <v/>
      </c>
      <c r="JJ142" s="114" t="str">
        <f t="shared" si="717"/>
        <v/>
      </c>
      <c r="JK142" s="115" t="str">
        <f t="shared" si="718"/>
        <v/>
      </c>
      <c r="JL142" s="115" t="str">
        <f t="shared" si="719"/>
        <v/>
      </c>
      <c r="JM142" s="116" t="str">
        <f t="shared" si="720"/>
        <v/>
      </c>
      <c r="JN142" s="117" t="str">
        <f t="shared" si="721"/>
        <v/>
      </c>
      <c r="JO142" s="118" t="str">
        <f t="shared" si="722"/>
        <v/>
      </c>
      <c r="JP142" s="119" t="str">
        <f t="shared" si="723"/>
        <v/>
      </c>
      <c r="JQ142" s="120" t="str">
        <f t="shared" si="724"/>
        <v/>
      </c>
      <c r="JS142" s="112"/>
      <c r="JT142" s="112"/>
      <c r="JU142" s="113" t="str">
        <f t="shared" si="725"/>
        <v/>
      </c>
      <c r="JV142" s="114" t="str">
        <f t="shared" si="726"/>
        <v/>
      </c>
      <c r="JW142" s="115" t="str">
        <f t="shared" si="727"/>
        <v/>
      </c>
      <c r="JX142" s="115" t="str">
        <f t="shared" si="728"/>
        <v/>
      </c>
      <c r="JY142" s="116" t="str">
        <f t="shared" si="729"/>
        <v/>
      </c>
      <c r="JZ142" s="117" t="str">
        <f t="shared" si="730"/>
        <v/>
      </c>
      <c r="KA142" s="118" t="str">
        <f t="shared" si="731"/>
        <v/>
      </c>
      <c r="KB142" s="119" t="str">
        <f t="shared" si="732"/>
        <v/>
      </c>
      <c r="KC142" s="120" t="str">
        <f t="shared" si="733"/>
        <v/>
      </c>
      <c r="KE142" s="112"/>
      <c r="KF142" s="112"/>
      <c r="KG142" s="113" t="str">
        <f t="shared" si="734"/>
        <v/>
      </c>
      <c r="KH142" s="114" t="str">
        <f t="shared" si="735"/>
        <v/>
      </c>
      <c r="KI142" s="115" t="str">
        <f t="shared" si="736"/>
        <v/>
      </c>
      <c r="KJ142" s="115" t="str">
        <f t="shared" si="737"/>
        <v/>
      </c>
      <c r="KK142" s="116" t="str">
        <f t="shared" si="738"/>
        <v/>
      </c>
      <c r="KL142" s="117" t="str">
        <f t="shared" si="739"/>
        <v/>
      </c>
      <c r="KM142" s="118" t="str">
        <f t="shared" si="740"/>
        <v/>
      </c>
      <c r="KN142" s="119" t="str">
        <f t="shared" si="741"/>
        <v/>
      </c>
      <c r="KO142" s="120" t="str">
        <f t="shared" si="742"/>
        <v/>
      </c>
      <c r="KQ142" s="112"/>
      <c r="KR142" s="112"/>
      <c r="KS142" s="113" t="str">
        <f t="shared" si="743"/>
        <v/>
      </c>
      <c r="KT142" s="114" t="str">
        <f t="shared" si="744"/>
        <v/>
      </c>
      <c r="KU142" s="115" t="str">
        <f t="shared" si="745"/>
        <v/>
      </c>
      <c r="KV142" s="115" t="str">
        <f t="shared" si="746"/>
        <v/>
      </c>
      <c r="KW142" s="116" t="str">
        <f t="shared" si="747"/>
        <v/>
      </c>
      <c r="KX142" s="117" t="str">
        <f t="shared" si="748"/>
        <v/>
      </c>
      <c r="KY142" s="118" t="str">
        <f t="shared" si="749"/>
        <v/>
      </c>
      <c r="KZ142" s="119" t="str">
        <f t="shared" si="750"/>
        <v/>
      </c>
      <c r="LA142" s="120" t="str">
        <f t="shared" si="751"/>
        <v/>
      </c>
      <c r="LC142" s="112"/>
      <c r="LD142" s="112"/>
      <c r="LE142" s="113" t="str">
        <f t="shared" si="752"/>
        <v/>
      </c>
      <c r="LF142" s="114" t="str">
        <f t="shared" si="753"/>
        <v/>
      </c>
      <c r="LG142" s="115" t="str">
        <f t="shared" si="754"/>
        <v/>
      </c>
      <c r="LH142" s="115" t="str">
        <f t="shared" si="755"/>
        <v/>
      </c>
      <c r="LI142" s="116" t="str">
        <f t="shared" si="756"/>
        <v/>
      </c>
      <c r="LJ142" s="117" t="str">
        <f t="shared" si="757"/>
        <v/>
      </c>
      <c r="LK142" s="118" t="str">
        <f t="shared" si="758"/>
        <v/>
      </c>
      <c r="LL142" s="119" t="str">
        <f t="shared" si="759"/>
        <v/>
      </c>
      <c r="LM142" s="120" t="str">
        <f t="shared" si="760"/>
        <v/>
      </c>
      <c r="LO142" s="112"/>
      <c r="LP142" s="112"/>
      <c r="LQ142" s="113" t="str">
        <f t="shared" si="761"/>
        <v/>
      </c>
      <c r="LR142" s="114" t="str">
        <f t="shared" si="762"/>
        <v/>
      </c>
      <c r="LS142" s="115" t="str">
        <f t="shared" si="763"/>
        <v/>
      </c>
      <c r="LT142" s="115" t="str">
        <f t="shared" si="764"/>
        <v/>
      </c>
      <c r="LU142" s="116" t="str">
        <f t="shared" si="765"/>
        <v/>
      </c>
      <c r="LV142" s="117" t="str">
        <f t="shared" si="766"/>
        <v/>
      </c>
      <c r="LW142" s="118" t="str">
        <f t="shared" si="767"/>
        <v/>
      </c>
      <c r="LX142" s="119" t="str">
        <f t="shared" si="768"/>
        <v/>
      </c>
      <c r="LY142" s="120" t="str">
        <f t="shared" si="769"/>
        <v/>
      </c>
      <c r="MA142" s="112"/>
      <c r="MB142" s="112"/>
      <c r="MC142" s="113" t="str">
        <f t="shared" si="770"/>
        <v/>
      </c>
      <c r="MD142" s="114" t="str">
        <f t="shared" si="771"/>
        <v/>
      </c>
      <c r="ME142" s="115" t="str">
        <f t="shared" si="772"/>
        <v/>
      </c>
      <c r="MF142" s="115" t="str">
        <f t="shared" si="773"/>
        <v/>
      </c>
      <c r="MG142" s="116" t="str">
        <f t="shared" si="774"/>
        <v/>
      </c>
      <c r="MH142" s="117" t="str">
        <f t="shared" si="775"/>
        <v/>
      </c>
      <c r="MI142" s="118" t="str">
        <f t="shared" si="776"/>
        <v/>
      </c>
      <c r="MJ142" s="119" t="str">
        <f t="shared" si="777"/>
        <v/>
      </c>
      <c r="MK142" s="120" t="str">
        <f t="shared" si="778"/>
        <v/>
      </c>
      <c r="MM142" s="112"/>
      <c r="MN142" s="112"/>
      <c r="MO142" s="113" t="str">
        <f t="shared" si="779"/>
        <v/>
      </c>
      <c r="MP142" s="114" t="str">
        <f t="shared" si="780"/>
        <v/>
      </c>
      <c r="MQ142" s="115" t="str">
        <f t="shared" si="781"/>
        <v/>
      </c>
      <c r="MR142" s="115" t="str">
        <f t="shared" si="782"/>
        <v/>
      </c>
      <c r="MS142" s="116" t="str">
        <f t="shared" si="783"/>
        <v/>
      </c>
      <c r="MT142" s="117" t="str">
        <f t="shared" si="784"/>
        <v/>
      </c>
      <c r="MU142" s="118" t="str">
        <f t="shared" si="785"/>
        <v/>
      </c>
      <c r="MV142" s="119" t="str">
        <f t="shared" si="786"/>
        <v/>
      </c>
      <c r="MW142" s="120" t="str">
        <f t="shared" si="787"/>
        <v/>
      </c>
      <c r="MY142" s="112"/>
      <c r="MZ142" s="112"/>
      <c r="NA142" s="113" t="str">
        <f t="shared" si="788"/>
        <v/>
      </c>
      <c r="NB142" s="114" t="str">
        <f t="shared" si="789"/>
        <v/>
      </c>
      <c r="NC142" s="115" t="str">
        <f t="shared" si="790"/>
        <v/>
      </c>
      <c r="ND142" s="115" t="str">
        <f t="shared" si="791"/>
        <v/>
      </c>
      <c r="NE142" s="116" t="str">
        <f t="shared" si="792"/>
        <v/>
      </c>
      <c r="NF142" s="117" t="str">
        <f t="shared" si="793"/>
        <v/>
      </c>
      <c r="NG142" s="118" t="str">
        <f t="shared" si="794"/>
        <v/>
      </c>
      <c r="NH142" s="119" t="str">
        <f t="shared" si="795"/>
        <v/>
      </c>
      <c r="NI142" s="120" t="str">
        <f t="shared" si="796"/>
        <v/>
      </c>
      <c r="NK142" s="112"/>
      <c r="NL142" s="112"/>
      <c r="NM142" s="113" t="str">
        <f t="shared" si="797"/>
        <v/>
      </c>
      <c r="NN142" s="114" t="str">
        <f t="shared" si="798"/>
        <v/>
      </c>
      <c r="NO142" s="115" t="str">
        <f t="shared" si="799"/>
        <v/>
      </c>
      <c r="NP142" s="115" t="str">
        <f t="shared" si="800"/>
        <v/>
      </c>
      <c r="NQ142" s="116" t="str">
        <f t="shared" si="801"/>
        <v/>
      </c>
      <c r="NR142" s="117" t="str">
        <f t="shared" si="802"/>
        <v/>
      </c>
      <c r="NS142" s="118" t="str">
        <f t="shared" si="803"/>
        <v/>
      </c>
      <c r="NT142" s="119" t="str">
        <f t="shared" si="804"/>
        <v/>
      </c>
      <c r="NU142" s="120" t="str">
        <f t="shared" si="805"/>
        <v/>
      </c>
      <c r="NW142" s="112"/>
      <c r="NX142" s="112"/>
      <c r="NY142" s="113" t="str">
        <f t="shared" si="806"/>
        <v/>
      </c>
      <c r="NZ142" s="114" t="str">
        <f t="shared" si="807"/>
        <v/>
      </c>
      <c r="OA142" s="115" t="str">
        <f t="shared" si="808"/>
        <v/>
      </c>
      <c r="OB142" s="115" t="str">
        <f t="shared" si="809"/>
        <v/>
      </c>
      <c r="OC142" s="116" t="str">
        <f t="shared" si="810"/>
        <v/>
      </c>
      <c r="OD142" s="117" t="str">
        <f t="shared" si="811"/>
        <v/>
      </c>
      <c r="OE142" s="118" t="str">
        <f t="shared" si="812"/>
        <v/>
      </c>
      <c r="OF142" s="119" t="str">
        <f t="shared" si="813"/>
        <v/>
      </c>
      <c r="OG142" s="120" t="str">
        <f t="shared" si="814"/>
        <v/>
      </c>
      <c r="OI142" s="112"/>
      <c r="OJ142" s="112"/>
      <c r="OK142" s="113" t="str">
        <f t="shared" si="815"/>
        <v/>
      </c>
      <c r="OL142" s="114" t="str">
        <f t="shared" si="816"/>
        <v/>
      </c>
      <c r="OM142" s="115" t="str">
        <f t="shared" si="817"/>
        <v/>
      </c>
      <c r="ON142" s="115" t="str">
        <f t="shared" si="818"/>
        <v/>
      </c>
      <c r="OO142" s="116" t="str">
        <f t="shared" si="819"/>
        <v/>
      </c>
      <c r="OP142" s="117" t="str">
        <f t="shared" si="820"/>
        <v/>
      </c>
      <c r="OQ142" s="118" t="str">
        <f t="shared" si="821"/>
        <v/>
      </c>
      <c r="OR142" s="119" t="str">
        <f t="shared" si="822"/>
        <v/>
      </c>
      <c r="OS142" s="120" t="str">
        <f t="shared" si="823"/>
        <v/>
      </c>
      <c r="OU142" s="112"/>
      <c r="OV142" s="112"/>
      <c r="OW142" s="113" t="str">
        <f t="shared" si="824"/>
        <v/>
      </c>
      <c r="OX142" s="114" t="str">
        <f t="shared" si="825"/>
        <v/>
      </c>
      <c r="OY142" s="115" t="str">
        <f t="shared" si="826"/>
        <v/>
      </c>
      <c r="OZ142" s="115" t="str">
        <f t="shared" si="827"/>
        <v/>
      </c>
      <c r="PA142" s="116" t="str">
        <f t="shared" si="828"/>
        <v/>
      </c>
      <c r="PB142" s="117" t="str">
        <f t="shared" si="829"/>
        <v/>
      </c>
      <c r="PC142" s="118" t="str">
        <f t="shared" si="830"/>
        <v/>
      </c>
      <c r="PD142" s="119" t="str">
        <f t="shared" si="831"/>
        <v/>
      </c>
      <c r="PE142" s="120" t="str">
        <f t="shared" si="832"/>
        <v/>
      </c>
      <c r="PG142" s="112"/>
      <c r="PH142" s="112"/>
      <c r="PI142" s="113" t="str">
        <f t="shared" si="833"/>
        <v/>
      </c>
      <c r="PJ142" s="114" t="str">
        <f t="shared" si="834"/>
        <v/>
      </c>
      <c r="PK142" s="115" t="str">
        <f t="shared" si="835"/>
        <v/>
      </c>
      <c r="PL142" s="115" t="str">
        <f t="shared" si="836"/>
        <v/>
      </c>
      <c r="PM142" s="116" t="str">
        <f t="shared" si="837"/>
        <v/>
      </c>
      <c r="PN142" s="117" t="str">
        <f t="shared" si="838"/>
        <v/>
      </c>
      <c r="PO142" s="118" t="str">
        <f t="shared" si="839"/>
        <v/>
      </c>
      <c r="PP142" s="119" t="str">
        <f t="shared" si="840"/>
        <v/>
      </c>
      <c r="PQ142" s="120" t="str">
        <f t="shared" si="841"/>
        <v/>
      </c>
      <c r="PS142" s="112"/>
      <c r="PT142" s="112"/>
      <c r="PU142" s="113" t="str">
        <f t="shared" si="842"/>
        <v/>
      </c>
      <c r="PV142" s="114" t="str">
        <f t="shared" si="843"/>
        <v/>
      </c>
      <c r="PW142" s="115" t="str">
        <f t="shared" si="844"/>
        <v/>
      </c>
      <c r="PX142" s="115" t="str">
        <f t="shared" si="845"/>
        <v/>
      </c>
      <c r="PY142" s="116" t="str">
        <f t="shared" si="846"/>
        <v/>
      </c>
      <c r="PZ142" s="117" t="str">
        <f t="shared" si="847"/>
        <v/>
      </c>
      <c r="QA142" s="118" t="str">
        <f t="shared" si="848"/>
        <v/>
      </c>
      <c r="QB142" s="119" t="str">
        <f t="shared" si="849"/>
        <v/>
      </c>
      <c r="QC142" s="120" t="str">
        <f t="shared" si="850"/>
        <v/>
      </c>
      <c r="QE142" s="112"/>
      <c r="QF142" s="112"/>
      <c r="QG142" s="113" t="str">
        <f t="shared" si="851"/>
        <v/>
      </c>
      <c r="QH142" s="114" t="str">
        <f t="shared" si="852"/>
        <v/>
      </c>
      <c r="QI142" s="115" t="str">
        <f t="shared" si="853"/>
        <v/>
      </c>
      <c r="QJ142" s="115" t="str">
        <f t="shared" si="854"/>
        <v/>
      </c>
      <c r="QK142" s="116" t="str">
        <f t="shared" si="855"/>
        <v/>
      </c>
      <c r="QL142" s="117" t="str">
        <f t="shared" si="856"/>
        <v/>
      </c>
      <c r="QM142" s="118" t="str">
        <f t="shared" si="857"/>
        <v/>
      </c>
      <c r="QN142" s="119" t="str">
        <f t="shared" si="858"/>
        <v/>
      </c>
      <c r="QO142" s="120" t="str">
        <f t="shared" si="859"/>
        <v/>
      </c>
      <c r="QQ142" s="112"/>
      <c r="QR142" s="112"/>
      <c r="QS142" s="113" t="str">
        <f t="shared" si="860"/>
        <v/>
      </c>
      <c r="QT142" s="114" t="str">
        <f t="shared" si="861"/>
        <v/>
      </c>
      <c r="QU142" s="115" t="str">
        <f t="shared" si="862"/>
        <v/>
      </c>
      <c r="QV142" s="115" t="str">
        <f t="shared" si="863"/>
        <v/>
      </c>
      <c r="QW142" s="116" t="str">
        <f t="shared" si="864"/>
        <v/>
      </c>
      <c r="QX142" s="117" t="str">
        <f t="shared" si="865"/>
        <v/>
      </c>
      <c r="QY142" s="118" t="str">
        <f t="shared" si="866"/>
        <v/>
      </c>
      <c r="QZ142" s="119" t="str">
        <f t="shared" si="867"/>
        <v/>
      </c>
      <c r="RA142" s="120" t="str">
        <f t="shared" si="868"/>
        <v/>
      </c>
      <c r="RC142" s="112"/>
      <c r="RD142" s="112"/>
      <c r="RE142" s="113" t="str">
        <f t="shared" si="869"/>
        <v/>
      </c>
      <c r="RF142" s="114" t="str">
        <f t="shared" si="870"/>
        <v/>
      </c>
      <c r="RG142" s="115" t="str">
        <f t="shared" si="871"/>
        <v/>
      </c>
      <c r="RH142" s="115" t="str">
        <f t="shared" si="872"/>
        <v/>
      </c>
      <c r="RI142" s="116" t="str">
        <f t="shared" si="873"/>
        <v/>
      </c>
      <c r="RJ142" s="117" t="str">
        <f t="shared" si="874"/>
        <v/>
      </c>
      <c r="RK142" s="118" t="str">
        <f t="shared" si="875"/>
        <v/>
      </c>
      <c r="RL142" s="119" t="str">
        <f t="shared" si="876"/>
        <v/>
      </c>
      <c r="RM142" s="120" t="str">
        <f t="shared" si="877"/>
        <v/>
      </c>
      <c r="RO142" s="112"/>
      <c r="RP142" s="112"/>
      <c r="RQ142" s="113" t="str">
        <f t="shared" si="878"/>
        <v/>
      </c>
      <c r="RR142" s="114" t="str">
        <f t="shared" si="879"/>
        <v/>
      </c>
      <c r="RS142" s="115" t="str">
        <f t="shared" si="880"/>
        <v/>
      </c>
      <c r="RT142" s="115" t="str">
        <f t="shared" si="881"/>
        <v/>
      </c>
      <c r="RU142" s="116" t="str">
        <f t="shared" si="882"/>
        <v/>
      </c>
      <c r="RV142" s="117" t="str">
        <f t="shared" si="883"/>
        <v/>
      </c>
      <c r="RW142" s="118" t="str">
        <f t="shared" si="884"/>
        <v/>
      </c>
      <c r="RX142" s="119" t="str">
        <f t="shared" si="885"/>
        <v/>
      </c>
      <c r="RY142" s="120" t="str">
        <f t="shared" si="886"/>
        <v/>
      </c>
      <c r="SA142" s="112"/>
      <c r="SB142" s="112"/>
    </row>
    <row r="143" spans="1:496" ht="13.5" customHeight="1">
      <c r="A143" s="20"/>
      <c r="B143" s="2" t="s">
        <v>925</v>
      </c>
      <c r="C143" s="2" t="s">
        <v>926</v>
      </c>
      <c r="E143" s="113" t="str">
        <f t="shared" si="960"/>
        <v/>
      </c>
      <c r="F143" s="114" t="str">
        <f t="shared" si="961"/>
        <v/>
      </c>
      <c r="G143" s="115" t="str">
        <f t="shared" si="903"/>
        <v/>
      </c>
      <c r="H143" s="115" t="str">
        <f t="shared" si="904"/>
        <v/>
      </c>
      <c r="I143" s="116" t="str">
        <f t="shared" si="962"/>
        <v/>
      </c>
      <c r="J143" s="117" t="str">
        <f t="shared" si="963"/>
        <v/>
      </c>
      <c r="K143" s="118" t="str">
        <f t="shared" si="964"/>
        <v/>
      </c>
      <c r="L143" s="119" t="str">
        <f t="shared" si="894"/>
        <v/>
      </c>
      <c r="M143" s="120" t="str">
        <f t="shared" si="965"/>
        <v/>
      </c>
      <c r="O143" s="112"/>
      <c r="P143" s="2" t="s">
        <v>289</v>
      </c>
      <c r="Q143" s="113" t="s">
        <v>289</v>
      </c>
      <c r="R143" s="114" t="s">
        <v>289</v>
      </c>
      <c r="S143" s="115" t="s">
        <v>289</v>
      </c>
      <c r="T143" s="115" t="s">
        <v>289</v>
      </c>
      <c r="U143" s="116" t="s">
        <v>289</v>
      </c>
      <c r="V143" s="117" t="s">
        <v>289</v>
      </c>
      <c r="W143" s="118" t="s">
        <v>289</v>
      </c>
      <c r="X143" s="119" t="s">
        <v>289</v>
      </c>
      <c r="Y143" s="120" t="s">
        <v>289</v>
      </c>
      <c r="AA143" s="4"/>
      <c r="AC143" s="113" t="str">
        <f t="shared" si="545"/>
        <v/>
      </c>
      <c r="AD143" s="114" t="str">
        <f t="shared" si="546"/>
        <v/>
      </c>
      <c r="AE143" s="115" t="str">
        <f t="shared" si="547"/>
        <v/>
      </c>
      <c r="AF143" s="115" t="str">
        <f t="shared" si="548"/>
        <v/>
      </c>
      <c r="AG143" s="116" t="str">
        <f t="shared" si="549"/>
        <v/>
      </c>
      <c r="AH143" s="117" t="str">
        <f t="shared" si="550"/>
        <v/>
      </c>
      <c r="AI143" s="118" t="str">
        <f t="shared" si="551"/>
        <v/>
      </c>
      <c r="AJ143" s="119" t="str">
        <f t="shared" si="552"/>
        <v/>
      </c>
      <c r="AK143" s="120" t="str">
        <f t="shared" si="553"/>
        <v/>
      </c>
      <c r="AM143" s="112"/>
      <c r="AN143" s="112"/>
      <c r="AO143" s="113" t="str">
        <f t="shared" si="554"/>
        <v/>
      </c>
      <c r="AP143" s="114" t="str">
        <f t="shared" si="555"/>
        <v/>
      </c>
      <c r="AQ143" s="115" t="str">
        <f t="shared" si="556"/>
        <v/>
      </c>
      <c r="AR143" s="115" t="str">
        <f t="shared" si="557"/>
        <v/>
      </c>
      <c r="AS143" s="116" t="str">
        <f t="shared" si="558"/>
        <v/>
      </c>
      <c r="AT143" s="117" t="str">
        <f t="shared" si="559"/>
        <v/>
      </c>
      <c r="AU143" s="118" t="str">
        <f t="shared" si="560"/>
        <v/>
      </c>
      <c r="AV143" s="119" t="str">
        <f t="shared" si="561"/>
        <v/>
      </c>
      <c r="AW143" s="120" t="str">
        <f t="shared" si="562"/>
        <v/>
      </c>
      <c r="AY143" s="112"/>
      <c r="AZ143" s="112"/>
      <c r="BA143" s="113" t="str">
        <f t="shared" si="518"/>
        <v/>
      </c>
      <c r="BB143" s="114" t="str">
        <f t="shared" si="519"/>
        <v/>
      </c>
      <c r="BC143" s="115" t="str">
        <f t="shared" si="520"/>
        <v/>
      </c>
      <c r="BD143" s="115" t="str">
        <f t="shared" si="521"/>
        <v/>
      </c>
      <c r="BE143" s="116" t="str">
        <f t="shared" si="522"/>
        <v/>
      </c>
      <c r="BF143" s="117" t="str">
        <f t="shared" si="523"/>
        <v/>
      </c>
      <c r="BG143" s="118" t="str">
        <f t="shared" si="524"/>
        <v/>
      </c>
      <c r="BH143" s="119" t="str">
        <f t="shared" si="525"/>
        <v/>
      </c>
      <c r="BI143" s="120" t="str">
        <f t="shared" si="526"/>
        <v/>
      </c>
      <c r="BK143" s="112"/>
      <c r="BL143" s="112"/>
      <c r="BM143" s="113" t="str">
        <f t="shared" si="563"/>
        <v/>
      </c>
      <c r="BN143" s="114" t="str">
        <f t="shared" si="564"/>
        <v/>
      </c>
      <c r="BO143" s="115" t="str">
        <f t="shared" si="565"/>
        <v/>
      </c>
      <c r="BP143" s="115" t="str">
        <f t="shared" si="566"/>
        <v/>
      </c>
      <c r="BQ143" s="116" t="str">
        <f t="shared" si="567"/>
        <v/>
      </c>
      <c r="BR143" s="117" t="str">
        <f t="shared" si="568"/>
        <v/>
      </c>
      <c r="BS143" s="118" t="str">
        <f t="shared" si="569"/>
        <v/>
      </c>
      <c r="BT143" s="119" t="str">
        <f t="shared" si="570"/>
        <v/>
      </c>
      <c r="BU143" s="120" t="str">
        <f t="shared" si="571"/>
        <v/>
      </c>
      <c r="BW143" s="112"/>
      <c r="BX143" s="112"/>
      <c r="BY143" s="113" t="str">
        <f t="shared" si="572"/>
        <v/>
      </c>
      <c r="BZ143" s="114" t="str">
        <f t="shared" si="573"/>
        <v/>
      </c>
      <c r="CA143" s="115" t="str">
        <f t="shared" si="574"/>
        <v/>
      </c>
      <c r="CB143" s="115" t="str">
        <f t="shared" si="575"/>
        <v/>
      </c>
      <c r="CC143" s="116" t="str">
        <f t="shared" si="576"/>
        <v/>
      </c>
      <c r="CD143" s="117" t="str">
        <f t="shared" si="577"/>
        <v/>
      </c>
      <c r="CE143" s="118" t="str">
        <f t="shared" si="578"/>
        <v/>
      </c>
      <c r="CF143" s="119" t="str">
        <f t="shared" si="579"/>
        <v/>
      </c>
      <c r="CG143" s="120" t="str">
        <f t="shared" si="580"/>
        <v/>
      </c>
      <c r="CI143" s="112"/>
      <c r="CJ143" s="112"/>
      <c r="CK143" s="113" t="str">
        <f t="shared" si="581"/>
        <v/>
      </c>
      <c r="CL143" s="114" t="str">
        <f t="shared" si="582"/>
        <v/>
      </c>
      <c r="CM143" s="115" t="str">
        <f t="shared" si="583"/>
        <v/>
      </c>
      <c r="CN143" s="115" t="str">
        <f t="shared" si="584"/>
        <v/>
      </c>
      <c r="CO143" s="116" t="str">
        <f t="shared" si="585"/>
        <v/>
      </c>
      <c r="CP143" s="117" t="str">
        <f t="shared" si="586"/>
        <v/>
      </c>
      <c r="CQ143" s="118" t="str">
        <f t="shared" si="587"/>
        <v/>
      </c>
      <c r="CR143" s="119" t="str">
        <f t="shared" si="588"/>
        <v/>
      </c>
      <c r="CS143" s="120" t="str">
        <f t="shared" si="589"/>
        <v/>
      </c>
      <c r="CU143" s="112"/>
      <c r="CV143" s="112"/>
      <c r="CW143" s="113" t="str">
        <f t="shared" si="590"/>
        <v/>
      </c>
      <c r="CX143" s="114" t="str">
        <f t="shared" si="591"/>
        <v/>
      </c>
      <c r="CY143" s="115" t="str">
        <f t="shared" si="592"/>
        <v/>
      </c>
      <c r="CZ143" s="115" t="str">
        <f t="shared" si="593"/>
        <v/>
      </c>
      <c r="DA143" s="116" t="str">
        <f t="shared" si="594"/>
        <v/>
      </c>
      <c r="DB143" s="117" t="str">
        <f t="shared" si="595"/>
        <v/>
      </c>
      <c r="DC143" s="118" t="str">
        <f t="shared" si="596"/>
        <v/>
      </c>
      <c r="DD143" s="119" t="str">
        <f t="shared" si="597"/>
        <v/>
      </c>
      <c r="DE143" s="120" t="str">
        <f t="shared" si="598"/>
        <v/>
      </c>
      <c r="DG143" s="112"/>
      <c r="DH143" s="112"/>
      <c r="DI143" s="113" t="str">
        <f t="shared" si="599"/>
        <v/>
      </c>
      <c r="DJ143" s="114" t="str">
        <f t="shared" si="600"/>
        <v/>
      </c>
      <c r="DK143" s="115" t="str">
        <f t="shared" si="601"/>
        <v/>
      </c>
      <c r="DL143" s="115" t="str">
        <f t="shared" si="602"/>
        <v/>
      </c>
      <c r="DM143" s="116" t="str">
        <f t="shared" si="603"/>
        <v/>
      </c>
      <c r="DN143" s="117" t="str">
        <f t="shared" si="604"/>
        <v/>
      </c>
      <c r="DO143" s="118" t="str">
        <f t="shared" si="605"/>
        <v/>
      </c>
      <c r="DP143" s="119" t="str">
        <f t="shared" si="606"/>
        <v/>
      </c>
      <c r="DQ143" s="120" t="str">
        <f t="shared" si="607"/>
        <v/>
      </c>
      <c r="DS143" s="112"/>
      <c r="DT143" s="112"/>
      <c r="DU143" s="113" t="str">
        <f t="shared" si="608"/>
        <v/>
      </c>
      <c r="DV143" s="114" t="str">
        <f t="shared" si="609"/>
        <v/>
      </c>
      <c r="DW143" s="115" t="str">
        <f t="shared" si="610"/>
        <v/>
      </c>
      <c r="DX143" s="115" t="str">
        <f t="shared" si="611"/>
        <v/>
      </c>
      <c r="DY143" s="116" t="str">
        <f t="shared" si="612"/>
        <v/>
      </c>
      <c r="DZ143" s="117" t="str">
        <f t="shared" si="613"/>
        <v/>
      </c>
      <c r="EA143" s="118" t="str">
        <f t="shared" si="614"/>
        <v/>
      </c>
      <c r="EB143" s="119" t="str">
        <f t="shared" si="615"/>
        <v/>
      </c>
      <c r="EC143" s="120" t="str">
        <f t="shared" si="616"/>
        <v/>
      </c>
      <c r="EE143" s="112"/>
      <c r="EF143" s="112"/>
      <c r="EG143" s="113" t="str">
        <f t="shared" si="617"/>
        <v/>
      </c>
      <c r="EH143" s="114" t="str">
        <f t="shared" si="618"/>
        <v/>
      </c>
      <c r="EI143" s="115" t="str">
        <f t="shared" si="619"/>
        <v/>
      </c>
      <c r="EJ143" s="115" t="str">
        <f t="shared" si="620"/>
        <v/>
      </c>
      <c r="EK143" s="116" t="str">
        <f t="shared" si="621"/>
        <v/>
      </c>
      <c r="EL143" s="117" t="str">
        <f t="shared" si="622"/>
        <v/>
      </c>
      <c r="EM143" s="118" t="str">
        <f t="shared" si="623"/>
        <v/>
      </c>
      <c r="EN143" s="119" t="str">
        <f t="shared" si="624"/>
        <v/>
      </c>
      <c r="EO143" s="120" t="str">
        <f t="shared" si="625"/>
        <v/>
      </c>
      <c r="EQ143" s="112"/>
      <c r="ER143" s="112"/>
      <c r="ES143" s="113" t="str">
        <f t="shared" si="626"/>
        <v/>
      </c>
      <c r="ET143" s="114" t="str">
        <f t="shared" si="627"/>
        <v/>
      </c>
      <c r="EU143" s="115" t="str">
        <f t="shared" si="628"/>
        <v/>
      </c>
      <c r="EV143" s="115" t="str">
        <f t="shared" si="629"/>
        <v/>
      </c>
      <c r="EW143" s="116" t="str">
        <f t="shared" si="630"/>
        <v/>
      </c>
      <c r="EX143" s="117" t="str">
        <f t="shared" si="631"/>
        <v/>
      </c>
      <c r="EY143" s="118" t="str">
        <f t="shared" si="632"/>
        <v/>
      </c>
      <c r="EZ143" s="119" t="str">
        <f t="shared" si="633"/>
        <v/>
      </c>
      <c r="FA143" s="120" t="str">
        <f t="shared" si="634"/>
        <v/>
      </c>
      <c r="FC143" s="112"/>
      <c r="FD143" s="112"/>
      <c r="FE143" s="113" t="str">
        <f t="shared" si="635"/>
        <v/>
      </c>
      <c r="FF143" s="114" t="str">
        <f t="shared" si="636"/>
        <v/>
      </c>
      <c r="FG143" s="115" t="str">
        <f t="shared" si="637"/>
        <v/>
      </c>
      <c r="FH143" s="115" t="str">
        <f t="shared" si="638"/>
        <v/>
      </c>
      <c r="FI143" s="116" t="str">
        <f t="shared" si="639"/>
        <v/>
      </c>
      <c r="FJ143" s="117" t="str">
        <f t="shared" si="640"/>
        <v/>
      </c>
      <c r="FK143" s="118" t="str">
        <f t="shared" si="641"/>
        <v/>
      </c>
      <c r="FL143" s="119" t="str">
        <f t="shared" si="642"/>
        <v/>
      </c>
      <c r="FM143" s="120" t="str">
        <f t="shared" si="643"/>
        <v/>
      </c>
      <c r="FO143" s="112"/>
      <c r="FP143" s="112"/>
      <c r="FQ143" s="113" t="str">
        <f t="shared" si="644"/>
        <v/>
      </c>
      <c r="FR143" s="114" t="str">
        <f t="shared" si="645"/>
        <v/>
      </c>
      <c r="FS143" s="115" t="str">
        <f t="shared" si="646"/>
        <v/>
      </c>
      <c r="FT143" s="115" t="str">
        <f t="shared" si="647"/>
        <v/>
      </c>
      <c r="FU143" s="116" t="str">
        <f t="shared" si="648"/>
        <v/>
      </c>
      <c r="FV143" s="117" t="str">
        <f t="shared" si="649"/>
        <v/>
      </c>
      <c r="FW143" s="118" t="str">
        <f t="shared" si="650"/>
        <v/>
      </c>
      <c r="FX143" s="119" t="str">
        <f t="shared" si="651"/>
        <v/>
      </c>
      <c r="FY143" s="120" t="str">
        <f t="shared" si="652"/>
        <v/>
      </c>
      <c r="GA143" s="112"/>
      <c r="GB143" s="112"/>
      <c r="GC143" s="113" t="str">
        <f t="shared" si="653"/>
        <v/>
      </c>
      <c r="GD143" s="114" t="str">
        <f t="shared" si="654"/>
        <v/>
      </c>
      <c r="GE143" s="115" t="str">
        <f t="shared" si="655"/>
        <v/>
      </c>
      <c r="GF143" s="115" t="str">
        <f t="shared" si="656"/>
        <v/>
      </c>
      <c r="GG143" s="116" t="str">
        <f t="shared" si="657"/>
        <v/>
      </c>
      <c r="GH143" s="117" t="str">
        <f t="shared" si="658"/>
        <v/>
      </c>
      <c r="GI143" s="118" t="str">
        <f t="shared" si="659"/>
        <v/>
      </c>
      <c r="GJ143" s="119" t="str">
        <f t="shared" si="660"/>
        <v/>
      </c>
      <c r="GK143" s="120" t="str">
        <f t="shared" si="661"/>
        <v/>
      </c>
      <c r="GM143" s="112"/>
      <c r="GN143" s="112"/>
      <c r="GO143" s="113" t="str">
        <f t="shared" si="662"/>
        <v/>
      </c>
      <c r="GP143" s="114" t="str">
        <f t="shared" si="663"/>
        <v/>
      </c>
      <c r="GQ143" s="115" t="str">
        <f t="shared" si="664"/>
        <v/>
      </c>
      <c r="GR143" s="115" t="str">
        <f t="shared" si="665"/>
        <v/>
      </c>
      <c r="GS143" s="116" t="str">
        <f t="shared" si="666"/>
        <v/>
      </c>
      <c r="GT143" s="117" t="str">
        <f t="shared" si="667"/>
        <v/>
      </c>
      <c r="GU143" s="118" t="str">
        <f t="shared" si="668"/>
        <v/>
      </c>
      <c r="GV143" s="119" t="str">
        <f t="shared" si="669"/>
        <v/>
      </c>
      <c r="GW143" s="120" t="str">
        <f t="shared" si="670"/>
        <v/>
      </c>
      <c r="GY143" s="112"/>
      <c r="GZ143" s="112"/>
      <c r="HA143" s="113" t="str">
        <f t="shared" si="671"/>
        <v/>
      </c>
      <c r="HB143" s="114" t="str">
        <f t="shared" si="672"/>
        <v/>
      </c>
      <c r="HC143" s="115" t="str">
        <f t="shared" si="673"/>
        <v/>
      </c>
      <c r="HD143" s="115" t="str">
        <f t="shared" si="674"/>
        <v/>
      </c>
      <c r="HE143" s="116" t="str">
        <f t="shared" si="675"/>
        <v/>
      </c>
      <c r="HF143" s="117" t="str">
        <f t="shared" si="676"/>
        <v/>
      </c>
      <c r="HG143" s="118" t="str">
        <f t="shared" si="677"/>
        <v/>
      </c>
      <c r="HH143" s="119" t="str">
        <f t="shared" si="678"/>
        <v/>
      </c>
      <c r="HI143" s="120" t="str">
        <f t="shared" si="679"/>
        <v/>
      </c>
      <c r="HK143" s="112"/>
      <c r="HL143" s="112"/>
      <c r="HM143" s="113" t="str">
        <f t="shared" si="680"/>
        <v/>
      </c>
      <c r="HN143" s="114" t="str">
        <f t="shared" si="681"/>
        <v/>
      </c>
      <c r="HO143" s="115" t="str">
        <f t="shared" si="682"/>
        <v/>
      </c>
      <c r="HP143" s="115" t="str">
        <f t="shared" si="683"/>
        <v/>
      </c>
      <c r="HQ143" s="116" t="str">
        <f t="shared" si="684"/>
        <v/>
      </c>
      <c r="HR143" s="117" t="str">
        <f t="shared" si="685"/>
        <v/>
      </c>
      <c r="HS143" s="118" t="str">
        <f t="shared" si="686"/>
        <v/>
      </c>
      <c r="HT143" s="119" t="str">
        <f t="shared" si="687"/>
        <v/>
      </c>
      <c r="HU143" s="120" t="str">
        <f t="shared" si="688"/>
        <v/>
      </c>
      <c r="HW143" s="112"/>
      <c r="HX143" s="112"/>
      <c r="HY143" s="113" t="str">
        <f t="shared" si="689"/>
        <v/>
      </c>
      <c r="HZ143" s="114" t="str">
        <f t="shared" si="690"/>
        <v/>
      </c>
      <c r="IA143" s="115" t="str">
        <f t="shared" si="691"/>
        <v/>
      </c>
      <c r="IB143" s="115" t="str">
        <f t="shared" si="692"/>
        <v/>
      </c>
      <c r="IC143" s="116" t="str">
        <f t="shared" si="693"/>
        <v/>
      </c>
      <c r="ID143" s="117" t="str">
        <f t="shared" si="694"/>
        <v/>
      </c>
      <c r="IE143" s="118" t="str">
        <f t="shared" si="695"/>
        <v/>
      </c>
      <c r="IF143" s="119" t="str">
        <f t="shared" si="696"/>
        <v/>
      </c>
      <c r="IG143" s="120" t="str">
        <f t="shared" si="697"/>
        <v/>
      </c>
      <c r="II143" s="112"/>
      <c r="IJ143" s="112"/>
      <c r="IK143" s="113" t="str">
        <f t="shared" si="698"/>
        <v/>
      </c>
      <c r="IL143" s="114" t="str">
        <f t="shared" si="699"/>
        <v/>
      </c>
      <c r="IM143" s="115" t="str">
        <f t="shared" si="700"/>
        <v/>
      </c>
      <c r="IN143" s="115" t="str">
        <f t="shared" si="701"/>
        <v/>
      </c>
      <c r="IO143" s="116" t="str">
        <f t="shared" si="702"/>
        <v/>
      </c>
      <c r="IP143" s="117" t="str">
        <f t="shared" si="703"/>
        <v/>
      </c>
      <c r="IQ143" s="118" t="str">
        <f t="shared" si="704"/>
        <v/>
      </c>
      <c r="IR143" s="119" t="str">
        <f t="shared" si="705"/>
        <v/>
      </c>
      <c r="IS143" s="120" t="str">
        <f t="shared" si="706"/>
        <v/>
      </c>
      <c r="IU143" s="112"/>
      <c r="IV143" s="112"/>
      <c r="IW143" s="113" t="str">
        <f t="shared" si="707"/>
        <v/>
      </c>
      <c r="IX143" s="114" t="str">
        <f t="shared" si="708"/>
        <v/>
      </c>
      <c r="IY143" s="115" t="str">
        <f t="shared" si="709"/>
        <v/>
      </c>
      <c r="IZ143" s="115" t="str">
        <f t="shared" si="710"/>
        <v/>
      </c>
      <c r="JA143" s="116" t="str">
        <f t="shared" si="711"/>
        <v/>
      </c>
      <c r="JB143" s="117" t="str">
        <f t="shared" si="712"/>
        <v/>
      </c>
      <c r="JC143" s="118" t="str">
        <f t="shared" si="713"/>
        <v/>
      </c>
      <c r="JD143" s="119" t="str">
        <f t="shared" si="714"/>
        <v/>
      </c>
      <c r="JE143" s="120" t="str">
        <f t="shared" si="715"/>
        <v/>
      </c>
      <c r="JG143" s="112"/>
      <c r="JH143" s="112"/>
      <c r="JI143" s="113" t="str">
        <f t="shared" si="716"/>
        <v/>
      </c>
      <c r="JJ143" s="114" t="str">
        <f t="shared" si="717"/>
        <v/>
      </c>
      <c r="JK143" s="115" t="str">
        <f t="shared" si="718"/>
        <v/>
      </c>
      <c r="JL143" s="115" t="str">
        <f t="shared" si="719"/>
        <v/>
      </c>
      <c r="JM143" s="116" t="str">
        <f t="shared" si="720"/>
        <v/>
      </c>
      <c r="JN143" s="117" t="str">
        <f t="shared" si="721"/>
        <v/>
      </c>
      <c r="JO143" s="118" t="str">
        <f t="shared" si="722"/>
        <v/>
      </c>
      <c r="JP143" s="119" t="str">
        <f t="shared" si="723"/>
        <v/>
      </c>
      <c r="JQ143" s="120" t="str">
        <f t="shared" si="724"/>
        <v/>
      </c>
      <c r="JS143" s="112"/>
      <c r="JT143" s="112"/>
      <c r="JU143" s="113" t="str">
        <f t="shared" si="725"/>
        <v/>
      </c>
      <c r="JV143" s="114" t="str">
        <f t="shared" si="726"/>
        <v/>
      </c>
      <c r="JW143" s="115" t="str">
        <f t="shared" si="727"/>
        <v/>
      </c>
      <c r="JX143" s="115" t="str">
        <f t="shared" si="728"/>
        <v/>
      </c>
      <c r="JY143" s="116" t="str">
        <f t="shared" si="729"/>
        <v/>
      </c>
      <c r="JZ143" s="117" t="str">
        <f t="shared" si="730"/>
        <v/>
      </c>
      <c r="KA143" s="118" t="str">
        <f t="shared" si="731"/>
        <v/>
      </c>
      <c r="KB143" s="119" t="str">
        <f t="shared" si="732"/>
        <v/>
      </c>
      <c r="KC143" s="120" t="str">
        <f t="shared" si="733"/>
        <v/>
      </c>
      <c r="KE143" s="112"/>
      <c r="KF143" s="112"/>
      <c r="KG143" s="113" t="str">
        <f t="shared" si="734"/>
        <v/>
      </c>
      <c r="KH143" s="114" t="str">
        <f t="shared" si="735"/>
        <v/>
      </c>
      <c r="KI143" s="115" t="str">
        <f t="shared" si="736"/>
        <v/>
      </c>
      <c r="KJ143" s="115" t="str">
        <f t="shared" si="737"/>
        <v/>
      </c>
      <c r="KK143" s="116" t="str">
        <f t="shared" si="738"/>
        <v/>
      </c>
      <c r="KL143" s="117" t="str">
        <f t="shared" si="739"/>
        <v/>
      </c>
      <c r="KM143" s="118" t="str">
        <f t="shared" si="740"/>
        <v/>
      </c>
      <c r="KN143" s="119" t="str">
        <f t="shared" si="741"/>
        <v/>
      </c>
      <c r="KO143" s="120" t="str">
        <f t="shared" si="742"/>
        <v/>
      </c>
      <c r="KQ143" s="112"/>
      <c r="KR143" s="112"/>
      <c r="KS143" s="113" t="str">
        <f t="shared" si="743"/>
        <v/>
      </c>
      <c r="KT143" s="114" t="str">
        <f t="shared" si="744"/>
        <v/>
      </c>
      <c r="KU143" s="115" t="str">
        <f t="shared" si="745"/>
        <v/>
      </c>
      <c r="KV143" s="115" t="str">
        <f t="shared" si="746"/>
        <v/>
      </c>
      <c r="KW143" s="116" t="str">
        <f t="shared" si="747"/>
        <v/>
      </c>
      <c r="KX143" s="117" t="str">
        <f t="shared" si="748"/>
        <v/>
      </c>
      <c r="KY143" s="118" t="str">
        <f t="shared" si="749"/>
        <v/>
      </c>
      <c r="KZ143" s="119" t="str">
        <f t="shared" si="750"/>
        <v/>
      </c>
      <c r="LA143" s="120" t="str">
        <f t="shared" si="751"/>
        <v/>
      </c>
      <c r="LC143" s="112"/>
      <c r="LD143" s="112"/>
      <c r="LE143" s="113" t="str">
        <f t="shared" si="752"/>
        <v/>
      </c>
      <c r="LF143" s="114" t="str">
        <f t="shared" si="753"/>
        <v/>
      </c>
      <c r="LG143" s="115" t="str">
        <f t="shared" si="754"/>
        <v/>
      </c>
      <c r="LH143" s="115" t="str">
        <f t="shared" si="755"/>
        <v/>
      </c>
      <c r="LI143" s="116" t="str">
        <f t="shared" si="756"/>
        <v/>
      </c>
      <c r="LJ143" s="117" t="str">
        <f t="shared" si="757"/>
        <v/>
      </c>
      <c r="LK143" s="118" t="str">
        <f t="shared" si="758"/>
        <v/>
      </c>
      <c r="LL143" s="119" t="str">
        <f t="shared" si="759"/>
        <v/>
      </c>
      <c r="LM143" s="120" t="str">
        <f t="shared" si="760"/>
        <v/>
      </c>
      <c r="LO143" s="112"/>
      <c r="LP143" s="112"/>
      <c r="LQ143" s="113" t="str">
        <f t="shared" si="761"/>
        <v/>
      </c>
      <c r="LR143" s="114" t="str">
        <f t="shared" si="762"/>
        <v/>
      </c>
      <c r="LS143" s="115" t="str">
        <f t="shared" si="763"/>
        <v/>
      </c>
      <c r="LT143" s="115" t="str">
        <f t="shared" si="764"/>
        <v/>
      </c>
      <c r="LU143" s="116" t="str">
        <f t="shared" si="765"/>
        <v/>
      </c>
      <c r="LV143" s="117" t="str">
        <f t="shared" si="766"/>
        <v/>
      </c>
      <c r="LW143" s="118" t="str">
        <f t="shared" si="767"/>
        <v/>
      </c>
      <c r="LX143" s="119" t="str">
        <f t="shared" si="768"/>
        <v/>
      </c>
      <c r="LY143" s="120" t="str">
        <f t="shared" si="769"/>
        <v/>
      </c>
      <c r="MA143" s="112"/>
      <c r="MB143" s="112"/>
      <c r="MC143" s="113" t="str">
        <f t="shared" si="770"/>
        <v/>
      </c>
      <c r="MD143" s="114" t="str">
        <f t="shared" si="771"/>
        <v/>
      </c>
      <c r="ME143" s="115" t="str">
        <f t="shared" si="772"/>
        <v/>
      </c>
      <c r="MF143" s="115" t="str">
        <f t="shared" si="773"/>
        <v/>
      </c>
      <c r="MG143" s="116" t="str">
        <f t="shared" si="774"/>
        <v/>
      </c>
      <c r="MH143" s="117" t="str">
        <f t="shared" si="775"/>
        <v/>
      </c>
      <c r="MI143" s="118" t="str">
        <f t="shared" si="776"/>
        <v/>
      </c>
      <c r="MJ143" s="119" t="str">
        <f t="shared" si="777"/>
        <v/>
      </c>
      <c r="MK143" s="120" t="str">
        <f t="shared" si="778"/>
        <v/>
      </c>
      <c r="MM143" s="112"/>
      <c r="MN143" s="112"/>
      <c r="MO143" s="113" t="str">
        <f t="shared" si="779"/>
        <v/>
      </c>
      <c r="MP143" s="114" t="str">
        <f t="shared" si="780"/>
        <v/>
      </c>
      <c r="MQ143" s="115" t="str">
        <f t="shared" si="781"/>
        <v/>
      </c>
      <c r="MR143" s="115" t="str">
        <f t="shared" si="782"/>
        <v/>
      </c>
      <c r="MS143" s="116" t="str">
        <f t="shared" si="783"/>
        <v/>
      </c>
      <c r="MT143" s="117" t="str">
        <f t="shared" si="784"/>
        <v/>
      </c>
      <c r="MU143" s="118" t="str">
        <f t="shared" si="785"/>
        <v/>
      </c>
      <c r="MV143" s="119" t="str">
        <f t="shared" si="786"/>
        <v/>
      </c>
      <c r="MW143" s="120" t="str">
        <f t="shared" si="787"/>
        <v/>
      </c>
      <c r="MY143" s="112"/>
      <c r="MZ143" s="112"/>
      <c r="NA143" s="113" t="str">
        <f t="shared" si="788"/>
        <v/>
      </c>
      <c r="NB143" s="114" t="str">
        <f t="shared" si="789"/>
        <v/>
      </c>
      <c r="NC143" s="115" t="str">
        <f t="shared" si="790"/>
        <v/>
      </c>
      <c r="ND143" s="115" t="str">
        <f t="shared" si="791"/>
        <v/>
      </c>
      <c r="NE143" s="116" t="str">
        <f t="shared" si="792"/>
        <v/>
      </c>
      <c r="NF143" s="117" t="str">
        <f t="shared" si="793"/>
        <v/>
      </c>
      <c r="NG143" s="118" t="str">
        <f t="shared" si="794"/>
        <v/>
      </c>
      <c r="NH143" s="119" t="str">
        <f t="shared" si="795"/>
        <v/>
      </c>
      <c r="NI143" s="120" t="str">
        <f t="shared" si="796"/>
        <v/>
      </c>
      <c r="NK143" s="112"/>
      <c r="NL143" s="112"/>
      <c r="NM143" s="113" t="str">
        <f t="shared" si="797"/>
        <v/>
      </c>
      <c r="NN143" s="114" t="str">
        <f t="shared" si="798"/>
        <v/>
      </c>
      <c r="NO143" s="115" t="str">
        <f t="shared" si="799"/>
        <v/>
      </c>
      <c r="NP143" s="115" t="str">
        <f t="shared" si="800"/>
        <v/>
      </c>
      <c r="NQ143" s="116" t="str">
        <f t="shared" si="801"/>
        <v/>
      </c>
      <c r="NR143" s="117" t="str">
        <f t="shared" si="802"/>
        <v/>
      </c>
      <c r="NS143" s="118" t="str">
        <f t="shared" si="803"/>
        <v/>
      </c>
      <c r="NT143" s="119" t="str">
        <f t="shared" si="804"/>
        <v/>
      </c>
      <c r="NU143" s="120" t="str">
        <f t="shared" si="805"/>
        <v/>
      </c>
      <c r="NW143" s="112"/>
      <c r="NX143" s="112"/>
      <c r="NY143" s="113" t="str">
        <f t="shared" si="806"/>
        <v/>
      </c>
      <c r="NZ143" s="114" t="str">
        <f t="shared" si="807"/>
        <v/>
      </c>
      <c r="OA143" s="115" t="str">
        <f t="shared" si="808"/>
        <v/>
      </c>
      <c r="OB143" s="115" t="str">
        <f t="shared" si="809"/>
        <v/>
      </c>
      <c r="OC143" s="116" t="str">
        <f t="shared" si="810"/>
        <v/>
      </c>
      <c r="OD143" s="117" t="str">
        <f t="shared" si="811"/>
        <v/>
      </c>
      <c r="OE143" s="118" t="str">
        <f t="shared" si="812"/>
        <v/>
      </c>
      <c r="OF143" s="119" t="str">
        <f t="shared" si="813"/>
        <v/>
      </c>
      <c r="OG143" s="120" t="str">
        <f t="shared" si="814"/>
        <v/>
      </c>
      <c r="OI143" s="112"/>
      <c r="OJ143" s="112"/>
      <c r="OK143" s="113" t="str">
        <f t="shared" si="815"/>
        <v/>
      </c>
      <c r="OL143" s="114" t="str">
        <f t="shared" si="816"/>
        <v/>
      </c>
      <c r="OM143" s="115" t="str">
        <f t="shared" si="817"/>
        <v/>
      </c>
      <c r="ON143" s="115" t="str">
        <f t="shared" si="818"/>
        <v/>
      </c>
      <c r="OO143" s="116" t="str">
        <f t="shared" si="819"/>
        <v/>
      </c>
      <c r="OP143" s="117" t="str">
        <f t="shared" si="820"/>
        <v/>
      </c>
      <c r="OQ143" s="118" t="str">
        <f t="shared" si="821"/>
        <v/>
      </c>
      <c r="OR143" s="119" t="str">
        <f t="shared" si="822"/>
        <v/>
      </c>
      <c r="OS143" s="120" t="str">
        <f t="shared" si="823"/>
        <v/>
      </c>
      <c r="OU143" s="112"/>
      <c r="OV143" s="112"/>
      <c r="OW143" s="113" t="str">
        <f t="shared" si="824"/>
        <v/>
      </c>
      <c r="OX143" s="114" t="str">
        <f t="shared" si="825"/>
        <v/>
      </c>
      <c r="OY143" s="115" t="str">
        <f t="shared" si="826"/>
        <v/>
      </c>
      <c r="OZ143" s="115" t="str">
        <f t="shared" si="827"/>
        <v/>
      </c>
      <c r="PA143" s="116" t="str">
        <f t="shared" si="828"/>
        <v/>
      </c>
      <c r="PB143" s="117" t="str">
        <f t="shared" si="829"/>
        <v/>
      </c>
      <c r="PC143" s="118" t="str">
        <f t="shared" si="830"/>
        <v/>
      </c>
      <c r="PD143" s="119" t="str">
        <f t="shared" si="831"/>
        <v/>
      </c>
      <c r="PE143" s="120" t="str">
        <f t="shared" si="832"/>
        <v/>
      </c>
      <c r="PG143" s="112"/>
      <c r="PH143" s="112"/>
      <c r="PI143" s="113" t="str">
        <f t="shared" si="833"/>
        <v/>
      </c>
      <c r="PJ143" s="114" t="str">
        <f t="shared" si="834"/>
        <v/>
      </c>
      <c r="PK143" s="115" t="str">
        <f t="shared" si="835"/>
        <v/>
      </c>
      <c r="PL143" s="115" t="str">
        <f t="shared" si="836"/>
        <v/>
      </c>
      <c r="PM143" s="116" t="str">
        <f t="shared" si="837"/>
        <v/>
      </c>
      <c r="PN143" s="117" t="str">
        <f t="shared" si="838"/>
        <v/>
      </c>
      <c r="PO143" s="118" t="str">
        <f t="shared" si="839"/>
        <v/>
      </c>
      <c r="PP143" s="119" t="str">
        <f t="shared" si="840"/>
        <v/>
      </c>
      <c r="PQ143" s="120" t="str">
        <f t="shared" si="841"/>
        <v/>
      </c>
      <c r="PS143" s="112"/>
      <c r="PT143" s="112"/>
      <c r="PU143" s="113" t="str">
        <f t="shared" si="842"/>
        <v/>
      </c>
      <c r="PV143" s="114" t="str">
        <f t="shared" si="843"/>
        <v/>
      </c>
      <c r="PW143" s="115" t="str">
        <f t="shared" si="844"/>
        <v/>
      </c>
      <c r="PX143" s="115" t="str">
        <f t="shared" si="845"/>
        <v/>
      </c>
      <c r="PY143" s="116" t="str">
        <f t="shared" si="846"/>
        <v/>
      </c>
      <c r="PZ143" s="117" t="str">
        <f t="shared" si="847"/>
        <v/>
      </c>
      <c r="QA143" s="118" t="str">
        <f t="shared" si="848"/>
        <v/>
      </c>
      <c r="QB143" s="119" t="str">
        <f t="shared" si="849"/>
        <v/>
      </c>
      <c r="QC143" s="120" t="str">
        <f t="shared" si="850"/>
        <v/>
      </c>
      <c r="QE143" s="112"/>
      <c r="QF143" s="112"/>
      <c r="QG143" s="113" t="str">
        <f t="shared" si="851"/>
        <v/>
      </c>
      <c r="QH143" s="114" t="str">
        <f t="shared" si="852"/>
        <v/>
      </c>
      <c r="QI143" s="115" t="str">
        <f t="shared" si="853"/>
        <v/>
      </c>
      <c r="QJ143" s="115" t="str">
        <f t="shared" si="854"/>
        <v/>
      </c>
      <c r="QK143" s="116" t="str">
        <f t="shared" si="855"/>
        <v/>
      </c>
      <c r="QL143" s="117" t="str">
        <f t="shared" si="856"/>
        <v/>
      </c>
      <c r="QM143" s="118" t="str">
        <f t="shared" si="857"/>
        <v/>
      </c>
      <c r="QN143" s="119" t="str">
        <f t="shared" si="858"/>
        <v/>
      </c>
      <c r="QO143" s="120" t="str">
        <f t="shared" si="859"/>
        <v/>
      </c>
      <c r="QQ143" s="112"/>
      <c r="QR143" s="112"/>
      <c r="QS143" s="113" t="str">
        <f t="shared" si="860"/>
        <v/>
      </c>
      <c r="QT143" s="114" t="str">
        <f t="shared" si="861"/>
        <v/>
      </c>
      <c r="QU143" s="115" t="str">
        <f t="shared" si="862"/>
        <v/>
      </c>
      <c r="QV143" s="115" t="str">
        <f t="shared" si="863"/>
        <v/>
      </c>
      <c r="QW143" s="116" t="str">
        <f t="shared" si="864"/>
        <v/>
      </c>
      <c r="QX143" s="117" t="str">
        <f t="shared" si="865"/>
        <v/>
      </c>
      <c r="QY143" s="118" t="str">
        <f t="shared" si="866"/>
        <v/>
      </c>
      <c r="QZ143" s="119" t="str">
        <f t="shared" si="867"/>
        <v/>
      </c>
      <c r="RA143" s="120" t="str">
        <f t="shared" si="868"/>
        <v/>
      </c>
      <c r="RC143" s="112"/>
      <c r="RD143" s="112"/>
      <c r="RE143" s="113" t="str">
        <f t="shared" si="869"/>
        <v/>
      </c>
      <c r="RF143" s="114" t="str">
        <f t="shared" si="870"/>
        <v/>
      </c>
      <c r="RG143" s="115" t="str">
        <f t="shared" si="871"/>
        <v/>
      </c>
      <c r="RH143" s="115" t="str">
        <f t="shared" si="872"/>
        <v/>
      </c>
      <c r="RI143" s="116" t="str">
        <f t="shared" si="873"/>
        <v/>
      </c>
      <c r="RJ143" s="117" t="str">
        <f t="shared" si="874"/>
        <v/>
      </c>
      <c r="RK143" s="118" t="str">
        <f t="shared" si="875"/>
        <v/>
      </c>
      <c r="RL143" s="119" t="str">
        <f t="shared" si="876"/>
        <v/>
      </c>
      <c r="RM143" s="120" t="str">
        <f t="shared" si="877"/>
        <v/>
      </c>
      <c r="RO143" s="112"/>
      <c r="RP143" s="112"/>
      <c r="RQ143" s="113" t="str">
        <f t="shared" si="878"/>
        <v/>
      </c>
      <c r="RR143" s="114" t="str">
        <f t="shared" si="879"/>
        <v/>
      </c>
      <c r="RS143" s="115" t="str">
        <f t="shared" si="880"/>
        <v/>
      </c>
      <c r="RT143" s="115" t="str">
        <f t="shared" si="881"/>
        <v/>
      </c>
      <c r="RU143" s="116" t="str">
        <f t="shared" si="882"/>
        <v/>
      </c>
      <c r="RV143" s="117" t="str">
        <f t="shared" si="883"/>
        <v/>
      </c>
      <c r="RW143" s="118" t="str">
        <f t="shared" si="884"/>
        <v/>
      </c>
      <c r="RX143" s="119" t="str">
        <f t="shared" si="885"/>
        <v/>
      </c>
      <c r="RY143" s="120" t="str">
        <f t="shared" si="886"/>
        <v/>
      </c>
      <c r="SA143" s="112"/>
      <c r="SB143" s="112"/>
    </row>
    <row r="144" spans="1:496" ht="13.5" customHeight="1">
      <c r="A144" s="20"/>
      <c r="B144" s="2" t="s">
        <v>809</v>
      </c>
      <c r="C144" s="2" t="s">
        <v>823</v>
      </c>
      <c r="E144" s="113">
        <f t="shared" ref="E144" si="975">IF(I144="","",E$3)</f>
        <v>40900</v>
      </c>
      <c r="F144" s="114" t="str">
        <f t="shared" ref="F144" si="976">IF(I144="","",E$1)</f>
        <v>Kosor I</v>
      </c>
      <c r="G144" s="115">
        <f t="shared" si="903"/>
        <v>39995</v>
      </c>
      <c r="H144" s="115">
        <f t="shared" si="904"/>
        <v>40900</v>
      </c>
      <c r="I144" s="116" t="str">
        <f>IF(AN144="","",IF(ISNUMBER(SEARCH(":",AN144)),MID(AN144,FIND(":",AN144)+2,FIND("(",AN144)-FIND(":",AN144)-3),LEFT(AN144,FIND("(",AN144)-2)))</f>
        <v>Nada Šikic</v>
      </c>
      <c r="J144" s="117" t="str">
        <f>IF(AN144="","",MID(AN144,FIND("(",AN144)+1,4))</f>
        <v>1955</v>
      </c>
      <c r="K144" s="118" t="str">
        <f>IF(ISNUMBER(SEARCH("*female*",AN144)),"female",IF(ISNUMBER(SEARCH("*male*",AN144)),"male",""))</f>
        <v>female</v>
      </c>
      <c r="L144" s="119" t="str">
        <f>IF(AN144="","",IF(ISERROR(MID(AN144,FIND("male,",AN144)+6,(FIND(")",AN144)-(FIND("male,",AN144)+6))))=TRUE,"missing/error",MID(AN144,FIND("male,",AN144)+6,(FIND(")",AN144)-(FIND("male,",AN144)+6)))))</f>
        <v>hr_hdz01</v>
      </c>
      <c r="M144" s="120" t="str">
        <f t="shared" ref="M144" si="977">IF(I144="","",(MID(I144,(SEARCH("^^",SUBSTITUTE(I144," ","^^",LEN(I144)-LEN(SUBSTITUTE(I144," ","")))))+1,99)&amp;"_"&amp;LEFT(I144,FIND(" ",I144)-1)&amp;"_"&amp;J144))</f>
        <v>Šikic_Nada_1955</v>
      </c>
      <c r="O144" s="112"/>
      <c r="Q144" s="113">
        <f>Q$3</f>
        <v>42391</v>
      </c>
      <c r="R144" s="114" t="s">
        <v>827</v>
      </c>
      <c r="S144" s="115">
        <v>40900</v>
      </c>
      <c r="T144" s="115">
        <f>Q$3</f>
        <v>42391</v>
      </c>
      <c r="U144" s="116" t="s">
        <v>1061</v>
      </c>
      <c r="V144" s="117" t="s">
        <v>1029</v>
      </c>
      <c r="W144" s="118" t="s">
        <v>1000</v>
      </c>
      <c r="X144" s="119" t="s">
        <v>445</v>
      </c>
      <c r="Y144" s="120" t="s">
        <v>1062</v>
      </c>
      <c r="AA144" s="4"/>
      <c r="AB144" s="2" t="s">
        <v>984</v>
      </c>
      <c r="AC144" s="113">
        <f t="shared" ref="AC144" si="978">IF(AG144="","",AC$3)</f>
        <v>42653</v>
      </c>
      <c r="AD144" s="114" t="str">
        <f t="shared" ref="AD144" si="979">IF(AG144="","",AC$1)</f>
        <v>Oreškovic I</v>
      </c>
      <c r="AE144" s="115">
        <f t="shared" ref="AE144" si="980">IF(AG144="","",AC$2)</f>
        <v>42391</v>
      </c>
      <c r="AF144" s="115">
        <f t="shared" ref="AF144" si="981">IF(AG144="","",AC$3)</f>
        <v>42653</v>
      </c>
      <c r="AG144" s="116" t="str">
        <f t="shared" ref="AG144" si="982">IF(AN144="","",IF(ISNUMBER(SEARCH(":",AN144)),MID(AN144,FIND(":",AN144)+2,FIND("(",AN144)-FIND(":",AN144)-3),LEFT(AN144,FIND("(",AN144)-2)))</f>
        <v>Nada Šikic</v>
      </c>
      <c r="AH144" s="117" t="str">
        <f t="shared" ref="AH144" si="983">IF(AN144="","",MID(AN144,FIND("(",AN144)+1,4))</f>
        <v>1955</v>
      </c>
      <c r="AI144" s="118" t="str">
        <f t="shared" ref="AI144" si="984">IF(ISNUMBER(SEARCH("*female*",AN144)),"female",IF(ISNUMBER(SEARCH("*male*",AN144)),"male",""))</f>
        <v>female</v>
      </c>
      <c r="AJ144" s="119" t="str">
        <f t="shared" ref="AJ144" si="985">IF(AN144="","",IF(ISERROR(MID(AN144,FIND("male,",AN144)+6,(FIND(")",AN144)-(FIND("male,",AN144)+6))))=TRUE,"missing/error",MID(AN144,FIND("male,",AN144)+6,(FIND(")",AN144)-(FIND("male,",AN144)+6)))))</f>
        <v>hr_hdz01</v>
      </c>
      <c r="AK144" s="120" t="str">
        <f t="shared" ref="AK144" si="986">IF(AG144="","",(MID(AG144,(SEARCH("^^",SUBSTITUTE(AG144," ","^^",LEN(AG144)-LEN(SUBSTITUTE(AG144," ","")))))+1,99)&amp;"_"&amp;LEFT(AG144,FIND(" ",AG144)-1)&amp;"_"&amp;AH144))</f>
        <v>Šikic_Nada_1955</v>
      </c>
      <c r="AM144" s="112"/>
      <c r="AN144" s="2" t="s">
        <v>1262</v>
      </c>
      <c r="AO144" s="113">
        <f t="shared" si="554"/>
        <v>44035</v>
      </c>
      <c r="AP144" s="114" t="str">
        <f t="shared" si="555"/>
        <v>Plenkovic I</v>
      </c>
      <c r="AQ144" s="115">
        <f t="shared" si="556"/>
        <v>42662</v>
      </c>
      <c r="AR144" s="115">
        <v>42895</v>
      </c>
      <c r="AS144" s="116" t="str">
        <f t="shared" si="558"/>
        <v>Tomislav Coric</v>
      </c>
      <c r="AT144" s="117" t="str">
        <f t="shared" si="559"/>
        <v>1979</v>
      </c>
      <c r="AU144" s="118" t="str">
        <f t="shared" si="560"/>
        <v>male</v>
      </c>
      <c r="AV144" s="119" t="str">
        <f t="shared" si="561"/>
        <v>hr_hdz01</v>
      </c>
      <c r="AW144" s="120" t="str">
        <f t="shared" si="562"/>
        <v>Coric_Tomislav_1979</v>
      </c>
      <c r="AY144" s="112"/>
      <c r="AZ144" s="112" t="s">
        <v>1279</v>
      </c>
      <c r="BA144" s="113" t="str">
        <f t="shared" si="518"/>
        <v/>
      </c>
      <c r="BB144" s="114" t="str">
        <f t="shared" si="519"/>
        <v/>
      </c>
      <c r="BC144" s="115" t="str">
        <f t="shared" si="520"/>
        <v/>
      </c>
      <c r="BD144" s="115" t="str">
        <f t="shared" si="521"/>
        <v/>
      </c>
      <c r="BE144" s="116" t="str">
        <f t="shared" si="522"/>
        <v/>
      </c>
      <c r="BF144" s="117" t="str">
        <f t="shared" si="523"/>
        <v/>
      </c>
      <c r="BG144" s="118" t="str">
        <f t="shared" si="524"/>
        <v/>
      </c>
      <c r="BH144" s="119" t="str">
        <f t="shared" si="525"/>
        <v/>
      </c>
      <c r="BI144" s="120" t="str">
        <f t="shared" si="526"/>
        <v/>
      </c>
      <c r="BK144" s="112"/>
      <c r="BL144" s="112"/>
      <c r="BM144" s="113" t="str">
        <f t="shared" si="563"/>
        <v/>
      </c>
      <c r="BN144" s="114" t="str">
        <f t="shared" si="564"/>
        <v/>
      </c>
      <c r="BO144" s="115" t="str">
        <f t="shared" si="565"/>
        <v/>
      </c>
      <c r="BP144" s="115" t="str">
        <f t="shared" si="566"/>
        <v/>
      </c>
      <c r="BQ144" s="116" t="str">
        <f t="shared" si="567"/>
        <v/>
      </c>
      <c r="BR144" s="117" t="str">
        <f t="shared" si="568"/>
        <v/>
      </c>
      <c r="BS144" s="118" t="str">
        <f t="shared" si="569"/>
        <v/>
      </c>
      <c r="BT144" s="119" t="str">
        <f t="shared" si="570"/>
        <v/>
      </c>
      <c r="BU144" s="120" t="str">
        <f t="shared" si="571"/>
        <v/>
      </c>
      <c r="BW144" s="112"/>
      <c r="BX144" s="112"/>
      <c r="BY144" s="113" t="str">
        <f t="shared" si="572"/>
        <v/>
      </c>
      <c r="BZ144" s="114" t="str">
        <f t="shared" si="573"/>
        <v/>
      </c>
      <c r="CA144" s="115" t="str">
        <f t="shared" si="574"/>
        <v/>
      </c>
      <c r="CB144" s="115" t="str">
        <f t="shared" si="575"/>
        <v/>
      </c>
      <c r="CC144" s="116" t="str">
        <f t="shared" si="576"/>
        <v/>
      </c>
      <c r="CD144" s="117" t="str">
        <f t="shared" si="577"/>
        <v/>
      </c>
      <c r="CE144" s="118" t="str">
        <f t="shared" si="578"/>
        <v/>
      </c>
      <c r="CF144" s="119" t="str">
        <f t="shared" si="579"/>
        <v/>
      </c>
      <c r="CG144" s="120" t="str">
        <f t="shared" si="580"/>
        <v/>
      </c>
      <c r="CI144" s="112"/>
      <c r="CJ144" s="112"/>
      <c r="CK144" s="113" t="str">
        <f t="shared" si="581"/>
        <v/>
      </c>
      <c r="CL144" s="114" t="str">
        <f t="shared" si="582"/>
        <v/>
      </c>
      <c r="CM144" s="115" t="str">
        <f t="shared" si="583"/>
        <v/>
      </c>
      <c r="CN144" s="115" t="str">
        <f t="shared" si="584"/>
        <v/>
      </c>
      <c r="CO144" s="116" t="str">
        <f t="shared" si="585"/>
        <v/>
      </c>
      <c r="CP144" s="117" t="str">
        <f t="shared" si="586"/>
        <v/>
      </c>
      <c r="CQ144" s="118" t="str">
        <f t="shared" si="587"/>
        <v/>
      </c>
      <c r="CR144" s="119" t="str">
        <f t="shared" si="588"/>
        <v/>
      </c>
      <c r="CS144" s="120" t="str">
        <f t="shared" si="589"/>
        <v/>
      </c>
      <c r="CU144" s="112"/>
      <c r="CV144" s="112"/>
      <c r="CW144" s="113" t="str">
        <f t="shared" si="590"/>
        <v/>
      </c>
      <c r="CX144" s="114" t="str">
        <f t="shared" si="591"/>
        <v/>
      </c>
      <c r="CY144" s="115" t="str">
        <f t="shared" si="592"/>
        <v/>
      </c>
      <c r="CZ144" s="115" t="str">
        <f t="shared" si="593"/>
        <v/>
      </c>
      <c r="DA144" s="116" t="str">
        <f t="shared" si="594"/>
        <v/>
      </c>
      <c r="DB144" s="117" t="str">
        <f t="shared" si="595"/>
        <v/>
      </c>
      <c r="DC144" s="118" t="str">
        <f t="shared" si="596"/>
        <v/>
      </c>
      <c r="DD144" s="119" t="str">
        <f t="shared" si="597"/>
        <v/>
      </c>
      <c r="DE144" s="120" t="str">
        <f t="shared" si="598"/>
        <v/>
      </c>
      <c r="DG144" s="112"/>
      <c r="DH144" s="112"/>
      <c r="DI144" s="113" t="str">
        <f t="shared" si="599"/>
        <v/>
      </c>
      <c r="DJ144" s="114" t="str">
        <f t="shared" si="600"/>
        <v/>
      </c>
      <c r="DK144" s="115" t="str">
        <f t="shared" si="601"/>
        <v/>
      </c>
      <c r="DL144" s="115" t="str">
        <f t="shared" si="602"/>
        <v/>
      </c>
      <c r="DM144" s="116" t="str">
        <f t="shared" si="603"/>
        <v/>
      </c>
      <c r="DN144" s="117" t="str">
        <f t="shared" si="604"/>
        <v/>
      </c>
      <c r="DO144" s="118" t="str">
        <f t="shared" si="605"/>
        <v/>
      </c>
      <c r="DP144" s="119" t="str">
        <f t="shared" si="606"/>
        <v/>
      </c>
      <c r="DQ144" s="120" t="str">
        <f t="shared" si="607"/>
        <v/>
      </c>
      <c r="DS144" s="112"/>
      <c r="DT144" s="112"/>
      <c r="DU144" s="113" t="str">
        <f t="shared" si="608"/>
        <v/>
      </c>
      <c r="DV144" s="114" t="str">
        <f t="shared" si="609"/>
        <v/>
      </c>
      <c r="DW144" s="115" t="str">
        <f t="shared" si="610"/>
        <v/>
      </c>
      <c r="DX144" s="115" t="str">
        <f t="shared" si="611"/>
        <v/>
      </c>
      <c r="DY144" s="116" t="str">
        <f t="shared" si="612"/>
        <v/>
      </c>
      <c r="DZ144" s="117" t="str">
        <f t="shared" si="613"/>
        <v/>
      </c>
      <c r="EA144" s="118" t="str">
        <f t="shared" si="614"/>
        <v/>
      </c>
      <c r="EB144" s="119" t="str">
        <f t="shared" si="615"/>
        <v/>
      </c>
      <c r="EC144" s="120" t="str">
        <f t="shared" si="616"/>
        <v/>
      </c>
      <c r="EE144" s="112"/>
      <c r="EF144" s="112"/>
      <c r="EG144" s="113" t="str">
        <f t="shared" si="617"/>
        <v/>
      </c>
      <c r="EH144" s="114" t="str">
        <f t="shared" si="618"/>
        <v/>
      </c>
      <c r="EI144" s="115" t="str">
        <f t="shared" si="619"/>
        <v/>
      </c>
      <c r="EJ144" s="115" t="str">
        <f t="shared" si="620"/>
        <v/>
      </c>
      <c r="EK144" s="116" t="str">
        <f t="shared" si="621"/>
        <v/>
      </c>
      <c r="EL144" s="117" t="str">
        <f t="shared" si="622"/>
        <v/>
      </c>
      <c r="EM144" s="118" t="str">
        <f t="shared" si="623"/>
        <v/>
      </c>
      <c r="EN144" s="119" t="str">
        <f t="shared" si="624"/>
        <v/>
      </c>
      <c r="EO144" s="120" t="str">
        <f t="shared" si="625"/>
        <v/>
      </c>
      <c r="EQ144" s="112"/>
      <c r="ER144" s="112"/>
      <c r="ES144" s="113" t="str">
        <f t="shared" si="626"/>
        <v/>
      </c>
      <c r="ET144" s="114" t="str">
        <f t="shared" si="627"/>
        <v/>
      </c>
      <c r="EU144" s="115" t="str">
        <f t="shared" si="628"/>
        <v/>
      </c>
      <c r="EV144" s="115" t="str">
        <f t="shared" si="629"/>
        <v/>
      </c>
      <c r="EW144" s="116" t="str">
        <f t="shared" si="630"/>
        <v/>
      </c>
      <c r="EX144" s="117" t="str">
        <f t="shared" si="631"/>
        <v/>
      </c>
      <c r="EY144" s="118" t="str">
        <f t="shared" si="632"/>
        <v/>
      </c>
      <c r="EZ144" s="119" t="str">
        <f t="shared" si="633"/>
        <v/>
      </c>
      <c r="FA144" s="120" t="str">
        <f t="shared" si="634"/>
        <v/>
      </c>
      <c r="FC144" s="112"/>
      <c r="FD144" s="112"/>
      <c r="FE144" s="113" t="str">
        <f t="shared" si="635"/>
        <v/>
      </c>
      <c r="FF144" s="114" t="str">
        <f t="shared" si="636"/>
        <v/>
      </c>
      <c r="FG144" s="115" t="str">
        <f t="shared" si="637"/>
        <v/>
      </c>
      <c r="FH144" s="115" t="str">
        <f t="shared" si="638"/>
        <v/>
      </c>
      <c r="FI144" s="116" t="str">
        <f t="shared" si="639"/>
        <v/>
      </c>
      <c r="FJ144" s="117" t="str">
        <f t="shared" si="640"/>
        <v/>
      </c>
      <c r="FK144" s="118" t="str">
        <f t="shared" si="641"/>
        <v/>
      </c>
      <c r="FL144" s="119" t="str">
        <f t="shared" si="642"/>
        <v/>
      </c>
      <c r="FM144" s="120" t="str">
        <f t="shared" si="643"/>
        <v/>
      </c>
      <c r="FO144" s="112"/>
      <c r="FP144" s="112"/>
      <c r="FQ144" s="113" t="str">
        <f t="shared" si="644"/>
        <v/>
      </c>
      <c r="FR144" s="114" t="str">
        <f t="shared" si="645"/>
        <v/>
      </c>
      <c r="FS144" s="115" t="str">
        <f t="shared" si="646"/>
        <v/>
      </c>
      <c r="FT144" s="115" t="str">
        <f t="shared" si="647"/>
        <v/>
      </c>
      <c r="FU144" s="116" t="str">
        <f t="shared" si="648"/>
        <v/>
      </c>
      <c r="FV144" s="117" t="str">
        <f t="shared" si="649"/>
        <v/>
      </c>
      <c r="FW144" s="118" t="str">
        <f t="shared" si="650"/>
        <v/>
      </c>
      <c r="FX144" s="119" t="str">
        <f t="shared" si="651"/>
        <v/>
      </c>
      <c r="FY144" s="120" t="str">
        <f t="shared" si="652"/>
        <v/>
      </c>
      <c r="GA144" s="112"/>
      <c r="GB144" s="112"/>
      <c r="GC144" s="113" t="str">
        <f t="shared" si="653"/>
        <v/>
      </c>
      <c r="GD144" s="114" t="str">
        <f t="shared" si="654"/>
        <v/>
      </c>
      <c r="GE144" s="115" t="str">
        <f t="shared" si="655"/>
        <v/>
      </c>
      <c r="GF144" s="115" t="str">
        <f t="shared" si="656"/>
        <v/>
      </c>
      <c r="GG144" s="116" t="str">
        <f t="shared" si="657"/>
        <v/>
      </c>
      <c r="GH144" s="117" t="str">
        <f t="shared" si="658"/>
        <v/>
      </c>
      <c r="GI144" s="118" t="str">
        <f t="shared" si="659"/>
        <v/>
      </c>
      <c r="GJ144" s="119" t="str">
        <f t="shared" si="660"/>
        <v/>
      </c>
      <c r="GK144" s="120" t="str">
        <f t="shared" si="661"/>
        <v/>
      </c>
      <c r="GM144" s="112"/>
      <c r="GN144" s="112"/>
      <c r="GO144" s="113" t="str">
        <f t="shared" si="662"/>
        <v/>
      </c>
      <c r="GP144" s="114" t="str">
        <f t="shared" si="663"/>
        <v/>
      </c>
      <c r="GQ144" s="115" t="str">
        <f t="shared" si="664"/>
        <v/>
      </c>
      <c r="GR144" s="115" t="str">
        <f t="shared" si="665"/>
        <v/>
      </c>
      <c r="GS144" s="116" t="str">
        <f t="shared" si="666"/>
        <v/>
      </c>
      <c r="GT144" s="117" t="str">
        <f t="shared" si="667"/>
        <v/>
      </c>
      <c r="GU144" s="118" t="str">
        <f t="shared" si="668"/>
        <v/>
      </c>
      <c r="GV144" s="119" t="str">
        <f t="shared" si="669"/>
        <v/>
      </c>
      <c r="GW144" s="120" t="str">
        <f t="shared" si="670"/>
        <v/>
      </c>
      <c r="GY144" s="112"/>
      <c r="GZ144" s="112"/>
      <c r="HA144" s="113" t="str">
        <f t="shared" si="671"/>
        <v/>
      </c>
      <c r="HB144" s="114" t="str">
        <f t="shared" si="672"/>
        <v/>
      </c>
      <c r="HC144" s="115" t="str">
        <f t="shared" si="673"/>
        <v/>
      </c>
      <c r="HD144" s="115" t="str">
        <f t="shared" si="674"/>
        <v/>
      </c>
      <c r="HE144" s="116" t="str">
        <f t="shared" si="675"/>
        <v/>
      </c>
      <c r="HF144" s="117" t="str">
        <f t="shared" si="676"/>
        <v/>
      </c>
      <c r="HG144" s="118" t="str">
        <f t="shared" si="677"/>
        <v/>
      </c>
      <c r="HH144" s="119" t="str">
        <f t="shared" si="678"/>
        <v/>
      </c>
      <c r="HI144" s="120" t="str">
        <f t="shared" si="679"/>
        <v/>
      </c>
      <c r="HK144" s="112"/>
      <c r="HL144" s="112"/>
      <c r="HM144" s="113" t="str">
        <f t="shared" si="680"/>
        <v/>
      </c>
      <c r="HN144" s="114" t="str">
        <f t="shared" si="681"/>
        <v/>
      </c>
      <c r="HO144" s="115" t="str">
        <f t="shared" si="682"/>
        <v/>
      </c>
      <c r="HP144" s="115" t="str">
        <f t="shared" si="683"/>
        <v/>
      </c>
      <c r="HQ144" s="116" t="str">
        <f t="shared" si="684"/>
        <v/>
      </c>
      <c r="HR144" s="117" t="str">
        <f t="shared" si="685"/>
        <v/>
      </c>
      <c r="HS144" s="118" t="str">
        <f t="shared" si="686"/>
        <v/>
      </c>
      <c r="HT144" s="119" t="str">
        <f t="shared" si="687"/>
        <v/>
      </c>
      <c r="HU144" s="120" t="str">
        <f t="shared" si="688"/>
        <v/>
      </c>
      <c r="HW144" s="112"/>
      <c r="HX144" s="112"/>
      <c r="HY144" s="113" t="str">
        <f t="shared" si="689"/>
        <v/>
      </c>
      <c r="HZ144" s="114" t="str">
        <f t="shared" si="690"/>
        <v/>
      </c>
      <c r="IA144" s="115" t="str">
        <f t="shared" si="691"/>
        <v/>
      </c>
      <c r="IB144" s="115" t="str">
        <f t="shared" si="692"/>
        <v/>
      </c>
      <c r="IC144" s="116" t="str">
        <f t="shared" si="693"/>
        <v/>
      </c>
      <c r="ID144" s="117" t="str">
        <f t="shared" si="694"/>
        <v/>
      </c>
      <c r="IE144" s="118" t="str">
        <f t="shared" si="695"/>
        <v/>
      </c>
      <c r="IF144" s="119" t="str">
        <f t="shared" si="696"/>
        <v/>
      </c>
      <c r="IG144" s="120" t="str">
        <f t="shared" si="697"/>
        <v/>
      </c>
      <c r="II144" s="112"/>
      <c r="IJ144" s="112"/>
      <c r="IK144" s="113" t="str">
        <f t="shared" si="698"/>
        <v/>
      </c>
      <c r="IL144" s="114" t="str">
        <f t="shared" si="699"/>
        <v/>
      </c>
      <c r="IM144" s="115" t="str">
        <f t="shared" si="700"/>
        <v/>
      </c>
      <c r="IN144" s="115" t="str">
        <f t="shared" si="701"/>
        <v/>
      </c>
      <c r="IO144" s="116" t="str">
        <f t="shared" si="702"/>
        <v/>
      </c>
      <c r="IP144" s="117" t="str">
        <f t="shared" si="703"/>
        <v/>
      </c>
      <c r="IQ144" s="118" t="str">
        <f t="shared" si="704"/>
        <v/>
      </c>
      <c r="IR144" s="119" t="str">
        <f t="shared" si="705"/>
        <v/>
      </c>
      <c r="IS144" s="120" t="str">
        <f t="shared" si="706"/>
        <v/>
      </c>
      <c r="IU144" s="112"/>
      <c r="IV144" s="112"/>
      <c r="IW144" s="113" t="str">
        <f t="shared" si="707"/>
        <v/>
      </c>
      <c r="IX144" s="114" t="str">
        <f t="shared" si="708"/>
        <v/>
      </c>
      <c r="IY144" s="115" t="str">
        <f t="shared" si="709"/>
        <v/>
      </c>
      <c r="IZ144" s="115" t="str">
        <f t="shared" si="710"/>
        <v/>
      </c>
      <c r="JA144" s="116" t="str">
        <f t="shared" si="711"/>
        <v/>
      </c>
      <c r="JB144" s="117" t="str">
        <f t="shared" si="712"/>
        <v/>
      </c>
      <c r="JC144" s="118" t="str">
        <f t="shared" si="713"/>
        <v/>
      </c>
      <c r="JD144" s="119" t="str">
        <f t="shared" si="714"/>
        <v/>
      </c>
      <c r="JE144" s="120" t="str">
        <f t="shared" si="715"/>
        <v/>
      </c>
      <c r="JG144" s="112"/>
      <c r="JH144" s="112"/>
      <c r="JI144" s="113" t="str">
        <f t="shared" si="716"/>
        <v/>
      </c>
      <c r="JJ144" s="114" t="str">
        <f t="shared" si="717"/>
        <v/>
      </c>
      <c r="JK144" s="115" t="str">
        <f t="shared" si="718"/>
        <v/>
      </c>
      <c r="JL144" s="115" t="str">
        <f t="shared" si="719"/>
        <v/>
      </c>
      <c r="JM144" s="116" t="str">
        <f t="shared" si="720"/>
        <v/>
      </c>
      <c r="JN144" s="117" t="str">
        <f t="shared" si="721"/>
        <v/>
      </c>
      <c r="JO144" s="118" t="str">
        <f t="shared" si="722"/>
        <v/>
      </c>
      <c r="JP144" s="119" t="str">
        <f t="shared" si="723"/>
        <v/>
      </c>
      <c r="JQ144" s="120" t="str">
        <f t="shared" si="724"/>
        <v/>
      </c>
      <c r="JS144" s="112"/>
      <c r="JT144" s="112"/>
      <c r="JU144" s="113" t="str">
        <f t="shared" si="725"/>
        <v/>
      </c>
      <c r="JV144" s="114" t="str">
        <f t="shared" si="726"/>
        <v/>
      </c>
      <c r="JW144" s="115" t="str">
        <f t="shared" si="727"/>
        <v/>
      </c>
      <c r="JX144" s="115" t="str">
        <f t="shared" si="728"/>
        <v/>
      </c>
      <c r="JY144" s="116" t="str">
        <f t="shared" si="729"/>
        <v/>
      </c>
      <c r="JZ144" s="117" t="str">
        <f t="shared" si="730"/>
        <v/>
      </c>
      <c r="KA144" s="118" t="str">
        <f t="shared" si="731"/>
        <v/>
      </c>
      <c r="KB144" s="119" t="str">
        <f t="shared" si="732"/>
        <v/>
      </c>
      <c r="KC144" s="120" t="str">
        <f t="shared" si="733"/>
        <v/>
      </c>
      <c r="KE144" s="112"/>
      <c r="KF144" s="112"/>
      <c r="KG144" s="113" t="str">
        <f t="shared" si="734"/>
        <v/>
      </c>
      <c r="KH144" s="114" t="str">
        <f t="shared" si="735"/>
        <v/>
      </c>
      <c r="KI144" s="115" t="str">
        <f t="shared" si="736"/>
        <v/>
      </c>
      <c r="KJ144" s="115" t="str">
        <f t="shared" si="737"/>
        <v/>
      </c>
      <c r="KK144" s="116" t="str">
        <f t="shared" si="738"/>
        <v/>
      </c>
      <c r="KL144" s="117" t="str">
        <f t="shared" si="739"/>
        <v/>
      </c>
      <c r="KM144" s="118" t="str">
        <f t="shared" si="740"/>
        <v/>
      </c>
      <c r="KN144" s="119" t="str">
        <f t="shared" si="741"/>
        <v/>
      </c>
      <c r="KO144" s="120" t="str">
        <f t="shared" si="742"/>
        <v/>
      </c>
      <c r="KQ144" s="112"/>
      <c r="KR144" s="112"/>
      <c r="KS144" s="113" t="str">
        <f t="shared" si="743"/>
        <v/>
      </c>
      <c r="KT144" s="114" t="str">
        <f t="shared" si="744"/>
        <v/>
      </c>
      <c r="KU144" s="115" t="str">
        <f t="shared" si="745"/>
        <v/>
      </c>
      <c r="KV144" s="115" t="str">
        <f t="shared" si="746"/>
        <v/>
      </c>
      <c r="KW144" s="116" t="str">
        <f t="shared" si="747"/>
        <v/>
      </c>
      <c r="KX144" s="117" t="str">
        <f t="shared" si="748"/>
        <v/>
      </c>
      <c r="KY144" s="118" t="str">
        <f t="shared" si="749"/>
        <v/>
      </c>
      <c r="KZ144" s="119" t="str">
        <f t="shared" si="750"/>
        <v/>
      </c>
      <c r="LA144" s="120" t="str">
        <f t="shared" si="751"/>
        <v/>
      </c>
      <c r="LC144" s="112"/>
      <c r="LD144" s="112"/>
      <c r="LE144" s="113" t="str">
        <f t="shared" si="752"/>
        <v/>
      </c>
      <c r="LF144" s="114" t="str">
        <f t="shared" si="753"/>
        <v/>
      </c>
      <c r="LG144" s="115" t="str">
        <f t="shared" si="754"/>
        <v/>
      </c>
      <c r="LH144" s="115" t="str">
        <f t="shared" si="755"/>
        <v/>
      </c>
      <c r="LI144" s="116" t="str">
        <f t="shared" si="756"/>
        <v/>
      </c>
      <c r="LJ144" s="117" t="str">
        <f t="shared" si="757"/>
        <v/>
      </c>
      <c r="LK144" s="118" t="str">
        <f t="shared" si="758"/>
        <v/>
      </c>
      <c r="LL144" s="119" t="str">
        <f t="shared" si="759"/>
        <v/>
      </c>
      <c r="LM144" s="120" t="str">
        <f t="shared" si="760"/>
        <v/>
      </c>
      <c r="LO144" s="112"/>
      <c r="LP144" s="112"/>
      <c r="LQ144" s="113" t="str">
        <f t="shared" si="761"/>
        <v/>
      </c>
      <c r="LR144" s="114" t="str">
        <f t="shared" si="762"/>
        <v/>
      </c>
      <c r="LS144" s="115" t="str">
        <f t="shared" si="763"/>
        <v/>
      </c>
      <c r="LT144" s="115" t="str">
        <f t="shared" si="764"/>
        <v/>
      </c>
      <c r="LU144" s="116" t="str">
        <f t="shared" si="765"/>
        <v/>
      </c>
      <c r="LV144" s="117" t="str">
        <f t="shared" si="766"/>
        <v/>
      </c>
      <c r="LW144" s="118" t="str">
        <f t="shared" si="767"/>
        <v/>
      </c>
      <c r="LX144" s="119" t="str">
        <f t="shared" si="768"/>
        <v/>
      </c>
      <c r="LY144" s="120" t="str">
        <f t="shared" si="769"/>
        <v/>
      </c>
      <c r="MA144" s="112"/>
      <c r="MB144" s="112"/>
      <c r="MC144" s="113" t="str">
        <f t="shared" si="770"/>
        <v/>
      </c>
      <c r="MD144" s="114" t="str">
        <f t="shared" si="771"/>
        <v/>
      </c>
      <c r="ME144" s="115" t="str">
        <f t="shared" si="772"/>
        <v/>
      </c>
      <c r="MF144" s="115" t="str">
        <f t="shared" si="773"/>
        <v/>
      </c>
      <c r="MG144" s="116" t="str">
        <f t="shared" si="774"/>
        <v/>
      </c>
      <c r="MH144" s="117" t="str">
        <f t="shared" si="775"/>
        <v/>
      </c>
      <c r="MI144" s="118" t="str">
        <f t="shared" si="776"/>
        <v/>
      </c>
      <c r="MJ144" s="119" t="str">
        <f t="shared" si="777"/>
        <v/>
      </c>
      <c r="MK144" s="120" t="str">
        <f t="shared" si="778"/>
        <v/>
      </c>
      <c r="MM144" s="112"/>
      <c r="MN144" s="112"/>
      <c r="MO144" s="113" t="str">
        <f t="shared" si="779"/>
        <v/>
      </c>
      <c r="MP144" s="114" t="str">
        <f t="shared" si="780"/>
        <v/>
      </c>
      <c r="MQ144" s="115" t="str">
        <f t="shared" si="781"/>
        <v/>
      </c>
      <c r="MR144" s="115" t="str">
        <f t="shared" si="782"/>
        <v/>
      </c>
      <c r="MS144" s="116" t="str">
        <f t="shared" si="783"/>
        <v/>
      </c>
      <c r="MT144" s="117" t="str">
        <f t="shared" si="784"/>
        <v/>
      </c>
      <c r="MU144" s="118" t="str">
        <f t="shared" si="785"/>
        <v/>
      </c>
      <c r="MV144" s="119" t="str">
        <f t="shared" si="786"/>
        <v/>
      </c>
      <c r="MW144" s="120" t="str">
        <f t="shared" si="787"/>
        <v/>
      </c>
      <c r="MY144" s="112"/>
      <c r="MZ144" s="112"/>
      <c r="NA144" s="113" t="str">
        <f t="shared" si="788"/>
        <v/>
      </c>
      <c r="NB144" s="114" t="str">
        <f t="shared" si="789"/>
        <v/>
      </c>
      <c r="NC144" s="115" t="str">
        <f t="shared" si="790"/>
        <v/>
      </c>
      <c r="ND144" s="115" t="str">
        <f t="shared" si="791"/>
        <v/>
      </c>
      <c r="NE144" s="116" t="str">
        <f t="shared" si="792"/>
        <v/>
      </c>
      <c r="NF144" s="117" t="str">
        <f t="shared" si="793"/>
        <v/>
      </c>
      <c r="NG144" s="118" t="str">
        <f t="shared" si="794"/>
        <v/>
      </c>
      <c r="NH144" s="119" t="str">
        <f t="shared" si="795"/>
        <v/>
      </c>
      <c r="NI144" s="120" t="str">
        <f t="shared" si="796"/>
        <v/>
      </c>
      <c r="NK144" s="112"/>
      <c r="NL144" s="112"/>
      <c r="NM144" s="113" t="str">
        <f t="shared" si="797"/>
        <v/>
      </c>
      <c r="NN144" s="114" t="str">
        <f t="shared" si="798"/>
        <v/>
      </c>
      <c r="NO144" s="115" t="str">
        <f t="shared" si="799"/>
        <v/>
      </c>
      <c r="NP144" s="115" t="str">
        <f t="shared" si="800"/>
        <v/>
      </c>
      <c r="NQ144" s="116" t="str">
        <f t="shared" si="801"/>
        <v/>
      </c>
      <c r="NR144" s="117" t="str">
        <f t="shared" si="802"/>
        <v/>
      </c>
      <c r="NS144" s="118" t="str">
        <f t="shared" si="803"/>
        <v/>
      </c>
      <c r="NT144" s="119" t="str">
        <f t="shared" si="804"/>
        <v/>
      </c>
      <c r="NU144" s="120" t="str">
        <f t="shared" si="805"/>
        <v/>
      </c>
      <c r="NW144" s="112"/>
      <c r="NX144" s="112"/>
      <c r="NY144" s="113" t="str">
        <f t="shared" si="806"/>
        <v/>
      </c>
      <c r="NZ144" s="114" t="str">
        <f t="shared" si="807"/>
        <v/>
      </c>
      <c r="OA144" s="115" t="str">
        <f t="shared" si="808"/>
        <v/>
      </c>
      <c r="OB144" s="115" t="str">
        <f t="shared" si="809"/>
        <v/>
      </c>
      <c r="OC144" s="116" t="str">
        <f t="shared" si="810"/>
        <v/>
      </c>
      <c r="OD144" s="117" t="str">
        <f t="shared" si="811"/>
        <v/>
      </c>
      <c r="OE144" s="118" t="str">
        <f t="shared" si="812"/>
        <v/>
      </c>
      <c r="OF144" s="119" t="str">
        <f t="shared" si="813"/>
        <v/>
      </c>
      <c r="OG144" s="120" t="str">
        <f t="shared" si="814"/>
        <v/>
      </c>
      <c r="OI144" s="112"/>
      <c r="OJ144" s="112"/>
      <c r="OK144" s="113" t="str">
        <f t="shared" si="815"/>
        <v/>
      </c>
      <c r="OL144" s="114" t="str">
        <f t="shared" si="816"/>
        <v/>
      </c>
      <c r="OM144" s="115" t="str">
        <f t="shared" si="817"/>
        <v/>
      </c>
      <c r="ON144" s="115" t="str">
        <f t="shared" si="818"/>
        <v/>
      </c>
      <c r="OO144" s="116" t="str">
        <f t="shared" si="819"/>
        <v/>
      </c>
      <c r="OP144" s="117" t="str">
        <f t="shared" si="820"/>
        <v/>
      </c>
      <c r="OQ144" s="118" t="str">
        <f t="shared" si="821"/>
        <v/>
      </c>
      <c r="OR144" s="119" t="str">
        <f t="shared" si="822"/>
        <v/>
      </c>
      <c r="OS144" s="120" t="str">
        <f t="shared" si="823"/>
        <v/>
      </c>
      <c r="OU144" s="112"/>
      <c r="OV144" s="112"/>
      <c r="OW144" s="113" t="str">
        <f t="shared" si="824"/>
        <v/>
      </c>
      <c r="OX144" s="114" t="str">
        <f t="shared" si="825"/>
        <v/>
      </c>
      <c r="OY144" s="115" t="str">
        <f t="shared" si="826"/>
        <v/>
      </c>
      <c r="OZ144" s="115" t="str">
        <f t="shared" si="827"/>
        <v/>
      </c>
      <c r="PA144" s="116" t="str">
        <f t="shared" si="828"/>
        <v/>
      </c>
      <c r="PB144" s="117" t="str">
        <f t="shared" si="829"/>
        <v/>
      </c>
      <c r="PC144" s="118" t="str">
        <f t="shared" si="830"/>
        <v/>
      </c>
      <c r="PD144" s="119" t="str">
        <f t="shared" si="831"/>
        <v/>
      </c>
      <c r="PE144" s="120" t="str">
        <f t="shared" si="832"/>
        <v/>
      </c>
      <c r="PG144" s="112"/>
      <c r="PH144" s="112"/>
      <c r="PI144" s="113" t="str">
        <f t="shared" si="833"/>
        <v/>
      </c>
      <c r="PJ144" s="114" t="str">
        <f t="shared" si="834"/>
        <v/>
      </c>
      <c r="PK144" s="115" t="str">
        <f t="shared" si="835"/>
        <v/>
      </c>
      <c r="PL144" s="115" t="str">
        <f t="shared" si="836"/>
        <v/>
      </c>
      <c r="PM144" s="116" t="str">
        <f t="shared" si="837"/>
        <v/>
      </c>
      <c r="PN144" s="117" t="str">
        <f t="shared" si="838"/>
        <v/>
      </c>
      <c r="PO144" s="118" t="str">
        <f t="shared" si="839"/>
        <v/>
      </c>
      <c r="PP144" s="119" t="str">
        <f t="shared" si="840"/>
        <v/>
      </c>
      <c r="PQ144" s="120" t="str">
        <f t="shared" si="841"/>
        <v/>
      </c>
      <c r="PS144" s="112"/>
      <c r="PT144" s="112"/>
      <c r="PU144" s="113" t="str">
        <f t="shared" si="842"/>
        <v/>
      </c>
      <c r="PV144" s="114" t="str">
        <f t="shared" si="843"/>
        <v/>
      </c>
      <c r="PW144" s="115" t="str">
        <f t="shared" si="844"/>
        <v/>
      </c>
      <c r="PX144" s="115" t="str">
        <f t="shared" si="845"/>
        <v/>
      </c>
      <c r="PY144" s="116" t="str">
        <f t="shared" si="846"/>
        <v/>
      </c>
      <c r="PZ144" s="117" t="str">
        <f t="shared" si="847"/>
        <v/>
      </c>
      <c r="QA144" s="118" t="str">
        <f t="shared" si="848"/>
        <v/>
      </c>
      <c r="QB144" s="119" t="str">
        <f t="shared" si="849"/>
        <v/>
      </c>
      <c r="QC144" s="120" t="str">
        <f t="shared" si="850"/>
        <v/>
      </c>
      <c r="QE144" s="112"/>
      <c r="QF144" s="112"/>
      <c r="QG144" s="113" t="str">
        <f t="shared" si="851"/>
        <v/>
      </c>
      <c r="QH144" s="114" t="str">
        <f t="shared" si="852"/>
        <v/>
      </c>
      <c r="QI144" s="115" t="str">
        <f t="shared" si="853"/>
        <v/>
      </c>
      <c r="QJ144" s="115" t="str">
        <f t="shared" si="854"/>
        <v/>
      </c>
      <c r="QK144" s="116" t="str">
        <f t="shared" si="855"/>
        <v/>
      </c>
      <c r="QL144" s="117" t="str">
        <f t="shared" si="856"/>
        <v/>
      </c>
      <c r="QM144" s="118" t="str">
        <f t="shared" si="857"/>
        <v/>
      </c>
      <c r="QN144" s="119" t="str">
        <f t="shared" si="858"/>
        <v/>
      </c>
      <c r="QO144" s="120" t="str">
        <f t="shared" si="859"/>
        <v/>
      </c>
      <c r="QQ144" s="112"/>
      <c r="QR144" s="112"/>
      <c r="QS144" s="113" t="str">
        <f t="shared" si="860"/>
        <v/>
      </c>
      <c r="QT144" s="114" t="str">
        <f t="shared" si="861"/>
        <v/>
      </c>
      <c r="QU144" s="115" t="str">
        <f t="shared" si="862"/>
        <v/>
      </c>
      <c r="QV144" s="115" t="str">
        <f t="shared" si="863"/>
        <v/>
      </c>
      <c r="QW144" s="116" t="str">
        <f t="shared" si="864"/>
        <v/>
      </c>
      <c r="QX144" s="117" t="str">
        <f t="shared" si="865"/>
        <v/>
      </c>
      <c r="QY144" s="118" t="str">
        <f t="shared" si="866"/>
        <v/>
      </c>
      <c r="QZ144" s="119" t="str">
        <f t="shared" si="867"/>
        <v/>
      </c>
      <c r="RA144" s="120" t="str">
        <f t="shared" si="868"/>
        <v/>
      </c>
      <c r="RC144" s="112"/>
      <c r="RD144" s="112"/>
      <c r="RE144" s="113" t="str">
        <f t="shared" si="869"/>
        <v/>
      </c>
      <c r="RF144" s="114" t="str">
        <f t="shared" si="870"/>
        <v/>
      </c>
      <c r="RG144" s="115" t="str">
        <f t="shared" si="871"/>
        <v/>
      </c>
      <c r="RH144" s="115" t="str">
        <f t="shared" si="872"/>
        <v/>
      </c>
      <c r="RI144" s="116" t="str">
        <f t="shared" si="873"/>
        <v/>
      </c>
      <c r="RJ144" s="117" t="str">
        <f t="shared" si="874"/>
        <v/>
      </c>
      <c r="RK144" s="118" t="str">
        <f t="shared" si="875"/>
        <v/>
      </c>
      <c r="RL144" s="119" t="str">
        <f t="shared" si="876"/>
        <v/>
      </c>
      <c r="RM144" s="120" t="str">
        <f t="shared" si="877"/>
        <v/>
      </c>
      <c r="RO144" s="112"/>
      <c r="RP144" s="112"/>
      <c r="RQ144" s="113" t="str">
        <f t="shared" si="878"/>
        <v/>
      </c>
      <c r="RR144" s="114" t="str">
        <f t="shared" si="879"/>
        <v/>
      </c>
      <c r="RS144" s="115" t="str">
        <f t="shared" si="880"/>
        <v/>
      </c>
      <c r="RT144" s="115" t="str">
        <f t="shared" si="881"/>
        <v/>
      </c>
      <c r="RU144" s="116" t="str">
        <f t="shared" si="882"/>
        <v/>
      </c>
      <c r="RV144" s="117" t="str">
        <f t="shared" si="883"/>
        <v/>
      </c>
      <c r="RW144" s="118" t="str">
        <f t="shared" si="884"/>
        <v/>
      </c>
      <c r="RX144" s="119" t="str">
        <f t="shared" si="885"/>
        <v/>
      </c>
      <c r="RY144" s="120" t="str">
        <f t="shared" si="886"/>
        <v/>
      </c>
      <c r="SA144" s="112"/>
      <c r="SB144" s="112"/>
    </row>
    <row r="145" spans="1:496" ht="13.5" customHeight="1">
      <c r="A145" s="20"/>
      <c r="B145" s="2" t="s">
        <v>809</v>
      </c>
      <c r="C145" s="2" t="s">
        <v>823</v>
      </c>
      <c r="E145" s="113"/>
      <c r="F145" s="114"/>
      <c r="G145" s="115"/>
      <c r="H145" s="115"/>
      <c r="I145" s="116"/>
      <c r="J145" s="117"/>
      <c r="K145" s="118"/>
      <c r="L145" s="119"/>
      <c r="M145" s="120"/>
      <c r="O145" s="112"/>
      <c r="Q145" s="113"/>
      <c r="R145" s="114"/>
      <c r="S145" s="115"/>
      <c r="T145" s="115"/>
      <c r="U145" s="116"/>
      <c r="V145" s="117"/>
      <c r="W145" s="118"/>
      <c r="X145" s="119"/>
      <c r="Y145" s="120"/>
      <c r="AA145" s="4"/>
      <c r="AC145" s="113"/>
      <c r="AD145" s="114"/>
      <c r="AE145" s="115"/>
      <c r="AF145" s="115"/>
      <c r="AG145" s="116"/>
      <c r="AH145" s="117"/>
      <c r="AI145" s="118"/>
      <c r="AJ145" s="119"/>
      <c r="AK145" s="120"/>
      <c r="AM145" s="112"/>
      <c r="AO145" s="113">
        <f t="shared" ref="AO145" si="987">IF(AS145="","",AO$3)</f>
        <v>44035</v>
      </c>
      <c r="AP145" s="114" t="str">
        <f t="shared" ref="AP145" si="988">IF(AS145="","",AO$1)</f>
        <v>Plenkovic I</v>
      </c>
      <c r="AQ145" s="115">
        <v>42895</v>
      </c>
      <c r="AR145" s="115">
        <v>43665</v>
      </c>
      <c r="AS145" s="116" t="str">
        <f t="shared" ref="AS145" si="989">IF(AZ145="","",IF(ISNUMBER(SEARCH(":",AZ145)),MID(AZ145,FIND(":",AZ145)+2,FIND("(",AZ145)-FIND(":",AZ145)-3),LEFT(AZ145,FIND("(",AZ145)-2)))</f>
        <v>Marko Pavic</v>
      </c>
      <c r="AT145" s="117" t="str">
        <f t="shared" ref="AT145" si="990">IF(AZ145="","",MID(AZ145,FIND("(",AZ145)+1,4))</f>
        <v>1979</v>
      </c>
      <c r="AU145" s="118" t="str">
        <f t="shared" ref="AU145" si="991">IF(ISNUMBER(SEARCH("*female*",AZ145)),"female",IF(ISNUMBER(SEARCH("*male*",AZ145)),"male",""))</f>
        <v>male</v>
      </c>
      <c r="AV145" s="119" t="str">
        <f t="shared" ref="AV145" si="992">IF(AZ145="","",IF(ISERROR(MID(AZ145,FIND("male,",AZ145)+6,(FIND(")",AZ145)-(FIND("male,",AZ145)+6))))=TRUE,"missing/error",MID(AZ145,FIND("male,",AZ145)+6,(FIND(")",AZ145)-(FIND("male,",AZ145)+6)))))</f>
        <v>hr_hdz01</v>
      </c>
      <c r="AW145" s="120" t="str">
        <f t="shared" ref="AW145" si="993">IF(AS145="","",(MID(AS145,(SEARCH("^^",SUBSTITUTE(AS145," ","^^",LEN(AS145)-LEN(SUBSTITUTE(AS145," ","")))))+1,99)&amp;"_"&amp;LEFT(AS145,FIND(" ",AS145)-1)&amp;"_"&amp;AT145))</f>
        <v>Pavic_Marko_1979</v>
      </c>
      <c r="AY145" s="112"/>
      <c r="AZ145" s="112" t="s">
        <v>1284</v>
      </c>
      <c r="BA145" s="113" t="str">
        <f t="shared" si="518"/>
        <v/>
      </c>
      <c r="BB145" s="114" t="str">
        <f t="shared" si="519"/>
        <v/>
      </c>
      <c r="BC145" s="115" t="str">
        <f t="shared" si="520"/>
        <v/>
      </c>
      <c r="BD145" s="115" t="str">
        <f t="shared" si="521"/>
        <v/>
      </c>
      <c r="BE145" s="116" t="str">
        <f t="shared" si="522"/>
        <v/>
      </c>
      <c r="BF145" s="117" t="str">
        <f t="shared" si="523"/>
        <v/>
      </c>
      <c r="BG145" s="118" t="str">
        <f t="shared" si="524"/>
        <v/>
      </c>
      <c r="BH145" s="119" t="str">
        <f t="shared" si="525"/>
        <v/>
      </c>
      <c r="BI145" s="120" t="str">
        <f t="shared" si="526"/>
        <v/>
      </c>
      <c r="BK145" s="112"/>
      <c r="BL145" s="112"/>
      <c r="BM145" s="113"/>
      <c r="BN145" s="114"/>
      <c r="BO145" s="115"/>
      <c r="BP145" s="115"/>
      <c r="BQ145" s="116"/>
      <c r="BR145" s="117"/>
      <c r="BS145" s="118"/>
      <c r="BT145" s="119"/>
      <c r="BU145" s="120"/>
      <c r="BW145" s="112"/>
      <c r="BX145" s="112"/>
      <c r="BY145" s="113"/>
      <c r="BZ145" s="114"/>
      <c r="CA145" s="115"/>
      <c r="CB145" s="115"/>
      <c r="CC145" s="116"/>
      <c r="CD145" s="117"/>
      <c r="CE145" s="118"/>
      <c r="CF145" s="119"/>
      <c r="CG145" s="120"/>
      <c r="CI145" s="112"/>
      <c r="CJ145" s="112"/>
      <c r="CK145" s="113"/>
      <c r="CL145" s="114"/>
      <c r="CM145" s="115"/>
      <c r="CN145" s="115"/>
      <c r="CO145" s="116"/>
      <c r="CP145" s="117"/>
      <c r="CQ145" s="118"/>
      <c r="CR145" s="119"/>
      <c r="CS145" s="120"/>
      <c r="CU145" s="112"/>
      <c r="CV145" s="112"/>
      <c r="CW145" s="113"/>
      <c r="CX145" s="114"/>
      <c r="CY145" s="115"/>
      <c r="CZ145" s="115"/>
      <c r="DA145" s="116"/>
      <c r="DB145" s="117"/>
      <c r="DC145" s="118"/>
      <c r="DD145" s="119"/>
      <c r="DE145" s="120"/>
      <c r="DG145" s="112"/>
      <c r="DH145" s="112"/>
      <c r="DI145" s="113"/>
      <c r="DJ145" s="114"/>
      <c r="DK145" s="115"/>
      <c r="DL145" s="115"/>
      <c r="DM145" s="116"/>
      <c r="DN145" s="117"/>
      <c r="DO145" s="118"/>
      <c r="DP145" s="119"/>
      <c r="DQ145" s="120"/>
      <c r="DS145" s="112"/>
      <c r="DT145" s="112"/>
      <c r="DU145" s="113"/>
      <c r="DV145" s="114"/>
      <c r="DW145" s="115"/>
      <c r="DX145" s="115"/>
      <c r="DY145" s="116"/>
      <c r="DZ145" s="117"/>
      <c r="EA145" s="118"/>
      <c r="EB145" s="119"/>
      <c r="EC145" s="120"/>
      <c r="EE145" s="112"/>
      <c r="EF145" s="112"/>
      <c r="EG145" s="113"/>
      <c r="EH145" s="114"/>
      <c r="EI145" s="115"/>
      <c r="EJ145" s="115"/>
      <c r="EK145" s="116"/>
      <c r="EL145" s="117"/>
      <c r="EM145" s="118"/>
      <c r="EN145" s="119"/>
      <c r="EO145" s="120"/>
      <c r="EQ145" s="112"/>
      <c r="ER145" s="112"/>
      <c r="ES145" s="113"/>
      <c r="ET145" s="114"/>
      <c r="EU145" s="115"/>
      <c r="EV145" s="115"/>
      <c r="EW145" s="116"/>
      <c r="EX145" s="117"/>
      <c r="EY145" s="118"/>
      <c r="EZ145" s="119"/>
      <c r="FA145" s="120"/>
      <c r="FC145" s="112"/>
      <c r="FD145" s="112"/>
      <c r="FE145" s="113"/>
      <c r="FF145" s="114"/>
      <c r="FG145" s="115"/>
      <c r="FH145" s="115"/>
      <c r="FI145" s="116"/>
      <c r="FJ145" s="117"/>
      <c r="FK145" s="118"/>
      <c r="FL145" s="119"/>
      <c r="FM145" s="120"/>
      <c r="FO145" s="112"/>
      <c r="FP145" s="112"/>
      <c r="FQ145" s="113"/>
      <c r="FR145" s="114"/>
      <c r="FS145" s="115"/>
      <c r="FT145" s="115"/>
      <c r="FU145" s="116"/>
      <c r="FV145" s="117"/>
      <c r="FW145" s="118"/>
      <c r="FX145" s="119"/>
      <c r="FY145" s="120"/>
      <c r="GA145" s="112"/>
      <c r="GB145" s="112"/>
      <c r="GC145" s="113"/>
      <c r="GD145" s="114"/>
      <c r="GE145" s="115"/>
      <c r="GF145" s="115"/>
      <c r="GG145" s="116"/>
      <c r="GH145" s="117"/>
      <c r="GI145" s="118"/>
      <c r="GJ145" s="119"/>
      <c r="GK145" s="120"/>
      <c r="GM145" s="112"/>
      <c r="GN145" s="112"/>
      <c r="GO145" s="113"/>
      <c r="GP145" s="114"/>
      <c r="GQ145" s="115"/>
      <c r="GR145" s="115"/>
      <c r="GS145" s="116"/>
      <c r="GT145" s="117"/>
      <c r="GU145" s="118"/>
      <c r="GV145" s="119"/>
      <c r="GW145" s="120"/>
      <c r="GY145" s="112"/>
      <c r="GZ145" s="112"/>
      <c r="HA145" s="113"/>
      <c r="HB145" s="114"/>
      <c r="HC145" s="115"/>
      <c r="HD145" s="115"/>
      <c r="HE145" s="116"/>
      <c r="HF145" s="117"/>
      <c r="HG145" s="118"/>
      <c r="HH145" s="119"/>
      <c r="HI145" s="120"/>
      <c r="HK145" s="112"/>
      <c r="HL145" s="112"/>
      <c r="HM145" s="113"/>
      <c r="HN145" s="114"/>
      <c r="HO145" s="115"/>
      <c r="HP145" s="115"/>
      <c r="HQ145" s="116"/>
      <c r="HR145" s="117"/>
      <c r="HS145" s="118"/>
      <c r="HT145" s="119"/>
      <c r="HU145" s="120"/>
      <c r="HW145" s="112"/>
      <c r="HX145" s="112"/>
      <c r="HY145" s="113"/>
      <c r="HZ145" s="114"/>
      <c r="IA145" s="115"/>
      <c r="IB145" s="115"/>
      <c r="IC145" s="116"/>
      <c r="ID145" s="117"/>
      <c r="IE145" s="118"/>
      <c r="IF145" s="119"/>
      <c r="IG145" s="120"/>
      <c r="II145" s="112"/>
      <c r="IJ145" s="112"/>
      <c r="IK145" s="113"/>
      <c r="IL145" s="114"/>
      <c r="IM145" s="115"/>
      <c r="IN145" s="115"/>
      <c r="IO145" s="116"/>
      <c r="IP145" s="117"/>
      <c r="IQ145" s="118"/>
      <c r="IR145" s="119"/>
      <c r="IS145" s="120"/>
      <c r="IU145" s="112"/>
      <c r="IV145" s="112"/>
      <c r="IW145" s="113"/>
      <c r="IX145" s="114"/>
      <c r="IY145" s="115"/>
      <c r="IZ145" s="115"/>
      <c r="JA145" s="116"/>
      <c r="JB145" s="117"/>
      <c r="JC145" s="118"/>
      <c r="JD145" s="119"/>
      <c r="JE145" s="120"/>
      <c r="JG145" s="112"/>
      <c r="JH145" s="112"/>
      <c r="JI145" s="113"/>
      <c r="JJ145" s="114"/>
      <c r="JK145" s="115"/>
      <c r="JL145" s="115"/>
      <c r="JM145" s="116"/>
      <c r="JN145" s="117"/>
      <c r="JO145" s="118"/>
      <c r="JP145" s="119"/>
      <c r="JQ145" s="120"/>
      <c r="JS145" s="112"/>
      <c r="JT145" s="112"/>
      <c r="JU145" s="113"/>
      <c r="JV145" s="114"/>
      <c r="JW145" s="115"/>
      <c r="JX145" s="115"/>
      <c r="JY145" s="116"/>
      <c r="JZ145" s="117"/>
      <c r="KA145" s="118"/>
      <c r="KB145" s="119"/>
      <c r="KC145" s="120"/>
      <c r="KE145" s="112"/>
      <c r="KF145" s="112"/>
      <c r="KG145" s="113"/>
      <c r="KH145" s="114"/>
      <c r="KI145" s="115"/>
      <c r="KJ145" s="115"/>
      <c r="KK145" s="116"/>
      <c r="KL145" s="117"/>
      <c r="KM145" s="118"/>
      <c r="KN145" s="119"/>
      <c r="KO145" s="120"/>
      <c r="KQ145" s="112"/>
      <c r="KR145" s="112"/>
      <c r="KS145" s="113"/>
      <c r="KT145" s="114"/>
      <c r="KU145" s="115"/>
      <c r="KV145" s="115"/>
      <c r="KW145" s="116"/>
      <c r="KX145" s="117"/>
      <c r="KY145" s="118"/>
      <c r="KZ145" s="119"/>
      <c r="LA145" s="120"/>
      <c r="LC145" s="112"/>
      <c r="LD145" s="112"/>
      <c r="LE145" s="113"/>
      <c r="LF145" s="114"/>
      <c r="LG145" s="115"/>
      <c r="LH145" s="115"/>
      <c r="LI145" s="116"/>
      <c r="LJ145" s="117"/>
      <c r="LK145" s="118"/>
      <c r="LL145" s="119"/>
      <c r="LM145" s="120"/>
      <c r="LO145" s="112"/>
      <c r="LP145" s="112"/>
      <c r="LQ145" s="113"/>
      <c r="LR145" s="114"/>
      <c r="LS145" s="115"/>
      <c r="LT145" s="115"/>
      <c r="LU145" s="116"/>
      <c r="LV145" s="117"/>
      <c r="LW145" s="118"/>
      <c r="LX145" s="119"/>
      <c r="LY145" s="120"/>
      <c r="MA145" s="112"/>
      <c r="MB145" s="112"/>
      <c r="MC145" s="113"/>
      <c r="MD145" s="114"/>
      <c r="ME145" s="115"/>
      <c r="MF145" s="115"/>
      <c r="MG145" s="116"/>
      <c r="MH145" s="117"/>
      <c r="MI145" s="118"/>
      <c r="MJ145" s="119"/>
      <c r="MK145" s="120"/>
      <c r="MM145" s="112"/>
      <c r="MN145" s="112"/>
      <c r="MO145" s="113"/>
      <c r="MP145" s="114"/>
      <c r="MQ145" s="115"/>
      <c r="MR145" s="115"/>
      <c r="MS145" s="116"/>
      <c r="MT145" s="117"/>
      <c r="MU145" s="118"/>
      <c r="MV145" s="119"/>
      <c r="MW145" s="120"/>
      <c r="MY145" s="112"/>
      <c r="MZ145" s="112"/>
      <c r="NA145" s="113"/>
      <c r="NB145" s="114"/>
      <c r="NC145" s="115"/>
      <c r="ND145" s="115"/>
      <c r="NE145" s="116"/>
      <c r="NF145" s="117"/>
      <c r="NG145" s="118"/>
      <c r="NH145" s="119"/>
      <c r="NI145" s="120"/>
      <c r="NK145" s="112"/>
      <c r="NL145" s="112"/>
      <c r="NM145" s="113"/>
      <c r="NN145" s="114"/>
      <c r="NO145" s="115"/>
      <c r="NP145" s="115"/>
      <c r="NQ145" s="116"/>
      <c r="NR145" s="117"/>
      <c r="NS145" s="118"/>
      <c r="NT145" s="119"/>
      <c r="NU145" s="120"/>
      <c r="NW145" s="112"/>
      <c r="NX145" s="112"/>
      <c r="NY145" s="113"/>
      <c r="NZ145" s="114"/>
      <c r="OA145" s="115"/>
      <c r="OB145" s="115"/>
      <c r="OC145" s="116"/>
      <c r="OD145" s="117"/>
      <c r="OE145" s="118"/>
      <c r="OF145" s="119"/>
      <c r="OG145" s="120"/>
      <c r="OI145" s="112"/>
      <c r="OJ145" s="112"/>
      <c r="OK145" s="113"/>
      <c r="OL145" s="114"/>
      <c r="OM145" s="115"/>
      <c r="ON145" s="115"/>
      <c r="OO145" s="116"/>
      <c r="OP145" s="117"/>
      <c r="OQ145" s="118"/>
      <c r="OR145" s="119"/>
      <c r="OS145" s="120"/>
      <c r="OU145" s="112"/>
      <c r="OV145" s="112"/>
      <c r="OW145" s="113"/>
      <c r="OX145" s="114"/>
      <c r="OY145" s="115"/>
      <c r="OZ145" s="115"/>
      <c r="PA145" s="116"/>
      <c r="PB145" s="117"/>
      <c r="PC145" s="118"/>
      <c r="PD145" s="119"/>
      <c r="PE145" s="120"/>
      <c r="PG145" s="112"/>
      <c r="PH145" s="112"/>
      <c r="PI145" s="113"/>
      <c r="PJ145" s="114"/>
      <c r="PK145" s="115"/>
      <c r="PL145" s="115"/>
      <c r="PM145" s="116"/>
      <c r="PN145" s="117"/>
      <c r="PO145" s="118"/>
      <c r="PP145" s="119"/>
      <c r="PQ145" s="120"/>
      <c r="PS145" s="112"/>
      <c r="PT145" s="112"/>
      <c r="PU145" s="113"/>
      <c r="PV145" s="114"/>
      <c r="PW145" s="115"/>
      <c r="PX145" s="115"/>
      <c r="PY145" s="116"/>
      <c r="PZ145" s="117"/>
      <c r="QA145" s="118"/>
      <c r="QB145" s="119"/>
      <c r="QC145" s="120"/>
      <c r="QE145" s="112"/>
      <c r="QF145" s="112"/>
      <c r="QG145" s="113"/>
      <c r="QH145" s="114"/>
      <c r="QI145" s="115"/>
      <c r="QJ145" s="115"/>
      <c r="QK145" s="116"/>
      <c r="QL145" s="117"/>
      <c r="QM145" s="118"/>
      <c r="QN145" s="119"/>
      <c r="QO145" s="120"/>
      <c r="QQ145" s="112"/>
      <c r="QR145" s="112"/>
      <c r="QS145" s="113"/>
      <c r="QT145" s="114"/>
      <c r="QU145" s="115"/>
      <c r="QV145" s="115"/>
      <c r="QW145" s="116"/>
      <c r="QX145" s="117"/>
      <c r="QY145" s="118"/>
      <c r="QZ145" s="119"/>
      <c r="RA145" s="120"/>
      <c r="RC145" s="112"/>
      <c r="RD145" s="112"/>
      <c r="RE145" s="113"/>
      <c r="RF145" s="114"/>
      <c r="RG145" s="115"/>
      <c r="RH145" s="115"/>
      <c r="RI145" s="116"/>
      <c r="RJ145" s="117"/>
      <c r="RK145" s="118"/>
      <c r="RL145" s="119"/>
      <c r="RM145" s="120"/>
      <c r="RO145" s="112"/>
      <c r="RP145" s="112"/>
      <c r="RQ145" s="113"/>
      <c r="RR145" s="114"/>
      <c r="RS145" s="115"/>
      <c r="RT145" s="115"/>
      <c r="RU145" s="116"/>
      <c r="RV145" s="117"/>
      <c r="RW145" s="118"/>
      <c r="RX145" s="119"/>
      <c r="RY145" s="120"/>
      <c r="SA145" s="112"/>
      <c r="SB145" s="112"/>
    </row>
    <row r="146" spans="1:496" ht="13.5" customHeight="1">
      <c r="A146" s="20"/>
      <c r="B146" s="2" t="s">
        <v>809</v>
      </c>
      <c r="C146" s="2" t="s">
        <v>823</v>
      </c>
      <c r="E146" s="113"/>
      <c r="F146" s="114"/>
      <c r="G146" s="115"/>
      <c r="H146" s="115"/>
      <c r="I146" s="116"/>
      <c r="J146" s="117"/>
      <c r="K146" s="118"/>
      <c r="L146" s="119"/>
      <c r="M146" s="120"/>
      <c r="O146" s="112"/>
      <c r="Q146" s="113"/>
      <c r="R146" s="114"/>
      <c r="S146" s="115"/>
      <c r="T146" s="115"/>
      <c r="U146" s="116"/>
      <c r="V146" s="117"/>
      <c r="W146" s="118"/>
      <c r="X146" s="119"/>
      <c r="Y146" s="120"/>
      <c r="AA146" s="4"/>
      <c r="AC146" s="113"/>
      <c r="AD146" s="114"/>
      <c r="AE146" s="115"/>
      <c r="AF146" s="115"/>
      <c r="AG146" s="116"/>
      <c r="AH146" s="117"/>
      <c r="AI146" s="118"/>
      <c r="AJ146" s="119"/>
      <c r="AK146" s="120"/>
      <c r="AM146" s="112"/>
      <c r="AO146" s="113">
        <f t="shared" ref="AO146" si="994">IF(AS146="","",AO$3)</f>
        <v>44035</v>
      </c>
      <c r="AP146" s="114" t="str">
        <f t="shared" ref="AP146" si="995">IF(AS146="","",AO$1)</f>
        <v>Plenkovic I</v>
      </c>
      <c r="AQ146" s="115">
        <v>43665</v>
      </c>
      <c r="AR146" s="115">
        <f t="shared" ref="AR146" si="996">IF(AS146="","",AO$3)</f>
        <v>44035</v>
      </c>
      <c r="AS146" s="116" t="str">
        <f t="shared" ref="AS146" si="997">IF(AZ146="","",IF(ISNUMBER(SEARCH(":",AZ146)),MID(AZ146,FIND(":",AZ146)+2,FIND("(",AZ146)-FIND(":",AZ146)-3),LEFT(AZ146,FIND("(",AZ146)-2)))</f>
        <v>Josip Alardovic</v>
      </c>
      <c r="AT146" s="117" t="str">
        <f t="shared" ref="AT146" si="998">IF(AZ146="","",MID(AZ146,FIND("(",AZ146)+1,4))</f>
        <v>1985</v>
      </c>
      <c r="AU146" s="118" t="str">
        <f t="shared" ref="AU146" si="999">IF(ISNUMBER(SEARCH("*female*",AZ146)),"female",IF(ISNUMBER(SEARCH("*male*",AZ146)),"male",""))</f>
        <v>male</v>
      </c>
      <c r="AV146" s="119" t="str">
        <f t="shared" ref="AV146" si="1000">IF(AZ146="","",IF(ISERROR(MID(AZ146,FIND("male,",AZ146)+6,(FIND(")",AZ146)-(FIND("male,",AZ146)+6))))=TRUE,"missing/error",MID(AZ146,FIND("male,",AZ146)+6,(FIND(")",AZ146)-(FIND("male,",AZ146)+6)))))</f>
        <v>hr_hdz01</v>
      </c>
      <c r="AW146" s="120" t="str">
        <f t="shared" ref="AW146" si="1001">IF(AS146="","",(MID(AS146,(SEARCH("^^",SUBSTITUTE(AS146," ","^^",LEN(AS146)-LEN(SUBSTITUTE(AS146," ","")))))+1,99)&amp;"_"&amp;LEFT(AS146,FIND(" ",AS146)-1)&amp;"_"&amp;AT146))</f>
        <v>Alardovic_Josip_1985</v>
      </c>
      <c r="AY146" s="112"/>
      <c r="AZ146" s="112" t="s">
        <v>1317</v>
      </c>
      <c r="BA146" s="113" t="str">
        <f t="shared" ref="BA146" si="1002">IF(BE146="","",BA$3)</f>
        <v/>
      </c>
      <c r="BB146" s="114" t="str">
        <f t="shared" ref="BB146" si="1003">IF(BE146="","",BA$1)</f>
        <v/>
      </c>
      <c r="BC146" s="115" t="str">
        <f t="shared" ref="BC146" si="1004">IF(BE146="","",BA$2)</f>
        <v/>
      </c>
      <c r="BD146" s="115" t="str">
        <f t="shared" ref="BD146" si="1005">IF(BE146="","",BA$3)</f>
        <v/>
      </c>
      <c r="BE146" s="116" t="str">
        <f t="shared" ref="BE146" si="1006">IF(BL146="","",IF(ISNUMBER(SEARCH(":",BL146)),MID(BL146,FIND(":",BL146)+2,FIND("(",BL146)-FIND(":",BL146)-3),LEFT(BL146,FIND("(",BL146)-2)))</f>
        <v/>
      </c>
      <c r="BF146" s="117" t="str">
        <f t="shared" ref="BF146" si="1007">IF(BL146="","",MID(BL146,FIND("(",BL146)+1,4))</f>
        <v/>
      </c>
      <c r="BG146" s="118" t="str">
        <f t="shared" ref="BG146" si="1008">IF(ISNUMBER(SEARCH("*female*",BL146)),"female",IF(ISNUMBER(SEARCH("*male*",BL146)),"male",""))</f>
        <v/>
      </c>
      <c r="BH146" s="119" t="str">
        <f t="shared" ref="BH146" si="1009">IF(BL146="","",IF(ISERROR(MID(BL146,FIND("male,",BL146)+6,(FIND(")",BL146)-(FIND("male,",BL146)+6))))=TRUE,"missing/error",MID(BL146,FIND("male,",BL146)+6,(FIND(")",BL146)-(FIND("male,",BL146)+6)))))</f>
        <v/>
      </c>
      <c r="BI146" s="120" t="str">
        <f t="shared" ref="BI146" si="1010">IF(BE146="","",(MID(BE146,(SEARCH("^^",SUBSTITUTE(BE146," ","^^",LEN(BE146)-LEN(SUBSTITUTE(BE146," ","")))))+1,99)&amp;"_"&amp;LEFT(BE146,FIND(" ",BE146)-1)&amp;"_"&amp;BF146))</f>
        <v/>
      </c>
      <c r="BK146" s="112"/>
      <c r="BM146" s="113"/>
      <c r="BN146" s="114"/>
      <c r="BO146" s="115"/>
      <c r="BP146" s="115"/>
      <c r="BQ146" s="116"/>
      <c r="BR146" s="117"/>
      <c r="BS146" s="118"/>
      <c r="BT146" s="119"/>
      <c r="BU146" s="120"/>
      <c r="BW146" s="112"/>
      <c r="BX146" s="112"/>
      <c r="BY146" s="113"/>
      <c r="BZ146" s="114"/>
      <c r="CA146" s="115"/>
      <c r="CB146" s="115"/>
      <c r="CC146" s="116"/>
      <c r="CD146" s="117"/>
      <c r="CE146" s="118"/>
      <c r="CF146" s="119"/>
      <c r="CG146" s="120"/>
      <c r="CI146" s="112"/>
      <c r="CJ146" s="112"/>
      <c r="CK146" s="113"/>
      <c r="CL146" s="114"/>
      <c r="CM146" s="115"/>
      <c r="CN146" s="115"/>
      <c r="CO146" s="116"/>
      <c r="CP146" s="117"/>
      <c r="CQ146" s="118"/>
      <c r="CR146" s="119"/>
      <c r="CS146" s="120"/>
      <c r="CU146" s="112"/>
      <c r="CV146" s="112"/>
      <c r="CW146" s="113"/>
      <c r="CX146" s="114"/>
      <c r="CY146" s="115"/>
      <c r="CZ146" s="115"/>
      <c r="DA146" s="116"/>
      <c r="DB146" s="117"/>
      <c r="DC146" s="118"/>
      <c r="DD146" s="119"/>
      <c r="DE146" s="120"/>
      <c r="DG146" s="112"/>
      <c r="DH146" s="112"/>
      <c r="DI146" s="113"/>
      <c r="DJ146" s="114"/>
      <c r="DK146" s="115"/>
      <c r="DL146" s="115"/>
      <c r="DM146" s="116"/>
      <c r="DN146" s="117"/>
      <c r="DO146" s="118"/>
      <c r="DP146" s="119"/>
      <c r="DQ146" s="120"/>
      <c r="DS146" s="112"/>
      <c r="DT146" s="112"/>
      <c r="DU146" s="113"/>
      <c r="DV146" s="114"/>
      <c r="DW146" s="115"/>
      <c r="DX146" s="115"/>
      <c r="DY146" s="116"/>
      <c r="DZ146" s="117"/>
      <c r="EA146" s="118"/>
      <c r="EB146" s="119"/>
      <c r="EC146" s="120"/>
      <c r="EE146" s="112"/>
      <c r="EF146" s="112"/>
      <c r="EG146" s="113"/>
      <c r="EH146" s="114"/>
      <c r="EI146" s="115"/>
      <c r="EJ146" s="115"/>
      <c r="EK146" s="116"/>
      <c r="EL146" s="117"/>
      <c r="EM146" s="118"/>
      <c r="EN146" s="119"/>
      <c r="EO146" s="120"/>
      <c r="EQ146" s="112"/>
      <c r="ER146" s="112"/>
      <c r="ES146" s="113"/>
      <c r="ET146" s="114"/>
      <c r="EU146" s="115"/>
      <c r="EV146" s="115"/>
      <c r="EW146" s="116"/>
      <c r="EX146" s="117"/>
      <c r="EY146" s="118"/>
      <c r="EZ146" s="119"/>
      <c r="FA146" s="120"/>
      <c r="FC146" s="112"/>
      <c r="FD146" s="112"/>
      <c r="FE146" s="113"/>
      <c r="FF146" s="114"/>
      <c r="FG146" s="115"/>
      <c r="FH146" s="115"/>
      <c r="FI146" s="116"/>
      <c r="FJ146" s="117"/>
      <c r="FK146" s="118"/>
      <c r="FL146" s="119"/>
      <c r="FM146" s="120"/>
      <c r="FO146" s="112"/>
      <c r="FP146" s="112"/>
      <c r="FQ146" s="113"/>
      <c r="FR146" s="114"/>
      <c r="FS146" s="115"/>
      <c r="FT146" s="115"/>
      <c r="FU146" s="116"/>
      <c r="FV146" s="117"/>
      <c r="FW146" s="118"/>
      <c r="FX146" s="119"/>
      <c r="FY146" s="120"/>
      <c r="GA146" s="112"/>
      <c r="GB146" s="112"/>
      <c r="GC146" s="113"/>
      <c r="GD146" s="114"/>
      <c r="GE146" s="115"/>
      <c r="GF146" s="115"/>
      <c r="GG146" s="116"/>
      <c r="GH146" s="117"/>
      <c r="GI146" s="118"/>
      <c r="GJ146" s="119"/>
      <c r="GK146" s="120"/>
      <c r="GM146" s="112"/>
      <c r="GN146" s="112"/>
      <c r="GO146" s="113"/>
      <c r="GP146" s="114"/>
      <c r="GQ146" s="115"/>
      <c r="GR146" s="115"/>
      <c r="GS146" s="116"/>
      <c r="GT146" s="117"/>
      <c r="GU146" s="118"/>
      <c r="GV146" s="119"/>
      <c r="GW146" s="120"/>
      <c r="GY146" s="112"/>
      <c r="GZ146" s="112"/>
      <c r="HA146" s="113"/>
      <c r="HB146" s="114"/>
      <c r="HC146" s="115"/>
      <c r="HD146" s="115"/>
      <c r="HE146" s="116"/>
      <c r="HF146" s="117"/>
      <c r="HG146" s="118"/>
      <c r="HH146" s="119"/>
      <c r="HI146" s="120"/>
      <c r="HK146" s="112"/>
      <c r="HL146" s="112"/>
      <c r="HM146" s="113"/>
      <c r="HN146" s="114"/>
      <c r="HO146" s="115"/>
      <c r="HP146" s="115"/>
      <c r="HQ146" s="116"/>
      <c r="HR146" s="117"/>
      <c r="HS146" s="118"/>
      <c r="HT146" s="119"/>
      <c r="HU146" s="120"/>
      <c r="HW146" s="112"/>
      <c r="HX146" s="112"/>
      <c r="HY146" s="113"/>
      <c r="HZ146" s="114"/>
      <c r="IA146" s="115"/>
      <c r="IB146" s="115"/>
      <c r="IC146" s="116"/>
      <c r="ID146" s="117"/>
      <c r="IE146" s="118"/>
      <c r="IF146" s="119"/>
      <c r="IG146" s="120"/>
      <c r="II146" s="112"/>
      <c r="IJ146" s="112"/>
      <c r="IK146" s="113"/>
      <c r="IL146" s="114"/>
      <c r="IM146" s="115"/>
      <c r="IN146" s="115"/>
      <c r="IO146" s="116"/>
      <c r="IP146" s="117"/>
      <c r="IQ146" s="118"/>
      <c r="IR146" s="119"/>
      <c r="IS146" s="120"/>
      <c r="IU146" s="112"/>
      <c r="IV146" s="112"/>
      <c r="IW146" s="113"/>
      <c r="IX146" s="114"/>
      <c r="IY146" s="115"/>
      <c r="IZ146" s="115"/>
      <c r="JA146" s="116"/>
      <c r="JB146" s="117"/>
      <c r="JC146" s="118"/>
      <c r="JD146" s="119"/>
      <c r="JE146" s="120"/>
      <c r="JG146" s="112"/>
      <c r="JH146" s="112"/>
      <c r="JI146" s="113"/>
      <c r="JJ146" s="114"/>
      <c r="JK146" s="115"/>
      <c r="JL146" s="115"/>
      <c r="JM146" s="116"/>
      <c r="JN146" s="117"/>
      <c r="JO146" s="118"/>
      <c r="JP146" s="119"/>
      <c r="JQ146" s="120"/>
      <c r="JS146" s="112"/>
      <c r="JT146" s="112"/>
      <c r="JU146" s="113"/>
      <c r="JV146" s="114"/>
      <c r="JW146" s="115"/>
      <c r="JX146" s="115"/>
      <c r="JY146" s="116"/>
      <c r="JZ146" s="117"/>
      <c r="KA146" s="118"/>
      <c r="KB146" s="119"/>
      <c r="KC146" s="120"/>
      <c r="KE146" s="112"/>
      <c r="KF146" s="112"/>
      <c r="KG146" s="113"/>
      <c r="KH146" s="114"/>
      <c r="KI146" s="115"/>
      <c r="KJ146" s="115"/>
      <c r="KK146" s="116"/>
      <c r="KL146" s="117"/>
      <c r="KM146" s="118"/>
      <c r="KN146" s="119"/>
      <c r="KO146" s="120"/>
      <c r="KQ146" s="112"/>
      <c r="KR146" s="112"/>
      <c r="KS146" s="113"/>
      <c r="KT146" s="114"/>
      <c r="KU146" s="115"/>
      <c r="KV146" s="115"/>
      <c r="KW146" s="116"/>
      <c r="KX146" s="117"/>
      <c r="KY146" s="118"/>
      <c r="KZ146" s="119"/>
      <c r="LA146" s="120"/>
      <c r="LC146" s="112"/>
      <c r="LD146" s="112"/>
      <c r="LE146" s="113"/>
      <c r="LF146" s="114"/>
      <c r="LG146" s="115"/>
      <c r="LH146" s="115"/>
      <c r="LI146" s="116"/>
      <c r="LJ146" s="117"/>
      <c r="LK146" s="118"/>
      <c r="LL146" s="119"/>
      <c r="LM146" s="120"/>
      <c r="LO146" s="112"/>
      <c r="LP146" s="112"/>
      <c r="LQ146" s="113"/>
      <c r="LR146" s="114"/>
      <c r="LS146" s="115"/>
      <c r="LT146" s="115"/>
      <c r="LU146" s="116"/>
      <c r="LV146" s="117"/>
      <c r="LW146" s="118"/>
      <c r="LX146" s="119"/>
      <c r="LY146" s="120"/>
      <c r="MA146" s="112"/>
      <c r="MB146" s="112"/>
      <c r="MC146" s="113"/>
      <c r="MD146" s="114"/>
      <c r="ME146" s="115"/>
      <c r="MF146" s="115"/>
      <c r="MG146" s="116"/>
      <c r="MH146" s="117"/>
      <c r="MI146" s="118"/>
      <c r="MJ146" s="119"/>
      <c r="MK146" s="120"/>
      <c r="MM146" s="112"/>
      <c r="MN146" s="112"/>
      <c r="MO146" s="113"/>
      <c r="MP146" s="114"/>
      <c r="MQ146" s="115"/>
      <c r="MR146" s="115"/>
      <c r="MS146" s="116"/>
      <c r="MT146" s="117"/>
      <c r="MU146" s="118"/>
      <c r="MV146" s="119"/>
      <c r="MW146" s="120"/>
      <c r="MY146" s="112"/>
      <c r="MZ146" s="112"/>
      <c r="NA146" s="113"/>
      <c r="NB146" s="114"/>
      <c r="NC146" s="115"/>
      <c r="ND146" s="115"/>
      <c r="NE146" s="116"/>
      <c r="NF146" s="117"/>
      <c r="NG146" s="118"/>
      <c r="NH146" s="119"/>
      <c r="NI146" s="120"/>
      <c r="NK146" s="112"/>
      <c r="NL146" s="112"/>
      <c r="NM146" s="113"/>
      <c r="NN146" s="114"/>
      <c r="NO146" s="115"/>
      <c r="NP146" s="115"/>
      <c r="NQ146" s="116"/>
      <c r="NR146" s="117"/>
      <c r="NS146" s="118"/>
      <c r="NT146" s="119"/>
      <c r="NU146" s="120"/>
      <c r="NW146" s="112"/>
      <c r="NX146" s="112"/>
      <c r="NY146" s="113"/>
      <c r="NZ146" s="114"/>
      <c r="OA146" s="115"/>
      <c r="OB146" s="115"/>
      <c r="OC146" s="116"/>
      <c r="OD146" s="117"/>
      <c r="OE146" s="118"/>
      <c r="OF146" s="119"/>
      <c r="OG146" s="120"/>
      <c r="OI146" s="112"/>
      <c r="OJ146" s="112"/>
      <c r="OK146" s="113"/>
      <c r="OL146" s="114"/>
      <c r="OM146" s="115"/>
      <c r="ON146" s="115"/>
      <c r="OO146" s="116"/>
      <c r="OP146" s="117"/>
      <c r="OQ146" s="118"/>
      <c r="OR146" s="119"/>
      <c r="OS146" s="120"/>
      <c r="OU146" s="112"/>
      <c r="OV146" s="112"/>
      <c r="OW146" s="113"/>
      <c r="OX146" s="114"/>
      <c r="OY146" s="115"/>
      <c r="OZ146" s="115"/>
      <c r="PA146" s="116"/>
      <c r="PB146" s="117"/>
      <c r="PC146" s="118"/>
      <c r="PD146" s="119"/>
      <c r="PE146" s="120"/>
      <c r="PG146" s="112"/>
      <c r="PH146" s="112"/>
      <c r="PI146" s="113"/>
      <c r="PJ146" s="114"/>
      <c r="PK146" s="115"/>
      <c r="PL146" s="115"/>
      <c r="PM146" s="116"/>
      <c r="PN146" s="117"/>
      <c r="PO146" s="118"/>
      <c r="PP146" s="119"/>
      <c r="PQ146" s="120"/>
      <c r="PS146" s="112"/>
      <c r="PT146" s="112"/>
      <c r="PU146" s="113"/>
      <c r="PV146" s="114"/>
      <c r="PW146" s="115"/>
      <c r="PX146" s="115"/>
      <c r="PY146" s="116"/>
      <c r="PZ146" s="117"/>
      <c r="QA146" s="118"/>
      <c r="QB146" s="119"/>
      <c r="QC146" s="120"/>
      <c r="QE146" s="112"/>
      <c r="QF146" s="112"/>
      <c r="QG146" s="113"/>
      <c r="QH146" s="114"/>
      <c r="QI146" s="115"/>
      <c r="QJ146" s="115"/>
      <c r="QK146" s="116"/>
      <c r="QL146" s="117"/>
      <c r="QM146" s="118"/>
      <c r="QN146" s="119"/>
      <c r="QO146" s="120"/>
      <c r="QQ146" s="112"/>
      <c r="QR146" s="112"/>
      <c r="QS146" s="113"/>
      <c r="QT146" s="114"/>
      <c r="QU146" s="115"/>
      <c r="QV146" s="115"/>
      <c r="QW146" s="116"/>
      <c r="QX146" s="117"/>
      <c r="QY146" s="118"/>
      <c r="QZ146" s="119"/>
      <c r="RA146" s="120"/>
      <c r="RC146" s="112"/>
      <c r="RD146" s="112"/>
      <c r="RE146" s="113"/>
      <c r="RF146" s="114"/>
      <c r="RG146" s="115"/>
      <c r="RH146" s="115"/>
      <c r="RI146" s="116"/>
      <c r="RJ146" s="117"/>
      <c r="RK146" s="118"/>
      <c r="RL146" s="119"/>
      <c r="RM146" s="120"/>
      <c r="RO146" s="112"/>
      <c r="RP146" s="112"/>
      <c r="RQ146" s="113"/>
      <c r="RR146" s="114"/>
      <c r="RS146" s="115"/>
      <c r="RT146" s="115"/>
      <c r="RU146" s="116"/>
      <c r="RV146" s="117"/>
      <c r="RW146" s="118"/>
      <c r="RX146" s="119"/>
      <c r="RY146" s="120"/>
      <c r="SA146" s="112"/>
      <c r="SB146" s="112"/>
    </row>
    <row r="147" spans="1:496" ht="13.5" customHeight="1">
      <c r="A147" s="20"/>
      <c r="B147" s="2" t="s">
        <v>1350</v>
      </c>
      <c r="C147" s="2" t="s">
        <v>1362</v>
      </c>
      <c r="E147" s="113"/>
      <c r="F147" s="114"/>
      <c r="G147" s="115"/>
      <c r="H147" s="115"/>
      <c r="I147" s="116"/>
      <c r="J147" s="117"/>
      <c r="K147" s="118"/>
      <c r="L147" s="119"/>
      <c r="M147" s="120"/>
      <c r="O147" s="112"/>
      <c r="Q147" s="113"/>
      <c r="R147" s="114"/>
      <c r="S147" s="115"/>
      <c r="T147" s="115"/>
      <c r="U147" s="116"/>
      <c r="V147" s="117"/>
      <c r="W147" s="118"/>
      <c r="X147" s="119"/>
      <c r="Y147" s="120"/>
      <c r="AA147" s="4"/>
      <c r="AC147" s="113"/>
      <c r="AD147" s="114"/>
      <c r="AE147" s="115"/>
      <c r="AF147" s="115"/>
      <c r="AG147" s="116"/>
      <c r="AH147" s="117"/>
      <c r="AI147" s="118"/>
      <c r="AJ147" s="119"/>
      <c r="AK147" s="120"/>
      <c r="AM147" s="112"/>
      <c r="AO147" s="113"/>
      <c r="AP147" s="114"/>
      <c r="AQ147" s="115"/>
      <c r="AR147" s="115"/>
      <c r="AS147" s="116"/>
      <c r="AT147" s="117"/>
      <c r="AU147" s="118"/>
      <c r="AV147" s="119"/>
      <c r="AW147" s="120"/>
      <c r="AY147" s="112"/>
      <c r="AZ147" s="112"/>
      <c r="BA147" s="113">
        <f>IF(BE147="","",BA$3)</f>
        <v>44926</v>
      </c>
      <c r="BB147" s="114" t="str">
        <f>IF(BE147="","",BA$1)</f>
        <v>Plenkovic II</v>
      </c>
      <c r="BC147" s="115">
        <f>IF(BE147="","",BA$2)</f>
        <v>43853</v>
      </c>
      <c r="BD147" s="115">
        <v>44680</v>
      </c>
      <c r="BE147" s="116" t="str">
        <f>IF(BL147="","",IF(ISNUMBER(SEARCH(":",BL147)),MID(BL147,FIND(":",BL147)+2,FIND("(",BL147)-FIND(":",BL147)-3),LEFT(BL147,FIND("(",BL147)-2)))</f>
        <v>Josip Alardovic</v>
      </c>
      <c r="BF147" s="117" t="str">
        <f>IF(BL147="","",MID(BL147,FIND("(",BL147)+1,4))</f>
        <v>1985</v>
      </c>
      <c r="BG147" s="118" t="str">
        <f>IF(ISNUMBER(SEARCH("*female*",BL147)),"female",IF(ISNUMBER(SEARCH("*male*",BL147)),"male",""))</f>
        <v>male</v>
      </c>
      <c r="BH147" s="119" t="str">
        <f>IF(BL147="","",IF(ISERROR(MID(BL147,FIND("male,",BL147)+6,(FIND(")",BL147)-(FIND("male,",BL147)+6))))=TRUE,"missing/error",MID(BL147,FIND("male,",BL147)+6,(FIND(")",BL147)-(FIND("male,",BL147)+6)))))</f>
        <v>hr_hdz01</v>
      </c>
      <c r="BI147" s="120" t="str">
        <f>IF(BE147="","",(MID(BE147,(SEARCH("^^",SUBSTITUTE(BE147," ","^^",LEN(BE147)-LEN(SUBSTITUTE(BE147," ","")))))+1,99)&amp;"_"&amp;LEFT(BE147,FIND(" ",BE147)-1)&amp;"_"&amp;BF147))</f>
        <v>Alardovic_Josip_1985</v>
      </c>
      <c r="BK147" s="112" t="s">
        <v>1359</v>
      </c>
      <c r="BL147" s="112" t="s">
        <v>1317</v>
      </c>
      <c r="BM147" s="113"/>
      <c r="BN147" s="114"/>
      <c r="BO147" s="115"/>
      <c r="BP147" s="115"/>
      <c r="BQ147" s="116"/>
      <c r="BR147" s="117"/>
      <c r="BS147" s="118"/>
      <c r="BT147" s="119"/>
      <c r="BU147" s="120"/>
      <c r="BW147" s="112"/>
      <c r="BX147" s="112"/>
      <c r="BY147" s="113"/>
      <c r="BZ147" s="114"/>
      <c r="CA147" s="115"/>
      <c r="CB147" s="115"/>
      <c r="CC147" s="116"/>
      <c r="CD147" s="117"/>
      <c r="CE147" s="118"/>
      <c r="CF147" s="119"/>
      <c r="CG147" s="120"/>
      <c r="CI147" s="112"/>
      <c r="CJ147" s="112"/>
      <c r="CK147" s="113"/>
      <c r="CL147" s="114"/>
      <c r="CM147" s="115"/>
      <c r="CN147" s="115"/>
      <c r="CO147" s="116"/>
      <c r="CP147" s="117"/>
      <c r="CQ147" s="118"/>
      <c r="CR147" s="119"/>
      <c r="CS147" s="120"/>
      <c r="CU147" s="112"/>
      <c r="CV147" s="112"/>
      <c r="CW147" s="113"/>
      <c r="CX147" s="114"/>
      <c r="CY147" s="115"/>
      <c r="CZ147" s="115"/>
      <c r="DA147" s="116"/>
      <c r="DB147" s="117"/>
      <c r="DC147" s="118"/>
      <c r="DD147" s="119"/>
      <c r="DE147" s="120"/>
      <c r="DG147" s="112"/>
      <c r="DH147" s="112"/>
      <c r="DI147" s="113"/>
      <c r="DJ147" s="114"/>
      <c r="DK147" s="115"/>
      <c r="DL147" s="115"/>
      <c r="DM147" s="116"/>
      <c r="DN147" s="117"/>
      <c r="DO147" s="118"/>
      <c r="DP147" s="119"/>
      <c r="DQ147" s="120"/>
      <c r="DS147" s="112"/>
      <c r="DT147" s="112"/>
      <c r="DU147" s="113"/>
      <c r="DV147" s="114"/>
      <c r="DW147" s="115"/>
      <c r="DX147" s="115"/>
      <c r="DY147" s="116"/>
      <c r="DZ147" s="117"/>
      <c r="EA147" s="118"/>
      <c r="EB147" s="119"/>
      <c r="EC147" s="120"/>
      <c r="EE147" s="112"/>
      <c r="EF147" s="112"/>
      <c r="EG147" s="113"/>
      <c r="EH147" s="114"/>
      <c r="EI147" s="115"/>
      <c r="EJ147" s="115"/>
      <c r="EK147" s="116"/>
      <c r="EL147" s="117"/>
      <c r="EM147" s="118"/>
      <c r="EN147" s="119"/>
      <c r="EO147" s="120"/>
      <c r="EQ147" s="112"/>
      <c r="ER147" s="112"/>
      <c r="ES147" s="113"/>
      <c r="ET147" s="114"/>
      <c r="EU147" s="115"/>
      <c r="EV147" s="115"/>
      <c r="EW147" s="116"/>
      <c r="EX147" s="117"/>
      <c r="EY147" s="118"/>
      <c r="EZ147" s="119"/>
      <c r="FA147" s="120"/>
      <c r="FC147" s="112"/>
      <c r="FD147" s="112"/>
      <c r="FE147" s="113"/>
      <c r="FF147" s="114"/>
      <c r="FG147" s="115"/>
      <c r="FH147" s="115"/>
      <c r="FI147" s="116"/>
      <c r="FJ147" s="117"/>
      <c r="FK147" s="118"/>
      <c r="FL147" s="119"/>
      <c r="FM147" s="120"/>
      <c r="FO147" s="112"/>
      <c r="FP147" s="112"/>
      <c r="FQ147" s="113"/>
      <c r="FR147" s="114"/>
      <c r="FS147" s="115"/>
      <c r="FT147" s="115"/>
      <c r="FU147" s="116"/>
      <c r="FV147" s="117"/>
      <c r="FW147" s="118"/>
      <c r="FX147" s="119"/>
      <c r="FY147" s="120"/>
      <c r="GA147" s="112"/>
      <c r="GB147" s="112"/>
      <c r="GC147" s="113"/>
      <c r="GD147" s="114"/>
      <c r="GE147" s="115"/>
      <c r="GF147" s="115"/>
      <c r="GG147" s="116"/>
      <c r="GH147" s="117"/>
      <c r="GI147" s="118"/>
      <c r="GJ147" s="119"/>
      <c r="GK147" s="120"/>
      <c r="GM147" s="112"/>
      <c r="GN147" s="112"/>
      <c r="GO147" s="113"/>
      <c r="GP147" s="114"/>
      <c r="GQ147" s="115"/>
      <c r="GR147" s="115"/>
      <c r="GS147" s="116"/>
      <c r="GT147" s="117"/>
      <c r="GU147" s="118"/>
      <c r="GV147" s="119"/>
      <c r="GW147" s="120"/>
      <c r="GY147" s="112"/>
      <c r="GZ147" s="112"/>
      <c r="HA147" s="113"/>
      <c r="HB147" s="114"/>
      <c r="HC147" s="115"/>
      <c r="HD147" s="115"/>
      <c r="HE147" s="116"/>
      <c r="HF147" s="117"/>
      <c r="HG147" s="118"/>
      <c r="HH147" s="119"/>
      <c r="HI147" s="120"/>
      <c r="HK147" s="112"/>
      <c r="HL147" s="112"/>
      <c r="HM147" s="113"/>
      <c r="HN147" s="114"/>
      <c r="HO147" s="115"/>
      <c r="HP147" s="115"/>
      <c r="HQ147" s="116"/>
      <c r="HR147" s="117"/>
      <c r="HS147" s="118"/>
      <c r="HT147" s="119"/>
      <c r="HU147" s="120"/>
      <c r="HW147" s="112"/>
      <c r="HX147" s="112"/>
      <c r="HY147" s="113"/>
      <c r="HZ147" s="114"/>
      <c r="IA147" s="115"/>
      <c r="IB147" s="115"/>
      <c r="IC147" s="116"/>
      <c r="ID147" s="117"/>
      <c r="IE147" s="118"/>
      <c r="IF147" s="119"/>
      <c r="IG147" s="120"/>
      <c r="II147" s="112"/>
      <c r="IJ147" s="112"/>
      <c r="IK147" s="113"/>
      <c r="IL147" s="114"/>
      <c r="IM147" s="115"/>
      <c r="IN147" s="115"/>
      <c r="IO147" s="116"/>
      <c r="IP147" s="117"/>
      <c r="IQ147" s="118"/>
      <c r="IR147" s="119"/>
      <c r="IS147" s="120"/>
      <c r="IU147" s="112"/>
      <c r="IV147" s="112"/>
      <c r="IW147" s="113"/>
      <c r="IX147" s="114"/>
      <c r="IY147" s="115"/>
      <c r="IZ147" s="115"/>
      <c r="JA147" s="116"/>
      <c r="JB147" s="117"/>
      <c r="JC147" s="118"/>
      <c r="JD147" s="119"/>
      <c r="JE147" s="120"/>
      <c r="JG147" s="112"/>
      <c r="JH147" s="112"/>
      <c r="JI147" s="113"/>
      <c r="JJ147" s="114"/>
      <c r="JK147" s="115"/>
      <c r="JL147" s="115"/>
      <c r="JM147" s="116"/>
      <c r="JN147" s="117"/>
      <c r="JO147" s="118"/>
      <c r="JP147" s="119"/>
      <c r="JQ147" s="120"/>
      <c r="JS147" s="112"/>
      <c r="JT147" s="112"/>
      <c r="JU147" s="113"/>
      <c r="JV147" s="114"/>
      <c r="JW147" s="115"/>
      <c r="JX147" s="115"/>
      <c r="JY147" s="116"/>
      <c r="JZ147" s="117"/>
      <c r="KA147" s="118"/>
      <c r="KB147" s="119"/>
      <c r="KC147" s="120"/>
      <c r="KE147" s="112"/>
      <c r="KF147" s="112"/>
      <c r="KG147" s="113"/>
      <c r="KH147" s="114"/>
      <c r="KI147" s="115"/>
      <c r="KJ147" s="115"/>
      <c r="KK147" s="116"/>
      <c r="KL147" s="117"/>
      <c r="KM147" s="118"/>
      <c r="KN147" s="119"/>
      <c r="KO147" s="120"/>
      <c r="KQ147" s="112"/>
      <c r="KR147" s="112"/>
      <c r="KS147" s="113"/>
      <c r="KT147" s="114"/>
      <c r="KU147" s="115"/>
      <c r="KV147" s="115"/>
      <c r="KW147" s="116"/>
      <c r="KX147" s="117"/>
      <c r="KY147" s="118"/>
      <c r="KZ147" s="119"/>
      <c r="LA147" s="120"/>
      <c r="LC147" s="112"/>
      <c r="LD147" s="112"/>
      <c r="LE147" s="113"/>
      <c r="LF147" s="114"/>
      <c r="LG147" s="115"/>
      <c r="LH147" s="115"/>
      <c r="LI147" s="116"/>
      <c r="LJ147" s="117"/>
      <c r="LK147" s="118"/>
      <c r="LL147" s="119"/>
      <c r="LM147" s="120"/>
      <c r="LO147" s="112"/>
      <c r="LP147" s="112"/>
      <c r="LQ147" s="113"/>
      <c r="LR147" s="114"/>
      <c r="LS147" s="115"/>
      <c r="LT147" s="115"/>
      <c r="LU147" s="116"/>
      <c r="LV147" s="117"/>
      <c r="LW147" s="118"/>
      <c r="LX147" s="119"/>
      <c r="LY147" s="120"/>
      <c r="MA147" s="112"/>
      <c r="MB147" s="112"/>
      <c r="MC147" s="113"/>
      <c r="MD147" s="114"/>
      <c r="ME147" s="115"/>
      <c r="MF147" s="115"/>
      <c r="MG147" s="116"/>
      <c r="MH147" s="117"/>
      <c r="MI147" s="118"/>
      <c r="MJ147" s="119"/>
      <c r="MK147" s="120"/>
      <c r="MM147" s="112"/>
      <c r="MN147" s="112"/>
      <c r="MO147" s="113"/>
      <c r="MP147" s="114"/>
      <c r="MQ147" s="115"/>
      <c r="MR147" s="115"/>
      <c r="MS147" s="116"/>
      <c r="MT147" s="117"/>
      <c r="MU147" s="118"/>
      <c r="MV147" s="119"/>
      <c r="MW147" s="120"/>
      <c r="MY147" s="112"/>
      <c r="MZ147" s="112"/>
      <c r="NA147" s="113"/>
      <c r="NB147" s="114"/>
      <c r="NC147" s="115"/>
      <c r="ND147" s="115"/>
      <c r="NE147" s="116"/>
      <c r="NF147" s="117"/>
      <c r="NG147" s="118"/>
      <c r="NH147" s="119"/>
      <c r="NI147" s="120"/>
      <c r="NK147" s="112"/>
      <c r="NL147" s="112"/>
      <c r="NM147" s="113"/>
      <c r="NN147" s="114"/>
      <c r="NO147" s="115"/>
      <c r="NP147" s="115"/>
      <c r="NQ147" s="116"/>
      <c r="NR147" s="117"/>
      <c r="NS147" s="118"/>
      <c r="NT147" s="119"/>
      <c r="NU147" s="120"/>
      <c r="NW147" s="112"/>
      <c r="NX147" s="112"/>
      <c r="NY147" s="113"/>
      <c r="NZ147" s="114"/>
      <c r="OA147" s="115"/>
      <c r="OB147" s="115"/>
      <c r="OC147" s="116"/>
      <c r="OD147" s="117"/>
      <c r="OE147" s="118"/>
      <c r="OF147" s="119"/>
      <c r="OG147" s="120"/>
      <c r="OI147" s="112"/>
      <c r="OJ147" s="112"/>
      <c r="OK147" s="113"/>
      <c r="OL147" s="114"/>
      <c r="OM147" s="115"/>
      <c r="ON147" s="115"/>
      <c r="OO147" s="116"/>
      <c r="OP147" s="117"/>
      <c r="OQ147" s="118"/>
      <c r="OR147" s="119"/>
      <c r="OS147" s="120"/>
      <c r="OU147" s="112"/>
      <c r="OV147" s="112"/>
      <c r="OW147" s="113"/>
      <c r="OX147" s="114"/>
      <c r="OY147" s="115"/>
      <c r="OZ147" s="115"/>
      <c r="PA147" s="116"/>
      <c r="PB147" s="117"/>
      <c r="PC147" s="118"/>
      <c r="PD147" s="119"/>
      <c r="PE147" s="120"/>
      <c r="PG147" s="112"/>
      <c r="PH147" s="112"/>
      <c r="PI147" s="113"/>
      <c r="PJ147" s="114"/>
      <c r="PK147" s="115"/>
      <c r="PL147" s="115"/>
      <c r="PM147" s="116"/>
      <c r="PN147" s="117"/>
      <c r="PO147" s="118"/>
      <c r="PP147" s="119"/>
      <c r="PQ147" s="120"/>
      <c r="PS147" s="112"/>
      <c r="PT147" s="112"/>
      <c r="PU147" s="113"/>
      <c r="PV147" s="114"/>
      <c r="PW147" s="115"/>
      <c r="PX147" s="115"/>
      <c r="PY147" s="116"/>
      <c r="PZ147" s="117"/>
      <c r="QA147" s="118"/>
      <c r="QB147" s="119"/>
      <c r="QC147" s="120"/>
      <c r="QE147" s="112"/>
      <c r="QF147" s="112"/>
      <c r="QG147" s="113"/>
      <c r="QH147" s="114"/>
      <c r="QI147" s="115"/>
      <c r="QJ147" s="115"/>
      <c r="QK147" s="116"/>
      <c r="QL147" s="117"/>
      <c r="QM147" s="118"/>
      <c r="QN147" s="119"/>
      <c r="QO147" s="120"/>
      <c r="QQ147" s="112"/>
      <c r="QR147" s="112"/>
      <c r="QS147" s="113"/>
      <c r="QT147" s="114"/>
      <c r="QU147" s="115"/>
      <c r="QV147" s="115"/>
      <c r="QW147" s="116"/>
      <c r="QX147" s="117"/>
      <c r="QY147" s="118"/>
      <c r="QZ147" s="119"/>
      <c r="RA147" s="120"/>
      <c r="RC147" s="112"/>
      <c r="RD147" s="112"/>
      <c r="RE147" s="113"/>
      <c r="RF147" s="114"/>
      <c r="RG147" s="115"/>
      <c r="RH147" s="115"/>
      <c r="RI147" s="116"/>
      <c r="RJ147" s="117"/>
      <c r="RK147" s="118"/>
      <c r="RL147" s="119"/>
      <c r="RM147" s="120"/>
      <c r="RO147" s="112"/>
      <c r="RP147" s="112"/>
      <c r="RQ147" s="113"/>
      <c r="RR147" s="114"/>
      <c r="RS147" s="115"/>
      <c r="RT147" s="115"/>
      <c r="RU147" s="116"/>
      <c r="RV147" s="117"/>
      <c r="RW147" s="118"/>
      <c r="RX147" s="119"/>
      <c r="RY147" s="120"/>
      <c r="SA147" s="112"/>
      <c r="SB147" s="112"/>
    </row>
    <row r="148" spans="1:496" ht="13.5" customHeight="1">
      <c r="A148" s="20"/>
      <c r="B148" s="2" t="s">
        <v>1350</v>
      </c>
      <c r="C148" s="2" t="s">
        <v>1362</v>
      </c>
      <c r="E148" s="113"/>
      <c r="F148" s="114"/>
      <c r="G148" s="115"/>
      <c r="H148" s="115"/>
      <c r="I148" s="116"/>
      <c r="J148" s="117"/>
      <c r="K148" s="118"/>
      <c r="L148" s="119"/>
      <c r="M148" s="120"/>
      <c r="O148" s="112"/>
      <c r="Q148" s="113"/>
      <c r="R148" s="114"/>
      <c r="S148" s="115"/>
      <c r="T148" s="115"/>
      <c r="U148" s="116"/>
      <c r="V148" s="117"/>
      <c r="W148" s="118"/>
      <c r="X148" s="119"/>
      <c r="Y148" s="120"/>
      <c r="AA148" s="4"/>
      <c r="AC148" s="113"/>
      <c r="AD148" s="114"/>
      <c r="AE148" s="115"/>
      <c r="AF148" s="115"/>
      <c r="AG148" s="116"/>
      <c r="AH148" s="117"/>
      <c r="AI148" s="118"/>
      <c r="AJ148" s="119"/>
      <c r="AK148" s="120"/>
      <c r="AM148" s="112"/>
      <c r="AO148" s="113"/>
      <c r="AP148" s="114"/>
      <c r="AQ148" s="115"/>
      <c r="AR148" s="115"/>
      <c r="AS148" s="116"/>
      <c r="AT148" s="117"/>
      <c r="AU148" s="118"/>
      <c r="AV148" s="119"/>
      <c r="AW148" s="120"/>
      <c r="AY148" s="112"/>
      <c r="AZ148" s="112"/>
      <c r="BA148" s="113">
        <f>IF(BE148="","",BA$3)</f>
        <v>44926</v>
      </c>
      <c r="BB148" s="114" t="str">
        <f>IF(BE148="","",BA$1)</f>
        <v>Plenkovic II</v>
      </c>
      <c r="BC148" s="115">
        <v>44680</v>
      </c>
      <c r="BD148" s="115">
        <f>IF(BE148="","",BA$3)</f>
        <v>44926</v>
      </c>
      <c r="BE148" s="116" t="str">
        <f>IF(BL148="","",IF(ISNUMBER(SEARCH(":",BL148)),MID(BL148,FIND(":",BL148)+2,FIND("(",BL148)-FIND(":",BL148)-3),LEFT(BL148,FIND("(",BL148)-2)))</f>
        <v>Marin Pileti´c</v>
      </c>
      <c r="BF148" s="117" t="str">
        <f>IF(BL148="","",MID(BL148,FIND("(",BL148)+1,4))</f>
        <v>1983</v>
      </c>
      <c r="BG148" s="118" t="str">
        <f>IF(ISNUMBER(SEARCH("*female*",BL148)),"female",IF(ISNUMBER(SEARCH("*male*",BL148)),"male",""))</f>
        <v>male</v>
      </c>
      <c r="BH148" s="119" t="str">
        <f>IF(BL148="","",IF(ISERROR(MID(BL148,FIND("male,",BL148)+6,(FIND(")",BL148)-(FIND("male,",BL148)+6))))=TRUE,"missing/error",MID(BL148,FIND("male,",BL148)+6,(FIND(")",BL148)-(FIND("male,",BL148)+6)))))</f>
        <v>hr_hdz01</v>
      </c>
      <c r="BI148" s="120" t="str">
        <f>IF(BE148="","",(MID(BE148,(SEARCH("^^",SUBSTITUTE(BE148," ","^^",LEN(BE148)-LEN(SUBSTITUTE(BE148," ","")))))+1,99)&amp;"_"&amp;LEFT(BE148,FIND(" ",BE148)-1)&amp;"_"&amp;BF148))</f>
        <v>Pileti´c_Marin_1983</v>
      </c>
      <c r="BK148" s="112"/>
      <c r="BL148" s="112" t="s">
        <v>1363</v>
      </c>
      <c r="BM148" s="113"/>
      <c r="BN148" s="114"/>
      <c r="BO148" s="115"/>
      <c r="BP148" s="115"/>
      <c r="BQ148" s="116"/>
      <c r="BR148" s="117"/>
      <c r="BS148" s="118"/>
      <c r="BT148" s="119"/>
      <c r="BU148" s="120"/>
      <c r="BW148" s="112"/>
      <c r="BX148" s="112"/>
      <c r="BY148" s="113"/>
      <c r="BZ148" s="114"/>
      <c r="CA148" s="115"/>
      <c r="CB148" s="115"/>
      <c r="CC148" s="116"/>
      <c r="CD148" s="117"/>
      <c r="CE148" s="118"/>
      <c r="CF148" s="119"/>
      <c r="CG148" s="120"/>
      <c r="CI148" s="112"/>
      <c r="CJ148" s="112"/>
      <c r="CK148" s="113"/>
      <c r="CL148" s="114"/>
      <c r="CM148" s="115"/>
      <c r="CN148" s="115"/>
      <c r="CO148" s="116"/>
      <c r="CP148" s="117"/>
      <c r="CQ148" s="118"/>
      <c r="CR148" s="119"/>
      <c r="CS148" s="120"/>
      <c r="CU148" s="112"/>
      <c r="CV148" s="112"/>
      <c r="CW148" s="113"/>
      <c r="CX148" s="114"/>
      <c r="CY148" s="115"/>
      <c r="CZ148" s="115"/>
      <c r="DA148" s="116"/>
      <c r="DB148" s="117"/>
      <c r="DC148" s="118"/>
      <c r="DD148" s="119"/>
      <c r="DE148" s="120"/>
      <c r="DG148" s="112"/>
      <c r="DH148" s="112"/>
      <c r="DI148" s="113"/>
      <c r="DJ148" s="114"/>
      <c r="DK148" s="115"/>
      <c r="DL148" s="115"/>
      <c r="DM148" s="116"/>
      <c r="DN148" s="117"/>
      <c r="DO148" s="118"/>
      <c r="DP148" s="119"/>
      <c r="DQ148" s="120"/>
      <c r="DS148" s="112"/>
      <c r="DT148" s="112"/>
      <c r="DU148" s="113"/>
      <c r="DV148" s="114"/>
      <c r="DW148" s="115"/>
      <c r="DX148" s="115"/>
      <c r="DY148" s="116"/>
      <c r="DZ148" s="117"/>
      <c r="EA148" s="118"/>
      <c r="EB148" s="119"/>
      <c r="EC148" s="120"/>
      <c r="EE148" s="112"/>
      <c r="EF148" s="112"/>
      <c r="EG148" s="113"/>
      <c r="EH148" s="114"/>
      <c r="EI148" s="115"/>
      <c r="EJ148" s="115"/>
      <c r="EK148" s="116"/>
      <c r="EL148" s="117"/>
      <c r="EM148" s="118"/>
      <c r="EN148" s="119"/>
      <c r="EO148" s="120"/>
      <c r="EQ148" s="112"/>
      <c r="ER148" s="112"/>
      <c r="ES148" s="113"/>
      <c r="ET148" s="114"/>
      <c r="EU148" s="115"/>
      <c r="EV148" s="115"/>
      <c r="EW148" s="116"/>
      <c r="EX148" s="117"/>
      <c r="EY148" s="118"/>
      <c r="EZ148" s="119"/>
      <c r="FA148" s="120"/>
      <c r="FC148" s="112"/>
      <c r="FD148" s="112"/>
      <c r="FE148" s="113"/>
      <c r="FF148" s="114"/>
      <c r="FG148" s="115"/>
      <c r="FH148" s="115"/>
      <c r="FI148" s="116"/>
      <c r="FJ148" s="117"/>
      <c r="FK148" s="118"/>
      <c r="FL148" s="119"/>
      <c r="FM148" s="120"/>
      <c r="FO148" s="112"/>
      <c r="FP148" s="112"/>
      <c r="FQ148" s="113"/>
      <c r="FR148" s="114"/>
      <c r="FS148" s="115"/>
      <c r="FT148" s="115"/>
      <c r="FU148" s="116"/>
      <c r="FV148" s="117"/>
      <c r="FW148" s="118"/>
      <c r="FX148" s="119"/>
      <c r="FY148" s="120"/>
      <c r="GA148" s="112"/>
      <c r="GB148" s="112"/>
      <c r="GC148" s="113"/>
      <c r="GD148" s="114"/>
      <c r="GE148" s="115"/>
      <c r="GF148" s="115"/>
      <c r="GG148" s="116"/>
      <c r="GH148" s="117"/>
      <c r="GI148" s="118"/>
      <c r="GJ148" s="119"/>
      <c r="GK148" s="120"/>
      <c r="GM148" s="112"/>
      <c r="GN148" s="112"/>
      <c r="GO148" s="113"/>
      <c r="GP148" s="114"/>
      <c r="GQ148" s="115"/>
      <c r="GR148" s="115"/>
      <c r="GS148" s="116"/>
      <c r="GT148" s="117"/>
      <c r="GU148" s="118"/>
      <c r="GV148" s="119"/>
      <c r="GW148" s="120"/>
      <c r="GY148" s="112"/>
      <c r="GZ148" s="112"/>
      <c r="HA148" s="113"/>
      <c r="HB148" s="114"/>
      <c r="HC148" s="115"/>
      <c r="HD148" s="115"/>
      <c r="HE148" s="116"/>
      <c r="HF148" s="117"/>
      <c r="HG148" s="118"/>
      <c r="HH148" s="119"/>
      <c r="HI148" s="120"/>
      <c r="HK148" s="112"/>
      <c r="HL148" s="112"/>
      <c r="HM148" s="113"/>
      <c r="HN148" s="114"/>
      <c r="HO148" s="115"/>
      <c r="HP148" s="115"/>
      <c r="HQ148" s="116"/>
      <c r="HR148" s="117"/>
      <c r="HS148" s="118"/>
      <c r="HT148" s="119"/>
      <c r="HU148" s="120"/>
      <c r="HW148" s="112"/>
      <c r="HX148" s="112"/>
      <c r="HY148" s="113"/>
      <c r="HZ148" s="114"/>
      <c r="IA148" s="115"/>
      <c r="IB148" s="115"/>
      <c r="IC148" s="116"/>
      <c r="ID148" s="117"/>
      <c r="IE148" s="118"/>
      <c r="IF148" s="119"/>
      <c r="IG148" s="120"/>
      <c r="II148" s="112"/>
      <c r="IJ148" s="112"/>
      <c r="IK148" s="113"/>
      <c r="IL148" s="114"/>
      <c r="IM148" s="115"/>
      <c r="IN148" s="115"/>
      <c r="IO148" s="116"/>
      <c r="IP148" s="117"/>
      <c r="IQ148" s="118"/>
      <c r="IR148" s="119"/>
      <c r="IS148" s="120"/>
      <c r="IU148" s="112"/>
      <c r="IV148" s="112"/>
      <c r="IW148" s="113"/>
      <c r="IX148" s="114"/>
      <c r="IY148" s="115"/>
      <c r="IZ148" s="115"/>
      <c r="JA148" s="116"/>
      <c r="JB148" s="117"/>
      <c r="JC148" s="118"/>
      <c r="JD148" s="119"/>
      <c r="JE148" s="120"/>
      <c r="JG148" s="112"/>
      <c r="JH148" s="112"/>
      <c r="JI148" s="113"/>
      <c r="JJ148" s="114"/>
      <c r="JK148" s="115"/>
      <c r="JL148" s="115"/>
      <c r="JM148" s="116"/>
      <c r="JN148" s="117"/>
      <c r="JO148" s="118"/>
      <c r="JP148" s="119"/>
      <c r="JQ148" s="120"/>
      <c r="JS148" s="112"/>
      <c r="JT148" s="112"/>
      <c r="JU148" s="113"/>
      <c r="JV148" s="114"/>
      <c r="JW148" s="115"/>
      <c r="JX148" s="115"/>
      <c r="JY148" s="116"/>
      <c r="JZ148" s="117"/>
      <c r="KA148" s="118"/>
      <c r="KB148" s="119"/>
      <c r="KC148" s="120"/>
      <c r="KE148" s="112"/>
      <c r="KF148" s="112"/>
      <c r="KG148" s="113"/>
      <c r="KH148" s="114"/>
      <c r="KI148" s="115"/>
      <c r="KJ148" s="115"/>
      <c r="KK148" s="116"/>
      <c r="KL148" s="117"/>
      <c r="KM148" s="118"/>
      <c r="KN148" s="119"/>
      <c r="KO148" s="120"/>
      <c r="KQ148" s="112"/>
      <c r="KR148" s="112"/>
      <c r="KS148" s="113"/>
      <c r="KT148" s="114"/>
      <c r="KU148" s="115"/>
      <c r="KV148" s="115"/>
      <c r="KW148" s="116"/>
      <c r="KX148" s="117"/>
      <c r="KY148" s="118"/>
      <c r="KZ148" s="119"/>
      <c r="LA148" s="120"/>
      <c r="LC148" s="112"/>
      <c r="LD148" s="112"/>
      <c r="LE148" s="113"/>
      <c r="LF148" s="114"/>
      <c r="LG148" s="115"/>
      <c r="LH148" s="115"/>
      <c r="LI148" s="116"/>
      <c r="LJ148" s="117"/>
      <c r="LK148" s="118"/>
      <c r="LL148" s="119"/>
      <c r="LM148" s="120"/>
      <c r="LO148" s="112"/>
      <c r="LP148" s="112"/>
      <c r="LQ148" s="113"/>
      <c r="LR148" s="114"/>
      <c r="LS148" s="115"/>
      <c r="LT148" s="115"/>
      <c r="LU148" s="116"/>
      <c r="LV148" s="117"/>
      <c r="LW148" s="118"/>
      <c r="LX148" s="119"/>
      <c r="LY148" s="120"/>
      <c r="MA148" s="112"/>
      <c r="MB148" s="112"/>
      <c r="MC148" s="113"/>
      <c r="MD148" s="114"/>
      <c r="ME148" s="115"/>
      <c r="MF148" s="115"/>
      <c r="MG148" s="116"/>
      <c r="MH148" s="117"/>
      <c r="MI148" s="118"/>
      <c r="MJ148" s="119"/>
      <c r="MK148" s="120"/>
      <c r="MM148" s="112"/>
      <c r="MN148" s="112"/>
      <c r="MO148" s="113"/>
      <c r="MP148" s="114"/>
      <c r="MQ148" s="115"/>
      <c r="MR148" s="115"/>
      <c r="MS148" s="116"/>
      <c r="MT148" s="117"/>
      <c r="MU148" s="118"/>
      <c r="MV148" s="119"/>
      <c r="MW148" s="120"/>
      <c r="MY148" s="112"/>
      <c r="MZ148" s="112"/>
      <c r="NA148" s="113"/>
      <c r="NB148" s="114"/>
      <c r="NC148" s="115"/>
      <c r="ND148" s="115"/>
      <c r="NE148" s="116"/>
      <c r="NF148" s="117"/>
      <c r="NG148" s="118"/>
      <c r="NH148" s="119"/>
      <c r="NI148" s="120"/>
      <c r="NK148" s="112"/>
      <c r="NL148" s="112"/>
      <c r="NM148" s="113"/>
      <c r="NN148" s="114"/>
      <c r="NO148" s="115"/>
      <c r="NP148" s="115"/>
      <c r="NQ148" s="116"/>
      <c r="NR148" s="117"/>
      <c r="NS148" s="118"/>
      <c r="NT148" s="119"/>
      <c r="NU148" s="120"/>
      <c r="NW148" s="112"/>
      <c r="NX148" s="112"/>
      <c r="NY148" s="113"/>
      <c r="NZ148" s="114"/>
      <c r="OA148" s="115"/>
      <c r="OB148" s="115"/>
      <c r="OC148" s="116"/>
      <c r="OD148" s="117"/>
      <c r="OE148" s="118"/>
      <c r="OF148" s="119"/>
      <c r="OG148" s="120"/>
      <c r="OI148" s="112"/>
      <c r="OJ148" s="112"/>
      <c r="OK148" s="113"/>
      <c r="OL148" s="114"/>
      <c r="OM148" s="115"/>
      <c r="ON148" s="115"/>
      <c r="OO148" s="116"/>
      <c r="OP148" s="117"/>
      <c r="OQ148" s="118"/>
      <c r="OR148" s="119"/>
      <c r="OS148" s="120"/>
      <c r="OU148" s="112"/>
      <c r="OV148" s="112"/>
      <c r="OW148" s="113"/>
      <c r="OX148" s="114"/>
      <c r="OY148" s="115"/>
      <c r="OZ148" s="115"/>
      <c r="PA148" s="116"/>
      <c r="PB148" s="117"/>
      <c r="PC148" s="118"/>
      <c r="PD148" s="119"/>
      <c r="PE148" s="120"/>
      <c r="PG148" s="112"/>
      <c r="PH148" s="112"/>
      <c r="PI148" s="113"/>
      <c r="PJ148" s="114"/>
      <c r="PK148" s="115"/>
      <c r="PL148" s="115"/>
      <c r="PM148" s="116"/>
      <c r="PN148" s="117"/>
      <c r="PO148" s="118"/>
      <c r="PP148" s="119"/>
      <c r="PQ148" s="120"/>
      <c r="PS148" s="112"/>
      <c r="PT148" s="112"/>
      <c r="PU148" s="113"/>
      <c r="PV148" s="114"/>
      <c r="PW148" s="115"/>
      <c r="PX148" s="115"/>
      <c r="PY148" s="116"/>
      <c r="PZ148" s="117"/>
      <c r="QA148" s="118"/>
      <c r="QB148" s="119"/>
      <c r="QC148" s="120"/>
      <c r="QE148" s="112"/>
      <c r="QF148" s="112"/>
      <c r="QG148" s="113"/>
      <c r="QH148" s="114"/>
      <c r="QI148" s="115"/>
      <c r="QJ148" s="115"/>
      <c r="QK148" s="116"/>
      <c r="QL148" s="117"/>
      <c r="QM148" s="118"/>
      <c r="QN148" s="119"/>
      <c r="QO148" s="120"/>
      <c r="QQ148" s="112"/>
      <c r="QR148" s="112"/>
      <c r="QS148" s="113"/>
      <c r="QT148" s="114"/>
      <c r="QU148" s="115"/>
      <c r="QV148" s="115"/>
      <c r="QW148" s="116"/>
      <c r="QX148" s="117"/>
      <c r="QY148" s="118"/>
      <c r="QZ148" s="119"/>
      <c r="RA148" s="120"/>
      <c r="RC148" s="112"/>
      <c r="RD148" s="112"/>
      <c r="RE148" s="113"/>
      <c r="RF148" s="114"/>
      <c r="RG148" s="115"/>
      <c r="RH148" s="115"/>
      <c r="RI148" s="116"/>
      <c r="RJ148" s="117"/>
      <c r="RK148" s="118"/>
      <c r="RL148" s="119"/>
      <c r="RM148" s="120"/>
      <c r="RO148" s="112"/>
      <c r="RP148" s="112"/>
      <c r="RQ148" s="113"/>
      <c r="RR148" s="114"/>
      <c r="RS148" s="115"/>
      <c r="RT148" s="115"/>
      <c r="RU148" s="116"/>
      <c r="RV148" s="117"/>
      <c r="RW148" s="118"/>
      <c r="RX148" s="119"/>
      <c r="RY148" s="120"/>
      <c r="SA148" s="112"/>
      <c r="SB148" s="112"/>
    </row>
    <row r="149" spans="1:496" ht="13.5" customHeight="1">
      <c r="A149" s="20"/>
      <c r="B149" s="2" t="s">
        <v>811</v>
      </c>
      <c r="C149" s="2" t="s">
        <v>825</v>
      </c>
      <c r="E149" s="113" t="str">
        <f t="shared" ref="E149" si="1011">IF(I149="","",E$3)</f>
        <v/>
      </c>
      <c r="F149" s="114" t="str">
        <f t="shared" ref="F149" si="1012">IF(I149="","",E$1)</f>
        <v/>
      </c>
      <c r="G149" s="115" t="str">
        <f t="shared" si="903"/>
        <v/>
      </c>
      <c r="H149" s="115" t="str">
        <f t="shared" si="904"/>
        <v/>
      </c>
      <c r="I149" s="116" t="str">
        <f t="shared" ref="I149" si="1013">IF(P149="","",IF(ISNUMBER(SEARCH(":",P149)),MID(P149,FIND(":",P149)+2,FIND("(",P149)-FIND(":",P149)-3),LEFT(P149,FIND("(",P149)-2)))</f>
        <v/>
      </c>
      <c r="J149" s="117" t="str">
        <f t="shared" ref="J149" si="1014">IF(P149="","",MID(P149,FIND("(",P149)+1,4))</f>
        <v/>
      </c>
      <c r="K149" s="118" t="str">
        <f t="shared" ref="K149" si="1015">IF(ISNUMBER(SEARCH("*female*",P149)),"female",IF(ISNUMBER(SEARCH("*male*",P149)),"male",""))</f>
        <v/>
      </c>
      <c r="L149" s="119" t="str">
        <f t="shared" si="894"/>
        <v/>
      </c>
      <c r="M149" s="120" t="str">
        <f t="shared" ref="M149" si="1016">IF(I149="","",(MID(I149,(SEARCH("^^",SUBSTITUTE(I149," ","^^",LEN(I149)-LEN(SUBSTITUTE(I149," ","")))))+1,99)&amp;"_"&amp;LEFT(I149,FIND(" ",I149)-1)&amp;"_"&amp;J149))</f>
        <v/>
      </c>
      <c r="O149" s="112"/>
      <c r="P149" s="2" t="s">
        <v>289</v>
      </c>
      <c r="Q149" s="113">
        <f>Q$3</f>
        <v>42391</v>
      </c>
      <c r="R149" s="114" t="s">
        <v>827</v>
      </c>
      <c r="S149" s="115">
        <v>40900</v>
      </c>
      <c r="T149" s="115">
        <f>Q$3</f>
        <v>42391</v>
      </c>
      <c r="U149" s="116" t="s">
        <v>1009</v>
      </c>
      <c r="V149" s="117" t="s">
        <v>1010</v>
      </c>
      <c r="W149" s="118" t="s">
        <v>1007</v>
      </c>
      <c r="X149" s="119" t="s">
        <v>445</v>
      </c>
      <c r="Y149" s="120" t="s">
        <v>1011</v>
      </c>
      <c r="AA149" s="4"/>
      <c r="AB149" s="2" t="s">
        <v>964</v>
      </c>
      <c r="AC149" s="113">
        <f t="shared" si="545"/>
        <v>42653</v>
      </c>
      <c r="AD149" s="114" t="str">
        <f t="shared" si="546"/>
        <v>Oreškovic I</v>
      </c>
      <c r="AE149" s="115">
        <f t="shared" si="547"/>
        <v>42391</v>
      </c>
      <c r="AF149" s="115">
        <f t="shared" si="548"/>
        <v>42653</v>
      </c>
      <c r="AG149" s="116" t="str">
        <f t="shared" si="549"/>
        <v>Bernardica Juretic</v>
      </c>
      <c r="AH149" s="117" t="str">
        <f t="shared" si="550"/>
        <v>1963</v>
      </c>
      <c r="AI149" s="118" t="str">
        <f t="shared" si="551"/>
        <v>female</v>
      </c>
      <c r="AJ149" s="119" t="str">
        <f t="shared" si="552"/>
        <v>hr_independent01</v>
      </c>
      <c r="AK149" s="120" t="str">
        <f t="shared" si="553"/>
        <v>Juretic_Bernardica_1963</v>
      </c>
      <c r="AM149" s="112"/>
      <c r="AN149" s="112" t="s">
        <v>1243</v>
      </c>
      <c r="AO149" s="113" t="str">
        <f t="shared" si="554"/>
        <v/>
      </c>
      <c r="AP149" s="114" t="str">
        <f t="shared" si="555"/>
        <v/>
      </c>
      <c r="AQ149" s="115" t="str">
        <f t="shared" si="556"/>
        <v/>
      </c>
      <c r="AR149" s="115" t="str">
        <f t="shared" si="557"/>
        <v/>
      </c>
      <c r="AS149" s="116" t="str">
        <f t="shared" si="558"/>
        <v/>
      </c>
      <c r="AT149" s="117" t="str">
        <f t="shared" si="559"/>
        <v/>
      </c>
      <c r="AU149" s="118" t="str">
        <f t="shared" si="560"/>
        <v/>
      </c>
      <c r="AV149" s="119" t="str">
        <f t="shared" si="561"/>
        <v/>
      </c>
      <c r="AW149" s="120" t="str">
        <f t="shared" si="562"/>
        <v/>
      </c>
      <c r="AY149" s="112"/>
      <c r="AZ149" s="112"/>
      <c r="BA149" s="113" t="str">
        <f t="shared" ref="BA149" si="1017">IF(BE149="","",BA$3)</f>
        <v/>
      </c>
      <c r="BB149" s="114" t="str">
        <f t="shared" ref="BB149" si="1018">IF(BE149="","",BA$1)</f>
        <v/>
      </c>
      <c r="BC149" s="115" t="str">
        <f t="shared" ref="BC149" si="1019">IF(BE149="","",BA$2)</f>
        <v/>
      </c>
      <c r="BD149" s="115" t="str">
        <f t="shared" ref="BD149" si="1020">IF(BE149="","",BA$3)</f>
        <v/>
      </c>
      <c r="BE149" s="116" t="str">
        <f t="shared" ref="BE149" si="1021">IF(BL149="","",IF(ISNUMBER(SEARCH(":",BL149)),MID(BL149,FIND(":",BL149)+2,FIND("(",BL149)-FIND(":",BL149)-3),LEFT(BL149,FIND("(",BL149)-2)))</f>
        <v/>
      </c>
      <c r="BF149" s="117" t="str">
        <f t="shared" ref="BF149" si="1022">IF(BL149="","",MID(BL149,FIND("(",BL149)+1,4))</f>
        <v/>
      </c>
      <c r="BG149" s="118" t="str">
        <f t="shared" ref="BG149" si="1023">IF(ISNUMBER(SEARCH("*female*",BL149)),"female",IF(ISNUMBER(SEARCH("*male*",BL149)),"male",""))</f>
        <v/>
      </c>
      <c r="BH149" s="119" t="str">
        <f t="shared" ref="BH149" si="1024">IF(BL149="","",IF(ISERROR(MID(BL149,FIND("male,",BL149)+6,(FIND(")",BL149)-(FIND("male,",BL149)+6))))=TRUE,"missing/error",MID(BL149,FIND("male,",BL149)+6,(FIND(")",BL149)-(FIND("male,",BL149)+6)))))</f>
        <v/>
      </c>
      <c r="BI149" s="120" t="str">
        <f t="shared" ref="BI149" si="1025">IF(BE149="","",(MID(BE149,(SEARCH("^^",SUBSTITUTE(BE149," ","^^",LEN(BE149)-LEN(SUBSTITUTE(BE149," ","")))))+1,99)&amp;"_"&amp;LEFT(BE149,FIND(" ",BE149)-1)&amp;"_"&amp;BF149))</f>
        <v/>
      </c>
      <c r="BK149" s="112"/>
      <c r="BM149" s="113" t="str">
        <f t="shared" si="563"/>
        <v/>
      </c>
      <c r="BN149" s="114" t="str">
        <f t="shared" si="564"/>
        <v/>
      </c>
      <c r="BO149" s="115" t="str">
        <f t="shared" si="565"/>
        <v/>
      </c>
      <c r="BP149" s="115" t="str">
        <f t="shared" si="566"/>
        <v/>
      </c>
      <c r="BQ149" s="116" t="str">
        <f t="shared" si="567"/>
        <v/>
      </c>
      <c r="BR149" s="117" t="str">
        <f t="shared" si="568"/>
        <v/>
      </c>
      <c r="BS149" s="118" t="str">
        <f t="shared" si="569"/>
        <v/>
      </c>
      <c r="BT149" s="119" t="str">
        <f t="shared" si="570"/>
        <v/>
      </c>
      <c r="BU149" s="120" t="str">
        <f t="shared" si="571"/>
        <v/>
      </c>
      <c r="BW149" s="112"/>
      <c r="BX149" s="112"/>
      <c r="BY149" s="113" t="str">
        <f t="shared" si="572"/>
        <v/>
      </c>
      <c r="BZ149" s="114" t="str">
        <f t="shared" si="573"/>
        <v/>
      </c>
      <c r="CA149" s="115" t="str">
        <f t="shared" si="574"/>
        <v/>
      </c>
      <c r="CB149" s="115" t="str">
        <f t="shared" si="575"/>
        <v/>
      </c>
      <c r="CC149" s="116" t="str">
        <f t="shared" si="576"/>
        <v/>
      </c>
      <c r="CD149" s="117" t="str">
        <f t="shared" si="577"/>
        <v/>
      </c>
      <c r="CE149" s="118" t="str">
        <f t="shared" si="578"/>
        <v/>
      </c>
      <c r="CF149" s="119" t="str">
        <f t="shared" si="579"/>
        <v/>
      </c>
      <c r="CG149" s="120" t="str">
        <f t="shared" si="580"/>
        <v/>
      </c>
      <c r="CI149" s="112"/>
      <c r="CJ149" s="112"/>
      <c r="CK149" s="113" t="str">
        <f t="shared" si="581"/>
        <v/>
      </c>
      <c r="CL149" s="114" t="str">
        <f t="shared" si="582"/>
        <v/>
      </c>
      <c r="CM149" s="115" t="str">
        <f t="shared" si="583"/>
        <v/>
      </c>
      <c r="CN149" s="115" t="str">
        <f t="shared" si="584"/>
        <v/>
      </c>
      <c r="CO149" s="116" t="str">
        <f t="shared" si="585"/>
        <v/>
      </c>
      <c r="CP149" s="117" t="str">
        <f t="shared" si="586"/>
        <v/>
      </c>
      <c r="CQ149" s="118" t="str">
        <f t="shared" si="587"/>
        <v/>
      </c>
      <c r="CR149" s="119" t="str">
        <f t="shared" si="588"/>
        <v/>
      </c>
      <c r="CS149" s="120" t="str">
        <f t="shared" si="589"/>
        <v/>
      </c>
      <c r="CU149" s="112"/>
      <c r="CV149" s="112"/>
      <c r="CW149" s="113" t="str">
        <f t="shared" si="590"/>
        <v/>
      </c>
      <c r="CX149" s="114" t="str">
        <f t="shared" si="591"/>
        <v/>
      </c>
      <c r="CY149" s="115" t="str">
        <f t="shared" si="592"/>
        <v/>
      </c>
      <c r="CZ149" s="115" t="str">
        <f t="shared" si="593"/>
        <v/>
      </c>
      <c r="DA149" s="116" t="str">
        <f t="shared" si="594"/>
        <v/>
      </c>
      <c r="DB149" s="117" t="str">
        <f t="shared" si="595"/>
        <v/>
      </c>
      <c r="DC149" s="118" t="str">
        <f t="shared" si="596"/>
        <v/>
      </c>
      <c r="DD149" s="119" t="str">
        <f t="shared" si="597"/>
        <v/>
      </c>
      <c r="DE149" s="120" t="str">
        <f t="shared" si="598"/>
        <v/>
      </c>
      <c r="DG149" s="112"/>
      <c r="DH149" s="112"/>
      <c r="DI149" s="113" t="str">
        <f t="shared" si="599"/>
        <v/>
      </c>
      <c r="DJ149" s="114" t="str">
        <f t="shared" si="600"/>
        <v/>
      </c>
      <c r="DK149" s="115" t="str">
        <f t="shared" si="601"/>
        <v/>
      </c>
      <c r="DL149" s="115" t="str">
        <f t="shared" si="602"/>
        <v/>
      </c>
      <c r="DM149" s="116" t="str">
        <f t="shared" si="603"/>
        <v/>
      </c>
      <c r="DN149" s="117" t="str">
        <f t="shared" si="604"/>
        <v/>
      </c>
      <c r="DO149" s="118" t="str">
        <f t="shared" si="605"/>
        <v/>
      </c>
      <c r="DP149" s="119" t="str">
        <f t="shared" si="606"/>
        <v/>
      </c>
      <c r="DQ149" s="120" t="str">
        <f t="shared" si="607"/>
        <v/>
      </c>
      <c r="DS149" s="112"/>
      <c r="DT149" s="112"/>
      <c r="DU149" s="113" t="str">
        <f t="shared" si="608"/>
        <v/>
      </c>
      <c r="DV149" s="114" t="str">
        <f t="shared" si="609"/>
        <v/>
      </c>
      <c r="DW149" s="115" t="str">
        <f t="shared" si="610"/>
        <v/>
      </c>
      <c r="DX149" s="115" t="str">
        <f t="shared" si="611"/>
        <v/>
      </c>
      <c r="DY149" s="116" t="str">
        <f t="shared" si="612"/>
        <v/>
      </c>
      <c r="DZ149" s="117" t="str">
        <f t="shared" si="613"/>
        <v/>
      </c>
      <c r="EA149" s="118" t="str">
        <f t="shared" si="614"/>
        <v/>
      </c>
      <c r="EB149" s="119" t="str">
        <f t="shared" si="615"/>
        <v/>
      </c>
      <c r="EC149" s="120" t="str">
        <f t="shared" si="616"/>
        <v/>
      </c>
      <c r="EE149" s="112"/>
      <c r="EF149" s="112"/>
      <c r="EG149" s="113" t="str">
        <f t="shared" si="617"/>
        <v/>
      </c>
      <c r="EH149" s="114" t="str">
        <f t="shared" si="618"/>
        <v/>
      </c>
      <c r="EI149" s="115" t="str">
        <f t="shared" si="619"/>
        <v/>
      </c>
      <c r="EJ149" s="115" t="str">
        <f t="shared" si="620"/>
        <v/>
      </c>
      <c r="EK149" s="116" t="str">
        <f t="shared" si="621"/>
        <v/>
      </c>
      <c r="EL149" s="117" t="str">
        <f t="shared" si="622"/>
        <v/>
      </c>
      <c r="EM149" s="118" t="str">
        <f t="shared" si="623"/>
        <v/>
      </c>
      <c r="EN149" s="119" t="str">
        <f t="shared" si="624"/>
        <v/>
      </c>
      <c r="EO149" s="120" t="str">
        <f t="shared" si="625"/>
        <v/>
      </c>
      <c r="EQ149" s="112"/>
      <c r="ER149" s="112"/>
      <c r="ES149" s="113" t="str">
        <f t="shared" si="626"/>
        <v/>
      </c>
      <c r="ET149" s="114" t="str">
        <f t="shared" si="627"/>
        <v/>
      </c>
      <c r="EU149" s="115" t="str">
        <f t="shared" si="628"/>
        <v/>
      </c>
      <c r="EV149" s="115" t="str">
        <f t="shared" si="629"/>
        <v/>
      </c>
      <c r="EW149" s="116" t="str">
        <f t="shared" si="630"/>
        <v/>
      </c>
      <c r="EX149" s="117" t="str">
        <f t="shared" si="631"/>
        <v/>
      </c>
      <c r="EY149" s="118" t="str">
        <f t="shared" si="632"/>
        <v/>
      </c>
      <c r="EZ149" s="119" t="str">
        <f t="shared" si="633"/>
        <v/>
      </c>
      <c r="FA149" s="120" t="str">
        <f t="shared" si="634"/>
        <v/>
      </c>
      <c r="FC149" s="112"/>
      <c r="FD149" s="112"/>
      <c r="FE149" s="113" t="str">
        <f t="shared" si="635"/>
        <v/>
      </c>
      <c r="FF149" s="114" t="str">
        <f t="shared" si="636"/>
        <v/>
      </c>
      <c r="FG149" s="115" t="str">
        <f t="shared" si="637"/>
        <v/>
      </c>
      <c r="FH149" s="115" t="str">
        <f t="shared" si="638"/>
        <v/>
      </c>
      <c r="FI149" s="116" t="str">
        <f t="shared" si="639"/>
        <v/>
      </c>
      <c r="FJ149" s="117" t="str">
        <f t="shared" si="640"/>
        <v/>
      </c>
      <c r="FK149" s="118" t="str">
        <f t="shared" si="641"/>
        <v/>
      </c>
      <c r="FL149" s="119" t="str">
        <f t="shared" si="642"/>
        <v/>
      </c>
      <c r="FM149" s="120" t="str">
        <f t="shared" si="643"/>
        <v/>
      </c>
      <c r="FO149" s="112"/>
      <c r="FP149" s="112"/>
      <c r="FQ149" s="113" t="str">
        <f t="shared" si="644"/>
        <v/>
      </c>
      <c r="FR149" s="114" t="str">
        <f t="shared" si="645"/>
        <v/>
      </c>
      <c r="FS149" s="115" t="str">
        <f t="shared" si="646"/>
        <v/>
      </c>
      <c r="FT149" s="115" t="str">
        <f t="shared" si="647"/>
        <v/>
      </c>
      <c r="FU149" s="116" t="str">
        <f t="shared" si="648"/>
        <v/>
      </c>
      <c r="FV149" s="117" t="str">
        <f t="shared" si="649"/>
        <v/>
      </c>
      <c r="FW149" s="118" t="str">
        <f t="shared" si="650"/>
        <v/>
      </c>
      <c r="FX149" s="119" t="str">
        <f t="shared" si="651"/>
        <v/>
      </c>
      <c r="FY149" s="120" t="str">
        <f t="shared" si="652"/>
        <v/>
      </c>
      <c r="GA149" s="112"/>
      <c r="GB149" s="112"/>
      <c r="GC149" s="113" t="str">
        <f t="shared" si="653"/>
        <v/>
      </c>
      <c r="GD149" s="114" t="str">
        <f t="shared" si="654"/>
        <v/>
      </c>
      <c r="GE149" s="115" t="str">
        <f t="shared" si="655"/>
        <v/>
      </c>
      <c r="GF149" s="115" t="str">
        <f t="shared" si="656"/>
        <v/>
      </c>
      <c r="GG149" s="116" t="str">
        <f t="shared" si="657"/>
        <v/>
      </c>
      <c r="GH149" s="117" t="str">
        <f t="shared" si="658"/>
        <v/>
      </c>
      <c r="GI149" s="118" t="str">
        <f t="shared" si="659"/>
        <v/>
      </c>
      <c r="GJ149" s="119" t="str">
        <f t="shared" si="660"/>
        <v/>
      </c>
      <c r="GK149" s="120" t="str">
        <f t="shared" si="661"/>
        <v/>
      </c>
      <c r="GM149" s="112"/>
      <c r="GN149" s="112"/>
      <c r="GO149" s="113" t="str">
        <f t="shared" si="662"/>
        <v/>
      </c>
      <c r="GP149" s="114" t="str">
        <f t="shared" si="663"/>
        <v/>
      </c>
      <c r="GQ149" s="115" t="str">
        <f t="shared" si="664"/>
        <v/>
      </c>
      <c r="GR149" s="115" t="str">
        <f t="shared" si="665"/>
        <v/>
      </c>
      <c r="GS149" s="116" t="str">
        <f t="shared" si="666"/>
        <v/>
      </c>
      <c r="GT149" s="117" t="str">
        <f t="shared" si="667"/>
        <v/>
      </c>
      <c r="GU149" s="118" t="str">
        <f t="shared" si="668"/>
        <v/>
      </c>
      <c r="GV149" s="119" t="str">
        <f t="shared" si="669"/>
        <v/>
      </c>
      <c r="GW149" s="120" t="str">
        <f t="shared" si="670"/>
        <v/>
      </c>
      <c r="GY149" s="112"/>
      <c r="GZ149" s="112"/>
      <c r="HA149" s="113" t="str">
        <f t="shared" si="671"/>
        <v/>
      </c>
      <c r="HB149" s="114" t="str">
        <f t="shared" si="672"/>
        <v/>
      </c>
      <c r="HC149" s="115" t="str">
        <f t="shared" si="673"/>
        <v/>
      </c>
      <c r="HD149" s="115" t="str">
        <f t="shared" si="674"/>
        <v/>
      </c>
      <c r="HE149" s="116" t="str">
        <f t="shared" si="675"/>
        <v/>
      </c>
      <c r="HF149" s="117" t="str">
        <f t="shared" si="676"/>
        <v/>
      </c>
      <c r="HG149" s="118" t="str">
        <f t="shared" si="677"/>
        <v/>
      </c>
      <c r="HH149" s="119" t="str">
        <f t="shared" si="678"/>
        <v/>
      </c>
      <c r="HI149" s="120" t="str">
        <f t="shared" si="679"/>
        <v/>
      </c>
      <c r="HK149" s="112"/>
      <c r="HL149" s="112"/>
      <c r="HM149" s="113" t="str">
        <f t="shared" si="680"/>
        <v/>
      </c>
      <c r="HN149" s="114" t="str">
        <f t="shared" si="681"/>
        <v/>
      </c>
      <c r="HO149" s="115" t="str">
        <f t="shared" si="682"/>
        <v/>
      </c>
      <c r="HP149" s="115" t="str">
        <f t="shared" si="683"/>
        <v/>
      </c>
      <c r="HQ149" s="116" t="str">
        <f t="shared" si="684"/>
        <v/>
      </c>
      <c r="HR149" s="117" t="str">
        <f t="shared" si="685"/>
        <v/>
      </c>
      <c r="HS149" s="118" t="str">
        <f t="shared" si="686"/>
        <v/>
      </c>
      <c r="HT149" s="119" t="str">
        <f t="shared" si="687"/>
        <v/>
      </c>
      <c r="HU149" s="120" t="str">
        <f t="shared" si="688"/>
        <v/>
      </c>
      <c r="HW149" s="112"/>
      <c r="HX149" s="112"/>
      <c r="HY149" s="113" t="str">
        <f t="shared" si="689"/>
        <v/>
      </c>
      <c r="HZ149" s="114" t="str">
        <f t="shared" si="690"/>
        <v/>
      </c>
      <c r="IA149" s="115" t="str">
        <f t="shared" si="691"/>
        <v/>
      </c>
      <c r="IB149" s="115" t="str">
        <f t="shared" si="692"/>
        <v/>
      </c>
      <c r="IC149" s="116" t="str">
        <f t="shared" si="693"/>
        <v/>
      </c>
      <c r="ID149" s="117" t="str">
        <f t="shared" si="694"/>
        <v/>
      </c>
      <c r="IE149" s="118" t="str">
        <f t="shared" si="695"/>
        <v/>
      </c>
      <c r="IF149" s="119" t="str">
        <f t="shared" si="696"/>
        <v/>
      </c>
      <c r="IG149" s="120" t="str">
        <f t="shared" si="697"/>
        <v/>
      </c>
      <c r="II149" s="112"/>
      <c r="IJ149" s="112"/>
      <c r="IK149" s="113" t="str">
        <f t="shared" si="698"/>
        <v/>
      </c>
      <c r="IL149" s="114" t="str">
        <f t="shared" si="699"/>
        <v/>
      </c>
      <c r="IM149" s="115" t="str">
        <f t="shared" si="700"/>
        <v/>
      </c>
      <c r="IN149" s="115" t="str">
        <f t="shared" si="701"/>
        <v/>
      </c>
      <c r="IO149" s="116" t="str">
        <f t="shared" si="702"/>
        <v/>
      </c>
      <c r="IP149" s="117" t="str">
        <f t="shared" si="703"/>
        <v/>
      </c>
      <c r="IQ149" s="118" t="str">
        <f t="shared" si="704"/>
        <v/>
      </c>
      <c r="IR149" s="119" t="str">
        <f t="shared" si="705"/>
        <v/>
      </c>
      <c r="IS149" s="120" t="str">
        <f t="shared" si="706"/>
        <v/>
      </c>
      <c r="IU149" s="112"/>
      <c r="IV149" s="112"/>
      <c r="IW149" s="113" t="str">
        <f t="shared" si="707"/>
        <v/>
      </c>
      <c r="IX149" s="114" t="str">
        <f t="shared" si="708"/>
        <v/>
      </c>
      <c r="IY149" s="115" t="str">
        <f t="shared" si="709"/>
        <v/>
      </c>
      <c r="IZ149" s="115" t="str">
        <f t="shared" si="710"/>
        <v/>
      </c>
      <c r="JA149" s="116" t="str">
        <f t="shared" si="711"/>
        <v/>
      </c>
      <c r="JB149" s="117" t="str">
        <f t="shared" si="712"/>
        <v/>
      </c>
      <c r="JC149" s="118" t="str">
        <f t="shared" si="713"/>
        <v/>
      </c>
      <c r="JD149" s="119" t="str">
        <f t="shared" si="714"/>
        <v/>
      </c>
      <c r="JE149" s="120" t="str">
        <f t="shared" si="715"/>
        <v/>
      </c>
      <c r="JG149" s="112"/>
      <c r="JH149" s="112"/>
      <c r="JI149" s="113" t="str">
        <f t="shared" si="716"/>
        <v/>
      </c>
      <c r="JJ149" s="114" t="str">
        <f t="shared" si="717"/>
        <v/>
      </c>
      <c r="JK149" s="115" t="str">
        <f t="shared" si="718"/>
        <v/>
      </c>
      <c r="JL149" s="115" t="str">
        <f t="shared" si="719"/>
        <v/>
      </c>
      <c r="JM149" s="116" t="str">
        <f t="shared" si="720"/>
        <v/>
      </c>
      <c r="JN149" s="117" t="str">
        <f t="shared" si="721"/>
        <v/>
      </c>
      <c r="JO149" s="118" t="str">
        <f t="shared" si="722"/>
        <v/>
      </c>
      <c r="JP149" s="119" t="str">
        <f t="shared" si="723"/>
        <v/>
      </c>
      <c r="JQ149" s="120" t="str">
        <f t="shared" si="724"/>
        <v/>
      </c>
      <c r="JS149" s="112"/>
      <c r="JT149" s="112"/>
      <c r="JU149" s="113" t="str">
        <f t="shared" si="725"/>
        <v/>
      </c>
      <c r="JV149" s="114" t="str">
        <f t="shared" si="726"/>
        <v/>
      </c>
      <c r="JW149" s="115" t="str">
        <f t="shared" si="727"/>
        <v/>
      </c>
      <c r="JX149" s="115" t="str">
        <f t="shared" si="728"/>
        <v/>
      </c>
      <c r="JY149" s="116" t="str">
        <f t="shared" si="729"/>
        <v/>
      </c>
      <c r="JZ149" s="117" t="str">
        <f t="shared" si="730"/>
        <v/>
      </c>
      <c r="KA149" s="118" t="str">
        <f t="shared" si="731"/>
        <v/>
      </c>
      <c r="KB149" s="119" t="str">
        <f t="shared" si="732"/>
        <v/>
      </c>
      <c r="KC149" s="120" t="str">
        <f t="shared" si="733"/>
        <v/>
      </c>
      <c r="KE149" s="112"/>
      <c r="KF149" s="112"/>
      <c r="KG149" s="113" t="str">
        <f t="shared" si="734"/>
        <v/>
      </c>
      <c r="KH149" s="114" t="str">
        <f t="shared" si="735"/>
        <v/>
      </c>
      <c r="KI149" s="115" t="str">
        <f t="shared" si="736"/>
        <v/>
      </c>
      <c r="KJ149" s="115" t="str">
        <f t="shared" si="737"/>
        <v/>
      </c>
      <c r="KK149" s="116" t="str">
        <f t="shared" si="738"/>
        <v/>
      </c>
      <c r="KL149" s="117" t="str">
        <f t="shared" si="739"/>
        <v/>
      </c>
      <c r="KM149" s="118" t="str">
        <f t="shared" si="740"/>
        <v/>
      </c>
      <c r="KN149" s="119" t="str">
        <f t="shared" si="741"/>
        <v/>
      </c>
      <c r="KO149" s="120" t="str">
        <f t="shared" si="742"/>
        <v/>
      </c>
      <c r="KQ149" s="112"/>
      <c r="KR149" s="112"/>
      <c r="KS149" s="113" t="str">
        <f t="shared" si="743"/>
        <v/>
      </c>
      <c r="KT149" s="114" t="str">
        <f t="shared" si="744"/>
        <v/>
      </c>
      <c r="KU149" s="115" t="str">
        <f t="shared" si="745"/>
        <v/>
      </c>
      <c r="KV149" s="115" t="str">
        <f t="shared" si="746"/>
        <v/>
      </c>
      <c r="KW149" s="116" t="str">
        <f t="shared" si="747"/>
        <v/>
      </c>
      <c r="KX149" s="117" t="str">
        <f t="shared" si="748"/>
        <v/>
      </c>
      <c r="KY149" s="118" t="str">
        <f t="shared" si="749"/>
        <v/>
      </c>
      <c r="KZ149" s="119" t="str">
        <f t="shared" si="750"/>
        <v/>
      </c>
      <c r="LA149" s="120" t="str">
        <f t="shared" si="751"/>
        <v/>
      </c>
      <c r="LC149" s="112"/>
      <c r="LD149" s="112"/>
      <c r="LE149" s="113" t="str">
        <f t="shared" si="752"/>
        <v/>
      </c>
      <c r="LF149" s="114" t="str">
        <f t="shared" si="753"/>
        <v/>
      </c>
      <c r="LG149" s="115" t="str">
        <f t="shared" si="754"/>
        <v/>
      </c>
      <c r="LH149" s="115" t="str">
        <f t="shared" si="755"/>
        <v/>
      </c>
      <c r="LI149" s="116" t="str">
        <f t="shared" si="756"/>
        <v/>
      </c>
      <c r="LJ149" s="117" t="str">
        <f t="shared" si="757"/>
        <v/>
      </c>
      <c r="LK149" s="118" t="str">
        <f t="shared" si="758"/>
        <v/>
      </c>
      <c r="LL149" s="119" t="str">
        <f t="shared" si="759"/>
        <v/>
      </c>
      <c r="LM149" s="120" t="str">
        <f t="shared" si="760"/>
        <v/>
      </c>
      <c r="LO149" s="112"/>
      <c r="LP149" s="112"/>
      <c r="LQ149" s="113" t="str">
        <f t="shared" si="761"/>
        <v/>
      </c>
      <c r="LR149" s="114" t="str">
        <f t="shared" si="762"/>
        <v/>
      </c>
      <c r="LS149" s="115" t="str">
        <f t="shared" si="763"/>
        <v/>
      </c>
      <c r="LT149" s="115" t="str">
        <f t="shared" si="764"/>
        <v/>
      </c>
      <c r="LU149" s="116" t="str">
        <f t="shared" si="765"/>
        <v/>
      </c>
      <c r="LV149" s="117" t="str">
        <f t="shared" si="766"/>
        <v/>
      </c>
      <c r="LW149" s="118" t="str">
        <f t="shared" si="767"/>
        <v/>
      </c>
      <c r="LX149" s="119" t="str">
        <f t="shared" si="768"/>
        <v/>
      </c>
      <c r="LY149" s="120" t="str">
        <f t="shared" si="769"/>
        <v/>
      </c>
      <c r="MA149" s="112"/>
      <c r="MB149" s="112"/>
      <c r="MC149" s="113" t="str">
        <f t="shared" si="770"/>
        <v/>
      </c>
      <c r="MD149" s="114" t="str">
        <f t="shared" si="771"/>
        <v/>
      </c>
      <c r="ME149" s="115" t="str">
        <f t="shared" si="772"/>
        <v/>
      </c>
      <c r="MF149" s="115" t="str">
        <f t="shared" si="773"/>
        <v/>
      </c>
      <c r="MG149" s="116" t="str">
        <f t="shared" si="774"/>
        <v/>
      </c>
      <c r="MH149" s="117" t="str">
        <f t="shared" si="775"/>
        <v/>
      </c>
      <c r="MI149" s="118" t="str">
        <f t="shared" si="776"/>
        <v/>
      </c>
      <c r="MJ149" s="119" t="str">
        <f t="shared" si="777"/>
        <v/>
      </c>
      <c r="MK149" s="120" t="str">
        <f t="shared" si="778"/>
        <v/>
      </c>
      <c r="MM149" s="112"/>
      <c r="MN149" s="112"/>
      <c r="MO149" s="113" t="str">
        <f t="shared" si="779"/>
        <v/>
      </c>
      <c r="MP149" s="114" t="str">
        <f t="shared" si="780"/>
        <v/>
      </c>
      <c r="MQ149" s="115" t="str">
        <f t="shared" si="781"/>
        <v/>
      </c>
      <c r="MR149" s="115" t="str">
        <f t="shared" si="782"/>
        <v/>
      </c>
      <c r="MS149" s="116" t="str">
        <f t="shared" si="783"/>
        <v/>
      </c>
      <c r="MT149" s="117" t="str">
        <f t="shared" si="784"/>
        <v/>
      </c>
      <c r="MU149" s="118" t="str">
        <f t="shared" si="785"/>
        <v/>
      </c>
      <c r="MV149" s="119" t="str">
        <f t="shared" si="786"/>
        <v/>
      </c>
      <c r="MW149" s="120" t="str">
        <f t="shared" si="787"/>
        <v/>
      </c>
      <c r="MY149" s="112"/>
      <c r="MZ149" s="112"/>
      <c r="NA149" s="113" t="str">
        <f t="shared" si="788"/>
        <v/>
      </c>
      <c r="NB149" s="114" t="str">
        <f t="shared" si="789"/>
        <v/>
      </c>
      <c r="NC149" s="115" t="str">
        <f t="shared" si="790"/>
        <v/>
      </c>
      <c r="ND149" s="115" t="str">
        <f t="shared" si="791"/>
        <v/>
      </c>
      <c r="NE149" s="116" t="str">
        <f t="shared" si="792"/>
        <v/>
      </c>
      <c r="NF149" s="117" t="str">
        <f t="shared" si="793"/>
        <v/>
      </c>
      <c r="NG149" s="118" t="str">
        <f t="shared" si="794"/>
        <v/>
      </c>
      <c r="NH149" s="119" t="str">
        <f t="shared" si="795"/>
        <v/>
      </c>
      <c r="NI149" s="120" t="str">
        <f t="shared" si="796"/>
        <v/>
      </c>
      <c r="NK149" s="112"/>
      <c r="NL149" s="112"/>
      <c r="NM149" s="113" t="str">
        <f t="shared" si="797"/>
        <v/>
      </c>
      <c r="NN149" s="114" t="str">
        <f t="shared" si="798"/>
        <v/>
      </c>
      <c r="NO149" s="115" t="str">
        <f t="shared" si="799"/>
        <v/>
      </c>
      <c r="NP149" s="115" t="str">
        <f t="shared" si="800"/>
        <v/>
      </c>
      <c r="NQ149" s="116" t="str">
        <f t="shared" si="801"/>
        <v/>
      </c>
      <c r="NR149" s="117" t="str">
        <f t="shared" si="802"/>
        <v/>
      </c>
      <c r="NS149" s="118" t="str">
        <f t="shared" si="803"/>
        <v/>
      </c>
      <c r="NT149" s="119" t="str">
        <f t="shared" si="804"/>
        <v/>
      </c>
      <c r="NU149" s="120" t="str">
        <f t="shared" si="805"/>
        <v/>
      </c>
      <c r="NW149" s="112"/>
      <c r="NX149" s="112"/>
      <c r="NY149" s="113" t="str">
        <f t="shared" si="806"/>
        <v/>
      </c>
      <c r="NZ149" s="114" t="str">
        <f t="shared" si="807"/>
        <v/>
      </c>
      <c r="OA149" s="115" t="str">
        <f t="shared" si="808"/>
        <v/>
      </c>
      <c r="OB149" s="115" t="str">
        <f t="shared" si="809"/>
        <v/>
      </c>
      <c r="OC149" s="116" t="str">
        <f t="shared" si="810"/>
        <v/>
      </c>
      <c r="OD149" s="117" t="str">
        <f t="shared" si="811"/>
        <v/>
      </c>
      <c r="OE149" s="118" t="str">
        <f t="shared" si="812"/>
        <v/>
      </c>
      <c r="OF149" s="119" t="str">
        <f t="shared" si="813"/>
        <v/>
      </c>
      <c r="OG149" s="120" t="str">
        <f t="shared" si="814"/>
        <v/>
      </c>
      <c r="OI149" s="112"/>
      <c r="OJ149" s="112"/>
      <c r="OK149" s="113" t="str">
        <f t="shared" si="815"/>
        <v/>
      </c>
      <c r="OL149" s="114" t="str">
        <f t="shared" si="816"/>
        <v/>
      </c>
      <c r="OM149" s="115" t="str">
        <f t="shared" si="817"/>
        <v/>
      </c>
      <c r="ON149" s="115" t="str">
        <f t="shared" si="818"/>
        <v/>
      </c>
      <c r="OO149" s="116" t="str">
        <f t="shared" si="819"/>
        <v/>
      </c>
      <c r="OP149" s="117" t="str">
        <f t="shared" si="820"/>
        <v/>
      </c>
      <c r="OQ149" s="118" t="str">
        <f t="shared" si="821"/>
        <v/>
      </c>
      <c r="OR149" s="119" t="str">
        <f t="shared" si="822"/>
        <v/>
      </c>
      <c r="OS149" s="120" t="str">
        <f t="shared" si="823"/>
        <v/>
      </c>
      <c r="OU149" s="112"/>
      <c r="OV149" s="112"/>
      <c r="OW149" s="113" t="str">
        <f t="shared" si="824"/>
        <v/>
      </c>
      <c r="OX149" s="114" t="str">
        <f t="shared" si="825"/>
        <v/>
      </c>
      <c r="OY149" s="115" t="str">
        <f t="shared" si="826"/>
        <v/>
      </c>
      <c r="OZ149" s="115" t="str">
        <f t="shared" si="827"/>
        <v/>
      </c>
      <c r="PA149" s="116" t="str">
        <f t="shared" si="828"/>
        <v/>
      </c>
      <c r="PB149" s="117" t="str">
        <f t="shared" si="829"/>
        <v/>
      </c>
      <c r="PC149" s="118" t="str">
        <f t="shared" si="830"/>
        <v/>
      </c>
      <c r="PD149" s="119" t="str">
        <f t="shared" si="831"/>
        <v/>
      </c>
      <c r="PE149" s="120" t="str">
        <f t="shared" si="832"/>
        <v/>
      </c>
      <c r="PG149" s="112"/>
      <c r="PH149" s="112"/>
      <c r="PI149" s="113" t="str">
        <f t="shared" si="833"/>
        <v/>
      </c>
      <c r="PJ149" s="114" t="str">
        <f t="shared" si="834"/>
        <v/>
      </c>
      <c r="PK149" s="115" t="str">
        <f t="shared" si="835"/>
        <v/>
      </c>
      <c r="PL149" s="115" t="str">
        <f t="shared" si="836"/>
        <v/>
      </c>
      <c r="PM149" s="116" t="str">
        <f t="shared" si="837"/>
        <v/>
      </c>
      <c r="PN149" s="117" t="str">
        <f t="shared" si="838"/>
        <v/>
      </c>
      <c r="PO149" s="118" t="str">
        <f t="shared" si="839"/>
        <v/>
      </c>
      <c r="PP149" s="119" t="str">
        <f t="shared" si="840"/>
        <v/>
      </c>
      <c r="PQ149" s="120" t="str">
        <f t="shared" si="841"/>
        <v/>
      </c>
      <c r="PS149" s="112"/>
      <c r="PT149" s="112"/>
      <c r="PU149" s="113" t="str">
        <f t="shared" si="842"/>
        <v/>
      </c>
      <c r="PV149" s="114" t="str">
        <f t="shared" si="843"/>
        <v/>
      </c>
      <c r="PW149" s="115" t="str">
        <f t="shared" si="844"/>
        <v/>
      </c>
      <c r="PX149" s="115" t="str">
        <f t="shared" si="845"/>
        <v/>
      </c>
      <c r="PY149" s="116" t="str">
        <f t="shared" si="846"/>
        <v/>
      </c>
      <c r="PZ149" s="117" t="str">
        <f t="shared" si="847"/>
        <v/>
      </c>
      <c r="QA149" s="118" t="str">
        <f t="shared" si="848"/>
        <v/>
      </c>
      <c r="QB149" s="119" t="str">
        <f t="shared" si="849"/>
        <v/>
      </c>
      <c r="QC149" s="120" t="str">
        <f t="shared" si="850"/>
        <v/>
      </c>
      <c r="QE149" s="112"/>
      <c r="QF149" s="112"/>
      <c r="QG149" s="113" t="str">
        <f t="shared" si="851"/>
        <v/>
      </c>
      <c r="QH149" s="114" t="str">
        <f t="shared" si="852"/>
        <v/>
      </c>
      <c r="QI149" s="115" t="str">
        <f t="shared" si="853"/>
        <v/>
      </c>
      <c r="QJ149" s="115" t="str">
        <f t="shared" si="854"/>
        <v/>
      </c>
      <c r="QK149" s="116" t="str">
        <f t="shared" si="855"/>
        <v/>
      </c>
      <c r="QL149" s="117" t="str">
        <f t="shared" si="856"/>
        <v/>
      </c>
      <c r="QM149" s="118" t="str">
        <f t="shared" si="857"/>
        <v/>
      </c>
      <c r="QN149" s="119" t="str">
        <f t="shared" si="858"/>
        <v/>
      </c>
      <c r="QO149" s="120" t="str">
        <f t="shared" si="859"/>
        <v/>
      </c>
      <c r="QQ149" s="112"/>
      <c r="QR149" s="112"/>
      <c r="QS149" s="113" t="str">
        <f t="shared" si="860"/>
        <v/>
      </c>
      <c r="QT149" s="114" t="str">
        <f t="shared" si="861"/>
        <v/>
      </c>
      <c r="QU149" s="115" t="str">
        <f t="shared" si="862"/>
        <v/>
      </c>
      <c r="QV149" s="115" t="str">
        <f t="shared" si="863"/>
        <v/>
      </c>
      <c r="QW149" s="116" t="str">
        <f t="shared" si="864"/>
        <v/>
      </c>
      <c r="QX149" s="117" t="str">
        <f t="shared" si="865"/>
        <v/>
      </c>
      <c r="QY149" s="118" t="str">
        <f t="shared" si="866"/>
        <v/>
      </c>
      <c r="QZ149" s="119" t="str">
        <f t="shared" si="867"/>
        <v/>
      </c>
      <c r="RA149" s="120" t="str">
        <f t="shared" si="868"/>
        <v/>
      </c>
      <c r="RC149" s="112"/>
      <c r="RD149" s="112"/>
      <c r="RE149" s="113" t="str">
        <f t="shared" si="869"/>
        <v/>
      </c>
      <c r="RF149" s="114" t="str">
        <f t="shared" si="870"/>
        <v/>
      </c>
      <c r="RG149" s="115" t="str">
        <f t="shared" si="871"/>
        <v/>
      </c>
      <c r="RH149" s="115" t="str">
        <f t="shared" si="872"/>
        <v/>
      </c>
      <c r="RI149" s="116" t="str">
        <f t="shared" si="873"/>
        <v/>
      </c>
      <c r="RJ149" s="117" t="str">
        <f t="shared" si="874"/>
        <v/>
      </c>
      <c r="RK149" s="118" t="str">
        <f t="shared" si="875"/>
        <v/>
      </c>
      <c r="RL149" s="119" t="str">
        <f t="shared" si="876"/>
        <v/>
      </c>
      <c r="RM149" s="120" t="str">
        <f t="shared" si="877"/>
        <v/>
      </c>
      <c r="RO149" s="112"/>
      <c r="RP149" s="112"/>
      <c r="RQ149" s="113" t="str">
        <f t="shared" si="878"/>
        <v/>
      </c>
      <c r="RR149" s="114" t="str">
        <f t="shared" si="879"/>
        <v/>
      </c>
      <c r="RS149" s="115" t="str">
        <f t="shared" si="880"/>
        <v/>
      </c>
      <c r="RT149" s="115" t="str">
        <f t="shared" si="881"/>
        <v/>
      </c>
      <c r="RU149" s="116" t="str">
        <f t="shared" si="882"/>
        <v/>
      </c>
      <c r="RV149" s="117" t="str">
        <f t="shared" si="883"/>
        <v/>
      </c>
      <c r="RW149" s="118" t="str">
        <f t="shared" si="884"/>
        <v/>
      </c>
      <c r="RX149" s="119" t="str">
        <f t="shared" si="885"/>
        <v/>
      </c>
      <c r="RY149" s="120" t="str">
        <f t="shared" si="886"/>
        <v/>
      </c>
      <c r="SA149" s="112"/>
      <c r="SB149" s="112"/>
    </row>
    <row r="150" spans="1:496" ht="13.5" customHeight="1">
      <c r="A150" s="20"/>
      <c r="B150" s="2" t="s">
        <v>1343</v>
      </c>
      <c r="E150" s="113"/>
      <c r="F150" s="114"/>
      <c r="G150" s="115"/>
      <c r="H150" s="115"/>
      <c r="I150" s="116"/>
      <c r="J150" s="117"/>
      <c r="K150" s="118"/>
      <c r="L150" s="119"/>
      <c r="M150" s="120"/>
      <c r="O150" s="112"/>
      <c r="Q150" s="113"/>
      <c r="R150" s="114"/>
      <c r="S150" s="115"/>
      <c r="T150" s="115"/>
      <c r="U150" s="116"/>
      <c r="V150" s="117"/>
      <c r="W150" s="118"/>
      <c r="X150" s="119"/>
      <c r="Y150" s="120"/>
      <c r="AA150" s="4"/>
      <c r="AC150" s="113"/>
      <c r="AD150" s="114"/>
      <c r="AE150" s="115"/>
      <c r="AF150" s="115"/>
      <c r="AG150" s="116"/>
      <c r="AH150" s="117"/>
      <c r="AI150" s="118"/>
      <c r="AJ150" s="119"/>
      <c r="AK150" s="120"/>
      <c r="AM150" s="112"/>
      <c r="AN150" s="112"/>
      <c r="AO150" s="113"/>
      <c r="AP150" s="114"/>
      <c r="AQ150" s="115"/>
      <c r="AR150" s="115"/>
      <c r="AS150" s="116"/>
      <c r="AT150" s="117"/>
      <c r="AU150" s="118"/>
      <c r="AV150" s="119"/>
      <c r="AW150" s="120"/>
      <c r="AY150" s="112"/>
      <c r="AZ150" s="112"/>
      <c r="BA150" s="113">
        <f>IF(BE150="","",BA$3)</f>
        <v>44926</v>
      </c>
      <c r="BB150" s="114" t="str">
        <f>IF(BE150="","",BA$1)</f>
        <v>Plenkovic II</v>
      </c>
      <c r="BC150" s="115">
        <f>IF(BE150="","",BA$2)</f>
        <v>43853</v>
      </c>
      <c r="BD150" s="115">
        <f>IF(BE150="","",BA$3)</f>
        <v>44926</v>
      </c>
      <c r="BE150" s="116" t="str">
        <f>IF(BL150="","",IF(ISNUMBER(SEARCH(":",BL150)),MID(BL150,FIND(":",BL150)+2,FIND("(",BL150)-FIND(":",BL150)-3),LEFT(BL150,FIND("(",BL150)-2)))</f>
        <v>Boris Miloševic</v>
      </c>
      <c r="BF150" s="117" t="str">
        <f>IF(BL150="","",MID(BL150,FIND("(",BL150)+1,4))</f>
        <v>1974</v>
      </c>
      <c r="BG150" s="118" t="str">
        <f>IF(ISNUMBER(SEARCH("*female*",BL150)),"female",IF(ISNUMBER(SEARCH("*male*",BL150)),"male",""))</f>
        <v>male</v>
      </c>
      <c r="BH150" s="119" t="str">
        <f>IF(BL150="","",IF(ISERROR(MID(BL150,FIND("male,",BL150)+6,(FIND(")",BL150)-(FIND("male,",BL150)+6))))=TRUE,"missing/error",MID(BL150,FIND("male,",BL150)+6,(FIND(")",BL150)-(FIND("male,",BL150)+6)))))</f>
        <v>hr_sdss01</v>
      </c>
      <c r="BI150" s="120" t="str">
        <f>IF(BE150="","",(MID(BE150,(SEARCH("^^",SUBSTITUTE(BE150," ","^^",LEN(BE150)-LEN(SUBSTITUTE(BE150," ","")))))+1,99)&amp;"_"&amp;LEFT(BE150,FIND(" ",BE150)-1)&amp;"_"&amp;BF150))</f>
        <v>Miloševic_Boris_1974</v>
      </c>
      <c r="BK150" s="112"/>
      <c r="BL150" s="112" t="s">
        <v>1342</v>
      </c>
      <c r="BM150" s="113"/>
      <c r="BN150" s="114"/>
      <c r="BO150" s="115"/>
      <c r="BP150" s="115"/>
      <c r="BQ150" s="116"/>
      <c r="BR150" s="117"/>
      <c r="BS150" s="118"/>
      <c r="BT150" s="119"/>
      <c r="BU150" s="120"/>
      <c r="BW150" s="112"/>
      <c r="BX150" s="112"/>
      <c r="BY150" s="113"/>
      <c r="BZ150" s="114"/>
      <c r="CA150" s="115"/>
      <c r="CB150" s="115"/>
      <c r="CC150" s="116"/>
      <c r="CD150" s="117"/>
      <c r="CE150" s="118"/>
      <c r="CF150" s="119"/>
      <c r="CG150" s="120"/>
      <c r="CI150" s="112"/>
      <c r="CJ150" s="112"/>
      <c r="CK150" s="113"/>
      <c r="CL150" s="114"/>
      <c r="CM150" s="115"/>
      <c r="CN150" s="115"/>
      <c r="CO150" s="116"/>
      <c r="CP150" s="117"/>
      <c r="CQ150" s="118"/>
      <c r="CR150" s="119"/>
      <c r="CS150" s="120"/>
      <c r="CU150" s="112"/>
      <c r="CV150" s="112"/>
      <c r="CW150" s="113"/>
      <c r="CX150" s="114"/>
      <c r="CY150" s="115"/>
      <c r="CZ150" s="115"/>
      <c r="DA150" s="116"/>
      <c r="DB150" s="117"/>
      <c r="DC150" s="118"/>
      <c r="DD150" s="119"/>
      <c r="DE150" s="120"/>
      <c r="DG150" s="112"/>
      <c r="DH150" s="112"/>
      <c r="DI150" s="113"/>
      <c r="DJ150" s="114"/>
      <c r="DK150" s="115"/>
      <c r="DL150" s="115"/>
      <c r="DM150" s="116"/>
      <c r="DN150" s="117"/>
      <c r="DO150" s="118"/>
      <c r="DP150" s="119"/>
      <c r="DQ150" s="120"/>
      <c r="DS150" s="112"/>
      <c r="DT150" s="112"/>
      <c r="DU150" s="113"/>
      <c r="DV150" s="114"/>
      <c r="DW150" s="115"/>
      <c r="DX150" s="115"/>
      <c r="DY150" s="116"/>
      <c r="DZ150" s="117"/>
      <c r="EA150" s="118"/>
      <c r="EB150" s="119"/>
      <c r="EC150" s="120"/>
      <c r="EE150" s="112"/>
      <c r="EF150" s="112"/>
      <c r="EG150" s="113"/>
      <c r="EH150" s="114"/>
      <c r="EI150" s="115"/>
      <c r="EJ150" s="115"/>
      <c r="EK150" s="116"/>
      <c r="EL150" s="117"/>
      <c r="EM150" s="118"/>
      <c r="EN150" s="119"/>
      <c r="EO150" s="120"/>
      <c r="EQ150" s="112"/>
      <c r="ER150" s="112"/>
      <c r="ES150" s="113"/>
      <c r="ET150" s="114"/>
      <c r="EU150" s="115"/>
      <c r="EV150" s="115"/>
      <c r="EW150" s="116"/>
      <c r="EX150" s="117"/>
      <c r="EY150" s="118"/>
      <c r="EZ150" s="119"/>
      <c r="FA150" s="120"/>
      <c r="FC150" s="112"/>
      <c r="FD150" s="112"/>
      <c r="FE150" s="113"/>
      <c r="FF150" s="114"/>
      <c r="FG150" s="115"/>
      <c r="FH150" s="115"/>
      <c r="FI150" s="116"/>
      <c r="FJ150" s="117"/>
      <c r="FK150" s="118"/>
      <c r="FL150" s="119"/>
      <c r="FM150" s="120"/>
      <c r="FO150" s="112"/>
      <c r="FP150" s="112"/>
      <c r="FQ150" s="113"/>
      <c r="FR150" s="114"/>
      <c r="FS150" s="115"/>
      <c r="FT150" s="115"/>
      <c r="FU150" s="116"/>
      <c r="FV150" s="117"/>
      <c r="FW150" s="118"/>
      <c r="FX150" s="119"/>
      <c r="FY150" s="120"/>
      <c r="GA150" s="112"/>
      <c r="GB150" s="112"/>
      <c r="GC150" s="113"/>
      <c r="GD150" s="114"/>
      <c r="GE150" s="115"/>
      <c r="GF150" s="115"/>
      <c r="GG150" s="116"/>
      <c r="GH150" s="117"/>
      <c r="GI150" s="118"/>
      <c r="GJ150" s="119"/>
      <c r="GK150" s="120"/>
      <c r="GM150" s="112"/>
      <c r="GN150" s="112"/>
      <c r="GO150" s="113"/>
      <c r="GP150" s="114"/>
      <c r="GQ150" s="115"/>
      <c r="GR150" s="115"/>
      <c r="GS150" s="116"/>
      <c r="GT150" s="117"/>
      <c r="GU150" s="118"/>
      <c r="GV150" s="119"/>
      <c r="GW150" s="120"/>
      <c r="GY150" s="112"/>
      <c r="GZ150" s="112"/>
      <c r="HA150" s="113"/>
      <c r="HB150" s="114"/>
      <c r="HC150" s="115"/>
      <c r="HD150" s="115"/>
      <c r="HE150" s="116"/>
      <c r="HF150" s="117"/>
      <c r="HG150" s="118"/>
      <c r="HH150" s="119"/>
      <c r="HI150" s="120"/>
      <c r="HK150" s="112"/>
      <c r="HL150" s="112"/>
      <c r="HM150" s="113"/>
      <c r="HN150" s="114"/>
      <c r="HO150" s="115"/>
      <c r="HP150" s="115"/>
      <c r="HQ150" s="116"/>
      <c r="HR150" s="117"/>
      <c r="HS150" s="118"/>
      <c r="HT150" s="119"/>
      <c r="HU150" s="120"/>
      <c r="HW150" s="112"/>
      <c r="HX150" s="112"/>
      <c r="HY150" s="113"/>
      <c r="HZ150" s="114"/>
      <c r="IA150" s="115"/>
      <c r="IB150" s="115"/>
      <c r="IC150" s="116"/>
      <c r="ID150" s="117"/>
      <c r="IE150" s="118"/>
      <c r="IF150" s="119"/>
      <c r="IG150" s="120"/>
      <c r="II150" s="112"/>
      <c r="IJ150" s="112"/>
      <c r="IK150" s="113"/>
      <c r="IL150" s="114"/>
      <c r="IM150" s="115"/>
      <c r="IN150" s="115"/>
      <c r="IO150" s="116"/>
      <c r="IP150" s="117"/>
      <c r="IQ150" s="118"/>
      <c r="IR150" s="119"/>
      <c r="IS150" s="120"/>
      <c r="IU150" s="112"/>
      <c r="IV150" s="112"/>
      <c r="IW150" s="113"/>
      <c r="IX150" s="114"/>
      <c r="IY150" s="115"/>
      <c r="IZ150" s="115"/>
      <c r="JA150" s="116"/>
      <c r="JB150" s="117"/>
      <c r="JC150" s="118"/>
      <c r="JD150" s="119"/>
      <c r="JE150" s="120"/>
      <c r="JG150" s="112"/>
      <c r="JH150" s="112"/>
      <c r="JI150" s="113"/>
      <c r="JJ150" s="114"/>
      <c r="JK150" s="115"/>
      <c r="JL150" s="115"/>
      <c r="JM150" s="116"/>
      <c r="JN150" s="117"/>
      <c r="JO150" s="118"/>
      <c r="JP150" s="119"/>
      <c r="JQ150" s="120"/>
      <c r="JS150" s="112"/>
      <c r="JT150" s="112"/>
      <c r="JU150" s="113"/>
      <c r="JV150" s="114"/>
      <c r="JW150" s="115"/>
      <c r="JX150" s="115"/>
      <c r="JY150" s="116"/>
      <c r="JZ150" s="117"/>
      <c r="KA150" s="118"/>
      <c r="KB150" s="119"/>
      <c r="KC150" s="120"/>
      <c r="KE150" s="112"/>
      <c r="KF150" s="112"/>
      <c r="KG150" s="113"/>
      <c r="KH150" s="114"/>
      <c r="KI150" s="115"/>
      <c r="KJ150" s="115"/>
      <c r="KK150" s="116"/>
      <c r="KL150" s="117"/>
      <c r="KM150" s="118"/>
      <c r="KN150" s="119"/>
      <c r="KO150" s="120"/>
      <c r="KQ150" s="112"/>
      <c r="KR150" s="112"/>
      <c r="KS150" s="113"/>
      <c r="KT150" s="114"/>
      <c r="KU150" s="115"/>
      <c r="KV150" s="115"/>
      <c r="KW150" s="116"/>
      <c r="KX150" s="117"/>
      <c r="KY150" s="118"/>
      <c r="KZ150" s="119"/>
      <c r="LA150" s="120"/>
      <c r="LC150" s="112"/>
      <c r="LD150" s="112"/>
      <c r="LE150" s="113"/>
      <c r="LF150" s="114"/>
      <c r="LG150" s="115"/>
      <c r="LH150" s="115"/>
      <c r="LI150" s="116"/>
      <c r="LJ150" s="117"/>
      <c r="LK150" s="118"/>
      <c r="LL150" s="119"/>
      <c r="LM150" s="120"/>
      <c r="LO150" s="112"/>
      <c r="LP150" s="112"/>
      <c r="LQ150" s="113"/>
      <c r="LR150" s="114"/>
      <c r="LS150" s="115"/>
      <c r="LT150" s="115"/>
      <c r="LU150" s="116"/>
      <c r="LV150" s="117"/>
      <c r="LW150" s="118"/>
      <c r="LX150" s="119"/>
      <c r="LY150" s="120"/>
      <c r="MA150" s="112"/>
      <c r="MB150" s="112"/>
      <c r="MC150" s="113"/>
      <c r="MD150" s="114"/>
      <c r="ME150" s="115"/>
      <c r="MF150" s="115"/>
      <c r="MG150" s="116"/>
      <c r="MH150" s="117"/>
      <c r="MI150" s="118"/>
      <c r="MJ150" s="119"/>
      <c r="MK150" s="120"/>
      <c r="MM150" s="112"/>
      <c r="MN150" s="112"/>
      <c r="MO150" s="113"/>
      <c r="MP150" s="114"/>
      <c r="MQ150" s="115"/>
      <c r="MR150" s="115"/>
      <c r="MS150" s="116"/>
      <c r="MT150" s="117"/>
      <c r="MU150" s="118"/>
      <c r="MV150" s="119"/>
      <c r="MW150" s="120"/>
      <c r="MY150" s="112"/>
      <c r="MZ150" s="112"/>
      <c r="NA150" s="113"/>
      <c r="NB150" s="114"/>
      <c r="NC150" s="115"/>
      <c r="ND150" s="115"/>
      <c r="NE150" s="116"/>
      <c r="NF150" s="117"/>
      <c r="NG150" s="118"/>
      <c r="NH150" s="119"/>
      <c r="NI150" s="120"/>
      <c r="NK150" s="112"/>
      <c r="NL150" s="112"/>
      <c r="NM150" s="113"/>
      <c r="NN150" s="114"/>
      <c r="NO150" s="115"/>
      <c r="NP150" s="115"/>
      <c r="NQ150" s="116"/>
      <c r="NR150" s="117"/>
      <c r="NS150" s="118"/>
      <c r="NT150" s="119"/>
      <c r="NU150" s="120"/>
      <c r="NW150" s="112"/>
      <c r="NX150" s="112"/>
      <c r="NY150" s="113"/>
      <c r="NZ150" s="114"/>
      <c r="OA150" s="115"/>
      <c r="OB150" s="115"/>
      <c r="OC150" s="116"/>
      <c r="OD150" s="117"/>
      <c r="OE150" s="118"/>
      <c r="OF150" s="119"/>
      <c r="OG150" s="120"/>
      <c r="OI150" s="112"/>
      <c r="OJ150" s="112"/>
      <c r="OK150" s="113"/>
      <c r="OL150" s="114"/>
      <c r="OM150" s="115"/>
      <c r="ON150" s="115"/>
      <c r="OO150" s="116"/>
      <c r="OP150" s="117"/>
      <c r="OQ150" s="118"/>
      <c r="OR150" s="119"/>
      <c r="OS150" s="120"/>
      <c r="OU150" s="112"/>
      <c r="OV150" s="112"/>
      <c r="OW150" s="113"/>
      <c r="OX150" s="114"/>
      <c r="OY150" s="115"/>
      <c r="OZ150" s="115"/>
      <c r="PA150" s="116"/>
      <c r="PB150" s="117"/>
      <c r="PC150" s="118"/>
      <c r="PD150" s="119"/>
      <c r="PE150" s="120"/>
      <c r="PG150" s="112"/>
      <c r="PH150" s="112"/>
      <c r="PI150" s="113"/>
      <c r="PJ150" s="114"/>
      <c r="PK150" s="115"/>
      <c r="PL150" s="115"/>
      <c r="PM150" s="116"/>
      <c r="PN150" s="117"/>
      <c r="PO150" s="118"/>
      <c r="PP150" s="119"/>
      <c r="PQ150" s="120"/>
      <c r="PS150" s="112"/>
      <c r="PT150" s="112"/>
      <c r="PU150" s="113"/>
      <c r="PV150" s="114"/>
      <c r="PW150" s="115"/>
      <c r="PX150" s="115"/>
      <c r="PY150" s="116"/>
      <c r="PZ150" s="117"/>
      <c r="QA150" s="118"/>
      <c r="QB150" s="119"/>
      <c r="QC150" s="120"/>
      <c r="QE150" s="112"/>
      <c r="QF150" s="112"/>
      <c r="QG150" s="113"/>
      <c r="QH150" s="114"/>
      <c r="QI150" s="115"/>
      <c r="QJ150" s="115"/>
      <c r="QK150" s="116"/>
      <c r="QL150" s="117"/>
      <c r="QM150" s="118"/>
      <c r="QN150" s="119"/>
      <c r="QO150" s="120"/>
      <c r="QQ150" s="112"/>
      <c r="QR150" s="112"/>
      <c r="QS150" s="113"/>
      <c r="QT150" s="114"/>
      <c r="QU150" s="115"/>
      <c r="QV150" s="115"/>
      <c r="QW150" s="116"/>
      <c r="QX150" s="117"/>
      <c r="QY150" s="118"/>
      <c r="QZ150" s="119"/>
      <c r="RA150" s="120"/>
      <c r="RC150" s="112"/>
      <c r="RD150" s="112"/>
      <c r="RE150" s="113"/>
      <c r="RF150" s="114"/>
      <c r="RG150" s="115"/>
      <c r="RH150" s="115"/>
      <c r="RI150" s="116"/>
      <c r="RJ150" s="117"/>
      <c r="RK150" s="118"/>
      <c r="RL150" s="119"/>
      <c r="RM150" s="120"/>
      <c r="RO150" s="112"/>
      <c r="RP150" s="112"/>
      <c r="RQ150" s="113"/>
      <c r="RR150" s="114"/>
      <c r="RS150" s="115"/>
      <c r="RT150" s="115"/>
      <c r="RU150" s="116"/>
      <c r="RV150" s="117"/>
      <c r="RW150" s="118"/>
      <c r="RX150" s="119"/>
      <c r="RY150" s="120"/>
      <c r="SA150" s="112"/>
      <c r="SB150" s="112"/>
    </row>
    <row r="151" spans="1:496" ht="13.5" customHeight="1">
      <c r="A151" s="20"/>
      <c r="B151" s="2" t="s">
        <v>927</v>
      </c>
      <c r="C151" s="2" t="s">
        <v>928</v>
      </c>
      <c r="E151" s="113" t="str">
        <f t="shared" si="960"/>
        <v/>
      </c>
      <c r="F151" s="114" t="str">
        <f t="shared" si="961"/>
        <v/>
      </c>
      <c r="G151" s="115" t="str">
        <f t="shared" si="903"/>
        <v/>
      </c>
      <c r="H151" s="115" t="str">
        <f t="shared" si="904"/>
        <v/>
      </c>
      <c r="I151" s="116" t="str">
        <f t="shared" si="962"/>
        <v/>
      </c>
      <c r="J151" s="117" t="str">
        <f t="shared" si="963"/>
        <v/>
      </c>
      <c r="K151" s="118" t="str">
        <f t="shared" si="964"/>
        <v/>
      </c>
      <c r="L151" s="119" t="str">
        <f t="shared" si="894"/>
        <v/>
      </c>
      <c r="M151" s="120" t="str">
        <f t="shared" si="965"/>
        <v/>
      </c>
      <c r="O151" s="112"/>
      <c r="P151" s="2" t="s">
        <v>289</v>
      </c>
      <c r="Q151" s="113" t="s">
        <v>289</v>
      </c>
      <c r="R151" s="114" t="s">
        <v>289</v>
      </c>
      <c r="S151" s="115" t="s">
        <v>289</v>
      </c>
      <c r="T151" s="115" t="s">
        <v>289</v>
      </c>
      <c r="U151" s="116" t="s">
        <v>289</v>
      </c>
      <c r="V151" s="117" t="s">
        <v>289</v>
      </c>
      <c r="W151" s="118" t="s">
        <v>289</v>
      </c>
      <c r="X151" s="119" t="s">
        <v>289</v>
      </c>
      <c r="Y151" s="120" t="s">
        <v>289</v>
      </c>
      <c r="AA151" s="4"/>
      <c r="AC151" s="113" t="str">
        <f t="shared" si="545"/>
        <v/>
      </c>
      <c r="AD151" s="114" t="str">
        <f t="shared" si="546"/>
        <v/>
      </c>
      <c r="AE151" s="115" t="str">
        <f t="shared" si="547"/>
        <v/>
      </c>
      <c r="AF151" s="115" t="str">
        <f t="shared" si="548"/>
        <v/>
      </c>
      <c r="AG151" s="116" t="str">
        <f t="shared" si="549"/>
        <v/>
      </c>
      <c r="AH151" s="117" t="str">
        <f t="shared" si="550"/>
        <v/>
      </c>
      <c r="AI151" s="118" t="str">
        <f t="shared" si="551"/>
        <v/>
      </c>
      <c r="AJ151" s="119" t="str">
        <f t="shared" si="552"/>
        <v/>
      </c>
      <c r="AK151" s="120" t="str">
        <f t="shared" si="553"/>
        <v/>
      </c>
      <c r="AM151" s="112"/>
      <c r="AN151" s="112"/>
      <c r="AO151" s="113" t="str">
        <f t="shared" si="554"/>
        <v/>
      </c>
      <c r="AP151" s="114" t="str">
        <f t="shared" si="555"/>
        <v/>
      </c>
      <c r="AQ151" s="115" t="str">
        <f t="shared" si="556"/>
        <v/>
      </c>
      <c r="AR151" s="115" t="str">
        <f t="shared" si="557"/>
        <v/>
      </c>
      <c r="AS151" s="116" t="str">
        <f t="shared" si="558"/>
        <v/>
      </c>
      <c r="AT151" s="117" t="str">
        <f t="shared" si="559"/>
        <v/>
      </c>
      <c r="AU151" s="118" t="str">
        <f t="shared" si="560"/>
        <v/>
      </c>
      <c r="AV151" s="119" t="str">
        <f t="shared" si="561"/>
        <v/>
      </c>
      <c r="AW151" s="120" t="str">
        <f t="shared" si="562"/>
        <v/>
      </c>
      <c r="AY151" s="112"/>
      <c r="AZ151" s="112"/>
      <c r="BA151" s="113" t="str">
        <f t="shared" ref="BA151:BA195" si="1026">IF(BE151="","",BA$3)</f>
        <v/>
      </c>
      <c r="BB151" s="114" t="str">
        <f t="shared" ref="BB151:BB195" si="1027">IF(BE151="","",BA$1)</f>
        <v/>
      </c>
      <c r="BC151" s="115" t="str">
        <f t="shared" ref="BC151:BC195" si="1028">IF(BE151="","",BA$2)</f>
        <v/>
      </c>
      <c r="BD151" s="115" t="str">
        <f t="shared" ref="BD151:BD195" si="1029">IF(BE151="","",BA$3)</f>
        <v/>
      </c>
      <c r="BE151" s="116" t="str">
        <f t="shared" ref="BE151:BE195" si="1030">IF(BL151="","",IF(ISNUMBER(SEARCH(":",BL151)),MID(BL151,FIND(":",BL151)+2,FIND("(",BL151)-FIND(":",BL151)-3),LEFT(BL151,FIND("(",BL151)-2)))</f>
        <v/>
      </c>
      <c r="BF151" s="117" t="str">
        <f t="shared" ref="BF151:BF195" si="1031">IF(BL151="","",MID(BL151,FIND("(",BL151)+1,4))</f>
        <v/>
      </c>
      <c r="BG151" s="118" t="str">
        <f t="shared" ref="BG151:BG195" si="1032">IF(ISNUMBER(SEARCH("*female*",BL151)),"female",IF(ISNUMBER(SEARCH("*male*",BL151)),"male",""))</f>
        <v/>
      </c>
      <c r="BH151" s="119" t="str">
        <f t="shared" ref="BH151:BH195" si="1033">IF(BL151="","",IF(ISERROR(MID(BL151,FIND("male,",BL151)+6,(FIND(")",BL151)-(FIND("male,",BL151)+6))))=TRUE,"missing/error",MID(BL151,FIND("male,",BL151)+6,(FIND(")",BL151)-(FIND("male,",BL151)+6)))))</f>
        <v/>
      </c>
      <c r="BI151" s="120" t="str">
        <f t="shared" ref="BI151:BI195" si="1034">IF(BE151="","",(MID(BE151,(SEARCH("^^",SUBSTITUTE(BE151," ","^^",LEN(BE151)-LEN(SUBSTITUTE(BE151," ","")))))+1,99)&amp;"_"&amp;LEFT(BE151,FIND(" ",BE151)-1)&amp;"_"&amp;BF151))</f>
        <v/>
      </c>
      <c r="BK151" s="112"/>
      <c r="BL151" s="112"/>
      <c r="BM151" s="113" t="str">
        <f t="shared" si="563"/>
        <v/>
      </c>
      <c r="BN151" s="114" t="str">
        <f t="shared" si="564"/>
        <v/>
      </c>
      <c r="BO151" s="115" t="str">
        <f t="shared" si="565"/>
        <v/>
      </c>
      <c r="BP151" s="115" t="str">
        <f t="shared" si="566"/>
        <v/>
      </c>
      <c r="BQ151" s="116" t="str">
        <f t="shared" si="567"/>
        <v/>
      </c>
      <c r="BR151" s="117" t="str">
        <f t="shared" si="568"/>
        <v/>
      </c>
      <c r="BS151" s="118" t="str">
        <f t="shared" si="569"/>
        <v/>
      </c>
      <c r="BT151" s="119" t="str">
        <f t="shared" si="570"/>
        <v/>
      </c>
      <c r="BU151" s="120" t="str">
        <f t="shared" si="571"/>
        <v/>
      </c>
      <c r="BW151" s="112"/>
      <c r="BX151" s="112"/>
      <c r="BY151" s="113" t="str">
        <f t="shared" si="572"/>
        <v/>
      </c>
      <c r="BZ151" s="114" t="str">
        <f t="shared" si="573"/>
        <v/>
      </c>
      <c r="CA151" s="115" t="str">
        <f t="shared" si="574"/>
        <v/>
      </c>
      <c r="CB151" s="115" t="str">
        <f t="shared" si="575"/>
        <v/>
      </c>
      <c r="CC151" s="116" t="str">
        <f t="shared" si="576"/>
        <v/>
      </c>
      <c r="CD151" s="117" t="str">
        <f t="shared" si="577"/>
        <v/>
      </c>
      <c r="CE151" s="118" t="str">
        <f t="shared" si="578"/>
        <v/>
      </c>
      <c r="CF151" s="119" t="str">
        <f t="shared" si="579"/>
        <v/>
      </c>
      <c r="CG151" s="120" t="str">
        <f t="shared" si="580"/>
        <v/>
      </c>
      <c r="CI151" s="112"/>
      <c r="CJ151" s="112"/>
      <c r="CK151" s="113" t="str">
        <f t="shared" si="581"/>
        <v/>
      </c>
      <c r="CL151" s="114" t="str">
        <f t="shared" si="582"/>
        <v/>
      </c>
      <c r="CM151" s="115" t="str">
        <f t="shared" si="583"/>
        <v/>
      </c>
      <c r="CN151" s="115" t="str">
        <f t="shared" si="584"/>
        <v/>
      </c>
      <c r="CO151" s="116" t="str">
        <f t="shared" si="585"/>
        <v/>
      </c>
      <c r="CP151" s="117" t="str">
        <f t="shared" si="586"/>
        <v/>
      </c>
      <c r="CQ151" s="118" t="str">
        <f t="shared" si="587"/>
        <v/>
      </c>
      <c r="CR151" s="119" t="str">
        <f t="shared" si="588"/>
        <v/>
      </c>
      <c r="CS151" s="120" t="str">
        <f t="shared" si="589"/>
        <v/>
      </c>
      <c r="CU151" s="112"/>
      <c r="CV151" s="112"/>
      <c r="CW151" s="113" t="str">
        <f t="shared" si="590"/>
        <v/>
      </c>
      <c r="CX151" s="114" t="str">
        <f t="shared" si="591"/>
        <v/>
      </c>
      <c r="CY151" s="115" t="str">
        <f t="shared" si="592"/>
        <v/>
      </c>
      <c r="CZ151" s="115" t="str">
        <f t="shared" si="593"/>
        <v/>
      </c>
      <c r="DA151" s="116" t="str">
        <f t="shared" si="594"/>
        <v/>
      </c>
      <c r="DB151" s="117" t="str">
        <f t="shared" si="595"/>
        <v/>
      </c>
      <c r="DC151" s="118" t="str">
        <f t="shared" si="596"/>
        <v/>
      </c>
      <c r="DD151" s="119" t="str">
        <f t="shared" si="597"/>
        <v/>
      </c>
      <c r="DE151" s="120" t="str">
        <f t="shared" si="598"/>
        <v/>
      </c>
      <c r="DG151" s="112"/>
      <c r="DH151" s="112"/>
      <c r="DI151" s="113" t="str">
        <f t="shared" si="599"/>
        <v/>
      </c>
      <c r="DJ151" s="114" t="str">
        <f t="shared" si="600"/>
        <v/>
      </c>
      <c r="DK151" s="115" t="str">
        <f t="shared" si="601"/>
        <v/>
      </c>
      <c r="DL151" s="115" t="str">
        <f t="shared" si="602"/>
        <v/>
      </c>
      <c r="DM151" s="116" t="str">
        <f t="shared" si="603"/>
        <v/>
      </c>
      <c r="DN151" s="117" t="str">
        <f t="shared" si="604"/>
        <v/>
      </c>
      <c r="DO151" s="118" t="str">
        <f t="shared" si="605"/>
        <v/>
      </c>
      <c r="DP151" s="119" t="str">
        <f t="shared" si="606"/>
        <v/>
      </c>
      <c r="DQ151" s="120" t="str">
        <f t="shared" si="607"/>
        <v/>
      </c>
      <c r="DS151" s="112"/>
      <c r="DT151" s="112"/>
      <c r="DU151" s="113" t="str">
        <f t="shared" si="608"/>
        <v/>
      </c>
      <c r="DV151" s="114" t="str">
        <f t="shared" si="609"/>
        <v/>
      </c>
      <c r="DW151" s="115" t="str">
        <f t="shared" si="610"/>
        <v/>
      </c>
      <c r="DX151" s="115" t="str">
        <f t="shared" si="611"/>
        <v/>
      </c>
      <c r="DY151" s="116" t="str">
        <f t="shared" si="612"/>
        <v/>
      </c>
      <c r="DZ151" s="117" t="str">
        <f t="shared" si="613"/>
        <v/>
      </c>
      <c r="EA151" s="118" t="str">
        <f t="shared" si="614"/>
        <v/>
      </c>
      <c r="EB151" s="119" t="str">
        <f t="shared" si="615"/>
        <v/>
      </c>
      <c r="EC151" s="120" t="str">
        <f t="shared" si="616"/>
        <v/>
      </c>
      <c r="EE151" s="112"/>
      <c r="EF151" s="112"/>
      <c r="EG151" s="113" t="str">
        <f t="shared" si="617"/>
        <v/>
      </c>
      <c r="EH151" s="114" t="str">
        <f t="shared" si="618"/>
        <v/>
      </c>
      <c r="EI151" s="115" t="str">
        <f t="shared" si="619"/>
        <v/>
      </c>
      <c r="EJ151" s="115" t="str">
        <f t="shared" si="620"/>
        <v/>
      </c>
      <c r="EK151" s="116" t="str">
        <f t="shared" si="621"/>
        <v/>
      </c>
      <c r="EL151" s="117" t="str">
        <f t="shared" si="622"/>
        <v/>
      </c>
      <c r="EM151" s="118" t="str">
        <f t="shared" si="623"/>
        <v/>
      </c>
      <c r="EN151" s="119" t="str">
        <f t="shared" si="624"/>
        <v/>
      </c>
      <c r="EO151" s="120" t="str">
        <f t="shared" si="625"/>
        <v/>
      </c>
      <c r="EQ151" s="112"/>
      <c r="ER151" s="112"/>
      <c r="ES151" s="113" t="str">
        <f t="shared" si="626"/>
        <v/>
      </c>
      <c r="ET151" s="114" t="str">
        <f t="shared" si="627"/>
        <v/>
      </c>
      <c r="EU151" s="115" t="str">
        <f t="shared" si="628"/>
        <v/>
      </c>
      <c r="EV151" s="115" t="str">
        <f t="shared" si="629"/>
        <v/>
      </c>
      <c r="EW151" s="116" t="str">
        <f t="shared" si="630"/>
        <v/>
      </c>
      <c r="EX151" s="117" t="str">
        <f t="shared" si="631"/>
        <v/>
      </c>
      <c r="EY151" s="118" t="str">
        <f t="shared" si="632"/>
        <v/>
      </c>
      <c r="EZ151" s="119" t="str">
        <f t="shared" si="633"/>
        <v/>
      </c>
      <c r="FA151" s="120" t="str">
        <f t="shared" si="634"/>
        <v/>
      </c>
      <c r="FC151" s="112"/>
      <c r="FD151" s="112"/>
      <c r="FE151" s="113" t="str">
        <f t="shared" si="635"/>
        <v/>
      </c>
      <c r="FF151" s="114" t="str">
        <f t="shared" si="636"/>
        <v/>
      </c>
      <c r="FG151" s="115" t="str">
        <f t="shared" si="637"/>
        <v/>
      </c>
      <c r="FH151" s="115" t="str">
        <f t="shared" si="638"/>
        <v/>
      </c>
      <c r="FI151" s="116" t="str">
        <f t="shared" si="639"/>
        <v/>
      </c>
      <c r="FJ151" s="117" t="str">
        <f t="shared" si="640"/>
        <v/>
      </c>
      <c r="FK151" s="118" t="str">
        <f t="shared" si="641"/>
        <v/>
      </c>
      <c r="FL151" s="119" t="str">
        <f t="shared" si="642"/>
        <v/>
      </c>
      <c r="FM151" s="120" t="str">
        <f t="shared" si="643"/>
        <v/>
      </c>
      <c r="FO151" s="112"/>
      <c r="FP151" s="112"/>
      <c r="FQ151" s="113" t="str">
        <f t="shared" si="644"/>
        <v/>
      </c>
      <c r="FR151" s="114" t="str">
        <f t="shared" si="645"/>
        <v/>
      </c>
      <c r="FS151" s="115" t="str">
        <f t="shared" si="646"/>
        <v/>
      </c>
      <c r="FT151" s="115" t="str">
        <f t="shared" si="647"/>
        <v/>
      </c>
      <c r="FU151" s="116" t="str">
        <f t="shared" si="648"/>
        <v/>
      </c>
      <c r="FV151" s="117" t="str">
        <f t="shared" si="649"/>
        <v/>
      </c>
      <c r="FW151" s="118" t="str">
        <f t="shared" si="650"/>
        <v/>
      </c>
      <c r="FX151" s="119" t="str">
        <f t="shared" si="651"/>
        <v/>
      </c>
      <c r="FY151" s="120" t="str">
        <f t="shared" si="652"/>
        <v/>
      </c>
      <c r="GA151" s="112"/>
      <c r="GB151" s="112"/>
      <c r="GC151" s="113" t="str">
        <f t="shared" si="653"/>
        <v/>
      </c>
      <c r="GD151" s="114" t="str">
        <f t="shared" si="654"/>
        <v/>
      </c>
      <c r="GE151" s="115" t="str">
        <f t="shared" si="655"/>
        <v/>
      </c>
      <c r="GF151" s="115" t="str">
        <f t="shared" si="656"/>
        <v/>
      </c>
      <c r="GG151" s="116" t="str">
        <f t="shared" si="657"/>
        <v/>
      </c>
      <c r="GH151" s="117" t="str">
        <f t="shared" si="658"/>
        <v/>
      </c>
      <c r="GI151" s="118" t="str">
        <f t="shared" si="659"/>
        <v/>
      </c>
      <c r="GJ151" s="119" t="str">
        <f t="shared" si="660"/>
        <v/>
      </c>
      <c r="GK151" s="120" t="str">
        <f t="shared" si="661"/>
        <v/>
      </c>
      <c r="GM151" s="112"/>
      <c r="GN151" s="112"/>
      <c r="GO151" s="113" t="str">
        <f t="shared" si="662"/>
        <v/>
      </c>
      <c r="GP151" s="114" t="str">
        <f t="shared" si="663"/>
        <v/>
      </c>
      <c r="GQ151" s="115" t="str">
        <f t="shared" si="664"/>
        <v/>
      </c>
      <c r="GR151" s="115" t="str">
        <f t="shared" si="665"/>
        <v/>
      </c>
      <c r="GS151" s="116" t="str">
        <f t="shared" si="666"/>
        <v/>
      </c>
      <c r="GT151" s="117" t="str">
        <f t="shared" si="667"/>
        <v/>
      </c>
      <c r="GU151" s="118" t="str">
        <f t="shared" si="668"/>
        <v/>
      </c>
      <c r="GV151" s="119" t="str">
        <f t="shared" si="669"/>
        <v/>
      </c>
      <c r="GW151" s="120" t="str">
        <f t="shared" si="670"/>
        <v/>
      </c>
      <c r="GY151" s="112"/>
      <c r="GZ151" s="112"/>
      <c r="HA151" s="113" t="str">
        <f t="shared" si="671"/>
        <v/>
      </c>
      <c r="HB151" s="114" t="str">
        <f t="shared" si="672"/>
        <v/>
      </c>
      <c r="HC151" s="115" t="str">
        <f t="shared" si="673"/>
        <v/>
      </c>
      <c r="HD151" s="115" t="str">
        <f t="shared" si="674"/>
        <v/>
      </c>
      <c r="HE151" s="116" t="str">
        <f t="shared" si="675"/>
        <v/>
      </c>
      <c r="HF151" s="117" t="str">
        <f t="shared" si="676"/>
        <v/>
      </c>
      <c r="HG151" s="118" t="str">
        <f t="shared" si="677"/>
        <v/>
      </c>
      <c r="HH151" s="119" t="str">
        <f t="shared" si="678"/>
        <v/>
      </c>
      <c r="HI151" s="120" t="str">
        <f t="shared" si="679"/>
        <v/>
      </c>
      <c r="HK151" s="112"/>
      <c r="HL151" s="112"/>
      <c r="HM151" s="113" t="str">
        <f t="shared" si="680"/>
        <v/>
      </c>
      <c r="HN151" s="114" t="str">
        <f t="shared" si="681"/>
        <v/>
      </c>
      <c r="HO151" s="115" t="str">
        <f t="shared" si="682"/>
        <v/>
      </c>
      <c r="HP151" s="115" t="str">
        <f t="shared" si="683"/>
        <v/>
      </c>
      <c r="HQ151" s="116" t="str">
        <f t="shared" si="684"/>
        <v/>
      </c>
      <c r="HR151" s="117" t="str">
        <f t="shared" si="685"/>
        <v/>
      </c>
      <c r="HS151" s="118" t="str">
        <f t="shared" si="686"/>
        <v/>
      </c>
      <c r="HT151" s="119" t="str">
        <f t="shared" si="687"/>
        <v/>
      </c>
      <c r="HU151" s="120" t="str">
        <f t="shared" si="688"/>
        <v/>
      </c>
      <c r="HW151" s="112"/>
      <c r="HX151" s="112"/>
      <c r="HY151" s="113" t="str">
        <f t="shared" si="689"/>
        <v/>
      </c>
      <c r="HZ151" s="114" t="str">
        <f t="shared" si="690"/>
        <v/>
      </c>
      <c r="IA151" s="115" t="str">
        <f t="shared" si="691"/>
        <v/>
      </c>
      <c r="IB151" s="115" t="str">
        <f t="shared" si="692"/>
        <v/>
      </c>
      <c r="IC151" s="116" t="str">
        <f t="shared" si="693"/>
        <v/>
      </c>
      <c r="ID151" s="117" t="str">
        <f t="shared" si="694"/>
        <v/>
      </c>
      <c r="IE151" s="118" t="str">
        <f t="shared" si="695"/>
        <v/>
      </c>
      <c r="IF151" s="119" t="str">
        <f t="shared" si="696"/>
        <v/>
      </c>
      <c r="IG151" s="120" t="str">
        <f t="shared" si="697"/>
        <v/>
      </c>
      <c r="II151" s="112"/>
      <c r="IJ151" s="112"/>
      <c r="IK151" s="113" t="str">
        <f t="shared" si="698"/>
        <v/>
      </c>
      <c r="IL151" s="114" t="str">
        <f t="shared" si="699"/>
        <v/>
      </c>
      <c r="IM151" s="115" t="str">
        <f t="shared" si="700"/>
        <v/>
      </c>
      <c r="IN151" s="115" t="str">
        <f t="shared" si="701"/>
        <v/>
      </c>
      <c r="IO151" s="116" t="str">
        <f t="shared" si="702"/>
        <v/>
      </c>
      <c r="IP151" s="117" t="str">
        <f t="shared" si="703"/>
        <v/>
      </c>
      <c r="IQ151" s="118" t="str">
        <f t="shared" si="704"/>
        <v/>
      </c>
      <c r="IR151" s="119" t="str">
        <f t="shared" si="705"/>
        <v/>
      </c>
      <c r="IS151" s="120" t="str">
        <f t="shared" si="706"/>
        <v/>
      </c>
      <c r="IU151" s="112"/>
      <c r="IV151" s="112"/>
      <c r="IW151" s="113" t="str">
        <f t="shared" si="707"/>
        <v/>
      </c>
      <c r="IX151" s="114" t="str">
        <f t="shared" si="708"/>
        <v/>
      </c>
      <c r="IY151" s="115" t="str">
        <f t="shared" si="709"/>
        <v/>
      </c>
      <c r="IZ151" s="115" t="str">
        <f t="shared" si="710"/>
        <v/>
      </c>
      <c r="JA151" s="116" t="str">
        <f t="shared" si="711"/>
        <v/>
      </c>
      <c r="JB151" s="117" t="str">
        <f t="shared" si="712"/>
        <v/>
      </c>
      <c r="JC151" s="118" t="str">
        <f t="shared" si="713"/>
        <v/>
      </c>
      <c r="JD151" s="119" t="str">
        <f t="shared" si="714"/>
        <v/>
      </c>
      <c r="JE151" s="120" t="str">
        <f t="shared" si="715"/>
        <v/>
      </c>
      <c r="JG151" s="112"/>
      <c r="JH151" s="112"/>
      <c r="JI151" s="113" t="str">
        <f t="shared" si="716"/>
        <v/>
      </c>
      <c r="JJ151" s="114" t="str">
        <f t="shared" si="717"/>
        <v/>
      </c>
      <c r="JK151" s="115" t="str">
        <f t="shared" si="718"/>
        <v/>
      </c>
      <c r="JL151" s="115" t="str">
        <f t="shared" si="719"/>
        <v/>
      </c>
      <c r="JM151" s="116" t="str">
        <f t="shared" si="720"/>
        <v/>
      </c>
      <c r="JN151" s="117" t="str">
        <f t="shared" si="721"/>
        <v/>
      </c>
      <c r="JO151" s="118" t="str">
        <f t="shared" si="722"/>
        <v/>
      </c>
      <c r="JP151" s="119" t="str">
        <f t="shared" si="723"/>
        <v/>
      </c>
      <c r="JQ151" s="120" t="str">
        <f t="shared" si="724"/>
        <v/>
      </c>
      <c r="JS151" s="112"/>
      <c r="JT151" s="112"/>
      <c r="JU151" s="113" t="str">
        <f t="shared" si="725"/>
        <v/>
      </c>
      <c r="JV151" s="114" t="str">
        <f t="shared" si="726"/>
        <v/>
      </c>
      <c r="JW151" s="115" t="str">
        <f t="shared" si="727"/>
        <v/>
      </c>
      <c r="JX151" s="115" t="str">
        <f t="shared" si="728"/>
        <v/>
      </c>
      <c r="JY151" s="116" t="str">
        <f t="shared" si="729"/>
        <v/>
      </c>
      <c r="JZ151" s="117" t="str">
        <f t="shared" si="730"/>
        <v/>
      </c>
      <c r="KA151" s="118" t="str">
        <f t="shared" si="731"/>
        <v/>
      </c>
      <c r="KB151" s="119" t="str">
        <f t="shared" si="732"/>
        <v/>
      </c>
      <c r="KC151" s="120" t="str">
        <f t="shared" si="733"/>
        <v/>
      </c>
      <c r="KE151" s="112"/>
      <c r="KF151" s="112"/>
      <c r="KG151" s="113" t="str">
        <f t="shared" si="734"/>
        <v/>
      </c>
      <c r="KH151" s="114" t="str">
        <f t="shared" si="735"/>
        <v/>
      </c>
      <c r="KI151" s="115" t="str">
        <f t="shared" si="736"/>
        <v/>
      </c>
      <c r="KJ151" s="115" t="str">
        <f t="shared" si="737"/>
        <v/>
      </c>
      <c r="KK151" s="116" t="str">
        <f t="shared" si="738"/>
        <v/>
      </c>
      <c r="KL151" s="117" t="str">
        <f t="shared" si="739"/>
        <v/>
      </c>
      <c r="KM151" s="118" t="str">
        <f t="shared" si="740"/>
        <v/>
      </c>
      <c r="KN151" s="119" t="str">
        <f t="shared" si="741"/>
        <v/>
      </c>
      <c r="KO151" s="120" t="str">
        <f t="shared" si="742"/>
        <v/>
      </c>
      <c r="KQ151" s="112"/>
      <c r="KR151" s="112"/>
      <c r="KS151" s="113" t="str">
        <f t="shared" si="743"/>
        <v/>
      </c>
      <c r="KT151" s="114" t="str">
        <f t="shared" si="744"/>
        <v/>
      </c>
      <c r="KU151" s="115" t="str">
        <f t="shared" si="745"/>
        <v/>
      </c>
      <c r="KV151" s="115" t="str">
        <f t="shared" si="746"/>
        <v/>
      </c>
      <c r="KW151" s="116" t="str">
        <f t="shared" si="747"/>
        <v/>
      </c>
      <c r="KX151" s="117" t="str">
        <f t="shared" si="748"/>
        <v/>
      </c>
      <c r="KY151" s="118" t="str">
        <f t="shared" si="749"/>
        <v/>
      </c>
      <c r="KZ151" s="119" t="str">
        <f t="shared" si="750"/>
        <v/>
      </c>
      <c r="LA151" s="120" t="str">
        <f t="shared" si="751"/>
        <v/>
      </c>
      <c r="LC151" s="112"/>
      <c r="LD151" s="112"/>
      <c r="LE151" s="113" t="str">
        <f t="shared" si="752"/>
        <v/>
      </c>
      <c r="LF151" s="114" t="str">
        <f t="shared" si="753"/>
        <v/>
      </c>
      <c r="LG151" s="115" t="str">
        <f t="shared" si="754"/>
        <v/>
      </c>
      <c r="LH151" s="115" t="str">
        <f t="shared" si="755"/>
        <v/>
      </c>
      <c r="LI151" s="116" t="str">
        <f t="shared" si="756"/>
        <v/>
      </c>
      <c r="LJ151" s="117" t="str">
        <f t="shared" si="757"/>
        <v/>
      </c>
      <c r="LK151" s="118" t="str">
        <f t="shared" si="758"/>
        <v/>
      </c>
      <c r="LL151" s="119" t="str">
        <f t="shared" si="759"/>
        <v/>
      </c>
      <c r="LM151" s="120" t="str">
        <f t="shared" si="760"/>
        <v/>
      </c>
      <c r="LO151" s="112"/>
      <c r="LP151" s="112"/>
      <c r="LQ151" s="113" t="str">
        <f t="shared" si="761"/>
        <v/>
      </c>
      <c r="LR151" s="114" t="str">
        <f t="shared" si="762"/>
        <v/>
      </c>
      <c r="LS151" s="115" t="str">
        <f t="shared" si="763"/>
        <v/>
      </c>
      <c r="LT151" s="115" t="str">
        <f t="shared" si="764"/>
        <v/>
      </c>
      <c r="LU151" s="116" t="str">
        <f t="shared" si="765"/>
        <v/>
      </c>
      <c r="LV151" s="117" t="str">
        <f t="shared" si="766"/>
        <v/>
      </c>
      <c r="LW151" s="118" t="str">
        <f t="shared" si="767"/>
        <v/>
      </c>
      <c r="LX151" s="119" t="str">
        <f t="shared" si="768"/>
        <v/>
      </c>
      <c r="LY151" s="120" t="str">
        <f t="shared" si="769"/>
        <v/>
      </c>
      <c r="MA151" s="112"/>
      <c r="MB151" s="112"/>
      <c r="MC151" s="113" t="str">
        <f t="shared" si="770"/>
        <v/>
      </c>
      <c r="MD151" s="114" t="str">
        <f t="shared" si="771"/>
        <v/>
      </c>
      <c r="ME151" s="115" t="str">
        <f t="shared" si="772"/>
        <v/>
      </c>
      <c r="MF151" s="115" t="str">
        <f t="shared" si="773"/>
        <v/>
      </c>
      <c r="MG151" s="116" t="str">
        <f t="shared" si="774"/>
        <v/>
      </c>
      <c r="MH151" s="117" t="str">
        <f t="shared" si="775"/>
        <v/>
      </c>
      <c r="MI151" s="118" t="str">
        <f t="shared" si="776"/>
        <v/>
      </c>
      <c r="MJ151" s="119" t="str">
        <f t="shared" si="777"/>
        <v/>
      </c>
      <c r="MK151" s="120" t="str">
        <f t="shared" si="778"/>
        <v/>
      </c>
      <c r="MM151" s="112"/>
      <c r="MN151" s="112"/>
      <c r="MO151" s="113" t="str">
        <f t="shared" si="779"/>
        <v/>
      </c>
      <c r="MP151" s="114" t="str">
        <f t="shared" si="780"/>
        <v/>
      </c>
      <c r="MQ151" s="115" t="str">
        <f t="shared" si="781"/>
        <v/>
      </c>
      <c r="MR151" s="115" t="str">
        <f t="shared" si="782"/>
        <v/>
      </c>
      <c r="MS151" s="116" t="str">
        <f t="shared" si="783"/>
        <v/>
      </c>
      <c r="MT151" s="117" t="str">
        <f t="shared" si="784"/>
        <v/>
      </c>
      <c r="MU151" s="118" t="str">
        <f t="shared" si="785"/>
        <v/>
      </c>
      <c r="MV151" s="119" t="str">
        <f t="shared" si="786"/>
        <v/>
      </c>
      <c r="MW151" s="120" t="str">
        <f t="shared" si="787"/>
        <v/>
      </c>
      <c r="MY151" s="112"/>
      <c r="MZ151" s="112"/>
      <c r="NA151" s="113" t="str">
        <f t="shared" si="788"/>
        <v/>
      </c>
      <c r="NB151" s="114" t="str">
        <f t="shared" si="789"/>
        <v/>
      </c>
      <c r="NC151" s="115" t="str">
        <f t="shared" si="790"/>
        <v/>
      </c>
      <c r="ND151" s="115" t="str">
        <f t="shared" si="791"/>
        <v/>
      </c>
      <c r="NE151" s="116" t="str">
        <f t="shared" si="792"/>
        <v/>
      </c>
      <c r="NF151" s="117" t="str">
        <f t="shared" si="793"/>
        <v/>
      </c>
      <c r="NG151" s="118" t="str">
        <f t="shared" si="794"/>
        <v/>
      </c>
      <c r="NH151" s="119" t="str">
        <f t="shared" si="795"/>
        <v/>
      </c>
      <c r="NI151" s="120" t="str">
        <f t="shared" si="796"/>
        <v/>
      </c>
      <c r="NK151" s="112"/>
      <c r="NL151" s="112"/>
      <c r="NM151" s="113" t="str">
        <f t="shared" si="797"/>
        <v/>
      </c>
      <c r="NN151" s="114" t="str">
        <f t="shared" si="798"/>
        <v/>
      </c>
      <c r="NO151" s="115" t="str">
        <f t="shared" si="799"/>
        <v/>
      </c>
      <c r="NP151" s="115" t="str">
        <f t="shared" si="800"/>
        <v/>
      </c>
      <c r="NQ151" s="116" t="str">
        <f t="shared" si="801"/>
        <v/>
      </c>
      <c r="NR151" s="117" t="str">
        <f t="shared" si="802"/>
        <v/>
      </c>
      <c r="NS151" s="118" t="str">
        <f t="shared" si="803"/>
        <v/>
      </c>
      <c r="NT151" s="119" t="str">
        <f t="shared" si="804"/>
        <v/>
      </c>
      <c r="NU151" s="120" t="str">
        <f t="shared" si="805"/>
        <v/>
      </c>
      <c r="NW151" s="112"/>
      <c r="NX151" s="112"/>
      <c r="NY151" s="113" t="str">
        <f t="shared" si="806"/>
        <v/>
      </c>
      <c r="NZ151" s="114" t="str">
        <f t="shared" si="807"/>
        <v/>
      </c>
      <c r="OA151" s="115" t="str">
        <f t="shared" si="808"/>
        <v/>
      </c>
      <c r="OB151" s="115" t="str">
        <f t="shared" si="809"/>
        <v/>
      </c>
      <c r="OC151" s="116" t="str">
        <f t="shared" si="810"/>
        <v/>
      </c>
      <c r="OD151" s="117" t="str">
        <f t="shared" si="811"/>
        <v/>
      </c>
      <c r="OE151" s="118" t="str">
        <f t="shared" si="812"/>
        <v/>
      </c>
      <c r="OF151" s="119" t="str">
        <f t="shared" si="813"/>
        <v/>
      </c>
      <c r="OG151" s="120" t="str">
        <f t="shared" si="814"/>
        <v/>
      </c>
      <c r="OI151" s="112"/>
      <c r="OJ151" s="112"/>
      <c r="OK151" s="113" t="str">
        <f t="shared" si="815"/>
        <v/>
      </c>
      <c r="OL151" s="114" t="str">
        <f t="shared" si="816"/>
        <v/>
      </c>
      <c r="OM151" s="115" t="str">
        <f t="shared" si="817"/>
        <v/>
      </c>
      <c r="ON151" s="115" t="str">
        <f t="shared" si="818"/>
        <v/>
      </c>
      <c r="OO151" s="116" t="str">
        <f t="shared" si="819"/>
        <v/>
      </c>
      <c r="OP151" s="117" t="str">
        <f t="shared" si="820"/>
        <v/>
      </c>
      <c r="OQ151" s="118" t="str">
        <f t="shared" si="821"/>
        <v/>
      </c>
      <c r="OR151" s="119" t="str">
        <f t="shared" si="822"/>
        <v/>
      </c>
      <c r="OS151" s="120" t="str">
        <f t="shared" si="823"/>
        <v/>
      </c>
      <c r="OU151" s="112"/>
      <c r="OV151" s="112"/>
      <c r="OW151" s="113" t="str">
        <f t="shared" si="824"/>
        <v/>
      </c>
      <c r="OX151" s="114" t="str">
        <f t="shared" si="825"/>
        <v/>
      </c>
      <c r="OY151" s="115" t="str">
        <f t="shared" si="826"/>
        <v/>
      </c>
      <c r="OZ151" s="115" t="str">
        <f t="shared" si="827"/>
        <v/>
      </c>
      <c r="PA151" s="116" t="str">
        <f t="shared" si="828"/>
        <v/>
      </c>
      <c r="PB151" s="117" t="str">
        <f t="shared" si="829"/>
        <v/>
      </c>
      <c r="PC151" s="118" t="str">
        <f t="shared" si="830"/>
        <v/>
      </c>
      <c r="PD151" s="119" t="str">
        <f t="shared" si="831"/>
        <v/>
      </c>
      <c r="PE151" s="120" t="str">
        <f t="shared" si="832"/>
        <v/>
      </c>
      <c r="PG151" s="112"/>
      <c r="PH151" s="112"/>
      <c r="PI151" s="113" t="str">
        <f t="shared" si="833"/>
        <v/>
      </c>
      <c r="PJ151" s="114" t="str">
        <f t="shared" si="834"/>
        <v/>
      </c>
      <c r="PK151" s="115" t="str">
        <f t="shared" si="835"/>
        <v/>
      </c>
      <c r="PL151" s="115" t="str">
        <f t="shared" si="836"/>
        <v/>
      </c>
      <c r="PM151" s="116" t="str">
        <f t="shared" si="837"/>
        <v/>
      </c>
      <c r="PN151" s="117" t="str">
        <f t="shared" si="838"/>
        <v/>
      </c>
      <c r="PO151" s="118" t="str">
        <f t="shared" si="839"/>
        <v/>
      </c>
      <c r="PP151" s="119" t="str">
        <f t="shared" si="840"/>
        <v/>
      </c>
      <c r="PQ151" s="120" t="str">
        <f t="shared" si="841"/>
        <v/>
      </c>
      <c r="PS151" s="112"/>
      <c r="PT151" s="112"/>
      <c r="PU151" s="113" t="str">
        <f t="shared" si="842"/>
        <v/>
      </c>
      <c r="PV151" s="114" t="str">
        <f t="shared" si="843"/>
        <v/>
      </c>
      <c r="PW151" s="115" t="str">
        <f t="shared" si="844"/>
        <v/>
      </c>
      <c r="PX151" s="115" t="str">
        <f t="shared" si="845"/>
        <v/>
      </c>
      <c r="PY151" s="116" t="str">
        <f t="shared" si="846"/>
        <v/>
      </c>
      <c r="PZ151" s="117" t="str">
        <f t="shared" si="847"/>
        <v/>
      </c>
      <c r="QA151" s="118" t="str">
        <f t="shared" si="848"/>
        <v/>
      </c>
      <c r="QB151" s="119" t="str">
        <f t="shared" si="849"/>
        <v/>
      </c>
      <c r="QC151" s="120" t="str">
        <f t="shared" si="850"/>
        <v/>
      </c>
      <c r="QE151" s="112"/>
      <c r="QF151" s="112"/>
      <c r="QG151" s="113" t="str">
        <f t="shared" si="851"/>
        <v/>
      </c>
      <c r="QH151" s="114" t="str">
        <f t="shared" si="852"/>
        <v/>
      </c>
      <c r="QI151" s="115" t="str">
        <f t="shared" si="853"/>
        <v/>
      </c>
      <c r="QJ151" s="115" t="str">
        <f t="shared" si="854"/>
        <v/>
      </c>
      <c r="QK151" s="116" t="str">
        <f t="shared" si="855"/>
        <v/>
      </c>
      <c r="QL151" s="117" t="str">
        <f t="shared" si="856"/>
        <v/>
      </c>
      <c r="QM151" s="118" t="str">
        <f t="shared" si="857"/>
        <v/>
      </c>
      <c r="QN151" s="119" t="str">
        <f t="shared" si="858"/>
        <v/>
      </c>
      <c r="QO151" s="120" t="str">
        <f t="shared" si="859"/>
        <v/>
      </c>
      <c r="QQ151" s="112"/>
      <c r="QR151" s="112"/>
      <c r="QS151" s="113" t="str">
        <f t="shared" si="860"/>
        <v/>
      </c>
      <c r="QT151" s="114" t="str">
        <f t="shared" si="861"/>
        <v/>
      </c>
      <c r="QU151" s="115" t="str">
        <f t="shared" si="862"/>
        <v/>
      </c>
      <c r="QV151" s="115" t="str">
        <f t="shared" si="863"/>
        <v/>
      </c>
      <c r="QW151" s="116" t="str">
        <f t="shared" si="864"/>
        <v/>
      </c>
      <c r="QX151" s="117" t="str">
        <f t="shared" si="865"/>
        <v/>
      </c>
      <c r="QY151" s="118" t="str">
        <f t="shared" si="866"/>
        <v/>
      </c>
      <c r="QZ151" s="119" t="str">
        <f t="shared" si="867"/>
        <v/>
      </c>
      <c r="RA151" s="120" t="str">
        <f t="shared" si="868"/>
        <v/>
      </c>
      <c r="RC151" s="112"/>
      <c r="RD151" s="112"/>
      <c r="RE151" s="113" t="str">
        <f t="shared" si="869"/>
        <v/>
      </c>
      <c r="RF151" s="114" t="str">
        <f t="shared" si="870"/>
        <v/>
      </c>
      <c r="RG151" s="115" t="str">
        <f t="shared" si="871"/>
        <v/>
      </c>
      <c r="RH151" s="115" t="str">
        <f t="shared" si="872"/>
        <v/>
      </c>
      <c r="RI151" s="116" t="str">
        <f t="shared" si="873"/>
        <v/>
      </c>
      <c r="RJ151" s="117" t="str">
        <f t="shared" si="874"/>
        <v/>
      </c>
      <c r="RK151" s="118" t="str">
        <f t="shared" si="875"/>
        <v/>
      </c>
      <c r="RL151" s="119" t="str">
        <f t="shared" si="876"/>
        <v/>
      </c>
      <c r="RM151" s="120" t="str">
        <f t="shared" si="877"/>
        <v/>
      </c>
      <c r="RO151" s="112"/>
      <c r="RP151" s="112"/>
      <c r="RQ151" s="113" t="str">
        <f t="shared" si="878"/>
        <v/>
      </c>
      <c r="RR151" s="114" t="str">
        <f t="shared" si="879"/>
        <v/>
      </c>
      <c r="RS151" s="115" t="str">
        <f t="shared" si="880"/>
        <v/>
      </c>
      <c r="RT151" s="115" t="str">
        <f t="shared" si="881"/>
        <v/>
      </c>
      <c r="RU151" s="116" t="str">
        <f t="shared" si="882"/>
        <v/>
      </c>
      <c r="RV151" s="117" t="str">
        <f t="shared" si="883"/>
        <v/>
      </c>
      <c r="RW151" s="118" t="str">
        <f t="shared" si="884"/>
        <v/>
      </c>
      <c r="RX151" s="119" t="str">
        <f t="shared" si="885"/>
        <v/>
      </c>
      <c r="RY151" s="120" t="str">
        <f t="shared" si="886"/>
        <v/>
      </c>
      <c r="SA151" s="112"/>
      <c r="SB151" s="112"/>
    </row>
    <row r="152" spans="1:496" ht="13.5" customHeight="1">
      <c r="A152" s="20"/>
      <c r="B152" s="2" t="s">
        <v>817</v>
      </c>
      <c r="C152" s="2" t="s">
        <v>929</v>
      </c>
      <c r="E152" s="113" t="str">
        <f t="shared" si="960"/>
        <v/>
      </c>
      <c r="F152" s="114" t="str">
        <f t="shared" si="961"/>
        <v/>
      </c>
      <c r="G152" s="115" t="str">
        <f t="shared" si="903"/>
        <v/>
      </c>
      <c r="H152" s="115" t="str">
        <f t="shared" si="904"/>
        <v/>
      </c>
      <c r="I152" s="116" t="str">
        <f t="shared" si="962"/>
        <v/>
      </c>
      <c r="J152" s="117" t="str">
        <f t="shared" si="963"/>
        <v/>
      </c>
      <c r="K152" s="118" t="str">
        <f t="shared" si="964"/>
        <v/>
      </c>
      <c r="L152" s="119" t="str">
        <f t="shared" si="894"/>
        <v/>
      </c>
      <c r="M152" s="120" t="str">
        <f t="shared" si="965"/>
        <v/>
      </c>
      <c r="O152" s="112"/>
      <c r="P152" s="2" t="s">
        <v>289</v>
      </c>
      <c r="Q152" s="113">
        <f>Q$3</f>
        <v>42391</v>
      </c>
      <c r="R152" s="114" t="s">
        <v>827</v>
      </c>
      <c r="S152" s="115">
        <v>40900</v>
      </c>
      <c r="T152" s="115">
        <v>41808</v>
      </c>
      <c r="U152" s="116" t="s">
        <v>1063</v>
      </c>
      <c r="V152" s="117" t="s">
        <v>1064</v>
      </c>
      <c r="W152" s="118" t="s">
        <v>1000</v>
      </c>
      <c r="X152" s="119" t="s">
        <v>445</v>
      </c>
      <c r="Y152" s="120" t="s">
        <v>1065</v>
      </c>
      <c r="AA152" s="112" t="s">
        <v>1159</v>
      </c>
      <c r="AB152" s="2" t="s">
        <v>990</v>
      </c>
      <c r="AC152" s="113">
        <f t="shared" si="545"/>
        <v>42653</v>
      </c>
      <c r="AD152" s="114" t="str">
        <f t="shared" si="546"/>
        <v>Oreškovic I</v>
      </c>
      <c r="AE152" s="115">
        <f t="shared" si="547"/>
        <v>42391</v>
      </c>
      <c r="AF152" s="115">
        <f t="shared" si="548"/>
        <v>42653</v>
      </c>
      <c r="AG152" s="116" t="str">
        <f t="shared" si="549"/>
        <v>Dario Nakic</v>
      </c>
      <c r="AH152" s="117" t="str">
        <f t="shared" si="550"/>
        <v>1969</v>
      </c>
      <c r="AI152" s="118" t="str">
        <f t="shared" si="551"/>
        <v>male</v>
      </c>
      <c r="AJ152" s="119" t="str">
        <f t="shared" si="552"/>
        <v>hr_hdz01</v>
      </c>
      <c r="AK152" s="120" t="str">
        <f t="shared" si="553"/>
        <v>Nakic_Dario_1969</v>
      </c>
      <c r="AM152" s="112"/>
      <c r="AN152" s="112" t="s">
        <v>1251</v>
      </c>
      <c r="AO152" s="113">
        <f t="shared" si="554"/>
        <v>44035</v>
      </c>
      <c r="AP152" s="114" t="str">
        <f t="shared" si="555"/>
        <v>Plenkovic I</v>
      </c>
      <c r="AQ152" s="115">
        <f t="shared" si="556"/>
        <v>42662</v>
      </c>
      <c r="AR152" s="115">
        <v>43858</v>
      </c>
      <c r="AS152" s="116" t="str">
        <f t="shared" si="558"/>
        <v>Milan Kujundžic</v>
      </c>
      <c r="AT152" s="117" t="str">
        <f t="shared" si="559"/>
        <v>1957</v>
      </c>
      <c r="AU152" s="118" t="str">
        <f t="shared" si="560"/>
        <v>male</v>
      </c>
      <c r="AV152" s="119" t="str">
        <f t="shared" si="561"/>
        <v>hr_hdz01</v>
      </c>
      <c r="AW152" s="120" t="str">
        <f t="shared" si="562"/>
        <v>Kujundžic_Milan_1957</v>
      </c>
      <c r="AY152" s="112"/>
      <c r="AZ152" s="112" t="s">
        <v>1271</v>
      </c>
      <c r="BA152" s="113">
        <f t="shared" si="1026"/>
        <v>44926</v>
      </c>
      <c r="BB152" s="114" t="str">
        <f t="shared" si="1027"/>
        <v>Plenkovic II</v>
      </c>
      <c r="BC152" s="115">
        <f t="shared" si="1028"/>
        <v>43853</v>
      </c>
      <c r="BD152" s="115">
        <f t="shared" si="1029"/>
        <v>44926</v>
      </c>
      <c r="BE152" s="116" t="str">
        <f t="shared" si="1030"/>
        <v>Vili Beroš</v>
      </c>
      <c r="BF152" s="117" t="str">
        <f t="shared" si="1031"/>
        <v>1964</v>
      </c>
      <c r="BG152" s="118" t="str">
        <f t="shared" si="1032"/>
        <v>male</v>
      </c>
      <c r="BH152" s="119" t="str">
        <f t="shared" si="1033"/>
        <v>hr_hdz01</v>
      </c>
      <c r="BI152" s="120" t="str">
        <f t="shared" si="1034"/>
        <v>Beroš_Vili_1964</v>
      </c>
      <c r="BK152" s="112"/>
      <c r="BL152" s="112" t="s">
        <v>1340</v>
      </c>
      <c r="BM152" s="113" t="str">
        <f t="shared" si="563"/>
        <v/>
      </c>
      <c r="BN152" s="114" t="str">
        <f t="shared" si="564"/>
        <v/>
      </c>
      <c r="BO152" s="115" t="str">
        <f t="shared" si="565"/>
        <v/>
      </c>
      <c r="BP152" s="115" t="str">
        <f t="shared" si="566"/>
        <v/>
      </c>
      <c r="BQ152" s="116" t="str">
        <f t="shared" si="567"/>
        <v/>
      </c>
      <c r="BR152" s="117" t="str">
        <f t="shared" si="568"/>
        <v/>
      </c>
      <c r="BS152" s="118" t="str">
        <f t="shared" si="569"/>
        <v/>
      </c>
      <c r="BT152" s="119" t="str">
        <f t="shared" si="570"/>
        <v/>
      </c>
      <c r="BU152" s="120" t="str">
        <f t="shared" si="571"/>
        <v/>
      </c>
      <c r="BW152" s="112"/>
      <c r="BX152" s="112"/>
      <c r="BY152" s="113" t="str">
        <f t="shared" si="572"/>
        <v/>
      </c>
      <c r="BZ152" s="114" t="str">
        <f t="shared" si="573"/>
        <v/>
      </c>
      <c r="CA152" s="115" t="str">
        <f t="shared" si="574"/>
        <v/>
      </c>
      <c r="CB152" s="115" t="str">
        <f t="shared" si="575"/>
        <v/>
      </c>
      <c r="CC152" s="116" t="str">
        <f t="shared" si="576"/>
        <v/>
      </c>
      <c r="CD152" s="117" t="str">
        <f t="shared" si="577"/>
        <v/>
      </c>
      <c r="CE152" s="118" t="str">
        <f t="shared" si="578"/>
        <v/>
      </c>
      <c r="CF152" s="119" t="str">
        <f t="shared" si="579"/>
        <v/>
      </c>
      <c r="CG152" s="120" t="str">
        <f t="shared" si="580"/>
        <v/>
      </c>
      <c r="CI152" s="112"/>
      <c r="CJ152" s="112"/>
      <c r="CK152" s="113" t="str">
        <f t="shared" si="581"/>
        <v/>
      </c>
      <c r="CL152" s="114" t="str">
        <f t="shared" si="582"/>
        <v/>
      </c>
      <c r="CM152" s="115" t="str">
        <f t="shared" si="583"/>
        <v/>
      </c>
      <c r="CN152" s="115" t="str">
        <f t="shared" si="584"/>
        <v/>
      </c>
      <c r="CO152" s="116" t="str">
        <f t="shared" si="585"/>
        <v/>
      </c>
      <c r="CP152" s="117" t="str">
        <f t="shared" si="586"/>
        <v/>
      </c>
      <c r="CQ152" s="118" t="str">
        <f t="shared" si="587"/>
        <v/>
      </c>
      <c r="CR152" s="119" t="str">
        <f t="shared" si="588"/>
        <v/>
      </c>
      <c r="CS152" s="120" t="str">
        <f t="shared" si="589"/>
        <v/>
      </c>
      <c r="CU152" s="112"/>
      <c r="CV152" s="112"/>
      <c r="CW152" s="113" t="str">
        <f t="shared" si="590"/>
        <v/>
      </c>
      <c r="CX152" s="114" t="str">
        <f t="shared" si="591"/>
        <v/>
      </c>
      <c r="CY152" s="115" t="str">
        <f t="shared" si="592"/>
        <v/>
      </c>
      <c r="CZ152" s="115" t="str">
        <f t="shared" si="593"/>
        <v/>
      </c>
      <c r="DA152" s="116" t="str">
        <f t="shared" si="594"/>
        <v/>
      </c>
      <c r="DB152" s="117" t="str">
        <f t="shared" si="595"/>
        <v/>
      </c>
      <c r="DC152" s="118" t="str">
        <f t="shared" si="596"/>
        <v/>
      </c>
      <c r="DD152" s="119" t="str">
        <f t="shared" si="597"/>
        <v/>
      </c>
      <c r="DE152" s="120" t="str">
        <f t="shared" si="598"/>
        <v/>
      </c>
      <c r="DG152" s="112"/>
      <c r="DH152" s="112"/>
      <c r="DI152" s="113" t="str">
        <f t="shared" si="599"/>
        <v/>
      </c>
      <c r="DJ152" s="114" t="str">
        <f t="shared" si="600"/>
        <v/>
      </c>
      <c r="DK152" s="115" t="str">
        <f t="shared" si="601"/>
        <v/>
      </c>
      <c r="DL152" s="115" t="str">
        <f t="shared" si="602"/>
        <v/>
      </c>
      <c r="DM152" s="116" t="str">
        <f t="shared" si="603"/>
        <v/>
      </c>
      <c r="DN152" s="117" t="str">
        <f t="shared" si="604"/>
        <v/>
      </c>
      <c r="DO152" s="118" t="str">
        <f t="shared" si="605"/>
        <v/>
      </c>
      <c r="DP152" s="119" t="str">
        <f t="shared" si="606"/>
        <v/>
      </c>
      <c r="DQ152" s="120" t="str">
        <f t="shared" si="607"/>
        <v/>
      </c>
      <c r="DS152" s="112"/>
      <c r="DT152" s="112"/>
      <c r="DU152" s="113" t="str">
        <f t="shared" si="608"/>
        <v/>
      </c>
      <c r="DV152" s="114" t="str">
        <f t="shared" si="609"/>
        <v/>
      </c>
      <c r="DW152" s="115" t="str">
        <f t="shared" si="610"/>
        <v/>
      </c>
      <c r="DX152" s="115" t="str">
        <f t="shared" si="611"/>
        <v/>
      </c>
      <c r="DY152" s="116" t="str">
        <f t="shared" si="612"/>
        <v/>
      </c>
      <c r="DZ152" s="117" t="str">
        <f t="shared" si="613"/>
        <v/>
      </c>
      <c r="EA152" s="118" t="str">
        <f t="shared" si="614"/>
        <v/>
      </c>
      <c r="EB152" s="119" t="str">
        <f t="shared" si="615"/>
        <v/>
      </c>
      <c r="EC152" s="120" t="str">
        <f t="shared" si="616"/>
        <v/>
      </c>
      <c r="EE152" s="112"/>
      <c r="EF152" s="112"/>
      <c r="EG152" s="113" t="str">
        <f t="shared" si="617"/>
        <v/>
      </c>
      <c r="EH152" s="114" t="str">
        <f t="shared" si="618"/>
        <v/>
      </c>
      <c r="EI152" s="115" t="str">
        <f t="shared" si="619"/>
        <v/>
      </c>
      <c r="EJ152" s="115" t="str">
        <f t="shared" si="620"/>
        <v/>
      </c>
      <c r="EK152" s="116" t="str">
        <f t="shared" si="621"/>
        <v/>
      </c>
      <c r="EL152" s="117" t="str">
        <f t="shared" si="622"/>
        <v/>
      </c>
      <c r="EM152" s="118" t="str">
        <f t="shared" si="623"/>
        <v/>
      </c>
      <c r="EN152" s="119" t="str">
        <f t="shared" si="624"/>
        <v/>
      </c>
      <c r="EO152" s="120" t="str">
        <f t="shared" si="625"/>
        <v/>
      </c>
      <c r="EQ152" s="112"/>
      <c r="ER152" s="112"/>
      <c r="ES152" s="113" t="str">
        <f t="shared" si="626"/>
        <v/>
      </c>
      <c r="ET152" s="114" t="str">
        <f t="shared" si="627"/>
        <v/>
      </c>
      <c r="EU152" s="115" t="str">
        <f t="shared" si="628"/>
        <v/>
      </c>
      <c r="EV152" s="115" t="str">
        <f t="shared" si="629"/>
        <v/>
      </c>
      <c r="EW152" s="116" t="str">
        <f t="shared" si="630"/>
        <v/>
      </c>
      <c r="EX152" s="117" t="str">
        <f t="shared" si="631"/>
        <v/>
      </c>
      <c r="EY152" s="118" t="str">
        <f t="shared" si="632"/>
        <v/>
      </c>
      <c r="EZ152" s="119" t="str">
        <f t="shared" si="633"/>
        <v/>
      </c>
      <c r="FA152" s="120" t="str">
        <f t="shared" si="634"/>
        <v/>
      </c>
      <c r="FC152" s="112"/>
      <c r="FD152" s="112"/>
      <c r="FE152" s="113" t="str">
        <f t="shared" si="635"/>
        <v/>
      </c>
      <c r="FF152" s="114" t="str">
        <f t="shared" si="636"/>
        <v/>
      </c>
      <c r="FG152" s="115" t="str">
        <f t="shared" si="637"/>
        <v/>
      </c>
      <c r="FH152" s="115" t="str">
        <f t="shared" si="638"/>
        <v/>
      </c>
      <c r="FI152" s="116" t="str">
        <f t="shared" si="639"/>
        <v/>
      </c>
      <c r="FJ152" s="117" t="str">
        <f t="shared" si="640"/>
        <v/>
      </c>
      <c r="FK152" s="118" t="str">
        <f t="shared" si="641"/>
        <v/>
      </c>
      <c r="FL152" s="119" t="str">
        <f t="shared" si="642"/>
        <v/>
      </c>
      <c r="FM152" s="120" t="str">
        <f t="shared" si="643"/>
        <v/>
      </c>
      <c r="FO152" s="112"/>
      <c r="FP152" s="112"/>
      <c r="FQ152" s="113" t="str">
        <f t="shared" si="644"/>
        <v/>
      </c>
      <c r="FR152" s="114" t="str">
        <f t="shared" si="645"/>
        <v/>
      </c>
      <c r="FS152" s="115" t="str">
        <f t="shared" si="646"/>
        <v/>
      </c>
      <c r="FT152" s="115" t="str">
        <f t="shared" si="647"/>
        <v/>
      </c>
      <c r="FU152" s="116" t="str">
        <f t="shared" si="648"/>
        <v/>
      </c>
      <c r="FV152" s="117" t="str">
        <f t="shared" si="649"/>
        <v/>
      </c>
      <c r="FW152" s="118" t="str">
        <f t="shared" si="650"/>
        <v/>
      </c>
      <c r="FX152" s="119" t="str">
        <f t="shared" si="651"/>
        <v/>
      </c>
      <c r="FY152" s="120" t="str">
        <f t="shared" si="652"/>
        <v/>
      </c>
      <c r="GA152" s="112"/>
      <c r="GB152" s="112"/>
      <c r="GC152" s="113" t="str">
        <f t="shared" si="653"/>
        <v/>
      </c>
      <c r="GD152" s="114" t="str">
        <f t="shared" si="654"/>
        <v/>
      </c>
      <c r="GE152" s="115" t="str">
        <f t="shared" si="655"/>
        <v/>
      </c>
      <c r="GF152" s="115" t="str">
        <f t="shared" si="656"/>
        <v/>
      </c>
      <c r="GG152" s="116" t="str">
        <f t="shared" si="657"/>
        <v/>
      </c>
      <c r="GH152" s="117" t="str">
        <f t="shared" si="658"/>
        <v/>
      </c>
      <c r="GI152" s="118" t="str">
        <f t="shared" si="659"/>
        <v/>
      </c>
      <c r="GJ152" s="119" t="str">
        <f t="shared" si="660"/>
        <v/>
      </c>
      <c r="GK152" s="120" t="str">
        <f t="shared" si="661"/>
        <v/>
      </c>
      <c r="GM152" s="112"/>
      <c r="GN152" s="112"/>
      <c r="GO152" s="113" t="str">
        <f t="shared" si="662"/>
        <v/>
      </c>
      <c r="GP152" s="114" t="str">
        <f t="shared" si="663"/>
        <v/>
      </c>
      <c r="GQ152" s="115" t="str">
        <f t="shared" si="664"/>
        <v/>
      </c>
      <c r="GR152" s="115" t="str">
        <f t="shared" si="665"/>
        <v/>
      </c>
      <c r="GS152" s="116" t="str">
        <f t="shared" si="666"/>
        <v/>
      </c>
      <c r="GT152" s="117" t="str">
        <f t="shared" si="667"/>
        <v/>
      </c>
      <c r="GU152" s="118" t="str">
        <f t="shared" si="668"/>
        <v/>
      </c>
      <c r="GV152" s="119" t="str">
        <f t="shared" si="669"/>
        <v/>
      </c>
      <c r="GW152" s="120" t="str">
        <f t="shared" si="670"/>
        <v/>
      </c>
      <c r="GY152" s="112"/>
      <c r="GZ152" s="112"/>
      <c r="HA152" s="113" t="str">
        <f t="shared" si="671"/>
        <v/>
      </c>
      <c r="HB152" s="114" t="str">
        <f t="shared" si="672"/>
        <v/>
      </c>
      <c r="HC152" s="115" t="str">
        <f t="shared" si="673"/>
        <v/>
      </c>
      <c r="HD152" s="115" t="str">
        <f t="shared" si="674"/>
        <v/>
      </c>
      <c r="HE152" s="116" t="str">
        <f t="shared" si="675"/>
        <v/>
      </c>
      <c r="HF152" s="117" t="str">
        <f t="shared" si="676"/>
        <v/>
      </c>
      <c r="HG152" s="118" t="str">
        <f t="shared" si="677"/>
        <v/>
      </c>
      <c r="HH152" s="119" t="str">
        <f t="shared" si="678"/>
        <v/>
      </c>
      <c r="HI152" s="120" t="str">
        <f t="shared" si="679"/>
        <v/>
      </c>
      <c r="HK152" s="112"/>
      <c r="HL152" s="112"/>
      <c r="HM152" s="113" t="str">
        <f t="shared" si="680"/>
        <v/>
      </c>
      <c r="HN152" s="114" t="str">
        <f t="shared" si="681"/>
        <v/>
      </c>
      <c r="HO152" s="115" t="str">
        <f t="shared" si="682"/>
        <v/>
      </c>
      <c r="HP152" s="115" t="str">
        <f t="shared" si="683"/>
        <v/>
      </c>
      <c r="HQ152" s="116" t="str">
        <f t="shared" si="684"/>
        <v/>
      </c>
      <c r="HR152" s="117" t="str">
        <f t="shared" si="685"/>
        <v/>
      </c>
      <c r="HS152" s="118" t="str">
        <f t="shared" si="686"/>
        <v/>
      </c>
      <c r="HT152" s="119" t="str">
        <f t="shared" si="687"/>
        <v/>
      </c>
      <c r="HU152" s="120" t="str">
        <f t="shared" si="688"/>
        <v/>
      </c>
      <c r="HW152" s="112"/>
      <c r="HX152" s="112"/>
      <c r="HY152" s="113" t="str">
        <f t="shared" si="689"/>
        <v/>
      </c>
      <c r="HZ152" s="114" t="str">
        <f t="shared" si="690"/>
        <v/>
      </c>
      <c r="IA152" s="115" t="str">
        <f t="shared" si="691"/>
        <v/>
      </c>
      <c r="IB152" s="115" t="str">
        <f t="shared" si="692"/>
        <v/>
      </c>
      <c r="IC152" s="116" t="str">
        <f t="shared" si="693"/>
        <v/>
      </c>
      <c r="ID152" s="117" t="str">
        <f t="shared" si="694"/>
        <v/>
      </c>
      <c r="IE152" s="118" t="str">
        <f t="shared" si="695"/>
        <v/>
      </c>
      <c r="IF152" s="119" t="str">
        <f t="shared" si="696"/>
        <v/>
      </c>
      <c r="IG152" s="120" t="str">
        <f t="shared" si="697"/>
        <v/>
      </c>
      <c r="II152" s="112"/>
      <c r="IJ152" s="112"/>
      <c r="IK152" s="113" t="str">
        <f t="shared" si="698"/>
        <v/>
      </c>
      <c r="IL152" s="114" t="str">
        <f t="shared" si="699"/>
        <v/>
      </c>
      <c r="IM152" s="115" t="str">
        <f t="shared" si="700"/>
        <v/>
      </c>
      <c r="IN152" s="115" t="str">
        <f t="shared" si="701"/>
        <v/>
      </c>
      <c r="IO152" s="116" t="str">
        <f t="shared" si="702"/>
        <v/>
      </c>
      <c r="IP152" s="117" t="str">
        <f t="shared" si="703"/>
        <v/>
      </c>
      <c r="IQ152" s="118" t="str">
        <f t="shared" si="704"/>
        <v/>
      </c>
      <c r="IR152" s="119" t="str">
        <f t="shared" si="705"/>
        <v/>
      </c>
      <c r="IS152" s="120" t="str">
        <f t="shared" si="706"/>
        <v/>
      </c>
      <c r="IU152" s="112"/>
      <c r="IV152" s="112"/>
      <c r="IW152" s="113" t="str">
        <f t="shared" si="707"/>
        <v/>
      </c>
      <c r="IX152" s="114" t="str">
        <f t="shared" si="708"/>
        <v/>
      </c>
      <c r="IY152" s="115" t="str">
        <f t="shared" si="709"/>
        <v/>
      </c>
      <c r="IZ152" s="115" t="str">
        <f t="shared" si="710"/>
        <v/>
      </c>
      <c r="JA152" s="116" t="str">
        <f t="shared" si="711"/>
        <v/>
      </c>
      <c r="JB152" s="117" t="str">
        <f t="shared" si="712"/>
        <v/>
      </c>
      <c r="JC152" s="118" t="str">
        <f t="shared" si="713"/>
        <v/>
      </c>
      <c r="JD152" s="119" t="str">
        <f t="shared" si="714"/>
        <v/>
      </c>
      <c r="JE152" s="120" t="str">
        <f t="shared" si="715"/>
        <v/>
      </c>
      <c r="JG152" s="112"/>
      <c r="JH152" s="112"/>
      <c r="JI152" s="113" t="str">
        <f t="shared" si="716"/>
        <v/>
      </c>
      <c r="JJ152" s="114" t="str">
        <f t="shared" si="717"/>
        <v/>
      </c>
      <c r="JK152" s="115" t="str">
        <f t="shared" si="718"/>
        <v/>
      </c>
      <c r="JL152" s="115" t="str">
        <f t="shared" si="719"/>
        <v/>
      </c>
      <c r="JM152" s="116" t="str">
        <f t="shared" si="720"/>
        <v/>
      </c>
      <c r="JN152" s="117" t="str">
        <f t="shared" si="721"/>
        <v/>
      </c>
      <c r="JO152" s="118" t="str">
        <f t="shared" si="722"/>
        <v/>
      </c>
      <c r="JP152" s="119" t="str">
        <f t="shared" si="723"/>
        <v/>
      </c>
      <c r="JQ152" s="120" t="str">
        <f t="shared" si="724"/>
        <v/>
      </c>
      <c r="JS152" s="112"/>
      <c r="JT152" s="112"/>
      <c r="JU152" s="113" t="str">
        <f t="shared" si="725"/>
        <v/>
      </c>
      <c r="JV152" s="114" t="str">
        <f t="shared" si="726"/>
        <v/>
      </c>
      <c r="JW152" s="115" t="str">
        <f t="shared" si="727"/>
        <v/>
      </c>
      <c r="JX152" s="115" t="str">
        <f t="shared" si="728"/>
        <v/>
      </c>
      <c r="JY152" s="116" t="str">
        <f t="shared" si="729"/>
        <v/>
      </c>
      <c r="JZ152" s="117" t="str">
        <f t="shared" si="730"/>
        <v/>
      </c>
      <c r="KA152" s="118" t="str">
        <f t="shared" si="731"/>
        <v/>
      </c>
      <c r="KB152" s="119" t="str">
        <f t="shared" si="732"/>
        <v/>
      </c>
      <c r="KC152" s="120" t="str">
        <f t="shared" si="733"/>
        <v/>
      </c>
      <c r="KE152" s="112"/>
      <c r="KF152" s="112"/>
      <c r="KG152" s="113" t="str">
        <f t="shared" si="734"/>
        <v/>
      </c>
      <c r="KH152" s="114" t="str">
        <f t="shared" si="735"/>
        <v/>
      </c>
      <c r="KI152" s="115" t="str">
        <f t="shared" si="736"/>
        <v/>
      </c>
      <c r="KJ152" s="115" t="str">
        <f t="shared" si="737"/>
        <v/>
      </c>
      <c r="KK152" s="116" t="str">
        <f t="shared" si="738"/>
        <v/>
      </c>
      <c r="KL152" s="117" t="str">
        <f t="shared" si="739"/>
        <v/>
      </c>
      <c r="KM152" s="118" t="str">
        <f t="shared" si="740"/>
        <v/>
      </c>
      <c r="KN152" s="119" t="str">
        <f t="shared" si="741"/>
        <v/>
      </c>
      <c r="KO152" s="120" t="str">
        <f t="shared" si="742"/>
        <v/>
      </c>
      <c r="KQ152" s="112"/>
      <c r="KR152" s="112"/>
      <c r="KS152" s="113" t="str">
        <f t="shared" si="743"/>
        <v/>
      </c>
      <c r="KT152" s="114" t="str">
        <f t="shared" si="744"/>
        <v/>
      </c>
      <c r="KU152" s="115" t="str">
        <f t="shared" si="745"/>
        <v/>
      </c>
      <c r="KV152" s="115" t="str">
        <f t="shared" si="746"/>
        <v/>
      </c>
      <c r="KW152" s="116" t="str">
        <f t="shared" si="747"/>
        <v/>
      </c>
      <c r="KX152" s="117" t="str">
        <f t="shared" si="748"/>
        <v/>
      </c>
      <c r="KY152" s="118" t="str">
        <f t="shared" si="749"/>
        <v/>
      </c>
      <c r="KZ152" s="119" t="str">
        <f t="shared" si="750"/>
        <v/>
      </c>
      <c r="LA152" s="120" t="str">
        <f t="shared" si="751"/>
        <v/>
      </c>
      <c r="LC152" s="112"/>
      <c r="LD152" s="112"/>
      <c r="LE152" s="113" t="str">
        <f t="shared" si="752"/>
        <v/>
      </c>
      <c r="LF152" s="114" t="str">
        <f t="shared" si="753"/>
        <v/>
      </c>
      <c r="LG152" s="115" t="str">
        <f t="shared" si="754"/>
        <v/>
      </c>
      <c r="LH152" s="115" t="str">
        <f t="shared" si="755"/>
        <v/>
      </c>
      <c r="LI152" s="116" t="str">
        <f t="shared" si="756"/>
        <v/>
      </c>
      <c r="LJ152" s="117" t="str">
        <f t="shared" si="757"/>
        <v/>
      </c>
      <c r="LK152" s="118" t="str">
        <f t="shared" si="758"/>
        <v/>
      </c>
      <c r="LL152" s="119" t="str">
        <f t="shared" si="759"/>
        <v/>
      </c>
      <c r="LM152" s="120" t="str">
        <f t="shared" si="760"/>
        <v/>
      </c>
      <c r="LO152" s="112"/>
      <c r="LP152" s="112"/>
      <c r="LQ152" s="113" t="str">
        <f t="shared" si="761"/>
        <v/>
      </c>
      <c r="LR152" s="114" t="str">
        <f t="shared" si="762"/>
        <v/>
      </c>
      <c r="LS152" s="115" t="str">
        <f t="shared" si="763"/>
        <v/>
      </c>
      <c r="LT152" s="115" t="str">
        <f t="shared" si="764"/>
        <v/>
      </c>
      <c r="LU152" s="116" t="str">
        <f t="shared" si="765"/>
        <v/>
      </c>
      <c r="LV152" s="117" t="str">
        <f t="shared" si="766"/>
        <v/>
      </c>
      <c r="LW152" s="118" t="str">
        <f t="shared" si="767"/>
        <v/>
      </c>
      <c r="LX152" s="119" t="str">
        <f t="shared" si="768"/>
        <v/>
      </c>
      <c r="LY152" s="120" t="str">
        <f t="shared" si="769"/>
        <v/>
      </c>
      <c r="MA152" s="112"/>
      <c r="MB152" s="112"/>
      <c r="MC152" s="113" t="str">
        <f t="shared" si="770"/>
        <v/>
      </c>
      <c r="MD152" s="114" t="str">
        <f t="shared" si="771"/>
        <v/>
      </c>
      <c r="ME152" s="115" t="str">
        <f t="shared" si="772"/>
        <v/>
      </c>
      <c r="MF152" s="115" t="str">
        <f t="shared" si="773"/>
        <v/>
      </c>
      <c r="MG152" s="116" t="str">
        <f t="shared" si="774"/>
        <v/>
      </c>
      <c r="MH152" s="117" t="str">
        <f t="shared" si="775"/>
        <v/>
      </c>
      <c r="MI152" s="118" t="str">
        <f t="shared" si="776"/>
        <v/>
      </c>
      <c r="MJ152" s="119" t="str">
        <f t="shared" si="777"/>
        <v/>
      </c>
      <c r="MK152" s="120" t="str">
        <f t="shared" si="778"/>
        <v/>
      </c>
      <c r="MM152" s="112"/>
      <c r="MN152" s="112"/>
      <c r="MO152" s="113" t="str">
        <f t="shared" si="779"/>
        <v/>
      </c>
      <c r="MP152" s="114" t="str">
        <f t="shared" si="780"/>
        <v/>
      </c>
      <c r="MQ152" s="115" t="str">
        <f t="shared" si="781"/>
        <v/>
      </c>
      <c r="MR152" s="115" t="str">
        <f t="shared" si="782"/>
        <v/>
      </c>
      <c r="MS152" s="116" t="str">
        <f t="shared" si="783"/>
        <v/>
      </c>
      <c r="MT152" s="117" t="str">
        <f t="shared" si="784"/>
        <v/>
      </c>
      <c r="MU152" s="118" t="str">
        <f t="shared" si="785"/>
        <v/>
      </c>
      <c r="MV152" s="119" t="str">
        <f t="shared" si="786"/>
        <v/>
      </c>
      <c r="MW152" s="120" t="str">
        <f t="shared" si="787"/>
        <v/>
      </c>
      <c r="MY152" s="112"/>
      <c r="MZ152" s="112"/>
      <c r="NA152" s="113" t="str">
        <f t="shared" si="788"/>
        <v/>
      </c>
      <c r="NB152" s="114" t="str">
        <f t="shared" si="789"/>
        <v/>
      </c>
      <c r="NC152" s="115" t="str">
        <f t="shared" si="790"/>
        <v/>
      </c>
      <c r="ND152" s="115" t="str">
        <f t="shared" si="791"/>
        <v/>
      </c>
      <c r="NE152" s="116" t="str">
        <f t="shared" si="792"/>
        <v/>
      </c>
      <c r="NF152" s="117" t="str">
        <f t="shared" si="793"/>
        <v/>
      </c>
      <c r="NG152" s="118" t="str">
        <f t="shared" si="794"/>
        <v/>
      </c>
      <c r="NH152" s="119" t="str">
        <f t="shared" si="795"/>
        <v/>
      </c>
      <c r="NI152" s="120" t="str">
        <f t="shared" si="796"/>
        <v/>
      </c>
      <c r="NK152" s="112"/>
      <c r="NL152" s="112"/>
      <c r="NM152" s="113" t="str">
        <f t="shared" si="797"/>
        <v/>
      </c>
      <c r="NN152" s="114" t="str">
        <f t="shared" si="798"/>
        <v/>
      </c>
      <c r="NO152" s="115" t="str">
        <f t="shared" si="799"/>
        <v/>
      </c>
      <c r="NP152" s="115" t="str">
        <f t="shared" si="800"/>
        <v/>
      </c>
      <c r="NQ152" s="116" t="str">
        <f t="shared" si="801"/>
        <v/>
      </c>
      <c r="NR152" s="117" t="str">
        <f t="shared" si="802"/>
        <v/>
      </c>
      <c r="NS152" s="118" t="str">
        <f t="shared" si="803"/>
        <v/>
      </c>
      <c r="NT152" s="119" t="str">
        <f t="shared" si="804"/>
        <v/>
      </c>
      <c r="NU152" s="120" t="str">
        <f t="shared" si="805"/>
        <v/>
      </c>
      <c r="NW152" s="112"/>
      <c r="NX152" s="112"/>
      <c r="NY152" s="113" t="str">
        <f t="shared" si="806"/>
        <v/>
      </c>
      <c r="NZ152" s="114" t="str">
        <f t="shared" si="807"/>
        <v/>
      </c>
      <c r="OA152" s="115" t="str">
        <f t="shared" si="808"/>
        <v/>
      </c>
      <c r="OB152" s="115" t="str">
        <f t="shared" si="809"/>
        <v/>
      </c>
      <c r="OC152" s="116" t="str">
        <f t="shared" si="810"/>
        <v/>
      </c>
      <c r="OD152" s="117" t="str">
        <f t="shared" si="811"/>
        <v/>
      </c>
      <c r="OE152" s="118" t="str">
        <f t="shared" si="812"/>
        <v/>
      </c>
      <c r="OF152" s="119" t="str">
        <f t="shared" si="813"/>
        <v/>
      </c>
      <c r="OG152" s="120" t="str">
        <f t="shared" si="814"/>
        <v/>
      </c>
      <c r="OI152" s="112"/>
      <c r="OJ152" s="112"/>
      <c r="OK152" s="113" t="str">
        <f t="shared" si="815"/>
        <v/>
      </c>
      <c r="OL152" s="114" t="str">
        <f t="shared" si="816"/>
        <v/>
      </c>
      <c r="OM152" s="115" t="str">
        <f t="shared" si="817"/>
        <v/>
      </c>
      <c r="ON152" s="115" t="str">
        <f t="shared" si="818"/>
        <v/>
      </c>
      <c r="OO152" s="116" t="str">
        <f t="shared" si="819"/>
        <v/>
      </c>
      <c r="OP152" s="117" t="str">
        <f t="shared" si="820"/>
        <v/>
      </c>
      <c r="OQ152" s="118" t="str">
        <f t="shared" si="821"/>
        <v/>
      </c>
      <c r="OR152" s="119" t="str">
        <f t="shared" si="822"/>
        <v/>
      </c>
      <c r="OS152" s="120" t="str">
        <f t="shared" si="823"/>
        <v/>
      </c>
      <c r="OU152" s="112"/>
      <c r="OV152" s="112"/>
      <c r="OW152" s="113" t="str">
        <f t="shared" si="824"/>
        <v/>
      </c>
      <c r="OX152" s="114" t="str">
        <f t="shared" si="825"/>
        <v/>
      </c>
      <c r="OY152" s="115" t="str">
        <f t="shared" si="826"/>
        <v/>
      </c>
      <c r="OZ152" s="115" t="str">
        <f t="shared" si="827"/>
        <v/>
      </c>
      <c r="PA152" s="116" t="str">
        <f t="shared" si="828"/>
        <v/>
      </c>
      <c r="PB152" s="117" t="str">
        <f t="shared" si="829"/>
        <v/>
      </c>
      <c r="PC152" s="118" t="str">
        <f t="shared" si="830"/>
        <v/>
      </c>
      <c r="PD152" s="119" t="str">
        <f t="shared" si="831"/>
        <v/>
      </c>
      <c r="PE152" s="120" t="str">
        <f t="shared" si="832"/>
        <v/>
      </c>
      <c r="PG152" s="112"/>
      <c r="PH152" s="112"/>
      <c r="PI152" s="113" t="str">
        <f t="shared" si="833"/>
        <v/>
      </c>
      <c r="PJ152" s="114" t="str">
        <f t="shared" si="834"/>
        <v/>
      </c>
      <c r="PK152" s="115" t="str">
        <f t="shared" si="835"/>
        <v/>
      </c>
      <c r="PL152" s="115" t="str">
        <f t="shared" si="836"/>
        <v/>
      </c>
      <c r="PM152" s="116" t="str">
        <f t="shared" si="837"/>
        <v/>
      </c>
      <c r="PN152" s="117" t="str">
        <f t="shared" si="838"/>
        <v/>
      </c>
      <c r="PO152" s="118" t="str">
        <f t="shared" si="839"/>
        <v/>
      </c>
      <c r="PP152" s="119" t="str">
        <f t="shared" si="840"/>
        <v/>
      </c>
      <c r="PQ152" s="120" t="str">
        <f t="shared" si="841"/>
        <v/>
      </c>
      <c r="PS152" s="112"/>
      <c r="PT152" s="112"/>
      <c r="PU152" s="113" t="str">
        <f t="shared" si="842"/>
        <v/>
      </c>
      <c r="PV152" s="114" t="str">
        <f t="shared" si="843"/>
        <v/>
      </c>
      <c r="PW152" s="115" t="str">
        <f t="shared" si="844"/>
        <v/>
      </c>
      <c r="PX152" s="115" t="str">
        <f t="shared" si="845"/>
        <v/>
      </c>
      <c r="PY152" s="116" t="str">
        <f t="shared" si="846"/>
        <v/>
      </c>
      <c r="PZ152" s="117" t="str">
        <f t="shared" si="847"/>
        <v/>
      </c>
      <c r="QA152" s="118" t="str">
        <f t="shared" si="848"/>
        <v/>
      </c>
      <c r="QB152" s="119" t="str">
        <f t="shared" si="849"/>
        <v/>
      </c>
      <c r="QC152" s="120" t="str">
        <f t="shared" si="850"/>
        <v/>
      </c>
      <c r="QE152" s="112"/>
      <c r="QF152" s="112"/>
      <c r="QG152" s="113" t="str">
        <f t="shared" si="851"/>
        <v/>
      </c>
      <c r="QH152" s="114" t="str">
        <f t="shared" si="852"/>
        <v/>
      </c>
      <c r="QI152" s="115" t="str">
        <f t="shared" si="853"/>
        <v/>
      </c>
      <c r="QJ152" s="115" t="str">
        <f t="shared" si="854"/>
        <v/>
      </c>
      <c r="QK152" s="116" t="str">
        <f t="shared" si="855"/>
        <v/>
      </c>
      <c r="QL152" s="117" t="str">
        <f t="shared" si="856"/>
        <v/>
      </c>
      <c r="QM152" s="118" t="str">
        <f t="shared" si="857"/>
        <v/>
      </c>
      <c r="QN152" s="119" t="str">
        <f t="shared" si="858"/>
        <v/>
      </c>
      <c r="QO152" s="120" t="str">
        <f t="shared" si="859"/>
        <v/>
      </c>
      <c r="QQ152" s="112"/>
      <c r="QR152" s="112"/>
      <c r="QS152" s="113" t="str">
        <f t="shared" si="860"/>
        <v/>
      </c>
      <c r="QT152" s="114" t="str">
        <f t="shared" si="861"/>
        <v/>
      </c>
      <c r="QU152" s="115" t="str">
        <f t="shared" si="862"/>
        <v/>
      </c>
      <c r="QV152" s="115" t="str">
        <f t="shared" si="863"/>
        <v/>
      </c>
      <c r="QW152" s="116" t="str">
        <f t="shared" si="864"/>
        <v/>
      </c>
      <c r="QX152" s="117" t="str">
        <f t="shared" si="865"/>
        <v/>
      </c>
      <c r="QY152" s="118" t="str">
        <f t="shared" si="866"/>
        <v/>
      </c>
      <c r="QZ152" s="119" t="str">
        <f t="shared" si="867"/>
        <v/>
      </c>
      <c r="RA152" s="120" t="str">
        <f t="shared" si="868"/>
        <v/>
      </c>
      <c r="RC152" s="112"/>
      <c r="RD152" s="112"/>
      <c r="RE152" s="113" t="str">
        <f t="shared" si="869"/>
        <v/>
      </c>
      <c r="RF152" s="114" t="str">
        <f t="shared" si="870"/>
        <v/>
      </c>
      <c r="RG152" s="115" t="str">
        <f t="shared" si="871"/>
        <v/>
      </c>
      <c r="RH152" s="115" t="str">
        <f t="shared" si="872"/>
        <v/>
      </c>
      <c r="RI152" s="116" t="str">
        <f t="shared" si="873"/>
        <v/>
      </c>
      <c r="RJ152" s="117" t="str">
        <f t="shared" si="874"/>
        <v/>
      </c>
      <c r="RK152" s="118" t="str">
        <f t="shared" si="875"/>
        <v/>
      </c>
      <c r="RL152" s="119" t="str">
        <f t="shared" si="876"/>
        <v/>
      </c>
      <c r="RM152" s="120" t="str">
        <f t="shared" si="877"/>
        <v/>
      </c>
      <c r="RO152" s="112"/>
      <c r="RP152" s="112"/>
      <c r="RQ152" s="113" t="str">
        <f t="shared" si="878"/>
        <v/>
      </c>
      <c r="RR152" s="114" t="str">
        <f t="shared" si="879"/>
        <v/>
      </c>
      <c r="RS152" s="115" t="str">
        <f t="shared" si="880"/>
        <v/>
      </c>
      <c r="RT152" s="115" t="str">
        <f t="shared" si="881"/>
        <v/>
      </c>
      <c r="RU152" s="116" t="str">
        <f t="shared" si="882"/>
        <v/>
      </c>
      <c r="RV152" s="117" t="str">
        <f t="shared" si="883"/>
        <v/>
      </c>
      <c r="RW152" s="118" t="str">
        <f t="shared" si="884"/>
        <v/>
      </c>
      <c r="RX152" s="119" t="str">
        <f t="shared" si="885"/>
        <v/>
      </c>
      <c r="RY152" s="120" t="str">
        <f t="shared" si="886"/>
        <v/>
      </c>
      <c r="SA152" s="112"/>
      <c r="SB152" s="112"/>
    </row>
    <row r="153" spans="1:496" ht="13.5" customHeight="1">
      <c r="A153" s="20"/>
      <c r="B153" s="2" t="s">
        <v>817</v>
      </c>
      <c r="C153" s="2" t="s">
        <v>929</v>
      </c>
      <c r="E153" s="113">
        <f t="shared" si="960"/>
        <v>40900</v>
      </c>
      <c r="F153" s="114" t="str">
        <f t="shared" si="961"/>
        <v>Kosor I</v>
      </c>
      <c r="G153" s="115">
        <f t="shared" si="903"/>
        <v>39995</v>
      </c>
      <c r="H153" s="115">
        <f t="shared" si="904"/>
        <v>40900</v>
      </c>
      <c r="I153" s="116" t="str">
        <f t="shared" si="962"/>
        <v>Darko Milinović</v>
      </c>
      <c r="J153" s="117" t="str">
        <f t="shared" si="963"/>
        <v>1963</v>
      </c>
      <c r="K153" s="118" t="str">
        <f t="shared" si="964"/>
        <v>male</v>
      </c>
      <c r="L153" s="119" t="s">
        <v>423</v>
      </c>
      <c r="M153" s="120" t="str">
        <f t="shared" si="965"/>
        <v>Milinović_Darko_1963</v>
      </c>
      <c r="O153" s="112"/>
      <c r="P153" s="167" t="s">
        <v>1075</v>
      </c>
      <c r="Q153" s="113">
        <f>Q$3</f>
        <v>42391</v>
      </c>
      <c r="R153" s="114" t="s">
        <v>827</v>
      </c>
      <c r="S153" s="115">
        <v>41808</v>
      </c>
      <c r="T153" s="115">
        <f>Q$3</f>
        <v>42391</v>
      </c>
      <c r="U153" s="116" t="s">
        <v>1066</v>
      </c>
      <c r="V153" s="117" t="s">
        <v>1064</v>
      </c>
      <c r="W153" s="118" t="s">
        <v>1000</v>
      </c>
      <c r="X153" s="119" t="s">
        <v>445</v>
      </c>
      <c r="Y153" s="120" t="s">
        <v>1067</v>
      </c>
      <c r="AA153" s="4"/>
      <c r="AB153" s="2" t="s">
        <v>991</v>
      </c>
      <c r="AC153" s="113" t="str">
        <f t="shared" si="545"/>
        <v/>
      </c>
      <c r="AD153" s="114" t="str">
        <f t="shared" si="546"/>
        <v/>
      </c>
      <c r="AE153" s="115" t="str">
        <f t="shared" si="547"/>
        <v/>
      </c>
      <c r="AF153" s="115" t="str">
        <f t="shared" si="548"/>
        <v/>
      </c>
      <c r="AG153" s="116" t="str">
        <f t="shared" si="549"/>
        <v/>
      </c>
      <c r="AH153" s="117" t="str">
        <f t="shared" si="550"/>
        <v/>
      </c>
      <c r="AI153" s="118" t="str">
        <f t="shared" si="551"/>
        <v/>
      </c>
      <c r="AJ153" s="119" t="str">
        <f t="shared" si="552"/>
        <v/>
      </c>
      <c r="AK153" s="120" t="str">
        <f t="shared" si="553"/>
        <v/>
      </c>
      <c r="AM153" s="112"/>
      <c r="AN153" s="112"/>
      <c r="AO153" s="113">
        <f t="shared" si="554"/>
        <v>44035</v>
      </c>
      <c r="AP153" s="114" t="str">
        <f t="shared" si="555"/>
        <v>Plenkovic I</v>
      </c>
      <c r="AQ153" s="115">
        <v>43858</v>
      </c>
      <c r="AR153" s="115">
        <f t="shared" si="557"/>
        <v>44035</v>
      </c>
      <c r="AS153" s="116" t="str">
        <f t="shared" si="558"/>
        <v>Vili Beroš</v>
      </c>
      <c r="AT153" s="117" t="str">
        <f t="shared" si="559"/>
        <v>1964</v>
      </c>
      <c r="AU153" s="118" t="str">
        <f t="shared" si="560"/>
        <v>male</v>
      </c>
      <c r="AV153" s="119" t="str">
        <f t="shared" si="561"/>
        <v>hr_hdz01</v>
      </c>
      <c r="AW153" s="120" t="str">
        <f t="shared" si="562"/>
        <v>Beroš_Vili_1964</v>
      </c>
      <c r="AY153" s="112"/>
      <c r="AZ153" s="112" t="s">
        <v>1340</v>
      </c>
      <c r="BA153" s="113" t="str">
        <f t="shared" si="1026"/>
        <v/>
      </c>
      <c r="BB153" s="114" t="str">
        <f t="shared" si="1027"/>
        <v/>
      </c>
      <c r="BC153" s="115" t="str">
        <f t="shared" si="1028"/>
        <v/>
      </c>
      <c r="BD153" s="115" t="str">
        <f t="shared" si="1029"/>
        <v/>
      </c>
      <c r="BE153" s="116" t="str">
        <f t="shared" si="1030"/>
        <v/>
      </c>
      <c r="BF153" s="117" t="str">
        <f t="shared" si="1031"/>
        <v/>
      </c>
      <c r="BG153" s="118" t="str">
        <f t="shared" si="1032"/>
        <v/>
      </c>
      <c r="BH153" s="119" t="str">
        <f t="shared" si="1033"/>
        <v/>
      </c>
      <c r="BI153" s="120" t="str">
        <f t="shared" si="1034"/>
        <v/>
      </c>
      <c r="BK153" s="112"/>
      <c r="BL153" s="112"/>
      <c r="BM153" s="113" t="str">
        <f t="shared" si="563"/>
        <v/>
      </c>
      <c r="BN153" s="114" t="str">
        <f t="shared" si="564"/>
        <v/>
      </c>
      <c r="BO153" s="115" t="str">
        <f t="shared" si="565"/>
        <v/>
      </c>
      <c r="BP153" s="115" t="str">
        <f t="shared" si="566"/>
        <v/>
      </c>
      <c r="BQ153" s="116" t="str">
        <f t="shared" si="567"/>
        <v/>
      </c>
      <c r="BR153" s="117" t="str">
        <f t="shared" si="568"/>
        <v/>
      </c>
      <c r="BS153" s="118" t="str">
        <f t="shared" si="569"/>
        <v/>
      </c>
      <c r="BT153" s="119" t="str">
        <f t="shared" si="570"/>
        <v/>
      </c>
      <c r="BU153" s="120" t="str">
        <f t="shared" si="571"/>
        <v/>
      </c>
      <c r="BW153" s="112"/>
      <c r="BX153" s="112"/>
      <c r="BY153" s="113" t="str">
        <f t="shared" si="572"/>
        <v/>
      </c>
      <c r="BZ153" s="114" t="str">
        <f t="shared" si="573"/>
        <v/>
      </c>
      <c r="CA153" s="115" t="str">
        <f t="shared" si="574"/>
        <v/>
      </c>
      <c r="CB153" s="115" t="str">
        <f t="shared" si="575"/>
        <v/>
      </c>
      <c r="CC153" s="116" t="str">
        <f t="shared" si="576"/>
        <v/>
      </c>
      <c r="CD153" s="117" t="str">
        <f t="shared" si="577"/>
        <v/>
      </c>
      <c r="CE153" s="118" t="str">
        <f t="shared" si="578"/>
        <v/>
      </c>
      <c r="CF153" s="119" t="str">
        <f t="shared" si="579"/>
        <v/>
      </c>
      <c r="CG153" s="120" t="str">
        <f t="shared" si="580"/>
        <v/>
      </c>
      <c r="CI153" s="112"/>
      <c r="CJ153" s="112"/>
      <c r="CK153" s="113" t="str">
        <f t="shared" si="581"/>
        <v/>
      </c>
      <c r="CL153" s="114" t="str">
        <f t="shared" si="582"/>
        <v/>
      </c>
      <c r="CM153" s="115" t="str">
        <f t="shared" si="583"/>
        <v/>
      </c>
      <c r="CN153" s="115" t="str">
        <f t="shared" si="584"/>
        <v/>
      </c>
      <c r="CO153" s="116" t="str">
        <f t="shared" si="585"/>
        <v/>
      </c>
      <c r="CP153" s="117" t="str">
        <f t="shared" si="586"/>
        <v/>
      </c>
      <c r="CQ153" s="118" t="str">
        <f t="shared" si="587"/>
        <v/>
      </c>
      <c r="CR153" s="119" t="str">
        <f t="shared" si="588"/>
        <v/>
      </c>
      <c r="CS153" s="120" t="str">
        <f t="shared" si="589"/>
        <v/>
      </c>
      <c r="CU153" s="112"/>
      <c r="CV153" s="112"/>
      <c r="CW153" s="113" t="str">
        <f t="shared" si="590"/>
        <v/>
      </c>
      <c r="CX153" s="114" t="str">
        <f t="shared" si="591"/>
        <v/>
      </c>
      <c r="CY153" s="115" t="str">
        <f t="shared" si="592"/>
        <v/>
      </c>
      <c r="CZ153" s="115" t="str">
        <f t="shared" si="593"/>
        <v/>
      </c>
      <c r="DA153" s="116" t="str">
        <f t="shared" si="594"/>
        <v/>
      </c>
      <c r="DB153" s="117" t="str">
        <f t="shared" si="595"/>
        <v/>
      </c>
      <c r="DC153" s="118" t="str">
        <f t="shared" si="596"/>
        <v/>
      </c>
      <c r="DD153" s="119" t="str">
        <f t="shared" si="597"/>
        <v/>
      </c>
      <c r="DE153" s="120" t="str">
        <f t="shared" si="598"/>
        <v/>
      </c>
      <c r="DG153" s="112"/>
      <c r="DH153" s="112"/>
      <c r="DI153" s="113" t="str">
        <f t="shared" si="599"/>
        <v/>
      </c>
      <c r="DJ153" s="114" t="str">
        <f t="shared" si="600"/>
        <v/>
      </c>
      <c r="DK153" s="115" t="str">
        <f t="shared" si="601"/>
        <v/>
      </c>
      <c r="DL153" s="115" t="str">
        <f t="shared" si="602"/>
        <v/>
      </c>
      <c r="DM153" s="116" t="str">
        <f t="shared" si="603"/>
        <v/>
      </c>
      <c r="DN153" s="117" t="str">
        <f t="shared" si="604"/>
        <v/>
      </c>
      <c r="DO153" s="118" t="str">
        <f t="shared" si="605"/>
        <v/>
      </c>
      <c r="DP153" s="119" t="str">
        <f t="shared" si="606"/>
        <v/>
      </c>
      <c r="DQ153" s="120" t="str">
        <f t="shared" si="607"/>
        <v/>
      </c>
      <c r="DS153" s="112"/>
      <c r="DT153" s="112"/>
      <c r="DU153" s="113" t="str">
        <f t="shared" si="608"/>
        <v/>
      </c>
      <c r="DV153" s="114" t="str">
        <f t="shared" si="609"/>
        <v/>
      </c>
      <c r="DW153" s="115" t="str">
        <f t="shared" si="610"/>
        <v/>
      </c>
      <c r="DX153" s="115" t="str">
        <f t="shared" si="611"/>
        <v/>
      </c>
      <c r="DY153" s="116" t="str">
        <f t="shared" si="612"/>
        <v/>
      </c>
      <c r="DZ153" s="117" t="str">
        <f t="shared" si="613"/>
        <v/>
      </c>
      <c r="EA153" s="118" t="str">
        <f t="shared" si="614"/>
        <v/>
      </c>
      <c r="EB153" s="119" t="str">
        <f t="shared" si="615"/>
        <v/>
      </c>
      <c r="EC153" s="120" t="str">
        <f t="shared" si="616"/>
        <v/>
      </c>
      <c r="EE153" s="112"/>
      <c r="EF153" s="112"/>
      <c r="EG153" s="113" t="str">
        <f t="shared" si="617"/>
        <v/>
      </c>
      <c r="EH153" s="114" t="str">
        <f t="shared" si="618"/>
        <v/>
      </c>
      <c r="EI153" s="115" t="str">
        <f t="shared" si="619"/>
        <v/>
      </c>
      <c r="EJ153" s="115" t="str">
        <f t="shared" si="620"/>
        <v/>
      </c>
      <c r="EK153" s="116" t="str">
        <f t="shared" si="621"/>
        <v/>
      </c>
      <c r="EL153" s="117" t="str">
        <f t="shared" si="622"/>
        <v/>
      </c>
      <c r="EM153" s="118" t="str">
        <f t="shared" si="623"/>
        <v/>
      </c>
      <c r="EN153" s="119" t="str">
        <f t="shared" si="624"/>
        <v/>
      </c>
      <c r="EO153" s="120" t="str">
        <f t="shared" si="625"/>
        <v/>
      </c>
      <c r="EQ153" s="112"/>
      <c r="ER153" s="112"/>
      <c r="ES153" s="113" t="str">
        <f t="shared" si="626"/>
        <v/>
      </c>
      <c r="ET153" s="114" t="str">
        <f t="shared" si="627"/>
        <v/>
      </c>
      <c r="EU153" s="115" t="str">
        <f t="shared" si="628"/>
        <v/>
      </c>
      <c r="EV153" s="115" t="str">
        <f t="shared" si="629"/>
        <v/>
      </c>
      <c r="EW153" s="116" t="str">
        <f t="shared" si="630"/>
        <v/>
      </c>
      <c r="EX153" s="117" t="str">
        <f t="shared" si="631"/>
        <v/>
      </c>
      <c r="EY153" s="118" t="str">
        <f t="shared" si="632"/>
        <v/>
      </c>
      <c r="EZ153" s="119" t="str">
        <f t="shared" si="633"/>
        <v/>
      </c>
      <c r="FA153" s="120" t="str">
        <f t="shared" si="634"/>
        <v/>
      </c>
      <c r="FC153" s="112"/>
      <c r="FD153" s="112"/>
      <c r="FE153" s="113" t="str">
        <f t="shared" si="635"/>
        <v/>
      </c>
      <c r="FF153" s="114" t="str">
        <f t="shared" si="636"/>
        <v/>
      </c>
      <c r="FG153" s="115" t="str">
        <f t="shared" si="637"/>
        <v/>
      </c>
      <c r="FH153" s="115" t="str">
        <f t="shared" si="638"/>
        <v/>
      </c>
      <c r="FI153" s="116" t="str">
        <f t="shared" si="639"/>
        <v/>
      </c>
      <c r="FJ153" s="117" t="str">
        <f t="shared" si="640"/>
        <v/>
      </c>
      <c r="FK153" s="118" t="str">
        <f t="shared" si="641"/>
        <v/>
      </c>
      <c r="FL153" s="119" t="str">
        <f t="shared" si="642"/>
        <v/>
      </c>
      <c r="FM153" s="120" t="str">
        <f t="shared" si="643"/>
        <v/>
      </c>
      <c r="FO153" s="112"/>
      <c r="FP153" s="112"/>
      <c r="FQ153" s="113" t="str">
        <f t="shared" si="644"/>
        <v/>
      </c>
      <c r="FR153" s="114" t="str">
        <f t="shared" si="645"/>
        <v/>
      </c>
      <c r="FS153" s="115" t="str">
        <f t="shared" si="646"/>
        <v/>
      </c>
      <c r="FT153" s="115" t="str">
        <f t="shared" si="647"/>
        <v/>
      </c>
      <c r="FU153" s="116" t="str">
        <f t="shared" si="648"/>
        <v/>
      </c>
      <c r="FV153" s="117" t="str">
        <f t="shared" si="649"/>
        <v/>
      </c>
      <c r="FW153" s="118" t="str">
        <f t="shared" si="650"/>
        <v/>
      </c>
      <c r="FX153" s="119" t="str">
        <f t="shared" si="651"/>
        <v/>
      </c>
      <c r="FY153" s="120" t="str">
        <f t="shared" si="652"/>
        <v/>
      </c>
      <c r="GA153" s="112"/>
      <c r="GB153" s="112"/>
      <c r="GC153" s="113" t="str">
        <f t="shared" si="653"/>
        <v/>
      </c>
      <c r="GD153" s="114" t="str">
        <f t="shared" si="654"/>
        <v/>
      </c>
      <c r="GE153" s="115" t="str">
        <f t="shared" si="655"/>
        <v/>
      </c>
      <c r="GF153" s="115" t="str">
        <f t="shared" si="656"/>
        <v/>
      </c>
      <c r="GG153" s="116" t="str">
        <f t="shared" si="657"/>
        <v/>
      </c>
      <c r="GH153" s="117" t="str">
        <f t="shared" si="658"/>
        <v/>
      </c>
      <c r="GI153" s="118" t="str">
        <f t="shared" si="659"/>
        <v/>
      </c>
      <c r="GJ153" s="119" t="str">
        <f t="shared" si="660"/>
        <v/>
      </c>
      <c r="GK153" s="120" t="str">
        <f t="shared" si="661"/>
        <v/>
      </c>
      <c r="GM153" s="112"/>
      <c r="GN153" s="112"/>
      <c r="GO153" s="113" t="str">
        <f t="shared" si="662"/>
        <v/>
      </c>
      <c r="GP153" s="114" t="str">
        <f t="shared" si="663"/>
        <v/>
      </c>
      <c r="GQ153" s="115" t="str">
        <f t="shared" si="664"/>
        <v/>
      </c>
      <c r="GR153" s="115" t="str">
        <f t="shared" si="665"/>
        <v/>
      </c>
      <c r="GS153" s="116" t="str">
        <f t="shared" si="666"/>
        <v/>
      </c>
      <c r="GT153" s="117" t="str">
        <f t="shared" si="667"/>
        <v/>
      </c>
      <c r="GU153" s="118" t="str">
        <f t="shared" si="668"/>
        <v/>
      </c>
      <c r="GV153" s="119" t="str">
        <f t="shared" si="669"/>
        <v/>
      </c>
      <c r="GW153" s="120" t="str">
        <f t="shared" si="670"/>
        <v/>
      </c>
      <c r="GY153" s="112"/>
      <c r="GZ153" s="112"/>
      <c r="HA153" s="113" t="str">
        <f t="shared" si="671"/>
        <v/>
      </c>
      <c r="HB153" s="114" t="str">
        <f t="shared" si="672"/>
        <v/>
      </c>
      <c r="HC153" s="115" t="str">
        <f t="shared" si="673"/>
        <v/>
      </c>
      <c r="HD153" s="115" t="str">
        <f t="shared" si="674"/>
        <v/>
      </c>
      <c r="HE153" s="116" t="str">
        <f t="shared" si="675"/>
        <v/>
      </c>
      <c r="HF153" s="117" t="str">
        <f t="shared" si="676"/>
        <v/>
      </c>
      <c r="HG153" s="118" t="str">
        <f t="shared" si="677"/>
        <v/>
      </c>
      <c r="HH153" s="119" t="str">
        <f t="shared" si="678"/>
        <v/>
      </c>
      <c r="HI153" s="120" t="str">
        <f t="shared" si="679"/>
        <v/>
      </c>
      <c r="HK153" s="112"/>
      <c r="HL153" s="112"/>
      <c r="HM153" s="113" t="str">
        <f t="shared" si="680"/>
        <v/>
      </c>
      <c r="HN153" s="114" t="str">
        <f t="shared" si="681"/>
        <v/>
      </c>
      <c r="HO153" s="115" t="str">
        <f t="shared" si="682"/>
        <v/>
      </c>
      <c r="HP153" s="115" t="str">
        <f t="shared" si="683"/>
        <v/>
      </c>
      <c r="HQ153" s="116" t="str">
        <f t="shared" si="684"/>
        <v/>
      </c>
      <c r="HR153" s="117" t="str">
        <f t="shared" si="685"/>
        <v/>
      </c>
      <c r="HS153" s="118" t="str">
        <f t="shared" si="686"/>
        <v/>
      </c>
      <c r="HT153" s="119" t="str">
        <f t="shared" si="687"/>
        <v/>
      </c>
      <c r="HU153" s="120" t="str">
        <f t="shared" si="688"/>
        <v/>
      </c>
      <c r="HW153" s="112"/>
      <c r="HX153" s="112"/>
      <c r="HY153" s="113" t="str">
        <f t="shared" si="689"/>
        <v/>
      </c>
      <c r="HZ153" s="114" t="str">
        <f t="shared" si="690"/>
        <v/>
      </c>
      <c r="IA153" s="115" t="str">
        <f t="shared" si="691"/>
        <v/>
      </c>
      <c r="IB153" s="115" t="str">
        <f t="shared" si="692"/>
        <v/>
      </c>
      <c r="IC153" s="116" t="str">
        <f t="shared" si="693"/>
        <v/>
      </c>
      <c r="ID153" s="117" t="str">
        <f t="shared" si="694"/>
        <v/>
      </c>
      <c r="IE153" s="118" t="str">
        <f t="shared" si="695"/>
        <v/>
      </c>
      <c r="IF153" s="119" t="str">
        <f t="shared" si="696"/>
        <v/>
      </c>
      <c r="IG153" s="120" t="str">
        <f t="shared" si="697"/>
        <v/>
      </c>
      <c r="II153" s="112"/>
      <c r="IJ153" s="112"/>
      <c r="IK153" s="113" t="str">
        <f t="shared" si="698"/>
        <v/>
      </c>
      <c r="IL153" s="114" t="str">
        <f t="shared" si="699"/>
        <v/>
      </c>
      <c r="IM153" s="115" t="str">
        <f t="shared" si="700"/>
        <v/>
      </c>
      <c r="IN153" s="115" t="str">
        <f t="shared" si="701"/>
        <v/>
      </c>
      <c r="IO153" s="116" t="str">
        <f t="shared" si="702"/>
        <v/>
      </c>
      <c r="IP153" s="117" t="str">
        <f t="shared" si="703"/>
        <v/>
      </c>
      <c r="IQ153" s="118" t="str">
        <f t="shared" si="704"/>
        <v/>
      </c>
      <c r="IR153" s="119" t="str">
        <f t="shared" si="705"/>
        <v/>
      </c>
      <c r="IS153" s="120" t="str">
        <f t="shared" si="706"/>
        <v/>
      </c>
      <c r="IU153" s="112"/>
      <c r="IV153" s="112"/>
      <c r="IW153" s="113" t="str">
        <f t="shared" si="707"/>
        <v/>
      </c>
      <c r="IX153" s="114" t="str">
        <f t="shared" si="708"/>
        <v/>
      </c>
      <c r="IY153" s="115" t="str">
        <f t="shared" si="709"/>
        <v/>
      </c>
      <c r="IZ153" s="115" t="str">
        <f t="shared" si="710"/>
        <v/>
      </c>
      <c r="JA153" s="116" t="str">
        <f t="shared" si="711"/>
        <v/>
      </c>
      <c r="JB153" s="117" t="str">
        <f t="shared" si="712"/>
        <v/>
      </c>
      <c r="JC153" s="118" t="str">
        <f t="shared" si="713"/>
        <v/>
      </c>
      <c r="JD153" s="119" t="str">
        <f t="shared" si="714"/>
        <v/>
      </c>
      <c r="JE153" s="120" t="str">
        <f t="shared" si="715"/>
        <v/>
      </c>
      <c r="JG153" s="112"/>
      <c r="JH153" s="112"/>
      <c r="JI153" s="113" t="str">
        <f t="shared" si="716"/>
        <v/>
      </c>
      <c r="JJ153" s="114" t="str">
        <f t="shared" si="717"/>
        <v/>
      </c>
      <c r="JK153" s="115" t="str">
        <f t="shared" si="718"/>
        <v/>
      </c>
      <c r="JL153" s="115" t="str">
        <f t="shared" si="719"/>
        <v/>
      </c>
      <c r="JM153" s="116" t="str">
        <f t="shared" si="720"/>
        <v/>
      </c>
      <c r="JN153" s="117" t="str">
        <f t="shared" si="721"/>
        <v/>
      </c>
      <c r="JO153" s="118" t="str">
        <f t="shared" si="722"/>
        <v/>
      </c>
      <c r="JP153" s="119" t="str">
        <f t="shared" si="723"/>
        <v/>
      </c>
      <c r="JQ153" s="120" t="str">
        <f t="shared" si="724"/>
        <v/>
      </c>
      <c r="JS153" s="112"/>
      <c r="JT153" s="112"/>
      <c r="JU153" s="113" t="str">
        <f t="shared" si="725"/>
        <v/>
      </c>
      <c r="JV153" s="114" t="str">
        <f t="shared" si="726"/>
        <v/>
      </c>
      <c r="JW153" s="115" t="str">
        <f t="shared" si="727"/>
        <v/>
      </c>
      <c r="JX153" s="115" t="str">
        <f t="shared" si="728"/>
        <v/>
      </c>
      <c r="JY153" s="116" t="str">
        <f t="shared" si="729"/>
        <v/>
      </c>
      <c r="JZ153" s="117" t="str">
        <f t="shared" si="730"/>
        <v/>
      </c>
      <c r="KA153" s="118" t="str">
        <f t="shared" si="731"/>
        <v/>
      </c>
      <c r="KB153" s="119" t="str">
        <f t="shared" si="732"/>
        <v/>
      </c>
      <c r="KC153" s="120" t="str">
        <f t="shared" si="733"/>
        <v/>
      </c>
      <c r="KE153" s="112"/>
      <c r="KF153" s="112"/>
      <c r="KG153" s="113" t="str">
        <f t="shared" si="734"/>
        <v/>
      </c>
      <c r="KH153" s="114" t="str">
        <f t="shared" si="735"/>
        <v/>
      </c>
      <c r="KI153" s="115" t="str">
        <f t="shared" si="736"/>
        <v/>
      </c>
      <c r="KJ153" s="115" t="str">
        <f t="shared" si="737"/>
        <v/>
      </c>
      <c r="KK153" s="116" t="str">
        <f t="shared" si="738"/>
        <v/>
      </c>
      <c r="KL153" s="117" t="str">
        <f t="shared" si="739"/>
        <v/>
      </c>
      <c r="KM153" s="118" t="str">
        <f t="shared" si="740"/>
        <v/>
      </c>
      <c r="KN153" s="119" t="str">
        <f t="shared" si="741"/>
        <v/>
      </c>
      <c r="KO153" s="120" t="str">
        <f t="shared" si="742"/>
        <v/>
      </c>
      <c r="KQ153" s="112"/>
      <c r="KR153" s="112"/>
      <c r="KS153" s="113" t="str">
        <f t="shared" si="743"/>
        <v/>
      </c>
      <c r="KT153" s="114" t="str">
        <f t="shared" si="744"/>
        <v/>
      </c>
      <c r="KU153" s="115" t="str">
        <f t="shared" si="745"/>
        <v/>
      </c>
      <c r="KV153" s="115" t="str">
        <f t="shared" si="746"/>
        <v/>
      </c>
      <c r="KW153" s="116" t="str">
        <f t="shared" si="747"/>
        <v/>
      </c>
      <c r="KX153" s="117" t="str">
        <f t="shared" si="748"/>
        <v/>
      </c>
      <c r="KY153" s="118" t="str">
        <f t="shared" si="749"/>
        <v/>
      </c>
      <c r="KZ153" s="119" t="str">
        <f t="shared" si="750"/>
        <v/>
      </c>
      <c r="LA153" s="120" t="str">
        <f t="shared" si="751"/>
        <v/>
      </c>
      <c r="LC153" s="112"/>
      <c r="LD153" s="112"/>
      <c r="LE153" s="113" t="str">
        <f t="shared" si="752"/>
        <v/>
      </c>
      <c r="LF153" s="114" t="str">
        <f t="shared" si="753"/>
        <v/>
      </c>
      <c r="LG153" s="115" t="str">
        <f t="shared" si="754"/>
        <v/>
      </c>
      <c r="LH153" s="115" t="str">
        <f t="shared" si="755"/>
        <v/>
      </c>
      <c r="LI153" s="116" t="str">
        <f t="shared" si="756"/>
        <v/>
      </c>
      <c r="LJ153" s="117" t="str">
        <f t="shared" si="757"/>
        <v/>
      </c>
      <c r="LK153" s="118" t="str">
        <f t="shared" si="758"/>
        <v/>
      </c>
      <c r="LL153" s="119" t="str">
        <f t="shared" si="759"/>
        <v/>
      </c>
      <c r="LM153" s="120" t="str">
        <f t="shared" si="760"/>
        <v/>
      </c>
      <c r="LO153" s="112"/>
      <c r="LP153" s="112"/>
      <c r="LQ153" s="113" t="str">
        <f t="shared" si="761"/>
        <v/>
      </c>
      <c r="LR153" s="114" t="str">
        <f t="shared" si="762"/>
        <v/>
      </c>
      <c r="LS153" s="115" t="str">
        <f t="shared" si="763"/>
        <v/>
      </c>
      <c r="LT153" s="115" t="str">
        <f t="shared" si="764"/>
        <v/>
      </c>
      <c r="LU153" s="116" t="str">
        <f t="shared" si="765"/>
        <v/>
      </c>
      <c r="LV153" s="117" t="str">
        <f t="shared" si="766"/>
        <v/>
      </c>
      <c r="LW153" s="118" t="str">
        <f t="shared" si="767"/>
        <v/>
      </c>
      <c r="LX153" s="119" t="str">
        <f t="shared" si="768"/>
        <v/>
      </c>
      <c r="LY153" s="120" t="str">
        <f t="shared" si="769"/>
        <v/>
      </c>
      <c r="MA153" s="112"/>
      <c r="MB153" s="112"/>
      <c r="MC153" s="113" t="str">
        <f t="shared" si="770"/>
        <v/>
      </c>
      <c r="MD153" s="114" t="str">
        <f t="shared" si="771"/>
        <v/>
      </c>
      <c r="ME153" s="115" t="str">
        <f t="shared" si="772"/>
        <v/>
      </c>
      <c r="MF153" s="115" t="str">
        <f t="shared" si="773"/>
        <v/>
      </c>
      <c r="MG153" s="116" t="str">
        <f t="shared" si="774"/>
        <v/>
      </c>
      <c r="MH153" s="117" t="str">
        <f t="shared" si="775"/>
        <v/>
      </c>
      <c r="MI153" s="118" t="str">
        <f t="shared" si="776"/>
        <v/>
      </c>
      <c r="MJ153" s="119" t="str">
        <f t="shared" si="777"/>
        <v/>
      </c>
      <c r="MK153" s="120" t="str">
        <f t="shared" si="778"/>
        <v/>
      </c>
      <c r="MM153" s="112"/>
      <c r="MN153" s="112"/>
      <c r="MO153" s="113" t="str">
        <f t="shared" si="779"/>
        <v/>
      </c>
      <c r="MP153" s="114" t="str">
        <f t="shared" si="780"/>
        <v/>
      </c>
      <c r="MQ153" s="115" t="str">
        <f t="shared" si="781"/>
        <v/>
      </c>
      <c r="MR153" s="115" t="str">
        <f t="shared" si="782"/>
        <v/>
      </c>
      <c r="MS153" s="116" t="str">
        <f t="shared" si="783"/>
        <v/>
      </c>
      <c r="MT153" s="117" t="str">
        <f t="shared" si="784"/>
        <v/>
      </c>
      <c r="MU153" s="118" t="str">
        <f t="shared" si="785"/>
        <v/>
      </c>
      <c r="MV153" s="119" t="str">
        <f t="shared" si="786"/>
        <v/>
      </c>
      <c r="MW153" s="120" t="str">
        <f t="shared" si="787"/>
        <v/>
      </c>
      <c r="MY153" s="112"/>
      <c r="MZ153" s="112"/>
      <c r="NA153" s="113" t="str">
        <f t="shared" si="788"/>
        <v/>
      </c>
      <c r="NB153" s="114" t="str">
        <f t="shared" si="789"/>
        <v/>
      </c>
      <c r="NC153" s="115" t="str">
        <f t="shared" si="790"/>
        <v/>
      </c>
      <c r="ND153" s="115" t="str">
        <f t="shared" si="791"/>
        <v/>
      </c>
      <c r="NE153" s="116" t="str">
        <f t="shared" si="792"/>
        <v/>
      </c>
      <c r="NF153" s="117" t="str">
        <f t="shared" si="793"/>
        <v/>
      </c>
      <c r="NG153" s="118" t="str">
        <f t="shared" si="794"/>
        <v/>
      </c>
      <c r="NH153" s="119" t="str">
        <f t="shared" si="795"/>
        <v/>
      </c>
      <c r="NI153" s="120" t="str">
        <f t="shared" si="796"/>
        <v/>
      </c>
      <c r="NK153" s="112"/>
      <c r="NL153" s="112"/>
      <c r="NM153" s="113" t="str">
        <f t="shared" si="797"/>
        <v/>
      </c>
      <c r="NN153" s="114" t="str">
        <f t="shared" si="798"/>
        <v/>
      </c>
      <c r="NO153" s="115" t="str">
        <f t="shared" si="799"/>
        <v/>
      </c>
      <c r="NP153" s="115" t="str">
        <f t="shared" si="800"/>
        <v/>
      </c>
      <c r="NQ153" s="116" t="str">
        <f t="shared" si="801"/>
        <v/>
      </c>
      <c r="NR153" s="117" t="str">
        <f t="shared" si="802"/>
        <v/>
      </c>
      <c r="NS153" s="118" t="str">
        <f t="shared" si="803"/>
        <v/>
      </c>
      <c r="NT153" s="119" t="str">
        <f t="shared" si="804"/>
        <v/>
      </c>
      <c r="NU153" s="120" t="str">
        <f t="shared" si="805"/>
        <v/>
      </c>
      <c r="NW153" s="112"/>
      <c r="NX153" s="112"/>
      <c r="NY153" s="113" t="str">
        <f t="shared" si="806"/>
        <v/>
      </c>
      <c r="NZ153" s="114" t="str">
        <f t="shared" si="807"/>
        <v/>
      </c>
      <c r="OA153" s="115" t="str">
        <f t="shared" si="808"/>
        <v/>
      </c>
      <c r="OB153" s="115" t="str">
        <f t="shared" si="809"/>
        <v/>
      </c>
      <c r="OC153" s="116" t="str">
        <f t="shared" si="810"/>
        <v/>
      </c>
      <c r="OD153" s="117" t="str">
        <f t="shared" si="811"/>
        <v/>
      </c>
      <c r="OE153" s="118" t="str">
        <f t="shared" si="812"/>
        <v/>
      </c>
      <c r="OF153" s="119" t="str">
        <f t="shared" si="813"/>
        <v/>
      </c>
      <c r="OG153" s="120" t="str">
        <f t="shared" si="814"/>
        <v/>
      </c>
      <c r="OI153" s="112"/>
      <c r="OJ153" s="112"/>
      <c r="OK153" s="113" t="str">
        <f t="shared" si="815"/>
        <v/>
      </c>
      <c r="OL153" s="114" t="str">
        <f t="shared" si="816"/>
        <v/>
      </c>
      <c r="OM153" s="115" t="str">
        <f t="shared" si="817"/>
        <v/>
      </c>
      <c r="ON153" s="115" t="str">
        <f t="shared" si="818"/>
        <v/>
      </c>
      <c r="OO153" s="116" t="str">
        <f t="shared" si="819"/>
        <v/>
      </c>
      <c r="OP153" s="117" t="str">
        <f t="shared" si="820"/>
        <v/>
      </c>
      <c r="OQ153" s="118" t="str">
        <f t="shared" si="821"/>
        <v/>
      </c>
      <c r="OR153" s="119" t="str">
        <f t="shared" si="822"/>
        <v/>
      </c>
      <c r="OS153" s="120" t="str">
        <f t="shared" si="823"/>
        <v/>
      </c>
      <c r="OU153" s="112"/>
      <c r="OV153" s="112"/>
      <c r="OW153" s="113" t="str">
        <f t="shared" si="824"/>
        <v/>
      </c>
      <c r="OX153" s="114" t="str">
        <f t="shared" si="825"/>
        <v/>
      </c>
      <c r="OY153" s="115" t="str">
        <f t="shared" si="826"/>
        <v/>
      </c>
      <c r="OZ153" s="115" t="str">
        <f t="shared" si="827"/>
        <v/>
      </c>
      <c r="PA153" s="116" t="str">
        <f t="shared" si="828"/>
        <v/>
      </c>
      <c r="PB153" s="117" t="str">
        <f t="shared" si="829"/>
        <v/>
      </c>
      <c r="PC153" s="118" t="str">
        <f t="shared" si="830"/>
        <v/>
      </c>
      <c r="PD153" s="119" t="str">
        <f t="shared" si="831"/>
        <v/>
      </c>
      <c r="PE153" s="120" t="str">
        <f t="shared" si="832"/>
        <v/>
      </c>
      <c r="PG153" s="112"/>
      <c r="PH153" s="112"/>
      <c r="PI153" s="113" t="str">
        <f t="shared" si="833"/>
        <v/>
      </c>
      <c r="PJ153" s="114" t="str">
        <f t="shared" si="834"/>
        <v/>
      </c>
      <c r="PK153" s="115" t="str">
        <f t="shared" si="835"/>
        <v/>
      </c>
      <c r="PL153" s="115" t="str">
        <f t="shared" si="836"/>
        <v/>
      </c>
      <c r="PM153" s="116" t="str">
        <f t="shared" si="837"/>
        <v/>
      </c>
      <c r="PN153" s="117" t="str">
        <f t="shared" si="838"/>
        <v/>
      </c>
      <c r="PO153" s="118" t="str">
        <f t="shared" si="839"/>
        <v/>
      </c>
      <c r="PP153" s="119" t="str">
        <f t="shared" si="840"/>
        <v/>
      </c>
      <c r="PQ153" s="120" t="str">
        <f t="shared" si="841"/>
        <v/>
      </c>
      <c r="PS153" s="112"/>
      <c r="PT153" s="112"/>
      <c r="PU153" s="113" t="str">
        <f t="shared" si="842"/>
        <v/>
      </c>
      <c r="PV153" s="114" t="str">
        <f t="shared" si="843"/>
        <v/>
      </c>
      <c r="PW153" s="115" t="str">
        <f t="shared" si="844"/>
        <v/>
      </c>
      <c r="PX153" s="115" t="str">
        <f t="shared" si="845"/>
        <v/>
      </c>
      <c r="PY153" s="116" t="str">
        <f t="shared" si="846"/>
        <v/>
      </c>
      <c r="PZ153" s="117" t="str">
        <f t="shared" si="847"/>
        <v/>
      </c>
      <c r="QA153" s="118" t="str">
        <f t="shared" si="848"/>
        <v/>
      </c>
      <c r="QB153" s="119" t="str">
        <f t="shared" si="849"/>
        <v/>
      </c>
      <c r="QC153" s="120" t="str">
        <f t="shared" si="850"/>
        <v/>
      </c>
      <c r="QE153" s="112"/>
      <c r="QF153" s="112"/>
      <c r="QG153" s="113" t="str">
        <f t="shared" si="851"/>
        <v/>
      </c>
      <c r="QH153" s="114" t="str">
        <f t="shared" si="852"/>
        <v/>
      </c>
      <c r="QI153" s="115" t="str">
        <f t="shared" si="853"/>
        <v/>
      </c>
      <c r="QJ153" s="115" t="str">
        <f t="shared" si="854"/>
        <v/>
      </c>
      <c r="QK153" s="116" t="str">
        <f t="shared" si="855"/>
        <v/>
      </c>
      <c r="QL153" s="117" t="str">
        <f t="shared" si="856"/>
        <v/>
      </c>
      <c r="QM153" s="118" t="str">
        <f t="shared" si="857"/>
        <v/>
      </c>
      <c r="QN153" s="119" t="str">
        <f t="shared" si="858"/>
        <v/>
      </c>
      <c r="QO153" s="120" t="str">
        <f t="shared" si="859"/>
        <v/>
      </c>
      <c r="QQ153" s="112"/>
      <c r="QR153" s="112"/>
      <c r="QS153" s="113" t="str">
        <f t="shared" si="860"/>
        <v/>
      </c>
      <c r="QT153" s="114" t="str">
        <f t="shared" si="861"/>
        <v/>
      </c>
      <c r="QU153" s="115" t="str">
        <f t="shared" si="862"/>
        <v/>
      </c>
      <c r="QV153" s="115" t="str">
        <f t="shared" si="863"/>
        <v/>
      </c>
      <c r="QW153" s="116" t="str">
        <f t="shared" si="864"/>
        <v/>
      </c>
      <c r="QX153" s="117" t="str">
        <f t="shared" si="865"/>
        <v/>
      </c>
      <c r="QY153" s="118" t="str">
        <f t="shared" si="866"/>
        <v/>
      </c>
      <c r="QZ153" s="119" t="str">
        <f t="shared" si="867"/>
        <v/>
      </c>
      <c r="RA153" s="120" t="str">
        <f t="shared" si="868"/>
        <v/>
      </c>
      <c r="RC153" s="112"/>
      <c r="RD153" s="112"/>
      <c r="RE153" s="113" t="str">
        <f t="shared" si="869"/>
        <v/>
      </c>
      <c r="RF153" s="114" t="str">
        <f t="shared" si="870"/>
        <v/>
      </c>
      <c r="RG153" s="115" t="str">
        <f t="shared" si="871"/>
        <v/>
      </c>
      <c r="RH153" s="115" t="str">
        <f t="shared" si="872"/>
        <v/>
      </c>
      <c r="RI153" s="116" t="str">
        <f t="shared" si="873"/>
        <v/>
      </c>
      <c r="RJ153" s="117" t="str">
        <f t="shared" si="874"/>
        <v/>
      </c>
      <c r="RK153" s="118" t="str">
        <f t="shared" si="875"/>
        <v/>
      </c>
      <c r="RL153" s="119" t="str">
        <f t="shared" si="876"/>
        <v/>
      </c>
      <c r="RM153" s="120" t="str">
        <f t="shared" si="877"/>
        <v/>
      </c>
      <c r="RO153" s="112"/>
      <c r="RP153" s="112"/>
      <c r="RQ153" s="113" t="str">
        <f t="shared" si="878"/>
        <v/>
      </c>
      <c r="RR153" s="114" t="str">
        <f t="shared" si="879"/>
        <v/>
      </c>
      <c r="RS153" s="115" t="str">
        <f t="shared" si="880"/>
        <v/>
      </c>
      <c r="RT153" s="115" t="str">
        <f t="shared" si="881"/>
        <v/>
      </c>
      <c r="RU153" s="116" t="str">
        <f t="shared" si="882"/>
        <v/>
      </c>
      <c r="RV153" s="117" t="str">
        <f t="shared" si="883"/>
        <v/>
      </c>
      <c r="RW153" s="118" t="str">
        <f t="shared" si="884"/>
        <v/>
      </c>
      <c r="RX153" s="119" t="str">
        <f t="shared" si="885"/>
        <v/>
      </c>
      <c r="RY153" s="120" t="str">
        <f t="shared" si="886"/>
        <v/>
      </c>
      <c r="SA153" s="112"/>
      <c r="SB153" s="112"/>
    </row>
    <row r="154" spans="1:496" ht="13.5" customHeight="1">
      <c r="A154" s="20"/>
      <c r="B154" s="2" t="s">
        <v>930</v>
      </c>
      <c r="C154" s="2" t="s">
        <v>931</v>
      </c>
      <c r="E154" s="113" t="str">
        <f t="shared" si="960"/>
        <v/>
      </c>
      <c r="F154" s="114" t="str">
        <f t="shared" si="961"/>
        <v/>
      </c>
      <c r="G154" s="115" t="str">
        <f t="shared" si="903"/>
        <v/>
      </c>
      <c r="H154" s="115" t="str">
        <f t="shared" si="904"/>
        <v/>
      </c>
      <c r="I154" s="116" t="str">
        <f t="shared" si="962"/>
        <v/>
      </c>
      <c r="J154" s="117" t="str">
        <f t="shared" si="963"/>
        <v/>
      </c>
      <c r="K154" s="118" t="str">
        <f t="shared" si="964"/>
        <v/>
      </c>
      <c r="L154" s="119" t="str">
        <f t="shared" si="894"/>
        <v/>
      </c>
      <c r="M154" s="120" t="str">
        <f t="shared" si="965"/>
        <v/>
      </c>
      <c r="O154" s="112"/>
      <c r="P154" s="2" t="s">
        <v>289</v>
      </c>
      <c r="Q154" s="113" t="s">
        <v>289</v>
      </c>
      <c r="R154" s="114" t="s">
        <v>289</v>
      </c>
      <c r="S154" s="115" t="s">
        <v>289</v>
      </c>
      <c r="T154" s="115" t="s">
        <v>289</v>
      </c>
      <c r="U154" s="116" t="s">
        <v>289</v>
      </c>
      <c r="V154" s="117" t="s">
        <v>289</v>
      </c>
      <c r="W154" s="118" t="s">
        <v>289</v>
      </c>
      <c r="X154" s="119" t="s">
        <v>289</v>
      </c>
      <c r="Y154" s="120" t="s">
        <v>289</v>
      </c>
      <c r="AA154" s="4"/>
      <c r="AC154" s="113" t="str">
        <f t="shared" si="545"/>
        <v/>
      </c>
      <c r="AD154" s="114" t="str">
        <f t="shared" si="546"/>
        <v/>
      </c>
      <c r="AE154" s="115" t="str">
        <f t="shared" si="547"/>
        <v/>
      </c>
      <c r="AF154" s="115" t="str">
        <f t="shared" si="548"/>
        <v/>
      </c>
      <c r="AG154" s="116" t="str">
        <f t="shared" si="549"/>
        <v/>
      </c>
      <c r="AH154" s="117" t="str">
        <f t="shared" si="550"/>
        <v/>
      </c>
      <c r="AI154" s="118" t="str">
        <f t="shared" si="551"/>
        <v/>
      </c>
      <c r="AJ154" s="119" t="str">
        <f t="shared" si="552"/>
        <v/>
      </c>
      <c r="AK154" s="120" t="str">
        <f t="shared" si="553"/>
        <v/>
      </c>
      <c r="AM154" s="112"/>
      <c r="AN154" s="112"/>
      <c r="AO154" s="113" t="str">
        <f t="shared" si="554"/>
        <v/>
      </c>
      <c r="AP154" s="114" t="str">
        <f t="shared" si="555"/>
        <v/>
      </c>
      <c r="AQ154" s="115" t="str">
        <f t="shared" si="556"/>
        <v/>
      </c>
      <c r="AR154" s="115" t="str">
        <f t="shared" si="557"/>
        <v/>
      </c>
      <c r="AS154" s="116" t="str">
        <f t="shared" si="558"/>
        <v/>
      </c>
      <c r="AT154" s="117" t="str">
        <f t="shared" si="559"/>
        <v/>
      </c>
      <c r="AU154" s="118" t="str">
        <f t="shared" si="560"/>
        <v/>
      </c>
      <c r="AV154" s="119" t="str">
        <f t="shared" si="561"/>
        <v/>
      </c>
      <c r="AW154" s="120" t="str">
        <f t="shared" si="562"/>
        <v/>
      </c>
      <c r="AY154" s="112"/>
      <c r="AZ154" s="112"/>
      <c r="BA154" s="113" t="str">
        <f t="shared" si="1026"/>
        <v/>
      </c>
      <c r="BB154" s="114" t="str">
        <f t="shared" si="1027"/>
        <v/>
      </c>
      <c r="BC154" s="115" t="str">
        <f t="shared" si="1028"/>
        <v/>
      </c>
      <c r="BD154" s="115" t="str">
        <f t="shared" si="1029"/>
        <v/>
      </c>
      <c r="BE154" s="116" t="str">
        <f t="shared" si="1030"/>
        <v/>
      </c>
      <c r="BF154" s="117" t="str">
        <f t="shared" si="1031"/>
        <v/>
      </c>
      <c r="BG154" s="118" t="str">
        <f t="shared" si="1032"/>
        <v/>
      </c>
      <c r="BH154" s="119" t="str">
        <f t="shared" si="1033"/>
        <v/>
      </c>
      <c r="BI154" s="120" t="str">
        <f t="shared" si="1034"/>
        <v/>
      </c>
      <c r="BK154" s="112"/>
      <c r="BL154" s="112"/>
      <c r="BM154" s="113" t="str">
        <f t="shared" si="563"/>
        <v/>
      </c>
      <c r="BN154" s="114" t="str">
        <f t="shared" si="564"/>
        <v/>
      </c>
      <c r="BO154" s="115" t="str">
        <f t="shared" si="565"/>
        <v/>
      </c>
      <c r="BP154" s="115" t="str">
        <f t="shared" si="566"/>
        <v/>
      </c>
      <c r="BQ154" s="116" t="str">
        <f t="shared" si="567"/>
        <v/>
      </c>
      <c r="BR154" s="117" t="str">
        <f t="shared" si="568"/>
        <v/>
      </c>
      <c r="BS154" s="118" t="str">
        <f t="shared" si="569"/>
        <v/>
      </c>
      <c r="BT154" s="119" t="str">
        <f t="shared" si="570"/>
        <v/>
      </c>
      <c r="BU154" s="120" t="str">
        <f t="shared" si="571"/>
        <v/>
      </c>
      <c r="BW154" s="112"/>
      <c r="BX154" s="112"/>
      <c r="BY154" s="113" t="str">
        <f t="shared" si="572"/>
        <v/>
      </c>
      <c r="BZ154" s="114" t="str">
        <f t="shared" si="573"/>
        <v/>
      </c>
      <c r="CA154" s="115" t="str">
        <f t="shared" si="574"/>
        <v/>
      </c>
      <c r="CB154" s="115" t="str">
        <f t="shared" si="575"/>
        <v/>
      </c>
      <c r="CC154" s="116" t="str">
        <f t="shared" si="576"/>
        <v/>
      </c>
      <c r="CD154" s="117" t="str">
        <f t="shared" si="577"/>
        <v/>
      </c>
      <c r="CE154" s="118" t="str">
        <f t="shared" si="578"/>
        <v/>
      </c>
      <c r="CF154" s="119" t="str">
        <f t="shared" si="579"/>
        <v/>
      </c>
      <c r="CG154" s="120" t="str">
        <f t="shared" si="580"/>
        <v/>
      </c>
      <c r="CI154" s="112"/>
      <c r="CJ154" s="112"/>
      <c r="CK154" s="113" t="str">
        <f t="shared" si="581"/>
        <v/>
      </c>
      <c r="CL154" s="114" t="str">
        <f t="shared" si="582"/>
        <v/>
      </c>
      <c r="CM154" s="115" t="str">
        <f t="shared" si="583"/>
        <v/>
      </c>
      <c r="CN154" s="115" t="str">
        <f t="shared" si="584"/>
        <v/>
      </c>
      <c r="CO154" s="116" t="str">
        <f t="shared" si="585"/>
        <v/>
      </c>
      <c r="CP154" s="117" t="str">
        <f t="shared" si="586"/>
        <v/>
      </c>
      <c r="CQ154" s="118" t="str">
        <f t="shared" si="587"/>
        <v/>
      </c>
      <c r="CR154" s="119" t="str">
        <f t="shared" si="588"/>
        <v/>
      </c>
      <c r="CS154" s="120" t="str">
        <f t="shared" si="589"/>
        <v/>
      </c>
      <c r="CU154" s="112"/>
      <c r="CV154" s="112"/>
      <c r="CW154" s="113" t="str">
        <f t="shared" si="590"/>
        <v/>
      </c>
      <c r="CX154" s="114" t="str">
        <f t="shared" si="591"/>
        <v/>
      </c>
      <c r="CY154" s="115" t="str">
        <f t="shared" si="592"/>
        <v/>
      </c>
      <c r="CZ154" s="115" t="str">
        <f t="shared" si="593"/>
        <v/>
      </c>
      <c r="DA154" s="116" t="str">
        <f t="shared" si="594"/>
        <v/>
      </c>
      <c r="DB154" s="117" t="str">
        <f t="shared" si="595"/>
        <v/>
      </c>
      <c r="DC154" s="118" t="str">
        <f t="shared" si="596"/>
        <v/>
      </c>
      <c r="DD154" s="119" t="str">
        <f t="shared" si="597"/>
        <v/>
      </c>
      <c r="DE154" s="120" t="str">
        <f t="shared" si="598"/>
        <v/>
      </c>
      <c r="DG154" s="112"/>
      <c r="DH154" s="112"/>
      <c r="DI154" s="113" t="str">
        <f t="shared" si="599"/>
        <v/>
      </c>
      <c r="DJ154" s="114" t="str">
        <f t="shared" si="600"/>
        <v/>
      </c>
      <c r="DK154" s="115" t="str">
        <f t="shared" si="601"/>
        <v/>
      </c>
      <c r="DL154" s="115" t="str">
        <f t="shared" si="602"/>
        <v/>
      </c>
      <c r="DM154" s="116" t="str">
        <f t="shared" si="603"/>
        <v/>
      </c>
      <c r="DN154" s="117" t="str">
        <f t="shared" si="604"/>
        <v/>
      </c>
      <c r="DO154" s="118" t="str">
        <f t="shared" si="605"/>
        <v/>
      </c>
      <c r="DP154" s="119" t="str">
        <f t="shared" si="606"/>
        <v/>
      </c>
      <c r="DQ154" s="120" t="str">
        <f t="shared" si="607"/>
        <v/>
      </c>
      <c r="DS154" s="112"/>
      <c r="DT154" s="112"/>
      <c r="DU154" s="113" t="str">
        <f t="shared" si="608"/>
        <v/>
      </c>
      <c r="DV154" s="114" t="str">
        <f t="shared" si="609"/>
        <v/>
      </c>
      <c r="DW154" s="115" t="str">
        <f t="shared" si="610"/>
        <v/>
      </c>
      <c r="DX154" s="115" t="str">
        <f t="shared" si="611"/>
        <v/>
      </c>
      <c r="DY154" s="116" t="str">
        <f t="shared" si="612"/>
        <v/>
      </c>
      <c r="DZ154" s="117" t="str">
        <f t="shared" si="613"/>
        <v/>
      </c>
      <c r="EA154" s="118" t="str">
        <f t="shared" si="614"/>
        <v/>
      </c>
      <c r="EB154" s="119" t="str">
        <f t="shared" si="615"/>
        <v/>
      </c>
      <c r="EC154" s="120" t="str">
        <f t="shared" si="616"/>
        <v/>
      </c>
      <c r="EE154" s="112"/>
      <c r="EF154" s="112"/>
      <c r="EG154" s="113" t="str">
        <f t="shared" si="617"/>
        <v/>
      </c>
      <c r="EH154" s="114" t="str">
        <f t="shared" si="618"/>
        <v/>
      </c>
      <c r="EI154" s="115" t="str">
        <f t="shared" si="619"/>
        <v/>
      </c>
      <c r="EJ154" s="115" t="str">
        <f t="shared" si="620"/>
        <v/>
      </c>
      <c r="EK154" s="116" t="str">
        <f t="shared" si="621"/>
        <v/>
      </c>
      <c r="EL154" s="117" t="str">
        <f t="shared" si="622"/>
        <v/>
      </c>
      <c r="EM154" s="118" t="str">
        <f t="shared" si="623"/>
        <v/>
      </c>
      <c r="EN154" s="119" t="str">
        <f t="shared" si="624"/>
        <v/>
      </c>
      <c r="EO154" s="120" t="str">
        <f t="shared" si="625"/>
        <v/>
      </c>
      <c r="EQ154" s="112"/>
      <c r="ER154" s="112"/>
      <c r="ES154" s="113" t="str">
        <f t="shared" si="626"/>
        <v/>
      </c>
      <c r="ET154" s="114" t="str">
        <f t="shared" si="627"/>
        <v/>
      </c>
      <c r="EU154" s="115" t="str">
        <f t="shared" si="628"/>
        <v/>
      </c>
      <c r="EV154" s="115" t="str">
        <f t="shared" si="629"/>
        <v/>
      </c>
      <c r="EW154" s="116" t="str">
        <f t="shared" si="630"/>
        <v/>
      </c>
      <c r="EX154" s="117" t="str">
        <f t="shared" si="631"/>
        <v/>
      </c>
      <c r="EY154" s="118" t="str">
        <f t="shared" si="632"/>
        <v/>
      </c>
      <c r="EZ154" s="119" t="str">
        <f t="shared" si="633"/>
        <v/>
      </c>
      <c r="FA154" s="120" t="str">
        <f t="shared" si="634"/>
        <v/>
      </c>
      <c r="FC154" s="112"/>
      <c r="FD154" s="112"/>
      <c r="FE154" s="113" t="str">
        <f t="shared" si="635"/>
        <v/>
      </c>
      <c r="FF154" s="114" t="str">
        <f t="shared" si="636"/>
        <v/>
      </c>
      <c r="FG154" s="115" t="str">
        <f t="shared" si="637"/>
        <v/>
      </c>
      <c r="FH154" s="115" t="str">
        <f t="shared" si="638"/>
        <v/>
      </c>
      <c r="FI154" s="116" t="str">
        <f t="shared" si="639"/>
        <v/>
      </c>
      <c r="FJ154" s="117" t="str">
        <f t="shared" si="640"/>
        <v/>
      </c>
      <c r="FK154" s="118" t="str">
        <f t="shared" si="641"/>
        <v/>
      </c>
      <c r="FL154" s="119" t="str">
        <f t="shared" si="642"/>
        <v/>
      </c>
      <c r="FM154" s="120" t="str">
        <f t="shared" si="643"/>
        <v/>
      </c>
      <c r="FO154" s="112"/>
      <c r="FP154" s="112"/>
      <c r="FQ154" s="113" t="str">
        <f t="shared" si="644"/>
        <v/>
      </c>
      <c r="FR154" s="114" t="str">
        <f t="shared" si="645"/>
        <v/>
      </c>
      <c r="FS154" s="115" t="str">
        <f t="shared" si="646"/>
        <v/>
      </c>
      <c r="FT154" s="115" t="str">
        <f t="shared" si="647"/>
        <v/>
      </c>
      <c r="FU154" s="116" t="str">
        <f t="shared" si="648"/>
        <v/>
      </c>
      <c r="FV154" s="117" t="str">
        <f t="shared" si="649"/>
        <v/>
      </c>
      <c r="FW154" s="118" t="str">
        <f t="shared" si="650"/>
        <v/>
      </c>
      <c r="FX154" s="119" t="str">
        <f t="shared" si="651"/>
        <v/>
      </c>
      <c r="FY154" s="120" t="str">
        <f t="shared" si="652"/>
        <v/>
      </c>
      <c r="GA154" s="112"/>
      <c r="GB154" s="112"/>
      <c r="GC154" s="113" t="str">
        <f t="shared" si="653"/>
        <v/>
      </c>
      <c r="GD154" s="114" t="str">
        <f t="shared" si="654"/>
        <v/>
      </c>
      <c r="GE154" s="115" t="str">
        <f t="shared" si="655"/>
        <v/>
      </c>
      <c r="GF154" s="115" t="str">
        <f t="shared" si="656"/>
        <v/>
      </c>
      <c r="GG154" s="116" t="str">
        <f t="shared" si="657"/>
        <v/>
      </c>
      <c r="GH154" s="117" t="str">
        <f t="shared" si="658"/>
        <v/>
      </c>
      <c r="GI154" s="118" t="str">
        <f t="shared" si="659"/>
        <v/>
      </c>
      <c r="GJ154" s="119" t="str">
        <f t="shared" si="660"/>
        <v/>
      </c>
      <c r="GK154" s="120" t="str">
        <f t="shared" si="661"/>
        <v/>
      </c>
      <c r="GM154" s="112"/>
      <c r="GN154" s="112"/>
      <c r="GO154" s="113" t="str">
        <f t="shared" si="662"/>
        <v/>
      </c>
      <c r="GP154" s="114" t="str">
        <f t="shared" si="663"/>
        <v/>
      </c>
      <c r="GQ154" s="115" t="str">
        <f t="shared" si="664"/>
        <v/>
      </c>
      <c r="GR154" s="115" t="str">
        <f t="shared" si="665"/>
        <v/>
      </c>
      <c r="GS154" s="116" t="str">
        <f t="shared" si="666"/>
        <v/>
      </c>
      <c r="GT154" s="117" t="str">
        <f t="shared" si="667"/>
        <v/>
      </c>
      <c r="GU154" s="118" t="str">
        <f t="shared" si="668"/>
        <v/>
      </c>
      <c r="GV154" s="119" t="str">
        <f t="shared" si="669"/>
        <v/>
      </c>
      <c r="GW154" s="120" t="str">
        <f t="shared" si="670"/>
        <v/>
      </c>
      <c r="GY154" s="112"/>
      <c r="GZ154" s="112"/>
      <c r="HA154" s="113" t="str">
        <f t="shared" si="671"/>
        <v/>
      </c>
      <c r="HB154" s="114" t="str">
        <f t="shared" si="672"/>
        <v/>
      </c>
      <c r="HC154" s="115" t="str">
        <f t="shared" si="673"/>
        <v/>
      </c>
      <c r="HD154" s="115" t="str">
        <f t="shared" si="674"/>
        <v/>
      </c>
      <c r="HE154" s="116" t="str">
        <f t="shared" si="675"/>
        <v/>
      </c>
      <c r="HF154" s="117" t="str">
        <f t="shared" si="676"/>
        <v/>
      </c>
      <c r="HG154" s="118" t="str">
        <f t="shared" si="677"/>
        <v/>
      </c>
      <c r="HH154" s="119" t="str">
        <f t="shared" si="678"/>
        <v/>
      </c>
      <c r="HI154" s="120" t="str">
        <f t="shared" si="679"/>
        <v/>
      </c>
      <c r="HK154" s="112"/>
      <c r="HL154" s="112"/>
      <c r="HM154" s="113" t="str">
        <f t="shared" si="680"/>
        <v/>
      </c>
      <c r="HN154" s="114" t="str">
        <f t="shared" si="681"/>
        <v/>
      </c>
      <c r="HO154" s="115" t="str">
        <f t="shared" si="682"/>
        <v/>
      </c>
      <c r="HP154" s="115" t="str">
        <f t="shared" si="683"/>
        <v/>
      </c>
      <c r="HQ154" s="116" t="str">
        <f t="shared" si="684"/>
        <v/>
      </c>
      <c r="HR154" s="117" t="str">
        <f t="shared" si="685"/>
        <v/>
      </c>
      <c r="HS154" s="118" t="str">
        <f t="shared" si="686"/>
        <v/>
      </c>
      <c r="HT154" s="119" t="str">
        <f t="shared" si="687"/>
        <v/>
      </c>
      <c r="HU154" s="120" t="str">
        <f t="shared" si="688"/>
        <v/>
      </c>
      <c r="HW154" s="112"/>
      <c r="HX154" s="112"/>
      <c r="HY154" s="113" t="str">
        <f t="shared" si="689"/>
        <v/>
      </c>
      <c r="HZ154" s="114" t="str">
        <f t="shared" si="690"/>
        <v/>
      </c>
      <c r="IA154" s="115" t="str">
        <f t="shared" si="691"/>
        <v/>
      </c>
      <c r="IB154" s="115" t="str">
        <f t="shared" si="692"/>
        <v/>
      </c>
      <c r="IC154" s="116" t="str">
        <f t="shared" si="693"/>
        <v/>
      </c>
      <c r="ID154" s="117" t="str">
        <f t="shared" si="694"/>
        <v/>
      </c>
      <c r="IE154" s="118" t="str">
        <f t="shared" si="695"/>
        <v/>
      </c>
      <c r="IF154" s="119" t="str">
        <f t="shared" si="696"/>
        <v/>
      </c>
      <c r="IG154" s="120" t="str">
        <f t="shared" si="697"/>
        <v/>
      </c>
      <c r="II154" s="112"/>
      <c r="IJ154" s="112"/>
      <c r="IK154" s="113" t="str">
        <f t="shared" si="698"/>
        <v/>
      </c>
      <c r="IL154" s="114" t="str">
        <f t="shared" si="699"/>
        <v/>
      </c>
      <c r="IM154" s="115" t="str">
        <f t="shared" si="700"/>
        <v/>
      </c>
      <c r="IN154" s="115" t="str">
        <f t="shared" si="701"/>
        <v/>
      </c>
      <c r="IO154" s="116" t="str">
        <f t="shared" si="702"/>
        <v/>
      </c>
      <c r="IP154" s="117" t="str">
        <f t="shared" si="703"/>
        <v/>
      </c>
      <c r="IQ154" s="118" t="str">
        <f t="shared" si="704"/>
        <v/>
      </c>
      <c r="IR154" s="119" t="str">
        <f t="shared" si="705"/>
        <v/>
      </c>
      <c r="IS154" s="120" t="str">
        <f t="shared" si="706"/>
        <v/>
      </c>
      <c r="IU154" s="112"/>
      <c r="IV154" s="112"/>
      <c r="IW154" s="113" t="str">
        <f t="shared" si="707"/>
        <v/>
      </c>
      <c r="IX154" s="114" t="str">
        <f t="shared" si="708"/>
        <v/>
      </c>
      <c r="IY154" s="115" t="str">
        <f t="shared" si="709"/>
        <v/>
      </c>
      <c r="IZ154" s="115" t="str">
        <f t="shared" si="710"/>
        <v/>
      </c>
      <c r="JA154" s="116" t="str">
        <f t="shared" si="711"/>
        <v/>
      </c>
      <c r="JB154" s="117" t="str">
        <f t="shared" si="712"/>
        <v/>
      </c>
      <c r="JC154" s="118" t="str">
        <f t="shared" si="713"/>
        <v/>
      </c>
      <c r="JD154" s="119" t="str">
        <f t="shared" si="714"/>
        <v/>
      </c>
      <c r="JE154" s="120" t="str">
        <f t="shared" si="715"/>
        <v/>
      </c>
      <c r="JG154" s="112"/>
      <c r="JH154" s="112"/>
      <c r="JI154" s="113" t="str">
        <f t="shared" si="716"/>
        <v/>
      </c>
      <c r="JJ154" s="114" t="str">
        <f t="shared" si="717"/>
        <v/>
      </c>
      <c r="JK154" s="115" t="str">
        <f t="shared" si="718"/>
        <v/>
      </c>
      <c r="JL154" s="115" t="str">
        <f t="shared" si="719"/>
        <v/>
      </c>
      <c r="JM154" s="116" t="str">
        <f t="shared" si="720"/>
        <v/>
      </c>
      <c r="JN154" s="117" t="str">
        <f t="shared" si="721"/>
        <v/>
      </c>
      <c r="JO154" s="118" t="str">
        <f t="shared" si="722"/>
        <v/>
      </c>
      <c r="JP154" s="119" t="str">
        <f t="shared" si="723"/>
        <v/>
      </c>
      <c r="JQ154" s="120" t="str">
        <f t="shared" si="724"/>
        <v/>
      </c>
      <c r="JS154" s="112"/>
      <c r="JT154" s="112"/>
      <c r="JU154" s="113" t="str">
        <f t="shared" si="725"/>
        <v/>
      </c>
      <c r="JV154" s="114" t="str">
        <f t="shared" si="726"/>
        <v/>
      </c>
      <c r="JW154" s="115" t="str">
        <f t="shared" si="727"/>
        <v/>
      </c>
      <c r="JX154" s="115" t="str">
        <f t="shared" si="728"/>
        <v/>
      </c>
      <c r="JY154" s="116" t="str">
        <f t="shared" si="729"/>
        <v/>
      </c>
      <c r="JZ154" s="117" t="str">
        <f t="shared" si="730"/>
        <v/>
      </c>
      <c r="KA154" s="118" t="str">
        <f t="shared" si="731"/>
        <v/>
      </c>
      <c r="KB154" s="119" t="str">
        <f t="shared" si="732"/>
        <v/>
      </c>
      <c r="KC154" s="120" t="str">
        <f t="shared" si="733"/>
        <v/>
      </c>
      <c r="KE154" s="112"/>
      <c r="KF154" s="112"/>
      <c r="KG154" s="113" t="str">
        <f t="shared" si="734"/>
        <v/>
      </c>
      <c r="KH154" s="114" t="str">
        <f t="shared" si="735"/>
        <v/>
      </c>
      <c r="KI154" s="115" t="str">
        <f t="shared" si="736"/>
        <v/>
      </c>
      <c r="KJ154" s="115" t="str">
        <f t="shared" si="737"/>
        <v/>
      </c>
      <c r="KK154" s="116" t="str">
        <f t="shared" si="738"/>
        <v/>
      </c>
      <c r="KL154" s="117" t="str">
        <f t="shared" si="739"/>
        <v/>
      </c>
      <c r="KM154" s="118" t="str">
        <f t="shared" si="740"/>
        <v/>
      </c>
      <c r="KN154" s="119" t="str">
        <f t="shared" si="741"/>
        <v/>
      </c>
      <c r="KO154" s="120" t="str">
        <f t="shared" si="742"/>
        <v/>
      </c>
      <c r="KQ154" s="112"/>
      <c r="KR154" s="112"/>
      <c r="KS154" s="113" t="str">
        <f t="shared" si="743"/>
        <v/>
      </c>
      <c r="KT154" s="114" t="str">
        <f t="shared" si="744"/>
        <v/>
      </c>
      <c r="KU154" s="115" t="str">
        <f t="shared" si="745"/>
        <v/>
      </c>
      <c r="KV154" s="115" t="str">
        <f t="shared" si="746"/>
        <v/>
      </c>
      <c r="KW154" s="116" t="str">
        <f t="shared" si="747"/>
        <v/>
      </c>
      <c r="KX154" s="117" t="str">
        <f t="shared" si="748"/>
        <v/>
      </c>
      <c r="KY154" s="118" t="str">
        <f t="shared" si="749"/>
        <v/>
      </c>
      <c r="KZ154" s="119" t="str">
        <f t="shared" si="750"/>
        <v/>
      </c>
      <c r="LA154" s="120" t="str">
        <f t="shared" si="751"/>
        <v/>
      </c>
      <c r="LC154" s="112"/>
      <c r="LD154" s="112"/>
      <c r="LE154" s="113" t="str">
        <f t="shared" si="752"/>
        <v/>
      </c>
      <c r="LF154" s="114" t="str">
        <f t="shared" si="753"/>
        <v/>
      </c>
      <c r="LG154" s="115" t="str">
        <f t="shared" si="754"/>
        <v/>
      </c>
      <c r="LH154" s="115" t="str">
        <f t="shared" si="755"/>
        <v/>
      </c>
      <c r="LI154" s="116" t="str">
        <f t="shared" si="756"/>
        <v/>
      </c>
      <c r="LJ154" s="117" t="str">
        <f t="shared" si="757"/>
        <v/>
      </c>
      <c r="LK154" s="118" t="str">
        <f t="shared" si="758"/>
        <v/>
      </c>
      <c r="LL154" s="119" t="str">
        <f t="shared" si="759"/>
        <v/>
      </c>
      <c r="LM154" s="120" t="str">
        <f t="shared" si="760"/>
        <v/>
      </c>
      <c r="LO154" s="112"/>
      <c r="LP154" s="112"/>
      <c r="LQ154" s="113" t="str">
        <f t="shared" si="761"/>
        <v/>
      </c>
      <c r="LR154" s="114" t="str">
        <f t="shared" si="762"/>
        <v/>
      </c>
      <c r="LS154" s="115" t="str">
        <f t="shared" si="763"/>
        <v/>
      </c>
      <c r="LT154" s="115" t="str">
        <f t="shared" si="764"/>
        <v/>
      </c>
      <c r="LU154" s="116" t="str">
        <f t="shared" si="765"/>
        <v/>
      </c>
      <c r="LV154" s="117" t="str">
        <f t="shared" si="766"/>
        <v/>
      </c>
      <c r="LW154" s="118" t="str">
        <f t="shared" si="767"/>
        <v/>
      </c>
      <c r="LX154" s="119" t="str">
        <f t="shared" si="768"/>
        <v/>
      </c>
      <c r="LY154" s="120" t="str">
        <f t="shared" si="769"/>
        <v/>
      </c>
      <c r="MA154" s="112"/>
      <c r="MB154" s="112"/>
      <c r="MC154" s="113" t="str">
        <f t="shared" si="770"/>
        <v/>
      </c>
      <c r="MD154" s="114" t="str">
        <f t="shared" si="771"/>
        <v/>
      </c>
      <c r="ME154" s="115" t="str">
        <f t="shared" si="772"/>
        <v/>
      </c>
      <c r="MF154" s="115" t="str">
        <f t="shared" si="773"/>
        <v/>
      </c>
      <c r="MG154" s="116" t="str">
        <f t="shared" si="774"/>
        <v/>
      </c>
      <c r="MH154" s="117" t="str">
        <f t="shared" si="775"/>
        <v/>
      </c>
      <c r="MI154" s="118" t="str">
        <f t="shared" si="776"/>
        <v/>
      </c>
      <c r="MJ154" s="119" t="str">
        <f t="shared" si="777"/>
        <v/>
      </c>
      <c r="MK154" s="120" t="str">
        <f t="shared" si="778"/>
        <v/>
      </c>
      <c r="MM154" s="112"/>
      <c r="MN154" s="112"/>
      <c r="MO154" s="113" t="str">
        <f t="shared" si="779"/>
        <v/>
      </c>
      <c r="MP154" s="114" t="str">
        <f t="shared" si="780"/>
        <v/>
      </c>
      <c r="MQ154" s="115" t="str">
        <f t="shared" si="781"/>
        <v/>
      </c>
      <c r="MR154" s="115" t="str">
        <f t="shared" si="782"/>
        <v/>
      </c>
      <c r="MS154" s="116" t="str">
        <f t="shared" si="783"/>
        <v/>
      </c>
      <c r="MT154" s="117" t="str">
        <f t="shared" si="784"/>
        <v/>
      </c>
      <c r="MU154" s="118" t="str">
        <f t="shared" si="785"/>
        <v/>
      </c>
      <c r="MV154" s="119" t="str">
        <f t="shared" si="786"/>
        <v/>
      </c>
      <c r="MW154" s="120" t="str">
        <f t="shared" si="787"/>
        <v/>
      </c>
      <c r="MY154" s="112"/>
      <c r="MZ154" s="112"/>
      <c r="NA154" s="113" t="str">
        <f t="shared" si="788"/>
        <v/>
      </c>
      <c r="NB154" s="114" t="str">
        <f t="shared" si="789"/>
        <v/>
      </c>
      <c r="NC154" s="115" t="str">
        <f t="shared" si="790"/>
        <v/>
      </c>
      <c r="ND154" s="115" t="str">
        <f t="shared" si="791"/>
        <v/>
      </c>
      <c r="NE154" s="116" t="str">
        <f t="shared" si="792"/>
        <v/>
      </c>
      <c r="NF154" s="117" t="str">
        <f t="shared" si="793"/>
        <v/>
      </c>
      <c r="NG154" s="118" t="str">
        <f t="shared" si="794"/>
        <v/>
      </c>
      <c r="NH154" s="119" t="str">
        <f t="shared" si="795"/>
        <v/>
      </c>
      <c r="NI154" s="120" t="str">
        <f t="shared" si="796"/>
        <v/>
      </c>
      <c r="NK154" s="112"/>
      <c r="NL154" s="112"/>
      <c r="NM154" s="113" t="str">
        <f t="shared" si="797"/>
        <v/>
      </c>
      <c r="NN154" s="114" t="str">
        <f t="shared" si="798"/>
        <v/>
      </c>
      <c r="NO154" s="115" t="str">
        <f t="shared" si="799"/>
        <v/>
      </c>
      <c r="NP154" s="115" t="str">
        <f t="shared" si="800"/>
        <v/>
      </c>
      <c r="NQ154" s="116" t="str">
        <f t="shared" si="801"/>
        <v/>
      </c>
      <c r="NR154" s="117" t="str">
        <f t="shared" si="802"/>
        <v/>
      </c>
      <c r="NS154" s="118" t="str">
        <f t="shared" si="803"/>
        <v/>
      </c>
      <c r="NT154" s="119" t="str">
        <f t="shared" si="804"/>
        <v/>
      </c>
      <c r="NU154" s="120" t="str">
        <f t="shared" si="805"/>
        <v/>
      </c>
      <c r="NW154" s="112"/>
      <c r="NX154" s="112"/>
      <c r="NY154" s="113" t="str">
        <f t="shared" si="806"/>
        <v/>
      </c>
      <c r="NZ154" s="114" t="str">
        <f t="shared" si="807"/>
        <v/>
      </c>
      <c r="OA154" s="115" t="str">
        <f t="shared" si="808"/>
        <v/>
      </c>
      <c r="OB154" s="115" t="str">
        <f t="shared" si="809"/>
        <v/>
      </c>
      <c r="OC154" s="116" t="str">
        <f t="shared" si="810"/>
        <v/>
      </c>
      <c r="OD154" s="117" t="str">
        <f t="shared" si="811"/>
        <v/>
      </c>
      <c r="OE154" s="118" t="str">
        <f t="shared" si="812"/>
        <v/>
      </c>
      <c r="OF154" s="119" t="str">
        <f t="shared" si="813"/>
        <v/>
      </c>
      <c r="OG154" s="120" t="str">
        <f t="shared" si="814"/>
        <v/>
      </c>
      <c r="OI154" s="112"/>
      <c r="OJ154" s="112"/>
      <c r="OK154" s="113" t="str">
        <f t="shared" si="815"/>
        <v/>
      </c>
      <c r="OL154" s="114" t="str">
        <f t="shared" si="816"/>
        <v/>
      </c>
      <c r="OM154" s="115" t="str">
        <f t="shared" si="817"/>
        <v/>
      </c>
      <c r="ON154" s="115" t="str">
        <f t="shared" si="818"/>
        <v/>
      </c>
      <c r="OO154" s="116" t="str">
        <f t="shared" si="819"/>
        <v/>
      </c>
      <c r="OP154" s="117" t="str">
        <f t="shared" si="820"/>
        <v/>
      </c>
      <c r="OQ154" s="118" t="str">
        <f t="shared" si="821"/>
        <v/>
      </c>
      <c r="OR154" s="119" t="str">
        <f t="shared" si="822"/>
        <v/>
      </c>
      <c r="OS154" s="120" t="str">
        <f t="shared" si="823"/>
        <v/>
      </c>
      <c r="OU154" s="112"/>
      <c r="OV154" s="112"/>
      <c r="OW154" s="113" t="str">
        <f t="shared" si="824"/>
        <v/>
      </c>
      <c r="OX154" s="114" t="str">
        <f t="shared" si="825"/>
        <v/>
      </c>
      <c r="OY154" s="115" t="str">
        <f t="shared" si="826"/>
        <v/>
      </c>
      <c r="OZ154" s="115" t="str">
        <f t="shared" si="827"/>
        <v/>
      </c>
      <c r="PA154" s="116" t="str">
        <f t="shared" si="828"/>
        <v/>
      </c>
      <c r="PB154" s="117" t="str">
        <f t="shared" si="829"/>
        <v/>
      </c>
      <c r="PC154" s="118" t="str">
        <f t="shared" si="830"/>
        <v/>
      </c>
      <c r="PD154" s="119" t="str">
        <f t="shared" si="831"/>
        <v/>
      </c>
      <c r="PE154" s="120" t="str">
        <f t="shared" si="832"/>
        <v/>
      </c>
      <c r="PG154" s="112"/>
      <c r="PH154" s="112"/>
      <c r="PI154" s="113" t="str">
        <f t="shared" si="833"/>
        <v/>
      </c>
      <c r="PJ154" s="114" t="str">
        <f t="shared" si="834"/>
        <v/>
      </c>
      <c r="PK154" s="115" t="str">
        <f t="shared" si="835"/>
        <v/>
      </c>
      <c r="PL154" s="115" t="str">
        <f t="shared" si="836"/>
        <v/>
      </c>
      <c r="PM154" s="116" t="str">
        <f t="shared" si="837"/>
        <v/>
      </c>
      <c r="PN154" s="117" t="str">
        <f t="shared" si="838"/>
        <v/>
      </c>
      <c r="PO154" s="118" t="str">
        <f t="shared" si="839"/>
        <v/>
      </c>
      <c r="PP154" s="119" t="str">
        <f t="shared" si="840"/>
        <v/>
      </c>
      <c r="PQ154" s="120" t="str">
        <f t="shared" si="841"/>
        <v/>
      </c>
      <c r="PS154" s="112"/>
      <c r="PT154" s="112"/>
      <c r="PU154" s="113" t="str">
        <f t="shared" si="842"/>
        <v/>
      </c>
      <c r="PV154" s="114" t="str">
        <f t="shared" si="843"/>
        <v/>
      </c>
      <c r="PW154" s="115" t="str">
        <f t="shared" si="844"/>
        <v/>
      </c>
      <c r="PX154" s="115" t="str">
        <f t="shared" si="845"/>
        <v/>
      </c>
      <c r="PY154" s="116" t="str">
        <f t="shared" si="846"/>
        <v/>
      </c>
      <c r="PZ154" s="117" t="str">
        <f t="shared" si="847"/>
        <v/>
      </c>
      <c r="QA154" s="118" t="str">
        <f t="shared" si="848"/>
        <v/>
      </c>
      <c r="QB154" s="119" t="str">
        <f t="shared" si="849"/>
        <v/>
      </c>
      <c r="QC154" s="120" t="str">
        <f t="shared" si="850"/>
        <v/>
      </c>
      <c r="QE154" s="112"/>
      <c r="QF154" s="112"/>
      <c r="QG154" s="113" t="str">
        <f t="shared" si="851"/>
        <v/>
      </c>
      <c r="QH154" s="114" t="str">
        <f t="shared" si="852"/>
        <v/>
      </c>
      <c r="QI154" s="115" t="str">
        <f t="shared" si="853"/>
        <v/>
      </c>
      <c r="QJ154" s="115" t="str">
        <f t="shared" si="854"/>
        <v/>
      </c>
      <c r="QK154" s="116" t="str">
        <f t="shared" si="855"/>
        <v/>
      </c>
      <c r="QL154" s="117" t="str">
        <f t="shared" si="856"/>
        <v/>
      </c>
      <c r="QM154" s="118" t="str">
        <f t="shared" si="857"/>
        <v/>
      </c>
      <c r="QN154" s="119" t="str">
        <f t="shared" si="858"/>
        <v/>
      </c>
      <c r="QO154" s="120" t="str">
        <f t="shared" si="859"/>
        <v/>
      </c>
      <c r="QQ154" s="112"/>
      <c r="QR154" s="112"/>
      <c r="QS154" s="113" t="str">
        <f t="shared" si="860"/>
        <v/>
      </c>
      <c r="QT154" s="114" t="str">
        <f t="shared" si="861"/>
        <v/>
      </c>
      <c r="QU154" s="115" t="str">
        <f t="shared" si="862"/>
        <v/>
      </c>
      <c r="QV154" s="115" t="str">
        <f t="shared" si="863"/>
        <v/>
      </c>
      <c r="QW154" s="116" t="str">
        <f t="shared" si="864"/>
        <v/>
      </c>
      <c r="QX154" s="117" t="str">
        <f t="shared" si="865"/>
        <v/>
      </c>
      <c r="QY154" s="118" t="str">
        <f t="shared" si="866"/>
        <v/>
      </c>
      <c r="QZ154" s="119" t="str">
        <f t="shared" si="867"/>
        <v/>
      </c>
      <c r="RA154" s="120" t="str">
        <f t="shared" si="868"/>
        <v/>
      </c>
      <c r="RC154" s="112"/>
      <c r="RD154" s="112"/>
      <c r="RE154" s="113" t="str">
        <f t="shared" si="869"/>
        <v/>
      </c>
      <c r="RF154" s="114" t="str">
        <f t="shared" si="870"/>
        <v/>
      </c>
      <c r="RG154" s="115" t="str">
        <f t="shared" si="871"/>
        <v/>
      </c>
      <c r="RH154" s="115" t="str">
        <f t="shared" si="872"/>
        <v/>
      </c>
      <c r="RI154" s="116" t="str">
        <f t="shared" si="873"/>
        <v/>
      </c>
      <c r="RJ154" s="117" t="str">
        <f t="shared" si="874"/>
        <v/>
      </c>
      <c r="RK154" s="118" t="str">
        <f t="shared" si="875"/>
        <v/>
      </c>
      <c r="RL154" s="119" t="str">
        <f t="shared" si="876"/>
        <v/>
      </c>
      <c r="RM154" s="120" t="str">
        <f t="shared" si="877"/>
        <v/>
      </c>
      <c r="RO154" s="112"/>
      <c r="RP154" s="112"/>
      <c r="RQ154" s="113" t="str">
        <f t="shared" si="878"/>
        <v/>
      </c>
      <c r="RR154" s="114" t="str">
        <f t="shared" si="879"/>
        <v/>
      </c>
      <c r="RS154" s="115" t="str">
        <f t="shared" si="880"/>
        <v/>
      </c>
      <c r="RT154" s="115" t="str">
        <f t="shared" si="881"/>
        <v/>
      </c>
      <c r="RU154" s="116" t="str">
        <f t="shared" si="882"/>
        <v/>
      </c>
      <c r="RV154" s="117" t="str">
        <f t="shared" si="883"/>
        <v/>
      </c>
      <c r="RW154" s="118" t="str">
        <f t="shared" si="884"/>
        <v/>
      </c>
      <c r="RX154" s="119" t="str">
        <f t="shared" si="885"/>
        <v/>
      </c>
      <c r="RY154" s="120" t="str">
        <f t="shared" si="886"/>
        <v/>
      </c>
      <c r="SA154" s="112"/>
      <c r="SB154" s="112"/>
    </row>
    <row r="155" spans="1:496" ht="13.5" customHeight="1">
      <c r="A155" s="20"/>
      <c r="B155" s="2" t="s">
        <v>872</v>
      </c>
      <c r="C155" s="2" t="s">
        <v>939</v>
      </c>
      <c r="E155" s="113" t="str">
        <f>IF(I155="","",E$3)</f>
        <v/>
      </c>
      <c r="F155" s="114" t="str">
        <f>IF(I155="","",E$1)</f>
        <v/>
      </c>
      <c r="G155" s="115" t="str">
        <f>IF(I155="","",E$2)</f>
        <v/>
      </c>
      <c r="H155" s="115" t="str">
        <f>IF(I155="","",E$3)</f>
        <v/>
      </c>
      <c r="I155" s="116" t="str">
        <f>IF(P155="","",IF(ISNUMBER(SEARCH(":",P155)),MID(P155,FIND(":",P155)+2,FIND("(",P155)-FIND(":",P155)-3),LEFT(P155,FIND("(",P155)-2)))</f>
        <v/>
      </c>
      <c r="J155" s="117" t="str">
        <f>IF(P155="","",MID(P155,FIND("(",P155)+1,4))</f>
        <v/>
      </c>
      <c r="K155" s="118" t="str">
        <f>IF(ISNUMBER(SEARCH("*female*",P155)),"female",IF(ISNUMBER(SEARCH("*male*",P155)),"male",""))</f>
        <v/>
      </c>
      <c r="L155" s="119" t="str">
        <f>IF(P155="","",IF(ISERROR(MID(P155,FIND("male,",P155)+6,(FIND(")",P155)-(FIND("male,",P155)+6))))=TRUE,"missing/error",MID(P155,FIND("male,",P155)+6,(FIND(")",P155)-(FIND("male,",P155)+6)))))</f>
        <v/>
      </c>
      <c r="M155" s="120" t="str">
        <f>IF(I155="","",(MID(I155,(SEARCH("^^",SUBSTITUTE(I155," ","^^",LEN(I155)-LEN(SUBSTITUTE(I155," ","")))))+1,99)&amp;"_"&amp;LEFT(I155,FIND(" ",I155)-1)&amp;"_"&amp;J155))</f>
        <v/>
      </c>
      <c r="O155" s="112"/>
      <c r="P155" s="2" t="s">
        <v>289</v>
      </c>
      <c r="Q155" s="113" t="s">
        <v>289</v>
      </c>
      <c r="R155" s="114" t="s">
        <v>289</v>
      </c>
      <c r="S155" s="115" t="s">
        <v>289</v>
      </c>
      <c r="T155" s="115" t="s">
        <v>289</v>
      </c>
      <c r="U155" s="116" t="s">
        <v>289</v>
      </c>
      <c r="V155" s="117" t="s">
        <v>289</v>
      </c>
      <c r="W155" s="118" t="s">
        <v>289</v>
      </c>
      <c r="X155" s="119" t="s">
        <v>289</v>
      </c>
      <c r="Y155" s="120" t="s">
        <v>289</v>
      </c>
      <c r="AA155" s="4"/>
      <c r="AC155" s="113" t="str">
        <f t="shared" si="545"/>
        <v/>
      </c>
      <c r="AD155" s="114" t="str">
        <f t="shared" si="546"/>
        <v/>
      </c>
      <c r="AE155" s="115" t="str">
        <f t="shared" si="547"/>
        <v/>
      </c>
      <c r="AF155" s="115" t="str">
        <f t="shared" si="548"/>
        <v/>
      </c>
      <c r="AG155" s="116" t="str">
        <f t="shared" si="549"/>
        <v/>
      </c>
      <c r="AH155" s="117" t="str">
        <f t="shared" si="550"/>
        <v/>
      </c>
      <c r="AI155" s="118" t="str">
        <f t="shared" si="551"/>
        <v/>
      </c>
      <c r="AJ155" s="119" t="str">
        <f t="shared" si="552"/>
        <v/>
      </c>
      <c r="AK155" s="120" t="str">
        <f t="shared" si="553"/>
        <v/>
      </c>
      <c r="AM155" s="112"/>
      <c r="AN155" s="112"/>
      <c r="AO155" s="113" t="str">
        <f t="shared" si="554"/>
        <v/>
      </c>
      <c r="AP155" s="114" t="str">
        <f t="shared" si="555"/>
        <v/>
      </c>
      <c r="AQ155" s="115" t="str">
        <f t="shared" si="556"/>
        <v/>
      </c>
      <c r="AR155" s="115" t="str">
        <f t="shared" si="557"/>
        <v/>
      </c>
      <c r="AS155" s="116" t="str">
        <f t="shared" si="558"/>
        <v/>
      </c>
      <c r="AT155" s="117" t="str">
        <f t="shared" si="559"/>
        <v/>
      </c>
      <c r="AU155" s="118" t="str">
        <f t="shared" si="560"/>
        <v/>
      </c>
      <c r="AV155" s="119" t="str">
        <f t="shared" si="561"/>
        <v/>
      </c>
      <c r="AW155" s="120" t="str">
        <f t="shared" si="562"/>
        <v/>
      </c>
      <c r="AY155" s="112"/>
      <c r="AZ155" s="112"/>
      <c r="BA155" s="113" t="str">
        <f t="shared" si="1026"/>
        <v/>
      </c>
      <c r="BB155" s="114" t="str">
        <f t="shared" si="1027"/>
        <v/>
      </c>
      <c r="BC155" s="115" t="str">
        <f t="shared" si="1028"/>
        <v/>
      </c>
      <c r="BD155" s="115" t="str">
        <f t="shared" si="1029"/>
        <v/>
      </c>
      <c r="BE155" s="116" t="str">
        <f t="shared" si="1030"/>
        <v/>
      </c>
      <c r="BF155" s="117" t="str">
        <f t="shared" si="1031"/>
        <v/>
      </c>
      <c r="BG155" s="118" t="str">
        <f t="shared" si="1032"/>
        <v/>
      </c>
      <c r="BH155" s="119" t="str">
        <f t="shared" si="1033"/>
        <v/>
      </c>
      <c r="BI155" s="120" t="str">
        <f t="shared" si="1034"/>
        <v/>
      </c>
      <c r="BK155" s="112"/>
      <c r="BL155" s="112"/>
      <c r="BM155" s="113" t="str">
        <f t="shared" si="563"/>
        <v/>
      </c>
      <c r="BN155" s="114" t="str">
        <f t="shared" si="564"/>
        <v/>
      </c>
      <c r="BO155" s="115" t="str">
        <f t="shared" si="565"/>
        <v/>
      </c>
      <c r="BP155" s="115" t="str">
        <f t="shared" si="566"/>
        <v/>
      </c>
      <c r="BQ155" s="116" t="str">
        <f t="shared" si="567"/>
        <v/>
      </c>
      <c r="BR155" s="117" t="str">
        <f t="shared" si="568"/>
        <v/>
      </c>
      <c r="BS155" s="118" t="str">
        <f t="shared" si="569"/>
        <v/>
      </c>
      <c r="BT155" s="119" t="str">
        <f t="shared" si="570"/>
        <v/>
      </c>
      <c r="BU155" s="120" t="str">
        <f t="shared" si="571"/>
        <v/>
      </c>
      <c r="BW155" s="112"/>
      <c r="BX155" s="112"/>
      <c r="BY155" s="113" t="str">
        <f t="shared" si="572"/>
        <v/>
      </c>
      <c r="BZ155" s="114" t="str">
        <f t="shared" si="573"/>
        <v/>
      </c>
      <c r="CA155" s="115" t="str">
        <f t="shared" si="574"/>
        <v/>
      </c>
      <c r="CB155" s="115" t="str">
        <f t="shared" si="575"/>
        <v/>
      </c>
      <c r="CC155" s="116" t="str">
        <f t="shared" si="576"/>
        <v/>
      </c>
      <c r="CD155" s="117" t="str">
        <f t="shared" si="577"/>
        <v/>
      </c>
      <c r="CE155" s="118" t="str">
        <f t="shared" si="578"/>
        <v/>
      </c>
      <c r="CF155" s="119" t="str">
        <f t="shared" si="579"/>
        <v/>
      </c>
      <c r="CG155" s="120" t="str">
        <f t="shared" si="580"/>
        <v/>
      </c>
      <c r="CI155" s="112"/>
      <c r="CJ155" s="112"/>
      <c r="CK155" s="113" t="str">
        <f t="shared" si="581"/>
        <v/>
      </c>
      <c r="CL155" s="114" t="str">
        <f t="shared" si="582"/>
        <v/>
      </c>
      <c r="CM155" s="115" t="str">
        <f t="shared" si="583"/>
        <v/>
      </c>
      <c r="CN155" s="115" t="str">
        <f t="shared" si="584"/>
        <v/>
      </c>
      <c r="CO155" s="116" t="str">
        <f t="shared" si="585"/>
        <v/>
      </c>
      <c r="CP155" s="117" t="str">
        <f t="shared" si="586"/>
        <v/>
      </c>
      <c r="CQ155" s="118" t="str">
        <f t="shared" si="587"/>
        <v/>
      </c>
      <c r="CR155" s="119" t="str">
        <f t="shared" si="588"/>
        <v/>
      </c>
      <c r="CS155" s="120" t="str">
        <f t="shared" si="589"/>
        <v/>
      </c>
      <c r="CU155" s="112"/>
      <c r="CV155" s="112"/>
      <c r="CW155" s="113" t="str">
        <f t="shared" si="590"/>
        <v/>
      </c>
      <c r="CX155" s="114" t="str">
        <f t="shared" si="591"/>
        <v/>
      </c>
      <c r="CY155" s="115" t="str">
        <f t="shared" si="592"/>
        <v/>
      </c>
      <c r="CZ155" s="115" t="str">
        <f t="shared" si="593"/>
        <v/>
      </c>
      <c r="DA155" s="116" t="str">
        <f t="shared" si="594"/>
        <v/>
      </c>
      <c r="DB155" s="117" t="str">
        <f t="shared" si="595"/>
        <v/>
      </c>
      <c r="DC155" s="118" t="str">
        <f t="shared" si="596"/>
        <v/>
      </c>
      <c r="DD155" s="119" t="str">
        <f t="shared" si="597"/>
        <v/>
      </c>
      <c r="DE155" s="120" t="str">
        <f t="shared" si="598"/>
        <v/>
      </c>
      <c r="DG155" s="112"/>
      <c r="DH155" s="112"/>
      <c r="DI155" s="113" t="str">
        <f t="shared" si="599"/>
        <v/>
      </c>
      <c r="DJ155" s="114" t="str">
        <f t="shared" si="600"/>
        <v/>
      </c>
      <c r="DK155" s="115" t="str">
        <f t="shared" si="601"/>
        <v/>
      </c>
      <c r="DL155" s="115" t="str">
        <f t="shared" si="602"/>
        <v/>
      </c>
      <c r="DM155" s="116" t="str">
        <f t="shared" si="603"/>
        <v/>
      </c>
      <c r="DN155" s="117" t="str">
        <f t="shared" si="604"/>
        <v/>
      </c>
      <c r="DO155" s="118" t="str">
        <f t="shared" si="605"/>
        <v/>
      </c>
      <c r="DP155" s="119" t="str">
        <f t="shared" si="606"/>
        <v/>
      </c>
      <c r="DQ155" s="120" t="str">
        <f t="shared" si="607"/>
        <v/>
      </c>
      <c r="DS155" s="112"/>
      <c r="DT155" s="112"/>
      <c r="DU155" s="113" t="str">
        <f t="shared" si="608"/>
        <v/>
      </c>
      <c r="DV155" s="114" t="str">
        <f t="shared" si="609"/>
        <v/>
      </c>
      <c r="DW155" s="115" t="str">
        <f t="shared" si="610"/>
        <v/>
      </c>
      <c r="DX155" s="115" t="str">
        <f t="shared" si="611"/>
        <v/>
      </c>
      <c r="DY155" s="116" t="str">
        <f t="shared" si="612"/>
        <v/>
      </c>
      <c r="DZ155" s="117" t="str">
        <f t="shared" si="613"/>
        <v/>
      </c>
      <c r="EA155" s="118" t="str">
        <f t="shared" si="614"/>
        <v/>
      </c>
      <c r="EB155" s="119" t="str">
        <f t="shared" si="615"/>
        <v/>
      </c>
      <c r="EC155" s="120" t="str">
        <f t="shared" si="616"/>
        <v/>
      </c>
      <c r="EE155" s="112"/>
      <c r="EF155" s="112"/>
      <c r="EG155" s="113" t="str">
        <f t="shared" si="617"/>
        <v/>
      </c>
      <c r="EH155" s="114" t="str">
        <f t="shared" si="618"/>
        <v/>
      </c>
      <c r="EI155" s="115" t="str">
        <f t="shared" si="619"/>
        <v/>
      </c>
      <c r="EJ155" s="115" t="str">
        <f t="shared" si="620"/>
        <v/>
      </c>
      <c r="EK155" s="116" t="str">
        <f t="shared" si="621"/>
        <v/>
      </c>
      <c r="EL155" s="117" t="str">
        <f t="shared" si="622"/>
        <v/>
      </c>
      <c r="EM155" s="118" t="str">
        <f t="shared" si="623"/>
        <v/>
      </c>
      <c r="EN155" s="119" t="str">
        <f t="shared" si="624"/>
        <v/>
      </c>
      <c r="EO155" s="120" t="str">
        <f t="shared" si="625"/>
        <v/>
      </c>
      <c r="EQ155" s="112"/>
      <c r="ER155" s="112"/>
      <c r="ES155" s="113" t="str">
        <f t="shared" si="626"/>
        <v/>
      </c>
      <c r="ET155" s="114" t="str">
        <f t="shared" si="627"/>
        <v/>
      </c>
      <c r="EU155" s="115" t="str">
        <f t="shared" si="628"/>
        <v/>
      </c>
      <c r="EV155" s="115" t="str">
        <f t="shared" si="629"/>
        <v/>
      </c>
      <c r="EW155" s="116" t="str">
        <f t="shared" si="630"/>
        <v/>
      </c>
      <c r="EX155" s="117" t="str">
        <f t="shared" si="631"/>
        <v/>
      </c>
      <c r="EY155" s="118" t="str">
        <f t="shared" si="632"/>
        <v/>
      </c>
      <c r="EZ155" s="119" t="str">
        <f t="shared" si="633"/>
        <v/>
      </c>
      <c r="FA155" s="120" t="str">
        <f t="shared" si="634"/>
        <v/>
      </c>
      <c r="FC155" s="112"/>
      <c r="FD155" s="112"/>
      <c r="FE155" s="113" t="str">
        <f t="shared" si="635"/>
        <v/>
      </c>
      <c r="FF155" s="114" t="str">
        <f t="shared" si="636"/>
        <v/>
      </c>
      <c r="FG155" s="115" t="str">
        <f t="shared" si="637"/>
        <v/>
      </c>
      <c r="FH155" s="115" t="str">
        <f t="shared" si="638"/>
        <v/>
      </c>
      <c r="FI155" s="116" t="str">
        <f t="shared" si="639"/>
        <v/>
      </c>
      <c r="FJ155" s="117" t="str">
        <f t="shared" si="640"/>
        <v/>
      </c>
      <c r="FK155" s="118" t="str">
        <f t="shared" si="641"/>
        <v/>
      </c>
      <c r="FL155" s="119" t="str">
        <f t="shared" si="642"/>
        <v/>
      </c>
      <c r="FM155" s="120" t="str">
        <f t="shared" si="643"/>
        <v/>
      </c>
      <c r="FO155" s="112"/>
      <c r="FP155" s="112"/>
      <c r="FQ155" s="113" t="str">
        <f t="shared" si="644"/>
        <v/>
      </c>
      <c r="FR155" s="114" t="str">
        <f t="shared" si="645"/>
        <v/>
      </c>
      <c r="FS155" s="115" t="str">
        <f t="shared" si="646"/>
        <v/>
      </c>
      <c r="FT155" s="115" t="str">
        <f t="shared" si="647"/>
        <v/>
      </c>
      <c r="FU155" s="116" t="str">
        <f t="shared" si="648"/>
        <v/>
      </c>
      <c r="FV155" s="117" t="str">
        <f t="shared" si="649"/>
        <v/>
      </c>
      <c r="FW155" s="118" t="str">
        <f t="shared" si="650"/>
        <v/>
      </c>
      <c r="FX155" s="119" t="str">
        <f t="shared" si="651"/>
        <v/>
      </c>
      <c r="FY155" s="120" t="str">
        <f t="shared" si="652"/>
        <v/>
      </c>
      <c r="GA155" s="112"/>
      <c r="GB155" s="112"/>
      <c r="GC155" s="113" t="str">
        <f t="shared" si="653"/>
        <v/>
      </c>
      <c r="GD155" s="114" t="str">
        <f t="shared" si="654"/>
        <v/>
      </c>
      <c r="GE155" s="115" t="str">
        <f t="shared" si="655"/>
        <v/>
      </c>
      <c r="GF155" s="115" t="str">
        <f t="shared" si="656"/>
        <v/>
      </c>
      <c r="GG155" s="116" t="str">
        <f t="shared" si="657"/>
        <v/>
      </c>
      <c r="GH155" s="117" t="str">
        <f t="shared" si="658"/>
        <v/>
      </c>
      <c r="GI155" s="118" t="str">
        <f t="shared" si="659"/>
        <v/>
      </c>
      <c r="GJ155" s="119" t="str">
        <f t="shared" si="660"/>
        <v/>
      </c>
      <c r="GK155" s="120" t="str">
        <f t="shared" si="661"/>
        <v/>
      </c>
      <c r="GM155" s="112"/>
      <c r="GN155" s="112"/>
      <c r="GO155" s="113" t="str">
        <f t="shared" si="662"/>
        <v/>
      </c>
      <c r="GP155" s="114" t="str">
        <f t="shared" si="663"/>
        <v/>
      </c>
      <c r="GQ155" s="115" t="str">
        <f t="shared" si="664"/>
        <v/>
      </c>
      <c r="GR155" s="115" t="str">
        <f t="shared" si="665"/>
        <v/>
      </c>
      <c r="GS155" s="116" t="str">
        <f t="shared" si="666"/>
        <v/>
      </c>
      <c r="GT155" s="117" t="str">
        <f t="shared" si="667"/>
        <v/>
      </c>
      <c r="GU155" s="118" t="str">
        <f t="shared" si="668"/>
        <v/>
      </c>
      <c r="GV155" s="119" t="str">
        <f t="shared" si="669"/>
        <v/>
      </c>
      <c r="GW155" s="120" t="str">
        <f t="shared" si="670"/>
        <v/>
      </c>
      <c r="GY155" s="112"/>
      <c r="GZ155" s="112"/>
      <c r="HA155" s="113" t="str">
        <f t="shared" si="671"/>
        <v/>
      </c>
      <c r="HB155" s="114" t="str">
        <f t="shared" si="672"/>
        <v/>
      </c>
      <c r="HC155" s="115" t="str">
        <f t="shared" si="673"/>
        <v/>
      </c>
      <c r="HD155" s="115" t="str">
        <f t="shared" si="674"/>
        <v/>
      </c>
      <c r="HE155" s="116" t="str">
        <f t="shared" si="675"/>
        <v/>
      </c>
      <c r="HF155" s="117" t="str">
        <f t="shared" si="676"/>
        <v/>
      </c>
      <c r="HG155" s="118" t="str">
        <f t="shared" si="677"/>
        <v/>
      </c>
      <c r="HH155" s="119" t="str">
        <f t="shared" si="678"/>
        <v/>
      </c>
      <c r="HI155" s="120" t="str">
        <f t="shared" si="679"/>
        <v/>
      </c>
      <c r="HK155" s="112"/>
      <c r="HL155" s="112"/>
      <c r="HM155" s="113" t="str">
        <f t="shared" si="680"/>
        <v/>
      </c>
      <c r="HN155" s="114" t="str">
        <f t="shared" si="681"/>
        <v/>
      </c>
      <c r="HO155" s="115" t="str">
        <f t="shared" si="682"/>
        <v/>
      </c>
      <c r="HP155" s="115" t="str">
        <f t="shared" si="683"/>
        <v/>
      </c>
      <c r="HQ155" s="116" t="str">
        <f t="shared" si="684"/>
        <v/>
      </c>
      <c r="HR155" s="117" t="str">
        <f t="shared" si="685"/>
        <v/>
      </c>
      <c r="HS155" s="118" t="str">
        <f t="shared" si="686"/>
        <v/>
      </c>
      <c r="HT155" s="119" t="str">
        <f t="shared" si="687"/>
        <v/>
      </c>
      <c r="HU155" s="120" t="str">
        <f t="shared" si="688"/>
        <v/>
      </c>
      <c r="HW155" s="112"/>
      <c r="HX155" s="112"/>
      <c r="HY155" s="113" t="str">
        <f t="shared" si="689"/>
        <v/>
      </c>
      <c r="HZ155" s="114" t="str">
        <f t="shared" si="690"/>
        <v/>
      </c>
      <c r="IA155" s="115" t="str">
        <f t="shared" si="691"/>
        <v/>
      </c>
      <c r="IB155" s="115" t="str">
        <f t="shared" si="692"/>
        <v/>
      </c>
      <c r="IC155" s="116" t="str">
        <f t="shared" si="693"/>
        <v/>
      </c>
      <c r="ID155" s="117" t="str">
        <f t="shared" si="694"/>
        <v/>
      </c>
      <c r="IE155" s="118" t="str">
        <f t="shared" si="695"/>
        <v/>
      </c>
      <c r="IF155" s="119" t="str">
        <f t="shared" si="696"/>
        <v/>
      </c>
      <c r="IG155" s="120" t="str">
        <f t="shared" si="697"/>
        <v/>
      </c>
      <c r="II155" s="112"/>
      <c r="IJ155" s="112"/>
      <c r="IK155" s="113" t="str">
        <f t="shared" si="698"/>
        <v/>
      </c>
      <c r="IL155" s="114" t="str">
        <f t="shared" si="699"/>
        <v/>
      </c>
      <c r="IM155" s="115" t="str">
        <f t="shared" si="700"/>
        <v/>
      </c>
      <c r="IN155" s="115" t="str">
        <f t="shared" si="701"/>
        <v/>
      </c>
      <c r="IO155" s="116" t="str">
        <f t="shared" si="702"/>
        <v/>
      </c>
      <c r="IP155" s="117" t="str">
        <f t="shared" si="703"/>
        <v/>
      </c>
      <c r="IQ155" s="118" t="str">
        <f t="shared" si="704"/>
        <v/>
      </c>
      <c r="IR155" s="119" t="str">
        <f t="shared" si="705"/>
        <v/>
      </c>
      <c r="IS155" s="120" t="str">
        <f t="shared" si="706"/>
        <v/>
      </c>
      <c r="IU155" s="112"/>
      <c r="IV155" s="112"/>
      <c r="IW155" s="113" t="str">
        <f t="shared" si="707"/>
        <v/>
      </c>
      <c r="IX155" s="114" t="str">
        <f t="shared" si="708"/>
        <v/>
      </c>
      <c r="IY155" s="115" t="str">
        <f t="shared" si="709"/>
        <v/>
      </c>
      <c r="IZ155" s="115" t="str">
        <f t="shared" si="710"/>
        <v/>
      </c>
      <c r="JA155" s="116" t="str">
        <f t="shared" si="711"/>
        <v/>
      </c>
      <c r="JB155" s="117" t="str">
        <f t="shared" si="712"/>
        <v/>
      </c>
      <c r="JC155" s="118" t="str">
        <f t="shared" si="713"/>
        <v/>
      </c>
      <c r="JD155" s="119" t="str">
        <f t="shared" si="714"/>
        <v/>
      </c>
      <c r="JE155" s="120" t="str">
        <f t="shared" si="715"/>
        <v/>
      </c>
      <c r="JG155" s="112"/>
      <c r="JH155" s="112"/>
      <c r="JI155" s="113" t="str">
        <f t="shared" si="716"/>
        <v/>
      </c>
      <c r="JJ155" s="114" t="str">
        <f t="shared" si="717"/>
        <v/>
      </c>
      <c r="JK155" s="115" t="str">
        <f t="shared" si="718"/>
        <v/>
      </c>
      <c r="JL155" s="115" t="str">
        <f t="shared" si="719"/>
        <v/>
      </c>
      <c r="JM155" s="116" t="str">
        <f t="shared" si="720"/>
        <v/>
      </c>
      <c r="JN155" s="117" t="str">
        <f t="shared" si="721"/>
        <v/>
      </c>
      <c r="JO155" s="118" t="str">
        <f t="shared" si="722"/>
        <v/>
      </c>
      <c r="JP155" s="119" t="str">
        <f t="shared" si="723"/>
        <v/>
      </c>
      <c r="JQ155" s="120" t="str">
        <f t="shared" si="724"/>
        <v/>
      </c>
      <c r="JS155" s="112"/>
      <c r="JT155" s="112"/>
      <c r="JU155" s="113" t="str">
        <f t="shared" si="725"/>
        <v/>
      </c>
      <c r="JV155" s="114" t="str">
        <f t="shared" si="726"/>
        <v/>
      </c>
      <c r="JW155" s="115" t="str">
        <f t="shared" si="727"/>
        <v/>
      </c>
      <c r="JX155" s="115" t="str">
        <f t="shared" si="728"/>
        <v/>
      </c>
      <c r="JY155" s="116" t="str">
        <f t="shared" si="729"/>
        <v/>
      </c>
      <c r="JZ155" s="117" t="str">
        <f t="shared" si="730"/>
        <v/>
      </c>
      <c r="KA155" s="118" t="str">
        <f t="shared" si="731"/>
        <v/>
      </c>
      <c r="KB155" s="119" t="str">
        <f t="shared" si="732"/>
        <v/>
      </c>
      <c r="KC155" s="120" t="str">
        <f t="shared" si="733"/>
        <v/>
      </c>
      <c r="KE155" s="112"/>
      <c r="KF155" s="112"/>
      <c r="KG155" s="113" t="str">
        <f t="shared" si="734"/>
        <v/>
      </c>
      <c r="KH155" s="114" t="str">
        <f t="shared" si="735"/>
        <v/>
      </c>
      <c r="KI155" s="115" t="str">
        <f t="shared" si="736"/>
        <v/>
      </c>
      <c r="KJ155" s="115" t="str">
        <f t="shared" si="737"/>
        <v/>
      </c>
      <c r="KK155" s="116" t="str">
        <f t="shared" si="738"/>
        <v/>
      </c>
      <c r="KL155" s="117" t="str">
        <f t="shared" si="739"/>
        <v/>
      </c>
      <c r="KM155" s="118" t="str">
        <f t="shared" si="740"/>
        <v/>
      </c>
      <c r="KN155" s="119" t="str">
        <f t="shared" si="741"/>
        <v/>
      </c>
      <c r="KO155" s="120" t="str">
        <f t="shared" si="742"/>
        <v/>
      </c>
      <c r="KQ155" s="112"/>
      <c r="KR155" s="112"/>
      <c r="KS155" s="113" t="str">
        <f t="shared" si="743"/>
        <v/>
      </c>
      <c r="KT155" s="114" t="str">
        <f t="shared" si="744"/>
        <v/>
      </c>
      <c r="KU155" s="115" t="str">
        <f t="shared" si="745"/>
        <v/>
      </c>
      <c r="KV155" s="115" t="str">
        <f t="shared" si="746"/>
        <v/>
      </c>
      <c r="KW155" s="116" t="str">
        <f t="shared" si="747"/>
        <v/>
      </c>
      <c r="KX155" s="117" t="str">
        <f t="shared" si="748"/>
        <v/>
      </c>
      <c r="KY155" s="118" t="str">
        <f t="shared" si="749"/>
        <v/>
      </c>
      <c r="KZ155" s="119" t="str">
        <f t="shared" si="750"/>
        <v/>
      </c>
      <c r="LA155" s="120" t="str">
        <f t="shared" si="751"/>
        <v/>
      </c>
      <c r="LC155" s="112"/>
      <c r="LD155" s="112"/>
      <c r="LE155" s="113" t="str">
        <f t="shared" si="752"/>
        <v/>
      </c>
      <c r="LF155" s="114" t="str">
        <f t="shared" si="753"/>
        <v/>
      </c>
      <c r="LG155" s="115" t="str">
        <f t="shared" si="754"/>
        <v/>
      </c>
      <c r="LH155" s="115" t="str">
        <f t="shared" si="755"/>
        <v/>
      </c>
      <c r="LI155" s="116" t="str">
        <f t="shared" si="756"/>
        <v/>
      </c>
      <c r="LJ155" s="117" t="str">
        <f t="shared" si="757"/>
        <v/>
      </c>
      <c r="LK155" s="118" t="str">
        <f t="shared" si="758"/>
        <v/>
      </c>
      <c r="LL155" s="119" t="str">
        <f t="shared" si="759"/>
        <v/>
      </c>
      <c r="LM155" s="120" t="str">
        <f t="shared" si="760"/>
        <v/>
      </c>
      <c r="LO155" s="112"/>
      <c r="LP155" s="112"/>
      <c r="LQ155" s="113" t="str">
        <f t="shared" si="761"/>
        <v/>
      </c>
      <c r="LR155" s="114" t="str">
        <f t="shared" si="762"/>
        <v/>
      </c>
      <c r="LS155" s="115" t="str">
        <f t="shared" si="763"/>
        <v/>
      </c>
      <c r="LT155" s="115" t="str">
        <f t="shared" si="764"/>
        <v/>
      </c>
      <c r="LU155" s="116" t="str">
        <f t="shared" si="765"/>
        <v/>
      </c>
      <c r="LV155" s="117" t="str">
        <f t="shared" si="766"/>
        <v/>
      </c>
      <c r="LW155" s="118" t="str">
        <f t="shared" si="767"/>
        <v/>
      </c>
      <c r="LX155" s="119" t="str">
        <f t="shared" si="768"/>
        <v/>
      </c>
      <c r="LY155" s="120" t="str">
        <f t="shared" si="769"/>
        <v/>
      </c>
      <c r="MA155" s="112"/>
      <c r="MB155" s="112"/>
      <c r="MC155" s="113" t="str">
        <f t="shared" si="770"/>
        <v/>
      </c>
      <c r="MD155" s="114" t="str">
        <f t="shared" si="771"/>
        <v/>
      </c>
      <c r="ME155" s="115" t="str">
        <f t="shared" si="772"/>
        <v/>
      </c>
      <c r="MF155" s="115" t="str">
        <f t="shared" si="773"/>
        <v/>
      </c>
      <c r="MG155" s="116" t="str">
        <f t="shared" si="774"/>
        <v/>
      </c>
      <c r="MH155" s="117" t="str">
        <f t="shared" si="775"/>
        <v/>
      </c>
      <c r="MI155" s="118" t="str">
        <f t="shared" si="776"/>
        <v/>
      </c>
      <c r="MJ155" s="119" t="str">
        <f t="shared" si="777"/>
        <v/>
      </c>
      <c r="MK155" s="120" t="str">
        <f t="shared" si="778"/>
        <v/>
      </c>
      <c r="MM155" s="112"/>
      <c r="MN155" s="112"/>
      <c r="MO155" s="113" t="str">
        <f t="shared" si="779"/>
        <v/>
      </c>
      <c r="MP155" s="114" t="str">
        <f t="shared" si="780"/>
        <v/>
      </c>
      <c r="MQ155" s="115" t="str">
        <f t="shared" si="781"/>
        <v/>
      </c>
      <c r="MR155" s="115" t="str">
        <f t="shared" si="782"/>
        <v/>
      </c>
      <c r="MS155" s="116" t="str">
        <f t="shared" si="783"/>
        <v/>
      </c>
      <c r="MT155" s="117" t="str">
        <f t="shared" si="784"/>
        <v/>
      </c>
      <c r="MU155" s="118" t="str">
        <f t="shared" si="785"/>
        <v/>
      </c>
      <c r="MV155" s="119" t="str">
        <f t="shared" si="786"/>
        <v/>
      </c>
      <c r="MW155" s="120" t="str">
        <f t="shared" si="787"/>
        <v/>
      </c>
      <c r="MY155" s="112"/>
      <c r="MZ155" s="112"/>
      <c r="NA155" s="113" t="str">
        <f t="shared" si="788"/>
        <v/>
      </c>
      <c r="NB155" s="114" t="str">
        <f t="shared" si="789"/>
        <v/>
      </c>
      <c r="NC155" s="115" t="str">
        <f t="shared" si="790"/>
        <v/>
      </c>
      <c r="ND155" s="115" t="str">
        <f t="shared" si="791"/>
        <v/>
      </c>
      <c r="NE155" s="116" t="str">
        <f t="shared" si="792"/>
        <v/>
      </c>
      <c r="NF155" s="117" t="str">
        <f t="shared" si="793"/>
        <v/>
      </c>
      <c r="NG155" s="118" t="str">
        <f t="shared" si="794"/>
        <v/>
      </c>
      <c r="NH155" s="119" t="str">
        <f t="shared" si="795"/>
        <v/>
      </c>
      <c r="NI155" s="120" t="str">
        <f t="shared" si="796"/>
        <v/>
      </c>
      <c r="NK155" s="112"/>
      <c r="NL155" s="112"/>
      <c r="NM155" s="113" t="str">
        <f t="shared" si="797"/>
        <v/>
      </c>
      <c r="NN155" s="114" t="str">
        <f t="shared" si="798"/>
        <v/>
      </c>
      <c r="NO155" s="115" t="str">
        <f t="shared" si="799"/>
        <v/>
      </c>
      <c r="NP155" s="115" t="str">
        <f t="shared" si="800"/>
        <v/>
      </c>
      <c r="NQ155" s="116" t="str">
        <f t="shared" si="801"/>
        <v/>
      </c>
      <c r="NR155" s="117" t="str">
        <f t="shared" si="802"/>
        <v/>
      </c>
      <c r="NS155" s="118" t="str">
        <f t="shared" si="803"/>
        <v/>
      </c>
      <c r="NT155" s="119" t="str">
        <f t="shared" si="804"/>
        <v/>
      </c>
      <c r="NU155" s="120" t="str">
        <f t="shared" si="805"/>
        <v/>
      </c>
      <c r="NW155" s="112"/>
      <c r="NX155" s="112"/>
      <c r="NY155" s="113" t="str">
        <f t="shared" si="806"/>
        <v/>
      </c>
      <c r="NZ155" s="114" t="str">
        <f t="shared" si="807"/>
        <v/>
      </c>
      <c r="OA155" s="115" t="str">
        <f t="shared" si="808"/>
        <v/>
      </c>
      <c r="OB155" s="115" t="str">
        <f t="shared" si="809"/>
        <v/>
      </c>
      <c r="OC155" s="116" t="str">
        <f t="shared" si="810"/>
        <v/>
      </c>
      <c r="OD155" s="117" t="str">
        <f t="shared" si="811"/>
        <v/>
      </c>
      <c r="OE155" s="118" t="str">
        <f t="shared" si="812"/>
        <v/>
      </c>
      <c r="OF155" s="119" t="str">
        <f t="shared" si="813"/>
        <v/>
      </c>
      <c r="OG155" s="120" t="str">
        <f t="shared" si="814"/>
        <v/>
      </c>
      <c r="OI155" s="112"/>
      <c r="OJ155" s="112"/>
      <c r="OK155" s="113" t="str">
        <f t="shared" si="815"/>
        <v/>
      </c>
      <c r="OL155" s="114" t="str">
        <f t="shared" si="816"/>
        <v/>
      </c>
      <c r="OM155" s="115" t="str">
        <f t="shared" si="817"/>
        <v/>
      </c>
      <c r="ON155" s="115" t="str">
        <f t="shared" si="818"/>
        <v/>
      </c>
      <c r="OO155" s="116" t="str">
        <f t="shared" si="819"/>
        <v/>
      </c>
      <c r="OP155" s="117" t="str">
        <f t="shared" si="820"/>
        <v/>
      </c>
      <c r="OQ155" s="118" t="str">
        <f t="shared" si="821"/>
        <v/>
      </c>
      <c r="OR155" s="119" t="str">
        <f t="shared" si="822"/>
        <v/>
      </c>
      <c r="OS155" s="120" t="str">
        <f t="shared" si="823"/>
        <v/>
      </c>
      <c r="OU155" s="112"/>
      <c r="OV155" s="112"/>
      <c r="OW155" s="113" t="str">
        <f t="shared" si="824"/>
        <v/>
      </c>
      <c r="OX155" s="114" t="str">
        <f t="shared" si="825"/>
        <v/>
      </c>
      <c r="OY155" s="115" t="str">
        <f t="shared" si="826"/>
        <v/>
      </c>
      <c r="OZ155" s="115" t="str">
        <f t="shared" si="827"/>
        <v/>
      </c>
      <c r="PA155" s="116" t="str">
        <f t="shared" si="828"/>
        <v/>
      </c>
      <c r="PB155" s="117" t="str">
        <f t="shared" si="829"/>
        <v/>
      </c>
      <c r="PC155" s="118" t="str">
        <f t="shared" si="830"/>
        <v/>
      </c>
      <c r="PD155" s="119" t="str">
        <f t="shared" si="831"/>
        <v/>
      </c>
      <c r="PE155" s="120" t="str">
        <f t="shared" si="832"/>
        <v/>
      </c>
      <c r="PG155" s="112"/>
      <c r="PH155" s="112"/>
      <c r="PI155" s="113" t="str">
        <f t="shared" si="833"/>
        <v/>
      </c>
      <c r="PJ155" s="114" t="str">
        <f t="shared" si="834"/>
        <v/>
      </c>
      <c r="PK155" s="115" t="str">
        <f t="shared" si="835"/>
        <v/>
      </c>
      <c r="PL155" s="115" t="str">
        <f t="shared" si="836"/>
        <v/>
      </c>
      <c r="PM155" s="116" t="str">
        <f t="shared" si="837"/>
        <v/>
      </c>
      <c r="PN155" s="117" t="str">
        <f t="shared" si="838"/>
        <v/>
      </c>
      <c r="PO155" s="118" t="str">
        <f t="shared" si="839"/>
        <v/>
      </c>
      <c r="PP155" s="119" t="str">
        <f t="shared" si="840"/>
        <v/>
      </c>
      <c r="PQ155" s="120" t="str">
        <f t="shared" si="841"/>
        <v/>
      </c>
      <c r="PS155" s="112"/>
      <c r="PT155" s="112"/>
      <c r="PU155" s="113" t="str">
        <f t="shared" si="842"/>
        <v/>
      </c>
      <c r="PV155" s="114" t="str">
        <f t="shared" si="843"/>
        <v/>
      </c>
      <c r="PW155" s="115" t="str">
        <f t="shared" si="844"/>
        <v/>
      </c>
      <c r="PX155" s="115" t="str">
        <f t="shared" si="845"/>
        <v/>
      </c>
      <c r="PY155" s="116" t="str">
        <f t="shared" si="846"/>
        <v/>
      </c>
      <c r="PZ155" s="117" t="str">
        <f t="shared" si="847"/>
        <v/>
      </c>
      <c r="QA155" s="118" t="str">
        <f t="shared" si="848"/>
        <v/>
      </c>
      <c r="QB155" s="119" t="str">
        <f t="shared" si="849"/>
        <v/>
      </c>
      <c r="QC155" s="120" t="str">
        <f t="shared" si="850"/>
        <v/>
      </c>
      <c r="QE155" s="112"/>
      <c r="QF155" s="112"/>
      <c r="QG155" s="113" t="str">
        <f t="shared" si="851"/>
        <v/>
      </c>
      <c r="QH155" s="114" t="str">
        <f t="shared" si="852"/>
        <v/>
      </c>
      <c r="QI155" s="115" t="str">
        <f t="shared" si="853"/>
        <v/>
      </c>
      <c r="QJ155" s="115" t="str">
        <f t="shared" si="854"/>
        <v/>
      </c>
      <c r="QK155" s="116" t="str">
        <f t="shared" si="855"/>
        <v/>
      </c>
      <c r="QL155" s="117" t="str">
        <f t="shared" si="856"/>
        <v/>
      </c>
      <c r="QM155" s="118" t="str">
        <f t="shared" si="857"/>
        <v/>
      </c>
      <c r="QN155" s="119" t="str">
        <f t="shared" si="858"/>
        <v/>
      </c>
      <c r="QO155" s="120" t="str">
        <f t="shared" si="859"/>
        <v/>
      </c>
      <c r="QQ155" s="112"/>
      <c r="QR155" s="112"/>
      <c r="QS155" s="113" t="str">
        <f t="shared" si="860"/>
        <v/>
      </c>
      <c r="QT155" s="114" t="str">
        <f t="shared" si="861"/>
        <v/>
      </c>
      <c r="QU155" s="115" t="str">
        <f t="shared" si="862"/>
        <v/>
      </c>
      <c r="QV155" s="115" t="str">
        <f t="shared" si="863"/>
        <v/>
      </c>
      <c r="QW155" s="116" t="str">
        <f t="shared" si="864"/>
        <v/>
      </c>
      <c r="QX155" s="117" t="str">
        <f t="shared" si="865"/>
        <v/>
      </c>
      <c r="QY155" s="118" t="str">
        <f t="shared" si="866"/>
        <v/>
      </c>
      <c r="QZ155" s="119" t="str">
        <f t="shared" si="867"/>
        <v/>
      </c>
      <c r="RA155" s="120" t="str">
        <f t="shared" si="868"/>
        <v/>
      </c>
      <c r="RC155" s="112"/>
      <c r="RD155" s="112"/>
      <c r="RE155" s="113" t="str">
        <f t="shared" si="869"/>
        <v/>
      </c>
      <c r="RF155" s="114" t="str">
        <f t="shared" si="870"/>
        <v/>
      </c>
      <c r="RG155" s="115" t="str">
        <f t="shared" si="871"/>
        <v/>
      </c>
      <c r="RH155" s="115" t="str">
        <f t="shared" si="872"/>
        <v/>
      </c>
      <c r="RI155" s="116" t="str">
        <f t="shared" si="873"/>
        <v/>
      </c>
      <c r="RJ155" s="117" t="str">
        <f t="shared" si="874"/>
        <v/>
      </c>
      <c r="RK155" s="118" t="str">
        <f t="shared" si="875"/>
        <v/>
      </c>
      <c r="RL155" s="119" t="str">
        <f t="shared" si="876"/>
        <v/>
      </c>
      <c r="RM155" s="120" t="str">
        <f t="shared" si="877"/>
        <v/>
      </c>
      <c r="RO155" s="112"/>
      <c r="RP155" s="112"/>
      <c r="RQ155" s="113" t="str">
        <f t="shared" si="878"/>
        <v/>
      </c>
      <c r="RR155" s="114" t="str">
        <f t="shared" si="879"/>
        <v/>
      </c>
      <c r="RS155" s="115" t="str">
        <f t="shared" si="880"/>
        <v/>
      </c>
      <c r="RT155" s="115" t="str">
        <f t="shared" si="881"/>
        <v/>
      </c>
      <c r="RU155" s="116" t="str">
        <f t="shared" si="882"/>
        <v/>
      </c>
      <c r="RV155" s="117" t="str">
        <f t="shared" si="883"/>
        <v/>
      </c>
      <c r="RW155" s="118" t="str">
        <f t="shared" si="884"/>
        <v/>
      </c>
      <c r="RX155" s="119" t="str">
        <f t="shared" si="885"/>
        <v/>
      </c>
      <c r="RY155" s="120" t="str">
        <f t="shared" si="886"/>
        <v/>
      </c>
      <c r="SA155" s="112"/>
      <c r="SB155" s="112"/>
    </row>
    <row r="156" spans="1:496" ht="13.5" customHeight="1">
      <c r="A156" s="20"/>
      <c r="B156" s="2" t="s">
        <v>872</v>
      </c>
      <c r="C156" s="2" t="s">
        <v>940</v>
      </c>
      <c r="E156" s="113" t="str">
        <f t="shared" si="960"/>
        <v/>
      </c>
      <c r="F156" s="114" t="str">
        <f t="shared" si="961"/>
        <v/>
      </c>
      <c r="G156" s="115" t="str">
        <f t="shared" si="903"/>
        <v/>
      </c>
      <c r="H156" s="115" t="str">
        <f t="shared" si="904"/>
        <v/>
      </c>
      <c r="I156" s="116" t="str">
        <f t="shared" si="962"/>
        <v/>
      </c>
      <c r="J156" s="117" t="str">
        <f t="shared" si="963"/>
        <v/>
      </c>
      <c r="K156" s="118" t="str">
        <f t="shared" si="964"/>
        <v/>
      </c>
      <c r="L156" s="119" t="str">
        <f t="shared" si="894"/>
        <v/>
      </c>
      <c r="M156" s="120" t="str">
        <f t="shared" si="965"/>
        <v/>
      </c>
      <c r="O156" s="112"/>
      <c r="P156" s="2" t="s">
        <v>289</v>
      </c>
      <c r="Q156" s="113" t="s">
        <v>289</v>
      </c>
      <c r="R156" s="114" t="s">
        <v>289</v>
      </c>
      <c r="S156" s="115" t="s">
        <v>289</v>
      </c>
      <c r="T156" s="115" t="s">
        <v>289</v>
      </c>
      <c r="U156" s="116" t="s">
        <v>289</v>
      </c>
      <c r="V156" s="117" t="s">
        <v>289</v>
      </c>
      <c r="W156" s="118" t="s">
        <v>289</v>
      </c>
      <c r="X156" s="119" t="s">
        <v>289</v>
      </c>
      <c r="Y156" s="120" t="s">
        <v>289</v>
      </c>
      <c r="AA156" s="4"/>
      <c r="AC156" s="113" t="str">
        <f t="shared" si="545"/>
        <v/>
      </c>
      <c r="AD156" s="114" t="str">
        <f t="shared" si="546"/>
        <v/>
      </c>
      <c r="AE156" s="115" t="str">
        <f t="shared" si="547"/>
        <v/>
      </c>
      <c r="AF156" s="115" t="str">
        <f t="shared" si="548"/>
        <v/>
      </c>
      <c r="AG156" s="116" t="str">
        <f t="shared" si="549"/>
        <v/>
      </c>
      <c r="AH156" s="117" t="str">
        <f t="shared" si="550"/>
        <v/>
      </c>
      <c r="AI156" s="118" t="str">
        <f t="shared" si="551"/>
        <v/>
      </c>
      <c r="AJ156" s="119" t="str">
        <f t="shared" si="552"/>
        <v/>
      </c>
      <c r="AK156" s="120" t="str">
        <f t="shared" si="553"/>
        <v/>
      </c>
      <c r="AM156" s="112"/>
      <c r="AN156" s="112"/>
      <c r="AO156" s="113" t="str">
        <f t="shared" si="554"/>
        <v/>
      </c>
      <c r="AP156" s="114" t="str">
        <f t="shared" si="555"/>
        <v/>
      </c>
      <c r="AQ156" s="115" t="str">
        <f t="shared" si="556"/>
        <v/>
      </c>
      <c r="AR156" s="115" t="str">
        <f t="shared" si="557"/>
        <v/>
      </c>
      <c r="AS156" s="116" t="str">
        <f t="shared" si="558"/>
        <v/>
      </c>
      <c r="AT156" s="117" t="str">
        <f t="shared" si="559"/>
        <v/>
      </c>
      <c r="AU156" s="118" t="str">
        <f t="shared" si="560"/>
        <v/>
      </c>
      <c r="AV156" s="119" t="str">
        <f t="shared" si="561"/>
        <v/>
      </c>
      <c r="AW156" s="120" t="str">
        <f t="shared" si="562"/>
        <v/>
      </c>
      <c r="AY156" s="112"/>
      <c r="AZ156" s="112"/>
      <c r="BA156" s="113" t="str">
        <f t="shared" si="1026"/>
        <v/>
      </c>
      <c r="BB156" s="114" t="str">
        <f t="shared" si="1027"/>
        <v/>
      </c>
      <c r="BC156" s="115" t="str">
        <f t="shared" si="1028"/>
        <v/>
      </c>
      <c r="BD156" s="115" t="str">
        <f t="shared" si="1029"/>
        <v/>
      </c>
      <c r="BE156" s="116" t="str">
        <f t="shared" si="1030"/>
        <v/>
      </c>
      <c r="BF156" s="117" t="str">
        <f t="shared" si="1031"/>
        <v/>
      </c>
      <c r="BG156" s="118" t="str">
        <f t="shared" si="1032"/>
        <v/>
      </c>
      <c r="BH156" s="119" t="str">
        <f t="shared" si="1033"/>
        <v/>
      </c>
      <c r="BI156" s="120" t="str">
        <f t="shared" si="1034"/>
        <v/>
      </c>
      <c r="BK156" s="112"/>
      <c r="BL156" s="112"/>
      <c r="BM156" s="113" t="str">
        <f t="shared" si="563"/>
        <v/>
      </c>
      <c r="BN156" s="114" t="str">
        <f t="shared" si="564"/>
        <v/>
      </c>
      <c r="BO156" s="115" t="str">
        <f t="shared" si="565"/>
        <v/>
      </c>
      <c r="BP156" s="115" t="str">
        <f t="shared" si="566"/>
        <v/>
      </c>
      <c r="BQ156" s="116" t="str">
        <f t="shared" si="567"/>
        <v/>
      </c>
      <c r="BR156" s="117" t="str">
        <f t="shared" si="568"/>
        <v/>
      </c>
      <c r="BS156" s="118" t="str">
        <f t="shared" si="569"/>
        <v/>
      </c>
      <c r="BT156" s="119" t="str">
        <f t="shared" si="570"/>
        <v/>
      </c>
      <c r="BU156" s="120" t="str">
        <f t="shared" si="571"/>
        <v/>
      </c>
      <c r="BW156" s="112"/>
      <c r="BX156" s="112"/>
      <c r="BY156" s="113" t="str">
        <f t="shared" si="572"/>
        <v/>
      </c>
      <c r="BZ156" s="114" t="str">
        <f t="shared" si="573"/>
        <v/>
      </c>
      <c r="CA156" s="115" t="str">
        <f t="shared" si="574"/>
        <v/>
      </c>
      <c r="CB156" s="115" t="str">
        <f t="shared" si="575"/>
        <v/>
      </c>
      <c r="CC156" s="116" t="str">
        <f t="shared" si="576"/>
        <v/>
      </c>
      <c r="CD156" s="117" t="str">
        <f t="shared" si="577"/>
        <v/>
      </c>
      <c r="CE156" s="118" t="str">
        <f t="shared" si="578"/>
        <v/>
      </c>
      <c r="CF156" s="119" t="str">
        <f t="shared" si="579"/>
        <v/>
      </c>
      <c r="CG156" s="120" t="str">
        <f t="shared" si="580"/>
        <v/>
      </c>
      <c r="CI156" s="112"/>
      <c r="CJ156" s="112"/>
      <c r="CK156" s="113" t="str">
        <f t="shared" si="581"/>
        <v/>
      </c>
      <c r="CL156" s="114" t="str">
        <f t="shared" si="582"/>
        <v/>
      </c>
      <c r="CM156" s="115" t="str">
        <f t="shared" si="583"/>
        <v/>
      </c>
      <c r="CN156" s="115" t="str">
        <f t="shared" si="584"/>
        <v/>
      </c>
      <c r="CO156" s="116" t="str">
        <f t="shared" si="585"/>
        <v/>
      </c>
      <c r="CP156" s="117" t="str">
        <f t="shared" si="586"/>
        <v/>
      </c>
      <c r="CQ156" s="118" t="str">
        <f t="shared" si="587"/>
        <v/>
      </c>
      <c r="CR156" s="119" t="str">
        <f t="shared" si="588"/>
        <v/>
      </c>
      <c r="CS156" s="120" t="str">
        <f t="shared" si="589"/>
        <v/>
      </c>
      <c r="CU156" s="112"/>
      <c r="CV156" s="112"/>
      <c r="CW156" s="113" t="str">
        <f t="shared" si="590"/>
        <v/>
      </c>
      <c r="CX156" s="114" t="str">
        <f t="shared" si="591"/>
        <v/>
      </c>
      <c r="CY156" s="115" t="str">
        <f t="shared" si="592"/>
        <v/>
      </c>
      <c r="CZ156" s="115" t="str">
        <f t="shared" si="593"/>
        <v/>
      </c>
      <c r="DA156" s="116" t="str">
        <f t="shared" si="594"/>
        <v/>
      </c>
      <c r="DB156" s="117" t="str">
        <f t="shared" si="595"/>
        <v/>
      </c>
      <c r="DC156" s="118" t="str">
        <f t="shared" si="596"/>
        <v/>
      </c>
      <c r="DD156" s="119" t="str">
        <f t="shared" si="597"/>
        <v/>
      </c>
      <c r="DE156" s="120" t="str">
        <f t="shared" si="598"/>
        <v/>
      </c>
      <c r="DG156" s="112"/>
      <c r="DH156" s="112"/>
      <c r="DI156" s="113" t="str">
        <f t="shared" si="599"/>
        <v/>
      </c>
      <c r="DJ156" s="114" t="str">
        <f t="shared" si="600"/>
        <v/>
      </c>
      <c r="DK156" s="115" t="str">
        <f t="shared" si="601"/>
        <v/>
      </c>
      <c r="DL156" s="115" t="str">
        <f t="shared" si="602"/>
        <v/>
      </c>
      <c r="DM156" s="116" t="str">
        <f t="shared" si="603"/>
        <v/>
      </c>
      <c r="DN156" s="117" t="str">
        <f t="shared" si="604"/>
        <v/>
      </c>
      <c r="DO156" s="118" t="str">
        <f t="shared" si="605"/>
        <v/>
      </c>
      <c r="DP156" s="119" t="str">
        <f t="shared" si="606"/>
        <v/>
      </c>
      <c r="DQ156" s="120" t="str">
        <f t="shared" si="607"/>
        <v/>
      </c>
      <c r="DS156" s="112"/>
      <c r="DT156" s="112"/>
      <c r="DU156" s="113" t="str">
        <f t="shared" si="608"/>
        <v/>
      </c>
      <c r="DV156" s="114" t="str">
        <f t="shared" si="609"/>
        <v/>
      </c>
      <c r="DW156" s="115" t="str">
        <f t="shared" si="610"/>
        <v/>
      </c>
      <c r="DX156" s="115" t="str">
        <f t="shared" si="611"/>
        <v/>
      </c>
      <c r="DY156" s="116" t="str">
        <f t="shared" si="612"/>
        <v/>
      </c>
      <c r="DZ156" s="117" t="str">
        <f t="shared" si="613"/>
        <v/>
      </c>
      <c r="EA156" s="118" t="str">
        <f t="shared" si="614"/>
        <v/>
      </c>
      <c r="EB156" s="119" t="str">
        <f t="shared" si="615"/>
        <v/>
      </c>
      <c r="EC156" s="120" t="str">
        <f t="shared" si="616"/>
        <v/>
      </c>
      <c r="EE156" s="112"/>
      <c r="EF156" s="112"/>
      <c r="EG156" s="113" t="str">
        <f t="shared" si="617"/>
        <v/>
      </c>
      <c r="EH156" s="114" t="str">
        <f t="shared" si="618"/>
        <v/>
      </c>
      <c r="EI156" s="115" t="str">
        <f t="shared" si="619"/>
        <v/>
      </c>
      <c r="EJ156" s="115" t="str">
        <f t="shared" si="620"/>
        <v/>
      </c>
      <c r="EK156" s="116" t="str">
        <f t="shared" si="621"/>
        <v/>
      </c>
      <c r="EL156" s="117" t="str">
        <f t="shared" si="622"/>
        <v/>
      </c>
      <c r="EM156" s="118" t="str">
        <f t="shared" si="623"/>
        <v/>
      </c>
      <c r="EN156" s="119" t="str">
        <f t="shared" si="624"/>
        <v/>
      </c>
      <c r="EO156" s="120" t="str">
        <f t="shared" si="625"/>
        <v/>
      </c>
      <c r="EQ156" s="112"/>
      <c r="ER156" s="112"/>
      <c r="ES156" s="113" t="str">
        <f t="shared" si="626"/>
        <v/>
      </c>
      <c r="ET156" s="114" t="str">
        <f t="shared" si="627"/>
        <v/>
      </c>
      <c r="EU156" s="115" t="str">
        <f t="shared" si="628"/>
        <v/>
      </c>
      <c r="EV156" s="115" t="str">
        <f t="shared" si="629"/>
        <v/>
      </c>
      <c r="EW156" s="116" t="str">
        <f t="shared" si="630"/>
        <v/>
      </c>
      <c r="EX156" s="117" t="str">
        <f t="shared" si="631"/>
        <v/>
      </c>
      <c r="EY156" s="118" t="str">
        <f t="shared" si="632"/>
        <v/>
      </c>
      <c r="EZ156" s="119" t="str">
        <f t="shared" si="633"/>
        <v/>
      </c>
      <c r="FA156" s="120" t="str">
        <f t="shared" si="634"/>
        <v/>
      </c>
      <c r="FC156" s="112"/>
      <c r="FD156" s="112"/>
      <c r="FE156" s="113" t="str">
        <f t="shared" si="635"/>
        <v/>
      </c>
      <c r="FF156" s="114" t="str">
        <f t="shared" si="636"/>
        <v/>
      </c>
      <c r="FG156" s="115" t="str">
        <f t="shared" si="637"/>
        <v/>
      </c>
      <c r="FH156" s="115" t="str">
        <f t="shared" si="638"/>
        <v/>
      </c>
      <c r="FI156" s="116" t="str">
        <f t="shared" si="639"/>
        <v/>
      </c>
      <c r="FJ156" s="117" t="str">
        <f t="shared" si="640"/>
        <v/>
      </c>
      <c r="FK156" s="118" t="str">
        <f t="shared" si="641"/>
        <v/>
      </c>
      <c r="FL156" s="119" t="str">
        <f t="shared" si="642"/>
        <v/>
      </c>
      <c r="FM156" s="120" t="str">
        <f t="shared" si="643"/>
        <v/>
      </c>
      <c r="FO156" s="112"/>
      <c r="FP156" s="112"/>
      <c r="FQ156" s="113" t="str">
        <f t="shared" si="644"/>
        <v/>
      </c>
      <c r="FR156" s="114" t="str">
        <f t="shared" si="645"/>
        <v/>
      </c>
      <c r="FS156" s="115" t="str">
        <f t="shared" si="646"/>
        <v/>
      </c>
      <c r="FT156" s="115" t="str">
        <f t="shared" si="647"/>
        <v/>
      </c>
      <c r="FU156" s="116" t="str">
        <f t="shared" si="648"/>
        <v/>
      </c>
      <c r="FV156" s="117" t="str">
        <f t="shared" si="649"/>
        <v/>
      </c>
      <c r="FW156" s="118" t="str">
        <f t="shared" si="650"/>
        <v/>
      </c>
      <c r="FX156" s="119" t="str">
        <f t="shared" si="651"/>
        <v/>
      </c>
      <c r="FY156" s="120" t="str">
        <f t="shared" si="652"/>
        <v/>
      </c>
      <c r="GA156" s="112"/>
      <c r="GB156" s="112"/>
      <c r="GC156" s="113" t="str">
        <f t="shared" si="653"/>
        <v/>
      </c>
      <c r="GD156" s="114" t="str">
        <f t="shared" si="654"/>
        <v/>
      </c>
      <c r="GE156" s="115" t="str">
        <f t="shared" si="655"/>
        <v/>
      </c>
      <c r="GF156" s="115" t="str">
        <f t="shared" si="656"/>
        <v/>
      </c>
      <c r="GG156" s="116" t="str">
        <f t="shared" si="657"/>
        <v/>
      </c>
      <c r="GH156" s="117" t="str">
        <f t="shared" si="658"/>
        <v/>
      </c>
      <c r="GI156" s="118" t="str">
        <f t="shared" si="659"/>
        <v/>
      </c>
      <c r="GJ156" s="119" t="str">
        <f t="shared" si="660"/>
        <v/>
      </c>
      <c r="GK156" s="120" t="str">
        <f t="shared" si="661"/>
        <v/>
      </c>
      <c r="GM156" s="112"/>
      <c r="GN156" s="112"/>
      <c r="GO156" s="113" t="str">
        <f t="shared" si="662"/>
        <v/>
      </c>
      <c r="GP156" s="114" t="str">
        <f t="shared" si="663"/>
        <v/>
      </c>
      <c r="GQ156" s="115" t="str">
        <f t="shared" si="664"/>
        <v/>
      </c>
      <c r="GR156" s="115" t="str">
        <f t="shared" si="665"/>
        <v/>
      </c>
      <c r="GS156" s="116" t="str">
        <f t="shared" si="666"/>
        <v/>
      </c>
      <c r="GT156" s="117" t="str">
        <f t="shared" si="667"/>
        <v/>
      </c>
      <c r="GU156" s="118" t="str">
        <f t="shared" si="668"/>
        <v/>
      </c>
      <c r="GV156" s="119" t="str">
        <f t="shared" si="669"/>
        <v/>
      </c>
      <c r="GW156" s="120" t="str">
        <f t="shared" si="670"/>
        <v/>
      </c>
      <c r="GY156" s="112"/>
      <c r="GZ156" s="112"/>
      <c r="HA156" s="113" t="str">
        <f t="shared" si="671"/>
        <v/>
      </c>
      <c r="HB156" s="114" t="str">
        <f t="shared" si="672"/>
        <v/>
      </c>
      <c r="HC156" s="115" t="str">
        <f t="shared" si="673"/>
        <v/>
      </c>
      <c r="HD156" s="115" t="str">
        <f t="shared" si="674"/>
        <v/>
      </c>
      <c r="HE156" s="116" t="str">
        <f t="shared" si="675"/>
        <v/>
      </c>
      <c r="HF156" s="117" t="str">
        <f t="shared" si="676"/>
        <v/>
      </c>
      <c r="HG156" s="118" t="str">
        <f t="shared" si="677"/>
        <v/>
      </c>
      <c r="HH156" s="119" t="str">
        <f t="shared" si="678"/>
        <v/>
      </c>
      <c r="HI156" s="120" t="str">
        <f t="shared" si="679"/>
        <v/>
      </c>
      <c r="HK156" s="112"/>
      <c r="HL156" s="112"/>
      <c r="HM156" s="113" t="str">
        <f t="shared" si="680"/>
        <v/>
      </c>
      <c r="HN156" s="114" t="str">
        <f t="shared" si="681"/>
        <v/>
      </c>
      <c r="HO156" s="115" t="str">
        <f t="shared" si="682"/>
        <v/>
      </c>
      <c r="HP156" s="115" t="str">
        <f t="shared" si="683"/>
        <v/>
      </c>
      <c r="HQ156" s="116" t="str">
        <f t="shared" si="684"/>
        <v/>
      </c>
      <c r="HR156" s="117" t="str">
        <f t="shared" si="685"/>
        <v/>
      </c>
      <c r="HS156" s="118" t="str">
        <f t="shared" si="686"/>
        <v/>
      </c>
      <c r="HT156" s="119" t="str">
        <f t="shared" si="687"/>
        <v/>
      </c>
      <c r="HU156" s="120" t="str">
        <f t="shared" si="688"/>
        <v/>
      </c>
      <c r="HW156" s="112"/>
      <c r="HX156" s="112"/>
      <c r="HY156" s="113" t="str">
        <f t="shared" si="689"/>
        <v/>
      </c>
      <c r="HZ156" s="114" t="str">
        <f t="shared" si="690"/>
        <v/>
      </c>
      <c r="IA156" s="115" t="str">
        <f t="shared" si="691"/>
        <v/>
      </c>
      <c r="IB156" s="115" t="str">
        <f t="shared" si="692"/>
        <v/>
      </c>
      <c r="IC156" s="116" t="str">
        <f t="shared" si="693"/>
        <v/>
      </c>
      <c r="ID156" s="117" t="str">
        <f t="shared" si="694"/>
        <v/>
      </c>
      <c r="IE156" s="118" t="str">
        <f t="shared" si="695"/>
        <v/>
      </c>
      <c r="IF156" s="119" t="str">
        <f t="shared" si="696"/>
        <v/>
      </c>
      <c r="IG156" s="120" t="str">
        <f t="shared" si="697"/>
        <v/>
      </c>
      <c r="II156" s="112"/>
      <c r="IJ156" s="112"/>
      <c r="IK156" s="113" t="str">
        <f t="shared" si="698"/>
        <v/>
      </c>
      <c r="IL156" s="114" t="str">
        <f t="shared" si="699"/>
        <v/>
      </c>
      <c r="IM156" s="115" t="str">
        <f t="shared" si="700"/>
        <v/>
      </c>
      <c r="IN156" s="115" t="str">
        <f t="shared" si="701"/>
        <v/>
      </c>
      <c r="IO156" s="116" t="str">
        <f t="shared" si="702"/>
        <v/>
      </c>
      <c r="IP156" s="117" t="str">
        <f t="shared" si="703"/>
        <v/>
      </c>
      <c r="IQ156" s="118" t="str">
        <f t="shared" si="704"/>
        <v/>
      </c>
      <c r="IR156" s="119" t="str">
        <f t="shared" si="705"/>
        <v/>
      </c>
      <c r="IS156" s="120" t="str">
        <f t="shared" si="706"/>
        <v/>
      </c>
      <c r="IU156" s="112"/>
      <c r="IV156" s="112"/>
      <c r="IW156" s="113" t="str">
        <f t="shared" si="707"/>
        <v/>
      </c>
      <c r="IX156" s="114" t="str">
        <f t="shared" si="708"/>
        <v/>
      </c>
      <c r="IY156" s="115" t="str">
        <f t="shared" si="709"/>
        <v/>
      </c>
      <c r="IZ156" s="115" t="str">
        <f t="shared" si="710"/>
        <v/>
      </c>
      <c r="JA156" s="116" t="str">
        <f t="shared" si="711"/>
        <v/>
      </c>
      <c r="JB156" s="117" t="str">
        <f t="shared" si="712"/>
        <v/>
      </c>
      <c r="JC156" s="118" t="str">
        <f t="shared" si="713"/>
        <v/>
      </c>
      <c r="JD156" s="119" t="str">
        <f t="shared" si="714"/>
        <v/>
      </c>
      <c r="JE156" s="120" t="str">
        <f t="shared" si="715"/>
        <v/>
      </c>
      <c r="JG156" s="112"/>
      <c r="JH156" s="112"/>
      <c r="JI156" s="113" t="str">
        <f t="shared" si="716"/>
        <v/>
      </c>
      <c r="JJ156" s="114" t="str">
        <f t="shared" si="717"/>
        <v/>
      </c>
      <c r="JK156" s="115" t="str">
        <f t="shared" si="718"/>
        <v/>
      </c>
      <c r="JL156" s="115" t="str">
        <f t="shared" si="719"/>
        <v/>
      </c>
      <c r="JM156" s="116" t="str">
        <f t="shared" si="720"/>
        <v/>
      </c>
      <c r="JN156" s="117" t="str">
        <f t="shared" si="721"/>
        <v/>
      </c>
      <c r="JO156" s="118" t="str">
        <f t="shared" si="722"/>
        <v/>
      </c>
      <c r="JP156" s="119" t="str">
        <f t="shared" si="723"/>
        <v/>
      </c>
      <c r="JQ156" s="120" t="str">
        <f t="shared" si="724"/>
        <v/>
      </c>
      <c r="JS156" s="112"/>
      <c r="JT156" s="112"/>
      <c r="JU156" s="113" t="str">
        <f t="shared" si="725"/>
        <v/>
      </c>
      <c r="JV156" s="114" t="str">
        <f t="shared" si="726"/>
        <v/>
      </c>
      <c r="JW156" s="115" t="str">
        <f t="shared" si="727"/>
        <v/>
      </c>
      <c r="JX156" s="115" t="str">
        <f t="shared" si="728"/>
        <v/>
      </c>
      <c r="JY156" s="116" t="str">
        <f t="shared" si="729"/>
        <v/>
      </c>
      <c r="JZ156" s="117" t="str">
        <f t="shared" si="730"/>
        <v/>
      </c>
      <c r="KA156" s="118" t="str">
        <f t="shared" si="731"/>
        <v/>
      </c>
      <c r="KB156" s="119" t="str">
        <f t="shared" si="732"/>
        <v/>
      </c>
      <c r="KC156" s="120" t="str">
        <f t="shared" si="733"/>
        <v/>
      </c>
      <c r="KE156" s="112"/>
      <c r="KF156" s="112"/>
      <c r="KG156" s="113" t="str">
        <f t="shared" si="734"/>
        <v/>
      </c>
      <c r="KH156" s="114" t="str">
        <f t="shared" si="735"/>
        <v/>
      </c>
      <c r="KI156" s="115" t="str">
        <f t="shared" si="736"/>
        <v/>
      </c>
      <c r="KJ156" s="115" t="str">
        <f t="shared" si="737"/>
        <v/>
      </c>
      <c r="KK156" s="116" t="str">
        <f t="shared" si="738"/>
        <v/>
      </c>
      <c r="KL156" s="117" t="str">
        <f t="shared" si="739"/>
        <v/>
      </c>
      <c r="KM156" s="118" t="str">
        <f t="shared" si="740"/>
        <v/>
      </c>
      <c r="KN156" s="119" t="str">
        <f t="shared" si="741"/>
        <v/>
      </c>
      <c r="KO156" s="120" t="str">
        <f t="shared" si="742"/>
        <v/>
      </c>
      <c r="KQ156" s="112"/>
      <c r="KR156" s="112"/>
      <c r="KS156" s="113" t="str">
        <f t="shared" si="743"/>
        <v/>
      </c>
      <c r="KT156" s="114" t="str">
        <f t="shared" si="744"/>
        <v/>
      </c>
      <c r="KU156" s="115" t="str">
        <f t="shared" si="745"/>
        <v/>
      </c>
      <c r="KV156" s="115" t="str">
        <f t="shared" si="746"/>
        <v/>
      </c>
      <c r="KW156" s="116" t="str">
        <f t="shared" si="747"/>
        <v/>
      </c>
      <c r="KX156" s="117" t="str">
        <f t="shared" si="748"/>
        <v/>
      </c>
      <c r="KY156" s="118" t="str">
        <f t="shared" si="749"/>
        <v/>
      </c>
      <c r="KZ156" s="119" t="str">
        <f t="shared" si="750"/>
        <v/>
      </c>
      <c r="LA156" s="120" t="str">
        <f t="shared" si="751"/>
        <v/>
      </c>
      <c r="LC156" s="112"/>
      <c r="LD156" s="112"/>
      <c r="LE156" s="113" t="str">
        <f t="shared" si="752"/>
        <v/>
      </c>
      <c r="LF156" s="114" t="str">
        <f t="shared" si="753"/>
        <v/>
      </c>
      <c r="LG156" s="115" t="str">
        <f t="shared" si="754"/>
        <v/>
      </c>
      <c r="LH156" s="115" t="str">
        <f t="shared" si="755"/>
        <v/>
      </c>
      <c r="LI156" s="116" t="str">
        <f t="shared" si="756"/>
        <v/>
      </c>
      <c r="LJ156" s="117" t="str">
        <f t="shared" si="757"/>
        <v/>
      </c>
      <c r="LK156" s="118" t="str">
        <f t="shared" si="758"/>
        <v/>
      </c>
      <c r="LL156" s="119" t="str">
        <f t="shared" si="759"/>
        <v/>
      </c>
      <c r="LM156" s="120" t="str">
        <f t="shared" si="760"/>
        <v/>
      </c>
      <c r="LO156" s="112"/>
      <c r="LP156" s="112"/>
      <c r="LQ156" s="113" t="str">
        <f t="shared" si="761"/>
        <v/>
      </c>
      <c r="LR156" s="114" t="str">
        <f t="shared" si="762"/>
        <v/>
      </c>
      <c r="LS156" s="115" t="str">
        <f t="shared" si="763"/>
        <v/>
      </c>
      <c r="LT156" s="115" t="str">
        <f t="shared" si="764"/>
        <v/>
      </c>
      <c r="LU156" s="116" t="str">
        <f t="shared" si="765"/>
        <v/>
      </c>
      <c r="LV156" s="117" t="str">
        <f t="shared" si="766"/>
        <v/>
      </c>
      <c r="LW156" s="118" t="str">
        <f t="shared" si="767"/>
        <v/>
      </c>
      <c r="LX156" s="119" t="str">
        <f t="shared" si="768"/>
        <v/>
      </c>
      <c r="LY156" s="120" t="str">
        <f t="shared" si="769"/>
        <v/>
      </c>
      <c r="MA156" s="112"/>
      <c r="MB156" s="112"/>
      <c r="MC156" s="113" t="str">
        <f t="shared" si="770"/>
        <v/>
      </c>
      <c r="MD156" s="114" t="str">
        <f t="shared" si="771"/>
        <v/>
      </c>
      <c r="ME156" s="115" t="str">
        <f t="shared" si="772"/>
        <v/>
      </c>
      <c r="MF156" s="115" t="str">
        <f t="shared" si="773"/>
        <v/>
      </c>
      <c r="MG156" s="116" t="str">
        <f t="shared" si="774"/>
        <v/>
      </c>
      <c r="MH156" s="117" t="str">
        <f t="shared" si="775"/>
        <v/>
      </c>
      <c r="MI156" s="118" t="str">
        <f t="shared" si="776"/>
        <v/>
      </c>
      <c r="MJ156" s="119" t="str">
        <f t="shared" si="777"/>
        <v/>
      </c>
      <c r="MK156" s="120" t="str">
        <f t="shared" si="778"/>
        <v/>
      </c>
      <c r="MM156" s="112"/>
      <c r="MN156" s="112"/>
      <c r="MO156" s="113" t="str">
        <f t="shared" si="779"/>
        <v/>
      </c>
      <c r="MP156" s="114" t="str">
        <f t="shared" si="780"/>
        <v/>
      </c>
      <c r="MQ156" s="115" t="str">
        <f t="shared" si="781"/>
        <v/>
      </c>
      <c r="MR156" s="115" t="str">
        <f t="shared" si="782"/>
        <v/>
      </c>
      <c r="MS156" s="116" t="str">
        <f t="shared" si="783"/>
        <v/>
      </c>
      <c r="MT156" s="117" t="str">
        <f t="shared" si="784"/>
        <v/>
      </c>
      <c r="MU156" s="118" t="str">
        <f t="shared" si="785"/>
        <v/>
      </c>
      <c r="MV156" s="119" t="str">
        <f t="shared" si="786"/>
        <v/>
      </c>
      <c r="MW156" s="120" t="str">
        <f t="shared" si="787"/>
        <v/>
      </c>
      <c r="MY156" s="112"/>
      <c r="MZ156" s="112"/>
      <c r="NA156" s="113" t="str">
        <f t="shared" si="788"/>
        <v/>
      </c>
      <c r="NB156" s="114" t="str">
        <f t="shared" si="789"/>
        <v/>
      </c>
      <c r="NC156" s="115" t="str">
        <f t="shared" si="790"/>
        <v/>
      </c>
      <c r="ND156" s="115" t="str">
        <f t="shared" si="791"/>
        <v/>
      </c>
      <c r="NE156" s="116" t="str">
        <f t="shared" si="792"/>
        <v/>
      </c>
      <c r="NF156" s="117" t="str">
        <f t="shared" si="793"/>
        <v/>
      </c>
      <c r="NG156" s="118" t="str">
        <f t="shared" si="794"/>
        <v/>
      </c>
      <c r="NH156" s="119" t="str">
        <f t="shared" si="795"/>
        <v/>
      </c>
      <c r="NI156" s="120" t="str">
        <f t="shared" si="796"/>
        <v/>
      </c>
      <c r="NK156" s="112"/>
      <c r="NL156" s="112"/>
      <c r="NM156" s="113" t="str">
        <f t="shared" si="797"/>
        <v/>
      </c>
      <c r="NN156" s="114" t="str">
        <f t="shared" si="798"/>
        <v/>
      </c>
      <c r="NO156" s="115" t="str">
        <f t="shared" si="799"/>
        <v/>
      </c>
      <c r="NP156" s="115" t="str">
        <f t="shared" si="800"/>
        <v/>
      </c>
      <c r="NQ156" s="116" t="str">
        <f t="shared" si="801"/>
        <v/>
      </c>
      <c r="NR156" s="117" t="str">
        <f t="shared" si="802"/>
        <v/>
      </c>
      <c r="NS156" s="118" t="str">
        <f t="shared" si="803"/>
        <v/>
      </c>
      <c r="NT156" s="119" t="str">
        <f t="shared" si="804"/>
        <v/>
      </c>
      <c r="NU156" s="120" t="str">
        <f t="shared" si="805"/>
        <v/>
      </c>
      <c r="NW156" s="112"/>
      <c r="NX156" s="112"/>
      <c r="NY156" s="113" t="str">
        <f t="shared" si="806"/>
        <v/>
      </c>
      <c r="NZ156" s="114" t="str">
        <f t="shared" si="807"/>
        <v/>
      </c>
      <c r="OA156" s="115" t="str">
        <f t="shared" si="808"/>
        <v/>
      </c>
      <c r="OB156" s="115" t="str">
        <f t="shared" si="809"/>
        <v/>
      </c>
      <c r="OC156" s="116" t="str">
        <f t="shared" si="810"/>
        <v/>
      </c>
      <c r="OD156" s="117" t="str">
        <f t="shared" si="811"/>
        <v/>
      </c>
      <c r="OE156" s="118" t="str">
        <f t="shared" si="812"/>
        <v/>
      </c>
      <c r="OF156" s="119" t="str">
        <f t="shared" si="813"/>
        <v/>
      </c>
      <c r="OG156" s="120" t="str">
        <f t="shared" si="814"/>
        <v/>
      </c>
      <c r="OI156" s="112"/>
      <c r="OJ156" s="112"/>
      <c r="OK156" s="113" t="str">
        <f t="shared" si="815"/>
        <v/>
      </c>
      <c r="OL156" s="114" t="str">
        <f t="shared" si="816"/>
        <v/>
      </c>
      <c r="OM156" s="115" t="str">
        <f t="shared" si="817"/>
        <v/>
      </c>
      <c r="ON156" s="115" t="str">
        <f t="shared" si="818"/>
        <v/>
      </c>
      <c r="OO156" s="116" t="str">
        <f t="shared" si="819"/>
        <v/>
      </c>
      <c r="OP156" s="117" t="str">
        <f t="shared" si="820"/>
        <v/>
      </c>
      <c r="OQ156" s="118" t="str">
        <f t="shared" si="821"/>
        <v/>
      </c>
      <c r="OR156" s="119" t="str">
        <f t="shared" si="822"/>
        <v/>
      </c>
      <c r="OS156" s="120" t="str">
        <f t="shared" si="823"/>
        <v/>
      </c>
      <c r="OU156" s="112"/>
      <c r="OV156" s="112"/>
      <c r="OW156" s="113" t="str">
        <f t="shared" si="824"/>
        <v/>
      </c>
      <c r="OX156" s="114" t="str">
        <f t="shared" si="825"/>
        <v/>
      </c>
      <c r="OY156" s="115" t="str">
        <f t="shared" si="826"/>
        <v/>
      </c>
      <c r="OZ156" s="115" t="str">
        <f t="shared" si="827"/>
        <v/>
      </c>
      <c r="PA156" s="116" t="str">
        <f t="shared" si="828"/>
        <v/>
      </c>
      <c r="PB156" s="117" t="str">
        <f t="shared" si="829"/>
        <v/>
      </c>
      <c r="PC156" s="118" t="str">
        <f t="shared" si="830"/>
        <v/>
      </c>
      <c r="PD156" s="119" t="str">
        <f t="shared" si="831"/>
        <v/>
      </c>
      <c r="PE156" s="120" t="str">
        <f t="shared" si="832"/>
        <v/>
      </c>
      <c r="PG156" s="112"/>
      <c r="PH156" s="112"/>
      <c r="PI156" s="113" t="str">
        <f t="shared" si="833"/>
        <v/>
      </c>
      <c r="PJ156" s="114" t="str">
        <f t="shared" si="834"/>
        <v/>
      </c>
      <c r="PK156" s="115" t="str">
        <f t="shared" si="835"/>
        <v/>
      </c>
      <c r="PL156" s="115" t="str">
        <f t="shared" si="836"/>
        <v/>
      </c>
      <c r="PM156" s="116" t="str">
        <f t="shared" si="837"/>
        <v/>
      </c>
      <c r="PN156" s="117" t="str">
        <f t="shared" si="838"/>
        <v/>
      </c>
      <c r="PO156" s="118" t="str">
        <f t="shared" si="839"/>
        <v/>
      </c>
      <c r="PP156" s="119" t="str">
        <f t="shared" si="840"/>
        <v/>
      </c>
      <c r="PQ156" s="120" t="str">
        <f t="shared" si="841"/>
        <v/>
      </c>
      <c r="PS156" s="112"/>
      <c r="PT156" s="112"/>
      <c r="PU156" s="113" t="str">
        <f t="shared" si="842"/>
        <v/>
      </c>
      <c r="PV156" s="114" t="str">
        <f t="shared" si="843"/>
        <v/>
      </c>
      <c r="PW156" s="115" t="str">
        <f t="shared" si="844"/>
        <v/>
      </c>
      <c r="PX156" s="115" t="str">
        <f t="shared" si="845"/>
        <v/>
      </c>
      <c r="PY156" s="116" t="str">
        <f t="shared" si="846"/>
        <v/>
      </c>
      <c r="PZ156" s="117" t="str">
        <f t="shared" si="847"/>
        <v/>
      </c>
      <c r="QA156" s="118" t="str">
        <f t="shared" si="848"/>
        <v/>
      </c>
      <c r="QB156" s="119" t="str">
        <f t="shared" si="849"/>
        <v/>
      </c>
      <c r="QC156" s="120" t="str">
        <f t="shared" si="850"/>
        <v/>
      </c>
      <c r="QE156" s="112"/>
      <c r="QF156" s="112"/>
      <c r="QG156" s="113" t="str">
        <f t="shared" si="851"/>
        <v/>
      </c>
      <c r="QH156" s="114" t="str">
        <f t="shared" si="852"/>
        <v/>
      </c>
      <c r="QI156" s="115" t="str">
        <f t="shared" si="853"/>
        <v/>
      </c>
      <c r="QJ156" s="115" t="str">
        <f t="shared" si="854"/>
        <v/>
      </c>
      <c r="QK156" s="116" t="str">
        <f t="shared" si="855"/>
        <v/>
      </c>
      <c r="QL156" s="117" t="str">
        <f t="shared" si="856"/>
        <v/>
      </c>
      <c r="QM156" s="118" t="str">
        <f t="shared" si="857"/>
        <v/>
      </c>
      <c r="QN156" s="119" t="str">
        <f t="shared" si="858"/>
        <v/>
      </c>
      <c r="QO156" s="120" t="str">
        <f t="shared" si="859"/>
        <v/>
      </c>
      <c r="QQ156" s="112"/>
      <c r="QR156" s="112"/>
      <c r="QS156" s="113" t="str">
        <f t="shared" si="860"/>
        <v/>
      </c>
      <c r="QT156" s="114" t="str">
        <f t="shared" si="861"/>
        <v/>
      </c>
      <c r="QU156" s="115" t="str">
        <f t="shared" si="862"/>
        <v/>
      </c>
      <c r="QV156" s="115" t="str">
        <f t="shared" si="863"/>
        <v/>
      </c>
      <c r="QW156" s="116" t="str">
        <f t="shared" si="864"/>
        <v/>
      </c>
      <c r="QX156" s="117" t="str">
        <f t="shared" si="865"/>
        <v/>
      </c>
      <c r="QY156" s="118" t="str">
        <f t="shared" si="866"/>
        <v/>
      </c>
      <c r="QZ156" s="119" t="str">
        <f t="shared" si="867"/>
        <v/>
      </c>
      <c r="RA156" s="120" t="str">
        <f t="shared" si="868"/>
        <v/>
      </c>
      <c r="RC156" s="112"/>
      <c r="RD156" s="112"/>
      <c r="RE156" s="113" t="str">
        <f t="shared" si="869"/>
        <v/>
      </c>
      <c r="RF156" s="114" t="str">
        <f t="shared" si="870"/>
        <v/>
      </c>
      <c r="RG156" s="115" t="str">
        <f t="shared" si="871"/>
        <v/>
      </c>
      <c r="RH156" s="115" t="str">
        <f t="shared" si="872"/>
        <v/>
      </c>
      <c r="RI156" s="116" t="str">
        <f t="shared" si="873"/>
        <v/>
      </c>
      <c r="RJ156" s="117" t="str">
        <f t="shared" si="874"/>
        <v/>
      </c>
      <c r="RK156" s="118" t="str">
        <f t="shared" si="875"/>
        <v/>
      </c>
      <c r="RL156" s="119" t="str">
        <f t="shared" si="876"/>
        <v/>
      </c>
      <c r="RM156" s="120" t="str">
        <f t="shared" si="877"/>
        <v/>
      </c>
      <c r="RO156" s="112"/>
      <c r="RP156" s="112"/>
      <c r="RQ156" s="113" t="str">
        <f t="shared" si="878"/>
        <v/>
      </c>
      <c r="RR156" s="114" t="str">
        <f t="shared" si="879"/>
        <v/>
      </c>
      <c r="RS156" s="115" t="str">
        <f t="shared" si="880"/>
        <v/>
      </c>
      <c r="RT156" s="115" t="str">
        <f t="shared" si="881"/>
        <v/>
      </c>
      <c r="RU156" s="116" t="str">
        <f t="shared" si="882"/>
        <v/>
      </c>
      <c r="RV156" s="117" t="str">
        <f t="shared" si="883"/>
        <v/>
      </c>
      <c r="RW156" s="118" t="str">
        <f t="shared" si="884"/>
        <v/>
      </c>
      <c r="RX156" s="119" t="str">
        <f t="shared" si="885"/>
        <v/>
      </c>
      <c r="RY156" s="120" t="str">
        <f t="shared" si="886"/>
        <v/>
      </c>
      <c r="SA156" s="112"/>
      <c r="SB156" s="112"/>
    </row>
    <row r="157" spans="1:496" ht="13.5" customHeight="1">
      <c r="A157" s="20"/>
      <c r="B157" s="2" t="s">
        <v>941</v>
      </c>
      <c r="C157" s="2" t="s">
        <v>942</v>
      </c>
      <c r="E157" s="113" t="str">
        <f t="shared" si="960"/>
        <v/>
      </c>
      <c r="F157" s="114" t="str">
        <f t="shared" si="961"/>
        <v/>
      </c>
      <c r="G157" s="115" t="str">
        <f t="shared" si="903"/>
        <v/>
      </c>
      <c r="H157" s="115" t="str">
        <f t="shared" si="904"/>
        <v/>
      </c>
      <c r="I157" s="116" t="str">
        <f t="shared" si="962"/>
        <v/>
      </c>
      <c r="J157" s="117" t="str">
        <f t="shared" si="963"/>
        <v/>
      </c>
      <c r="K157" s="118" t="str">
        <f t="shared" si="964"/>
        <v/>
      </c>
      <c r="L157" s="119" t="str">
        <f t="shared" si="894"/>
        <v/>
      </c>
      <c r="M157" s="120" t="str">
        <f t="shared" si="965"/>
        <v/>
      </c>
      <c r="O157" s="112"/>
      <c r="P157" s="2" t="s">
        <v>289</v>
      </c>
      <c r="Q157" s="113" t="s">
        <v>289</v>
      </c>
      <c r="R157" s="114" t="s">
        <v>289</v>
      </c>
      <c r="S157" s="115" t="s">
        <v>289</v>
      </c>
      <c r="T157" s="115" t="s">
        <v>289</v>
      </c>
      <c r="U157" s="116" t="s">
        <v>289</v>
      </c>
      <c r="V157" s="117" t="s">
        <v>289</v>
      </c>
      <c r="W157" s="118" t="s">
        <v>289</v>
      </c>
      <c r="X157" s="119" t="s">
        <v>289</v>
      </c>
      <c r="Y157" s="120" t="s">
        <v>289</v>
      </c>
      <c r="AA157" s="4"/>
      <c r="AC157" s="113" t="str">
        <f t="shared" si="545"/>
        <v/>
      </c>
      <c r="AD157" s="114" t="str">
        <f t="shared" si="546"/>
        <v/>
      </c>
      <c r="AE157" s="115" t="str">
        <f t="shared" si="547"/>
        <v/>
      </c>
      <c r="AF157" s="115" t="str">
        <f t="shared" si="548"/>
        <v/>
      </c>
      <c r="AG157" s="116" t="str">
        <f t="shared" si="549"/>
        <v/>
      </c>
      <c r="AH157" s="117" t="str">
        <f t="shared" si="550"/>
        <v/>
      </c>
      <c r="AI157" s="118" t="str">
        <f t="shared" si="551"/>
        <v/>
      </c>
      <c r="AJ157" s="119" t="str">
        <f t="shared" si="552"/>
        <v/>
      </c>
      <c r="AK157" s="120" t="str">
        <f t="shared" si="553"/>
        <v/>
      </c>
      <c r="AM157" s="112"/>
      <c r="AN157" s="112"/>
      <c r="AO157" s="113" t="str">
        <f t="shared" si="554"/>
        <v/>
      </c>
      <c r="AP157" s="114" t="str">
        <f t="shared" si="555"/>
        <v/>
      </c>
      <c r="AQ157" s="115" t="str">
        <f t="shared" si="556"/>
        <v/>
      </c>
      <c r="AR157" s="115" t="str">
        <f t="shared" si="557"/>
        <v/>
      </c>
      <c r="AS157" s="116" t="str">
        <f t="shared" si="558"/>
        <v/>
      </c>
      <c r="AT157" s="117" t="str">
        <f t="shared" si="559"/>
        <v/>
      </c>
      <c r="AU157" s="118" t="str">
        <f t="shared" si="560"/>
        <v/>
      </c>
      <c r="AV157" s="119" t="str">
        <f t="shared" si="561"/>
        <v/>
      </c>
      <c r="AW157" s="120" t="str">
        <f t="shared" si="562"/>
        <v/>
      </c>
      <c r="AY157" s="112"/>
      <c r="AZ157" s="112"/>
      <c r="BA157" s="113" t="str">
        <f t="shared" si="1026"/>
        <v/>
      </c>
      <c r="BB157" s="114" t="str">
        <f t="shared" si="1027"/>
        <v/>
      </c>
      <c r="BC157" s="115" t="str">
        <f t="shared" si="1028"/>
        <v/>
      </c>
      <c r="BD157" s="115" t="str">
        <f t="shared" si="1029"/>
        <v/>
      </c>
      <c r="BE157" s="116" t="str">
        <f t="shared" si="1030"/>
        <v/>
      </c>
      <c r="BF157" s="117" t="str">
        <f t="shared" si="1031"/>
        <v/>
      </c>
      <c r="BG157" s="118" t="str">
        <f t="shared" si="1032"/>
        <v/>
      </c>
      <c r="BH157" s="119" t="str">
        <f t="shared" si="1033"/>
        <v/>
      </c>
      <c r="BI157" s="120" t="str">
        <f t="shared" si="1034"/>
        <v/>
      </c>
      <c r="BK157" s="112"/>
      <c r="BL157" s="112"/>
      <c r="BM157" s="113" t="str">
        <f t="shared" si="563"/>
        <v/>
      </c>
      <c r="BN157" s="114" t="str">
        <f t="shared" si="564"/>
        <v/>
      </c>
      <c r="BO157" s="115" t="str">
        <f t="shared" si="565"/>
        <v/>
      </c>
      <c r="BP157" s="115" t="str">
        <f t="shared" si="566"/>
        <v/>
      </c>
      <c r="BQ157" s="116" t="str">
        <f t="shared" si="567"/>
        <v/>
      </c>
      <c r="BR157" s="117" t="str">
        <f t="shared" si="568"/>
        <v/>
      </c>
      <c r="BS157" s="118" t="str">
        <f t="shared" si="569"/>
        <v/>
      </c>
      <c r="BT157" s="119" t="str">
        <f t="shared" si="570"/>
        <v/>
      </c>
      <c r="BU157" s="120" t="str">
        <f t="shared" si="571"/>
        <v/>
      </c>
      <c r="BW157" s="112"/>
      <c r="BX157" s="112"/>
      <c r="BY157" s="113" t="str">
        <f t="shared" si="572"/>
        <v/>
      </c>
      <c r="BZ157" s="114" t="str">
        <f t="shared" si="573"/>
        <v/>
      </c>
      <c r="CA157" s="115" t="str">
        <f t="shared" si="574"/>
        <v/>
      </c>
      <c r="CB157" s="115" t="str">
        <f t="shared" si="575"/>
        <v/>
      </c>
      <c r="CC157" s="116" t="str">
        <f t="shared" si="576"/>
        <v/>
      </c>
      <c r="CD157" s="117" t="str">
        <f t="shared" si="577"/>
        <v/>
      </c>
      <c r="CE157" s="118" t="str">
        <f t="shared" si="578"/>
        <v/>
      </c>
      <c r="CF157" s="119" t="str">
        <f t="shared" si="579"/>
        <v/>
      </c>
      <c r="CG157" s="120" t="str">
        <f t="shared" si="580"/>
        <v/>
      </c>
      <c r="CI157" s="112"/>
      <c r="CJ157" s="112"/>
      <c r="CK157" s="113" t="str">
        <f t="shared" si="581"/>
        <v/>
      </c>
      <c r="CL157" s="114" t="str">
        <f t="shared" si="582"/>
        <v/>
      </c>
      <c r="CM157" s="115" t="str">
        <f t="shared" si="583"/>
        <v/>
      </c>
      <c r="CN157" s="115" t="str">
        <f t="shared" si="584"/>
        <v/>
      </c>
      <c r="CO157" s="116" t="str">
        <f t="shared" si="585"/>
        <v/>
      </c>
      <c r="CP157" s="117" t="str">
        <f t="shared" si="586"/>
        <v/>
      </c>
      <c r="CQ157" s="118" t="str">
        <f t="shared" si="587"/>
        <v/>
      </c>
      <c r="CR157" s="119" t="str">
        <f t="shared" si="588"/>
        <v/>
      </c>
      <c r="CS157" s="120" t="str">
        <f t="shared" si="589"/>
        <v/>
      </c>
      <c r="CU157" s="112"/>
      <c r="CV157" s="112"/>
      <c r="CW157" s="113" t="str">
        <f t="shared" si="590"/>
        <v/>
      </c>
      <c r="CX157" s="114" t="str">
        <f t="shared" si="591"/>
        <v/>
      </c>
      <c r="CY157" s="115" t="str">
        <f t="shared" si="592"/>
        <v/>
      </c>
      <c r="CZ157" s="115" t="str">
        <f t="shared" si="593"/>
        <v/>
      </c>
      <c r="DA157" s="116" t="str">
        <f t="shared" si="594"/>
        <v/>
      </c>
      <c r="DB157" s="117" t="str">
        <f t="shared" si="595"/>
        <v/>
      </c>
      <c r="DC157" s="118" t="str">
        <f t="shared" si="596"/>
        <v/>
      </c>
      <c r="DD157" s="119" t="str">
        <f t="shared" si="597"/>
        <v/>
      </c>
      <c r="DE157" s="120" t="str">
        <f t="shared" si="598"/>
        <v/>
      </c>
      <c r="DG157" s="112"/>
      <c r="DH157" s="112"/>
      <c r="DI157" s="113" t="str">
        <f t="shared" si="599"/>
        <v/>
      </c>
      <c r="DJ157" s="114" t="str">
        <f t="shared" si="600"/>
        <v/>
      </c>
      <c r="DK157" s="115" t="str">
        <f t="shared" si="601"/>
        <v/>
      </c>
      <c r="DL157" s="115" t="str">
        <f t="shared" si="602"/>
        <v/>
      </c>
      <c r="DM157" s="116" t="str">
        <f t="shared" si="603"/>
        <v/>
      </c>
      <c r="DN157" s="117" t="str">
        <f t="shared" si="604"/>
        <v/>
      </c>
      <c r="DO157" s="118" t="str">
        <f t="shared" si="605"/>
        <v/>
      </c>
      <c r="DP157" s="119" t="str">
        <f t="shared" si="606"/>
        <v/>
      </c>
      <c r="DQ157" s="120" t="str">
        <f t="shared" si="607"/>
        <v/>
      </c>
      <c r="DS157" s="112"/>
      <c r="DT157" s="112"/>
      <c r="DU157" s="113" t="str">
        <f t="shared" si="608"/>
        <v/>
      </c>
      <c r="DV157" s="114" t="str">
        <f t="shared" si="609"/>
        <v/>
      </c>
      <c r="DW157" s="115" t="str">
        <f t="shared" si="610"/>
        <v/>
      </c>
      <c r="DX157" s="115" t="str">
        <f t="shared" si="611"/>
        <v/>
      </c>
      <c r="DY157" s="116" t="str">
        <f t="shared" si="612"/>
        <v/>
      </c>
      <c r="DZ157" s="117" t="str">
        <f t="shared" si="613"/>
        <v/>
      </c>
      <c r="EA157" s="118" t="str">
        <f t="shared" si="614"/>
        <v/>
      </c>
      <c r="EB157" s="119" t="str">
        <f t="shared" si="615"/>
        <v/>
      </c>
      <c r="EC157" s="120" t="str">
        <f t="shared" si="616"/>
        <v/>
      </c>
      <c r="EE157" s="112"/>
      <c r="EF157" s="112"/>
      <c r="EG157" s="113" t="str">
        <f t="shared" si="617"/>
        <v/>
      </c>
      <c r="EH157" s="114" t="str">
        <f t="shared" si="618"/>
        <v/>
      </c>
      <c r="EI157" s="115" t="str">
        <f t="shared" si="619"/>
        <v/>
      </c>
      <c r="EJ157" s="115" t="str">
        <f t="shared" si="620"/>
        <v/>
      </c>
      <c r="EK157" s="116" t="str">
        <f t="shared" si="621"/>
        <v/>
      </c>
      <c r="EL157" s="117" t="str">
        <f t="shared" si="622"/>
        <v/>
      </c>
      <c r="EM157" s="118" t="str">
        <f t="shared" si="623"/>
        <v/>
      </c>
      <c r="EN157" s="119" t="str">
        <f t="shared" si="624"/>
        <v/>
      </c>
      <c r="EO157" s="120" t="str">
        <f t="shared" si="625"/>
        <v/>
      </c>
      <c r="EQ157" s="112"/>
      <c r="ER157" s="112"/>
      <c r="ES157" s="113" t="str">
        <f t="shared" si="626"/>
        <v/>
      </c>
      <c r="ET157" s="114" t="str">
        <f t="shared" si="627"/>
        <v/>
      </c>
      <c r="EU157" s="115" t="str">
        <f t="shared" si="628"/>
        <v/>
      </c>
      <c r="EV157" s="115" t="str">
        <f t="shared" si="629"/>
        <v/>
      </c>
      <c r="EW157" s="116" t="str">
        <f t="shared" si="630"/>
        <v/>
      </c>
      <c r="EX157" s="117" t="str">
        <f t="shared" si="631"/>
        <v/>
      </c>
      <c r="EY157" s="118" t="str">
        <f t="shared" si="632"/>
        <v/>
      </c>
      <c r="EZ157" s="119" t="str">
        <f t="shared" si="633"/>
        <v/>
      </c>
      <c r="FA157" s="120" t="str">
        <f t="shared" si="634"/>
        <v/>
      </c>
      <c r="FC157" s="112"/>
      <c r="FD157" s="112"/>
      <c r="FE157" s="113" t="str">
        <f t="shared" si="635"/>
        <v/>
      </c>
      <c r="FF157" s="114" t="str">
        <f t="shared" si="636"/>
        <v/>
      </c>
      <c r="FG157" s="115" t="str">
        <f t="shared" si="637"/>
        <v/>
      </c>
      <c r="FH157" s="115" t="str">
        <f t="shared" si="638"/>
        <v/>
      </c>
      <c r="FI157" s="116" t="str">
        <f t="shared" si="639"/>
        <v/>
      </c>
      <c r="FJ157" s="117" t="str">
        <f t="shared" si="640"/>
        <v/>
      </c>
      <c r="FK157" s="118" t="str">
        <f t="shared" si="641"/>
        <v/>
      </c>
      <c r="FL157" s="119" t="str">
        <f t="shared" si="642"/>
        <v/>
      </c>
      <c r="FM157" s="120" t="str">
        <f t="shared" si="643"/>
        <v/>
      </c>
      <c r="FO157" s="112"/>
      <c r="FP157" s="112"/>
      <c r="FQ157" s="113" t="str">
        <f t="shared" si="644"/>
        <v/>
      </c>
      <c r="FR157" s="114" t="str">
        <f t="shared" si="645"/>
        <v/>
      </c>
      <c r="FS157" s="115" t="str">
        <f t="shared" si="646"/>
        <v/>
      </c>
      <c r="FT157" s="115" t="str">
        <f t="shared" si="647"/>
        <v/>
      </c>
      <c r="FU157" s="116" t="str">
        <f t="shared" si="648"/>
        <v/>
      </c>
      <c r="FV157" s="117" t="str">
        <f t="shared" si="649"/>
        <v/>
      </c>
      <c r="FW157" s="118" t="str">
        <f t="shared" si="650"/>
        <v/>
      </c>
      <c r="FX157" s="119" t="str">
        <f t="shared" si="651"/>
        <v/>
      </c>
      <c r="FY157" s="120" t="str">
        <f t="shared" si="652"/>
        <v/>
      </c>
      <c r="GA157" s="112"/>
      <c r="GB157" s="112"/>
      <c r="GC157" s="113" t="str">
        <f t="shared" si="653"/>
        <v/>
      </c>
      <c r="GD157" s="114" t="str">
        <f t="shared" si="654"/>
        <v/>
      </c>
      <c r="GE157" s="115" t="str">
        <f t="shared" si="655"/>
        <v/>
      </c>
      <c r="GF157" s="115" t="str">
        <f t="shared" si="656"/>
        <v/>
      </c>
      <c r="GG157" s="116" t="str">
        <f t="shared" si="657"/>
        <v/>
      </c>
      <c r="GH157" s="117" t="str">
        <f t="shared" si="658"/>
        <v/>
      </c>
      <c r="GI157" s="118" t="str">
        <f t="shared" si="659"/>
        <v/>
      </c>
      <c r="GJ157" s="119" t="str">
        <f t="shared" si="660"/>
        <v/>
      </c>
      <c r="GK157" s="120" t="str">
        <f t="shared" si="661"/>
        <v/>
      </c>
      <c r="GM157" s="112"/>
      <c r="GN157" s="112"/>
      <c r="GO157" s="113" t="str">
        <f t="shared" si="662"/>
        <v/>
      </c>
      <c r="GP157" s="114" t="str">
        <f t="shared" si="663"/>
        <v/>
      </c>
      <c r="GQ157" s="115" t="str">
        <f t="shared" si="664"/>
        <v/>
      </c>
      <c r="GR157" s="115" t="str">
        <f t="shared" si="665"/>
        <v/>
      </c>
      <c r="GS157" s="116" t="str">
        <f t="shared" si="666"/>
        <v/>
      </c>
      <c r="GT157" s="117" t="str">
        <f t="shared" si="667"/>
        <v/>
      </c>
      <c r="GU157" s="118" t="str">
        <f t="shared" si="668"/>
        <v/>
      </c>
      <c r="GV157" s="119" t="str">
        <f t="shared" si="669"/>
        <v/>
      </c>
      <c r="GW157" s="120" t="str">
        <f t="shared" si="670"/>
        <v/>
      </c>
      <c r="GY157" s="112"/>
      <c r="GZ157" s="112"/>
      <c r="HA157" s="113" t="str">
        <f t="shared" si="671"/>
        <v/>
      </c>
      <c r="HB157" s="114" t="str">
        <f t="shared" si="672"/>
        <v/>
      </c>
      <c r="HC157" s="115" t="str">
        <f t="shared" si="673"/>
        <v/>
      </c>
      <c r="HD157" s="115" t="str">
        <f t="shared" si="674"/>
        <v/>
      </c>
      <c r="HE157" s="116" t="str">
        <f t="shared" si="675"/>
        <v/>
      </c>
      <c r="HF157" s="117" t="str">
        <f t="shared" si="676"/>
        <v/>
      </c>
      <c r="HG157" s="118" t="str">
        <f t="shared" si="677"/>
        <v/>
      </c>
      <c r="HH157" s="119" t="str">
        <f t="shared" si="678"/>
        <v/>
      </c>
      <c r="HI157" s="120" t="str">
        <f t="shared" si="679"/>
        <v/>
      </c>
      <c r="HK157" s="112"/>
      <c r="HL157" s="112"/>
      <c r="HM157" s="113" t="str">
        <f t="shared" si="680"/>
        <v/>
      </c>
      <c r="HN157" s="114" t="str">
        <f t="shared" si="681"/>
        <v/>
      </c>
      <c r="HO157" s="115" t="str">
        <f t="shared" si="682"/>
        <v/>
      </c>
      <c r="HP157" s="115" t="str">
        <f t="shared" si="683"/>
        <v/>
      </c>
      <c r="HQ157" s="116" t="str">
        <f t="shared" si="684"/>
        <v/>
      </c>
      <c r="HR157" s="117" t="str">
        <f t="shared" si="685"/>
        <v/>
      </c>
      <c r="HS157" s="118" t="str">
        <f t="shared" si="686"/>
        <v/>
      </c>
      <c r="HT157" s="119" t="str">
        <f t="shared" si="687"/>
        <v/>
      </c>
      <c r="HU157" s="120" t="str">
        <f t="shared" si="688"/>
        <v/>
      </c>
      <c r="HW157" s="112"/>
      <c r="HX157" s="112"/>
      <c r="HY157" s="113" t="str">
        <f t="shared" si="689"/>
        <v/>
      </c>
      <c r="HZ157" s="114" t="str">
        <f t="shared" si="690"/>
        <v/>
      </c>
      <c r="IA157" s="115" t="str">
        <f t="shared" si="691"/>
        <v/>
      </c>
      <c r="IB157" s="115" t="str">
        <f t="shared" si="692"/>
        <v/>
      </c>
      <c r="IC157" s="116" t="str">
        <f t="shared" si="693"/>
        <v/>
      </c>
      <c r="ID157" s="117" t="str">
        <f t="shared" si="694"/>
        <v/>
      </c>
      <c r="IE157" s="118" t="str">
        <f t="shared" si="695"/>
        <v/>
      </c>
      <c r="IF157" s="119" t="str">
        <f t="shared" si="696"/>
        <v/>
      </c>
      <c r="IG157" s="120" t="str">
        <f t="shared" si="697"/>
        <v/>
      </c>
      <c r="II157" s="112"/>
      <c r="IJ157" s="112"/>
      <c r="IK157" s="113" t="str">
        <f t="shared" si="698"/>
        <v/>
      </c>
      <c r="IL157" s="114" t="str">
        <f t="shared" si="699"/>
        <v/>
      </c>
      <c r="IM157" s="115" t="str">
        <f t="shared" si="700"/>
        <v/>
      </c>
      <c r="IN157" s="115" t="str">
        <f t="shared" si="701"/>
        <v/>
      </c>
      <c r="IO157" s="116" t="str">
        <f t="shared" si="702"/>
        <v/>
      </c>
      <c r="IP157" s="117" t="str">
        <f t="shared" si="703"/>
        <v/>
      </c>
      <c r="IQ157" s="118" t="str">
        <f t="shared" si="704"/>
        <v/>
      </c>
      <c r="IR157" s="119" t="str">
        <f t="shared" si="705"/>
        <v/>
      </c>
      <c r="IS157" s="120" t="str">
        <f t="shared" si="706"/>
        <v/>
      </c>
      <c r="IU157" s="112"/>
      <c r="IV157" s="112"/>
      <c r="IW157" s="113" t="str">
        <f t="shared" si="707"/>
        <v/>
      </c>
      <c r="IX157" s="114" t="str">
        <f t="shared" si="708"/>
        <v/>
      </c>
      <c r="IY157" s="115" t="str">
        <f t="shared" si="709"/>
        <v/>
      </c>
      <c r="IZ157" s="115" t="str">
        <f t="shared" si="710"/>
        <v/>
      </c>
      <c r="JA157" s="116" t="str">
        <f t="shared" si="711"/>
        <v/>
      </c>
      <c r="JB157" s="117" t="str">
        <f t="shared" si="712"/>
        <v/>
      </c>
      <c r="JC157" s="118" t="str">
        <f t="shared" si="713"/>
        <v/>
      </c>
      <c r="JD157" s="119" t="str">
        <f t="shared" si="714"/>
        <v/>
      </c>
      <c r="JE157" s="120" t="str">
        <f t="shared" si="715"/>
        <v/>
      </c>
      <c r="JG157" s="112"/>
      <c r="JH157" s="112"/>
      <c r="JI157" s="113" t="str">
        <f t="shared" si="716"/>
        <v/>
      </c>
      <c r="JJ157" s="114" t="str">
        <f t="shared" si="717"/>
        <v/>
      </c>
      <c r="JK157" s="115" t="str">
        <f t="shared" si="718"/>
        <v/>
      </c>
      <c r="JL157" s="115" t="str">
        <f t="shared" si="719"/>
        <v/>
      </c>
      <c r="JM157" s="116" t="str">
        <f t="shared" si="720"/>
        <v/>
      </c>
      <c r="JN157" s="117" t="str">
        <f t="shared" si="721"/>
        <v/>
      </c>
      <c r="JO157" s="118" t="str">
        <f t="shared" si="722"/>
        <v/>
      </c>
      <c r="JP157" s="119" t="str">
        <f t="shared" si="723"/>
        <v/>
      </c>
      <c r="JQ157" s="120" t="str">
        <f t="shared" si="724"/>
        <v/>
      </c>
      <c r="JS157" s="112"/>
      <c r="JT157" s="112"/>
      <c r="JU157" s="113" t="str">
        <f t="shared" si="725"/>
        <v/>
      </c>
      <c r="JV157" s="114" t="str">
        <f t="shared" si="726"/>
        <v/>
      </c>
      <c r="JW157" s="115" t="str">
        <f t="shared" si="727"/>
        <v/>
      </c>
      <c r="JX157" s="115" t="str">
        <f t="shared" si="728"/>
        <v/>
      </c>
      <c r="JY157" s="116" t="str">
        <f t="shared" si="729"/>
        <v/>
      </c>
      <c r="JZ157" s="117" t="str">
        <f t="shared" si="730"/>
        <v/>
      </c>
      <c r="KA157" s="118" t="str">
        <f t="shared" si="731"/>
        <v/>
      </c>
      <c r="KB157" s="119" t="str">
        <f t="shared" si="732"/>
        <v/>
      </c>
      <c r="KC157" s="120" t="str">
        <f t="shared" si="733"/>
        <v/>
      </c>
      <c r="KE157" s="112"/>
      <c r="KF157" s="112"/>
      <c r="KG157" s="113" t="str">
        <f t="shared" si="734"/>
        <v/>
      </c>
      <c r="KH157" s="114" t="str">
        <f t="shared" si="735"/>
        <v/>
      </c>
      <c r="KI157" s="115" t="str">
        <f t="shared" si="736"/>
        <v/>
      </c>
      <c r="KJ157" s="115" t="str">
        <f t="shared" si="737"/>
        <v/>
      </c>
      <c r="KK157" s="116" t="str">
        <f t="shared" si="738"/>
        <v/>
      </c>
      <c r="KL157" s="117" t="str">
        <f t="shared" si="739"/>
        <v/>
      </c>
      <c r="KM157" s="118" t="str">
        <f t="shared" si="740"/>
        <v/>
      </c>
      <c r="KN157" s="119" t="str">
        <f t="shared" si="741"/>
        <v/>
      </c>
      <c r="KO157" s="120" t="str">
        <f t="shared" si="742"/>
        <v/>
      </c>
      <c r="KQ157" s="112"/>
      <c r="KR157" s="112"/>
      <c r="KS157" s="113" t="str">
        <f t="shared" si="743"/>
        <v/>
      </c>
      <c r="KT157" s="114" t="str">
        <f t="shared" si="744"/>
        <v/>
      </c>
      <c r="KU157" s="115" t="str">
        <f t="shared" si="745"/>
        <v/>
      </c>
      <c r="KV157" s="115" t="str">
        <f t="shared" si="746"/>
        <v/>
      </c>
      <c r="KW157" s="116" t="str">
        <f t="shared" si="747"/>
        <v/>
      </c>
      <c r="KX157" s="117" t="str">
        <f t="shared" si="748"/>
        <v/>
      </c>
      <c r="KY157" s="118" t="str">
        <f t="shared" si="749"/>
        <v/>
      </c>
      <c r="KZ157" s="119" t="str">
        <f t="shared" si="750"/>
        <v/>
      </c>
      <c r="LA157" s="120" t="str">
        <f t="shared" si="751"/>
        <v/>
      </c>
      <c r="LC157" s="112"/>
      <c r="LD157" s="112"/>
      <c r="LE157" s="113" t="str">
        <f t="shared" si="752"/>
        <v/>
      </c>
      <c r="LF157" s="114" t="str">
        <f t="shared" si="753"/>
        <v/>
      </c>
      <c r="LG157" s="115" t="str">
        <f t="shared" si="754"/>
        <v/>
      </c>
      <c r="LH157" s="115" t="str">
        <f t="shared" si="755"/>
        <v/>
      </c>
      <c r="LI157" s="116" t="str">
        <f t="shared" si="756"/>
        <v/>
      </c>
      <c r="LJ157" s="117" t="str">
        <f t="shared" si="757"/>
        <v/>
      </c>
      <c r="LK157" s="118" t="str">
        <f t="shared" si="758"/>
        <v/>
      </c>
      <c r="LL157" s="119" t="str">
        <f t="shared" si="759"/>
        <v/>
      </c>
      <c r="LM157" s="120" t="str">
        <f t="shared" si="760"/>
        <v/>
      </c>
      <c r="LO157" s="112"/>
      <c r="LP157" s="112"/>
      <c r="LQ157" s="113" t="str">
        <f t="shared" si="761"/>
        <v/>
      </c>
      <c r="LR157" s="114" t="str">
        <f t="shared" si="762"/>
        <v/>
      </c>
      <c r="LS157" s="115" t="str">
        <f t="shared" si="763"/>
        <v/>
      </c>
      <c r="LT157" s="115" t="str">
        <f t="shared" si="764"/>
        <v/>
      </c>
      <c r="LU157" s="116" t="str">
        <f t="shared" si="765"/>
        <v/>
      </c>
      <c r="LV157" s="117" t="str">
        <f t="shared" si="766"/>
        <v/>
      </c>
      <c r="LW157" s="118" t="str">
        <f t="shared" si="767"/>
        <v/>
      </c>
      <c r="LX157" s="119" t="str">
        <f t="shared" si="768"/>
        <v/>
      </c>
      <c r="LY157" s="120" t="str">
        <f t="shared" si="769"/>
        <v/>
      </c>
      <c r="MA157" s="112"/>
      <c r="MB157" s="112"/>
      <c r="MC157" s="113" t="str">
        <f t="shared" si="770"/>
        <v/>
      </c>
      <c r="MD157" s="114" t="str">
        <f t="shared" si="771"/>
        <v/>
      </c>
      <c r="ME157" s="115" t="str">
        <f t="shared" si="772"/>
        <v/>
      </c>
      <c r="MF157" s="115" t="str">
        <f t="shared" si="773"/>
        <v/>
      </c>
      <c r="MG157" s="116" t="str">
        <f t="shared" si="774"/>
        <v/>
      </c>
      <c r="MH157" s="117" t="str">
        <f t="shared" si="775"/>
        <v/>
      </c>
      <c r="MI157" s="118" t="str">
        <f t="shared" si="776"/>
        <v/>
      </c>
      <c r="MJ157" s="119" t="str">
        <f t="shared" si="777"/>
        <v/>
      </c>
      <c r="MK157" s="120" t="str">
        <f t="shared" si="778"/>
        <v/>
      </c>
      <c r="MM157" s="112"/>
      <c r="MN157" s="112"/>
      <c r="MO157" s="113" t="str">
        <f t="shared" si="779"/>
        <v/>
      </c>
      <c r="MP157" s="114" t="str">
        <f t="shared" si="780"/>
        <v/>
      </c>
      <c r="MQ157" s="115" t="str">
        <f t="shared" si="781"/>
        <v/>
      </c>
      <c r="MR157" s="115" t="str">
        <f t="shared" si="782"/>
        <v/>
      </c>
      <c r="MS157" s="116" t="str">
        <f t="shared" si="783"/>
        <v/>
      </c>
      <c r="MT157" s="117" t="str">
        <f t="shared" si="784"/>
        <v/>
      </c>
      <c r="MU157" s="118" t="str">
        <f t="shared" si="785"/>
        <v/>
      </c>
      <c r="MV157" s="119" t="str">
        <f t="shared" si="786"/>
        <v/>
      </c>
      <c r="MW157" s="120" t="str">
        <f t="shared" si="787"/>
        <v/>
      </c>
      <c r="MY157" s="112"/>
      <c r="MZ157" s="112"/>
      <c r="NA157" s="113" t="str">
        <f t="shared" si="788"/>
        <v/>
      </c>
      <c r="NB157" s="114" t="str">
        <f t="shared" si="789"/>
        <v/>
      </c>
      <c r="NC157" s="115" t="str">
        <f t="shared" si="790"/>
        <v/>
      </c>
      <c r="ND157" s="115" t="str">
        <f t="shared" si="791"/>
        <v/>
      </c>
      <c r="NE157" s="116" t="str">
        <f t="shared" si="792"/>
        <v/>
      </c>
      <c r="NF157" s="117" t="str">
        <f t="shared" si="793"/>
        <v/>
      </c>
      <c r="NG157" s="118" t="str">
        <f t="shared" si="794"/>
        <v/>
      </c>
      <c r="NH157" s="119" t="str">
        <f t="shared" si="795"/>
        <v/>
      </c>
      <c r="NI157" s="120" t="str">
        <f t="shared" si="796"/>
        <v/>
      </c>
      <c r="NK157" s="112"/>
      <c r="NL157" s="112"/>
      <c r="NM157" s="113" t="str">
        <f t="shared" si="797"/>
        <v/>
      </c>
      <c r="NN157" s="114" t="str">
        <f t="shared" si="798"/>
        <v/>
      </c>
      <c r="NO157" s="115" t="str">
        <f t="shared" si="799"/>
        <v/>
      </c>
      <c r="NP157" s="115" t="str">
        <f t="shared" si="800"/>
        <v/>
      </c>
      <c r="NQ157" s="116" t="str">
        <f t="shared" si="801"/>
        <v/>
      </c>
      <c r="NR157" s="117" t="str">
        <f t="shared" si="802"/>
        <v/>
      </c>
      <c r="NS157" s="118" t="str">
        <f t="shared" si="803"/>
        <v/>
      </c>
      <c r="NT157" s="119" t="str">
        <f t="shared" si="804"/>
        <v/>
      </c>
      <c r="NU157" s="120" t="str">
        <f t="shared" si="805"/>
        <v/>
      </c>
      <c r="NW157" s="112"/>
      <c r="NX157" s="112"/>
      <c r="NY157" s="113" t="str">
        <f t="shared" si="806"/>
        <v/>
      </c>
      <c r="NZ157" s="114" t="str">
        <f t="shared" si="807"/>
        <v/>
      </c>
      <c r="OA157" s="115" t="str">
        <f t="shared" si="808"/>
        <v/>
      </c>
      <c r="OB157" s="115" t="str">
        <f t="shared" si="809"/>
        <v/>
      </c>
      <c r="OC157" s="116" t="str">
        <f t="shared" si="810"/>
        <v/>
      </c>
      <c r="OD157" s="117" t="str">
        <f t="shared" si="811"/>
        <v/>
      </c>
      <c r="OE157" s="118" t="str">
        <f t="shared" si="812"/>
        <v/>
      </c>
      <c r="OF157" s="119" t="str">
        <f t="shared" si="813"/>
        <v/>
      </c>
      <c r="OG157" s="120" t="str">
        <f t="shared" si="814"/>
        <v/>
      </c>
      <c r="OI157" s="112"/>
      <c r="OJ157" s="112"/>
      <c r="OK157" s="113" t="str">
        <f t="shared" si="815"/>
        <v/>
      </c>
      <c r="OL157" s="114" t="str">
        <f t="shared" si="816"/>
        <v/>
      </c>
      <c r="OM157" s="115" t="str">
        <f t="shared" si="817"/>
        <v/>
      </c>
      <c r="ON157" s="115" t="str">
        <f t="shared" si="818"/>
        <v/>
      </c>
      <c r="OO157" s="116" t="str">
        <f t="shared" si="819"/>
        <v/>
      </c>
      <c r="OP157" s="117" t="str">
        <f t="shared" si="820"/>
        <v/>
      </c>
      <c r="OQ157" s="118" t="str">
        <f t="shared" si="821"/>
        <v/>
      </c>
      <c r="OR157" s="119" t="str">
        <f t="shared" si="822"/>
        <v/>
      </c>
      <c r="OS157" s="120" t="str">
        <f t="shared" si="823"/>
        <v/>
      </c>
      <c r="OU157" s="112"/>
      <c r="OV157" s="112"/>
      <c r="OW157" s="113" t="str">
        <f t="shared" si="824"/>
        <v/>
      </c>
      <c r="OX157" s="114" t="str">
        <f t="shared" si="825"/>
        <v/>
      </c>
      <c r="OY157" s="115" t="str">
        <f t="shared" si="826"/>
        <v/>
      </c>
      <c r="OZ157" s="115" t="str">
        <f t="shared" si="827"/>
        <v/>
      </c>
      <c r="PA157" s="116" t="str">
        <f t="shared" si="828"/>
        <v/>
      </c>
      <c r="PB157" s="117" t="str">
        <f t="shared" si="829"/>
        <v/>
      </c>
      <c r="PC157" s="118" t="str">
        <f t="shared" si="830"/>
        <v/>
      </c>
      <c r="PD157" s="119" t="str">
        <f t="shared" si="831"/>
        <v/>
      </c>
      <c r="PE157" s="120" t="str">
        <f t="shared" si="832"/>
        <v/>
      </c>
      <c r="PG157" s="112"/>
      <c r="PH157" s="112"/>
      <c r="PI157" s="113" t="str">
        <f t="shared" si="833"/>
        <v/>
      </c>
      <c r="PJ157" s="114" t="str">
        <f t="shared" si="834"/>
        <v/>
      </c>
      <c r="PK157" s="115" t="str">
        <f t="shared" si="835"/>
        <v/>
      </c>
      <c r="PL157" s="115" t="str">
        <f t="shared" si="836"/>
        <v/>
      </c>
      <c r="PM157" s="116" t="str">
        <f t="shared" si="837"/>
        <v/>
      </c>
      <c r="PN157" s="117" t="str">
        <f t="shared" si="838"/>
        <v/>
      </c>
      <c r="PO157" s="118" t="str">
        <f t="shared" si="839"/>
        <v/>
      </c>
      <c r="PP157" s="119" t="str">
        <f t="shared" si="840"/>
        <v/>
      </c>
      <c r="PQ157" s="120" t="str">
        <f t="shared" si="841"/>
        <v/>
      </c>
      <c r="PS157" s="112"/>
      <c r="PT157" s="112"/>
      <c r="PU157" s="113" t="str">
        <f t="shared" si="842"/>
        <v/>
      </c>
      <c r="PV157" s="114" t="str">
        <f t="shared" si="843"/>
        <v/>
      </c>
      <c r="PW157" s="115" t="str">
        <f t="shared" si="844"/>
        <v/>
      </c>
      <c r="PX157" s="115" t="str">
        <f t="shared" si="845"/>
        <v/>
      </c>
      <c r="PY157" s="116" t="str">
        <f t="shared" si="846"/>
        <v/>
      </c>
      <c r="PZ157" s="117" t="str">
        <f t="shared" si="847"/>
        <v/>
      </c>
      <c r="QA157" s="118" t="str">
        <f t="shared" si="848"/>
        <v/>
      </c>
      <c r="QB157" s="119" t="str">
        <f t="shared" si="849"/>
        <v/>
      </c>
      <c r="QC157" s="120" t="str">
        <f t="shared" si="850"/>
        <v/>
      </c>
      <c r="QE157" s="112"/>
      <c r="QF157" s="112"/>
      <c r="QG157" s="113" t="str">
        <f t="shared" si="851"/>
        <v/>
      </c>
      <c r="QH157" s="114" t="str">
        <f t="shared" si="852"/>
        <v/>
      </c>
      <c r="QI157" s="115" t="str">
        <f t="shared" si="853"/>
        <v/>
      </c>
      <c r="QJ157" s="115" t="str">
        <f t="shared" si="854"/>
        <v/>
      </c>
      <c r="QK157" s="116" t="str">
        <f t="shared" si="855"/>
        <v/>
      </c>
      <c r="QL157" s="117" t="str">
        <f t="shared" si="856"/>
        <v/>
      </c>
      <c r="QM157" s="118" t="str">
        <f t="shared" si="857"/>
        <v/>
      </c>
      <c r="QN157" s="119" t="str">
        <f t="shared" si="858"/>
        <v/>
      </c>
      <c r="QO157" s="120" t="str">
        <f t="shared" si="859"/>
        <v/>
      </c>
      <c r="QQ157" s="112"/>
      <c r="QR157" s="112"/>
      <c r="QS157" s="113" t="str">
        <f t="shared" si="860"/>
        <v/>
      </c>
      <c r="QT157" s="114" t="str">
        <f t="shared" si="861"/>
        <v/>
      </c>
      <c r="QU157" s="115" t="str">
        <f t="shared" si="862"/>
        <v/>
      </c>
      <c r="QV157" s="115" t="str">
        <f t="shared" si="863"/>
        <v/>
      </c>
      <c r="QW157" s="116" t="str">
        <f t="shared" si="864"/>
        <v/>
      </c>
      <c r="QX157" s="117" t="str">
        <f t="shared" si="865"/>
        <v/>
      </c>
      <c r="QY157" s="118" t="str">
        <f t="shared" si="866"/>
        <v/>
      </c>
      <c r="QZ157" s="119" t="str">
        <f t="shared" si="867"/>
        <v/>
      </c>
      <c r="RA157" s="120" t="str">
        <f t="shared" si="868"/>
        <v/>
      </c>
      <c r="RC157" s="112"/>
      <c r="RD157" s="112"/>
      <c r="RE157" s="113" t="str">
        <f t="shared" si="869"/>
        <v/>
      </c>
      <c r="RF157" s="114" t="str">
        <f t="shared" si="870"/>
        <v/>
      </c>
      <c r="RG157" s="115" t="str">
        <f t="shared" si="871"/>
        <v/>
      </c>
      <c r="RH157" s="115" t="str">
        <f t="shared" si="872"/>
        <v/>
      </c>
      <c r="RI157" s="116" t="str">
        <f t="shared" si="873"/>
        <v/>
      </c>
      <c r="RJ157" s="117" t="str">
        <f t="shared" si="874"/>
        <v/>
      </c>
      <c r="RK157" s="118" t="str">
        <f t="shared" si="875"/>
        <v/>
      </c>
      <c r="RL157" s="119" t="str">
        <f t="shared" si="876"/>
        <v/>
      </c>
      <c r="RM157" s="120" t="str">
        <f t="shared" si="877"/>
        <v/>
      </c>
      <c r="RO157" s="112"/>
      <c r="RP157" s="112"/>
      <c r="RQ157" s="113" t="str">
        <f t="shared" si="878"/>
        <v/>
      </c>
      <c r="RR157" s="114" t="str">
        <f t="shared" si="879"/>
        <v/>
      </c>
      <c r="RS157" s="115" t="str">
        <f t="shared" si="880"/>
        <v/>
      </c>
      <c r="RT157" s="115" t="str">
        <f t="shared" si="881"/>
        <v/>
      </c>
      <c r="RU157" s="116" t="str">
        <f t="shared" si="882"/>
        <v/>
      </c>
      <c r="RV157" s="117" t="str">
        <f t="shared" si="883"/>
        <v/>
      </c>
      <c r="RW157" s="118" t="str">
        <f t="shared" si="884"/>
        <v/>
      </c>
      <c r="RX157" s="119" t="str">
        <f t="shared" si="885"/>
        <v/>
      </c>
      <c r="RY157" s="120" t="str">
        <f t="shared" si="886"/>
        <v/>
      </c>
      <c r="SA157" s="112"/>
      <c r="SB157" s="112"/>
    </row>
    <row r="158" spans="1:496" ht="13.5" customHeight="1">
      <c r="A158" s="20"/>
      <c r="B158" s="2" t="s">
        <v>941</v>
      </c>
      <c r="C158" s="2" t="s">
        <v>942</v>
      </c>
      <c r="E158" s="113">
        <f t="shared" si="960"/>
        <v>40900</v>
      </c>
      <c r="F158" s="114" t="str">
        <f t="shared" si="961"/>
        <v>Kosor I</v>
      </c>
      <c r="G158" s="115">
        <f t="shared" si="903"/>
        <v>39995</v>
      </c>
      <c r="H158" s="115">
        <f t="shared" si="904"/>
        <v>40900</v>
      </c>
      <c r="I158" s="116" t="str">
        <f t="shared" si="962"/>
        <v>Gordan Jandroković</v>
      </c>
      <c r="J158" s="117" t="str">
        <f t="shared" si="963"/>
        <v>1967</v>
      </c>
      <c r="K158" s="118" t="str">
        <f t="shared" si="964"/>
        <v>male</v>
      </c>
      <c r="L158" s="119" t="s">
        <v>423</v>
      </c>
      <c r="M158" s="120" t="str">
        <f t="shared" si="965"/>
        <v>Jandroković_Gordan_1967</v>
      </c>
      <c r="O158" s="112"/>
      <c r="P158" s="167" t="s">
        <v>1077</v>
      </c>
      <c r="Q158" s="113" t="s">
        <v>289</v>
      </c>
      <c r="R158" s="114" t="s">
        <v>289</v>
      </c>
      <c r="S158" s="115" t="s">
        <v>289</v>
      </c>
      <c r="T158" s="115" t="s">
        <v>289</v>
      </c>
      <c r="U158" s="116" t="s">
        <v>289</v>
      </c>
      <c r="V158" s="117" t="s">
        <v>289</v>
      </c>
      <c r="W158" s="118" t="s">
        <v>289</v>
      </c>
      <c r="X158" s="119" t="s">
        <v>289</v>
      </c>
      <c r="Y158" s="120" t="s">
        <v>289</v>
      </c>
      <c r="AA158" s="4"/>
      <c r="AC158" s="113" t="str">
        <f t="shared" si="545"/>
        <v/>
      </c>
      <c r="AD158" s="114" t="str">
        <f t="shared" si="546"/>
        <v/>
      </c>
      <c r="AE158" s="115" t="str">
        <f t="shared" si="547"/>
        <v/>
      </c>
      <c r="AF158" s="115" t="str">
        <f t="shared" si="548"/>
        <v/>
      </c>
      <c r="AG158" s="116" t="str">
        <f t="shared" si="549"/>
        <v/>
      </c>
      <c r="AH158" s="117" t="str">
        <f t="shared" si="550"/>
        <v/>
      </c>
      <c r="AI158" s="118" t="str">
        <f t="shared" si="551"/>
        <v/>
      </c>
      <c r="AJ158" s="119" t="str">
        <f t="shared" si="552"/>
        <v/>
      </c>
      <c r="AK158" s="120" t="str">
        <f t="shared" si="553"/>
        <v/>
      </c>
      <c r="AM158" s="112"/>
      <c r="AN158" s="112"/>
      <c r="AO158" s="113" t="str">
        <f t="shared" si="554"/>
        <v/>
      </c>
      <c r="AP158" s="114" t="str">
        <f t="shared" si="555"/>
        <v/>
      </c>
      <c r="AQ158" s="115" t="str">
        <f t="shared" si="556"/>
        <v/>
      </c>
      <c r="AR158" s="115" t="str">
        <f t="shared" si="557"/>
        <v/>
      </c>
      <c r="AS158" s="116" t="str">
        <f t="shared" si="558"/>
        <v/>
      </c>
      <c r="AT158" s="117" t="str">
        <f t="shared" si="559"/>
        <v/>
      </c>
      <c r="AU158" s="118" t="str">
        <f t="shared" si="560"/>
        <v/>
      </c>
      <c r="AV158" s="119" t="str">
        <f t="shared" si="561"/>
        <v/>
      </c>
      <c r="AW158" s="120" t="str">
        <f t="shared" si="562"/>
        <v/>
      </c>
      <c r="AY158" s="112"/>
      <c r="AZ158" s="112"/>
      <c r="BA158" s="113" t="str">
        <f t="shared" si="1026"/>
        <v/>
      </c>
      <c r="BB158" s="114" t="str">
        <f t="shared" si="1027"/>
        <v/>
      </c>
      <c r="BC158" s="115" t="str">
        <f t="shared" si="1028"/>
        <v/>
      </c>
      <c r="BD158" s="115" t="str">
        <f t="shared" si="1029"/>
        <v/>
      </c>
      <c r="BE158" s="116" t="str">
        <f t="shared" si="1030"/>
        <v/>
      </c>
      <c r="BF158" s="117" t="str">
        <f t="shared" si="1031"/>
        <v/>
      </c>
      <c r="BG158" s="118" t="str">
        <f t="shared" si="1032"/>
        <v/>
      </c>
      <c r="BH158" s="119" t="str">
        <f t="shared" si="1033"/>
        <v/>
      </c>
      <c r="BI158" s="120" t="str">
        <f t="shared" si="1034"/>
        <v/>
      </c>
      <c r="BK158" s="112"/>
      <c r="BL158" s="112"/>
      <c r="BM158" s="113" t="str">
        <f t="shared" si="563"/>
        <v/>
      </c>
      <c r="BN158" s="114" t="str">
        <f t="shared" si="564"/>
        <v/>
      </c>
      <c r="BO158" s="115" t="str">
        <f t="shared" si="565"/>
        <v/>
      </c>
      <c r="BP158" s="115" t="str">
        <f t="shared" si="566"/>
        <v/>
      </c>
      <c r="BQ158" s="116" t="str">
        <f t="shared" si="567"/>
        <v/>
      </c>
      <c r="BR158" s="117" t="str">
        <f t="shared" si="568"/>
        <v/>
      </c>
      <c r="BS158" s="118" t="str">
        <f t="shared" si="569"/>
        <v/>
      </c>
      <c r="BT158" s="119" t="str">
        <f t="shared" si="570"/>
        <v/>
      </c>
      <c r="BU158" s="120" t="str">
        <f t="shared" si="571"/>
        <v/>
      </c>
      <c r="BW158" s="112"/>
      <c r="BX158" s="112"/>
      <c r="BY158" s="113" t="str">
        <f t="shared" si="572"/>
        <v/>
      </c>
      <c r="BZ158" s="114" t="str">
        <f t="shared" si="573"/>
        <v/>
      </c>
      <c r="CA158" s="115" t="str">
        <f t="shared" si="574"/>
        <v/>
      </c>
      <c r="CB158" s="115" t="str">
        <f t="shared" si="575"/>
        <v/>
      </c>
      <c r="CC158" s="116" t="str">
        <f t="shared" si="576"/>
        <v/>
      </c>
      <c r="CD158" s="117" t="str">
        <f t="shared" si="577"/>
        <v/>
      </c>
      <c r="CE158" s="118" t="str">
        <f t="shared" si="578"/>
        <v/>
      </c>
      <c r="CF158" s="119" t="str">
        <f t="shared" si="579"/>
        <v/>
      </c>
      <c r="CG158" s="120" t="str">
        <f t="shared" si="580"/>
        <v/>
      </c>
      <c r="CI158" s="112"/>
      <c r="CJ158" s="112"/>
      <c r="CK158" s="113" t="str">
        <f t="shared" si="581"/>
        <v/>
      </c>
      <c r="CL158" s="114" t="str">
        <f t="shared" si="582"/>
        <v/>
      </c>
      <c r="CM158" s="115" t="str">
        <f t="shared" si="583"/>
        <v/>
      </c>
      <c r="CN158" s="115" t="str">
        <f t="shared" si="584"/>
        <v/>
      </c>
      <c r="CO158" s="116" t="str">
        <f t="shared" si="585"/>
        <v/>
      </c>
      <c r="CP158" s="117" t="str">
        <f t="shared" si="586"/>
        <v/>
      </c>
      <c r="CQ158" s="118" t="str">
        <f t="shared" si="587"/>
        <v/>
      </c>
      <c r="CR158" s="119" t="str">
        <f t="shared" si="588"/>
        <v/>
      </c>
      <c r="CS158" s="120" t="str">
        <f t="shared" si="589"/>
        <v/>
      </c>
      <c r="CU158" s="112"/>
      <c r="CV158" s="112"/>
      <c r="CW158" s="113" t="str">
        <f t="shared" si="590"/>
        <v/>
      </c>
      <c r="CX158" s="114" t="str">
        <f t="shared" si="591"/>
        <v/>
      </c>
      <c r="CY158" s="115" t="str">
        <f t="shared" si="592"/>
        <v/>
      </c>
      <c r="CZ158" s="115" t="str">
        <f t="shared" si="593"/>
        <v/>
      </c>
      <c r="DA158" s="116" t="str">
        <f t="shared" si="594"/>
        <v/>
      </c>
      <c r="DB158" s="117" t="str">
        <f t="shared" si="595"/>
        <v/>
      </c>
      <c r="DC158" s="118" t="str">
        <f t="shared" si="596"/>
        <v/>
      </c>
      <c r="DD158" s="119" t="str">
        <f t="shared" si="597"/>
        <v/>
      </c>
      <c r="DE158" s="120" t="str">
        <f t="shared" si="598"/>
        <v/>
      </c>
      <c r="DG158" s="112"/>
      <c r="DH158" s="112"/>
      <c r="DI158" s="113" t="str">
        <f t="shared" si="599"/>
        <v/>
      </c>
      <c r="DJ158" s="114" t="str">
        <f t="shared" si="600"/>
        <v/>
      </c>
      <c r="DK158" s="115" t="str">
        <f t="shared" si="601"/>
        <v/>
      </c>
      <c r="DL158" s="115" t="str">
        <f t="shared" si="602"/>
        <v/>
      </c>
      <c r="DM158" s="116" t="str">
        <f t="shared" si="603"/>
        <v/>
      </c>
      <c r="DN158" s="117" t="str">
        <f t="shared" si="604"/>
        <v/>
      </c>
      <c r="DO158" s="118" t="str">
        <f t="shared" si="605"/>
        <v/>
      </c>
      <c r="DP158" s="119" t="str">
        <f t="shared" si="606"/>
        <v/>
      </c>
      <c r="DQ158" s="120" t="str">
        <f t="shared" si="607"/>
        <v/>
      </c>
      <c r="DS158" s="112"/>
      <c r="DT158" s="112"/>
      <c r="DU158" s="113" t="str">
        <f t="shared" si="608"/>
        <v/>
      </c>
      <c r="DV158" s="114" t="str">
        <f t="shared" si="609"/>
        <v/>
      </c>
      <c r="DW158" s="115" t="str">
        <f t="shared" si="610"/>
        <v/>
      </c>
      <c r="DX158" s="115" t="str">
        <f t="shared" si="611"/>
        <v/>
      </c>
      <c r="DY158" s="116" t="str">
        <f t="shared" si="612"/>
        <v/>
      </c>
      <c r="DZ158" s="117" t="str">
        <f t="shared" si="613"/>
        <v/>
      </c>
      <c r="EA158" s="118" t="str">
        <f t="shared" si="614"/>
        <v/>
      </c>
      <c r="EB158" s="119" t="str">
        <f t="shared" si="615"/>
        <v/>
      </c>
      <c r="EC158" s="120" t="str">
        <f t="shared" si="616"/>
        <v/>
      </c>
      <c r="EE158" s="112"/>
      <c r="EF158" s="112"/>
      <c r="EG158" s="113" t="str">
        <f t="shared" si="617"/>
        <v/>
      </c>
      <c r="EH158" s="114" t="str">
        <f t="shared" si="618"/>
        <v/>
      </c>
      <c r="EI158" s="115" t="str">
        <f t="shared" si="619"/>
        <v/>
      </c>
      <c r="EJ158" s="115" t="str">
        <f t="shared" si="620"/>
        <v/>
      </c>
      <c r="EK158" s="116" t="str">
        <f t="shared" si="621"/>
        <v/>
      </c>
      <c r="EL158" s="117" t="str">
        <f t="shared" si="622"/>
        <v/>
      </c>
      <c r="EM158" s="118" t="str">
        <f t="shared" si="623"/>
        <v/>
      </c>
      <c r="EN158" s="119" t="str">
        <f t="shared" si="624"/>
        <v/>
      </c>
      <c r="EO158" s="120" t="str">
        <f t="shared" si="625"/>
        <v/>
      </c>
      <c r="EQ158" s="112"/>
      <c r="ER158" s="112"/>
      <c r="ES158" s="113" t="str">
        <f t="shared" si="626"/>
        <v/>
      </c>
      <c r="ET158" s="114" t="str">
        <f t="shared" si="627"/>
        <v/>
      </c>
      <c r="EU158" s="115" t="str">
        <f t="shared" si="628"/>
        <v/>
      </c>
      <c r="EV158" s="115" t="str">
        <f t="shared" si="629"/>
        <v/>
      </c>
      <c r="EW158" s="116" t="str">
        <f t="shared" si="630"/>
        <v/>
      </c>
      <c r="EX158" s="117" t="str">
        <f t="shared" si="631"/>
        <v/>
      </c>
      <c r="EY158" s="118" t="str">
        <f t="shared" si="632"/>
        <v/>
      </c>
      <c r="EZ158" s="119" t="str">
        <f t="shared" si="633"/>
        <v/>
      </c>
      <c r="FA158" s="120" t="str">
        <f t="shared" si="634"/>
        <v/>
      </c>
      <c r="FC158" s="112"/>
      <c r="FD158" s="112"/>
      <c r="FE158" s="113" t="str">
        <f t="shared" si="635"/>
        <v/>
      </c>
      <c r="FF158" s="114" t="str">
        <f t="shared" si="636"/>
        <v/>
      </c>
      <c r="FG158" s="115" t="str">
        <f t="shared" si="637"/>
        <v/>
      </c>
      <c r="FH158" s="115" t="str">
        <f t="shared" si="638"/>
        <v/>
      </c>
      <c r="FI158" s="116" t="str">
        <f t="shared" si="639"/>
        <v/>
      </c>
      <c r="FJ158" s="117" t="str">
        <f t="shared" si="640"/>
        <v/>
      </c>
      <c r="FK158" s="118" t="str">
        <f t="shared" si="641"/>
        <v/>
      </c>
      <c r="FL158" s="119" t="str">
        <f t="shared" si="642"/>
        <v/>
      </c>
      <c r="FM158" s="120" t="str">
        <f t="shared" si="643"/>
        <v/>
      </c>
      <c r="FO158" s="112"/>
      <c r="FP158" s="112"/>
      <c r="FQ158" s="113" t="str">
        <f t="shared" si="644"/>
        <v/>
      </c>
      <c r="FR158" s="114" t="str">
        <f t="shared" si="645"/>
        <v/>
      </c>
      <c r="FS158" s="115" t="str">
        <f t="shared" si="646"/>
        <v/>
      </c>
      <c r="FT158" s="115" t="str">
        <f t="shared" si="647"/>
        <v/>
      </c>
      <c r="FU158" s="116" t="str">
        <f t="shared" si="648"/>
        <v/>
      </c>
      <c r="FV158" s="117" t="str">
        <f t="shared" si="649"/>
        <v/>
      </c>
      <c r="FW158" s="118" t="str">
        <f t="shared" si="650"/>
        <v/>
      </c>
      <c r="FX158" s="119" t="str">
        <f t="shared" si="651"/>
        <v/>
      </c>
      <c r="FY158" s="120" t="str">
        <f t="shared" si="652"/>
        <v/>
      </c>
      <c r="GA158" s="112"/>
      <c r="GB158" s="112"/>
      <c r="GC158" s="113" t="str">
        <f t="shared" si="653"/>
        <v/>
      </c>
      <c r="GD158" s="114" t="str">
        <f t="shared" si="654"/>
        <v/>
      </c>
      <c r="GE158" s="115" t="str">
        <f t="shared" si="655"/>
        <v/>
      </c>
      <c r="GF158" s="115" t="str">
        <f t="shared" si="656"/>
        <v/>
      </c>
      <c r="GG158" s="116" t="str">
        <f t="shared" si="657"/>
        <v/>
      </c>
      <c r="GH158" s="117" t="str">
        <f t="shared" si="658"/>
        <v/>
      </c>
      <c r="GI158" s="118" t="str">
        <f t="shared" si="659"/>
        <v/>
      </c>
      <c r="GJ158" s="119" t="str">
        <f t="shared" si="660"/>
        <v/>
      </c>
      <c r="GK158" s="120" t="str">
        <f t="shared" si="661"/>
        <v/>
      </c>
      <c r="GM158" s="112"/>
      <c r="GN158" s="112"/>
      <c r="GO158" s="113" t="str">
        <f t="shared" si="662"/>
        <v/>
      </c>
      <c r="GP158" s="114" t="str">
        <f t="shared" si="663"/>
        <v/>
      </c>
      <c r="GQ158" s="115" t="str">
        <f t="shared" si="664"/>
        <v/>
      </c>
      <c r="GR158" s="115" t="str">
        <f t="shared" si="665"/>
        <v/>
      </c>
      <c r="GS158" s="116" t="str">
        <f t="shared" si="666"/>
        <v/>
      </c>
      <c r="GT158" s="117" t="str">
        <f t="shared" si="667"/>
        <v/>
      </c>
      <c r="GU158" s="118" t="str">
        <f t="shared" si="668"/>
        <v/>
      </c>
      <c r="GV158" s="119" t="str">
        <f t="shared" si="669"/>
        <v/>
      </c>
      <c r="GW158" s="120" t="str">
        <f t="shared" si="670"/>
        <v/>
      </c>
      <c r="GY158" s="112"/>
      <c r="GZ158" s="112"/>
      <c r="HA158" s="113" t="str">
        <f t="shared" si="671"/>
        <v/>
      </c>
      <c r="HB158" s="114" t="str">
        <f t="shared" si="672"/>
        <v/>
      </c>
      <c r="HC158" s="115" t="str">
        <f t="shared" si="673"/>
        <v/>
      </c>
      <c r="HD158" s="115" t="str">
        <f t="shared" si="674"/>
        <v/>
      </c>
      <c r="HE158" s="116" t="str">
        <f t="shared" si="675"/>
        <v/>
      </c>
      <c r="HF158" s="117" t="str">
        <f t="shared" si="676"/>
        <v/>
      </c>
      <c r="HG158" s="118" t="str">
        <f t="shared" si="677"/>
        <v/>
      </c>
      <c r="HH158" s="119" t="str">
        <f t="shared" si="678"/>
        <v/>
      </c>
      <c r="HI158" s="120" t="str">
        <f t="shared" si="679"/>
        <v/>
      </c>
      <c r="HK158" s="112"/>
      <c r="HL158" s="112"/>
      <c r="HM158" s="113" t="str">
        <f t="shared" si="680"/>
        <v/>
      </c>
      <c r="HN158" s="114" t="str">
        <f t="shared" si="681"/>
        <v/>
      </c>
      <c r="HO158" s="115" t="str">
        <f t="shared" si="682"/>
        <v/>
      </c>
      <c r="HP158" s="115" t="str">
        <f t="shared" si="683"/>
        <v/>
      </c>
      <c r="HQ158" s="116" t="str">
        <f t="shared" si="684"/>
        <v/>
      </c>
      <c r="HR158" s="117" t="str">
        <f t="shared" si="685"/>
        <v/>
      </c>
      <c r="HS158" s="118" t="str">
        <f t="shared" si="686"/>
        <v/>
      </c>
      <c r="HT158" s="119" t="str">
        <f t="shared" si="687"/>
        <v/>
      </c>
      <c r="HU158" s="120" t="str">
        <f t="shared" si="688"/>
        <v/>
      </c>
      <c r="HW158" s="112"/>
      <c r="HX158" s="112"/>
      <c r="HY158" s="113" t="str">
        <f t="shared" si="689"/>
        <v/>
      </c>
      <c r="HZ158" s="114" t="str">
        <f t="shared" si="690"/>
        <v/>
      </c>
      <c r="IA158" s="115" t="str">
        <f t="shared" si="691"/>
        <v/>
      </c>
      <c r="IB158" s="115" t="str">
        <f t="shared" si="692"/>
        <v/>
      </c>
      <c r="IC158" s="116" t="str">
        <f t="shared" si="693"/>
        <v/>
      </c>
      <c r="ID158" s="117" t="str">
        <f t="shared" si="694"/>
        <v/>
      </c>
      <c r="IE158" s="118" t="str">
        <f t="shared" si="695"/>
        <v/>
      </c>
      <c r="IF158" s="119" t="str">
        <f t="shared" si="696"/>
        <v/>
      </c>
      <c r="IG158" s="120" t="str">
        <f t="shared" si="697"/>
        <v/>
      </c>
      <c r="II158" s="112"/>
      <c r="IJ158" s="112"/>
      <c r="IK158" s="113" t="str">
        <f t="shared" si="698"/>
        <v/>
      </c>
      <c r="IL158" s="114" t="str">
        <f t="shared" si="699"/>
        <v/>
      </c>
      <c r="IM158" s="115" t="str">
        <f t="shared" si="700"/>
        <v/>
      </c>
      <c r="IN158" s="115" t="str">
        <f t="shared" si="701"/>
        <v/>
      </c>
      <c r="IO158" s="116" t="str">
        <f t="shared" si="702"/>
        <v/>
      </c>
      <c r="IP158" s="117" t="str">
        <f t="shared" si="703"/>
        <v/>
      </c>
      <c r="IQ158" s="118" t="str">
        <f t="shared" si="704"/>
        <v/>
      </c>
      <c r="IR158" s="119" t="str">
        <f t="shared" si="705"/>
        <v/>
      </c>
      <c r="IS158" s="120" t="str">
        <f t="shared" si="706"/>
        <v/>
      </c>
      <c r="IU158" s="112"/>
      <c r="IV158" s="112"/>
      <c r="IW158" s="113" t="str">
        <f t="shared" si="707"/>
        <v/>
      </c>
      <c r="IX158" s="114" t="str">
        <f t="shared" si="708"/>
        <v/>
      </c>
      <c r="IY158" s="115" t="str">
        <f t="shared" si="709"/>
        <v/>
      </c>
      <c r="IZ158" s="115" t="str">
        <f t="shared" si="710"/>
        <v/>
      </c>
      <c r="JA158" s="116" t="str">
        <f t="shared" si="711"/>
        <v/>
      </c>
      <c r="JB158" s="117" t="str">
        <f t="shared" si="712"/>
        <v/>
      </c>
      <c r="JC158" s="118" t="str">
        <f t="shared" si="713"/>
        <v/>
      </c>
      <c r="JD158" s="119" t="str">
        <f t="shared" si="714"/>
        <v/>
      </c>
      <c r="JE158" s="120" t="str">
        <f t="shared" si="715"/>
        <v/>
      </c>
      <c r="JG158" s="112"/>
      <c r="JH158" s="112"/>
      <c r="JI158" s="113" t="str">
        <f t="shared" si="716"/>
        <v/>
      </c>
      <c r="JJ158" s="114" t="str">
        <f t="shared" si="717"/>
        <v/>
      </c>
      <c r="JK158" s="115" t="str">
        <f t="shared" si="718"/>
        <v/>
      </c>
      <c r="JL158" s="115" t="str">
        <f t="shared" si="719"/>
        <v/>
      </c>
      <c r="JM158" s="116" t="str">
        <f t="shared" si="720"/>
        <v/>
      </c>
      <c r="JN158" s="117" t="str">
        <f t="shared" si="721"/>
        <v/>
      </c>
      <c r="JO158" s="118" t="str">
        <f t="shared" si="722"/>
        <v/>
      </c>
      <c r="JP158" s="119" t="str">
        <f t="shared" si="723"/>
        <v/>
      </c>
      <c r="JQ158" s="120" t="str">
        <f t="shared" si="724"/>
        <v/>
      </c>
      <c r="JS158" s="112"/>
      <c r="JT158" s="112"/>
      <c r="JU158" s="113" t="str">
        <f t="shared" si="725"/>
        <v/>
      </c>
      <c r="JV158" s="114" t="str">
        <f t="shared" si="726"/>
        <v/>
      </c>
      <c r="JW158" s="115" t="str">
        <f t="shared" si="727"/>
        <v/>
      </c>
      <c r="JX158" s="115" t="str">
        <f t="shared" si="728"/>
        <v/>
      </c>
      <c r="JY158" s="116" t="str">
        <f t="shared" si="729"/>
        <v/>
      </c>
      <c r="JZ158" s="117" t="str">
        <f t="shared" si="730"/>
        <v/>
      </c>
      <c r="KA158" s="118" t="str">
        <f t="shared" si="731"/>
        <v/>
      </c>
      <c r="KB158" s="119" t="str">
        <f t="shared" si="732"/>
        <v/>
      </c>
      <c r="KC158" s="120" t="str">
        <f t="shared" si="733"/>
        <v/>
      </c>
      <c r="KE158" s="112"/>
      <c r="KF158" s="112"/>
      <c r="KG158" s="113" t="str">
        <f t="shared" si="734"/>
        <v/>
      </c>
      <c r="KH158" s="114" t="str">
        <f t="shared" si="735"/>
        <v/>
      </c>
      <c r="KI158" s="115" t="str">
        <f t="shared" si="736"/>
        <v/>
      </c>
      <c r="KJ158" s="115" t="str">
        <f t="shared" si="737"/>
        <v/>
      </c>
      <c r="KK158" s="116" t="str">
        <f t="shared" si="738"/>
        <v/>
      </c>
      <c r="KL158" s="117" t="str">
        <f t="shared" si="739"/>
        <v/>
      </c>
      <c r="KM158" s="118" t="str">
        <f t="shared" si="740"/>
        <v/>
      </c>
      <c r="KN158" s="119" t="str">
        <f t="shared" si="741"/>
        <v/>
      </c>
      <c r="KO158" s="120" t="str">
        <f t="shared" si="742"/>
        <v/>
      </c>
      <c r="KQ158" s="112"/>
      <c r="KR158" s="112"/>
      <c r="KS158" s="113" t="str">
        <f t="shared" si="743"/>
        <v/>
      </c>
      <c r="KT158" s="114" t="str">
        <f t="shared" si="744"/>
        <v/>
      </c>
      <c r="KU158" s="115" t="str">
        <f t="shared" si="745"/>
        <v/>
      </c>
      <c r="KV158" s="115" t="str">
        <f t="shared" si="746"/>
        <v/>
      </c>
      <c r="KW158" s="116" t="str">
        <f t="shared" si="747"/>
        <v/>
      </c>
      <c r="KX158" s="117" t="str">
        <f t="shared" si="748"/>
        <v/>
      </c>
      <c r="KY158" s="118" t="str">
        <f t="shared" si="749"/>
        <v/>
      </c>
      <c r="KZ158" s="119" t="str">
        <f t="shared" si="750"/>
        <v/>
      </c>
      <c r="LA158" s="120" t="str">
        <f t="shared" si="751"/>
        <v/>
      </c>
      <c r="LC158" s="112"/>
      <c r="LD158" s="112"/>
      <c r="LE158" s="113" t="str">
        <f t="shared" si="752"/>
        <v/>
      </c>
      <c r="LF158" s="114" t="str">
        <f t="shared" si="753"/>
        <v/>
      </c>
      <c r="LG158" s="115" t="str">
        <f t="shared" si="754"/>
        <v/>
      </c>
      <c r="LH158" s="115" t="str">
        <f t="shared" si="755"/>
        <v/>
      </c>
      <c r="LI158" s="116" t="str">
        <f t="shared" si="756"/>
        <v/>
      </c>
      <c r="LJ158" s="117" t="str">
        <f t="shared" si="757"/>
        <v/>
      </c>
      <c r="LK158" s="118" t="str">
        <f t="shared" si="758"/>
        <v/>
      </c>
      <c r="LL158" s="119" t="str">
        <f t="shared" si="759"/>
        <v/>
      </c>
      <c r="LM158" s="120" t="str">
        <f t="shared" si="760"/>
        <v/>
      </c>
      <c r="LO158" s="112"/>
      <c r="LP158" s="112"/>
      <c r="LQ158" s="113" t="str">
        <f t="shared" si="761"/>
        <v/>
      </c>
      <c r="LR158" s="114" t="str">
        <f t="shared" si="762"/>
        <v/>
      </c>
      <c r="LS158" s="115" t="str">
        <f t="shared" si="763"/>
        <v/>
      </c>
      <c r="LT158" s="115" t="str">
        <f t="shared" si="764"/>
        <v/>
      </c>
      <c r="LU158" s="116" t="str">
        <f t="shared" si="765"/>
        <v/>
      </c>
      <c r="LV158" s="117" t="str">
        <f t="shared" si="766"/>
        <v/>
      </c>
      <c r="LW158" s="118" t="str">
        <f t="shared" si="767"/>
        <v/>
      </c>
      <c r="LX158" s="119" t="str">
        <f t="shared" si="768"/>
        <v/>
      </c>
      <c r="LY158" s="120" t="str">
        <f t="shared" si="769"/>
        <v/>
      </c>
      <c r="MA158" s="112"/>
      <c r="MB158" s="112"/>
      <c r="MC158" s="113" t="str">
        <f t="shared" si="770"/>
        <v/>
      </c>
      <c r="MD158" s="114" t="str">
        <f t="shared" si="771"/>
        <v/>
      </c>
      <c r="ME158" s="115" t="str">
        <f t="shared" si="772"/>
        <v/>
      </c>
      <c r="MF158" s="115" t="str">
        <f t="shared" si="773"/>
        <v/>
      </c>
      <c r="MG158" s="116" t="str">
        <f t="shared" si="774"/>
        <v/>
      </c>
      <c r="MH158" s="117" t="str">
        <f t="shared" si="775"/>
        <v/>
      </c>
      <c r="MI158" s="118" t="str">
        <f t="shared" si="776"/>
        <v/>
      </c>
      <c r="MJ158" s="119" t="str">
        <f t="shared" si="777"/>
        <v/>
      </c>
      <c r="MK158" s="120" t="str">
        <f t="shared" si="778"/>
        <v/>
      </c>
      <c r="MM158" s="112"/>
      <c r="MN158" s="112"/>
      <c r="MO158" s="113" t="str">
        <f t="shared" si="779"/>
        <v/>
      </c>
      <c r="MP158" s="114" t="str">
        <f t="shared" si="780"/>
        <v/>
      </c>
      <c r="MQ158" s="115" t="str">
        <f t="shared" si="781"/>
        <v/>
      </c>
      <c r="MR158" s="115" t="str">
        <f t="shared" si="782"/>
        <v/>
      </c>
      <c r="MS158" s="116" t="str">
        <f t="shared" si="783"/>
        <v/>
      </c>
      <c r="MT158" s="117" t="str">
        <f t="shared" si="784"/>
        <v/>
      </c>
      <c r="MU158" s="118" t="str">
        <f t="shared" si="785"/>
        <v/>
      </c>
      <c r="MV158" s="119" t="str">
        <f t="shared" si="786"/>
        <v/>
      </c>
      <c r="MW158" s="120" t="str">
        <f t="shared" si="787"/>
        <v/>
      </c>
      <c r="MY158" s="112"/>
      <c r="MZ158" s="112"/>
      <c r="NA158" s="113" t="str">
        <f t="shared" si="788"/>
        <v/>
      </c>
      <c r="NB158" s="114" t="str">
        <f t="shared" si="789"/>
        <v/>
      </c>
      <c r="NC158" s="115" t="str">
        <f t="shared" si="790"/>
        <v/>
      </c>
      <c r="ND158" s="115" t="str">
        <f t="shared" si="791"/>
        <v/>
      </c>
      <c r="NE158" s="116" t="str">
        <f t="shared" si="792"/>
        <v/>
      </c>
      <c r="NF158" s="117" t="str">
        <f t="shared" si="793"/>
        <v/>
      </c>
      <c r="NG158" s="118" t="str">
        <f t="shared" si="794"/>
        <v/>
      </c>
      <c r="NH158" s="119" t="str">
        <f t="shared" si="795"/>
        <v/>
      </c>
      <c r="NI158" s="120" t="str">
        <f t="shared" si="796"/>
        <v/>
      </c>
      <c r="NK158" s="112"/>
      <c r="NL158" s="112"/>
      <c r="NM158" s="113" t="str">
        <f t="shared" si="797"/>
        <v/>
      </c>
      <c r="NN158" s="114" t="str">
        <f t="shared" si="798"/>
        <v/>
      </c>
      <c r="NO158" s="115" t="str">
        <f t="shared" si="799"/>
        <v/>
      </c>
      <c r="NP158" s="115" t="str">
        <f t="shared" si="800"/>
        <v/>
      </c>
      <c r="NQ158" s="116" t="str">
        <f t="shared" si="801"/>
        <v/>
      </c>
      <c r="NR158" s="117" t="str">
        <f t="shared" si="802"/>
        <v/>
      </c>
      <c r="NS158" s="118" t="str">
        <f t="shared" si="803"/>
        <v/>
      </c>
      <c r="NT158" s="119" t="str">
        <f t="shared" si="804"/>
        <v/>
      </c>
      <c r="NU158" s="120" t="str">
        <f t="shared" si="805"/>
        <v/>
      </c>
      <c r="NW158" s="112"/>
      <c r="NX158" s="112"/>
      <c r="NY158" s="113" t="str">
        <f t="shared" si="806"/>
        <v/>
      </c>
      <c r="NZ158" s="114" t="str">
        <f t="shared" si="807"/>
        <v/>
      </c>
      <c r="OA158" s="115" t="str">
        <f t="shared" si="808"/>
        <v/>
      </c>
      <c r="OB158" s="115" t="str">
        <f t="shared" si="809"/>
        <v/>
      </c>
      <c r="OC158" s="116" t="str">
        <f t="shared" si="810"/>
        <v/>
      </c>
      <c r="OD158" s="117" t="str">
        <f t="shared" si="811"/>
        <v/>
      </c>
      <c r="OE158" s="118" t="str">
        <f t="shared" si="812"/>
        <v/>
      </c>
      <c r="OF158" s="119" t="str">
        <f t="shared" si="813"/>
        <v/>
      </c>
      <c r="OG158" s="120" t="str">
        <f t="shared" si="814"/>
        <v/>
      </c>
      <c r="OI158" s="112"/>
      <c r="OJ158" s="112"/>
      <c r="OK158" s="113" t="str">
        <f t="shared" si="815"/>
        <v/>
      </c>
      <c r="OL158" s="114" t="str">
        <f t="shared" si="816"/>
        <v/>
      </c>
      <c r="OM158" s="115" t="str">
        <f t="shared" si="817"/>
        <v/>
      </c>
      <c r="ON158" s="115" t="str">
        <f t="shared" si="818"/>
        <v/>
      </c>
      <c r="OO158" s="116" t="str">
        <f t="shared" si="819"/>
        <v/>
      </c>
      <c r="OP158" s="117" t="str">
        <f t="shared" si="820"/>
        <v/>
      </c>
      <c r="OQ158" s="118" t="str">
        <f t="shared" si="821"/>
        <v/>
      </c>
      <c r="OR158" s="119" t="str">
        <f t="shared" si="822"/>
        <v/>
      </c>
      <c r="OS158" s="120" t="str">
        <f t="shared" si="823"/>
        <v/>
      </c>
      <c r="OU158" s="112"/>
      <c r="OV158" s="112"/>
      <c r="OW158" s="113" t="str">
        <f t="shared" si="824"/>
        <v/>
      </c>
      <c r="OX158" s="114" t="str">
        <f t="shared" si="825"/>
        <v/>
      </c>
      <c r="OY158" s="115" t="str">
        <f t="shared" si="826"/>
        <v/>
      </c>
      <c r="OZ158" s="115" t="str">
        <f t="shared" si="827"/>
        <v/>
      </c>
      <c r="PA158" s="116" t="str">
        <f t="shared" si="828"/>
        <v/>
      </c>
      <c r="PB158" s="117" t="str">
        <f t="shared" si="829"/>
        <v/>
      </c>
      <c r="PC158" s="118" t="str">
        <f t="shared" si="830"/>
        <v/>
      </c>
      <c r="PD158" s="119" t="str">
        <f t="shared" si="831"/>
        <v/>
      </c>
      <c r="PE158" s="120" t="str">
        <f t="shared" si="832"/>
        <v/>
      </c>
      <c r="PG158" s="112"/>
      <c r="PH158" s="112"/>
      <c r="PI158" s="113" t="str">
        <f t="shared" si="833"/>
        <v/>
      </c>
      <c r="PJ158" s="114" t="str">
        <f t="shared" si="834"/>
        <v/>
      </c>
      <c r="PK158" s="115" t="str">
        <f t="shared" si="835"/>
        <v/>
      </c>
      <c r="PL158" s="115" t="str">
        <f t="shared" si="836"/>
        <v/>
      </c>
      <c r="PM158" s="116" t="str">
        <f t="shared" si="837"/>
        <v/>
      </c>
      <c r="PN158" s="117" t="str">
        <f t="shared" si="838"/>
        <v/>
      </c>
      <c r="PO158" s="118" t="str">
        <f t="shared" si="839"/>
        <v/>
      </c>
      <c r="PP158" s="119" t="str">
        <f t="shared" si="840"/>
        <v/>
      </c>
      <c r="PQ158" s="120" t="str">
        <f t="shared" si="841"/>
        <v/>
      </c>
      <c r="PS158" s="112"/>
      <c r="PT158" s="112"/>
      <c r="PU158" s="113" t="str">
        <f t="shared" si="842"/>
        <v/>
      </c>
      <c r="PV158" s="114" t="str">
        <f t="shared" si="843"/>
        <v/>
      </c>
      <c r="PW158" s="115" t="str">
        <f t="shared" si="844"/>
        <v/>
      </c>
      <c r="PX158" s="115" t="str">
        <f t="shared" si="845"/>
        <v/>
      </c>
      <c r="PY158" s="116" t="str">
        <f t="shared" si="846"/>
        <v/>
      </c>
      <c r="PZ158" s="117" t="str">
        <f t="shared" si="847"/>
        <v/>
      </c>
      <c r="QA158" s="118" t="str">
        <f t="shared" si="848"/>
        <v/>
      </c>
      <c r="QB158" s="119" t="str">
        <f t="shared" si="849"/>
        <v/>
      </c>
      <c r="QC158" s="120" t="str">
        <f t="shared" si="850"/>
        <v/>
      </c>
      <c r="QE158" s="112"/>
      <c r="QF158" s="112"/>
      <c r="QG158" s="113" t="str">
        <f t="shared" si="851"/>
        <v/>
      </c>
      <c r="QH158" s="114" t="str">
        <f t="shared" si="852"/>
        <v/>
      </c>
      <c r="QI158" s="115" t="str">
        <f t="shared" si="853"/>
        <v/>
      </c>
      <c r="QJ158" s="115" t="str">
        <f t="shared" si="854"/>
        <v/>
      </c>
      <c r="QK158" s="116" t="str">
        <f t="shared" si="855"/>
        <v/>
      </c>
      <c r="QL158" s="117" t="str">
        <f t="shared" si="856"/>
        <v/>
      </c>
      <c r="QM158" s="118" t="str">
        <f t="shared" si="857"/>
        <v/>
      </c>
      <c r="QN158" s="119" t="str">
        <f t="shared" si="858"/>
        <v/>
      </c>
      <c r="QO158" s="120" t="str">
        <f t="shared" si="859"/>
        <v/>
      </c>
      <c r="QQ158" s="112"/>
      <c r="QR158" s="112"/>
      <c r="QS158" s="113" t="str">
        <f t="shared" si="860"/>
        <v/>
      </c>
      <c r="QT158" s="114" t="str">
        <f t="shared" si="861"/>
        <v/>
      </c>
      <c r="QU158" s="115" t="str">
        <f t="shared" si="862"/>
        <v/>
      </c>
      <c r="QV158" s="115" t="str">
        <f t="shared" si="863"/>
        <v/>
      </c>
      <c r="QW158" s="116" t="str">
        <f t="shared" si="864"/>
        <v/>
      </c>
      <c r="QX158" s="117" t="str">
        <f t="shared" si="865"/>
        <v/>
      </c>
      <c r="QY158" s="118" t="str">
        <f t="shared" si="866"/>
        <v/>
      </c>
      <c r="QZ158" s="119" t="str">
        <f t="shared" si="867"/>
        <v/>
      </c>
      <c r="RA158" s="120" t="str">
        <f t="shared" si="868"/>
        <v/>
      </c>
      <c r="RC158" s="112"/>
      <c r="RD158" s="112"/>
      <c r="RE158" s="113" t="str">
        <f t="shared" si="869"/>
        <v/>
      </c>
      <c r="RF158" s="114" t="str">
        <f t="shared" si="870"/>
        <v/>
      </c>
      <c r="RG158" s="115" t="str">
        <f t="shared" si="871"/>
        <v/>
      </c>
      <c r="RH158" s="115" t="str">
        <f t="shared" si="872"/>
        <v/>
      </c>
      <c r="RI158" s="116" t="str">
        <f t="shared" si="873"/>
        <v/>
      </c>
      <c r="RJ158" s="117" t="str">
        <f t="shared" si="874"/>
        <v/>
      </c>
      <c r="RK158" s="118" t="str">
        <f t="shared" si="875"/>
        <v/>
      </c>
      <c r="RL158" s="119" t="str">
        <f t="shared" si="876"/>
        <v/>
      </c>
      <c r="RM158" s="120" t="str">
        <f t="shared" si="877"/>
        <v/>
      </c>
      <c r="RO158" s="112"/>
      <c r="RP158" s="112"/>
      <c r="RQ158" s="113" t="str">
        <f t="shared" si="878"/>
        <v/>
      </c>
      <c r="RR158" s="114" t="str">
        <f t="shared" si="879"/>
        <v/>
      </c>
      <c r="RS158" s="115" t="str">
        <f t="shared" si="880"/>
        <v/>
      </c>
      <c r="RT158" s="115" t="str">
        <f t="shared" si="881"/>
        <v/>
      </c>
      <c r="RU158" s="116" t="str">
        <f t="shared" si="882"/>
        <v/>
      </c>
      <c r="RV158" s="117" t="str">
        <f t="shared" si="883"/>
        <v/>
      </c>
      <c r="RW158" s="118" t="str">
        <f t="shared" si="884"/>
        <v/>
      </c>
      <c r="RX158" s="119" t="str">
        <f t="shared" si="885"/>
        <v/>
      </c>
      <c r="RY158" s="120" t="str">
        <f t="shared" si="886"/>
        <v/>
      </c>
      <c r="SA158" s="112"/>
      <c r="SB158" s="112"/>
    </row>
    <row r="159" spans="1:496" ht="13.5" customHeight="1">
      <c r="A159" s="20"/>
      <c r="B159" s="2" t="s">
        <v>943</v>
      </c>
      <c r="C159" s="2" t="s">
        <v>944</v>
      </c>
      <c r="E159" s="113" t="str">
        <f t="shared" si="960"/>
        <v/>
      </c>
      <c r="F159" s="114" t="str">
        <f t="shared" si="961"/>
        <v/>
      </c>
      <c r="G159" s="115" t="str">
        <f t="shared" si="903"/>
        <v/>
      </c>
      <c r="H159" s="115" t="str">
        <f t="shared" si="904"/>
        <v/>
      </c>
      <c r="I159" s="116" t="str">
        <f t="shared" si="962"/>
        <v/>
      </c>
      <c r="J159" s="117" t="str">
        <f t="shared" si="963"/>
        <v/>
      </c>
      <c r="K159" s="118" t="str">
        <f t="shared" si="964"/>
        <v/>
      </c>
      <c r="L159" s="119" t="str">
        <f t="shared" si="894"/>
        <v/>
      </c>
      <c r="M159" s="120" t="str">
        <f t="shared" si="965"/>
        <v/>
      </c>
      <c r="O159" s="112"/>
      <c r="Q159" s="113" t="s">
        <v>289</v>
      </c>
      <c r="R159" s="114" t="s">
        <v>289</v>
      </c>
      <c r="S159" s="115" t="s">
        <v>289</v>
      </c>
      <c r="T159" s="115" t="s">
        <v>289</v>
      </c>
      <c r="U159" s="116" t="s">
        <v>289</v>
      </c>
      <c r="V159" s="117" t="s">
        <v>289</v>
      </c>
      <c r="W159" s="118" t="s">
        <v>289</v>
      </c>
      <c r="X159" s="119" t="s">
        <v>289</v>
      </c>
      <c r="Y159" s="120" t="s">
        <v>289</v>
      </c>
      <c r="AA159" s="4"/>
      <c r="AC159" s="113" t="str">
        <f t="shared" si="545"/>
        <v/>
      </c>
      <c r="AD159" s="114" t="str">
        <f t="shared" si="546"/>
        <v/>
      </c>
      <c r="AE159" s="115" t="str">
        <f t="shared" si="547"/>
        <v/>
      </c>
      <c r="AF159" s="115" t="str">
        <f t="shared" si="548"/>
        <v/>
      </c>
      <c r="AG159" s="116" t="str">
        <f t="shared" si="549"/>
        <v/>
      </c>
      <c r="AH159" s="117" t="str">
        <f t="shared" si="550"/>
        <v/>
      </c>
      <c r="AI159" s="118" t="str">
        <f t="shared" si="551"/>
        <v/>
      </c>
      <c r="AJ159" s="119" t="str">
        <f t="shared" si="552"/>
        <v/>
      </c>
      <c r="AK159" s="120" t="str">
        <f t="shared" si="553"/>
        <v/>
      </c>
      <c r="AM159" s="112"/>
      <c r="AN159" s="112"/>
      <c r="AO159" s="113" t="str">
        <f t="shared" si="554"/>
        <v/>
      </c>
      <c r="AP159" s="114" t="str">
        <f t="shared" si="555"/>
        <v/>
      </c>
      <c r="AQ159" s="115" t="str">
        <f t="shared" si="556"/>
        <v/>
      </c>
      <c r="AR159" s="115" t="str">
        <f t="shared" si="557"/>
        <v/>
      </c>
      <c r="AS159" s="116" t="str">
        <f t="shared" si="558"/>
        <v/>
      </c>
      <c r="AT159" s="117" t="str">
        <f t="shared" si="559"/>
        <v/>
      </c>
      <c r="AU159" s="118" t="str">
        <f t="shared" si="560"/>
        <v/>
      </c>
      <c r="AV159" s="119" t="str">
        <f t="shared" si="561"/>
        <v/>
      </c>
      <c r="AW159" s="120" t="str">
        <f t="shared" si="562"/>
        <v/>
      </c>
      <c r="AY159" s="112"/>
      <c r="AZ159" s="112"/>
      <c r="BA159" s="113" t="str">
        <f t="shared" si="1026"/>
        <v/>
      </c>
      <c r="BB159" s="114" t="str">
        <f t="shared" si="1027"/>
        <v/>
      </c>
      <c r="BC159" s="115" t="str">
        <f t="shared" si="1028"/>
        <v/>
      </c>
      <c r="BD159" s="115" t="str">
        <f t="shared" si="1029"/>
        <v/>
      </c>
      <c r="BE159" s="116" t="str">
        <f t="shared" si="1030"/>
        <v/>
      </c>
      <c r="BF159" s="117" t="str">
        <f t="shared" si="1031"/>
        <v/>
      </c>
      <c r="BG159" s="118" t="str">
        <f t="shared" si="1032"/>
        <v/>
      </c>
      <c r="BH159" s="119" t="str">
        <f t="shared" si="1033"/>
        <v/>
      </c>
      <c r="BI159" s="120" t="str">
        <f t="shared" si="1034"/>
        <v/>
      </c>
      <c r="BK159" s="112"/>
      <c r="BL159" s="112"/>
      <c r="BM159" s="113" t="str">
        <f t="shared" si="563"/>
        <v/>
      </c>
      <c r="BN159" s="114" t="str">
        <f t="shared" si="564"/>
        <v/>
      </c>
      <c r="BO159" s="115" t="str">
        <f t="shared" si="565"/>
        <v/>
      </c>
      <c r="BP159" s="115" t="str">
        <f t="shared" si="566"/>
        <v/>
      </c>
      <c r="BQ159" s="116" t="str">
        <f t="shared" si="567"/>
        <v/>
      </c>
      <c r="BR159" s="117" t="str">
        <f t="shared" si="568"/>
        <v/>
      </c>
      <c r="BS159" s="118" t="str">
        <f t="shared" si="569"/>
        <v/>
      </c>
      <c r="BT159" s="119" t="str">
        <f t="shared" si="570"/>
        <v/>
      </c>
      <c r="BU159" s="120" t="str">
        <f t="shared" si="571"/>
        <v/>
      </c>
      <c r="BW159" s="112"/>
      <c r="BX159" s="112"/>
      <c r="BY159" s="113" t="str">
        <f t="shared" si="572"/>
        <v/>
      </c>
      <c r="BZ159" s="114" t="str">
        <f t="shared" si="573"/>
        <v/>
      </c>
      <c r="CA159" s="115" t="str">
        <f t="shared" si="574"/>
        <v/>
      </c>
      <c r="CB159" s="115" t="str">
        <f t="shared" si="575"/>
        <v/>
      </c>
      <c r="CC159" s="116" t="str">
        <f t="shared" si="576"/>
        <v/>
      </c>
      <c r="CD159" s="117" t="str">
        <f t="shared" si="577"/>
        <v/>
      </c>
      <c r="CE159" s="118" t="str">
        <f t="shared" si="578"/>
        <v/>
      </c>
      <c r="CF159" s="119" t="str">
        <f t="shared" si="579"/>
        <v/>
      </c>
      <c r="CG159" s="120" t="str">
        <f t="shared" si="580"/>
        <v/>
      </c>
      <c r="CI159" s="112"/>
      <c r="CJ159" s="112"/>
      <c r="CK159" s="113" t="str">
        <f t="shared" si="581"/>
        <v/>
      </c>
      <c r="CL159" s="114" t="str">
        <f t="shared" si="582"/>
        <v/>
      </c>
      <c r="CM159" s="115" t="str">
        <f t="shared" si="583"/>
        <v/>
      </c>
      <c r="CN159" s="115" t="str">
        <f t="shared" si="584"/>
        <v/>
      </c>
      <c r="CO159" s="116" t="str">
        <f t="shared" si="585"/>
        <v/>
      </c>
      <c r="CP159" s="117" t="str">
        <f t="shared" si="586"/>
        <v/>
      </c>
      <c r="CQ159" s="118" t="str">
        <f t="shared" si="587"/>
        <v/>
      </c>
      <c r="CR159" s="119" t="str">
        <f t="shared" si="588"/>
        <v/>
      </c>
      <c r="CS159" s="120" t="str">
        <f t="shared" si="589"/>
        <v/>
      </c>
      <c r="CU159" s="112"/>
      <c r="CV159" s="112"/>
      <c r="CW159" s="113" t="str">
        <f t="shared" si="590"/>
        <v/>
      </c>
      <c r="CX159" s="114" t="str">
        <f t="shared" si="591"/>
        <v/>
      </c>
      <c r="CY159" s="115" t="str">
        <f t="shared" si="592"/>
        <v/>
      </c>
      <c r="CZ159" s="115" t="str">
        <f t="shared" si="593"/>
        <v/>
      </c>
      <c r="DA159" s="116" t="str">
        <f t="shared" si="594"/>
        <v/>
      </c>
      <c r="DB159" s="117" t="str">
        <f t="shared" si="595"/>
        <v/>
      </c>
      <c r="DC159" s="118" t="str">
        <f t="shared" si="596"/>
        <v/>
      </c>
      <c r="DD159" s="119" t="str">
        <f t="shared" si="597"/>
        <v/>
      </c>
      <c r="DE159" s="120" t="str">
        <f t="shared" si="598"/>
        <v/>
      </c>
      <c r="DG159" s="112"/>
      <c r="DH159" s="112"/>
      <c r="DI159" s="113" t="str">
        <f t="shared" si="599"/>
        <v/>
      </c>
      <c r="DJ159" s="114" t="str">
        <f t="shared" si="600"/>
        <v/>
      </c>
      <c r="DK159" s="115" t="str">
        <f t="shared" si="601"/>
        <v/>
      </c>
      <c r="DL159" s="115" t="str">
        <f t="shared" si="602"/>
        <v/>
      </c>
      <c r="DM159" s="116" t="str">
        <f t="shared" si="603"/>
        <v/>
      </c>
      <c r="DN159" s="117" t="str">
        <f t="shared" si="604"/>
        <v/>
      </c>
      <c r="DO159" s="118" t="str">
        <f t="shared" si="605"/>
        <v/>
      </c>
      <c r="DP159" s="119" t="str">
        <f t="shared" si="606"/>
        <v/>
      </c>
      <c r="DQ159" s="120" t="str">
        <f t="shared" si="607"/>
        <v/>
      </c>
      <c r="DS159" s="112"/>
      <c r="DT159" s="112"/>
      <c r="DU159" s="113" t="str">
        <f t="shared" si="608"/>
        <v/>
      </c>
      <c r="DV159" s="114" t="str">
        <f t="shared" si="609"/>
        <v/>
      </c>
      <c r="DW159" s="115" t="str">
        <f t="shared" si="610"/>
        <v/>
      </c>
      <c r="DX159" s="115" t="str">
        <f t="shared" si="611"/>
        <v/>
      </c>
      <c r="DY159" s="116" t="str">
        <f t="shared" si="612"/>
        <v/>
      </c>
      <c r="DZ159" s="117" t="str">
        <f t="shared" si="613"/>
        <v/>
      </c>
      <c r="EA159" s="118" t="str">
        <f t="shared" si="614"/>
        <v/>
      </c>
      <c r="EB159" s="119" t="str">
        <f t="shared" si="615"/>
        <v/>
      </c>
      <c r="EC159" s="120" t="str">
        <f t="shared" si="616"/>
        <v/>
      </c>
      <c r="EE159" s="112"/>
      <c r="EF159" s="112"/>
      <c r="EG159" s="113" t="str">
        <f t="shared" si="617"/>
        <v/>
      </c>
      <c r="EH159" s="114" t="str">
        <f t="shared" si="618"/>
        <v/>
      </c>
      <c r="EI159" s="115" t="str">
        <f t="shared" si="619"/>
        <v/>
      </c>
      <c r="EJ159" s="115" t="str">
        <f t="shared" si="620"/>
        <v/>
      </c>
      <c r="EK159" s="116" t="str">
        <f t="shared" si="621"/>
        <v/>
      </c>
      <c r="EL159" s="117" t="str">
        <f t="shared" si="622"/>
        <v/>
      </c>
      <c r="EM159" s="118" t="str">
        <f t="shared" si="623"/>
        <v/>
      </c>
      <c r="EN159" s="119" t="str">
        <f t="shared" si="624"/>
        <v/>
      </c>
      <c r="EO159" s="120" t="str">
        <f t="shared" si="625"/>
        <v/>
      </c>
      <c r="EQ159" s="112"/>
      <c r="ER159" s="112"/>
      <c r="ES159" s="113" t="str">
        <f t="shared" si="626"/>
        <v/>
      </c>
      <c r="ET159" s="114" t="str">
        <f t="shared" si="627"/>
        <v/>
      </c>
      <c r="EU159" s="115" t="str">
        <f t="shared" si="628"/>
        <v/>
      </c>
      <c r="EV159" s="115" t="str">
        <f t="shared" si="629"/>
        <v/>
      </c>
      <c r="EW159" s="116" t="str">
        <f t="shared" si="630"/>
        <v/>
      </c>
      <c r="EX159" s="117" t="str">
        <f t="shared" si="631"/>
        <v/>
      </c>
      <c r="EY159" s="118" t="str">
        <f t="shared" si="632"/>
        <v/>
      </c>
      <c r="EZ159" s="119" t="str">
        <f t="shared" si="633"/>
        <v/>
      </c>
      <c r="FA159" s="120" t="str">
        <f t="shared" si="634"/>
        <v/>
      </c>
      <c r="FC159" s="112"/>
      <c r="FD159" s="112"/>
      <c r="FE159" s="113" t="str">
        <f t="shared" si="635"/>
        <v/>
      </c>
      <c r="FF159" s="114" t="str">
        <f t="shared" si="636"/>
        <v/>
      </c>
      <c r="FG159" s="115" t="str">
        <f t="shared" si="637"/>
        <v/>
      </c>
      <c r="FH159" s="115" t="str">
        <f t="shared" si="638"/>
        <v/>
      </c>
      <c r="FI159" s="116" t="str">
        <f t="shared" si="639"/>
        <v/>
      </c>
      <c r="FJ159" s="117" t="str">
        <f t="shared" si="640"/>
        <v/>
      </c>
      <c r="FK159" s="118" t="str">
        <f t="shared" si="641"/>
        <v/>
      </c>
      <c r="FL159" s="119" t="str">
        <f t="shared" si="642"/>
        <v/>
      </c>
      <c r="FM159" s="120" t="str">
        <f t="shared" si="643"/>
        <v/>
      </c>
      <c r="FO159" s="112"/>
      <c r="FP159" s="112"/>
      <c r="FQ159" s="113" t="str">
        <f t="shared" si="644"/>
        <v/>
      </c>
      <c r="FR159" s="114" t="str">
        <f t="shared" si="645"/>
        <v/>
      </c>
      <c r="FS159" s="115" t="str">
        <f t="shared" si="646"/>
        <v/>
      </c>
      <c r="FT159" s="115" t="str">
        <f t="shared" si="647"/>
        <v/>
      </c>
      <c r="FU159" s="116" t="str">
        <f t="shared" si="648"/>
        <v/>
      </c>
      <c r="FV159" s="117" t="str">
        <f t="shared" si="649"/>
        <v/>
      </c>
      <c r="FW159" s="118" t="str">
        <f t="shared" si="650"/>
        <v/>
      </c>
      <c r="FX159" s="119" t="str">
        <f t="shared" si="651"/>
        <v/>
      </c>
      <c r="FY159" s="120" t="str">
        <f t="shared" si="652"/>
        <v/>
      </c>
      <c r="GA159" s="112"/>
      <c r="GB159" s="112"/>
      <c r="GC159" s="113" t="str">
        <f t="shared" si="653"/>
        <v/>
      </c>
      <c r="GD159" s="114" t="str">
        <f t="shared" si="654"/>
        <v/>
      </c>
      <c r="GE159" s="115" t="str">
        <f t="shared" si="655"/>
        <v/>
      </c>
      <c r="GF159" s="115" t="str">
        <f t="shared" si="656"/>
        <v/>
      </c>
      <c r="GG159" s="116" t="str">
        <f t="shared" si="657"/>
        <v/>
      </c>
      <c r="GH159" s="117" t="str">
        <f t="shared" si="658"/>
        <v/>
      </c>
      <c r="GI159" s="118" t="str">
        <f t="shared" si="659"/>
        <v/>
      </c>
      <c r="GJ159" s="119" t="str">
        <f t="shared" si="660"/>
        <v/>
      </c>
      <c r="GK159" s="120" t="str">
        <f t="shared" si="661"/>
        <v/>
      </c>
      <c r="GM159" s="112"/>
      <c r="GN159" s="112"/>
      <c r="GO159" s="113" t="str">
        <f t="shared" si="662"/>
        <v/>
      </c>
      <c r="GP159" s="114" t="str">
        <f t="shared" si="663"/>
        <v/>
      </c>
      <c r="GQ159" s="115" t="str">
        <f t="shared" si="664"/>
        <v/>
      </c>
      <c r="GR159" s="115" t="str">
        <f t="shared" si="665"/>
        <v/>
      </c>
      <c r="GS159" s="116" t="str">
        <f t="shared" si="666"/>
        <v/>
      </c>
      <c r="GT159" s="117" t="str">
        <f t="shared" si="667"/>
        <v/>
      </c>
      <c r="GU159" s="118" t="str">
        <f t="shared" si="668"/>
        <v/>
      </c>
      <c r="GV159" s="119" t="str">
        <f t="shared" si="669"/>
        <v/>
      </c>
      <c r="GW159" s="120" t="str">
        <f t="shared" si="670"/>
        <v/>
      </c>
      <c r="GY159" s="112"/>
      <c r="GZ159" s="112"/>
      <c r="HA159" s="113" t="str">
        <f t="shared" si="671"/>
        <v/>
      </c>
      <c r="HB159" s="114" t="str">
        <f t="shared" si="672"/>
        <v/>
      </c>
      <c r="HC159" s="115" t="str">
        <f t="shared" si="673"/>
        <v/>
      </c>
      <c r="HD159" s="115" t="str">
        <f t="shared" si="674"/>
        <v/>
      </c>
      <c r="HE159" s="116" t="str">
        <f t="shared" si="675"/>
        <v/>
      </c>
      <c r="HF159" s="117" t="str">
        <f t="shared" si="676"/>
        <v/>
      </c>
      <c r="HG159" s="118" t="str">
        <f t="shared" si="677"/>
        <v/>
      </c>
      <c r="HH159" s="119" t="str">
        <f t="shared" si="678"/>
        <v/>
      </c>
      <c r="HI159" s="120" t="str">
        <f t="shared" si="679"/>
        <v/>
      </c>
      <c r="HK159" s="112"/>
      <c r="HL159" s="112"/>
      <c r="HM159" s="113" t="str">
        <f t="shared" si="680"/>
        <v/>
      </c>
      <c r="HN159" s="114" t="str">
        <f t="shared" si="681"/>
        <v/>
      </c>
      <c r="HO159" s="115" t="str">
        <f t="shared" si="682"/>
        <v/>
      </c>
      <c r="HP159" s="115" t="str">
        <f t="shared" si="683"/>
        <v/>
      </c>
      <c r="HQ159" s="116" t="str">
        <f t="shared" si="684"/>
        <v/>
      </c>
      <c r="HR159" s="117" t="str">
        <f t="shared" si="685"/>
        <v/>
      </c>
      <c r="HS159" s="118" t="str">
        <f t="shared" si="686"/>
        <v/>
      </c>
      <c r="HT159" s="119" t="str">
        <f t="shared" si="687"/>
        <v/>
      </c>
      <c r="HU159" s="120" t="str">
        <f t="shared" si="688"/>
        <v/>
      </c>
      <c r="HW159" s="112"/>
      <c r="HX159" s="112"/>
      <c r="HY159" s="113" t="str">
        <f t="shared" si="689"/>
        <v/>
      </c>
      <c r="HZ159" s="114" t="str">
        <f t="shared" si="690"/>
        <v/>
      </c>
      <c r="IA159" s="115" t="str">
        <f t="shared" si="691"/>
        <v/>
      </c>
      <c r="IB159" s="115" t="str">
        <f t="shared" si="692"/>
        <v/>
      </c>
      <c r="IC159" s="116" t="str">
        <f t="shared" si="693"/>
        <v/>
      </c>
      <c r="ID159" s="117" t="str">
        <f t="shared" si="694"/>
        <v/>
      </c>
      <c r="IE159" s="118" t="str">
        <f t="shared" si="695"/>
        <v/>
      </c>
      <c r="IF159" s="119" t="str">
        <f t="shared" si="696"/>
        <v/>
      </c>
      <c r="IG159" s="120" t="str">
        <f t="shared" si="697"/>
        <v/>
      </c>
      <c r="II159" s="112"/>
      <c r="IJ159" s="112"/>
      <c r="IK159" s="113" t="str">
        <f t="shared" si="698"/>
        <v/>
      </c>
      <c r="IL159" s="114" t="str">
        <f t="shared" si="699"/>
        <v/>
      </c>
      <c r="IM159" s="115" t="str">
        <f t="shared" si="700"/>
        <v/>
      </c>
      <c r="IN159" s="115" t="str">
        <f t="shared" si="701"/>
        <v/>
      </c>
      <c r="IO159" s="116" t="str">
        <f t="shared" si="702"/>
        <v/>
      </c>
      <c r="IP159" s="117" t="str">
        <f t="shared" si="703"/>
        <v/>
      </c>
      <c r="IQ159" s="118" t="str">
        <f t="shared" si="704"/>
        <v/>
      </c>
      <c r="IR159" s="119" t="str">
        <f t="shared" si="705"/>
        <v/>
      </c>
      <c r="IS159" s="120" t="str">
        <f t="shared" si="706"/>
        <v/>
      </c>
      <c r="IU159" s="112"/>
      <c r="IV159" s="112"/>
      <c r="IW159" s="113" t="str">
        <f t="shared" si="707"/>
        <v/>
      </c>
      <c r="IX159" s="114" t="str">
        <f t="shared" si="708"/>
        <v/>
      </c>
      <c r="IY159" s="115" t="str">
        <f t="shared" si="709"/>
        <v/>
      </c>
      <c r="IZ159" s="115" t="str">
        <f t="shared" si="710"/>
        <v/>
      </c>
      <c r="JA159" s="116" t="str">
        <f t="shared" si="711"/>
        <v/>
      </c>
      <c r="JB159" s="117" t="str">
        <f t="shared" si="712"/>
        <v/>
      </c>
      <c r="JC159" s="118" t="str">
        <f t="shared" si="713"/>
        <v/>
      </c>
      <c r="JD159" s="119" t="str">
        <f t="shared" si="714"/>
        <v/>
      </c>
      <c r="JE159" s="120" t="str">
        <f t="shared" si="715"/>
        <v/>
      </c>
      <c r="JG159" s="112"/>
      <c r="JH159" s="112"/>
      <c r="JI159" s="113" t="str">
        <f t="shared" si="716"/>
        <v/>
      </c>
      <c r="JJ159" s="114" t="str">
        <f t="shared" si="717"/>
        <v/>
      </c>
      <c r="JK159" s="115" t="str">
        <f t="shared" si="718"/>
        <v/>
      </c>
      <c r="JL159" s="115" t="str">
        <f t="shared" si="719"/>
        <v/>
      </c>
      <c r="JM159" s="116" t="str">
        <f t="shared" si="720"/>
        <v/>
      </c>
      <c r="JN159" s="117" t="str">
        <f t="shared" si="721"/>
        <v/>
      </c>
      <c r="JO159" s="118" t="str">
        <f t="shared" si="722"/>
        <v/>
      </c>
      <c r="JP159" s="119" t="str">
        <f t="shared" si="723"/>
        <v/>
      </c>
      <c r="JQ159" s="120" t="str">
        <f t="shared" si="724"/>
        <v/>
      </c>
      <c r="JS159" s="112"/>
      <c r="JT159" s="112"/>
      <c r="JU159" s="113" t="str">
        <f t="shared" si="725"/>
        <v/>
      </c>
      <c r="JV159" s="114" t="str">
        <f t="shared" si="726"/>
        <v/>
      </c>
      <c r="JW159" s="115" t="str">
        <f t="shared" si="727"/>
        <v/>
      </c>
      <c r="JX159" s="115" t="str">
        <f t="shared" si="728"/>
        <v/>
      </c>
      <c r="JY159" s="116" t="str">
        <f t="shared" si="729"/>
        <v/>
      </c>
      <c r="JZ159" s="117" t="str">
        <f t="shared" si="730"/>
        <v/>
      </c>
      <c r="KA159" s="118" t="str">
        <f t="shared" si="731"/>
        <v/>
      </c>
      <c r="KB159" s="119" t="str">
        <f t="shared" si="732"/>
        <v/>
      </c>
      <c r="KC159" s="120" t="str">
        <f t="shared" si="733"/>
        <v/>
      </c>
      <c r="KE159" s="112"/>
      <c r="KF159" s="112"/>
      <c r="KG159" s="113" t="str">
        <f t="shared" si="734"/>
        <v/>
      </c>
      <c r="KH159" s="114" t="str">
        <f t="shared" si="735"/>
        <v/>
      </c>
      <c r="KI159" s="115" t="str">
        <f t="shared" si="736"/>
        <v/>
      </c>
      <c r="KJ159" s="115" t="str">
        <f t="shared" si="737"/>
        <v/>
      </c>
      <c r="KK159" s="116" t="str">
        <f t="shared" si="738"/>
        <v/>
      </c>
      <c r="KL159" s="117" t="str">
        <f t="shared" si="739"/>
        <v/>
      </c>
      <c r="KM159" s="118" t="str">
        <f t="shared" si="740"/>
        <v/>
      </c>
      <c r="KN159" s="119" t="str">
        <f t="shared" si="741"/>
        <v/>
      </c>
      <c r="KO159" s="120" t="str">
        <f t="shared" si="742"/>
        <v/>
      </c>
      <c r="KQ159" s="112"/>
      <c r="KR159" s="112"/>
      <c r="KS159" s="113" t="str">
        <f t="shared" si="743"/>
        <v/>
      </c>
      <c r="KT159" s="114" t="str">
        <f t="shared" si="744"/>
        <v/>
      </c>
      <c r="KU159" s="115" t="str">
        <f t="shared" si="745"/>
        <v/>
      </c>
      <c r="KV159" s="115" t="str">
        <f t="shared" si="746"/>
        <v/>
      </c>
      <c r="KW159" s="116" t="str">
        <f t="shared" si="747"/>
        <v/>
      </c>
      <c r="KX159" s="117" t="str">
        <f t="shared" si="748"/>
        <v/>
      </c>
      <c r="KY159" s="118" t="str">
        <f t="shared" si="749"/>
        <v/>
      </c>
      <c r="KZ159" s="119" t="str">
        <f t="shared" si="750"/>
        <v/>
      </c>
      <c r="LA159" s="120" t="str">
        <f t="shared" si="751"/>
        <v/>
      </c>
      <c r="LC159" s="112"/>
      <c r="LD159" s="112"/>
      <c r="LE159" s="113" t="str">
        <f t="shared" si="752"/>
        <v/>
      </c>
      <c r="LF159" s="114" t="str">
        <f t="shared" si="753"/>
        <v/>
      </c>
      <c r="LG159" s="115" t="str">
        <f t="shared" si="754"/>
        <v/>
      </c>
      <c r="LH159" s="115" t="str">
        <f t="shared" si="755"/>
        <v/>
      </c>
      <c r="LI159" s="116" t="str">
        <f t="shared" si="756"/>
        <v/>
      </c>
      <c r="LJ159" s="117" t="str">
        <f t="shared" si="757"/>
        <v/>
      </c>
      <c r="LK159" s="118" t="str">
        <f t="shared" si="758"/>
        <v/>
      </c>
      <c r="LL159" s="119" t="str">
        <f t="shared" si="759"/>
        <v/>
      </c>
      <c r="LM159" s="120" t="str">
        <f t="shared" si="760"/>
        <v/>
      </c>
      <c r="LO159" s="112"/>
      <c r="LP159" s="112"/>
      <c r="LQ159" s="113" t="str">
        <f t="shared" si="761"/>
        <v/>
      </c>
      <c r="LR159" s="114" t="str">
        <f t="shared" si="762"/>
        <v/>
      </c>
      <c r="LS159" s="115" t="str">
        <f t="shared" si="763"/>
        <v/>
      </c>
      <c r="LT159" s="115" t="str">
        <f t="shared" si="764"/>
        <v/>
      </c>
      <c r="LU159" s="116" t="str">
        <f t="shared" si="765"/>
        <v/>
      </c>
      <c r="LV159" s="117" t="str">
        <f t="shared" si="766"/>
        <v/>
      </c>
      <c r="LW159" s="118" t="str">
        <f t="shared" si="767"/>
        <v/>
      </c>
      <c r="LX159" s="119" t="str">
        <f t="shared" si="768"/>
        <v/>
      </c>
      <c r="LY159" s="120" t="str">
        <f t="shared" si="769"/>
        <v/>
      </c>
      <c r="MA159" s="112"/>
      <c r="MB159" s="112"/>
      <c r="MC159" s="113" t="str">
        <f t="shared" si="770"/>
        <v/>
      </c>
      <c r="MD159" s="114" t="str">
        <f t="shared" si="771"/>
        <v/>
      </c>
      <c r="ME159" s="115" t="str">
        <f t="shared" si="772"/>
        <v/>
      </c>
      <c r="MF159" s="115" t="str">
        <f t="shared" si="773"/>
        <v/>
      </c>
      <c r="MG159" s="116" t="str">
        <f t="shared" si="774"/>
        <v/>
      </c>
      <c r="MH159" s="117" t="str">
        <f t="shared" si="775"/>
        <v/>
      </c>
      <c r="MI159" s="118" t="str">
        <f t="shared" si="776"/>
        <v/>
      </c>
      <c r="MJ159" s="119" t="str">
        <f t="shared" si="777"/>
        <v/>
      </c>
      <c r="MK159" s="120" t="str">
        <f t="shared" si="778"/>
        <v/>
      </c>
      <c r="MM159" s="112"/>
      <c r="MN159" s="112"/>
      <c r="MO159" s="113" t="str">
        <f t="shared" si="779"/>
        <v/>
      </c>
      <c r="MP159" s="114" t="str">
        <f t="shared" si="780"/>
        <v/>
      </c>
      <c r="MQ159" s="115" t="str">
        <f t="shared" si="781"/>
        <v/>
      </c>
      <c r="MR159" s="115" t="str">
        <f t="shared" si="782"/>
        <v/>
      </c>
      <c r="MS159" s="116" t="str">
        <f t="shared" si="783"/>
        <v/>
      </c>
      <c r="MT159" s="117" t="str">
        <f t="shared" si="784"/>
        <v/>
      </c>
      <c r="MU159" s="118" t="str">
        <f t="shared" si="785"/>
        <v/>
      </c>
      <c r="MV159" s="119" t="str">
        <f t="shared" si="786"/>
        <v/>
      </c>
      <c r="MW159" s="120" t="str">
        <f t="shared" si="787"/>
        <v/>
      </c>
      <c r="MY159" s="112"/>
      <c r="MZ159" s="112"/>
      <c r="NA159" s="113" t="str">
        <f t="shared" si="788"/>
        <v/>
      </c>
      <c r="NB159" s="114" t="str">
        <f t="shared" si="789"/>
        <v/>
      </c>
      <c r="NC159" s="115" t="str">
        <f t="shared" si="790"/>
        <v/>
      </c>
      <c r="ND159" s="115" t="str">
        <f t="shared" si="791"/>
        <v/>
      </c>
      <c r="NE159" s="116" t="str">
        <f t="shared" si="792"/>
        <v/>
      </c>
      <c r="NF159" s="117" t="str">
        <f t="shared" si="793"/>
        <v/>
      </c>
      <c r="NG159" s="118" t="str">
        <f t="shared" si="794"/>
        <v/>
      </c>
      <c r="NH159" s="119" t="str">
        <f t="shared" si="795"/>
        <v/>
      </c>
      <c r="NI159" s="120" t="str">
        <f t="shared" si="796"/>
        <v/>
      </c>
      <c r="NK159" s="112"/>
      <c r="NL159" s="112"/>
      <c r="NM159" s="113" t="str">
        <f t="shared" si="797"/>
        <v/>
      </c>
      <c r="NN159" s="114" t="str">
        <f t="shared" si="798"/>
        <v/>
      </c>
      <c r="NO159" s="115" t="str">
        <f t="shared" si="799"/>
        <v/>
      </c>
      <c r="NP159" s="115" t="str">
        <f t="shared" si="800"/>
        <v/>
      </c>
      <c r="NQ159" s="116" t="str">
        <f t="shared" si="801"/>
        <v/>
      </c>
      <c r="NR159" s="117" t="str">
        <f t="shared" si="802"/>
        <v/>
      </c>
      <c r="NS159" s="118" t="str">
        <f t="shared" si="803"/>
        <v/>
      </c>
      <c r="NT159" s="119" t="str">
        <f t="shared" si="804"/>
        <v/>
      </c>
      <c r="NU159" s="120" t="str">
        <f t="shared" si="805"/>
        <v/>
      </c>
      <c r="NW159" s="112"/>
      <c r="NX159" s="112"/>
      <c r="NY159" s="113" t="str">
        <f t="shared" si="806"/>
        <v/>
      </c>
      <c r="NZ159" s="114" t="str">
        <f t="shared" si="807"/>
        <v/>
      </c>
      <c r="OA159" s="115" t="str">
        <f t="shared" si="808"/>
        <v/>
      </c>
      <c r="OB159" s="115" t="str">
        <f t="shared" si="809"/>
        <v/>
      </c>
      <c r="OC159" s="116" t="str">
        <f t="shared" si="810"/>
        <v/>
      </c>
      <c r="OD159" s="117" t="str">
        <f t="shared" si="811"/>
        <v/>
      </c>
      <c r="OE159" s="118" t="str">
        <f t="shared" si="812"/>
        <v/>
      </c>
      <c r="OF159" s="119" t="str">
        <f t="shared" si="813"/>
        <v/>
      </c>
      <c r="OG159" s="120" t="str">
        <f t="shared" si="814"/>
        <v/>
      </c>
      <c r="OI159" s="112"/>
      <c r="OJ159" s="112"/>
      <c r="OK159" s="113" t="str">
        <f t="shared" si="815"/>
        <v/>
      </c>
      <c r="OL159" s="114" t="str">
        <f t="shared" si="816"/>
        <v/>
      </c>
      <c r="OM159" s="115" t="str">
        <f t="shared" si="817"/>
        <v/>
      </c>
      <c r="ON159" s="115" t="str">
        <f t="shared" si="818"/>
        <v/>
      </c>
      <c r="OO159" s="116" t="str">
        <f t="shared" si="819"/>
        <v/>
      </c>
      <c r="OP159" s="117" t="str">
        <f t="shared" si="820"/>
        <v/>
      </c>
      <c r="OQ159" s="118" t="str">
        <f t="shared" si="821"/>
        <v/>
      </c>
      <c r="OR159" s="119" t="str">
        <f t="shared" si="822"/>
        <v/>
      </c>
      <c r="OS159" s="120" t="str">
        <f t="shared" si="823"/>
        <v/>
      </c>
      <c r="OU159" s="112"/>
      <c r="OV159" s="112"/>
      <c r="OW159" s="113" t="str">
        <f t="shared" si="824"/>
        <v/>
      </c>
      <c r="OX159" s="114" t="str">
        <f t="shared" si="825"/>
        <v/>
      </c>
      <c r="OY159" s="115" t="str">
        <f t="shared" si="826"/>
        <v/>
      </c>
      <c r="OZ159" s="115" t="str">
        <f t="shared" si="827"/>
        <v/>
      </c>
      <c r="PA159" s="116" t="str">
        <f t="shared" si="828"/>
        <v/>
      </c>
      <c r="PB159" s="117" t="str">
        <f t="shared" si="829"/>
        <v/>
      </c>
      <c r="PC159" s="118" t="str">
        <f t="shared" si="830"/>
        <v/>
      </c>
      <c r="PD159" s="119" t="str">
        <f t="shared" si="831"/>
        <v/>
      </c>
      <c r="PE159" s="120" t="str">
        <f t="shared" si="832"/>
        <v/>
      </c>
      <c r="PG159" s="112"/>
      <c r="PH159" s="112"/>
      <c r="PI159" s="113" t="str">
        <f t="shared" si="833"/>
        <v/>
      </c>
      <c r="PJ159" s="114" t="str">
        <f t="shared" si="834"/>
        <v/>
      </c>
      <c r="PK159" s="115" t="str">
        <f t="shared" si="835"/>
        <v/>
      </c>
      <c r="PL159" s="115" t="str">
        <f t="shared" si="836"/>
        <v/>
      </c>
      <c r="PM159" s="116" t="str">
        <f t="shared" si="837"/>
        <v/>
      </c>
      <c r="PN159" s="117" t="str">
        <f t="shared" si="838"/>
        <v/>
      </c>
      <c r="PO159" s="118" t="str">
        <f t="shared" si="839"/>
        <v/>
      </c>
      <c r="PP159" s="119" t="str">
        <f t="shared" si="840"/>
        <v/>
      </c>
      <c r="PQ159" s="120" t="str">
        <f t="shared" si="841"/>
        <v/>
      </c>
      <c r="PS159" s="112"/>
      <c r="PT159" s="112"/>
      <c r="PU159" s="113" t="str">
        <f t="shared" si="842"/>
        <v/>
      </c>
      <c r="PV159" s="114" t="str">
        <f t="shared" si="843"/>
        <v/>
      </c>
      <c r="PW159" s="115" t="str">
        <f t="shared" si="844"/>
        <v/>
      </c>
      <c r="PX159" s="115" t="str">
        <f t="shared" si="845"/>
        <v/>
      </c>
      <c r="PY159" s="116" t="str">
        <f t="shared" si="846"/>
        <v/>
      </c>
      <c r="PZ159" s="117" t="str">
        <f t="shared" si="847"/>
        <v/>
      </c>
      <c r="QA159" s="118" t="str">
        <f t="shared" si="848"/>
        <v/>
      </c>
      <c r="QB159" s="119" t="str">
        <f t="shared" si="849"/>
        <v/>
      </c>
      <c r="QC159" s="120" t="str">
        <f t="shared" si="850"/>
        <v/>
      </c>
      <c r="QE159" s="112"/>
      <c r="QF159" s="112"/>
      <c r="QG159" s="113" t="str">
        <f t="shared" si="851"/>
        <v/>
      </c>
      <c r="QH159" s="114" t="str">
        <f t="shared" si="852"/>
        <v/>
      </c>
      <c r="QI159" s="115" t="str">
        <f t="shared" si="853"/>
        <v/>
      </c>
      <c r="QJ159" s="115" t="str">
        <f t="shared" si="854"/>
        <v/>
      </c>
      <c r="QK159" s="116" t="str">
        <f t="shared" si="855"/>
        <v/>
      </c>
      <c r="QL159" s="117" t="str">
        <f t="shared" si="856"/>
        <v/>
      </c>
      <c r="QM159" s="118" t="str">
        <f t="shared" si="857"/>
        <v/>
      </c>
      <c r="QN159" s="119" t="str">
        <f t="shared" si="858"/>
        <v/>
      </c>
      <c r="QO159" s="120" t="str">
        <f t="shared" si="859"/>
        <v/>
      </c>
      <c r="QQ159" s="112"/>
      <c r="QR159" s="112"/>
      <c r="QS159" s="113" t="str">
        <f t="shared" si="860"/>
        <v/>
      </c>
      <c r="QT159" s="114" t="str">
        <f t="shared" si="861"/>
        <v/>
      </c>
      <c r="QU159" s="115" t="str">
        <f t="shared" si="862"/>
        <v/>
      </c>
      <c r="QV159" s="115" t="str">
        <f t="shared" si="863"/>
        <v/>
      </c>
      <c r="QW159" s="116" t="str">
        <f t="shared" si="864"/>
        <v/>
      </c>
      <c r="QX159" s="117" t="str">
        <f t="shared" si="865"/>
        <v/>
      </c>
      <c r="QY159" s="118" t="str">
        <f t="shared" si="866"/>
        <v/>
      </c>
      <c r="QZ159" s="119" t="str">
        <f t="shared" si="867"/>
        <v/>
      </c>
      <c r="RA159" s="120" t="str">
        <f t="shared" si="868"/>
        <v/>
      </c>
      <c r="RC159" s="112"/>
      <c r="RD159" s="112"/>
      <c r="RE159" s="113" t="str">
        <f t="shared" si="869"/>
        <v/>
      </c>
      <c r="RF159" s="114" t="str">
        <f t="shared" si="870"/>
        <v/>
      </c>
      <c r="RG159" s="115" t="str">
        <f t="shared" si="871"/>
        <v/>
      </c>
      <c r="RH159" s="115" t="str">
        <f t="shared" si="872"/>
        <v/>
      </c>
      <c r="RI159" s="116" t="str">
        <f t="shared" si="873"/>
        <v/>
      </c>
      <c r="RJ159" s="117" t="str">
        <f t="shared" si="874"/>
        <v/>
      </c>
      <c r="RK159" s="118" t="str">
        <f t="shared" si="875"/>
        <v/>
      </c>
      <c r="RL159" s="119" t="str">
        <f t="shared" si="876"/>
        <v/>
      </c>
      <c r="RM159" s="120" t="str">
        <f t="shared" si="877"/>
        <v/>
      </c>
      <c r="RO159" s="112"/>
      <c r="RP159" s="112"/>
      <c r="RQ159" s="113" t="str">
        <f t="shared" si="878"/>
        <v/>
      </c>
      <c r="RR159" s="114" t="str">
        <f t="shared" si="879"/>
        <v/>
      </c>
      <c r="RS159" s="115" t="str">
        <f t="shared" si="880"/>
        <v/>
      </c>
      <c r="RT159" s="115" t="str">
        <f t="shared" si="881"/>
        <v/>
      </c>
      <c r="RU159" s="116" t="str">
        <f t="shared" si="882"/>
        <v/>
      </c>
      <c r="RV159" s="117" t="str">
        <f t="shared" si="883"/>
        <v/>
      </c>
      <c r="RW159" s="118" t="str">
        <f t="shared" si="884"/>
        <v/>
      </c>
      <c r="RX159" s="119" t="str">
        <f t="shared" si="885"/>
        <v/>
      </c>
      <c r="RY159" s="120" t="str">
        <f t="shared" si="886"/>
        <v/>
      </c>
      <c r="SA159" s="112"/>
      <c r="SB159" s="112"/>
    </row>
    <row r="160" spans="1:496" ht="13.5" customHeight="1">
      <c r="A160" s="20"/>
      <c r="B160" s="2" t="s">
        <v>945</v>
      </c>
      <c r="C160" s="2" t="s">
        <v>946</v>
      </c>
      <c r="E160" s="113" t="str">
        <f t="shared" si="960"/>
        <v/>
      </c>
      <c r="F160" s="114" t="str">
        <f t="shared" si="961"/>
        <v/>
      </c>
      <c r="G160" s="115" t="str">
        <f t="shared" si="903"/>
        <v/>
      </c>
      <c r="H160" s="115" t="str">
        <f t="shared" si="904"/>
        <v/>
      </c>
      <c r="I160" s="116" t="str">
        <f t="shared" si="962"/>
        <v/>
      </c>
      <c r="J160" s="117" t="str">
        <f t="shared" si="963"/>
        <v/>
      </c>
      <c r="K160" s="118" t="str">
        <f t="shared" si="964"/>
        <v/>
      </c>
      <c r="L160" s="119" t="str">
        <f t="shared" si="894"/>
        <v/>
      </c>
      <c r="M160" s="120" t="str">
        <f t="shared" si="965"/>
        <v/>
      </c>
      <c r="O160" s="112"/>
      <c r="Q160" s="113" t="s">
        <v>289</v>
      </c>
      <c r="R160" s="114" t="s">
        <v>289</v>
      </c>
      <c r="S160" s="115" t="s">
        <v>289</v>
      </c>
      <c r="T160" s="115" t="s">
        <v>289</v>
      </c>
      <c r="U160" s="116" t="s">
        <v>289</v>
      </c>
      <c r="V160" s="117" t="s">
        <v>289</v>
      </c>
      <c r="W160" s="118" t="s">
        <v>289</v>
      </c>
      <c r="X160" s="119" t="s">
        <v>289</v>
      </c>
      <c r="Y160" s="120" t="s">
        <v>289</v>
      </c>
      <c r="AA160" s="4"/>
      <c r="AC160" s="113" t="str">
        <f t="shared" ref="AC160:AC199" si="1035">IF(AG160="","",AC$3)</f>
        <v/>
      </c>
      <c r="AD160" s="114" t="str">
        <f t="shared" ref="AD160:AD199" si="1036">IF(AG160="","",AC$1)</f>
        <v/>
      </c>
      <c r="AE160" s="115" t="str">
        <f t="shared" ref="AE160:AE199" si="1037">IF(AG160="","",AC$2)</f>
        <v/>
      </c>
      <c r="AF160" s="115" t="str">
        <f t="shared" ref="AF160:AF199" si="1038">IF(AG160="","",AC$3)</f>
        <v/>
      </c>
      <c r="AG160" s="116" t="str">
        <f t="shared" ref="AG160:AG199" si="1039">IF(AN160="","",IF(ISNUMBER(SEARCH(":",AN160)),MID(AN160,FIND(":",AN160)+2,FIND("(",AN160)-FIND(":",AN160)-3),LEFT(AN160,FIND("(",AN160)-2)))</f>
        <v/>
      </c>
      <c r="AH160" s="117" t="str">
        <f t="shared" ref="AH160:AH199" si="1040">IF(AN160="","",MID(AN160,FIND("(",AN160)+1,4))</f>
        <v/>
      </c>
      <c r="AI160" s="118" t="str">
        <f t="shared" ref="AI160:AI199" si="1041">IF(ISNUMBER(SEARCH("*female*",AN160)),"female",IF(ISNUMBER(SEARCH("*male*",AN160)),"male",""))</f>
        <v/>
      </c>
      <c r="AJ160" s="119" t="str">
        <f t="shared" ref="AJ160:AJ199" si="1042">IF(AN160="","",IF(ISERROR(MID(AN160,FIND("male,",AN160)+6,(FIND(")",AN160)-(FIND("male,",AN160)+6))))=TRUE,"missing/error",MID(AN160,FIND("male,",AN160)+6,(FIND(")",AN160)-(FIND("male,",AN160)+6)))))</f>
        <v/>
      </c>
      <c r="AK160" s="120" t="str">
        <f t="shared" ref="AK160:AK199" si="1043">IF(AG160="","",(MID(AG160,(SEARCH("^^",SUBSTITUTE(AG160," ","^^",LEN(AG160)-LEN(SUBSTITUTE(AG160," ","")))))+1,99)&amp;"_"&amp;LEFT(AG160,FIND(" ",AG160)-1)&amp;"_"&amp;AH160))</f>
        <v/>
      </c>
      <c r="AM160" s="112"/>
      <c r="AN160" s="112"/>
      <c r="AO160" s="113" t="str">
        <f t="shared" ref="AO160:AO199" si="1044">IF(AS160="","",AO$3)</f>
        <v/>
      </c>
      <c r="AP160" s="114" t="str">
        <f t="shared" ref="AP160:AP199" si="1045">IF(AS160="","",AO$1)</f>
        <v/>
      </c>
      <c r="AQ160" s="115" t="str">
        <f t="shared" ref="AQ160:AQ199" si="1046">IF(AS160="","",AO$2)</f>
        <v/>
      </c>
      <c r="AR160" s="115" t="str">
        <f t="shared" ref="AR160:AR199" si="1047">IF(AS160="","",AO$3)</f>
        <v/>
      </c>
      <c r="AS160" s="116" t="str">
        <f t="shared" ref="AS160:AS199" si="1048">IF(AZ160="","",IF(ISNUMBER(SEARCH(":",AZ160)),MID(AZ160,FIND(":",AZ160)+2,FIND("(",AZ160)-FIND(":",AZ160)-3),LEFT(AZ160,FIND("(",AZ160)-2)))</f>
        <v/>
      </c>
      <c r="AT160" s="117" t="str">
        <f t="shared" ref="AT160:AT199" si="1049">IF(AZ160="","",MID(AZ160,FIND("(",AZ160)+1,4))</f>
        <v/>
      </c>
      <c r="AU160" s="118" t="str">
        <f t="shared" ref="AU160:AU199" si="1050">IF(ISNUMBER(SEARCH("*female*",AZ160)),"female",IF(ISNUMBER(SEARCH("*male*",AZ160)),"male",""))</f>
        <v/>
      </c>
      <c r="AV160" s="119" t="str">
        <f t="shared" ref="AV160:AV199" si="1051">IF(AZ160="","",IF(ISERROR(MID(AZ160,FIND("male,",AZ160)+6,(FIND(")",AZ160)-(FIND("male,",AZ160)+6))))=TRUE,"missing/error",MID(AZ160,FIND("male,",AZ160)+6,(FIND(")",AZ160)-(FIND("male,",AZ160)+6)))))</f>
        <v/>
      </c>
      <c r="AW160" s="120" t="str">
        <f t="shared" ref="AW160:AW199" si="1052">IF(AS160="","",(MID(AS160,(SEARCH("^^",SUBSTITUTE(AS160," ","^^",LEN(AS160)-LEN(SUBSTITUTE(AS160," ","")))))+1,99)&amp;"_"&amp;LEFT(AS160,FIND(" ",AS160)-1)&amp;"_"&amp;AT160))</f>
        <v/>
      </c>
      <c r="AY160" s="112"/>
      <c r="AZ160" s="112"/>
      <c r="BA160" s="113" t="str">
        <f t="shared" si="1026"/>
        <v/>
      </c>
      <c r="BB160" s="114" t="str">
        <f t="shared" si="1027"/>
        <v/>
      </c>
      <c r="BC160" s="115" t="str">
        <f t="shared" si="1028"/>
        <v/>
      </c>
      <c r="BD160" s="115" t="str">
        <f t="shared" si="1029"/>
        <v/>
      </c>
      <c r="BE160" s="116" t="str">
        <f t="shared" si="1030"/>
        <v/>
      </c>
      <c r="BF160" s="117" t="str">
        <f t="shared" si="1031"/>
        <v/>
      </c>
      <c r="BG160" s="118" t="str">
        <f t="shared" si="1032"/>
        <v/>
      </c>
      <c r="BH160" s="119" t="str">
        <f t="shared" si="1033"/>
        <v/>
      </c>
      <c r="BI160" s="120" t="str">
        <f t="shared" si="1034"/>
        <v/>
      </c>
      <c r="BK160" s="112"/>
      <c r="BL160" s="112"/>
      <c r="BM160" s="113" t="str">
        <f t="shared" ref="BM160:BM199" si="1053">IF(BQ160="","",BM$3)</f>
        <v/>
      </c>
      <c r="BN160" s="114" t="str">
        <f t="shared" ref="BN160:BN199" si="1054">IF(BQ160="","",BM$1)</f>
        <v/>
      </c>
      <c r="BO160" s="115" t="str">
        <f t="shared" ref="BO160:BO199" si="1055">IF(BQ160="","",BM$2)</f>
        <v/>
      </c>
      <c r="BP160" s="115" t="str">
        <f t="shared" ref="BP160:BP199" si="1056">IF(BQ160="","",BM$3)</f>
        <v/>
      </c>
      <c r="BQ160" s="116" t="str">
        <f t="shared" ref="BQ160:BQ199" si="1057">IF(BX160="","",IF(ISNUMBER(SEARCH(":",BX160)),MID(BX160,FIND(":",BX160)+2,FIND("(",BX160)-FIND(":",BX160)-3),LEFT(BX160,FIND("(",BX160)-2)))</f>
        <v/>
      </c>
      <c r="BR160" s="117" t="str">
        <f t="shared" ref="BR160:BR199" si="1058">IF(BX160="","",MID(BX160,FIND("(",BX160)+1,4))</f>
        <v/>
      </c>
      <c r="BS160" s="118" t="str">
        <f t="shared" ref="BS160:BS199" si="1059">IF(ISNUMBER(SEARCH("*female*",BX160)),"female",IF(ISNUMBER(SEARCH("*male*",BX160)),"male",""))</f>
        <v/>
      </c>
      <c r="BT160" s="119" t="str">
        <f t="shared" ref="BT160:BT199" si="1060">IF(BX160="","",IF(ISERROR(MID(BX160,FIND("male,",BX160)+6,(FIND(")",BX160)-(FIND("male,",BX160)+6))))=TRUE,"missing/error",MID(BX160,FIND("male,",BX160)+6,(FIND(")",BX160)-(FIND("male,",BX160)+6)))))</f>
        <v/>
      </c>
      <c r="BU160" s="120" t="str">
        <f t="shared" ref="BU160:BU199" si="1061">IF(BQ160="","",(MID(BQ160,(SEARCH("^^",SUBSTITUTE(BQ160," ","^^",LEN(BQ160)-LEN(SUBSTITUTE(BQ160," ","")))))+1,99)&amp;"_"&amp;LEFT(BQ160,FIND(" ",BQ160)-1)&amp;"_"&amp;BR160))</f>
        <v/>
      </c>
      <c r="BW160" s="112"/>
      <c r="BX160" s="112"/>
      <c r="BY160" s="113" t="str">
        <f t="shared" ref="BY160:BY199" si="1062">IF(CC160="","",BY$3)</f>
        <v/>
      </c>
      <c r="BZ160" s="114" t="str">
        <f t="shared" ref="BZ160:BZ199" si="1063">IF(CC160="","",BY$1)</f>
        <v/>
      </c>
      <c r="CA160" s="115" t="str">
        <f t="shared" ref="CA160:CA199" si="1064">IF(CC160="","",BY$2)</f>
        <v/>
      </c>
      <c r="CB160" s="115" t="str">
        <f t="shared" ref="CB160:CB199" si="1065">IF(CC160="","",BY$3)</f>
        <v/>
      </c>
      <c r="CC160" s="116" t="str">
        <f t="shared" ref="CC160:CC199" si="1066">IF(CJ160="","",IF(ISNUMBER(SEARCH(":",CJ160)),MID(CJ160,FIND(":",CJ160)+2,FIND("(",CJ160)-FIND(":",CJ160)-3),LEFT(CJ160,FIND("(",CJ160)-2)))</f>
        <v/>
      </c>
      <c r="CD160" s="117" t="str">
        <f t="shared" ref="CD160:CD199" si="1067">IF(CJ160="","",MID(CJ160,FIND("(",CJ160)+1,4))</f>
        <v/>
      </c>
      <c r="CE160" s="118" t="str">
        <f t="shared" ref="CE160:CE199" si="1068">IF(ISNUMBER(SEARCH("*female*",CJ160)),"female",IF(ISNUMBER(SEARCH("*male*",CJ160)),"male",""))</f>
        <v/>
      </c>
      <c r="CF160" s="119" t="str">
        <f t="shared" ref="CF160:CF199" si="1069">IF(CJ160="","",IF(ISERROR(MID(CJ160,FIND("male,",CJ160)+6,(FIND(")",CJ160)-(FIND("male,",CJ160)+6))))=TRUE,"missing/error",MID(CJ160,FIND("male,",CJ160)+6,(FIND(")",CJ160)-(FIND("male,",CJ160)+6)))))</f>
        <v/>
      </c>
      <c r="CG160" s="120" t="str">
        <f t="shared" ref="CG160:CG199" si="1070">IF(CC160="","",(MID(CC160,(SEARCH("^^",SUBSTITUTE(CC160," ","^^",LEN(CC160)-LEN(SUBSTITUTE(CC160," ","")))))+1,99)&amp;"_"&amp;LEFT(CC160,FIND(" ",CC160)-1)&amp;"_"&amp;CD160))</f>
        <v/>
      </c>
      <c r="CI160" s="112"/>
      <c r="CJ160" s="112"/>
      <c r="CK160" s="113" t="str">
        <f t="shared" ref="CK160:CK199" si="1071">IF(CO160="","",CK$3)</f>
        <v/>
      </c>
      <c r="CL160" s="114" t="str">
        <f t="shared" ref="CL160:CL199" si="1072">IF(CO160="","",CK$1)</f>
        <v/>
      </c>
      <c r="CM160" s="115" t="str">
        <f t="shared" ref="CM160:CM199" si="1073">IF(CO160="","",CK$2)</f>
        <v/>
      </c>
      <c r="CN160" s="115" t="str">
        <f t="shared" ref="CN160:CN199" si="1074">IF(CO160="","",CK$3)</f>
        <v/>
      </c>
      <c r="CO160" s="116" t="str">
        <f t="shared" ref="CO160:CO199" si="1075">IF(CV160="","",IF(ISNUMBER(SEARCH(":",CV160)),MID(CV160,FIND(":",CV160)+2,FIND("(",CV160)-FIND(":",CV160)-3),LEFT(CV160,FIND("(",CV160)-2)))</f>
        <v/>
      </c>
      <c r="CP160" s="117" t="str">
        <f t="shared" ref="CP160:CP199" si="1076">IF(CV160="","",MID(CV160,FIND("(",CV160)+1,4))</f>
        <v/>
      </c>
      <c r="CQ160" s="118" t="str">
        <f t="shared" ref="CQ160:CQ199" si="1077">IF(ISNUMBER(SEARCH("*female*",CV160)),"female",IF(ISNUMBER(SEARCH("*male*",CV160)),"male",""))</f>
        <v/>
      </c>
      <c r="CR160" s="119" t="str">
        <f t="shared" ref="CR160:CR199" si="1078">IF(CV160="","",IF(ISERROR(MID(CV160,FIND("male,",CV160)+6,(FIND(")",CV160)-(FIND("male,",CV160)+6))))=TRUE,"missing/error",MID(CV160,FIND("male,",CV160)+6,(FIND(")",CV160)-(FIND("male,",CV160)+6)))))</f>
        <v/>
      </c>
      <c r="CS160" s="120" t="str">
        <f t="shared" ref="CS160:CS199" si="1079">IF(CO160="","",(MID(CO160,(SEARCH("^^",SUBSTITUTE(CO160," ","^^",LEN(CO160)-LEN(SUBSTITUTE(CO160," ","")))))+1,99)&amp;"_"&amp;LEFT(CO160,FIND(" ",CO160)-1)&amp;"_"&amp;CP160))</f>
        <v/>
      </c>
      <c r="CU160" s="112"/>
      <c r="CV160" s="112"/>
      <c r="CW160" s="113" t="str">
        <f t="shared" ref="CW160:CW199" si="1080">IF(DA160="","",CW$3)</f>
        <v/>
      </c>
      <c r="CX160" s="114" t="str">
        <f t="shared" ref="CX160:CX199" si="1081">IF(DA160="","",CW$1)</f>
        <v/>
      </c>
      <c r="CY160" s="115" t="str">
        <f t="shared" ref="CY160:CY199" si="1082">IF(DA160="","",CW$2)</f>
        <v/>
      </c>
      <c r="CZ160" s="115" t="str">
        <f t="shared" ref="CZ160:CZ199" si="1083">IF(DA160="","",CW$3)</f>
        <v/>
      </c>
      <c r="DA160" s="116" t="str">
        <f t="shared" ref="DA160:DA199" si="1084">IF(DH160="","",IF(ISNUMBER(SEARCH(":",DH160)),MID(DH160,FIND(":",DH160)+2,FIND("(",DH160)-FIND(":",DH160)-3),LEFT(DH160,FIND("(",DH160)-2)))</f>
        <v/>
      </c>
      <c r="DB160" s="117" t="str">
        <f t="shared" ref="DB160:DB199" si="1085">IF(DH160="","",MID(DH160,FIND("(",DH160)+1,4))</f>
        <v/>
      </c>
      <c r="DC160" s="118" t="str">
        <f t="shared" ref="DC160:DC199" si="1086">IF(ISNUMBER(SEARCH("*female*",DH160)),"female",IF(ISNUMBER(SEARCH("*male*",DH160)),"male",""))</f>
        <v/>
      </c>
      <c r="DD160" s="119" t="str">
        <f t="shared" ref="DD160:DD199" si="1087">IF(DH160="","",IF(ISERROR(MID(DH160,FIND("male,",DH160)+6,(FIND(")",DH160)-(FIND("male,",DH160)+6))))=TRUE,"missing/error",MID(DH160,FIND("male,",DH160)+6,(FIND(")",DH160)-(FIND("male,",DH160)+6)))))</f>
        <v/>
      </c>
      <c r="DE160" s="120" t="str">
        <f t="shared" ref="DE160:DE199" si="1088">IF(DA160="","",(MID(DA160,(SEARCH("^^",SUBSTITUTE(DA160," ","^^",LEN(DA160)-LEN(SUBSTITUTE(DA160," ","")))))+1,99)&amp;"_"&amp;LEFT(DA160,FIND(" ",DA160)-1)&amp;"_"&amp;DB160))</f>
        <v/>
      </c>
      <c r="DG160" s="112"/>
      <c r="DH160" s="112"/>
      <c r="DI160" s="113" t="str">
        <f t="shared" ref="DI160:DI199" si="1089">IF(DM160="","",DI$3)</f>
        <v/>
      </c>
      <c r="DJ160" s="114" t="str">
        <f t="shared" ref="DJ160:DJ199" si="1090">IF(DM160="","",DI$1)</f>
        <v/>
      </c>
      <c r="DK160" s="115" t="str">
        <f t="shared" ref="DK160:DK199" si="1091">IF(DM160="","",DI$2)</f>
        <v/>
      </c>
      <c r="DL160" s="115" t="str">
        <f t="shared" ref="DL160:DL199" si="1092">IF(DM160="","",DI$3)</f>
        <v/>
      </c>
      <c r="DM160" s="116" t="str">
        <f t="shared" ref="DM160:DM199" si="1093">IF(DT160="","",IF(ISNUMBER(SEARCH(":",DT160)),MID(DT160,FIND(":",DT160)+2,FIND("(",DT160)-FIND(":",DT160)-3),LEFT(DT160,FIND("(",DT160)-2)))</f>
        <v/>
      </c>
      <c r="DN160" s="117" t="str">
        <f t="shared" ref="DN160:DN199" si="1094">IF(DT160="","",MID(DT160,FIND("(",DT160)+1,4))</f>
        <v/>
      </c>
      <c r="DO160" s="118" t="str">
        <f t="shared" ref="DO160:DO199" si="1095">IF(ISNUMBER(SEARCH("*female*",DT160)),"female",IF(ISNUMBER(SEARCH("*male*",DT160)),"male",""))</f>
        <v/>
      </c>
      <c r="DP160" s="119" t="str">
        <f t="shared" ref="DP160:DP199" si="1096">IF(DT160="","",IF(ISERROR(MID(DT160,FIND("male,",DT160)+6,(FIND(")",DT160)-(FIND("male,",DT160)+6))))=TRUE,"missing/error",MID(DT160,FIND("male,",DT160)+6,(FIND(")",DT160)-(FIND("male,",DT160)+6)))))</f>
        <v/>
      </c>
      <c r="DQ160" s="120" t="str">
        <f t="shared" ref="DQ160:DQ199" si="1097">IF(DM160="","",(MID(DM160,(SEARCH("^^",SUBSTITUTE(DM160," ","^^",LEN(DM160)-LEN(SUBSTITUTE(DM160," ","")))))+1,99)&amp;"_"&amp;LEFT(DM160,FIND(" ",DM160)-1)&amp;"_"&amp;DN160))</f>
        <v/>
      </c>
      <c r="DS160" s="112"/>
      <c r="DT160" s="112"/>
      <c r="DU160" s="113" t="str">
        <f t="shared" ref="DU160:DU199" si="1098">IF(DY160="","",DU$3)</f>
        <v/>
      </c>
      <c r="DV160" s="114" t="str">
        <f t="shared" ref="DV160:DV199" si="1099">IF(DY160="","",DU$1)</f>
        <v/>
      </c>
      <c r="DW160" s="115" t="str">
        <f t="shared" ref="DW160:DW199" si="1100">IF(DY160="","",DU$2)</f>
        <v/>
      </c>
      <c r="DX160" s="115" t="str">
        <f t="shared" ref="DX160:DX199" si="1101">IF(DY160="","",DU$3)</f>
        <v/>
      </c>
      <c r="DY160" s="116" t="str">
        <f t="shared" ref="DY160:DY199" si="1102">IF(EF160="","",IF(ISNUMBER(SEARCH(":",EF160)),MID(EF160,FIND(":",EF160)+2,FIND("(",EF160)-FIND(":",EF160)-3),LEFT(EF160,FIND("(",EF160)-2)))</f>
        <v/>
      </c>
      <c r="DZ160" s="117" t="str">
        <f t="shared" ref="DZ160:DZ199" si="1103">IF(EF160="","",MID(EF160,FIND("(",EF160)+1,4))</f>
        <v/>
      </c>
      <c r="EA160" s="118" t="str">
        <f t="shared" ref="EA160:EA199" si="1104">IF(ISNUMBER(SEARCH("*female*",EF160)),"female",IF(ISNUMBER(SEARCH("*male*",EF160)),"male",""))</f>
        <v/>
      </c>
      <c r="EB160" s="119" t="str">
        <f t="shared" ref="EB160:EB199" si="1105">IF(EF160="","",IF(ISERROR(MID(EF160,FIND("male,",EF160)+6,(FIND(")",EF160)-(FIND("male,",EF160)+6))))=TRUE,"missing/error",MID(EF160,FIND("male,",EF160)+6,(FIND(")",EF160)-(FIND("male,",EF160)+6)))))</f>
        <v/>
      </c>
      <c r="EC160" s="120" t="str">
        <f t="shared" ref="EC160:EC199" si="1106">IF(DY160="","",(MID(DY160,(SEARCH("^^",SUBSTITUTE(DY160," ","^^",LEN(DY160)-LEN(SUBSTITUTE(DY160," ","")))))+1,99)&amp;"_"&amp;LEFT(DY160,FIND(" ",DY160)-1)&amp;"_"&amp;DZ160))</f>
        <v/>
      </c>
      <c r="EE160" s="112"/>
      <c r="EF160" s="112"/>
      <c r="EG160" s="113" t="str">
        <f t="shared" ref="EG160:EG199" si="1107">IF(EK160="","",EG$3)</f>
        <v/>
      </c>
      <c r="EH160" s="114" t="str">
        <f t="shared" ref="EH160:EH199" si="1108">IF(EK160="","",EG$1)</f>
        <v/>
      </c>
      <c r="EI160" s="115" t="str">
        <f t="shared" ref="EI160:EI199" si="1109">IF(EK160="","",EG$2)</f>
        <v/>
      </c>
      <c r="EJ160" s="115" t="str">
        <f t="shared" ref="EJ160:EJ199" si="1110">IF(EK160="","",EG$3)</f>
        <v/>
      </c>
      <c r="EK160" s="116" t="str">
        <f t="shared" ref="EK160:EK199" si="1111">IF(ER160="","",IF(ISNUMBER(SEARCH(":",ER160)),MID(ER160,FIND(":",ER160)+2,FIND("(",ER160)-FIND(":",ER160)-3),LEFT(ER160,FIND("(",ER160)-2)))</f>
        <v/>
      </c>
      <c r="EL160" s="117" t="str">
        <f t="shared" ref="EL160:EL199" si="1112">IF(ER160="","",MID(ER160,FIND("(",ER160)+1,4))</f>
        <v/>
      </c>
      <c r="EM160" s="118" t="str">
        <f t="shared" ref="EM160:EM199" si="1113">IF(ISNUMBER(SEARCH("*female*",ER160)),"female",IF(ISNUMBER(SEARCH("*male*",ER160)),"male",""))</f>
        <v/>
      </c>
      <c r="EN160" s="119" t="str">
        <f t="shared" ref="EN160:EN199" si="1114">IF(ER160="","",IF(ISERROR(MID(ER160,FIND("male,",ER160)+6,(FIND(")",ER160)-(FIND("male,",ER160)+6))))=TRUE,"missing/error",MID(ER160,FIND("male,",ER160)+6,(FIND(")",ER160)-(FIND("male,",ER160)+6)))))</f>
        <v/>
      </c>
      <c r="EO160" s="120" t="str">
        <f t="shared" ref="EO160:EO199" si="1115">IF(EK160="","",(MID(EK160,(SEARCH("^^",SUBSTITUTE(EK160," ","^^",LEN(EK160)-LEN(SUBSTITUTE(EK160," ","")))))+1,99)&amp;"_"&amp;LEFT(EK160,FIND(" ",EK160)-1)&amp;"_"&amp;EL160))</f>
        <v/>
      </c>
      <c r="EQ160" s="112"/>
      <c r="ER160" s="112"/>
      <c r="ES160" s="113" t="str">
        <f t="shared" ref="ES160:ES199" si="1116">IF(EW160="","",ES$3)</f>
        <v/>
      </c>
      <c r="ET160" s="114" t="str">
        <f t="shared" ref="ET160:ET199" si="1117">IF(EW160="","",ES$1)</f>
        <v/>
      </c>
      <c r="EU160" s="115" t="str">
        <f t="shared" ref="EU160:EU199" si="1118">IF(EW160="","",ES$2)</f>
        <v/>
      </c>
      <c r="EV160" s="115" t="str">
        <f t="shared" ref="EV160:EV199" si="1119">IF(EW160="","",ES$3)</f>
        <v/>
      </c>
      <c r="EW160" s="116" t="str">
        <f t="shared" ref="EW160:EW199" si="1120">IF(FD160="","",IF(ISNUMBER(SEARCH(":",FD160)),MID(FD160,FIND(":",FD160)+2,FIND("(",FD160)-FIND(":",FD160)-3),LEFT(FD160,FIND("(",FD160)-2)))</f>
        <v/>
      </c>
      <c r="EX160" s="117" t="str">
        <f t="shared" ref="EX160:EX199" si="1121">IF(FD160="","",MID(FD160,FIND("(",FD160)+1,4))</f>
        <v/>
      </c>
      <c r="EY160" s="118" t="str">
        <f t="shared" ref="EY160:EY199" si="1122">IF(ISNUMBER(SEARCH("*female*",FD160)),"female",IF(ISNUMBER(SEARCH("*male*",FD160)),"male",""))</f>
        <v/>
      </c>
      <c r="EZ160" s="119" t="str">
        <f t="shared" ref="EZ160:EZ199" si="1123">IF(FD160="","",IF(ISERROR(MID(FD160,FIND("male,",FD160)+6,(FIND(")",FD160)-(FIND("male,",FD160)+6))))=TRUE,"missing/error",MID(FD160,FIND("male,",FD160)+6,(FIND(")",FD160)-(FIND("male,",FD160)+6)))))</f>
        <v/>
      </c>
      <c r="FA160" s="120" t="str">
        <f t="shared" ref="FA160:FA199" si="1124">IF(EW160="","",(MID(EW160,(SEARCH("^^",SUBSTITUTE(EW160," ","^^",LEN(EW160)-LEN(SUBSTITUTE(EW160," ","")))))+1,99)&amp;"_"&amp;LEFT(EW160,FIND(" ",EW160)-1)&amp;"_"&amp;EX160))</f>
        <v/>
      </c>
      <c r="FC160" s="112"/>
      <c r="FD160" s="112"/>
      <c r="FE160" s="113" t="str">
        <f t="shared" ref="FE160:FE199" si="1125">IF(FI160="","",FE$3)</f>
        <v/>
      </c>
      <c r="FF160" s="114" t="str">
        <f t="shared" ref="FF160:FF199" si="1126">IF(FI160="","",FE$1)</f>
        <v/>
      </c>
      <c r="FG160" s="115" t="str">
        <f t="shared" ref="FG160:FG199" si="1127">IF(FI160="","",FE$2)</f>
        <v/>
      </c>
      <c r="FH160" s="115" t="str">
        <f t="shared" ref="FH160:FH199" si="1128">IF(FI160="","",FE$3)</f>
        <v/>
      </c>
      <c r="FI160" s="116" t="str">
        <f t="shared" ref="FI160:FI199" si="1129">IF(FP160="","",IF(ISNUMBER(SEARCH(":",FP160)),MID(FP160,FIND(":",FP160)+2,FIND("(",FP160)-FIND(":",FP160)-3),LEFT(FP160,FIND("(",FP160)-2)))</f>
        <v/>
      </c>
      <c r="FJ160" s="117" t="str">
        <f t="shared" ref="FJ160:FJ199" si="1130">IF(FP160="","",MID(FP160,FIND("(",FP160)+1,4))</f>
        <v/>
      </c>
      <c r="FK160" s="118" t="str">
        <f t="shared" ref="FK160:FK199" si="1131">IF(ISNUMBER(SEARCH("*female*",FP160)),"female",IF(ISNUMBER(SEARCH("*male*",FP160)),"male",""))</f>
        <v/>
      </c>
      <c r="FL160" s="119" t="str">
        <f t="shared" ref="FL160:FL199" si="1132">IF(FP160="","",IF(ISERROR(MID(FP160,FIND("male,",FP160)+6,(FIND(")",FP160)-(FIND("male,",FP160)+6))))=TRUE,"missing/error",MID(FP160,FIND("male,",FP160)+6,(FIND(")",FP160)-(FIND("male,",FP160)+6)))))</f>
        <v/>
      </c>
      <c r="FM160" s="120" t="str">
        <f t="shared" ref="FM160:FM199" si="1133">IF(FI160="","",(MID(FI160,(SEARCH("^^",SUBSTITUTE(FI160," ","^^",LEN(FI160)-LEN(SUBSTITUTE(FI160," ","")))))+1,99)&amp;"_"&amp;LEFT(FI160,FIND(" ",FI160)-1)&amp;"_"&amp;FJ160))</f>
        <v/>
      </c>
      <c r="FO160" s="112"/>
      <c r="FP160" s="112"/>
      <c r="FQ160" s="113" t="str">
        <f t="shared" ref="FQ160:FQ199" si="1134">IF(FU160="","",FQ$3)</f>
        <v/>
      </c>
      <c r="FR160" s="114" t="str">
        <f t="shared" ref="FR160:FR199" si="1135">IF(FU160="","",FQ$1)</f>
        <v/>
      </c>
      <c r="FS160" s="115" t="str">
        <f t="shared" ref="FS160:FS199" si="1136">IF(FU160="","",FQ$2)</f>
        <v/>
      </c>
      <c r="FT160" s="115" t="str">
        <f t="shared" ref="FT160:FT199" si="1137">IF(FU160="","",FQ$3)</f>
        <v/>
      </c>
      <c r="FU160" s="116" t="str">
        <f t="shared" ref="FU160:FU199" si="1138">IF(GB160="","",IF(ISNUMBER(SEARCH(":",GB160)),MID(GB160,FIND(":",GB160)+2,FIND("(",GB160)-FIND(":",GB160)-3),LEFT(GB160,FIND("(",GB160)-2)))</f>
        <v/>
      </c>
      <c r="FV160" s="117" t="str">
        <f t="shared" ref="FV160:FV199" si="1139">IF(GB160="","",MID(GB160,FIND("(",GB160)+1,4))</f>
        <v/>
      </c>
      <c r="FW160" s="118" t="str">
        <f t="shared" ref="FW160:FW199" si="1140">IF(ISNUMBER(SEARCH("*female*",GB160)),"female",IF(ISNUMBER(SEARCH("*male*",GB160)),"male",""))</f>
        <v/>
      </c>
      <c r="FX160" s="119" t="str">
        <f t="shared" ref="FX160:FX199" si="1141">IF(GB160="","",IF(ISERROR(MID(GB160,FIND("male,",GB160)+6,(FIND(")",GB160)-(FIND("male,",GB160)+6))))=TRUE,"missing/error",MID(GB160,FIND("male,",GB160)+6,(FIND(")",GB160)-(FIND("male,",GB160)+6)))))</f>
        <v/>
      </c>
      <c r="FY160" s="120" t="str">
        <f t="shared" ref="FY160:FY199" si="1142">IF(FU160="","",(MID(FU160,(SEARCH("^^",SUBSTITUTE(FU160," ","^^",LEN(FU160)-LEN(SUBSTITUTE(FU160," ","")))))+1,99)&amp;"_"&amp;LEFT(FU160,FIND(" ",FU160)-1)&amp;"_"&amp;FV160))</f>
        <v/>
      </c>
      <c r="GA160" s="112"/>
      <c r="GB160" s="112"/>
      <c r="GC160" s="113" t="str">
        <f t="shared" ref="GC160:GC199" si="1143">IF(GG160="","",GC$3)</f>
        <v/>
      </c>
      <c r="GD160" s="114" t="str">
        <f t="shared" ref="GD160:GD199" si="1144">IF(GG160="","",GC$1)</f>
        <v/>
      </c>
      <c r="GE160" s="115" t="str">
        <f t="shared" ref="GE160:GE199" si="1145">IF(GG160="","",GC$2)</f>
        <v/>
      </c>
      <c r="GF160" s="115" t="str">
        <f t="shared" ref="GF160:GF199" si="1146">IF(GG160="","",GC$3)</f>
        <v/>
      </c>
      <c r="GG160" s="116" t="str">
        <f t="shared" ref="GG160:GG199" si="1147">IF(GN160="","",IF(ISNUMBER(SEARCH(":",GN160)),MID(GN160,FIND(":",GN160)+2,FIND("(",GN160)-FIND(":",GN160)-3),LEFT(GN160,FIND("(",GN160)-2)))</f>
        <v/>
      </c>
      <c r="GH160" s="117" t="str">
        <f t="shared" ref="GH160:GH199" si="1148">IF(GN160="","",MID(GN160,FIND("(",GN160)+1,4))</f>
        <v/>
      </c>
      <c r="GI160" s="118" t="str">
        <f t="shared" ref="GI160:GI199" si="1149">IF(ISNUMBER(SEARCH("*female*",GN160)),"female",IF(ISNUMBER(SEARCH("*male*",GN160)),"male",""))</f>
        <v/>
      </c>
      <c r="GJ160" s="119" t="str">
        <f t="shared" ref="GJ160:GJ199" si="1150">IF(GN160="","",IF(ISERROR(MID(GN160,FIND("male,",GN160)+6,(FIND(")",GN160)-(FIND("male,",GN160)+6))))=TRUE,"missing/error",MID(GN160,FIND("male,",GN160)+6,(FIND(")",GN160)-(FIND("male,",GN160)+6)))))</f>
        <v/>
      </c>
      <c r="GK160" s="120" t="str">
        <f t="shared" ref="GK160:GK199" si="1151">IF(GG160="","",(MID(GG160,(SEARCH("^^",SUBSTITUTE(GG160," ","^^",LEN(GG160)-LEN(SUBSTITUTE(GG160," ","")))))+1,99)&amp;"_"&amp;LEFT(GG160,FIND(" ",GG160)-1)&amp;"_"&amp;GH160))</f>
        <v/>
      </c>
      <c r="GM160" s="112"/>
      <c r="GN160" s="112"/>
      <c r="GO160" s="113" t="str">
        <f t="shared" ref="GO160:GO199" si="1152">IF(GS160="","",GO$3)</f>
        <v/>
      </c>
      <c r="GP160" s="114" t="str">
        <f t="shared" ref="GP160:GP199" si="1153">IF(GS160="","",GO$1)</f>
        <v/>
      </c>
      <c r="GQ160" s="115" t="str">
        <f t="shared" ref="GQ160:GQ199" si="1154">IF(GS160="","",GO$2)</f>
        <v/>
      </c>
      <c r="GR160" s="115" t="str">
        <f t="shared" ref="GR160:GR199" si="1155">IF(GS160="","",GO$3)</f>
        <v/>
      </c>
      <c r="GS160" s="116" t="str">
        <f t="shared" ref="GS160:GS199" si="1156">IF(GZ160="","",IF(ISNUMBER(SEARCH(":",GZ160)),MID(GZ160,FIND(":",GZ160)+2,FIND("(",GZ160)-FIND(":",GZ160)-3),LEFT(GZ160,FIND("(",GZ160)-2)))</f>
        <v/>
      </c>
      <c r="GT160" s="117" t="str">
        <f t="shared" ref="GT160:GT199" si="1157">IF(GZ160="","",MID(GZ160,FIND("(",GZ160)+1,4))</f>
        <v/>
      </c>
      <c r="GU160" s="118" t="str">
        <f t="shared" ref="GU160:GU199" si="1158">IF(ISNUMBER(SEARCH("*female*",GZ160)),"female",IF(ISNUMBER(SEARCH("*male*",GZ160)),"male",""))</f>
        <v/>
      </c>
      <c r="GV160" s="119" t="str">
        <f t="shared" ref="GV160:GV199" si="1159">IF(GZ160="","",IF(ISERROR(MID(GZ160,FIND("male,",GZ160)+6,(FIND(")",GZ160)-(FIND("male,",GZ160)+6))))=TRUE,"missing/error",MID(GZ160,FIND("male,",GZ160)+6,(FIND(")",GZ160)-(FIND("male,",GZ160)+6)))))</f>
        <v/>
      </c>
      <c r="GW160" s="120" t="str">
        <f t="shared" ref="GW160:GW199" si="1160">IF(GS160="","",(MID(GS160,(SEARCH("^^",SUBSTITUTE(GS160," ","^^",LEN(GS160)-LEN(SUBSTITUTE(GS160," ","")))))+1,99)&amp;"_"&amp;LEFT(GS160,FIND(" ",GS160)-1)&amp;"_"&amp;GT160))</f>
        <v/>
      </c>
      <c r="GY160" s="112"/>
      <c r="GZ160" s="112"/>
      <c r="HA160" s="113" t="str">
        <f t="shared" ref="HA160:HA199" si="1161">IF(HE160="","",HA$3)</f>
        <v/>
      </c>
      <c r="HB160" s="114" t="str">
        <f t="shared" ref="HB160:HB199" si="1162">IF(HE160="","",HA$1)</f>
        <v/>
      </c>
      <c r="HC160" s="115" t="str">
        <f t="shared" ref="HC160:HC199" si="1163">IF(HE160="","",HA$2)</f>
        <v/>
      </c>
      <c r="HD160" s="115" t="str">
        <f t="shared" ref="HD160:HD199" si="1164">IF(HE160="","",HA$3)</f>
        <v/>
      </c>
      <c r="HE160" s="116" t="str">
        <f t="shared" ref="HE160:HE199" si="1165">IF(HL160="","",IF(ISNUMBER(SEARCH(":",HL160)),MID(HL160,FIND(":",HL160)+2,FIND("(",HL160)-FIND(":",HL160)-3),LEFT(HL160,FIND("(",HL160)-2)))</f>
        <v/>
      </c>
      <c r="HF160" s="117" t="str">
        <f t="shared" ref="HF160:HF199" si="1166">IF(HL160="","",MID(HL160,FIND("(",HL160)+1,4))</f>
        <v/>
      </c>
      <c r="HG160" s="118" t="str">
        <f t="shared" ref="HG160:HG199" si="1167">IF(ISNUMBER(SEARCH("*female*",HL160)),"female",IF(ISNUMBER(SEARCH("*male*",HL160)),"male",""))</f>
        <v/>
      </c>
      <c r="HH160" s="119" t="str">
        <f t="shared" ref="HH160:HH199" si="1168">IF(HL160="","",IF(ISERROR(MID(HL160,FIND("male,",HL160)+6,(FIND(")",HL160)-(FIND("male,",HL160)+6))))=TRUE,"missing/error",MID(HL160,FIND("male,",HL160)+6,(FIND(")",HL160)-(FIND("male,",HL160)+6)))))</f>
        <v/>
      </c>
      <c r="HI160" s="120" t="str">
        <f t="shared" ref="HI160:HI199" si="1169">IF(HE160="","",(MID(HE160,(SEARCH("^^",SUBSTITUTE(HE160," ","^^",LEN(HE160)-LEN(SUBSTITUTE(HE160," ","")))))+1,99)&amp;"_"&amp;LEFT(HE160,FIND(" ",HE160)-1)&amp;"_"&amp;HF160))</f>
        <v/>
      </c>
      <c r="HK160" s="112"/>
      <c r="HL160" s="112"/>
      <c r="HM160" s="113" t="str">
        <f t="shared" ref="HM160:HM199" si="1170">IF(HQ160="","",HM$3)</f>
        <v/>
      </c>
      <c r="HN160" s="114" t="str">
        <f t="shared" ref="HN160:HN199" si="1171">IF(HQ160="","",HM$1)</f>
        <v/>
      </c>
      <c r="HO160" s="115" t="str">
        <f t="shared" ref="HO160:HO199" si="1172">IF(HQ160="","",HM$2)</f>
        <v/>
      </c>
      <c r="HP160" s="115" t="str">
        <f t="shared" ref="HP160:HP199" si="1173">IF(HQ160="","",HM$3)</f>
        <v/>
      </c>
      <c r="HQ160" s="116" t="str">
        <f t="shared" ref="HQ160:HQ199" si="1174">IF(HX160="","",IF(ISNUMBER(SEARCH(":",HX160)),MID(HX160,FIND(":",HX160)+2,FIND("(",HX160)-FIND(":",HX160)-3),LEFT(HX160,FIND("(",HX160)-2)))</f>
        <v/>
      </c>
      <c r="HR160" s="117" t="str">
        <f t="shared" ref="HR160:HR199" si="1175">IF(HX160="","",MID(HX160,FIND("(",HX160)+1,4))</f>
        <v/>
      </c>
      <c r="HS160" s="118" t="str">
        <f t="shared" ref="HS160:HS199" si="1176">IF(ISNUMBER(SEARCH("*female*",HX160)),"female",IF(ISNUMBER(SEARCH("*male*",HX160)),"male",""))</f>
        <v/>
      </c>
      <c r="HT160" s="119" t="str">
        <f t="shared" ref="HT160:HT199" si="1177">IF(HX160="","",IF(ISERROR(MID(HX160,FIND("male,",HX160)+6,(FIND(")",HX160)-(FIND("male,",HX160)+6))))=TRUE,"missing/error",MID(HX160,FIND("male,",HX160)+6,(FIND(")",HX160)-(FIND("male,",HX160)+6)))))</f>
        <v/>
      </c>
      <c r="HU160" s="120" t="str">
        <f t="shared" ref="HU160:HU199" si="1178">IF(HQ160="","",(MID(HQ160,(SEARCH("^^",SUBSTITUTE(HQ160," ","^^",LEN(HQ160)-LEN(SUBSTITUTE(HQ160," ","")))))+1,99)&amp;"_"&amp;LEFT(HQ160,FIND(" ",HQ160)-1)&amp;"_"&amp;HR160))</f>
        <v/>
      </c>
      <c r="HW160" s="112"/>
      <c r="HX160" s="112"/>
      <c r="HY160" s="113" t="str">
        <f t="shared" ref="HY160:HY199" si="1179">IF(IC160="","",HY$3)</f>
        <v/>
      </c>
      <c r="HZ160" s="114" t="str">
        <f t="shared" ref="HZ160:HZ199" si="1180">IF(IC160="","",HY$1)</f>
        <v/>
      </c>
      <c r="IA160" s="115" t="str">
        <f t="shared" ref="IA160:IA199" si="1181">IF(IC160="","",HY$2)</f>
        <v/>
      </c>
      <c r="IB160" s="115" t="str">
        <f t="shared" ref="IB160:IB199" si="1182">IF(IC160="","",HY$3)</f>
        <v/>
      </c>
      <c r="IC160" s="116" t="str">
        <f t="shared" ref="IC160:IC199" si="1183">IF(IJ160="","",IF(ISNUMBER(SEARCH(":",IJ160)),MID(IJ160,FIND(":",IJ160)+2,FIND("(",IJ160)-FIND(":",IJ160)-3),LEFT(IJ160,FIND("(",IJ160)-2)))</f>
        <v/>
      </c>
      <c r="ID160" s="117" t="str">
        <f t="shared" ref="ID160:ID199" si="1184">IF(IJ160="","",MID(IJ160,FIND("(",IJ160)+1,4))</f>
        <v/>
      </c>
      <c r="IE160" s="118" t="str">
        <f t="shared" ref="IE160:IE199" si="1185">IF(ISNUMBER(SEARCH("*female*",IJ160)),"female",IF(ISNUMBER(SEARCH("*male*",IJ160)),"male",""))</f>
        <v/>
      </c>
      <c r="IF160" s="119" t="str">
        <f t="shared" ref="IF160:IF199" si="1186">IF(IJ160="","",IF(ISERROR(MID(IJ160,FIND("male,",IJ160)+6,(FIND(")",IJ160)-(FIND("male,",IJ160)+6))))=TRUE,"missing/error",MID(IJ160,FIND("male,",IJ160)+6,(FIND(")",IJ160)-(FIND("male,",IJ160)+6)))))</f>
        <v/>
      </c>
      <c r="IG160" s="120" t="str">
        <f t="shared" ref="IG160:IG199" si="1187">IF(IC160="","",(MID(IC160,(SEARCH("^^",SUBSTITUTE(IC160," ","^^",LEN(IC160)-LEN(SUBSTITUTE(IC160," ","")))))+1,99)&amp;"_"&amp;LEFT(IC160,FIND(" ",IC160)-1)&amp;"_"&amp;ID160))</f>
        <v/>
      </c>
      <c r="II160" s="112"/>
      <c r="IJ160" s="112"/>
      <c r="IK160" s="113" t="str">
        <f t="shared" ref="IK160:IK199" si="1188">IF(IO160="","",IK$3)</f>
        <v/>
      </c>
      <c r="IL160" s="114" t="str">
        <f t="shared" ref="IL160:IL199" si="1189">IF(IO160="","",IK$1)</f>
        <v/>
      </c>
      <c r="IM160" s="115" t="str">
        <f t="shared" ref="IM160:IM199" si="1190">IF(IO160="","",IK$2)</f>
        <v/>
      </c>
      <c r="IN160" s="115" t="str">
        <f t="shared" ref="IN160:IN199" si="1191">IF(IO160="","",IK$3)</f>
        <v/>
      </c>
      <c r="IO160" s="116" t="str">
        <f t="shared" ref="IO160:IO199" si="1192">IF(IV160="","",IF(ISNUMBER(SEARCH(":",IV160)),MID(IV160,FIND(":",IV160)+2,FIND("(",IV160)-FIND(":",IV160)-3),LEFT(IV160,FIND("(",IV160)-2)))</f>
        <v/>
      </c>
      <c r="IP160" s="117" t="str">
        <f t="shared" ref="IP160:IP199" si="1193">IF(IV160="","",MID(IV160,FIND("(",IV160)+1,4))</f>
        <v/>
      </c>
      <c r="IQ160" s="118" t="str">
        <f t="shared" ref="IQ160:IQ199" si="1194">IF(ISNUMBER(SEARCH("*female*",IV160)),"female",IF(ISNUMBER(SEARCH("*male*",IV160)),"male",""))</f>
        <v/>
      </c>
      <c r="IR160" s="119" t="str">
        <f t="shared" ref="IR160:IR199" si="1195">IF(IV160="","",IF(ISERROR(MID(IV160,FIND("male,",IV160)+6,(FIND(")",IV160)-(FIND("male,",IV160)+6))))=TRUE,"missing/error",MID(IV160,FIND("male,",IV160)+6,(FIND(")",IV160)-(FIND("male,",IV160)+6)))))</f>
        <v/>
      </c>
      <c r="IS160" s="120" t="str">
        <f t="shared" ref="IS160:IS199" si="1196">IF(IO160="","",(MID(IO160,(SEARCH("^^",SUBSTITUTE(IO160," ","^^",LEN(IO160)-LEN(SUBSTITUTE(IO160," ","")))))+1,99)&amp;"_"&amp;LEFT(IO160,FIND(" ",IO160)-1)&amp;"_"&amp;IP160))</f>
        <v/>
      </c>
      <c r="IU160" s="112"/>
      <c r="IV160" s="112"/>
      <c r="IW160" s="113" t="str">
        <f t="shared" ref="IW160:IW199" si="1197">IF(JA160="","",IW$3)</f>
        <v/>
      </c>
      <c r="IX160" s="114" t="str">
        <f t="shared" ref="IX160:IX199" si="1198">IF(JA160="","",IW$1)</f>
        <v/>
      </c>
      <c r="IY160" s="115" t="str">
        <f t="shared" ref="IY160:IY199" si="1199">IF(JA160="","",IW$2)</f>
        <v/>
      </c>
      <c r="IZ160" s="115" t="str">
        <f t="shared" ref="IZ160:IZ199" si="1200">IF(JA160="","",IW$3)</f>
        <v/>
      </c>
      <c r="JA160" s="116" t="str">
        <f t="shared" ref="JA160:JA199" si="1201">IF(JH160="","",IF(ISNUMBER(SEARCH(":",JH160)),MID(JH160,FIND(":",JH160)+2,FIND("(",JH160)-FIND(":",JH160)-3),LEFT(JH160,FIND("(",JH160)-2)))</f>
        <v/>
      </c>
      <c r="JB160" s="117" t="str">
        <f t="shared" ref="JB160:JB199" si="1202">IF(JH160="","",MID(JH160,FIND("(",JH160)+1,4))</f>
        <v/>
      </c>
      <c r="JC160" s="118" t="str">
        <f t="shared" ref="JC160:JC199" si="1203">IF(ISNUMBER(SEARCH("*female*",JH160)),"female",IF(ISNUMBER(SEARCH("*male*",JH160)),"male",""))</f>
        <v/>
      </c>
      <c r="JD160" s="119" t="str">
        <f t="shared" ref="JD160:JD199" si="1204">IF(JH160="","",IF(ISERROR(MID(JH160,FIND("male,",JH160)+6,(FIND(")",JH160)-(FIND("male,",JH160)+6))))=TRUE,"missing/error",MID(JH160,FIND("male,",JH160)+6,(FIND(")",JH160)-(FIND("male,",JH160)+6)))))</f>
        <v/>
      </c>
      <c r="JE160" s="120" t="str">
        <f t="shared" ref="JE160:JE199" si="1205">IF(JA160="","",(MID(JA160,(SEARCH("^^",SUBSTITUTE(JA160," ","^^",LEN(JA160)-LEN(SUBSTITUTE(JA160," ","")))))+1,99)&amp;"_"&amp;LEFT(JA160,FIND(" ",JA160)-1)&amp;"_"&amp;JB160))</f>
        <v/>
      </c>
      <c r="JG160" s="112"/>
      <c r="JH160" s="112"/>
      <c r="JI160" s="113" t="str">
        <f t="shared" ref="JI160:JI199" si="1206">IF(JM160="","",JI$3)</f>
        <v/>
      </c>
      <c r="JJ160" s="114" t="str">
        <f t="shared" ref="JJ160:JJ199" si="1207">IF(JM160="","",JI$1)</f>
        <v/>
      </c>
      <c r="JK160" s="115" t="str">
        <f t="shared" ref="JK160:JK199" si="1208">IF(JM160="","",JI$2)</f>
        <v/>
      </c>
      <c r="JL160" s="115" t="str">
        <f t="shared" ref="JL160:JL199" si="1209">IF(JM160="","",JI$3)</f>
        <v/>
      </c>
      <c r="JM160" s="116" t="str">
        <f t="shared" ref="JM160:JM199" si="1210">IF(JT160="","",IF(ISNUMBER(SEARCH(":",JT160)),MID(JT160,FIND(":",JT160)+2,FIND("(",JT160)-FIND(":",JT160)-3),LEFT(JT160,FIND("(",JT160)-2)))</f>
        <v/>
      </c>
      <c r="JN160" s="117" t="str">
        <f t="shared" ref="JN160:JN199" si="1211">IF(JT160="","",MID(JT160,FIND("(",JT160)+1,4))</f>
        <v/>
      </c>
      <c r="JO160" s="118" t="str">
        <f t="shared" ref="JO160:JO199" si="1212">IF(ISNUMBER(SEARCH("*female*",JT160)),"female",IF(ISNUMBER(SEARCH("*male*",JT160)),"male",""))</f>
        <v/>
      </c>
      <c r="JP160" s="119" t="str">
        <f t="shared" ref="JP160:JP199" si="1213">IF(JT160="","",IF(ISERROR(MID(JT160,FIND("male,",JT160)+6,(FIND(")",JT160)-(FIND("male,",JT160)+6))))=TRUE,"missing/error",MID(JT160,FIND("male,",JT160)+6,(FIND(")",JT160)-(FIND("male,",JT160)+6)))))</f>
        <v/>
      </c>
      <c r="JQ160" s="120" t="str">
        <f t="shared" ref="JQ160:JQ199" si="1214">IF(JM160="","",(MID(JM160,(SEARCH("^^",SUBSTITUTE(JM160," ","^^",LEN(JM160)-LEN(SUBSTITUTE(JM160," ","")))))+1,99)&amp;"_"&amp;LEFT(JM160,FIND(" ",JM160)-1)&amp;"_"&amp;JN160))</f>
        <v/>
      </c>
      <c r="JS160" s="112"/>
      <c r="JT160" s="112"/>
      <c r="JU160" s="113" t="str">
        <f t="shared" ref="JU160:JU199" si="1215">IF(JY160="","",JU$3)</f>
        <v/>
      </c>
      <c r="JV160" s="114" t="str">
        <f t="shared" ref="JV160:JV199" si="1216">IF(JY160="","",JU$1)</f>
        <v/>
      </c>
      <c r="JW160" s="115" t="str">
        <f t="shared" ref="JW160:JW199" si="1217">IF(JY160="","",JU$2)</f>
        <v/>
      </c>
      <c r="JX160" s="115" t="str">
        <f t="shared" ref="JX160:JX199" si="1218">IF(JY160="","",JU$3)</f>
        <v/>
      </c>
      <c r="JY160" s="116" t="str">
        <f t="shared" ref="JY160:JY199" si="1219">IF(KF160="","",IF(ISNUMBER(SEARCH(":",KF160)),MID(KF160,FIND(":",KF160)+2,FIND("(",KF160)-FIND(":",KF160)-3),LEFT(KF160,FIND("(",KF160)-2)))</f>
        <v/>
      </c>
      <c r="JZ160" s="117" t="str">
        <f t="shared" ref="JZ160:JZ199" si="1220">IF(KF160="","",MID(KF160,FIND("(",KF160)+1,4))</f>
        <v/>
      </c>
      <c r="KA160" s="118" t="str">
        <f t="shared" ref="KA160:KA199" si="1221">IF(ISNUMBER(SEARCH("*female*",KF160)),"female",IF(ISNUMBER(SEARCH("*male*",KF160)),"male",""))</f>
        <v/>
      </c>
      <c r="KB160" s="119" t="str">
        <f t="shared" ref="KB160:KB199" si="1222">IF(KF160="","",IF(ISERROR(MID(KF160,FIND("male,",KF160)+6,(FIND(")",KF160)-(FIND("male,",KF160)+6))))=TRUE,"missing/error",MID(KF160,FIND("male,",KF160)+6,(FIND(")",KF160)-(FIND("male,",KF160)+6)))))</f>
        <v/>
      </c>
      <c r="KC160" s="120" t="str">
        <f t="shared" ref="KC160:KC199" si="1223">IF(JY160="","",(MID(JY160,(SEARCH("^^",SUBSTITUTE(JY160," ","^^",LEN(JY160)-LEN(SUBSTITUTE(JY160," ","")))))+1,99)&amp;"_"&amp;LEFT(JY160,FIND(" ",JY160)-1)&amp;"_"&amp;JZ160))</f>
        <v/>
      </c>
      <c r="KE160" s="112"/>
      <c r="KF160" s="112"/>
      <c r="KG160" s="113" t="str">
        <f t="shared" ref="KG160:KG199" si="1224">IF(KK160="","",KG$3)</f>
        <v/>
      </c>
      <c r="KH160" s="114" t="str">
        <f t="shared" ref="KH160:KH199" si="1225">IF(KK160="","",KG$1)</f>
        <v/>
      </c>
      <c r="KI160" s="115" t="str">
        <f t="shared" ref="KI160:KI199" si="1226">IF(KK160="","",KG$2)</f>
        <v/>
      </c>
      <c r="KJ160" s="115" t="str">
        <f t="shared" ref="KJ160:KJ199" si="1227">IF(KK160="","",KG$3)</f>
        <v/>
      </c>
      <c r="KK160" s="116" t="str">
        <f t="shared" ref="KK160:KK199" si="1228">IF(KR160="","",IF(ISNUMBER(SEARCH(":",KR160)),MID(KR160,FIND(":",KR160)+2,FIND("(",KR160)-FIND(":",KR160)-3),LEFT(KR160,FIND("(",KR160)-2)))</f>
        <v/>
      </c>
      <c r="KL160" s="117" t="str">
        <f t="shared" ref="KL160:KL199" si="1229">IF(KR160="","",MID(KR160,FIND("(",KR160)+1,4))</f>
        <v/>
      </c>
      <c r="KM160" s="118" t="str">
        <f t="shared" ref="KM160:KM199" si="1230">IF(ISNUMBER(SEARCH("*female*",KR160)),"female",IF(ISNUMBER(SEARCH("*male*",KR160)),"male",""))</f>
        <v/>
      </c>
      <c r="KN160" s="119" t="str">
        <f t="shared" ref="KN160:KN199" si="1231">IF(KR160="","",IF(ISERROR(MID(KR160,FIND("male,",KR160)+6,(FIND(")",KR160)-(FIND("male,",KR160)+6))))=TRUE,"missing/error",MID(KR160,FIND("male,",KR160)+6,(FIND(")",KR160)-(FIND("male,",KR160)+6)))))</f>
        <v/>
      </c>
      <c r="KO160" s="120" t="str">
        <f t="shared" ref="KO160:KO199" si="1232">IF(KK160="","",(MID(KK160,(SEARCH("^^",SUBSTITUTE(KK160," ","^^",LEN(KK160)-LEN(SUBSTITUTE(KK160," ","")))))+1,99)&amp;"_"&amp;LEFT(KK160,FIND(" ",KK160)-1)&amp;"_"&amp;KL160))</f>
        <v/>
      </c>
      <c r="KQ160" s="112"/>
      <c r="KR160" s="112"/>
      <c r="KS160" s="113" t="str">
        <f t="shared" ref="KS160:KS199" si="1233">IF(KW160="","",KS$3)</f>
        <v/>
      </c>
      <c r="KT160" s="114" t="str">
        <f t="shared" ref="KT160:KT199" si="1234">IF(KW160="","",KS$1)</f>
        <v/>
      </c>
      <c r="KU160" s="115" t="str">
        <f t="shared" ref="KU160:KU199" si="1235">IF(KW160="","",KS$2)</f>
        <v/>
      </c>
      <c r="KV160" s="115" t="str">
        <f t="shared" ref="KV160:KV199" si="1236">IF(KW160="","",KS$3)</f>
        <v/>
      </c>
      <c r="KW160" s="116" t="str">
        <f t="shared" ref="KW160:KW199" si="1237">IF(LD160="","",IF(ISNUMBER(SEARCH(":",LD160)),MID(LD160,FIND(":",LD160)+2,FIND("(",LD160)-FIND(":",LD160)-3),LEFT(LD160,FIND("(",LD160)-2)))</f>
        <v/>
      </c>
      <c r="KX160" s="117" t="str">
        <f t="shared" ref="KX160:KX199" si="1238">IF(LD160="","",MID(LD160,FIND("(",LD160)+1,4))</f>
        <v/>
      </c>
      <c r="KY160" s="118" t="str">
        <f t="shared" ref="KY160:KY199" si="1239">IF(ISNUMBER(SEARCH("*female*",LD160)),"female",IF(ISNUMBER(SEARCH("*male*",LD160)),"male",""))</f>
        <v/>
      </c>
      <c r="KZ160" s="119" t="str">
        <f t="shared" ref="KZ160:KZ199" si="1240">IF(LD160="","",IF(ISERROR(MID(LD160,FIND("male,",LD160)+6,(FIND(")",LD160)-(FIND("male,",LD160)+6))))=TRUE,"missing/error",MID(LD160,FIND("male,",LD160)+6,(FIND(")",LD160)-(FIND("male,",LD160)+6)))))</f>
        <v/>
      </c>
      <c r="LA160" s="120" t="str">
        <f t="shared" ref="LA160:LA199" si="1241">IF(KW160="","",(MID(KW160,(SEARCH("^^",SUBSTITUTE(KW160," ","^^",LEN(KW160)-LEN(SUBSTITUTE(KW160," ","")))))+1,99)&amp;"_"&amp;LEFT(KW160,FIND(" ",KW160)-1)&amp;"_"&amp;KX160))</f>
        <v/>
      </c>
      <c r="LC160" s="112"/>
      <c r="LD160" s="112"/>
      <c r="LE160" s="113" t="str">
        <f t="shared" ref="LE160:LE199" si="1242">IF(LI160="","",LE$3)</f>
        <v/>
      </c>
      <c r="LF160" s="114" t="str">
        <f t="shared" ref="LF160:LF199" si="1243">IF(LI160="","",LE$1)</f>
        <v/>
      </c>
      <c r="LG160" s="115" t="str">
        <f t="shared" ref="LG160:LG199" si="1244">IF(LI160="","",LE$2)</f>
        <v/>
      </c>
      <c r="LH160" s="115" t="str">
        <f t="shared" ref="LH160:LH199" si="1245">IF(LI160="","",LE$3)</f>
        <v/>
      </c>
      <c r="LI160" s="116" t="str">
        <f t="shared" ref="LI160:LI199" si="1246">IF(LP160="","",IF(ISNUMBER(SEARCH(":",LP160)),MID(LP160,FIND(":",LP160)+2,FIND("(",LP160)-FIND(":",LP160)-3),LEFT(LP160,FIND("(",LP160)-2)))</f>
        <v/>
      </c>
      <c r="LJ160" s="117" t="str">
        <f t="shared" ref="LJ160:LJ199" si="1247">IF(LP160="","",MID(LP160,FIND("(",LP160)+1,4))</f>
        <v/>
      </c>
      <c r="LK160" s="118" t="str">
        <f t="shared" ref="LK160:LK199" si="1248">IF(ISNUMBER(SEARCH("*female*",LP160)),"female",IF(ISNUMBER(SEARCH("*male*",LP160)),"male",""))</f>
        <v/>
      </c>
      <c r="LL160" s="119" t="str">
        <f t="shared" ref="LL160:LL199" si="1249">IF(LP160="","",IF(ISERROR(MID(LP160,FIND("male,",LP160)+6,(FIND(")",LP160)-(FIND("male,",LP160)+6))))=TRUE,"missing/error",MID(LP160,FIND("male,",LP160)+6,(FIND(")",LP160)-(FIND("male,",LP160)+6)))))</f>
        <v/>
      </c>
      <c r="LM160" s="120" t="str">
        <f t="shared" ref="LM160:LM199" si="1250">IF(LI160="","",(MID(LI160,(SEARCH("^^",SUBSTITUTE(LI160," ","^^",LEN(LI160)-LEN(SUBSTITUTE(LI160," ","")))))+1,99)&amp;"_"&amp;LEFT(LI160,FIND(" ",LI160)-1)&amp;"_"&amp;LJ160))</f>
        <v/>
      </c>
      <c r="LO160" s="112"/>
      <c r="LP160" s="112"/>
      <c r="LQ160" s="113" t="str">
        <f t="shared" ref="LQ160:LQ199" si="1251">IF(LU160="","",LQ$3)</f>
        <v/>
      </c>
      <c r="LR160" s="114" t="str">
        <f t="shared" ref="LR160:LR199" si="1252">IF(LU160="","",LQ$1)</f>
        <v/>
      </c>
      <c r="LS160" s="115" t="str">
        <f t="shared" ref="LS160:LS199" si="1253">IF(LU160="","",LQ$2)</f>
        <v/>
      </c>
      <c r="LT160" s="115" t="str">
        <f t="shared" ref="LT160:LT199" si="1254">IF(LU160="","",LQ$3)</f>
        <v/>
      </c>
      <c r="LU160" s="116" t="str">
        <f t="shared" ref="LU160:LU199" si="1255">IF(MB160="","",IF(ISNUMBER(SEARCH(":",MB160)),MID(MB160,FIND(":",MB160)+2,FIND("(",MB160)-FIND(":",MB160)-3),LEFT(MB160,FIND("(",MB160)-2)))</f>
        <v/>
      </c>
      <c r="LV160" s="117" t="str">
        <f t="shared" ref="LV160:LV199" si="1256">IF(MB160="","",MID(MB160,FIND("(",MB160)+1,4))</f>
        <v/>
      </c>
      <c r="LW160" s="118" t="str">
        <f t="shared" ref="LW160:LW199" si="1257">IF(ISNUMBER(SEARCH("*female*",MB160)),"female",IF(ISNUMBER(SEARCH("*male*",MB160)),"male",""))</f>
        <v/>
      </c>
      <c r="LX160" s="119" t="str">
        <f t="shared" ref="LX160:LX199" si="1258">IF(MB160="","",IF(ISERROR(MID(MB160,FIND("male,",MB160)+6,(FIND(")",MB160)-(FIND("male,",MB160)+6))))=TRUE,"missing/error",MID(MB160,FIND("male,",MB160)+6,(FIND(")",MB160)-(FIND("male,",MB160)+6)))))</f>
        <v/>
      </c>
      <c r="LY160" s="120" t="str">
        <f t="shared" ref="LY160:LY199" si="1259">IF(LU160="","",(MID(LU160,(SEARCH("^^",SUBSTITUTE(LU160," ","^^",LEN(LU160)-LEN(SUBSTITUTE(LU160," ","")))))+1,99)&amp;"_"&amp;LEFT(LU160,FIND(" ",LU160)-1)&amp;"_"&amp;LV160))</f>
        <v/>
      </c>
      <c r="MA160" s="112"/>
      <c r="MB160" s="112"/>
      <c r="MC160" s="113" t="str">
        <f t="shared" ref="MC160:MC199" si="1260">IF(MG160="","",MC$3)</f>
        <v/>
      </c>
      <c r="MD160" s="114" t="str">
        <f t="shared" ref="MD160:MD199" si="1261">IF(MG160="","",MC$1)</f>
        <v/>
      </c>
      <c r="ME160" s="115" t="str">
        <f t="shared" ref="ME160:ME199" si="1262">IF(MG160="","",MC$2)</f>
        <v/>
      </c>
      <c r="MF160" s="115" t="str">
        <f t="shared" ref="MF160:MF199" si="1263">IF(MG160="","",MC$3)</f>
        <v/>
      </c>
      <c r="MG160" s="116" t="str">
        <f t="shared" ref="MG160:MG199" si="1264">IF(MN160="","",IF(ISNUMBER(SEARCH(":",MN160)),MID(MN160,FIND(":",MN160)+2,FIND("(",MN160)-FIND(":",MN160)-3),LEFT(MN160,FIND("(",MN160)-2)))</f>
        <v/>
      </c>
      <c r="MH160" s="117" t="str">
        <f t="shared" ref="MH160:MH199" si="1265">IF(MN160="","",MID(MN160,FIND("(",MN160)+1,4))</f>
        <v/>
      </c>
      <c r="MI160" s="118" t="str">
        <f t="shared" ref="MI160:MI199" si="1266">IF(ISNUMBER(SEARCH("*female*",MN160)),"female",IF(ISNUMBER(SEARCH("*male*",MN160)),"male",""))</f>
        <v/>
      </c>
      <c r="MJ160" s="119" t="str">
        <f t="shared" ref="MJ160:MJ199" si="1267">IF(MN160="","",IF(ISERROR(MID(MN160,FIND("male,",MN160)+6,(FIND(")",MN160)-(FIND("male,",MN160)+6))))=TRUE,"missing/error",MID(MN160,FIND("male,",MN160)+6,(FIND(")",MN160)-(FIND("male,",MN160)+6)))))</f>
        <v/>
      </c>
      <c r="MK160" s="120" t="str">
        <f t="shared" ref="MK160:MK199" si="1268">IF(MG160="","",(MID(MG160,(SEARCH("^^",SUBSTITUTE(MG160," ","^^",LEN(MG160)-LEN(SUBSTITUTE(MG160," ","")))))+1,99)&amp;"_"&amp;LEFT(MG160,FIND(" ",MG160)-1)&amp;"_"&amp;MH160))</f>
        <v/>
      </c>
      <c r="MM160" s="112"/>
      <c r="MN160" s="112"/>
      <c r="MO160" s="113" t="str">
        <f t="shared" ref="MO160:MO199" si="1269">IF(MS160="","",MO$3)</f>
        <v/>
      </c>
      <c r="MP160" s="114" t="str">
        <f t="shared" ref="MP160:MP199" si="1270">IF(MS160="","",MO$1)</f>
        <v/>
      </c>
      <c r="MQ160" s="115" t="str">
        <f t="shared" ref="MQ160:MQ199" si="1271">IF(MS160="","",MO$2)</f>
        <v/>
      </c>
      <c r="MR160" s="115" t="str">
        <f t="shared" ref="MR160:MR199" si="1272">IF(MS160="","",MO$3)</f>
        <v/>
      </c>
      <c r="MS160" s="116" t="str">
        <f t="shared" ref="MS160:MS199" si="1273">IF(MZ160="","",IF(ISNUMBER(SEARCH(":",MZ160)),MID(MZ160,FIND(":",MZ160)+2,FIND("(",MZ160)-FIND(":",MZ160)-3),LEFT(MZ160,FIND("(",MZ160)-2)))</f>
        <v/>
      </c>
      <c r="MT160" s="117" t="str">
        <f t="shared" ref="MT160:MT199" si="1274">IF(MZ160="","",MID(MZ160,FIND("(",MZ160)+1,4))</f>
        <v/>
      </c>
      <c r="MU160" s="118" t="str">
        <f t="shared" ref="MU160:MU199" si="1275">IF(ISNUMBER(SEARCH("*female*",MZ160)),"female",IF(ISNUMBER(SEARCH("*male*",MZ160)),"male",""))</f>
        <v/>
      </c>
      <c r="MV160" s="119" t="str">
        <f t="shared" ref="MV160:MV199" si="1276">IF(MZ160="","",IF(ISERROR(MID(MZ160,FIND("male,",MZ160)+6,(FIND(")",MZ160)-(FIND("male,",MZ160)+6))))=TRUE,"missing/error",MID(MZ160,FIND("male,",MZ160)+6,(FIND(")",MZ160)-(FIND("male,",MZ160)+6)))))</f>
        <v/>
      </c>
      <c r="MW160" s="120" t="str">
        <f t="shared" ref="MW160:MW199" si="1277">IF(MS160="","",(MID(MS160,(SEARCH("^^",SUBSTITUTE(MS160," ","^^",LEN(MS160)-LEN(SUBSTITUTE(MS160," ","")))))+1,99)&amp;"_"&amp;LEFT(MS160,FIND(" ",MS160)-1)&amp;"_"&amp;MT160))</f>
        <v/>
      </c>
      <c r="MY160" s="112"/>
      <c r="MZ160" s="112"/>
      <c r="NA160" s="113" t="str">
        <f t="shared" ref="NA160:NA199" si="1278">IF(NE160="","",NA$3)</f>
        <v/>
      </c>
      <c r="NB160" s="114" t="str">
        <f t="shared" ref="NB160:NB199" si="1279">IF(NE160="","",NA$1)</f>
        <v/>
      </c>
      <c r="NC160" s="115" t="str">
        <f t="shared" ref="NC160:NC199" si="1280">IF(NE160="","",NA$2)</f>
        <v/>
      </c>
      <c r="ND160" s="115" t="str">
        <f t="shared" ref="ND160:ND199" si="1281">IF(NE160="","",NA$3)</f>
        <v/>
      </c>
      <c r="NE160" s="116" t="str">
        <f t="shared" ref="NE160:NE199" si="1282">IF(NL160="","",IF(ISNUMBER(SEARCH(":",NL160)),MID(NL160,FIND(":",NL160)+2,FIND("(",NL160)-FIND(":",NL160)-3),LEFT(NL160,FIND("(",NL160)-2)))</f>
        <v/>
      </c>
      <c r="NF160" s="117" t="str">
        <f t="shared" ref="NF160:NF199" si="1283">IF(NL160="","",MID(NL160,FIND("(",NL160)+1,4))</f>
        <v/>
      </c>
      <c r="NG160" s="118" t="str">
        <f t="shared" ref="NG160:NG199" si="1284">IF(ISNUMBER(SEARCH("*female*",NL160)),"female",IF(ISNUMBER(SEARCH("*male*",NL160)),"male",""))</f>
        <v/>
      </c>
      <c r="NH160" s="119" t="str">
        <f t="shared" ref="NH160:NH199" si="1285">IF(NL160="","",IF(ISERROR(MID(NL160,FIND("male,",NL160)+6,(FIND(")",NL160)-(FIND("male,",NL160)+6))))=TRUE,"missing/error",MID(NL160,FIND("male,",NL160)+6,(FIND(")",NL160)-(FIND("male,",NL160)+6)))))</f>
        <v/>
      </c>
      <c r="NI160" s="120" t="str">
        <f t="shared" ref="NI160:NI199" si="1286">IF(NE160="","",(MID(NE160,(SEARCH("^^",SUBSTITUTE(NE160," ","^^",LEN(NE160)-LEN(SUBSTITUTE(NE160," ","")))))+1,99)&amp;"_"&amp;LEFT(NE160,FIND(" ",NE160)-1)&amp;"_"&amp;NF160))</f>
        <v/>
      </c>
      <c r="NK160" s="112"/>
      <c r="NL160" s="112"/>
      <c r="NM160" s="113" t="str">
        <f t="shared" ref="NM160:NM199" si="1287">IF(NQ160="","",NM$3)</f>
        <v/>
      </c>
      <c r="NN160" s="114" t="str">
        <f t="shared" ref="NN160:NN199" si="1288">IF(NQ160="","",NM$1)</f>
        <v/>
      </c>
      <c r="NO160" s="115" t="str">
        <f t="shared" ref="NO160:NO199" si="1289">IF(NQ160="","",NM$2)</f>
        <v/>
      </c>
      <c r="NP160" s="115" t="str">
        <f t="shared" ref="NP160:NP199" si="1290">IF(NQ160="","",NM$3)</f>
        <v/>
      </c>
      <c r="NQ160" s="116" t="str">
        <f t="shared" ref="NQ160:NQ199" si="1291">IF(NX160="","",IF(ISNUMBER(SEARCH(":",NX160)),MID(NX160,FIND(":",NX160)+2,FIND("(",NX160)-FIND(":",NX160)-3),LEFT(NX160,FIND("(",NX160)-2)))</f>
        <v/>
      </c>
      <c r="NR160" s="117" t="str">
        <f t="shared" ref="NR160:NR199" si="1292">IF(NX160="","",MID(NX160,FIND("(",NX160)+1,4))</f>
        <v/>
      </c>
      <c r="NS160" s="118" t="str">
        <f t="shared" ref="NS160:NS199" si="1293">IF(ISNUMBER(SEARCH("*female*",NX160)),"female",IF(ISNUMBER(SEARCH("*male*",NX160)),"male",""))</f>
        <v/>
      </c>
      <c r="NT160" s="119" t="str">
        <f t="shared" ref="NT160:NT199" si="1294">IF(NX160="","",IF(ISERROR(MID(NX160,FIND("male,",NX160)+6,(FIND(")",NX160)-(FIND("male,",NX160)+6))))=TRUE,"missing/error",MID(NX160,FIND("male,",NX160)+6,(FIND(")",NX160)-(FIND("male,",NX160)+6)))))</f>
        <v/>
      </c>
      <c r="NU160" s="120" t="str">
        <f t="shared" ref="NU160:NU199" si="1295">IF(NQ160="","",(MID(NQ160,(SEARCH("^^",SUBSTITUTE(NQ160," ","^^",LEN(NQ160)-LEN(SUBSTITUTE(NQ160," ","")))))+1,99)&amp;"_"&amp;LEFT(NQ160,FIND(" ",NQ160)-1)&amp;"_"&amp;NR160))</f>
        <v/>
      </c>
      <c r="NW160" s="112"/>
      <c r="NX160" s="112"/>
      <c r="NY160" s="113" t="str">
        <f t="shared" ref="NY160:NY199" si="1296">IF(OC160="","",NY$3)</f>
        <v/>
      </c>
      <c r="NZ160" s="114" t="str">
        <f t="shared" ref="NZ160:NZ199" si="1297">IF(OC160="","",NY$1)</f>
        <v/>
      </c>
      <c r="OA160" s="115" t="str">
        <f t="shared" ref="OA160:OA199" si="1298">IF(OC160="","",NY$2)</f>
        <v/>
      </c>
      <c r="OB160" s="115" t="str">
        <f t="shared" ref="OB160:OB199" si="1299">IF(OC160="","",NY$3)</f>
        <v/>
      </c>
      <c r="OC160" s="116" t="str">
        <f t="shared" ref="OC160:OC199" si="1300">IF(OJ160="","",IF(ISNUMBER(SEARCH(":",OJ160)),MID(OJ160,FIND(":",OJ160)+2,FIND("(",OJ160)-FIND(":",OJ160)-3),LEFT(OJ160,FIND("(",OJ160)-2)))</f>
        <v/>
      </c>
      <c r="OD160" s="117" t="str">
        <f t="shared" ref="OD160:OD199" si="1301">IF(OJ160="","",MID(OJ160,FIND("(",OJ160)+1,4))</f>
        <v/>
      </c>
      <c r="OE160" s="118" t="str">
        <f t="shared" ref="OE160:OE199" si="1302">IF(ISNUMBER(SEARCH("*female*",OJ160)),"female",IF(ISNUMBER(SEARCH("*male*",OJ160)),"male",""))</f>
        <v/>
      </c>
      <c r="OF160" s="119" t="str">
        <f t="shared" ref="OF160:OF199" si="1303">IF(OJ160="","",IF(ISERROR(MID(OJ160,FIND("male,",OJ160)+6,(FIND(")",OJ160)-(FIND("male,",OJ160)+6))))=TRUE,"missing/error",MID(OJ160,FIND("male,",OJ160)+6,(FIND(")",OJ160)-(FIND("male,",OJ160)+6)))))</f>
        <v/>
      </c>
      <c r="OG160" s="120" t="str">
        <f t="shared" ref="OG160:OG199" si="1304">IF(OC160="","",(MID(OC160,(SEARCH("^^",SUBSTITUTE(OC160," ","^^",LEN(OC160)-LEN(SUBSTITUTE(OC160," ","")))))+1,99)&amp;"_"&amp;LEFT(OC160,FIND(" ",OC160)-1)&amp;"_"&amp;OD160))</f>
        <v/>
      </c>
      <c r="OI160" s="112"/>
      <c r="OJ160" s="112"/>
      <c r="OK160" s="113" t="str">
        <f t="shared" ref="OK160:OK199" si="1305">IF(OO160="","",OK$3)</f>
        <v/>
      </c>
      <c r="OL160" s="114" t="str">
        <f t="shared" ref="OL160:OL199" si="1306">IF(OO160="","",OK$1)</f>
        <v/>
      </c>
      <c r="OM160" s="115" t="str">
        <f t="shared" ref="OM160:OM199" si="1307">IF(OO160="","",OK$2)</f>
        <v/>
      </c>
      <c r="ON160" s="115" t="str">
        <f t="shared" ref="ON160:ON199" si="1308">IF(OO160="","",OK$3)</f>
        <v/>
      </c>
      <c r="OO160" s="116" t="str">
        <f t="shared" ref="OO160:OO199" si="1309">IF(OV160="","",IF(ISNUMBER(SEARCH(":",OV160)),MID(OV160,FIND(":",OV160)+2,FIND("(",OV160)-FIND(":",OV160)-3),LEFT(OV160,FIND("(",OV160)-2)))</f>
        <v/>
      </c>
      <c r="OP160" s="117" t="str">
        <f t="shared" ref="OP160:OP199" si="1310">IF(OV160="","",MID(OV160,FIND("(",OV160)+1,4))</f>
        <v/>
      </c>
      <c r="OQ160" s="118" t="str">
        <f t="shared" ref="OQ160:OQ199" si="1311">IF(ISNUMBER(SEARCH("*female*",OV160)),"female",IF(ISNUMBER(SEARCH("*male*",OV160)),"male",""))</f>
        <v/>
      </c>
      <c r="OR160" s="119" t="str">
        <f t="shared" ref="OR160:OR199" si="1312">IF(OV160="","",IF(ISERROR(MID(OV160,FIND("male,",OV160)+6,(FIND(")",OV160)-(FIND("male,",OV160)+6))))=TRUE,"missing/error",MID(OV160,FIND("male,",OV160)+6,(FIND(")",OV160)-(FIND("male,",OV160)+6)))))</f>
        <v/>
      </c>
      <c r="OS160" s="120" t="str">
        <f t="shared" ref="OS160:OS199" si="1313">IF(OO160="","",(MID(OO160,(SEARCH("^^",SUBSTITUTE(OO160," ","^^",LEN(OO160)-LEN(SUBSTITUTE(OO160," ","")))))+1,99)&amp;"_"&amp;LEFT(OO160,FIND(" ",OO160)-1)&amp;"_"&amp;OP160))</f>
        <v/>
      </c>
      <c r="OU160" s="112"/>
      <c r="OV160" s="112"/>
      <c r="OW160" s="113" t="str">
        <f t="shared" ref="OW160:OW199" si="1314">IF(PA160="","",OW$3)</f>
        <v/>
      </c>
      <c r="OX160" s="114" t="str">
        <f t="shared" ref="OX160:OX199" si="1315">IF(PA160="","",OW$1)</f>
        <v/>
      </c>
      <c r="OY160" s="115" t="str">
        <f t="shared" ref="OY160:OY199" si="1316">IF(PA160="","",OW$2)</f>
        <v/>
      </c>
      <c r="OZ160" s="115" t="str">
        <f t="shared" ref="OZ160:OZ199" si="1317">IF(PA160="","",OW$3)</f>
        <v/>
      </c>
      <c r="PA160" s="116" t="str">
        <f t="shared" ref="PA160:PA199" si="1318">IF(PH160="","",IF(ISNUMBER(SEARCH(":",PH160)),MID(PH160,FIND(":",PH160)+2,FIND("(",PH160)-FIND(":",PH160)-3),LEFT(PH160,FIND("(",PH160)-2)))</f>
        <v/>
      </c>
      <c r="PB160" s="117" t="str">
        <f t="shared" ref="PB160:PB199" si="1319">IF(PH160="","",MID(PH160,FIND("(",PH160)+1,4))</f>
        <v/>
      </c>
      <c r="PC160" s="118" t="str">
        <f t="shared" ref="PC160:PC199" si="1320">IF(ISNUMBER(SEARCH("*female*",PH160)),"female",IF(ISNUMBER(SEARCH("*male*",PH160)),"male",""))</f>
        <v/>
      </c>
      <c r="PD160" s="119" t="str">
        <f t="shared" ref="PD160:PD199" si="1321">IF(PH160="","",IF(ISERROR(MID(PH160,FIND("male,",PH160)+6,(FIND(")",PH160)-(FIND("male,",PH160)+6))))=TRUE,"missing/error",MID(PH160,FIND("male,",PH160)+6,(FIND(")",PH160)-(FIND("male,",PH160)+6)))))</f>
        <v/>
      </c>
      <c r="PE160" s="120" t="str">
        <f t="shared" ref="PE160:PE199" si="1322">IF(PA160="","",(MID(PA160,(SEARCH("^^",SUBSTITUTE(PA160," ","^^",LEN(PA160)-LEN(SUBSTITUTE(PA160," ","")))))+1,99)&amp;"_"&amp;LEFT(PA160,FIND(" ",PA160)-1)&amp;"_"&amp;PB160))</f>
        <v/>
      </c>
      <c r="PG160" s="112"/>
      <c r="PH160" s="112"/>
      <c r="PI160" s="113" t="str">
        <f t="shared" ref="PI160:PI199" si="1323">IF(PM160="","",PI$3)</f>
        <v/>
      </c>
      <c r="PJ160" s="114" t="str">
        <f t="shared" ref="PJ160:PJ199" si="1324">IF(PM160="","",PI$1)</f>
        <v/>
      </c>
      <c r="PK160" s="115" t="str">
        <f t="shared" ref="PK160:PK199" si="1325">IF(PM160="","",PI$2)</f>
        <v/>
      </c>
      <c r="PL160" s="115" t="str">
        <f t="shared" ref="PL160:PL199" si="1326">IF(PM160="","",PI$3)</f>
        <v/>
      </c>
      <c r="PM160" s="116" t="str">
        <f t="shared" ref="PM160:PM199" si="1327">IF(PT160="","",IF(ISNUMBER(SEARCH(":",PT160)),MID(PT160,FIND(":",PT160)+2,FIND("(",PT160)-FIND(":",PT160)-3),LEFT(PT160,FIND("(",PT160)-2)))</f>
        <v/>
      </c>
      <c r="PN160" s="117" t="str">
        <f t="shared" ref="PN160:PN199" si="1328">IF(PT160="","",MID(PT160,FIND("(",PT160)+1,4))</f>
        <v/>
      </c>
      <c r="PO160" s="118" t="str">
        <f t="shared" ref="PO160:PO199" si="1329">IF(ISNUMBER(SEARCH("*female*",PT160)),"female",IF(ISNUMBER(SEARCH("*male*",PT160)),"male",""))</f>
        <v/>
      </c>
      <c r="PP160" s="119" t="str">
        <f t="shared" ref="PP160:PP199" si="1330">IF(PT160="","",IF(ISERROR(MID(PT160,FIND("male,",PT160)+6,(FIND(")",PT160)-(FIND("male,",PT160)+6))))=TRUE,"missing/error",MID(PT160,FIND("male,",PT160)+6,(FIND(")",PT160)-(FIND("male,",PT160)+6)))))</f>
        <v/>
      </c>
      <c r="PQ160" s="120" t="str">
        <f t="shared" ref="PQ160:PQ199" si="1331">IF(PM160="","",(MID(PM160,(SEARCH("^^",SUBSTITUTE(PM160," ","^^",LEN(PM160)-LEN(SUBSTITUTE(PM160," ","")))))+1,99)&amp;"_"&amp;LEFT(PM160,FIND(" ",PM160)-1)&amp;"_"&amp;PN160))</f>
        <v/>
      </c>
      <c r="PS160" s="112"/>
      <c r="PT160" s="112"/>
      <c r="PU160" s="113" t="str">
        <f t="shared" ref="PU160:PU199" si="1332">IF(PY160="","",PU$3)</f>
        <v/>
      </c>
      <c r="PV160" s="114" t="str">
        <f t="shared" ref="PV160:PV199" si="1333">IF(PY160="","",PU$1)</f>
        <v/>
      </c>
      <c r="PW160" s="115" t="str">
        <f t="shared" ref="PW160:PW199" si="1334">IF(PY160="","",PU$2)</f>
        <v/>
      </c>
      <c r="PX160" s="115" t="str">
        <f t="shared" ref="PX160:PX199" si="1335">IF(PY160="","",PU$3)</f>
        <v/>
      </c>
      <c r="PY160" s="116" t="str">
        <f t="shared" ref="PY160:PY199" si="1336">IF(QF160="","",IF(ISNUMBER(SEARCH(":",QF160)),MID(QF160,FIND(":",QF160)+2,FIND("(",QF160)-FIND(":",QF160)-3),LEFT(QF160,FIND("(",QF160)-2)))</f>
        <v/>
      </c>
      <c r="PZ160" s="117" t="str">
        <f t="shared" ref="PZ160:PZ199" si="1337">IF(QF160="","",MID(QF160,FIND("(",QF160)+1,4))</f>
        <v/>
      </c>
      <c r="QA160" s="118" t="str">
        <f t="shared" ref="QA160:QA199" si="1338">IF(ISNUMBER(SEARCH("*female*",QF160)),"female",IF(ISNUMBER(SEARCH("*male*",QF160)),"male",""))</f>
        <v/>
      </c>
      <c r="QB160" s="119" t="str">
        <f t="shared" ref="QB160:QB199" si="1339">IF(QF160="","",IF(ISERROR(MID(QF160,FIND("male,",QF160)+6,(FIND(")",QF160)-(FIND("male,",QF160)+6))))=TRUE,"missing/error",MID(QF160,FIND("male,",QF160)+6,(FIND(")",QF160)-(FIND("male,",QF160)+6)))))</f>
        <v/>
      </c>
      <c r="QC160" s="120" t="str">
        <f t="shared" ref="QC160:QC199" si="1340">IF(PY160="","",(MID(PY160,(SEARCH("^^",SUBSTITUTE(PY160," ","^^",LEN(PY160)-LEN(SUBSTITUTE(PY160," ","")))))+1,99)&amp;"_"&amp;LEFT(PY160,FIND(" ",PY160)-1)&amp;"_"&amp;PZ160))</f>
        <v/>
      </c>
      <c r="QE160" s="112"/>
      <c r="QF160" s="112"/>
      <c r="QG160" s="113" t="str">
        <f t="shared" ref="QG160:QG199" si="1341">IF(QK160="","",QG$3)</f>
        <v/>
      </c>
      <c r="QH160" s="114" t="str">
        <f t="shared" ref="QH160:QH199" si="1342">IF(QK160="","",QG$1)</f>
        <v/>
      </c>
      <c r="QI160" s="115" t="str">
        <f t="shared" ref="QI160:QI199" si="1343">IF(QK160="","",QG$2)</f>
        <v/>
      </c>
      <c r="QJ160" s="115" t="str">
        <f t="shared" ref="QJ160:QJ199" si="1344">IF(QK160="","",QG$3)</f>
        <v/>
      </c>
      <c r="QK160" s="116" t="str">
        <f t="shared" ref="QK160:QK199" si="1345">IF(QR160="","",IF(ISNUMBER(SEARCH(":",QR160)),MID(QR160,FIND(":",QR160)+2,FIND("(",QR160)-FIND(":",QR160)-3),LEFT(QR160,FIND("(",QR160)-2)))</f>
        <v/>
      </c>
      <c r="QL160" s="117" t="str">
        <f t="shared" ref="QL160:QL199" si="1346">IF(QR160="","",MID(QR160,FIND("(",QR160)+1,4))</f>
        <v/>
      </c>
      <c r="QM160" s="118" t="str">
        <f t="shared" ref="QM160:QM199" si="1347">IF(ISNUMBER(SEARCH("*female*",QR160)),"female",IF(ISNUMBER(SEARCH("*male*",QR160)),"male",""))</f>
        <v/>
      </c>
      <c r="QN160" s="119" t="str">
        <f t="shared" ref="QN160:QN199" si="1348">IF(QR160="","",IF(ISERROR(MID(QR160,FIND("male,",QR160)+6,(FIND(")",QR160)-(FIND("male,",QR160)+6))))=TRUE,"missing/error",MID(QR160,FIND("male,",QR160)+6,(FIND(")",QR160)-(FIND("male,",QR160)+6)))))</f>
        <v/>
      </c>
      <c r="QO160" s="120" t="str">
        <f t="shared" ref="QO160:QO199" si="1349">IF(QK160="","",(MID(QK160,(SEARCH("^^",SUBSTITUTE(QK160," ","^^",LEN(QK160)-LEN(SUBSTITUTE(QK160," ","")))))+1,99)&amp;"_"&amp;LEFT(QK160,FIND(" ",QK160)-1)&amp;"_"&amp;QL160))</f>
        <v/>
      </c>
      <c r="QQ160" s="112"/>
      <c r="QR160" s="112"/>
      <c r="QS160" s="113" t="str">
        <f t="shared" ref="QS160:QS199" si="1350">IF(QW160="","",QS$3)</f>
        <v/>
      </c>
      <c r="QT160" s="114" t="str">
        <f t="shared" ref="QT160:QT199" si="1351">IF(QW160="","",QS$1)</f>
        <v/>
      </c>
      <c r="QU160" s="115" t="str">
        <f t="shared" ref="QU160:QU199" si="1352">IF(QW160="","",QS$2)</f>
        <v/>
      </c>
      <c r="QV160" s="115" t="str">
        <f t="shared" ref="QV160:QV199" si="1353">IF(QW160="","",QS$3)</f>
        <v/>
      </c>
      <c r="QW160" s="116" t="str">
        <f t="shared" ref="QW160:QW199" si="1354">IF(RD160="","",IF(ISNUMBER(SEARCH(":",RD160)),MID(RD160,FIND(":",RD160)+2,FIND("(",RD160)-FIND(":",RD160)-3),LEFT(RD160,FIND("(",RD160)-2)))</f>
        <v/>
      </c>
      <c r="QX160" s="117" t="str">
        <f t="shared" ref="QX160:QX199" si="1355">IF(RD160="","",MID(RD160,FIND("(",RD160)+1,4))</f>
        <v/>
      </c>
      <c r="QY160" s="118" t="str">
        <f t="shared" ref="QY160:QY199" si="1356">IF(ISNUMBER(SEARCH("*female*",RD160)),"female",IF(ISNUMBER(SEARCH("*male*",RD160)),"male",""))</f>
        <v/>
      </c>
      <c r="QZ160" s="119" t="str">
        <f t="shared" ref="QZ160:QZ199" si="1357">IF(RD160="","",IF(ISERROR(MID(RD160,FIND("male,",RD160)+6,(FIND(")",RD160)-(FIND("male,",RD160)+6))))=TRUE,"missing/error",MID(RD160,FIND("male,",RD160)+6,(FIND(")",RD160)-(FIND("male,",RD160)+6)))))</f>
        <v/>
      </c>
      <c r="RA160" s="120" t="str">
        <f t="shared" ref="RA160:RA199" si="1358">IF(QW160="","",(MID(QW160,(SEARCH("^^",SUBSTITUTE(QW160," ","^^",LEN(QW160)-LEN(SUBSTITUTE(QW160," ","")))))+1,99)&amp;"_"&amp;LEFT(QW160,FIND(" ",QW160)-1)&amp;"_"&amp;QX160))</f>
        <v/>
      </c>
      <c r="RC160" s="112"/>
      <c r="RD160" s="112"/>
      <c r="RE160" s="113" t="str">
        <f t="shared" ref="RE160:RE199" si="1359">IF(RI160="","",RE$3)</f>
        <v/>
      </c>
      <c r="RF160" s="114" t="str">
        <f t="shared" ref="RF160:RF199" si="1360">IF(RI160="","",RE$1)</f>
        <v/>
      </c>
      <c r="RG160" s="115" t="str">
        <f t="shared" ref="RG160:RG199" si="1361">IF(RI160="","",RE$2)</f>
        <v/>
      </c>
      <c r="RH160" s="115" t="str">
        <f t="shared" ref="RH160:RH199" si="1362">IF(RI160="","",RE$3)</f>
        <v/>
      </c>
      <c r="RI160" s="116" t="str">
        <f t="shared" ref="RI160:RI199" si="1363">IF(RP160="","",IF(ISNUMBER(SEARCH(":",RP160)),MID(RP160,FIND(":",RP160)+2,FIND("(",RP160)-FIND(":",RP160)-3),LEFT(RP160,FIND("(",RP160)-2)))</f>
        <v/>
      </c>
      <c r="RJ160" s="117" t="str">
        <f t="shared" ref="RJ160:RJ199" si="1364">IF(RP160="","",MID(RP160,FIND("(",RP160)+1,4))</f>
        <v/>
      </c>
      <c r="RK160" s="118" t="str">
        <f t="shared" ref="RK160:RK199" si="1365">IF(ISNUMBER(SEARCH("*female*",RP160)),"female",IF(ISNUMBER(SEARCH("*male*",RP160)),"male",""))</f>
        <v/>
      </c>
      <c r="RL160" s="119" t="str">
        <f t="shared" ref="RL160:RL199" si="1366">IF(RP160="","",IF(ISERROR(MID(RP160,FIND("male,",RP160)+6,(FIND(")",RP160)-(FIND("male,",RP160)+6))))=TRUE,"missing/error",MID(RP160,FIND("male,",RP160)+6,(FIND(")",RP160)-(FIND("male,",RP160)+6)))))</f>
        <v/>
      </c>
      <c r="RM160" s="120" t="str">
        <f t="shared" ref="RM160:RM199" si="1367">IF(RI160="","",(MID(RI160,(SEARCH("^^",SUBSTITUTE(RI160," ","^^",LEN(RI160)-LEN(SUBSTITUTE(RI160," ","")))))+1,99)&amp;"_"&amp;LEFT(RI160,FIND(" ",RI160)-1)&amp;"_"&amp;RJ160))</f>
        <v/>
      </c>
      <c r="RO160" s="112"/>
      <c r="RP160" s="112"/>
      <c r="RQ160" s="113" t="str">
        <f t="shared" ref="RQ160:RQ199" si="1368">IF(RU160="","",RQ$3)</f>
        <v/>
      </c>
      <c r="RR160" s="114" t="str">
        <f t="shared" ref="RR160:RR199" si="1369">IF(RU160="","",RQ$1)</f>
        <v/>
      </c>
      <c r="RS160" s="115" t="str">
        <f t="shared" ref="RS160:RS199" si="1370">IF(RU160="","",RQ$2)</f>
        <v/>
      </c>
      <c r="RT160" s="115" t="str">
        <f t="shared" ref="RT160:RT199" si="1371">IF(RU160="","",RQ$3)</f>
        <v/>
      </c>
      <c r="RU160" s="116" t="str">
        <f t="shared" ref="RU160:RU199" si="1372">IF(SB160="","",IF(ISNUMBER(SEARCH(":",SB160)),MID(SB160,FIND(":",SB160)+2,FIND("(",SB160)-FIND(":",SB160)-3),LEFT(SB160,FIND("(",SB160)-2)))</f>
        <v/>
      </c>
      <c r="RV160" s="117" t="str">
        <f t="shared" ref="RV160:RV199" si="1373">IF(SB160="","",MID(SB160,FIND("(",SB160)+1,4))</f>
        <v/>
      </c>
      <c r="RW160" s="118" t="str">
        <f t="shared" ref="RW160:RW199" si="1374">IF(ISNUMBER(SEARCH("*female*",SB160)),"female",IF(ISNUMBER(SEARCH("*male*",SB160)),"male",""))</f>
        <v/>
      </c>
      <c r="RX160" s="119" t="str">
        <f t="shared" ref="RX160:RX199" si="1375">IF(SB160="","",IF(ISERROR(MID(SB160,FIND("male,",SB160)+6,(FIND(")",SB160)-(FIND("male,",SB160)+6))))=TRUE,"missing/error",MID(SB160,FIND("male,",SB160)+6,(FIND(")",SB160)-(FIND("male,",SB160)+6)))))</f>
        <v/>
      </c>
      <c r="RY160" s="120" t="str">
        <f t="shared" ref="RY160:RY199" si="1376">IF(RU160="","",(MID(RU160,(SEARCH("^^",SUBSTITUTE(RU160," ","^^",LEN(RU160)-LEN(SUBSTITUTE(RU160," ","")))))+1,99)&amp;"_"&amp;LEFT(RU160,FIND(" ",RU160)-1)&amp;"_"&amp;RV160))</f>
        <v/>
      </c>
      <c r="SA160" s="112"/>
      <c r="SB160" s="112"/>
    </row>
    <row r="161" spans="1:496" ht="13.5" customHeight="1">
      <c r="A161" s="20"/>
      <c r="B161" s="2" t="s">
        <v>945</v>
      </c>
      <c r="C161" s="2" t="s">
        <v>946</v>
      </c>
      <c r="E161" s="113" t="str">
        <f t="shared" si="960"/>
        <v/>
      </c>
      <c r="F161" s="114" t="str">
        <f t="shared" si="961"/>
        <v/>
      </c>
      <c r="G161" s="115" t="str">
        <f t="shared" si="903"/>
        <v/>
      </c>
      <c r="H161" s="115" t="str">
        <f t="shared" si="904"/>
        <v/>
      </c>
      <c r="I161" s="116" t="str">
        <f t="shared" si="962"/>
        <v/>
      </c>
      <c r="J161" s="117" t="str">
        <f t="shared" si="963"/>
        <v/>
      </c>
      <c r="K161" s="118" t="str">
        <f t="shared" si="964"/>
        <v/>
      </c>
      <c r="L161" s="119" t="str">
        <f t="shared" si="894"/>
        <v/>
      </c>
      <c r="M161" s="120" t="str">
        <f t="shared" si="965"/>
        <v/>
      </c>
      <c r="O161" s="112"/>
      <c r="Q161" s="113" t="s">
        <v>289</v>
      </c>
      <c r="R161" s="114" t="s">
        <v>289</v>
      </c>
      <c r="S161" s="115" t="s">
        <v>289</v>
      </c>
      <c r="T161" s="115" t="s">
        <v>289</v>
      </c>
      <c r="U161" s="116" t="s">
        <v>289</v>
      </c>
      <c r="V161" s="117" t="s">
        <v>289</v>
      </c>
      <c r="W161" s="118" t="s">
        <v>289</v>
      </c>
      <c r="X161" s="119" t="s">
        <v>289</v>
      </c>
      <c r="Y161" s="120" t="s">
        <v>289</v>
      </c>
      <c r="AA161" s="4"/>
      <c r="AC161" s="113" t="str">
        <f t="shared" si="1035"/>
        <v/>
      </c>
      <c r="AD161" s="114" t="str">
        <f t="shared" si="1036"/>
        <v/>
      </c>
      <c r="AE161" s="115" t="str">
        <f t="shared" si="1037"/>
        <v/>
      </c>
      <c r="AF161" s="115" t="str">
        <f t="shared" si="1038"/>
        <v/>
      </c>
      <c r="AG161" s="116" t="str">
        <f t="shared" si="1039"/>
        <v/>
      </c>
      <c r="AH161" s="117" t="str">
        <f t="shared" si="1040"/>
        <v/>
      </c>
      <c r="AI161" s="118" t="str">
        <f t="shared" si="1041"/>
        <v/>
      </c>
      <c r="AJ161" s="119" t="str">
        <f t="shared" si="1042"/>
        <v/>
      </c>
      <c r="AK161" s="120" t="str">
        <f t="shared" si="1043"/>
        <v/>
      </c>
      <c r="AM161" s="112"/>
      <c r="AN161" s="112"/>
      <c r="AO161" s="113" t="str">
        <f t="shared" si="1044"/>
        <v/>
      </c>
      <c r="AP161" s="114" t="str">
        <f t="shared" si="1045"/>
        <v/>
      </c>
      <c r="AQ161" s="115" t="str">
        <f t="shared" si="1046"/>
        <v/>
      </c>
      <c r="AR161" s="115" t="str">
        <f t="shared" si="1047"/>
        <v/>
      </c>
      <c r="AS161" s="116" t="str">
        <f t="shared" si="1048"/>
        <v/>
      </c>
      <c r="AT161" s="117" t="str">
        <f t="shared" si="1049"/>
        <v/>
      </c>
      <c r="AU161" s="118" t="str">
        <f t="shared" si="1050"/>
        <v/>
      </c>
      <c r="AV161" s="119" t="str">
        <f t="shared" si="1051"/>
        <v/>
      </c>
      <c r="AW161" s="120" t="str">
        <f t="shared" si="1052"/>
        <v/>
      </c>
      <c r="AY161" s="112"/>
      <c r="AZ161" s="112"/>
      <c r="BA161" s="113" t="str">
        <f t="shared" si="1026"/>
        <v/>
      </c>
      <c r="BB161" s="114" t="str">
        <f t="shared" si="1027"/>
        <v/>
      </c>
      <c r="BC161" s="115" t="str">
        <f t="shared" si="1028"/>
        <v/>
      </c>
      <c r="BD161" s="115" t="str">
        <f t="shared" si="1029"/>
        <v/>
      </c>
      <c r="BE161" s="116" t="str">
        <f t="shared" si="1030"/>
        <v/>
      </c>
      <c r="BF161" s="117" t="str">
        <f t="shared" si="1031"/>
        <v/>
      </c>
      <c r="BG161" s="118" t="str">
        <f t="shared" si="1032"/>
        <v/>
      </c>
      <c r="BH161" s="119" t="str">
        <f t="shared" si="1033"/>
        <v/>
      </c>
      <c r="BI161" s="120" t="str">
        <f t="shared" si="1034"/>
        <v/>
      </c>
      <c r="BK161" s="112"/>
      <c r="BL161" s="112"/>
      <c r="BM161" s="113" t="str">
        <f t="shared" si="1053"/>
        <v/>
      </c>
      <c r="BN161" s="114" t="str">
        <f t="shared" si="1054"/>
        <v/>
      </c>
      <c r="BO161" s="115" t="str">
        <f t="shared" si="1055"/>
        <v/>
      </c>
      <c r="BP161" s="115" t="str">
        <f t="shared" si="1056"/>
        <v/>
      </c>
      <c r="BQ161" s="116" t="str">
        <f t="shared" si="1057"/>
        <v/>
      </c>
      <c r="BR161" s="117" t="str">
        <f t="shared" si="1058"/>
        <v/>
      </c>
      <c r="BS161" s="118" t="str">
        <f t="shared" si="1059"/>
        <v/>
      </c>
      <c r="BT161" s="119" t="str">
        <f t="shared" si="1060"/>
        <v/>
      </c>
      <c r="BU161" s="120" t="str">
        <f t="shared" si="1061"/>
        <v/>
      </c>
      <c r="BW161" s="112"/>
      <c r="BX161" s="112"/>
      <c r="BY161" s="113" t="str">
        <f t="shared" si="1062"/>
        <v/>
      </c>
      <c r="BZ161" s="114" t="str">
        <f t="shared" si="1063"/>
        <v/>
      </c>
      <c r="CA161" s="115" t="str">
        <f t="shared" si="1064"/>
        <v/>
      </c>
      <c r="CB161" s="115" t="str">
        <f t="shared" si="1065"/>
        <v/>
      </c>
      <c r="CC161" s="116" t="str">
        <f t="shared" si="1066"/>
        <v/>
      </c>
      <c r="CD161" s="117" t="str">
        <f t="shared" si="1067"/>
        <v/>
      </c>
      <c r="CE161" s="118" t="str">
        <f t="shared" si="1068"/>
        <v/>
      </c>
      <c r="CF161" s="119" t="str">
        <f t="shared" si="1069"/>
        <v/>
      </c>
      <c r="CG161" s="120" t="str">
        <f t="shared" si="1070"/>
        <v/>
      </c>
      <c r="CI161" s="112"/>
      <c r="CJ161" s="112"/>
      <c r="CK161" s="113" t="str">
        <f t="shared" si="1071"/>
        <v/>
      </c>
      <c r="CL161" s="114" t="str">
        <f t="shared" si="1072"/>
        <v/>
      </c>
      <c r="CM161" s="115" t="str">
        <f t="shared" si="1073"/>
        <v/>
      </c>
      <c r="CN161" s="115" t="str">
        <f t="shared" si="1074"/>
        <v/>
      </c>
      <c r="CO161" s="116" t="str">
        <f t="shared" si="1075"/>
        <v/>
      </c>
      <c r="CP161" s="117" t="str">
        <f t="shared" si="1076"/>
        <v/>
      </c>
      <c r="CQ161" s="118" t="str">
        <f t="shared" si="1077"/>
        <v/>
      </c>
      <c r="CR161" s="119" t="str">
        <f t="shared" si="1078"/>
        <v/>
      </c>
      <c r="CS161" s="120" t="str">
        <f t="shared" si="1079"/>
        <v/>
      </c>
      <c r="CU161" s="112"/>
      <c r="CV161" s="112"/>
      <c r="CW161" s="113" t="str">
        <f t="shared" si="1080"/>
        <v/>
      </c>
      <c r="CX161" s="114" t="str">
        <f t="shared" si="1081"/>
        <v/>
      </c>
      <c r="CY161" s="115" t="str">
        <f t="shared" si="1082"/>
        <v/>
      </c>
      <c r="CZ161" s="115" t="str">
        <f t="shared" si="1083"/>
        <v/>
      </c>
      <c r="DA161" s="116" t="str">
        <f t="shared" si="1084"/>
        <v/>
      </c>
      <c r="DB161" s="117" t="str">
        <f t="shared" si="1085"/>
        <v/>
      </c>
      <c r="DC161" s="118" t="str">
        <f t="shared" si="1086"/>
        <v/>
      </c>
      <c r="DD161" s="119" t="str">
        <f t="shared" si="1087"/>
        <v/>
      </c>
      <c r="DE161" s="120" t="str">
        <f t="shared" si="1088"/>
        <v/>
      </c>
      <c r="DG161" s="112"/>
      <c r="DH161" s="112"/>
      <c r="DI161" s="113" t="str">
        <f t="shared" si="1089"/>
        <v/>
      </c>
      <c r="DJ161" s="114" t="str">
        <f t="shared" si="1090"/>
        <v/>
      </c>
      <c r="DK161" s="115" t="str">
        <f t="shared" si="1091"/>
        <v/>
      </c>
      <c r="DL161" s="115" t="str">
        <f t="shared" si="1092"/>
        <v/>
      </c>
      <c r="DM161" s="116" t="str">
        <f t="shared" si="1093"/>
        <v/>
      </c>
      <c r="DN161" s="117" t="str">
        <f t="shared" si="1094"/>
        <v/>
      </c>
      <c r="DO161" s="118" t="str">
        <f t="shared" si="1095"/>
        <v/>
      </c>
      <c r="DP161" s="119" t="str">
        <f t="shared" si="1096"/>
        <v/>
      </c>
      <c r="DQ161" s="120" t="str">
        <f t="shared" si="1097"/>
        <v/>
      </c>
      <c r="DS161" s="112"/>
      <c r="DT161" s="112"/>
      <c r="DU161" s="113" t="str">
        <f t="shared" si="1098"/>
        <v/>
      </c>
      <c r="DV161" s="114" t="str">
        <f t="shared" si="1099"/>
        <v/>
      </c>
      <c r="DW161" s="115" t="str">
        <f t="shared" si="1100"/>
        <v/>
      </c>
      <c r="DX161" s="115" t="str">
        <f t="shared" si="1101"/>
        <v/>
      </c>
      <c r="DY161" s="116" t="str">
        <f t="shared" si="1102"/>
        <v/>
      </c>
      <c r="DZ161" s="117" t="str">
        <f t="shared" si="1103"/>
        <v/>
      </c>
      <c r="EA161" s="118" t="str">
        <f t="shared" si="1104"/>
        <v/>
      </c>
      <c r="EB161" s="119" t="str">
        <f t="shared" si="1105"/>
        <v/>
      </c>
      <c r="EC161" s="120" t="str">
        <f t="shared" si="1106"/>
        <v/>
      </c>
      <c r="EE161" s="112"/>
      <c r="EF161" s="112"/>
      <c r="EG161" s="113" t="str">
        <f t="shared" si="1107"/>
        <v/>
      </c>
      <c r="EH161" s="114" t="str">
        <f t="shared" si="1108"/>
        <v/>
      </c>
      <c r="EI161" s="115" t="str">
        <f t="shared" si="1109"/>
        <v/>
      </c>
      <c r="EJ161" s="115" t="str">
        <f t="shared" si="1110"/>
        <v/>
      </c>
      <c r="EK161" s="116" t="str">
        <f t="shared" si="1111"/>
        <v/>
      </c>
      <c r="EL161" s="117" t="str">
        <f t="shared" si="1112"/>
        <v/>
      </c>
      <c r="EM161" s="118" t="str">
        <f t="shared" si="1113"/>
        <v/>
      </c>
      <c r="EN161" s="119" t="str">
        <f t="shared" si="1114"/>
        <v/>
      </c>
      <c r="EO161" s="120" t="str">
        <f t="shared" si="1115"/>
        <v/>
      </c>
      <c r="EQ161" s="112"/>
      <c r="ER161" s="112"/>
      <c r="ES161" s="113" t="str">
        <f t="shared" si="1116"/>
        <v/>
      </c>
      <c r="ET161" s="114" t="str">
        <f t="shared" si="1117"/>
        <v/>
      </c>
      <c r="EU161" s="115" t="str">
        <f t="shared" si="1118"/>
        <v/>
      </c>
      <c r="EV161" s="115" t="str">
        <f t="shared" si="1119"/>
        <v/>
      </c>
      <c r="EW161" s="116" t="str">
        <f t="shared" si="1120"/>
        <v/>
      </c>
      <c r="EX161" s="117" t="str">
        <f t="shared" si="1121"/>
        <v/>
      </c>
      <c r="EY161" s="118" t="str">
        <f t="shared" si="1122"/>
        <v/>
      </c>
      <c r="EZ161" s="119" t="str">
        <f t="shared" si="1123"/>
        <v/>
      </c>
      <c r="FA161" s="120" t="str">
        <f t="shared" si="1124"/>
        <v/>
      </c>
      <c r="FC161" s="112"/>
      <c r="FD161" s="112"/>
      <c r="FE161" s="113" t="str">
        <f t="shared" si="1125"/>
        <v/>
      </c>
      <c r="FF161" s="114" t="str">
        <f t="shared" si="1126"/>
        <v/>
      </c>
      <c r="FG161" s="115" t="str">
        <f t="shared" si="1127"/>
        <v/>
      </c>
      <c r="FH161" s="115" t="str">
        <f t="shared" si="1128"/>
        <v/>
      </c>
      <c r="FI161" s="116" t="str">
        <f t="shared" si="1129"/>
        <v/>
      </c>
      <c r="FJ161" s="117" t="str">
        <f t="shared" si="1130"/>
        <v/>
      </c>
      <c r="FK161" s="118" t="str">
        <f t="shared" si="1131"/>
        <v/>
      </c>
      <c r="FL161" s="119" t="str">
        <f t="shared" si="1132"/>
        <v/>
      </c>
      <c r="FM161" s="120" t="str">
        <f t="shared" si="1133"/>
        <v/>
      </c>
      <c r="FO161" s="112"/>
      <c r="FP161" s="112"/>
      <c r="FQ161" s="113" t="str">
        <f t="shared" si="1134"/>
        <v/>
      </c>
      <c r="FR161" s="114" t="str">
        <f t="shared" si="1135"/>
        <v/>
      </c>
      <c r="FS161" s="115" t="str">
        <f t="shared" si="1136"/>
        <v/>
      </c>
      <c r="FT161" s="115" t="str">
        <f t="shared" si="1137"/>
        <v/>
      </c>
      <c r="FU161" s="116" t="str">
        <f t="shared" si="1138"/>
        <v/>
      </c>
      <c r="FV161" s="117" t="str">
        <f t="shared" si="1139"/>
        <v/>
      </c>
      <c r="FW161" s="118" t="str">
        <f t="shared" si="1140"/>
        <v/>
      </c>
      <c r="FX161" s="119" t="str">
        <f t="shared" si="1141"/>
        <v/>
      </c>
      <c r="FY161" s="120" t="str">
        <f t="shared" si="1142"/>
        <v/>
      </c>
      <c r="GA161" s="112"/>
      <c r="GB161" s="112"/>
      <c r="GC161" s="113" t="str">
        <f t="shared" si="1143"/>
        <v/>
      </c>
      <c r="GD161" s="114" t="str">
        <f t="shared" si="1144"/>
        <v/>
      </c>
      <c r="GE161" s="115" t="str">
        <f t="shared" si="1145"/>
        <v/>
      </c>
      <c r="GF161" s="115" t="str">
        <f t="shared" si="1146"/>
        <v/>
      </c>
      <c r="GG161" s="116" t="str">
        <f t="shared" si="1147"/>
        <v/>
      </c>
      <c r="GH161" s="117" t="str">
        <f t="shared" si="1148"/>
        <v/>
      </c>
      <c r="GI161" s="118" t="str">
        <f t="shared" si="1149"/>
        <v/>
      </c>
      <c r="GJ161" s="119" t="str">
        <f t="shared" si="1150"/>
        <v/>
      </c>
      <c r="GK161" s="120" t="str">
        <f t="shared" si="1151"/>
        <v/>
      </c>
      <c r="GM161" s="112"/>
      <c r="GN161" s="112"/>
      <c r="GO161" s="113" t="str">
        <f t="shared" si="1152"/>
        <v/>
      </c>
      <c r="GP161" s="114" t="str">
        <f t="shared" si="1153"/>
        <v/>
      </c>
      <c r="GQ161" s="115" t="str">
        <f t="shared" si="1154"/>
        <v/>
      </c>
      <c r="GR161" s="115" t="str">
        <f t="shared" si="1155"/>
        <v/>
      </c>
      <c r="GS161" s="116" t="str">
        <f t="shared" si="1156"/>
        <v/>
      </c>
      <c r="GT161" s="117" t="str">
        <f t="shared" si="1157"/>
        <v/>
      </c>
      <c r="GU161" s="118" t="str">
        <f t="shared" si="1158"/>
        <v/>
      </c>
      <c r="GV161" s="119" t="str">
        <f t="shared" si="1159"/>
        <v/>
      </c>
      <c r="GW161" s="120" t="str">
        <f t="shared" si="1160"/>
        <v/>
      </c>
      <c r="GY161" s="112"/>
      <c r="GZ161" s="112"/>
      <c r="HA161" s="113" t="str">
        <f t="shared" si="1161"/>
        <v/>
      </c>
      <c r="HB161" s="114" t="str">
        <f t="shared" si="1162"/>
        <v/>
      </c>
      <c r="HC161" s="115" t="str">
        <f t="shared" si="1163"/>
        <v/>
      </c>
      <c r="HD161" s="115" t="str">
        <f t="shared" si="1164"/>
        <v/>
      </c>
      <c r="HE161" s="116" t="str">
        <f t="shared" si="1165"/>
        <v/>
      </c>
      <c r="HF161" s="117" t="str">
        <f t="shared" si="1166"/>
        <v/>
      </c>
      <c r="HG161" s="118" t="str">
        <f t="shared" si="1167"/>
        <v/>
      </c>
      <c r="HH161" s="119" t="str">
        <f t="shared" si="1168"/>
        <v/>
      </c>
      <c r="HI161" s="120" t="str">
        <f t="shared" si="1169"/>
        <v/>
      </c>
      <c r="HK161" s="112"/>
      <c r="HL161" s="112"/>
      <c r="HM161" s="113" t="str">
        <f t="shared" si="1170"/>
        <v/>
      </c>
      <c r="HN161" s="114" t="str">
        <f t="shared" si="1171"/>
        <v/>
      </c>
      <c r="HO161" s="115" t="str">
        <f t="shared" si="1172"/>
        <v/>
      </c>
      <c r="HP161" s="115" t="str">
        <f t="shared" si="1173"/>
        <v/>
      </c>
      <c r="HQ161" s="116" t="str">
        <f t="shared" si="1174"/>
        <v/>
      </c>
      <c r="HR161" s="117" t="str">
        <f t="shared" si="1175"/>
        <v/>
      </c>
      <c r="HS161" s="118" t="str">
        <f t="shared" si="1176"/>
        <v/>
      </c>
      <c r="HT161" s="119" t="str">
        <f t="shared" si="1177"/>
        <v/>
      </c>
      <c r="HU161" s="120" t="str">
        <f t="shared" si="1178"/>
        <v/>
      </c>
      <c r="HW161" s="112"/>
      <c r="HX161" s="112"/>
      <c r="HY161" s="113" t="str">
        <f t="shared" si="1179"/>
        <v/>
      </c>
      <c r="HZ161" s="114" t="str">
        <f t="shared" si="1180"/>
        <v/>
      </c>
      <c r="IA161" s="115" t="str">
        <f t="shared" si="1181"/>
        <v/>
      </c>
      <c r="IB161" s="115" t="str">
        <f t="shared" si="1182"/>
        <v/>
      </c>
      <c r="IC161" s="116" t="str">
        <f t="shared" si="1183"/>
        <v/>
      </c>
      <c r="ID161" s="117" t="str">
        <f t="shared" si="1184"/>
        <v/>
      </c>
      <c r="IE161" s="118" t="str">
        <f t="shared" si="1185"/>
        <v/>
      </c>
      <c r="IF161" s="119" t="str">
        <f t="shared" si="1186"/>
        <v/>
      </c>
      <c r="IG161" s="120" t="str">
        <f t="shared" si="1187"/>
        <v/>
      </c>
      <c r="II161" s="112"/>
      <c r="IJ161" s="112"/>
      <c r="IK161" s="113" t="str">
        <f t="shared" si="1188"/>
        <v/>
      </c>
      <c r="IL161" s="114" t="str">
        <f t="shared" si="1189"/>
        <v/>
      </c>
      <c r="IM161" s="115" t="str">
        <f t="shared" si="1190"/>
        <v/>
      </c>
      <c r="IN161" s="115" t="str">
        <f t="shared" si="1191"/>
        <v/>
      </c>
      <c r="IO161" s="116" t="str">
        <f t="shared" si="1192"/>
        <v/>
      </c>
      <c r="IP161" s="117" t="str">
        <f t="shared" si="1193"/>
        <v/>
      </c>
      <c r="IQ161" s="118" t="str">
        <f t="shared" si="1194"/>
        <v/>
      </c>
      <c r="IR161" s="119" t="str">
        <f t="shared" si="1195"/>
        <v/>
      </c>
      <c r="IS161" s="120" t="str">
        <f t="shared" si="1196"/>
        <v/>
      </c>
      <c r="IU161" s="112"/>
      <c r="IV161" s="112"/>
      <c r="IW161" s="113" t="str">
        <f t="shared" si="1197"/>
        <v/>
      </c>
      <c r="IX161" s="114" t="str">
        <f t="shared" si="1198"/>
        <v/>
      </c>
      <c r="IY161" s="115" t="str">
        <f t="shared" si="1199"/>
        <v/>
      </c>
      <c r="IZ161" s="115" t="str">
        <f t="shared" si="1200"/>
        <v/>
      </c>
      <c r="JA161" s="116" t="str">
        <f t="shared" si="1201"/>
        <v/>
      </c>
      <c r="JB161" s="117" t="str">
        <f t="shared" si="1202"/>
        <v/>
      </c>
      <c r="JC161" s="118" t="str">
        <f t="shared" si="1203"/>
        <v/>
      </c>
      <c r="JD161" s="119" t="str">
        <f t="shared" si="1204"/>
        <v/>
      </c>
      <c r="JE161" s="120" t="str">
        <f t="shared" si="1205"/>
        <v/>
      </c>
      <c r="JG161" s="112"/>
      <c r="JH161" s="112"/>
      <c r="JI161" s="113" t="str">
        <f t="shared" si="1206"/>
        <v/>
      </c>
      <c r="JJ161" s="114" t="str">
        <f t="shared" si="1207"/>
        <v/>
      </c>
      <c r="JK161" s="115" t="str">
        <f t="shared" si="1208"/>
        <v/>
      </c>
      <c r="JL161" s="115" t="str">
        <f t="shared" si="1209"/>
        <v/>
      </c>
      <c r="JM161" s="116" t="str">
        <f t="shared" si="1210"/>
        <v/>
      </c>
      <c r="JN161" s="117" t="str">
        <f t="shared" si="1211"/>
        <v/>
      </c>
      <c r="JO161" s="118" t="str">
        <f t="shared" si="1212"/>
        <v/>
      </c>
      <c r="JP161" s="119" t="str">
        <f t="shared" si="1213"/>
        <v/>
      </c>
      <c r="JQ161" s="120" t="str">
        <f t="shared" si="1214"/>
        <v/>
      </c>
      <c r="JS161" s="112"/>
      <c r="JT161" s="112"/>
      <c r="JU161" s="113" t="str">
        <f t="shared" si="1215"/>
        <v/>
      </c>
      <c r="JV161" s="114" t="str">
        <f t="shared" si="1216"/>
        <v/>
      </c>
      <c r="JW161" s="115" t="str">
        <f t="shared" si="1217"/>
        <v/>
      </c>
      <c r="JX161" s="115" t="str">
        <f t="shared" si="1218"/>
        <v/>
      </c>
      <c r="JY161" s="116" t="str">
        <f t="shared" si="1219"/>
        <v/>
      </c>
      <c r="JZ161" s="117" t="str">
        <f t="shared" si="1220"/>
        <v/>
      </c>
      <c r="KA161" s="118" t="str">
        <f t="shared" si="1221"/>
        <v/>
      </c>
      <c r="KB161" s="119" t="str">
        <f t="shared" si="1222"/>
        <v/>
      </c>
      <c r="KC161" s="120" t="str">
        <f t="shared" si="1223"/>
        <v/>
      </c>
      <c r="KE161" s="112"/>
      <c r="KF161" s="112"/>
      <c r="KG161" s="113" t="str">
        <f t="shared" si="1224"/>
        <v/>
      </c>
      <c r="KH161" s="114" t="str">
        <f t="shared" si="1225"/>
        <v/>
      </c>
      <c r="KI161" s="115" t="str">
        <f t="shared" si="1226"/>
        <v/>
      </c>
      <c r="KJ161" s="115" t="str">
        <f t="shared" si="1227"/>
        <v/>
      </c>
      <c r="KK161" s="116" t="str">
        <f t="shared" si="1228"/>
        <v/>
      </c>
      <c r="KL161" s="117" t="str">
        <f t="shared" si="1229"/>
        <v/>
      </c>
      <c r="KM161" s="118" t="str">
        <f t="shared" si="1230"/>
        <v/>
      </c>
      <c r="KN161" s="119" t="str">
        <f t="shared" si="1231"/>
        <v/>
      </c>
      <c r="KO161" s="120" t="str">
        <f t="shared" si="1232"/>
        <v/>
      </c>
      <c r="KQ161" s="112"/>
      <c r="KR161" s="112"/>
      <c r="KS161" s="113" t="str">
        <f t="shared" si="1233"/>
        <v/>
      </c>
      <c r="KT161" s="114" t="str">
        <f t="shared" si="1234"/>
        <v/>
      </c>
      <c r="KU161" s="115" t="str">
        <f t="shared" si="1235"/>
        <v/>
      </c>
      <c r="KV161" s="115" t="str">
        <f t="shared" si="1236"/>
        <v/>
      </c>
      <c r="KW161" s="116" t="str">
        <f t="shared" si="1237"/>
        <v/>
      </c>
      <c r="KX161" s="117" t="str">
        <f t="shared" si="1238"/>
        <v/>
      </c>
      <c r="KY161" s="118" t="str">
        <f t="shared" si="1239"/>
        <v/>
      </c>
      <c r="KZ161" s="119" t="str">
        <f t="shared" si="1240"/>
        <v/>
      </c>
      <c r="LA161" s="120" t="str">
        <f t="shared" si="1241"/>
        <v/>
      </c>
      <c r="LC161" s="112"/>
      <c r="LD161" s="112"/>
      <c r="LE161" s="113" t="str">
        <f t="shared" si="1242"/>
        <v/>
      </c>
      <c r="LF161" s="114" t="str">
        <f t="shared" si="1243"/>
        <v/>
      </c>
      <c r="LG161" s="115" t="str">
        <f t="shared" si="1244"/>
        <v/>
      </c>
      <c r="LH161" s="115" t="str">
        <f t="shared" si="1245"/>
        <v/>
      </c>
      <c r="LI161" s="116" t="str">
        <f t="shared" si="1246"/>
        <v/>
      </c>
      <c r="LJ161" s="117" t="str">
        <f t="shared" si="1247"/>
        <v/>
      </c>
      <c r="LK161" s="118" t="str">
        <f t="shared" si="1248"/>
        <v/>
      </c>
      <c r="LL161" s="119" t="str">
        <f t="shared" si="1249"/>
        <v/>
      </c>
      <c r="LM161" s="120" t="str">
        <f t="shared" si="1250"/>
        <v/>
      </c>
      <c r="LO161" s="112"/>
      <c r="LP161" s="112"/>
      <c r="LQ161" s="113" t="str">
        <f t="shared" si="1251"/>
        <v/>
      </c>
      <c r="LR161" s="114" t="str">
        <f t="shared" si="1252"/>
        <v/>
      </c>
      <c r="LS161" s="115" t="str">
        <f t="shared" si="1253"/>
        <v/>
      </c>
      <c r="LT161" s="115" t="str">
        <f t="shared" si="1254"/>
        <v/>
      </c>
      <c r="LU161" s="116" t="str">
        <f t="shared" si="1255"/>
        <v/>
      </c>
      <c r="LV161" s="117" t="str">
        <f t="shared" si="1256"/>
        <v/>
      </c>
      <c r="LW161" s="118" t="str">
        <f t="shared" si="1257"/>
        <v/>
      </c>
      <c r="LX161" s="119" t="str">
        <f t="shared" si="1258"/>
        <v/>
      </c>
      <c r="LY161" s="120" t="str">
        <f t="shared" si="1259"/>
        <v/>
      </c>
      <c r="MA161" s="112"/>
      <c r="MB161" s="112"/>
      <c r="MC161" s="113" t="str">
        <f t="shared" si="1260"/>
        <v/>
      </c>
      <c r="MD161" s="114" t="str">
        <f t="shared" si="1261"/>
        <v/>
      </c>
      <c r="ME161" s="115" t="str">
        <f t="shared" si="1262"/>
        <v/>
      </c>
      <c r="MF161" s="115" t="str">
        <f t="shared" si="1263"/>
        <v/>
      </c>
      <c r="MG161" s="116" t="str">
        <f t="shared" si="1264"/>
        <v/>
      </c>
      <c r="MH161" s="117" t="str">
        <f t="shared" si="1265"/>
        <v/>
      </c>
      <c r="MI161" s="118" t="str">
        <f t="shared" si="1266"/>
        <v/>
      </c>
      <c r="MJ161" s="119" t="str">
        <f t="shared" si="1267"/>
        <v/>
      </c>
      <c r="MK161" s="120" t="str">
        <f t="shared" si="1268"/>
        <v/>
      </c>
      <c r="MM161" s="112"/>
      <c r="MN161" s="112"/>
      <c r="MO161" s="113" t="str">
        <f t="shared" si="1269"/>
        <v/>
      </c>
      <c r="MP161" s="114" t="str">
        <f t="shared" si="1270"/>
        <v/>
      </c>
      <c r="MQ161" s="115" t="str">
        <f t="shared" si="1271"/>
        <v/>
      </c>
      <c r="MR161" s="115" t="str">
        <f t="shared" si="1272"/>
        <v/>
      </c>
      <c r="MS161" s="116" t="str">
        <f t="shared" si="1273"/>
        <v/>
      </c>
      <c r="MT161" s="117" t="str">
        <f t="shared" si="1274"/>
        <v/>
      </c>
      <c r="MU161" s="118" t="str">
        <f t="shared" si="1275"/>
        <v/>
      </c>
      <c r="MV161" s="119" t="str">
        <f t="shared" si="1276"/>
        <v/>
      </c>
      <c r="MW161" s="120" t="str">
        <f t="shared" si="1277"/>
        <v/>
      </c>
      <c r="MY161" s="112"/>
      <c r="MZ161" s="112"/>
      <c r="NA161" s="113" t="str">
        <f t="shared" si="1278"/>
        <v/>
      </c>
      <c r="NB161" s="114" t="str">
        <f t="shared" si="1279"/>
        <v/>
      </c>
      <c r="NC161" s="115" t="str">
        <f t="shared" si="1280"/>
        <v/>
      </c>
      <c r="ND161" s="115" t="str">
        <f t="shared" si="1281"/>
        <v/>
      </c>
      <c r="NE161" s="116" t="str">
        <f t="shared" si="1282"/>
        <v/>
      </c>
      <c r="NF161" s="117" t="str">
        <f t="shared" si="1283"/>
        <v/>
      </c>
      <c r="NG161" s="118" t="str">
        <f t="shared" si="1284"/>
        <v/>
      </c>
      <c r="NH161" s="119" t="str">
        <f t="shared" si="1285"/>
        <v/>
      </c>
      <c r="NI161" s="120" t="str">
        <f t="shared" si="1286"/>
        <v/>
      </c>
      <c r="NK161" s="112"/>
      <c r="NL161" s="112"/>
      <c r="NM161" s="113" t="str">
        <f t="shared" si="1287"/>
        <v/>
      </c>
      <c r="NN161" s="114" t="str">
        <f t="shared" si="1288"/>
        <v/>
      </c>
      <c r="NO161" s="115" t="str">
        <f t="shared" si="1289"/>
        <v/>
      </c>
      <c r="NP161" s="115" t="str">
        <f t="shared" si="1290"/>
        <v/>
      </c>
      <c r="NQ161" s="116" t="str">
        <f t="shared" si="1291"/>
        <v/>
      </c>
      <c r="NR161" s="117" t="str">
        <f t="shared" si="1292"/>
        <v/>
      </c>
      <c r="NS161" s="118" t="str">
        <f t="shared" si="1293"/>
        <v/>
      </c>
      <c r="NT161" s="119" t="str">
        <f t="shared" si="1294"/>
        <v/>
      </c>
      <c r="NU161" s="120" t="str">
        <f t="shared" si="1295"/>
        <v/>
      </c>
      <c r="NW161" s="112"/>
      <c r="NX161" s="112"/>
      <c r="NY161" s="113" t="str">
        <f t="shared" si="1296"/>
        <v/>
      </c>
      <c r="NZ161" s="114" t="str">
        <f t="shared" si="1297"/>
        <v/>
      </c>
      <c r="OA161" s="115" t="str">
        <f t="shared" si="1298"/>
        <v/>
      </c>
      <c r="OB161" s="115" t="str">
        <f t="shared" si="1299"/>
        <v/>
      </c>
      <c r="OC161" s="116" t="str">
        <f t="shared" si="1300"/>
        <v/>
      </c>
      <c r="OD161" s="117" t="str">
        <f t="shared" si="1301"/>
        <v/>
      </c>
      <c r="OE161" s="118" t="str">
        <f t="shared" si="1302"/>
        <v/>
      </c>
      <c r="OF161" s="119" t="str">
        <f t="shared" si="1303"/>
        <v/>
      </c>
      <c r="OG161" s="120" t="str">
        <f t="shared" si="1304"/>
        <v/>
      </c>
      <c r="OI161" s="112"/>
      <c r="OJ161" s="112"/>
      <c r="OK161" s="113" t="str">
        <f t="shared" si="1305"/>
        <v/>
      </c>
      <c r="OL161" s="114" t="str">
        <f t="shared" si="1306"/>
        <v/>
      </c>
      <c r="OM161" s="115" t="str">
        <f t="shared" si="1307"/>
        <v/>
      </c>
      <c r="ON161" s="115" t="str">
        <f t="shared" si="1308"/>
        <v/>
      </c>
      <c r="OO161" s="116" t="str">
        <f t="shared" si="1309"/>
        <v/>
      </c>
      <c r="OP161" s="117" t="str">
        <f t="shared" si="1310"/>
        <v/>
      </c>
      <c r="OQ161" s="118" t="str">
        <f t="shared" si="1311"/>
        <v/>
      </c>
      <c r="OR161" s="119" t="str">
        <f t="shared" si="1312"/>
        <v/>
      </c>
      <c r="OS161" s="120" t="str">
        <f t="shared" si="1313"/>
        <v/>
      </c>
      <c r="OU161" s="112"/>
      <c r="OV161" s="112"/>
      <c r="OW161" s="113" t="str">
        <f t="shared" si="1314"/>
        <v/>
      </c>
      <c r="OX161" s="114" t="str">
        <f t="shared" si="1315"/>
        <v/>
      </c>
      <c r="OY161" s="115" t="str">
        <f t="shared" si="1316"/>
        <v/>
      </c>
      <c r="OZ161" s="115" t="str">
        <f t="shared" si="1317"/>
        <v/>
      </c>
      <c r="PA161" s="116" t="str">
        <f t="shared" si="1318"/>
        <v/>
      </c>
      <c r="PB161" s="117" t="str">
        <f t="shared" si="1319"/>
        <v/>
      </c>
      <c r="PC161" s="118" t="str">
        <f t="shared" si="1320"/>
        <v/>
      </c>
      <c r="PD161" s="119" t="str">
        <f t="shared" si="1321"/>
        <v/>
      </c>
      <c r="PE161" s="120" t="str">
        <f t="shared" si="1322"/>
        <v/>
      </c>
      <c r="PG161" s="112"/>
      <c r="PH161" s="112"/>
      <c r="PI161" s="113" t="str">
        <f t="shared" si="1323"/>
        <v/>
      </c>
      <c r="PJ161" s="114" t="str">
        <f t="shared" si="1324"/>
        <v/>
      </c>
      <c r="PK161" s="115" t="str">
        <f t="shared" si="1325"/>
        <v/>
      </c>
      <c r="PL161" s="115" t="str">
        <f t="shared" si="1326"/>
        <v/>
      </c>
      <c r="PM161" s="116" t="str">
        <f t="shared" si="1327"/>
        <v/>
      </c>
      <c r="PN161" s="117" t="str">
        <f t="shared" si="1328"/>
        <v/>
      </c>
      <c r="PO161" s="118" t="str">
        <f t="shared" si="1329"/>
        <v/>
      </c>
      <c r="PP161" s="119" t="str">
        <f t="shared" si="1330"/>
        <v/>
      </c>
      <c r="PQ161" s="120" t="str">
        <f t="shared" si="1331"/>
        <v/>
      </c>
      <c r="PS161" s="112"/>
      <c r="PT161" s="112"/>
      <c r="PU161" s="113" t="str">
        <f t="shared" si="1332"/>
        <v/>
      </c>
      <c r="PV161" s="114" t="str">
        <f t="shared" si="1333"/>
        <v/>
      </c>
      <c r="PW161" s="115" t="str">
        <f t="shared" si="1334"/>
        <v/>
      </c>
      <c r="PX161" s="115" t="str">
        <f t="shared" si="1335"/>
        <v/>
      </c>
      <c r="PY161" s="116" t="str">
        <f t="shared" si="1336"/>
        <v/>
      </c>
      <c r="PZ161" s="117" t="str">
        <f t="shared" si="1337"/>
        <v/>
      </c>
      <c r="QA161" s="118" t="str">
        <f t="shared" si="1338"/>
        <v/>
      </c>
      <c r="QB161" s="119" t="str">
        <f t="shared" si="1339"/>
        <v/>
      </c>
      <c r="QC161" s="120" t="str">
        <f t="shared" si="1340"/>
        <v/>
      </c>
      <c r="QE161" s="112"/>
      <c r="QF161" s="112"/>
      <c r="QG161" s="113" t="str">
        <f t="shared" si="1341"/>
        <v/>
      </c>
      <c r="QH161" s="114" t="str">
        <f t="shared" si="1342"/>
        <v/>
      </c>
      <c r="QI161" s="115" t="str">
        <f t="shared" si="1343"/>
        <v/>
      </c>
      <c r="QJ161" s="115" t="str">
        <f t="shared" si="1344"/>
        <v/>
      </c>
      <c r="QK161" s="116" t="str">
        <f t="shared" si="1345"/>
        <v/>
      </c>
      <c r="QL161" s="117" t="str">
        <f t="shared" si="1346"/>
        <v/>
      </c>
      <c r="QM161" s="118" t="str">
        <f t="shared" si="1347"/>
        <v/>
      </c>
      <c r="QN161" s="119" t="str">
        <f t="shared" si="1348"/>
        <v/>
      </c>
      <c r="QO161" s="120" t="str">
        <f t="shared" si="1349"/>
        <v/>
      </c>
      <c r="QQ161" s="112"/>
      <c r="QR161" s="112"/>
      <c r="QS161" s="113" t="str">
        <f t="shared" si="1350"/>
        <v/>
      </c>
      <c r="QT161" s="114" t="str">
        <f t="shared" si="1351"/>
        <v/>
      </c>
      <c r="QU161" s="115" t="str">
        <f t="shared" si="1352"/>
        <v/>
      </c>
      <c r="QV161" s="115" t="str">
        <f t="shared" si="1353"/>
        <v/>
      </c>
      <c r="QW161" s="116" t="str">
        <f t="shared" si="1354"/>
        <v/>
      </c>
      <c r="QX161" s="117" t="str">
        <f t="shared" si="1355"/>
        <v/>
      </c>
      <c r="QY161" s="118" t="str">
        <f t="shared" si="1356"/>
        <v/>
      </c>
      <c r="QZ161" s="119" t="str">
        <f t="shared" si="1357"/>
        <v/>
      </c>
      <c r="RA161" s="120" t="str">
        <f t="shared" si="1358"/>
        <v/>
      </c>
      <c r="RC161" s="112"/>
      <c r="RD161" s="112"/>
      <c r="RE161" s="113" t="str">
        <f t="shared" si="1359"/>
        <v/>
      </c>
      <c r="RF161" s="114" t="str">
        <f t="shared" si="1360"/>
        <v/>
      </c>
      <c r="RG161" s="115" t="str">
        <f t="shared" si="1361"/>
        <v/>
      </c>
      <c r="RH161" s="115" t="str">
        <f t="shared" si="1362"/>
        <v/>
      </c>
      <c r="RI161" s="116" t="str">
        <f t="shared" si="1363"/>
        <v/>
      </c>
      <c r="RJ161" s="117" t="str">
        <f t="shared" si="1364"/>
        <v/>
      </c>
      <c r="RK161" s="118" t="str">
        <f t="shared" si="1365"/>
        <v/>
      </c>
      <c r="RL161" s="119" t="str">
        <f t="shared" si="1366"/>
        <v/>
      </c>
      <c r="RM161" s="120" t="str">
        <f t="shared" si="1367"/>
        <v/>
      </c>
      <c r="RO161" s="112"/>
      <c r="RP161" s="112"/>
      <c r="RQ161" s="113" t="str">
        <f t="shared" si="1368"/>
        <v/>
      </c>
      <c r="RR161" s="114" t="str">
        <f t="shared" si="1369"/>
        <v/>
      </c>
      <c r="RS161" s="115" t="str">
        <f t="shared" si="1370"/>
        <v/>
      </c>
      <c r="RT161" s="115" t="str">
        <f t="shared" si="1371"/>
        <v/>
      </c>
      <c r="RU161" s="116" t="str">
        <f t="shared" si="1372"/>
        <v/>
      </c>
      <c r="RV161" s="117" t="str">
        <f t="shared" si="1373"/>
        <v/>
      </c>
      <c r="RW161" s="118" t="str">
        <f t="shared" si="1374"/>
        <v/>
      </c>
      <c r="RX161" s="119" t="str">
        <f t="shared" si="1375"/>
        <v/>
      </c>
      <c r="RY161" s="120" t="str">
        <f t="shared" si="1376"/>
        <v/>
      </c>
      <c r="SA161" s="112"/>
      <c r="SB161" s="112"/>
    </row>
    <row r="162" spans="1:496" ht="13.5" customHeight="1">
      <c r="A162" s="20"/>
      <c r="B162" s="2" t="s">
        <v>947</v>
      </c>
      <c r="C162" s="2" t="s">
        <v>948</v>
      </c>
      <c r="E162" s="113" t="str">
        <f t="shared" si="960"/>
        <v/>
      </c>
      <c r="F162" s="114" t="str">
        <f t="shared" si="961"/>
        <v/>
      </c>
      <c r="G162" s="115" t="str">
        <f t="shared" si="903"/>
        <v/>
      </c>
      <c r="H162" s="115" t="str">
        <f t="shared" si="904"/>
        <v/>
      </c>
      <c r="I162" s="116" t="str">
        <f t="shared" si="962"/>
        <v/>
      </c>
      <c r="J162" s="117" t="str">
        <f t="shared" si="963"/>
        <v/>
      </c>
      <c r="K162" s="118" t="str">
        <f t="shared" si="964"/>
        <v/>
      </c>
      <c r="L162" s="119" t="str">
        <f t="shared" si="894"/>
        <v/>
      </c>
      <c r="M162" s="120" t="str">
        <f t="shared" si="965"/>
        <v/>
      </c>
      <c r="O162" s="112"/>
      <c r="Q162" s="113" t="s">
        <v>289</v>
      </c>
      <c r="R162" s="114" t="s">
        <v>289</v>
      </c>
      <c r="S162" s="115" t="s">
        <v>289</v>
      </c>
      <c r="T162" s="115" t="s">
        <v>289</v>
      </c>
      <c r="U162" s="116" t="s">
        <v>289</v>
      </c>
      <c r="V162" s="117" t="s">
        <v>289</v>
      </c>
      <c r="W162" s="118" t="s">
        <v>289</v>
      </c>
      <c r="X162" s="119" t="s">
        <v>289</v>
      </c>
      <c r="Y162" s="120" t="s">
        <v>289</v>
      </c>
      <c r="AA162" s="4"/>
      <c r="AC162" s="113" t="str">
        <f t="shared" si="1035"/>
        <v/>
      </c>
      <c r="AD162" s="114" t="str">
        <f t="shared" si="1036"/>
        <v/>
      </c>
      <c r="AE162" s="115" t="str">
        <f t="shared" si="1037"/>
        <v/>
      </c>
      <c r="AF162" s="115" t="str">
        <f t="shared" si="1038"/>
        <v/>
      </c>
      <c r="AG162" s="116" t="str">
        <f t="shared" si="1039"/>
        <v/>
      </c>
      <c r="AH162" s="117" t="str">
        <f t="shared" si="1040"/>
        <v/>
      </c>
      <c r="AI162" s="118" t="str">
        <f t="shared" si="1041"/>
        <v/>
      </c>
      <c r="AJ162" s="119" t="str">
        <f t="shared" si="1042"/>
        <v/>
      </c>
      <c r="AK162" s="120" t="str">
        <f t="shared" si="1043"/>
        <v/>
      </c>
      <c r="AM162" s="112"/>
      <c r="AN162" s="112"/>
      <c r="AO162" s="113" t="str">
        <f t="shared" si="1044"/>
        <v/>
      </c>
      <c r="AP162" s="114" t="str">
        <f t="shared" si="1045"/>
        <v/>
      </c>
      <c r="AQ162" s="115" t="str">
        <f t="shared" si="1046"/>
        <v/>
      </c>
      <c r="AR162" s="115" t="str">
        <f t="shared" si="1047"/>
        <v/>
      </c>
      <c r="AS162" s="116" t="str">
        <f t="shared" si="1048"/>
        <v/>
      </c>
      <c r="AT162" s="117" t="str">
        <f t="shared" si="1049"/>
        <v/>
      </c>
      <c r="AU162" s="118" t="str">
        <f t="shared" si="1050"/>
        <v/>
      </c>
      <c r="AV162" s="119" t="str">
        <f t="shared" si="1051"/>
        <v/>
      </c>
      <c r="AW162" s="120" t="str">
        <f t="shared" si="1052"/>
        <v/>
      </c>
      <c r="AY162" s="112"/>
      <c r="AZ162" s="112"/>
      <c r="BA162" s="113" t="str">
        <f t="shared" si="1026"/>
        <v/>
      </c>
      <c r="BB162" s="114" t="str">
        <f t="shared" si="1027"/>
        <v/>
      </c>
      <c r="BC162" s="115" t="str">
        <f t="shared" si="1028"/>
        <v/>
      </c>
      <c r="BD162" s="115" t="str">
        <f t="shared" si="1029"/>
        <v/>
      </c>
      <c r="BE162" s="116" t="str">
        <f t="shared" si="1030"/>
        <v/>
      </c>
      <c r="BF162" s="117" t="str">
        <f t="shared" si="1031"/>
        <v/>
      </c>
      <c r="BG162" s="118" t="str">
        <f t="shared" si="1032"/>
        <v/>
      </c>
      <c r="BH162" s="119" t="str">
        <f t="shared" si="1033"/>
        <v/>
      </c>
      <c r="BI162" s="120" t="str">
        <f t="shared" si="1034"/>
        <v/>
      </c>
      <c r="BK162" s="112"/>
      <c r="BL162" s="112"/>
      <c r="BM162" s="113" t="str">
        <f t="shared" si="1053"/>
        <v/>
      </c>
      <c r="BN162" s="114" t="str">
        <f t="shared" si="1054"/>
        <v/>
      </c>
      <c r="BO162" s="115" t="str">
        <f t="shared" si="1055"/>
        <v/>
      </c>
      <c r="BP162" s="115" t="str">
        <f t="shared" si="1056"/>
        <v/>
      </c>
      <c r="BQ162" s="116" t="str">
        <f t="shared" si="1057"/>
        <v/>
      </c>
      <c r="BR162" s="117" t="str">
        <f t="shared" si="1058"/>
        <v/>
      </c>
      <c r="BS162" s="118" t="str">
        <f t="shared" si="1059"/>
        <v/>
      </c>
      <c r="BT162" s="119" t="str">
        <f t="shared" si="1060"/>
        <v/>
      </c>
      <c r="BU162" s="120" t="str">
        <f t="shared" si="1061"/>
        <v/>
      </c>
      <c r="BW162" s="112"/>
      <c r="BX162" s="112"/>
      <c r="BY162" s="113" t="str">
        <f t="shared" si="1062"/>
        <v/>
      </c>
      <c r="BZ162" s="114" t="str">
        <f t="shared" si="1063"/>
        <v/>
      </c>
      <c r="CA162" s="115" t="str">
        <f t="shared" si="1064"/>
        <v/>
      </c>
      <c r="CB162" s="115" t="str">
        <f t="shared" si="1065"/>
        <v/>
      </c>
      <c r="CC162" s="116" t="str">
        <f t="shared" si="1066"/>
        <v/>
      </c>
      <c r="CD162" s="117" t="str">
        <f t="shared" si="1067"/>
        <v/>
      </c>
      <c r="CE162" s="118" t="str">
        <f t="shared" si="1068"/>
        <v/>
      </c>
      <c r="CF162" s="119" t="str">
        <f t="shared" si="1069"/>
        <v/>
      </c>
      <c r="CG162" s="120" t="str">
        <f t="shared" si="1070"/>
        <v/>
      </c>
      <c r="CI162" s="112"/>
      <c r="CJ162" s="112"/>
      <c r="CK162" s="113" t="str">
        <f t="shared" si="1071"/>
        <v/>
      </c>
      <c r="CL162" s="114" t="str">
        <f t="shared" si="1072"/>
        <v/>
      </c>
      <c r="CM162" s="115" t="str">
        <f t="shared" si="1073"/>
        <v/>
      </c>
      <c r="CN162" s="115" t="str">
        <f t="shared" si="1074"/>
        <v/>
      </c>
      <c r="CO162" s="116" t="str">
        <f t="shared" si="1075"/>
        <v/>
      </c>
      <c r="CP162" s="117" t="str">
        <f t="shared" si="1076"/>
        <v/>
      </c>
      <c r="CQ162" s="118" t="str">
        <f t="shared" si="1077"/>
        <v/>
      </c>
      <c r="CR162" s="119" t="str">
        <f t="shared" si="1078"/>
        <v/>
      </c>
      <c r="CS162" s="120" t="str">
        <f t="shared" si="1079"/>
        <v/>
      </c>
      <c r="CU162" s="112"/>
      <c r="CV162" s="112"/>
      <c r="CW162" s="113" t="str">
        <f t="shared" si="1080"/>
        <v/>
      </c>
      <c r="CX162" s="114" t="str">
        <f t="shared" si="1081"/>
        <v/>
      </c>
      <c r="CY162" s="115" t="str">
        <f t="shared" si="1082"/>
        <v/>
      </c>
      <c r="CZ162" s="115" t="str">
        <f t="shared" si="1083"/>
        <v/>
      </c>
      <c r="DA162" s="116" t="str">
        <f t="shared" si="1084"/>
        <v/>
      </c>
      <c r="DB162" s="117" t="str">
        <f t="shared" si="1085"/>
        <v/>
      </c>
      <c r="DC162" s="118" t="str">
        <f t="shared" si="1086"/>
        <v/>
      </c>
      <c r="DD162" s="119" t="str">
        <f t="shared" si="1087"/>
        <v/>
      </c>
      <c r="DE162" s="120" t="str">
        <f t="shared" si="1088"/>
        <v/>
      </c>
      <c r="DG162" s="112"/>
      <c r="DH162" s="112"/>
      <c r="DI162" s="113" t="str">
        <f t="shared" si="1089"/>
        <v/>
      </c>
      <c r="DJ162" s="114" t="str">
        <f t="shared" si="1090"/>
        <v/>
      </c>
      <c r="DK162" s="115" t="str">
        <f t="shared" si="1091"/>
        <v/>
      </c>
      <c r="DL162" s="115" t="str">
        <f t="shared" si="1092"/>
        <v/>
      </c>
      <c r="DM162" s="116" t="str">
        <f t="shared" si="1093"/>
        <v/>
      </c>
      <c r="DN162" s="117" t="str">
        <f t="shared" si="1094"/>
        <v/>
      </c>
      <c r="DO162" s="118" t="str">
        <f t="shared" si="1095"/>
        <v/>
      </c>
      <c r="DP162" s="119" t="str">
        <f t="shared" si="1096"/>
        <v/>
      </c>
      <c r="DQ162" s="120" t="str">
        <f t="shared" si="1097"/>
        <v/>
      </c>
      <c r="DS162" s="112"/>
      <c r="DT162" s="112"/>
      <c r="DU162" s="113" t="str">
        <f t="shared" si="1098"/>
        <v/>
      </c>
      <c r="DV162" s="114" t="str">
        <f t="shared" si="1099"/>
        <v/>
      </c>
      <c r="DW162" s="115" t="str">
        <f t="shared" si="1100"/>
        <v/>
      </c>
      <c r="DX162" s="115" t="str">
        <f t="shared" si="1101"/>
        <v/>
      </c>
      <c r="DY162" s="116" t="str">
        <f t="shared" si="1102"/>
        <v/>
      </c>
      <c r="DZ162" s="117" t="str">
        <f t="shared" si="1103"/>
        <v/>
      </c>
      <c r="EA162" s="118" t="str">
        <f t="shared" si="1104"/>
        <v/>
      </c>
      <c r="EB162" s="119" t="str">
        <f t="shared" si="1105"/>
        <v/>
      </c>
      <c r="EC162" s="120" t="str">
        <f t="shared" si="1106"/>
        <v/>
      </c>
      <c r="EE162" s="112"/>
      <c r="EF162" s="112"/>
      <c r="EG162" s="113" t="str">
        <f t="shared" si="1107"/>
        <v/>
      </c>
      <c r="EH162" s="114" t="str">
        <f t="shared" si="1108"/>
        <v/>
      </c>
      <c r="EI162" s="115" t="str">
        <f t="shared" si="1109"/>
        <v/>
      </c>
      <c r="EJ162" s="115" t="str">
        <f t="shared" si="1110"/>
        <v/>
      </c>
      <c r="EK162" s="116" t="str">
        <f t="shared" si="1111"/>
        <v/>
      </c>
      <c r="EL162" s="117" t="str">
        <f t="shared" si="1112"/>
        <v/>
      </c>
      <c r="EM162" s="118" t="str">
        <f t="shared" si="1113"/>
        <v/>
      </c>
      <c r="EN162" s="119" t="str">
        <f t="shared" si="1114"/>
        <v/>
      </c>
      <c r="EO162" s="120" t="str">
        <f t="shared" si="1115"/>
        <v/>
      </c>
      <c r="EQ162" s="112"/>
      <c r="ER162" s="112"/>
      <c r="ES162" s="113" t="str">
        <f t="shared" si="1116"/>
        <v/>
      </c>
      <c r="ET162" s="114" t="str">
        <f t="shared" si="1117"/>
        <v/>
      </c>
      <c r="EU162" s="115" t="str">
        <f t="shared" si="1118"/>
        <v/>
      </c>
      <c r="EV162" s="115" t="str">
        <f t="shared" si="1119"/>
        <v/>
      </c>
      <c r="EW162" s="116" t="str">
        <f t="shared" si="1120"/>
        <v/>
      </c>
      <c r="EX162" s="117" t="str">
        <f t="shared" si="1121"/>
        <v/>
      </c>
      <c r="EY162" s="118" t="str">
        <f t="shared" si="1122"/>
        <v/>
      </c>
      <c r="EZ162" s="119" t="str">
        <f t="shared" si="1123"/>
        <v/>
      </c>
      <c r="FA162" s="120" t="str">
        <f t="shared" si="1124"/>
        <v/>
      </c>
      <c r="FC162" s="112"/>
      <c r="FD162" s="112"/>
      <c r="FE162" s="113" t="str">
        <f t="shared" si="1125"/>
        <v/>
      </c>
      <c r="FF162" s="114" t="str">
        <f t="shared" si="1126"/>
        <v/>
      </c>
      <c r="FG162" s="115" t="str">
        <f t="shared" si="1127"/>
        <v/>
      </c>
      <c r="FH162" s="115" t="str">
        <f t="shared" si="1128"/>
        <v/>
      </c>
      <c r="FI162" s="116" t="str">
        <f t="shared" si="1129"/>
        <v/>
      </c>
      <c r="FJ162" s="117" t="str">
        <f t="shared" si="1130"/>
        <v/>
      </c>
      <c r="FK162" s="118" t="str">
        <f t="shared" si="1131"/>
        <v/>
      </c>
      <c r="FL162" s="119" t="str">
        <f t="shared" si="1132"/>
        <v/>
      </c>
      <c r="FM162" s="120" t="str">
        <f t="shared" si="1133"/>
        <v/>
      </c>
      <c r="FO162" s="112"/>
      <c r="FP162" s="112"/>
      <c r="FQ162" s="113" t="str">
        <f t="shared" si="1134"/>
        <v/>
      </c>
      <c r="FR162" s="114" t="str">
        <f t="shared" si="1135"/>
        <v/>
      </c>
      <c r="FS162" s="115" t="str">
        <f t="shared" si="1136"/>
        <v/>
      </c>
      <c r="FT162" s="115" t="str">
        <f t="shared" si="1137"/>
        <v/>
      </c>
      <c r="FU162" s="116" t="str">
        <f t="shared" si="1138"/>
        <v/>
      </c>
      <c r="FV162" s="117" t="str">
        <f t="shared" si="1139"/>
        <v/>
      </c>
      <c r="FW162" s="118" t="str">
        <f t="shared" si="1140"/>
        <v/>
      </c>
      <c r="FX162" s="119" t="str">
        <f t="shared" si="1141"/>
        <v/>
      </c>
      <c r="FY162" s="120" t="str">
        <f t="shared" si="1142"/>
        <v/>
      </c>
      <c r="GA162" s="112"/>
      <c r="GB162" s="112"/>
      <c r="GC162" s="113" t="str">
        <f t="shared" si="1143"/>
        <v/>
      </c>
      <c r="GD162" s="114" t="str">
        <f t="shared" si="1144"/>
        <v/>
      </c>
      <c r="GE162" s="115" t="str">
        <f t="shared" si="1145"/>
        <v/>
      </c>
      <c r="GF162" s="115" t="str">
        <f t="shared" si="1146"/>
        <v/>
      </c>
      <c r="GG162" s="116" t="str">
        <f t="shared" si="1147"/>
        <v/>
      </c>
      <c r="GH162" s="117" t="str">
        <f t="shared" si="1148"/>
        <v/>
      </c>
      <c r="GI162" s="118" t="str">
        <f t="shared" si="1149"/>
        <v/>
      </c>
      <c r="GJ162" s="119" t="str">
        <f t="shared" si="1150"/>
        <v/>
      </c>
      <c r="GK162" s="120" t="str">
        <f t="shared" si="1151"/>
        <v/>
      </c>
      <c r="GM162" s="112"/>
      <c r="GN162" s="112"/>
      <c r="GO162" s="113" t="str">
        <f t="shared" si="1152"/>
        <v/>
      </c>
      <c r="GP162" s="114" t="str">
        <f t="shared" si="1153"/>
        <v/>
      </c>
      <c r="GQ162" s="115" t="str">
        <f t="shared" si="1154"/>
        <v/>
      </c>
      <c r="GR162" s="115" t="str">
        <f t="shared" si="1155"/>
        <v/>
      </c>
      <c r="GS162" s="116" t="str">
        <f t="shared" si="1156"/>
        <v/>
      </c>
      <c r="GT162" s="117" t="str">
        <f t="shared" si="1157"/>
        <v/>
      </c>
      <c r="GU162" s="118" t="str">
        <f t="shared" si="1158"/>
        <v/>
      </c>
      <c r="GV162" s="119" t="str">
        <f t="shared" si="1159"/>
        <v/>
      </c>
      <c r="GW162" s="120" t="str">
        <f t="shared" si="1160"/>
        <v/>
      </c>
      <c r="GY162" s="112"/>
      <c r="GZ162" s="112"/>
      <c r="HA162" s="113" t="str">
        <f t="shared" si="1161"/>
        <v/>
      </c>
      <c r="HB162" s="114" t="str">
        <f t="shared" si="1162"/>
        <v/>
      </c>
      <c r="HC162" s="115" t="str">
        <f t="shared" si="1163"/>
        <v/>
      </c>
      <c r="HD162" s="115" t="str">
        <f t="shared" si="1164"/>
        <v/>
      </c>
      <c r="HE162" s="116" t="str">
        <f t="shared" si="1165"/>
        <v/>
      </c>
      <c r="HF162" s="117" t="str">
        <f t="shared" si="1166"/>
        <v/>
      </c>
      <c r="HG162" s="118" t="str">
        <f t="shared" si="1167"/>
        <v/>
      </c>
      <c r="HH162" s="119" t="str">
        <f t="shared" si="1168"/>
        <v/>
      </c>
      <c r="HI162" s="120" t="str">
        <f t="shared" si="1169"/>
        <v/>
      </c>
      <c r="HK162" s="112"/>
      <c r="HL162" s="112"/>
      <c r="HM162" s="113" t="str">
        <f t="shared" si="1170"/>
        <v/>
      </c>
      <c r="HN162" s="114" t="str">
        <f t="shared" si="1171"/>
        <v/>
      </c>
      <c r="HO162" s="115" t="str">
        <f t="shared" si="1172"/>
        <v/>
      </c>
      <c r="HP162" s="115" t="str">
        <f t="shared" si="1173"/>
        <v/>
      </c>
      <c r="HQ162" s="116" t="str">
        <f t="shared" si="1174"/>
        <v/>
      </c>
      <c r="HR162" s="117" t="str">
        <f t="shared" si="1175"/>
        <v/>
      </c>
      <c r="HS162" s="118" t="str">
        <f t="shared" si="1176"/>
        <v/>
      </c>
      <c r="HT162" s="119" t="str">
        <f t="shared" si="1177"/>
        <v/>
      </c>
      <c r="HU162" s="120" t="str">
        <f t="shared" si="1178"/>
        <v/>
      </c>
      <c r="HW162" s="112"/>
      <c r="HX162" s="112"/>
      <c r="HY162" s="113" t="str">
        <f t="shared" si="1179"/>
        <v/>
      </c>
      <c r="HZ162" s="114" t="str">
        <f t="shared" si="1180"/>
        <v/>
      </c>
      <c r="IA162" s="115" t="str">
        <f t="shared" si="1181"/>
        <v/>
      </c>
      <c r="IB162" s="115" t="str">
        <f t="shared" si="1182"/>
        <v/>
      </c>
      <c r="IC162" s="116" t="str">
        <f t="shared" si="1183"/>
        <v/>
      </c>
      <c r="ID162" s="117" t="str">
        <f t="shared" si="1184"/>
        <v/>
      </c>
      <c r="IE162" s="118" t="str">
        <f t="shared" si="1185"/>
        <v/>
      </c>
      <c r="IF162" s="119" t="str">
        <f t="shared" si="1186"/>
        <v/>
      </c>
      <c r="IG162" s="120" t="str">
        <f t="shared" si="1187"/>
        <v/>
      </c>
      <c r="II162" s="112"/>
      <c r="IJ162" s="112"/>
      <c r="IK162" s="113" t="str">
        <f t="shared" si="1188"/>
        <v/>
      </c>
      <c r="IL162" s="114" t="str">
        <f t="shared" si="1189"/>
        <v/>
      </c>
      <c r="IM162" s="115" t="str">
        <f t="shared" si="1190"/>
        <v/>
      </c>
      <c r="IN162" s="115" t="str">
        <f t="shared" si="1191"/>
        <v/>
      </c>
      <c r="IO162" s="116" t="str">
        <f t="shared" si="1192"/>
        <v/>
      </c>
      <c r="IP162" s="117" t="str">
        <f t="shared" si="1193"/>
        <v/>
      </c>
      <c r="IQ162" s="118" t="str">
        <f t="shared" si="1194"/>
        <v/>
      </c>
      <c r="IR162" s="119" t="str">
        <f t="shared" si="1195"/>
        <v/>
      </c>
      <c r="IS162" s="120" t="str">
        <f t="shared" si="1196"/>
        <v/>
      </c>
      <c r="IU162" s="112"/>
      <c r="IV162" s="112"/>
      <c r="IW162" s="113" t="str">
        <f t="shared" si="1197"/>
        <v/>
      </c>
      <c r="IX162" s="114" t="str">
        <f t="shared" si="1198"/>
        <v/>
      </c>
      <c r="IY162" s="115" t="str">
        <f t="shared" si="1199"/>
        <v/>
      </c>
      <c r="IZ162" s="115" t="str">
        <f t="shared" si="1200"/>
        <v/>
      </c>
      <c r="JA162" s="116" t="str">
        <f t="shared" si="1201"/>
        <v/>
      </c>
      <c r="JB162" s="117" t="str">
        <f t="shared" si="1202"/>
        <v/>
      </c>
      <c r="JC162" s="118" t="str">
        <f t="shared" si="1203"/>
        <v/>
      </c>
      <c r="JD162" s="119" t="str">
        <f t="shared" si="1204"/>
        <v/>
      </c>
      <c r="JE162" s="120" t="str">
        <f t="shared" si="1205"/>
        <v/>
      </c>
      <c r="JG162" s="112"/>
      <c r="JH162" s="112"/>
      <c r="JI162" s="113" t="str">
        <f t="shared" si="1206"/>
        <v/>
      </c>
      <c r="JJ162" s="114" t="str">
        <f t="shared" si="1207"/>
        <v/>
      </c>
      <c r="JK162" s="115" t="str">
        <f t="shared" si="1208"/>
        <v/>
      </c>
      <c r="JL162" s="115" t="str">
        <f t="shared" si="1209"/>
        <v/>
      </c>
      <c r="JM162" s="116" t="str">
        <f t="shared" si="1210"/>
        <v/>
      </c>
      <c r="JN162" s="117" t="str">
        <f t="shared" si="1211"/>
        <v/>
      </c>
      <c r="JO162" s="118" t="str">
        <f t="shared" si="1212"/>
        <v/>
      </c>
      <c r="JP162" s="119" t="str">
        <f t="shared" si="1213"/>
        <v/>
      </c>
      <c r="JQ162" s="120" t="str">
        <f t="shared" si="1214"/>
        <v/>
      </c>
      <c r="JS162" s="112"/>
      <c r="JT162" s="112"/>
      <c r="JU162" s="113" t="str">
        <f t="shared" si="1215"/>
        <v/>
      </c>
      <c r="JV162" s="114" t="str">
        <f t="shared" si="1216"/>
        <v/>
      </c>
      <c r="JW162" s="115" t="str">
        <f t="shared" si="1217"/>
        <v/>
      </c>
      <c r="JX162" s="115" t="str">
        <f t="shared" si="1218"/>
        <v/>
      </c>
      <c r="JY162" s="116" t="str">
        <f t="shared" si="1219"/>
        <v/>
      </c>
      <c r="JZ162" s="117" t="str">
        <f t="shared" si="1220"/>
        <v/>
      </c>
      <c r="KA162" s="118" t="str">
        <f t="shared" si="1221"/>
        <v/>
      </c>
      <c r="KB162" s="119" t="str">
        <f t="shared" si="1222"/>
        <v/>
      </c>
      <c r="KC162" s="120" t="str">
        <f t="shared" si="1223"/>
        <v/>
      </c>
      <c r="KE162" s="112"/>
      <c r="KF162" s="112"/>
      <c r="KG162" s="113" t="str">
        <f t="shared" si="1224"/>
        <v/>
      </c>
      <c r="KH162" s="114" t="str">
        <f t="shared" si="1225"/>
        <v/>
      </c>
      <c r="KI162" s="115" t="str">
        <f t="shared" si="1226"/>
        <v/>
      </c>
      <c r="KJ162" s="115" t="str">
        <f t="shared" si="1227"/>
        <v/>
      </c>
      <c r="KK162" s="116" t="str">
        <f t="shared" si="1228"/>
        <v/>
      </c>
      <c r="KL162" s="117" t="str">
        <f t="shared" si="1229"/>
        <v/>
      </c>
      <c r="KM162" s="118" t="str">
        <f t="shared" si="1230"/>
        <v/>
      </c>
      <c r="KN162" s="119" t="str">
        <f t="shared" si="1231"/>
        <v/>
      </c>
      <c r="KO162" s="120" t="str">
        <f t="shared" si="1232"/>
        <v/>
      </c>
      <c r="KQ162" s="112"/>
      <c r="KR162" s="112"/>
      <c r="KS162" s="113" t="str">
        <f t="shared" si="1233"/>
        <v/>
      </c>
      <c r="KT162" s="114" t="str">
        <f t="shared" si="1234"/>
        <v/>
      </c>
      <c r="KU162" s="115" t="str">
        <f t="shared" si="1235"/>
        <v/>
      </c>
      <c r="KV162" s="115" t="str">
        <f t="shared" si="1236"/>
        <v/>
      </c>
      <c r="KW162" s="116" t="str">
        <f t="shared" si="1237"/>
        <v/>
      </c>
      <c r="KX162" s="117" t="str">
        <f t="shared" si="1238"/>
        <v/>
      </c>
      <c r="KY162" s="118" t="str">
        <f t="shared" si="1239"/>
        <v/>
      </c>
      <c r="KZ162" s="119" t="str">
        <f t="shared" si="1240"/>
        <v/>
      </c>
      <c r="LA162" s="120" t="str">
        <f t="shared" si="1241"/>
        <v/>
      </c>
      <c r="LC162" s="112"/>
      <c r="LD162" s="112"/>
      <c r="LE162" s="113" t="str">
        <f t="shared" si="1242"/>
        <v/>
      </c>
      <c r="LF162" s="114" t="str">
        <f t="shared" si="1243"/>
        <v/>
      </c>
      <c r="LG162" s="115" t="str">
        <f t="shared" si="1244"/>
        <v/>
      </c>
      <c r="LH162" s="115" t="str">
        <f t="shared" si="1245"/>
        <v/>
      </c>
      <c r="LI162" s="116" t="str">
        <f t="shared" si="1246"/>
        <v/>
      </c>
      <c r="LJ162" s="117" t="str">
        <f t="shared" si="1247"/>
        <v/>
      </c>
      <c r="LK162" s="118" t="str">
        <f t="shared" si="1248"/>
        <v/>
      </c>
      <c r="LL162" s="119" t="str">
        <f t="shared" si="1249"/>
        <v/>
      </c>
      <c r="LM162" s="120" t="str">
        <f t="shared" si="1250"/>
        <v/>
      </c>
      <c r="LO162" s="112"/>
      <c r="LP162" s="112"/>
      <c r="LQ162" s="113" t="str">
        <f t="shared" si="1251"/>
        <v/>
      </c>
      <c r="LR162" s="114" t="str">
        <f t="shared" si="1252"/>
        <v/>
      </c>
      <c r="LS162" s="115" t="str">
        <f t="shared" si="1253"/>
        <v/>
      </c>
      <c r="LT162" s="115" t="str">
        <f t="shared" si="1254"/>
        <v/>
      </c>
      <c r="LU162" s="116" t="str">
        <f t="shared" si="1255"/>
        <v/>
      </c>
      <c r="LV162" s="117" t="str">
        <f t="shared" si="1256"/>
        <v/>
      </c>
      <c r="LW162" s="118" t="str">
        <f t="shared" si="1257"/>
        <v/>
      </c>
      <c r="LX162" s="119" t="str">
        <f t="shared" si="1258"/>
        <v/>
      </c>
      <c r="LY162" s="120" t="str">
        <f t="shared" si="1259"/>
        <v/>
      </c>
      <c r="MA162" s="112"/>
      <c r="MB162" s="112"/>
      <c r="MC162" s="113" t="str">
        <f t="shared" si="1260"/>
        <v/>
      </c>
      <c r="MD162" s="114" t="str">
        <f t="shared" si="1261"/>
        <v/>
      </c>
      <c r="ME162" s="115" t="str">
        <f t="shared" si="1262"/>
        <v/>
      </c>
      <c r="MF162" s="115" t="str">
        <f t="shared" si="1263"/>
        <v/>
      </c>
      <c r="MG162" s="116" t="str">
        <f t="shared" si="1264"/>
        <v/>
      </c>
      <c r="MH162" s="117" t="str">
        <f t="shared" si="1265"/>
        <v/>
      </c>
      <c r="MI162" s="118" t="str">
        <f t="shared" si="1266"/>
        <v/>
      </c>
      <c r="MJ162" s="119" t="str">
        <f t="shared" si="1267"/>
        <v/>
      </c>
      <c r="MK162" s="120" t="str">
        <f t="shared" si="1268"/>
        <v/>
      </c>
      <c r="MM162" s="112"/>
      <c r="MN162" s="112"/>
      <c r="MO162" s="113" t="str">
        <f t="shared" si="1269"/>
        <v/>
      </c>
      <c r="MP162" s="114" t="str">
        <f t="shared" si="1270"/>
        <v/>
      </c>
      <c r="MQ162" s="115" t="str">
        <f t="shared" si="1271"/>
        <v/>
      </c>
      <c r="MR162" s="115" t="str">
        <f t="shared" si="1272"/>
        <v/>
      </c>
      <c r="MS162" s="116" t="str">
        <f t="shared" si="1273"/>
        <v/>
      </c>
      <c r="MT162" s="117" t="str">
        <f t="shared" si="1274"/>
        <v/>
      </c>
      <c r="MU162" s="118" t="str">
        <f t="shared" si="1275"/>
        <v/>
      </c>
      <c r="MV162" s="119" t="str">
        <f t="shared" si="1276"/>
        <v/>
      </c>
      <c r="MW162" s="120" t="str">
        <f t="shared" si="1277"/>
        <v/>
      </c>
      <c r="MY162" s="112"/>
      <c r="MZ162" s="112"/>
      <c r="NA162" s="113" t="str">
        <f t="shared" si="1278"/>
        <v/>
      </c>
      <c r="NB162" s="114" t="str">
        <f t="shared" si="1279"/>
        <v/>
      </c>
      <c r="NC162" s="115" t="str">
        <f t="shared" si="1280"/>
        <v/>
      </c>
      <c r="ND162" s="115" t="str">
        <f t="shared" si="1281"/>
        <v/>
      </c>
      <c r="NE162" s="116" t="str">
        <f t="shared" si="1282"/>
        <v/>
      </c>
      <c r="NF162" s="117" t="str">
        <f t="shared" si="1283"/>
        <v/>
      </c>
      <c r="NG162" s="118" t="str">
        <f t="shared" si="1284"/>
        <v/>
      </c>
      <c r="NH162" s="119" t="str">
        <f t="shared" si="1285"/>
        <v/>
      </c>
      <c r="NI162" s="120" t="str">
        <f t="shared" si="1286"/>
        <v/>
      </c>
      <c r="NK162" s="112"/>
      <c r="NL162" s="112"/>
      <c r="NM162" s="113" t="str">
        <f t="shared" si="1287"/>
        <v/>
      </c>
      <c r="NN162" s="114" t="str">
        <f t="shared" si="1288"/>
        <v/>
      </c>
      <c r="NO162" s="115" t="str">
        <f t="shared" si="1289"/>
        <v/>
      </c>
      <c r="NP162" s="115" t="str">
        <f t="shared" si="1290"/>
        <v/>
      </c>
      <c r="NQ162" s="116" t="str">
        <f t="shared" si="1291"/>
        <v/>
      </c>
      <c r="NR162" s="117" t="str">
        <f t="shared" si="1292"/>
        <v/>
      </c>
      <c r="NS162" s="118" t="str">
        <f t="shared" si="1293"/>
        <v/>
      </c>
      <c r="NT162" s="119" t="str">
        <f t="shared" si="1294"/>
        <v/>
      </c>
      <c r="NU162" s="120" t="str">
        <f t="shared" si="1295"/>
        <v/>
      </c>
      <c r="NW162" s="112"/>
      <c r="NX162" s="112"/>
      <c r="NY162" s="113" t="str">
        <f t="shared" si="1296"/>
        <v/>
      </c>
      <c r="NZ162" s="114" t="str">
        <f t="shared" si="1297"/>
        <v/>
      </c>
      <c r="OA162" s="115" t="str">
        <f t="shared" si="1298"/>
        <v/>
      </c>
      <c r="OB162" s="115" t="str">
        <f t="shared" si="1299"/>
        <v/>
      </c>
      <c r="OC162" s="116" t="str">
        <f t="shared" si="1300"/>
        <v/>
      </c>
      <c r="OD162" s="117" t="str">
        <f t="shared" si="1301"/>
        <v/>
      </c>
      <c r="OE162" s="118" t="str">
        <f t="shared" si="1302"/>
        <v/>
      </c>
      <c r="OF162" s="119" t="str">
        <f t="shared" si="1303"/>
        <v/>
      </c>
      <c r="OG162" s="120" t="str">
        <f t="shared" si="1304"/>
        <v/>
      </c>
      <c r="OI162" s="112"/>
      <c r="OJ162" s="112"/>
      <c r="OK162" s="113" t="str">
        <f t="shared" si="1305"/>
        <v/>
      </c>
      <c r="OL162" s="114" t="str">
        <f t="shared" si="1306"/>
        <v/>
      </c>
      <c r="OM162" s="115" t="str">
        <f t="shared" si="1307"/>
        <v/>
      </c>
      <c r="ON162" s="115" t="str">
        <f t="shared" si="1308"/>
        <v/>
      </c>
      <c r="OO162" s="116" t="str">
        <f t="shared" si="1309"/>
        <v/>
      </c>
      <c r="OP162" s="117" t="str">
        <f t="shared" si="1310"/>
        <v/>
      </c>
      <c r="OQ162" s="118" t="str">
        <f t="shared" si="1311"/>
        <v/>
      </c>
      <c r="OR162" s="119" t="str">
        <f t="shared" si="1312"/>
        <v/>
      </c>
      <c r="OS162" s="120" t="str">
        <f t="shared" si="1313"/>
        <v/>
      </c>
      <c r="OU162" s="112"/>
      <c r="OV162" s="112"/>
      <c r="OW162" s="113" t="str">
        <f t="shared" si="1314"/>
        <v/>
      </c>
      <c r="OX162" s="114" t="str">
        <f t="shared" si="1315"/>
        <v/>
      </c>
      <c r="OY162" s="115" t="str">
        <f t="shared" si="1316"/>
        <v/>
      </c>
      <c r="OZ162" s="115" t="str">
        <f t="shared" si="1317"/>
        <v/>
      </c>
      <c r="PA162" s="116" t="str">
        <f t="shared" si="1318"/>
        <v/>
      </c>
      <c r="PB162" s="117" t="str">
        <f t="shared" si="1319"/>
        <v/>
      </c>
      <c r="PC162" s="118" t="str">
        <f t="shared" si="1320"/>
        <v/>
      </c>
      <c r="PD162" s="119" t="str">
        <f t="shared" si="1321"/>
        <v/>
      </c>
      <c r="PE162" s="120" t="str">
        <f t="shared" si="1322"/>
        <v/>
      </c>
      <c r="PG162" s="112"/>
      <c r="PH162" s="112"/>
      <c r="PI162" s="113" t="str">
        <f t="shared" si="1323"/>
        <v/>
      </c>
      <c r="PJ162" s="114" t="str">
        <f t="shared" si="1324"/>
        <v/>
      </c>
      <c r="PK162" s="115" t="str">
        <f t="shared" si="1325"/>
        <v/>
      </c>
      <c r="PL162" s="115" t="str">
        <f t="shared" si="1326"/>
        <v/>
      </c>
      <c r="PM162" s="116" t="str">
        <f t="shared" si="1327"/>
        <v/>
      </c>
      <c r="PN162" s="117" t="str">
        <f t="shared" si="1328"/>
        <v/>
      </c>
      <c r="PO162" s="118" t="str">
        <f t="shared" si="1329"/>
        <v/>
      </c>
      <c r="PP162" s="119" t="str">
        <f t="shared" si="1330"/>
        <v/>
      </c>
      <c r="PQ162" s="120" t="str">
        <f t="shared" si="1331"/>
        <v/>
      </c>
      <c r="PS162" s="112"/>
      <c r="PT162" s="112"/>
      <c r="PU162" s="113" t="str">
        <f t="shared" si="1332"/>
        <v/>
      </c>
      <c r="PV162" s="114" t="str">
        <f t="shared" si="1333"/>
        <v/>
      </c>
      <c r="PW162" s="115" t="str">
        <f t="shared" si="1334"/>
        <v/>
      </c>
      <c r="PX162" s="115" t="str">
        <f t="shared" si="1335"/>
        <v/>
      </c>
      <c r="PY162" s="116" t="str">
        <f t="shared" si="1336"/>
        <v/>
      </c>
      <c r="PZ162" s="117" t="str">
        <f t="shared" si="1337"/>
        <v/>
      </c>
      <c r="QA162" s="118" t="str">
        <f t="shared" si="1338"/>
        <v/>
      </c>
      <c r="QB162" s="119" t="str">
        <f t="shared" si="1339"/>
        <v/>
      </c>
      <c r="QC162" s="120" t="str">
        <f t="shared" si="1340"/>
        <v/>
      </c>
      <c r="QE162" s="112"/>
      <c r="QF162" s="112"/>
      <c r="QG162" s="113" t="str">
        <f t="shared" si="1341"/>
        <v/>
      </c>
      <c r="QH162" s="114" t="str">
        <f t="shared" si="1342"/>
        <v/>
      </c>
      <c r="QI162" s="115" t="str">
        <f t="shared" si="1343"/>
        <v/>
      </c>
      <c r="QJ162" s="115" t="str">
        <f t="shared" si="1344"/>
        <v/>
      </c>
      <c r="QK162" s="116" t="str">
        <f t="shared" si="1345"/>
        <v/>
      </c>
      <c r="QL162" s="117" t="str">
        <f t="shared" si="1346"/>
        <v/>
      </c>
      <c r="QM162" s="118" t="str">
        <f t="shared" si="1347"/>
        <v/>
      </c>
      <c r="QN162" s="119" t="str">
        <f t="shared" si="1348"/>
        <v/>
      </c>
      <c r="QO162" s="120" t="str">
        <f t="shared" si="1349"/>
        <v/>
      </c>
      <c r="QQ162" s="112"/>
      <c r="QR162" s="112"/>
      <c r="QS162" s="113" t="str">
        <f t="shared" si="1350"/>
        <v/>
      </c>
      <c r="QT162" s="114" t="str">
        <f t="shared" si="1351"/>
        <v/>
      </c>
      <c r="QU162" s="115" t="str">
        <f t="shared" si="1352"/>
        <v/>
      </c>
      <c r="QV162" s="115" t="str">
        <f t="shared" si="1353"/>
        <v/>
      </c>
      <c r="QW162" s="116" t="str">
        <f t="shared" si="1354"/>
        <v/>
      </c>
      <c r="QX162" s="117" t="str">
        <f t="shared" si="1355"/>
        <v/>
      </c>
      <c r="QY162" s="118" t="str">
        <f t="shared" si="1356"/>
        <v/>
      </c>
      <c r="QZ162" s="119" t="str">
        <f t="shared" si="1357"/>
        <v/>
      </c>
      <c r="RA162" s="120" t="str">
        <f t="shared" si="1358"/>
        <v/>
      </c>
      <c r="RC162" s="112"/>
      <c r="RD162" s="112"/>
      <c r="RE162" s="113" t="str">
        <f t="shared" si="1359"/>
        <v/>
      </c>
      <c r="RF162" s="114" t="str">
        <f t="shared" si="1360"/>
        <v/>
      </c>
      <c r="RG162" s="115" t="str">
        <f t="shared" si="1361"/>
        <v/>
      </c>
      <c r="RH162" s="115" t="str">
        <f t="shared" si="1362"/>
        <v/>
      </c>
      <c r="RI162" s="116" t="str">
        <f t="shared" si="1363"/>
        <v/>
      </c>
      <c r="RJ162" s="117" t="str">
        <f t="shared" si="1364"/>
        <v/>
      </c>
      <c r="RK162" s="118" t="str">
        <f t="shared" si="1365"/>
        <v/>
      </c>
      <c r="RL162" s="119" t="str">
        <f t="shared" si="1366"/>
        <v/>
      </c>
      <c r="RM162" s="120" t="str">
        <f t="shared" si="1367"/>
        <v/>
      </c>
      <c r="RO162" s="112"/>
      <c r="RP162" s="112"/>
      <c r="RQ162" s="113" t="str">
        <f t="shared" si="1368"/>
        <v/>
      </c>
      <c r="RR162" s="114" t="str">
        <f t="shared" si="1369"/>
        <v/>
      </c>
      <c r="RS162" s="115" t="str">
        <f t="shared" si="1370"/>
        <v/>
      </c>
      <c r="RT162" s="115" t="str">
        <f t="shared" si="1371"/>
        <v/>
      </c>
      <c r="RU162" s="116" t="str">
        <f t="shared" si="1372"/>
        <v/>
      </c>
      <c r="RV162" s="117" t="str">
        <f t="shared" si="1373"/>
        <v/>
      </c>
      <c r="RW162" s="118" t="str">
        <f t="shared" si="1374"/>
        <v/>
      </c>
      <c r="RX162" s="119" t="str">
        <f t="shared" si="1375"/>
        <v/>
      </c>
      <c r="RY162" s="120" t="str">
        <f t="shared" si="1376"/>
        <v/>
      </c>
      <c r="SA162" s="112"/>
      <c r="SB162" s="112"/>
    </row>
    <row r="163" spans="1:496" ht="13.5" customHeight="1">
      <c r="A163" s="20"/>
      <c r="B163" s="2" t="s">
        <v>949</v>
      </c>
      <c r="C163" s="2" t="s">
        <v>950</v>
      </c>
      <c r="E163" s="113" t="str">
        <f t="shared" si="960"/>
        <v/>
      </c>
      <c r="F163" s="114" t="str">
        <f t="shared" si="961"/>
        <v/>
      </c>
      <c r="G163" s="115" t="str">
        <f t="shared" si="903"/>
        <v/>
      </c>
      <c r="H163" s="115" t="str">
        <f t="shared" si="904"/>
        <v/>
      </c>
      <c r="I163" s="116" t="str">
        <f t="shared" si="962"/>
        <v/>
      </c>
      <c r="J163" s="117" t="str">
        <f t="shared" si="963"/>
        <v/>
      </c>
      <c r="K163" s="118" t="str">
        <f t="shared" si="964"/>
        <v/>
      </c>
      <c r="L163" s="119" t="str">
        <f t="shared" si="894"/>
        <v/>
      </c>
      <c r="M163" s="120" t="str">
        <f t="shared" si="965"/>
        <v/>
      </c>
      <c r="O163" s="112"/>
      <c r="Q163" s="113" t="s">
        <v>289</v>
      </c>
      <c r="R163" s="114" t="s">
        <v>289</v>
      </c>
      <c r="S163" s="115" t="s">
        <v>289</v>
      </c>
      <c r="T163" s="115" t="s">
        <v>289</v>
      </c>
      <c r="U163" s="116" t="s">
        <v>289</v>
      </c>
      <c r="V163" s="117" t="s">
        <v>289</v>
      </c>
      <c r="W163" s="118" t="s">
        <v>289</v>
      </c>
      <c r="X163" s="119" t="s">
        <v>289</v>
      </c>
      <c r="Y163" s="120" t="s">
        <v>289</v>
      </c>
      <c r="AA163" s="4"/>
      <c r="AC163" s="113" t="str">
        <f t="shared" si="1035"/>
        <v/>
      </c>
      <c r="AD163" s="114" t="str">
        <f t="shared" si="1036"/>
        <v/>
      </c>
      <c r="AE163" s="115" t="str">
        <f t="shared" si="1037"/>
        <v/>
      </c>
      <c r="AF163" s="115" t="str">
        <f t="shared" si="1038"/>
        <v/>
      </c>
      <c r="AG163" s="116" t="str">
        <f t="shared" si="1039"/>
        <v/>
      </c>
      <c r="AH163" s="117" t="str">
        <f t="shared" si="1040"/>
        <v/>
      </c>
      <c r="AI163" s="118" t="str">
        <f t="shared" si="1041"/>
        <v/>
      </c>
      <c r="AJ163" s="119" t="str">
        <f t="shared" si="1042"/>
        <v/>
      </c>
      <c r="AK163" s="120" t="str">
        <f t="shared" si="1043"/>
        <v/>
      </c>
      <c r="AM163" s="112"/>
      <c r="AN163" s="112"/>
      <c r="AO163" s="113" t="str">
        <f t="shared" si="1044"/>
        <v/>
      </c>
      <c r="AP163" s="114" t="str">
        <f t="shared" si="1045"/>
        <v/>
      </c>
      <c r="AQ163" s="115" t="str">
        <f t="shared" si="1046"/>
        <v/>
      </c>
      <c r="AR163" s="115" t="str">
        <f t="shared" si="1047"/>
        <v/>
      </c>
      <c r="AS163" s="116" t="str">
        <f t="shared" si="1048"/>
        <v/>
      </c>
      <c r="AT163" s="117" t="str">
        <f t="shared" si="1049"/>
        <v/>
      </c>
      <c r="AU163" s="118" t="str">
        <f t="shared" si="1050"/>
        <v/>
      </c>
      <c r="AV163" s="119" t="str">
        <f t="shared" si="1051"/>
        <v/>
      </c>
      <c r="AW163" s="120" t="str">
        <f t="shared" si="1052"/>
        <v/>
      </c>
      <c r="AY163" s="112"/>
      <c r="AZ163" s="112"/>
      <c r="BA163" s="113" t="str">
        <f t="shared" si="1026"/>
        <v/>
      </c>
      <c r="BB163" s="114" t="str">
        <f t="shared" si="1027"/>
        <v/>
      </c>
      <c r="BC163" s="115" t="str">
        <f t="shared" si="1028"/>
        <v/>
      </c>
      <c r="BD163" s="115" t="str">
        <f t="shared" si="1029"/>
        <v/>
      </c>
      <c r="BE163" s="116" t="str">
        <f t="shared" si="1030"/>
        <v/>
      </c>
      <c r="BF163" s="117" t="str">
        <f t="shared" si="1031"/>
        <v/>
      </c>
      <c r="BG163" s="118" t="str">
        <f t="shared" si="1032"/>
        <v/>
      </c>
      <c r="BH163" s="119" t="str">
        <f t="shared" si="1033"/>
        <v/>
      </c>
      <c r="BI163" s="120" t="str">
        <f t="shared" si="1034"/>
        <v/>
      </c>
      <c r="BK163" s="112"/>
      <c r="BL163" s="112"/>
      <c r="BM163" s="113" t="str">
        <f t="shared" si="1053"/>
        <v/>
      </c>
      <c r="BN163" s="114" t="str">
        <f t="shared" si="1054"/>
        <v/>
      </c>
      <c r="BO163" s="115" t="str">
        <f t="shared" si="1055"/>
        <v/>
      </c>
      <c r="BP163" s="115" t="str">
        <f t="shared" si="1056"/>
        <v/>
      </c>
      <c r="BQ163" s="116" t="str">
        <f t="shared" si="1057"/>
        <v/>
      </c>
      <c r="BR163" s="117" t="str">
        <f t="shared" si="1058"/>
        <v/>
      </c>
      <c r="BS163" s="118" t="str">
        <f t="shared" si="1059"/>
        <v/>
      </c>
      <c r="BT163" s="119" t="str">
        <f t="shared" si="1060"/>
        <v/>
      </c>
      <c r="BU163" s="120" t="str">
        <f t="shared" si="1061"/>
        <v/>
      </c>
      <c r="BW163" s="112"/>
      <c r="BX163" s="112"/>
      <c r="BY163" s="113" t="str">
        <f t="shared" si="1062"/>
        <v/>
      </c>
      <c r="BZ163" s="114" t="str">
        <f t="shared" si="1063"/>
        <v/>
      </c>
      <c r="CA163" s="115" t="str">
        <f t="shared" si="1064"/>
        <v/>
      </c>
      <c r="CB163" s="115" t="str">
        <f t="shared" si="1065"/>
        <v/>
      </c>
      <c r="CC163" s="116" t="str">
        <f t="shared" si="1066"/>
        <v/>
      </c>
      <c r="CD163" s="117" t="str">
        <f t="shared" si="1067"/>
        <v/>
      </c>
      <c r="CE163" s="118" t="str">
        <f t="shared" si="1068"/>
        <v/>
      </c>
      <c r="CF163" s="119" t="str">
        <f t="shared" si="1069"/>
        <v/>
      </c>
      <c r="CG163" s="120" t="str">
        <f t="shared" si="1070"/>
        <v/>
      </c>
      <c r="CI163" s="112"/>
      <c r="CJ163" s="112"/>
      <c r="CK163" s="113" t="str">
        <f t="shared" si="1071"/>
        <v/>
      </c>
      <c r="CL163" s="114" t="str">
        <f t="shared" si="1072"/>
        <v/>
      </c>
      <c r="CM163" s="115" t="str">
        <f t="shared" si="1073"/>
        <v/>
      </c>
      <c r="CN163" s="115" t="str">
        <f t="shared" si="1074"/>
        <v/>
      </c>
      <c r="CO163" s="116" t="str">
        <f t="shared" si="1075"/>
        <v/>
      </c>
      <c r="CP163" s="117" t="str">
        <f t="shared" si="1076"/>
        <v/>
      </c>
      <c r="CQ163" s="118" t="str">
        <f t="shared" si="1077"/>
        <v/>
      </c>
      <c r="CR163" s="119" t="str">
        <f t="shared" si="1078"/>
        <v/>
      </c>
      <c r="CS163" s="120" t="str">
        <f t="shared" si="1079"/>
        <v/>
      </c>
      <c r="CU163" s="112"/>
      <c r="CV163" s="112"/>
      <c r="CW163" s="113" t="str">
        <f t="shared" si="1080"/>
        <v/>
      </c>
      <c r="CX163" s="114" t="str">
        <f t="shared" si="1081"/>
        <v/>
      </c>
      <c r="CY163" s="115" t="str">
        <f t="shared" si="1082"/>
        <v/>
      </c>
      <c r="CZ163" s="115" t="str">
        <f t="shared" si="1083"/>
        <v/>
      </c>
      <c r="DA163" s="116" t="str">
        <f t="shared" si="1084"/>
        <v/>
      </c>
      <c r="DB163" s="117" t="str">
        <f t="shared" si="1085"/>
        <v/>
      </c>
      <c r="DC163" s="118" t="str">
        <f t="shared" si="1086"/>
        <v/>
      </c>
      <c r="DD163" s="119" t="str">
        <f t="shared" si="1087"/>
        <v/>
      </c>
      <c r="DE163" s="120" t="str">
        <f t="shared" si="1088"/>
        <v/>
      </c>
      <c r="DG163" s="112"/>
      <c r="DH163" s="112"/>
      <c r="DI163" s="113" t="str">
        <f t="shared" si="1089"/>
        <v/>
      </c>
      <c r="DJ163" s="114" t="str">
        <f t="shared" si="1090"/>
        <v/>
      </c>
      <c r="DK163" s="115" t="str">
        <f t="shared" si="1091"/>
        <v/>
      </c>
      <c r="DL163" s="115" t="str">
        <f t="shared" si="1092"/>
        <v/>
      </c>
      <c r="DM163" s="116" t="str">
        <f t="shared" si="1093"/>
        <v/>
      </c>
      <c r="DN163" s="117" t="str">
        <f t="shared" si="1094"/>
        <v/>
      </c>
      <c r="DO163" s="118" t="str">
        <f t="shared" si="1095"/>
        <v/>
      </c>
      <c r="DP163" s="119" t="str">
        <f t="shared" si="1096"/>
        <v/>
      </c>
      <c r="DQ163" s="120" t="str">
        <f t="shared" si="1097"/>
        <v/>
      </c>
      <c r="DS163" s="112"/>
      <c r="DT163" s="112"/>
      <c r="DU163" s="113" t="str">
        <f t="shared" si="1098"/>
        <v/>
      </c>
      <c r="DV163" s="114" t="str">
        <f t="shared" si="1099"/>
        <v/>
      </c>
      <c r="DW163" s="115" t="str">
        <f t="shared" si="1100"/>
        <v/>
      </c>
      <c r="DX163" s="115" t="str">
        <f t="shared" si="1101"/>
        <v/>
      </c>
      <c r="DY163" s="116" t="str">
        <f t="shared" si="1102"/>
        <v/>
      </c>
      <c r="DZ163" s="117" t="str">
        <f t="shared" si="1103"/>
        <v/>
      </c>
      <c r="EA163" s="118" t="str">
        <f t="shared" si="1104"/>
        <v/>
      </c>
      <c r="EB163" s="119" t="str">
        <f t="shared" si="1105"/>
        <v/>
      </c>
      <c r="EC163" s="120" t="str">
        <f t="shared" si="1106"/>
        <v/>
      </c>
      <c r="EE163" s="112"/>
      <c r="EF163" s="112"/>
      <c r="EG163" s="113" t="str">
        <f t="shared" si="1107"/>
        <v/>
      </c>
      <c r="EH163" s="114" t="str">
        <f t="shared" si="1108"/>
        <v/>
      </c>
      <c r="EI163" s="115" t="str">
        <f t="shared" si="1109"/>
        <v/>
      </c>
      <c r="EJ163" s="115" t="str">
        <f t="shared" si="1110"/>
        <v/>
      </c>
      <c r="EK163" s="116" t="str">
        <f t="shared" si="1111"/>
        <v/>
      </c>
      <c r="EL163" s="117" t="str">
        <f t="shared" si="1112"/>
        <v/>
      </c>
      <c r="EM163" s="118" t="str">
        <f t="shared" si="1113"/>
        <v/>
      </c>
      <c r="EN163" s="119" t="str">
        <f t="shared" si="1114"/>
        <v/>
      </c>
      <c r="EO163" s="120" t="str">
        <f t="shared" si="1115"/>
        <v/>
      </c>
      <c r="EQ163" s="112"/>
      <c r="ER163" s="112"/>
      <c r="ES163" s="113" t="str">
        <f t="shared" si="1116"/>
        <v/>
      </c>
      <c r="ET163" s="114" t="str">
        <f t="shared" si="1117"/>
        <v/>
      </c>
      <c r="EU163" s="115" t="str">
        <f t="shared" si="1118"/>
        <v/>
      </c>
      <c r="EV163" s="115" t="str">
        <f t="shared" si="1119"/>
        <v/>
      </c>
      <c r="EW163" s="116" t="str">
        <f t="shared" si="1120"/>
        <v/>
      </c>
      <c r="EX163" s="117" t="str">
        <f t="shared" si="1121"/>
        <v/>
      </c>
      <c r="EY163" s="118" t="str">
        <f t="shared" si="1122"/>
        <v/>
      </c>
      <c r="EZ163" s="119" t="str">
        <f t="shared" si="1123"/>
        <v/>
      </c>
      <c r="FA163" s="120" t="str">
        <f t="shared" si="1124"/>
        <v/>
      </c>
      <c r="FC163" s="112"/>
      <c r="FD163" s="112"/>
      <c r="FE163" s="113" t="str">
        <f t="shared" si="1125"/>
        <v/>
      </c>
      <c r="FF163" s="114" t="str">
        <f t="shared" si="1126"/>
        <v/>
      </c>
      <c r="FG163" s="115" t="str">
        <f t="shared" si="1127"/>
        <v/>
      </c>
      <c r="FH163" s="115" t="str">
        <f t="shared" si="1128"/>
        <v/>
      </c>
      <c r="FI163" s="116" t="str">
        <f t="shared" si="1129"/>
        <v/>
      </c>
      <c r="FJ163" s="117" t="str">
        <f t="shared" si="1130"/>
        <v/>
      </c>
      <c r="FK163" s="118" t="str">
        <f t="shared" si="1131"/>
        <v/>
      </c>
      <c r="FL163" s="119" t="str">
        <f t="shared" si="1132"/>
        <v/>
      </c>
      <c r="FM163" s="120" t="str">
        <f t="shared" si="1133"/>
        <v/>
      </c>
      <c r="FO163" s="112"/>
      <c r="FP163" s="112"/>
      <c r="FQ163" s="113" t="str">
        <f t="shared" si="1134"/>
        <v/>
      </c>
      <c r="FR163" s="114" t="str">
        <f t="shared" si="1135"/>
        <v/>
      </c>
      <c r="FS163" s="115" t="str">
        <f t="shared" si="1136"/>
        <v/>
      </c>
      <c r="FT163" s="115" t="str">
        <f t="shared" si="1137"/>
        <v/>
      </c>
      <c r="FU163" s="116" t="str">
        <f t="shared" si="1138"/>
        <v/>
      </c>
      <c r="FV163" s="117" t="str">
        <f t="shared" si="1139"/>
        <v/>
      </c>
      <c r="FW163" s="118" t="str">
        <f t="shared" si="1140"/>
        <v/>
      </c>
      <c r="FX163" s="119" t="str">
        <f t="shared" si="1141"/>
        <v/>
      </c>
      <c r="FY163" s="120" t="str">
        <f t="shared" si="1142"/>
        <v/>
      </c>
      <c r="GA163" s="112"/>
      <c r="GB163" s="112"/>
      <c r="GC163" s="113" t="str">
        <f t="shared" si="1143"/>
        <v/>
      </c>
      <c r="GD163" s="114" t="str">
        <f t="shared" si="1144"/>
        <v/>
      </c>
      <c r="GE163" s="115" t="str">
        <f t="shared" si="1145"/>
        <v/>
      </c>
      <c r="GF163" s="115" t="str">
        <f t="shared" si="1146"/>
        <v/>
      </c>
      <c r="GG163" s="116" t="str">
        <f t="shared" si="1147"/>
        <v/>
      </c>
      <c r="GH163" s="117" t="str">
        <f t="shared" si="1148"/>
        <v/>
      </c>
      <c r="GI163" s="118" t="str">
        <f t="shared" si="1149"/>
        <v/>
      </c>
      <c r="GJ163" s="119" t="str">
        <f t="shared" si="1150"/>
        <v/>
      </c>
      <c r="GK163" s="120" t="str">
        <f t="shared" si="1151"/>
        <v/>
      </c>
      <c r="GM163" s="112"/>
      <c r="GN163" s="112"/>
      <c r="GO163" s="113" t="str">
        <f t="shared" si="1152"/>
        <v/>
      </c>
      <c r="GP163" s="114" t="str">
        <f t="shared" si="1153"/>
        <v/>
      </c>
      <c r="GQ163" s="115" t="str">
        <f t="shared" si="1154"/>
        <v/>
      </c>
      <c r="GR163" s="115" t="str">
        <f t="shared" si="1155"/>
        <v/>
      </c>
      <c r="GS163" s="116" t="str">
        <f t="shared" si="1156"/>
        <v/>
      </c>
      <c r="GT163" s="117" t="str">
        <f t="shared" si="1157"/>
        <v/>
      </c>
      <c r="GU163" s="118" t="str">
        <f t="shared" si="1158"/>
        <v/>
      </c>
      <c r="GV163" s="119" t="str">
        <f t="shared" si="1159"/>
        <v/>
      </c>
      <c r="GW163" s="120" t="str">
        <f t="shared" si="1160"/>
        <v/>
      </c>
      <c r="GY163" s="112"/>
      <c r="GZ163" s="112"/>
      <c r="HA163" s="113" t="str">
        <f t="shared" si="1161"/>
        <v/>
      </c>
      <c r="HB163" s="114" t="str">
        <f t="shared" si="1162"/>
        <v/>
      </c>
      <c r="HC163" s="115" t="str">
        <f t="shared" si="1163"/>
        <v/>
      </c>
      <c r="HD163" s="115" t="str">
        <f t="shared" si="1164"/>
        <v/>
      </c>
      <c r="HE163" s="116" t="str">
        <f t="shared" si="1165"/>
        <v/>
      </c>
      <c r="HF163" s="117" t="str">
        <f t="shared" si="1166"/>
        <v/>
      </c>
      <c r="HG163" s="118" t="str">
        <f t="shared" si="1167"/>
        <v/>
      </c>
      <c r="HH163" s="119" t="str">
        <f t="shared" si="1168"/>
        <v/>
      </c>
      <c r="HI163" s="120" t="str">
        <f t="shared" si="1169"/>
        <v/>
      </c>
      <c r="HK163" s="112"/>
      <c r="HL163" s="112"/>
      <c r="HM163" s="113" t="str">
        <f t="shared" si="1170"/>
        <v/>
      </c>
      <c r="HN163" s="114" t="str">
        <f t="shared" si="1171"/>
        <v/>
      </c>
      <c r="HO163" s="115" t="str">
        <f t="shared" si="1172"/>
        <v/>
      </c>
      <c r="HP163" s="115" t="str">
        <f t="shared" si="1173"/>
        <v/>
      </c>
      <c r="HQ163" s="116" t="str">
        <f t="shared" si="1174"/>
        <v/>
      </c>
      <c r="HR163" s="117" t="str">
        <f t="shared" si="1175"/>
        <v/>
      </c>
      <c r="HS163" s="118" t="str">
        <f t="shared" si="1176"/>
        <v/>
      </c>
      <c r="HT163" s="119" t="str">
        <f t="shared" si="1177"/>
        <v/>
      </c>
      <c r="HU163" s="120" t="str">
        <f t="shared" si="1178"/>
        <v/>
      </c>
      <c r="HW163" s="112"/>
      <c r="HX163" s="112"/>
      <c r="HY163" s="113" t="str">
        <f t="shared" si="1179"/>
        <v/>
      </c>
      <c r="HZ163" s="114" t="str">
        <f t="shared" si="1180"/>
        <v/>
      </c>
      <c r="IA163" s="115" t="str">
        <f t="shared" si="1181"/>
        <v/>
      </c>
      <c r="IB163" s="115" t="str">
        <f t="shared" si="1182"/>
        <v/>
      </c>
      <c r="IC163" s="116" t="str">
        <f t="shared" si="1183"/>
        <v/>
      </c>
      <c r="ID163" s="117" t="str">
        <f t="shared" si="1184"/>
        <v/>
      </c>
      <c r="IE163" s="118" t="str">
        <f t="shared" si="1185"/>
        <v/>
      </c>
      <c r="IF163" s="119" t="str">
        <f t="shared" si="1186"/>
        <v/>
      </c>
      <c r="IG163" s="120" t="str">
        <f t="shared" si="1187"/>
        <v/>
      </c>
      <c r="II163" s="112"/>
      <c r="IJ163" s="112"/>
      <c r="IK163" s="113" t="str">
        <f t="shared" si="1188"/>
        <v/>
      </c>
      <c r="IL163" s="114" t="str">
        <f t="shared" si="1189"/>
        <v/>
      </c>
      <c r="IM163" s="115" t="str">
        <f t="shared" si="1190"/>
        <v/>
      </c>
      <c r="IN163" s="115" t="str">
        <f t="shared" si="1191"/>
        <v/>
      </c>
      <c r="IO163" s="116" t="str">
        <f t="shared" si="1192"/>
        <v/>
      </c>
      <c r="IP163" s="117" t="str">
        <f t="shared" si="1193"/>
        <v/>
      </c>
      <c r="IQ163" s="118" t="str">
        <f t="shared" si="1194"/>
        <v/>
      </c>
      <c r="IR163" s="119" t="str">
        <f t="shared" si="1195"/>
        <v/>
      </c>
      <c r="IS163" s="120" t="str">
        <f t="shared" si="1196"/>
        <v/>
      </c>
      <c r="IU163" s="112"/>
      <c r="IV163" s="112"/>
      <c r="IW163" s="113" t="str">
        <f t="shared" si="1197"/>
        <v/>
      </c>
      <c r="IX163" s="114" t="str">
        <f t="shared" si="1198"/>
        <v/>
      </c>
      <c r="IY163" s="115" t="str">
        <f t="shared" si="1199"/>
        <v/>
      </c>
      <c r="IZ163" s="115" t="str">
        <f t="shared" si="1200"/>
        <v/>
      </c>
      <c r="JA163" s="116" t="str">
        <f t="shared" si="1201"/>
        <v/>
      </c>
      <c r="JB163" s="117" t="str">
        <f t="shared" si="1202"/>
        <v/>
      </c>
      <c r="JC163" s="118" t="str">
        <f t="shared" si="1203"/>
        <v/>
      </c>
      <c r="JD163" s="119" t="str">
        <f t="shared" si="1204"/>
        <v/>
      </c>
      <c r="JE163" s="120" t="str">
        <f t="shared" si="1205"/>
        <v/>
      </c>
      <c r="JG163" s="112"/>
      <c r="JH163" s="112"/>
      <c r="JI163" s="113" t="str">
        <f t="shared" si="1206"/>
        <v/>
      </c>
      <c r="JJ163" s="114" t="str">
        <f t="shared" si="1207"/>
        <v/>
      </c>
      <c r="JK163" s="115" t="str">
        <f t="shared" si="1208"/>
        <v/>
      </c>
      <c r="JL163" s="115" t="str">
        <f t="shared" si="1209"/>
        <v/>
      </c>
      <c r="JM163" s="116" t="str">
        <f t="shared" si="1210"/>
        <v/>
      </c>
      <c r="JN163" s="117" t="str">
        <f t="shared" si="1211"/>
        <v/>
      </c>
      <c r="JO163" s="118" t="str">
        <f t="shared" si="1212"/>
        <v/>
      </c>
      <c r="JP163" s="119" t="str">
        <f t="shared" si="1213"/>
        <v/>
      </c>
      <c r="JQ163" s="120" t="str">
        <f t="shared" si="1214"/>
        <v/>
      </c>
      <c r="JS163" s="112"/>
      <c r="JT163" s="112"/>
      <c r="JU163" s="113" t="str">
        <f t="shared" si="1215"/>
        <v/>
      </c>
      <c r="JV163" s="114" t="str">
        <f t="shared" si="1216"/>
        <v/>
      </c>
      <c r="JW163" s="115" t="str">
        <f t="shared" si="1217"/>
        <v/>
      </c>
      <c r="JX163" s="115" t="str">
        <f t="shared" si="1218"/>
        <v/>
      </c>
      <c r="JY163" s="116" t="str">
        <f t="shared" si="1219"/>
        <v/>
      </c>
      <c r="JZ163" s="117" t="str">
        <f t="shared" si="1220"/>
        <v/>
      </c>
      <c r="KA163" s="118" t="str">
        <f t="shared" si="1221"/>
        <v/>
      </c>
      <c r="KB163" s="119" t="str">
        <f t="shared" si="1222"/>
        <v/>
      </c>
      <c r="KC163" s="120" t="str">
        <f t="shared" si="1223"/>
        <v/>
      </c>
      <c r="KE163" s="112"/>
      <c r="KF163" s="112"/>
      <c r="KG163" s="113" t="str">
        <f t="shared" si="1224"/>
        <v/>
      </c>
      <c r="KH163" s="114" t="str">
        <f t="shared" si="1225"/>
        <v/>
      </c>
      <c r="KI163" s="115" t="str">
        <f t="shared" si="1226"/>
        <v/>
      </c>
      <c r="KJ163" s="115" t="str">
        <f t="shared" si="1227"/>
        <v/>
      </c>
      <c r="KK163" s="116" t="str">
        <f t="shared" si="1228"/>
        <v/>
      </c>
      <c r="KL163" s="117" t="str">
        <f t="shared" si="1229"/>
        <v/>
      </c>
      <c r="KM163" s="118" t="str">
        <f t="shared" si="1230"/>
        <v/>
      </c>
      <c r="KN163" s="119" t="str">
        <f t="shared" si="1231"/>
        <v/>
      </c>
      <c r="KO163" s="120" t="str">
        <f t="shared" si="1232"/>
        <v/>
      </c>
      <c r="KQ163" s="112"/>
      <c r="KR163" s="112"/>
      <c r="KS163" s="113" t="str">
        <f t="shared" si="1233"/>
        <v/>
      </c>
      <c r="KT163" s="114" t="str">
        <f t="shared" si="1234"/>
        <v/>
      </c>
      <c r="KU163" s="115" t="str">
        <f t="shared" si="1235"/>
        <v/>
      </c>
      <c r="KV163" s="115" t="str">
        <f t="shared" si="1236"/>
        <v/>
      </c>
      <c r="KW163" s="116" t="str">
        <f t="shared" si="1237"/>
        <v/>
      </c>
      <c r="KX163" s="117" t="str">
        <f t="shared" si="1238"/>
        <v/>
      </c>
      <c r="KY163" s="118" t="str">
        <f t="shared" si="1239"/>
        <v/>
      </c>
      <c r="KZ163" s="119" t="str">
        <f t="shared" si="1240"/>
        <v/>
      </c>
      <c r="LA163" s="120" t="str">
        <f t="shared" si="1241"/>
        <v/>
      </c>
      <c r="LC163" s="112"/>
      <c r="LD163" s="112"/>
      <c r="LE163" s="113" t="str">
        <f t="shared" si="1242"/>
        <v/>
      </c>
      <c r="LF163" s="114" t="str">
        <f t="shared" si="1243"/>
        <v/>
      </c>
      <c r="LG163" s="115" t="str">
        <f t="shared" si="1244"/>
        <v/>
      </c>
      <c r="LH163" s="115" t="str">
        <f t="shared" si="1245"/>
        <v/>
      </c>
      <c r="LI163" s="116" t="str">
        <f t="shared" si="1246"/>
        <v/>
      </c>
      <c r="LJ163" s="117" t="str">
        <f t="shared" si="1247"/>
        <v/>
      </c>
      <c r="LK163" s="118" t="str">
        <f t="shared" si="1248"/>
        <v/>
      </c>
      <c r="LL163" s="119" t="str">
        <f t="shared" si="1249"/>
        <v/>
      </c>
      <c r="LM163" s="120" t="str">
        <f t="shared" si="1250"/>
        <v/>
      </c>
      <c r="LO163" s="112"/>
      <c r="LP163" s="112"/>
      <c r="LQ163" s="113" t="str">
        <f t="shared" si="1251"/>
        <v/>
      </c>
      <c r="LR163" s="114" t="str">
        <f t="shared" si="1252"/>
        <v/>
      </c>
      <c r="LS163" s="115" t="str">
        <f t="shared" si="1253"/>
        <v/>
      </c>
      <c r="LT163" s="115" t="str">
        <f t="shared" si="1254"/>
        <v/>
      </c>
      <c r="LU163" s="116" t="str">
        <f t="shared" si="1255"/>
        <v/>
      </c>
      <c r="LV163" s="117" t="str">
        <f t="shared" si="1256"/>
        <v/>
      </c>
      <c r="LW163" s="118" t="str">
        <f t="shared" si="1257"/>
        <v/>
      </c>
      <c r="LX163" s="119" t="str">
        <f t="shared" si="1258"/>
        <v/>
      </c>
      <c r="LY163" s="120" t="str">
        <f t="shared" si="1259"/>
        <v/>
      </c>
      <c r="MA163" s="112"/>
      <c r="MB163" s="112"/>
      <c r="MC163" s="113" t="str">
        <f t="shared" si="1260"/>
        <v/>
      </c>
      <c r="MD163" s="114" t="str">
        <f t="shared" si="1261"/>
        <v/>
      </c>
      <c r="ME163" s="115" t="str">
        <f t="shared" si="1262"/>
        <v/>
      </c>
      <c r="MF163" s="115" t="str">
        <f t="shared" si="1263"/>
        <v/>
      </c>
      <c r="MG163" s="116" t="str">
        <f t="shared" si="1264"/>
        <v/>
      </c>
      <c r="MH163" s="117" t="str">
        <f t="shared" si="1265"/>
        <v/>
      </c>
      <c r="MI163" s="118" t="str">
        <f t="shared" si="1266"/>
        <v/>
      </c>
      <c r="MJ163" s="119" t="str">
        <f t="shared" si="1267"/>
        <v/>
      </c>
      <c r="MK163" s="120" t="str">
        <f t="shared" si="1268"/>
        <v/>
      </c>
      <c r="MM163" s="112"/>
      <c r="MN163" s="112"/>
      <c r="MO163" s="113" t="str">
        <f t="shared" si="1269"/>
        <v/>
      </c>
      <c r="MP163" s="114" t="str">
        <f t="shared" si="1270"/>
        <v/>
      </c>
      <c r="MQ163" s="115" t="str">
        <f t="shared" si="1271"/>
        <v/>
      </c>
      <c r="MR163" s="115" t="str">
        <f t="shared" si="1272"/>
        <v/>
      </c>
      <c r="MS163" s="116" t="str">
        <f t="shared" si="1273"/>
        <v/>
      </c>
      <c r="MT163" s="117" t="str">
        <f t="shared" si="1274"/>
        <v/>
      </c>
      <c r="MU163" s="118" t="str">
        <f t="shared" si="1275"/>
        <v/>
      </c>
      <c r="MV163" s="119" t="str">
        <f t="shared" si="1276"/>
        <v/>
      </c>
      <c r="MW163" s="120" t="str">
        <f t="shared" si="1277"/>
        <v/>
      </c>
      <c r="MY163" s="112"/>
      <c r="MZ163" s="112"/>
      <c r="NA163" s="113" t="str">
        <f t="shared" si="1278"/>
        <v/>
      </c>
      <c r="NB163" s="114" t="str">
        <f t="shared" si="1279"/>
        <v/>
      </c>
      <c r="NC163" s="115" t="str">
        <f t="shared" si="1280"/>
        <v/>
      </c>
      <c r="ND163" s="115" t="str">
        <f t="shared" si="1281"/>
        <v/>
      </c>
      <c r="NE163" s="116" t="str">
        <f t="shared" si="1282"/>
        <v/>
      </c>
      <c r="NF163" s="117" t="str">
        <f t="shared" si="1283"/>
        <v/>
      </c>
      <c r="NG163" s="118" t="str">
        <f t="shared" si="1284"/>
        <v/>
      </c>
      <c r="NH163" s="119" t="str">
        <f t="shared" si="1285"/>
        <v/>
      </c>
      <c r="NI163" s="120" t="str">
        <f t="shared" si="1286"/>
        <v/>
      </c>
      <c r="NK163" s="112"/>
      <c r="NL163" s="112"/>
      <c r="NM163" s="113" t="str">
        <f t="shared" si="1287"/>
        <v/>
      </c>
      <c r="NN163" s="114" t="str">
        <f t="shared" si="1288"/>
        <v/>
      </c>
      <c r="NO163" s="115" t="str">
        <f t="shared" si="1289"/>
        <v/>
      </c>
      <c r="NP163" s="115" t="str">
        <f t="shared" si="1290"/>
        <v/>
      </c>
      <c r="NQ163" s="116" t="str">
        <f t="shared" si="1291"/>
        <v/>
      </c>
      <c r="NR163" s="117" t="str">
        <f t="shared" si="1292"/>
        <v/>
      </c>
      <c r="NS163" s="118" t="str">
        <f t="shared" si="1293"/>
        <v/>
      </c>
      <c r="NT163" s="119" t="str">
        <f t="shared" si="1294"/>
        <v/>
      </c>
      <c r="NU163" s="120" t="str">
        <f t="shared" si="1295"/>
        <v/>
      </c>
      <c r="NW163" s="112"/>
      <c r="NX163" s="112"/>
      <c r="NY163" s="113" t="str">
        <f t="shared" si="1296"/>
        <v/>
      </c>
      <c r="NZ163" s="114" t="str">
        <f t="shared" si="1297"/>
        <v/>
      </c>
      <c r="OA163" s="115" t="str">
        <f t="shared" si="1298"/>
        <v/>
      </c>
      <c r="OB163" s="115" t="str">
        <f t="shared" si="1299"/>
        <v/>
      </c>
      <c r="OC163" s="116" t="str">
        <f t="shared" si="1300"/>
        <v/>
      </c>
      <c r="OD163" s="117" t="str">
        <f t="shared" si="1301"/>
        <v/>
      </c>
      <c r="OE163" s="118" t="str">
        <f t="shared" si="1302"/>
        <v/>
      </c>
      <c r="OF163" s="119" t="str">
        <f t="shared" si="1303"/>
        <v/>
      </c>
      <c r="OG163" s="120" t="str">
        <f t="shared" si="1304"/>
        <v/>
      </c>
      <c r="OI163" s="112"/>
      <c r="OJ163" s="112"/>
      <c r="OK163" s="113" t="str">
        <f t="shared" si="1305"/>
        <v/>
      </c>
      <c r="OL163" s="114" t="str">
        <f t="shared" si="1306"/>
        <v/>
      </c>
      <c r="OM163" s="115" t="str">
        <f t="shared" si="1307"/>
        <v/>
      </c>
      <c r="ON163" s="115" t="str">
        <f t="shared" si="1308"/>
        <v/>
      </c>
      <c r="OO163" s="116" t="str">
        <f t="shared" si="1309"/>
        <v/>
      </c>
      <c r="OP163" s="117" t="str">
        <f t="shared" si="1310"/>
        <v/>
      </c>
      <c r="OQ163" s="118" t="str">
        <f t="shared" si="1311"/>
        <v/>
      </c>
      <c r="OR163" s="119" t="str">
        <f t="shared" si="1312"/>
        <v/>
      </c>
      <c r="OS163" s="120" t="str">
        <f t="shared" si="1313"/>
        <v/>
      </c>
      <c r="OU163" s="112"/>
      <c r="OV163" s="112"/>
      <c r="OW163" s="113" t="str">
        <f t="shared" si="1314"/>
        <v/>
      </c>
      <c r="OX163" s="114" t="str">
        <f t="shared" si="1315"/>
        <v/>
      </c>
      <c r="OY163" s="115" t="str">
        <f t="shared" si="1316"/>
        <v/>
      </c>
      <c r="OZ163" s="115" t="str">
        <f t="shared" si="1317"/>
        <v/>
      </c>
      <c r="PA163" s="116" t="str">
        <f t="shared" si="1318"/>
        <v/>
      </c>
      <c r="PB163" s="117" t="str">
        <f t="shared" si="1319"/>
        <v/>
      </c>
      <c r="PC163" s="118" t="str">
        <f t="shared" si="1320"/>
        <v/>
      </c>
      <c r="PD163" s="119" t="str">
        <f t="shared" si="1321"/>
        <v/>
      </c>
      <c r="PE163" s="120" t="str">
        <f t="shared" si="1322"/>
        <v/>
      </c>
      <c r="PG163" s="112"/>
      <c r="PH163" s="112"/>
      <c r="PI163" s="113" t="str">
        <f t="shared" si="1323"/>
        <v/>
      </c>
      <c r="PJ163" s="114" t="str">
        <f t="shared" si="1324"/>
        <v/>
      </c>
      <c r="PK163" s="115" t="str">
        <f t="shared" si="1325"/>
        <v/>
      </c>
      <c r="PL163" s="115" t="str">
        <f t="shared" si="1326"/>
        <v/>
      </c>
      <c r="PM163" s="116" t="str">
        <f t="shared" si="1327"/>
        <v/>
      </c>
      <c r="PN163" s="117" t="str">
        <f t="shared" si="1328"/>
        <v/>
      </c>
      <c r="PO163" s="118" t="str">
        <f t="shared" si="1329"/>
        <v/>
      </c>
      <c r="PP163" s="119" t="str">
        <f t="shared" si="1330"/>
        <v/>
      </c>
      <c r="PQ163" s="120" t="str">
        <f t="shared" si="1331"/>
        <v/>
      </c>
      <c r="PS163" s="112"/>
      <c r="PT163" s="112"/>
      <c r="PU163" s="113" t="str">
        <f t="shared" si="1332"/>
        <v/>
      </c>
      <c r="PV163" s="114" t="str">
        <f t="shared" si="1333"/>
        <v/>
      </c>
      <c r="PW163" s="115" t="str">
        <f t="shared" si="1334"/>
        <v/>
      </c>
      <c r="PX163" s="115" t="str">
        <f t="shared" si="1335"/>
        <v/>
      </c>
      <c r="PY163" s="116" t="str">
        <f t="shared" si="1336"/>
        <v/>
      </c>
      <c r="PZ163" s="117" t="str">
        <f t="shared" si="1337"/>
        <v/>
      </c>
      <c r="QA163" s="118" t="str">
        <f t="shared" si="1338"/>
        <v/>
      </c>
      <c r="QB163" s="119" t="str">
        <f t="shared" si="1339"/>
        <v/>
      </c>
      <c r="QC163" s="120" t="str">
        <f t="shared" si="1340"/>
        <v/>
      </c>
      <c r="QE163" s="112"/>
      <c r="QF163" s="112"/>
      <c r="QG163" s="113" t="str">
        <f t="shared" si="1341"/>
        <v/>
      </c>
      <c r="QH163" s="114" t="str">
        <f t="shared" si="1342"/>
        <v/>
      </c>
      <c r="QI163" s="115" t="str">
        <f t="shared" si="1343"/>
        <v/>
      </c>
      <c r="QJ163" s="115" t="str">
        <f t="shared" si="1344"/>
        <v/>
      </c>
      <c r="QK163" s="116" t="str">
        <f t="shared" si="1345"/>
        <v/>
      </c>
      <c r="QL163" s="117" t="str">
        <f t="shared" si="1346"/>
        <v/>
      </c>
      <c r="QM163" s="118" t="str">
        <f t="shared" si="1347"/>
        <v/>
      </c>
      <c r="QN163" s="119" t="str">
        <f t="shared" si="1348"/>
        <v/>
      </c>
      <c r="QO163" s="120" t="str">
        <f t="shared" si="1349"/>
        <v/>
      </c>
      <c r="QQ163" s="112"/>
      <c r="QR163" s="112"/>
      <c r="QS163" s="113" t="str">
        <f t="shared" si="1350"/>
        <v/>
      </c>
      <c r="QT163" s="114" t="str">
        <f t="shared" si="1351"/>
        <v/>
      </c>
      <c r="QU163" s="115" t="str">
        <f t="shared" si="1352"/>
        <v/>
      </c>
      <c r="QV163" s="115" t="str">
        <f t="shared" si="1353"/>
        <v/>
      </c>
      <c r="QW163" s="116" t="str">
        <f t="shared" si="1354"/>
        <v/>
      </c>
      <c r="QX163" s="117" t="str">
        <f t="shared" si="1355"/>
        <v/>
      </c>
      <c r="QY163" s="118" t="str">
        <f t="shared" si="1356"/>
        <v/>
      </c>
      <c r="QZ163" s="119" t="str">
        <f t="shared" si="1357"/>
        <v/>
      </c>
      <c r="RA163" s="120" t="str">
        <f t="shared" si="1358"/>
        <v/>
      </c>
      <c r="RC163" s="112"/>
      <c r="RD163" s="112"/>
      <c r="RE163" s="113" t="str">
        <f t="shared" si="1359"/>
        <v/>
      </c>
      <c r="RF163" s="114" t="str">
        <f t="shared" si="1360"/>
        <v/>
      </c>
      <c r="RG163" s="115" t="str">
        <f t="shared" si="1361"/>
        <v/>
      </c>
      <c r="RH163" s="115" t="str">
        <f t="shared" si="1362"/>
        <v/>
      </c>
      <c r="RI163" s="116" t="str">
        <f t="shared" si="1363"/>
        <v/>
      </c>
      <c r="RJ163" s="117" t="str">
        <f t="shared" si="1364"/>
        <v/>
      </c>
      <c r="RK163" s="118" t="str">
        <f t="shared" si="1365"/>
        <v/>
      </c>
      <c r="RL163" s="119" t="str">
        <f t="shared" si="1366"/>
        <v/>
      </c>
      <c r="RM163" s="120" t="str">
        <f t="shared" si="1367"/>
        <v/>
      </c>
      <c r="RO163" s="112"/>
      <c r="RP163" s="112"/>
      <c r="RQ163" s="113" t="str">
        <f t="shared" si="1368"/>
        <v/>
      </c>
      <c r="RR163" s="114" t="str">
        <f t="shared" si="1369"/>
        <v/>
      </c>
      <c r="RS163" s="115" t="str">
        <f t="shared" si="1370"/>
        <v/>
      </c>
      <c r="RT163" s="115" t="str">
        <f t="shared" si="1371"/>
        <v/>
      </c>
      <c r="RU163" s="116" t="str">
        <f t="shared" si="1372"/>
        <v/>
      </c>
      <c r="RV163" s="117" t="str">
        <f t="shared" si="1373"/>
        <v/>
      </c>
      <c r="RW163" s="118" t="str">
        <f t="shared" si="1374"/>
        <v/>
      </c>
      <c r="RX163" s="119" t="str">
        <f t="shared" si="1375"/>
        <v/>
      </c>
      <c r="RY163" s="120" t="str">
        <f t="shared" si="1376"/>
        <v/>
      </c>
      <c r="SA163" s="112"/>
      <c r="SB163" s="112"/>
    </row>
    <row r="164" spans="1:496" ht="13.5" customHeight="1">
      <c r="A164" s="20"/>
      <c r="B164" s="2" t="s">
        <v>951</v>
      </c>
      <c r="C164" s="2" t="s">
        <v>952</v>
      </c>
      <c r="E164" s="113" t="str">
        <f t="shared" si="960"/>
        <v/>
      </c>
      <c r="F164" s="114" t="str">
        <f t="shared" si="961"/>
        <v/>
      </c>
      <c r="G164" s="115" t="str">
        <f t="shared" si="903"/>
        <v/>
      </c>
      <c r="H164" s="115" t="str">
        <f t="shared" si="904"/>
        <v/>
      </c>
      <c r="I164" s="116" t="str">
        <f t="shared" si="962"/>
        <v/>
      </c>
      <c r="J164" s="117" t="str">
        <f t="shared" si="963"/>
        <v/>
      </c>
      <c r="K164" s="118" t="str">
        <f t="shared" si="964"/>
        <v/>
      </c>
      <c r="L164" s="119" t="str">
        <f t="shared" ref="L164:L195" si="1377">IF(P164="","",IF(ISERROR(MID(P164,FIND("male,",P164)+6,(FIND(")",P164)-(FIND("male,",P164)+6))))=TRUE,"missing/error",MID(P164,FIND("male,",P164)+6,(FIND(")",P164)-(FIND("male,",P164)+6)))))</f>
        <v/>
      </c>
      <c r="M164" s="120" t="str">
        <f t="shared" si="965"/>
        <v/>
      </c>
      <c r="O164" s="112"/>
      <c r="Q164" s="113" t="s">
        <v>289</v>
      </c>
      <c r="R164" s="114" t="s">
        <v>289</v>
      </c>
      <c r="S164" s="115" t="s">
        <v>289</v>
      </c>
      <c r="T164" s="115" t="s">
        <v>289</v>
      </c>
      <c r="U164" s="116" t="s">
        <v>289</v>
      </c>
      <c r="V164" s="117" t="s">
        <v>289</v>
      </c>
      <c r="W164" s="118" t="s">
        <v>289</v>
      </c>
      <c r="X164" s="119" t="s">
        <v>289</v>
      </c>
      <c r="Y164" s="120" t="s">
        <v>289</v>
      </c>
      <c r="AA164" s="4"/>
      <c r="AC164" s="113" t="str">
        <f t="shared" si="1035"/>
        <v/>
      </c>
      <c r="AD164" s="114" t="str">
        <f t="shared" si="1036"/>
        <v/>
      </c>
      <c r="AE164" s="115" t="str">
        <f t="shared" si="1037"/>
        <v/>
      </c>
      <c r="AF164" s="115" t="str">
        <f t="shared" si="1038"/>
        <v/>
      </c>
      <c r="AG164" s="116" t="str">
        <f t="shared" si="1039"/>
        <v/>
      </c>
      <c r="AH164" s="117" t="str">
        <f t="shared" si="1040"/>
        <v/>
      </c>
      <c r="AI164" s="118" t="str">
        <f t="shared" si="1041"/>
        <v/>
      </c>
      <c r="AJ164" s="119" t="str">
        <f t="shared" si="1042"/>
        <v/>
      </c>
      <c r="AK164" s="120" t="str">
        <f t="shared" si="1043"/>
        <v/>
      </c>
      <c r="AM164" s="112"/>
      <c r="AN164" s="112"/>
      <c r="AO164" s="113" t="str">
        <f t="shared" si="1044"/>
        <v/>
      </c>
      <c r="AP164" s="114" t="str">
        <f t="shared" si="1045"/>
        <v/>
      </c>
      <c r="AQ164" s="115" t="str">
        <f t="shared" si="1046"/>
        <v/>
      </c>
      <c r="AR164" s="115" t="str">
        <f t="shared" si="1047"/>
        <v/>
      </c>
      <c r="AS164" s="116" t="str">
        <f t="shared" si="1048"/>
        <v/>
      </c>
      <c r="AT164" s="117" t="str">
        <f t="shared" si="1049"/>
        <v/>
      </c>
      <c r="AU164" s="118" t="str">
        <f t="shared" si="1050"/>
        <v/>
      </c>
      <c r="AV164" s="119" t="str">
        <f t="shared" si="1051"/>
        <v/>
      </c>
      <c r="AW164" s="120" t="str">
        <f t="shared" si="1052"/>
        <v/>
      </c>
      <c r="AY164" s="112"/>
      <c r="AZ164" s="112"/>
      <c r="BA164" s="113" t="str">
        <f t="shared" si="1026"/>
        <v/>
      </c>
      <c r="BB164" s="114" t="str">
        <f t="shared" si="1027"/>
        <v/>
      </c>
      <c r="BC164" s="115" t="str">
        <f t="shared" si="1028"/>
        <v/>
      </c>
      <c r="BD164" s="115" t="str">
        <f t="shared" si="1029"/>
        <v/>
      </c>
      <c r="BE164" s="116" t="str">
        <f t="shared" si="1030"/>
        <v/>
      </c>
      <c r="BF164" s="117" t="str">
        <f t="shared" si="1031"/>
        <v/>
      </c>
      <c r="BG164" s="118" t="str">
        <f t="shared" si="1032"/>
        <v/>
      </c>
      <c r="BH164" s="119" t="str">
        <f t="shared" si="1033"/>
        <v/>
      </c>
      <c r="BI164" s="120" t="str">
        <f t="shared" si="1034"/>
        <v/>
      </c>
      <c r="BK164" s="112"/>
      <c r="BL164" s="112"/>
      <c r="BM164" s="113" t="str">
        <f t="shared" si="1053"/>
        <v/>
      </c>
      <c r="BN164" s="114" t="str">
        <f t="shared" si="1054"/>
        <v/>
      </c>
      <c r="BO164" s="115" t="str">
        <f t="shared" si="1055"/>
        <v/>
      </c>
      <c r="BP164" s="115" t="str">
        <f t="shared" si="1056"/>
        <v/>
      </c>
      <c r="BQ164" s="116" t="str">
        <f t="shared" si="1057"/>
        <v/>
      </c>
      <c r="BR164" s="117" t="str">
        <f t="shared" si="1058"/>
        <v/>
      </c>
      <c r="BS164" s="118" t="str">
        <f t="shared" si="1059"/>
        <v/>
      </c>
      <c r="BT164" s="119" t="str">
        <f t="shared" si="1060"/>
        <v/>
      </c>
      <c r="BU164" s="120" t="str">
        <f t="shared" si="1061"/>
        <v/>
      </c>
      <c r="BW164" s="112"/>
      <c r="BX164" s="112"/>
      <c r="BY164" s="113" t="str">
        <f t="shared" si="1062"/>
        <v/>
      </c>
      <c r="BZ164" s="114" t="str">
        <f t="shared" si="1063"/>
        <v/>
      </c>
      <c r="CA164" s="115" t="str">
        <f t="shared" si="1064"/>
        <v/>
      </c>
      <c r="CB164" s="115" t="str">
        <f t="shared" si="1065"/>
        <v/>
      </c>
      <c r="CC164" s="116" t="str">
        <f t="shared" si="1066"/>
        <v/>
      </c>
      <c r="CD164" s="117" t="str">
        <f t="shared" si="1067"/>
        <v/>
      </c>
      <c r="CE164" s="118" t="str">
        <f t="shared" si="1068"/>
        <v/>
      </c>
      <c r="CF164" s="119" t="str">
        <f t="shared" si="1069"/>
        <v/>
      </c>
      <c r="CG164" s="120" t="str">
        <f t="shared" si="1070"/>
        <v/>
      </c>
      <c r="CI164" s="112"/>
      <c r="CJ164" s="112"/>
      <c r="CK164" s="113" t="str">
        <f t="shared" si="1071"/>
        <v/>
      </c>
      <c r="CL164" s="114" t="str">
        <f t="shared" si="1072"/>
        <v/>
      </c>
      <c r="CM164" s="115" t="str">
        <f t="shared" si="1073"/>
        <v/>
      </c>
      <c r="CN164" s="115" t="str">
        <f t="shared" si="1074"/>
        <v/>
      </c>
      <c r="CO164" s="116" t="str">
        <f t="shared" si="1075"/>
        <v/>
      </c>
      <c r="CP164" s="117" t="str">
        <f t="shared" si="1076"/>
        <v/>
      </c>
      <c r="CQ164" s="118" t="str">
        <f t="shared" si="1077"/>
        <v/>
      </c>
      <c r="CR164" s="119" t="str">
        <f t="shared" si="1078"/>
        <v/>
      </c>
      <c r="CS164" s="120" t="str">
        <f t="shared" si="1079"/>
        <v/>
      </c>
      <c r="CU164" s="112"/>
      <c r="CV164" s="112"/>
      <c r="CW164" s="113" t="str">
        <f t="shared" si="1080"/>
        <v/>
      </c>
      <c r="CX164" s="114" t="str">
        <f t="shared" si="1081"/>
        <v/>
      </c>
      <c r="CY164" s="115" t="str">
        <f t="shared" si="1082"/>
        <v/>
      </c>
      <c r="CZ164" s="115" t="str">
        <f t="shared" si="1083"/>
        <v/>
      </c>
      <c r="DA164" s="116" t="str">
        <f t="shared" si="1084"/>
        <v/>
      </c>
      <c r="DB164" s="117" t="str">
        <f t="shared" si="1085"/>
        <v/>
      </c>
      <c r="DC164" s="118" t="str">
        <f t="shared" si="1086"/>
        <v/>
      </c>
      <c r="DD164" s="119" t="str">
        <f t="shared" si="1087"/>
        <v/>
      </c>
      <c r="DE164" s="120" t="str">
        <f t="shared" si="1088"/>
        <v/>
      </c>
      <c r="DG164" s="112"/>
      <c r="DH164" s="112"/>
      <c r="DI164" s="113" t="str">
        <f t="shared" si="1089"/>
        <v/>
      </c>
      <c r="DJ164" s="114" t="str">
        <f t="shared" si="1090"/>
        <v/>
      </c>
      <c r="DK164" s="115" t="str">
        <f t="shared" si="1091"/>
        <v/>
      </c>
      <c r="DL164" s="115" t="str">
        <f t="shared" si="1092"/>
        <v/>
      </c>
      <c r="DM164" s="116" t="str">
        <f t="shared" si="1093"/>
        <v/>
      </c>
      <c r="DN164" s="117" t="str">
        <f t="shared" si="1094"/>
        <v/>
      </c>
      <c r="DO164" s="118" t="str">
        <f t="shared" si="1095"/>
        <v/>
      </c>
      <c r="DP164" s="119" t="str">
        <f t="shared" si="1096"/>
        <v/>
      </c>
      <c r="DQ164" s="120" t="str">
        <f t="shared" si="1097"/>
        <v/>
      </c>
      <c r="DS164" s="112"/>
      <c r="DT164" s="112"/>
      <c r="DU164" s="113" t="str">
        <f t="shared" si="1098"/>
        <v/>
      </c>
      <c r="DV164" s="114" t="str">
        <f t="shared" si="1099"/>
        <v/>
      </c>
      <c r="DW164" s="115" t="str">
        <f t="shared" si="1100"/>
        <v/>
      </c>
      <c r="DX164" s="115" t="str">
        <f t="shared" si="1101"/>
        <v/>
      </c>
      <c r="DY164" s="116" t="str">
        <f t="shared" si="1102"/>
        <v/>
      </c>
      <c r="DZ164" s="117" t="str">
        <f t="shared" si="1103"/>
        <v/>
      </c>
      <c r="EA164" s="118" t="str">
        <f t="shared" si="1104"/>
        <v/>
      </c>
      <c r="EB164" s="119" t="str">
        <f t="shared" si="1105"/>
        <v/>
      </c>
      <c r="EC164" s="120" t="str">
        <f t="shared" si="1106"/>
        <v/>
      </c>
      <c r="EE164" s="112"/>
      <c r="EF164" s="112"/>
      <c r="EG164" s="113" t="str">
        <f t="shared" si="1107"/>
        <v/>
      </c>
      <c r="EH164" s="114" t="str">
        <f t="shared" si="1108"/>
        <v/>
      </c>
      <c r="EI164" s="115" t="str">
        <f t="shared" si="1109"/>
        <v/>
      </c>
      <c r="EJ164" s="115" t="str">
        <f t="shared" si="1110"/>
        <v/>
      </c>
      <c r="EK164" s="116" t="str">
        <f t="shared" si="1111"/>
        <v/>
      </c>
      <c r="EL164" s="117" t="str">
        <f t="shared" si="1112"/>
        <v/>
      </c>
      <c r="EM164" s="118" t="str">
        <f t="shared" si="1113"/>
        <v/>
      </c>
      <c r="EN164" s="119" t="str">
        <f t="shared" si="1114"/>
        <v/>
      </c>
      <c r="EO164" s="120" t="str">
        <f t="shared" si="1115"/>
        <v/>
      </c>
      <c r="EQ164" s="112"/>
      <c r="ER164" s="112"/>
      <c r="ES164" s="113" t="str">
        <f t="shared" si="1116"/>
        <v/>
      </c>
      <c r="ET164" s="114" t="str">
        <f t="shared" si="1117"/>
        <v/>
      </c>
      <c r="EU164" s="115" t="str">
        <f t="shared" si="1118"/>
        <v/>
      </c>
      <c r="EV164" s="115" t="str">
        <f t="shared" si="1119"/>
        <v/>
      </c>
      <c r="EW164" s="116" t="str">
        <f t="shared" si="1120"/>
        <v/>
      </c>
      <c r="EX164" s="117" t="str">
        <f t="shared" si="1121"/>
        <v/>
      </c>
      <c r="EY164" s="118" t="str">
        <f t="shared" si="1122"/>
        <v/>
      </c>
      <c r="EZ164" s="119" t="str">
        <f t="shared" si="1123"/>
        <v/>
      </c>
      <c r="FA164" s="120" t="str">
        <f t="shared" si="1124"/>
        <v/>
      </c>
      <c r="FC164" s="112"/>
      <c r="FD164" s="112"/>
      <c r="FE164" s="113" t="str">
        <f t="shared" si="1125"/>
        <v/>
      </c>
      <c r="FF164" s="114" t="str">
        <f t="shared" si="1126"/>
        <v/>
      </c>
      <c r="FG164" s="115" t="str">
        <f t="shared" si="1127"/>
        <v/>
      </c>
      <c r="FH164" s="115" t="str">
        <f t="shared" si="1128"/>
        <v/>
      </c>
      <c r="FI164" s="116" t="str">
        <f t="shared" si="1129"/>
        <v/>
      </c>
      <c r="FJ164" s="117" t="str">
        <f t="shared" si="1130"/>
        <v/>
      </c>
      <c r="FK164" s="118" t="str">
        <f t="shared" si="1131"/>
        <v/>
      </c>
      <c r="FL164" s="119" t="str">
        <f t="shared" si="1132"/>
        <v/>
      </c>
      <c r="FM164" s="120" t="str">
        <f t="shared" si="1133"/>
        <v/>
      </c>
      <c r="FO164" s="112"/>
      <c r="FP164" s="112"/>
      <c r="FQ164" s="113" t="str">
        <f t="shared" si="1134"/>
        <v/>
      </c>
      <c r="FR164" s="114" t="str">
        <f t="shared" si="1135"/>
        <v/>
      </c>
      <c r="FS164" s="115" t="str">
        <f t="shared" si="1136"/>
        <v/>
      </c>
      <c r="FT164" s="115" t="str">
        <f t="shared" si="1137"/>
        <v/>
      </c>
      <c r="FU164" s="116" t="str">
        <f t="shared" si="1138"/>
        <v/>
      </c>
      <c r="FV164" s="117" t="str">
        <f t="shared" si="1139"/>
        <v/>
      </c>
      <c r="FW164" s="118" t="str">
        <f t="shared" si="1140"/>
        <v/>
      </c>
      <c r="FX164" s="119" t="str">
        <f t="shared" si="1141"/>
        <v/>
      </c>
      <c r="FY164" s="120" t="str">
        <f t="shared" si="1142"/>
        <v/>
      </c>
      <c r="GA164" s="112"/>
      <c r="GB164" s="112"/>
      <c r="GC164" s="113" t="str">
        <f t="shared" si="1143"/>
        <v/>
      </c>
      <c r="GD164" s="114" t="str">
        <f t="shared" si="1144"/>
        <v/>
      </c>
      <c r="GE164" s="115" t="str">
        <f t="shared" si="1145"/>
        <v/>
      </c>
      <c r="GF164" s="115" t="str">
        <f t="shared" si="1146"/>
        <v/>
      </c>
      <c r="GG164" s="116" t="str">
        <f t="shared" si="1147"/>
        <v/>
      </c>
      <c r="GH164" s="117" t="str">
        <f t="shared" si="1148"/>
        <v/>
      </c>
      <c r="GI164" s="118" t="str">
        <f t="shared" si="1149"/>
        <v/>
      </c>
      <c r="GJ164" s="119" t="str">
        <f t="shared" si="1150"/>
        <v/>
      </c>
      <c r="GK164" s="120" t="str">
        <f t="shared" si="1151"/>
        <v/>
      </c>
      <c r="GM164" s="112"/>
      <c r="GN164" s="112"/>
      <c r="GO164" s="113" t="str">
        <f t="shared" si="1152"/>
        <v/>
      </c>
      <c r="GP164" s="114" t="str">
        <f t="shared" si="1153"/>
        <v/>
      </c>
      <c r="GQ164" s="115" t="str">
        <f t="shared" si="1154"/>
        <v/>
      </c>
      <c r="GR164" s="115" t="str">
        <f t="shared" si="1155"/>
        <v/>
      </c>
      <c r="GS164" s="116" t="str">
        <f t="shared" si="1156"/>
        <v/>
      </c>
      <c r="GT164" s="117" t="str">
        <f t="shared" si="1157"/>
        <v/>
      </c>
      <c r="GU164" s="118" t="str">
        <f t="shared" si="1158"/>
        <v/>
      </c>
      <c r="GV164" s="119" t="str">
        <f t="shared" si="1159"/>
        <v/>
      </c>
      <c r="GW164" s="120" t="str">
        <f t="shared" si="1160"/>
        <v/>
      </c>
      <c r="GY164" s="112"/>
      <c r="GZ164" s="112"/>
      <c r="HA164" s="113" t="str">
        <f t="shared" si="1161"/>
        <v/>
      </c>
      <c r="HB164" s="114" t="str">
        <f t="shared" si="1162"/>
        <v/>
      </c>
      <c r="HC164" s="115" t="str">
        <f t="shared" si="1163"/>
        <v/>
      </c>
      <c r="HD164" s="115" t="str">
        <f t="shared" si="1164"/>
        <v/>
      </c>
      <c r="HE164" s="116" t="str">
        <f t="shared" si="1165"/>
        <v/>
      </c>
      <c r="HF164" s="117" t="str">
        <f t="shared" si="1166"/>
        <v/>
      </c>
      <c r="HG164" s="118" t="str">
        <f t="shared" si="1167"/>
        <v/>
      </c>
      <c r="HH164" s="119" t="str">
        <f t="shared" si="1168"/>
        <v/>
      </c>
      <c r="HI164" s="120" t="str">
        <f t="shared" si="1169"/>
        <v/>
      </c>
      <c r="HK164" s="112"/>
      <c r="HL164" s="112"/>
      <c r="HM164" s="113" t="str">
        <f t="shared" si="1170"/>
        <v/>
      </c>
      <c r="HN164" s="114" t="str">
        <f t="shared" si="1171"/>
        <v/>
      </c>
      <c r="HO164" s="115" t="str">
        <f t="shared" si="1172"/>
        <v/>
      </c>
      <c r="HP164" s="115" t="str">
        <f t="shared" si="1173"/>
        <v/>
      </c>
      <c r="HQ164" s="116" t="str">
        <f t="shared" si="1174"/>
        <v/>
      </c>
      <c r="HR164" s="117" t="str">
        <f t="shared" si="1175"/>
        <v/>
      </c>
      <c r="HS164" s="118" t="str">
        <f t="shared" si="1176"/>
        <v/>
      </c>
      <c r="HT164" s="119" t="str">
        <f t="shared" si="1177"/>
        <v/>
      </c>
      <c r="HU164" s="120" t="str">
        <f t="shared" si="1178"/>
        <v/>
      </c>
      <c r="HW164" s="112"/>
      <c r="HX164" s="112"/>
      <c r="HY164" s="113" t="str">
        <f t="shared" si="1179"/>
        <v/>
      </c>
      <c r="HZ164" s="114" t="str">
        <f t="shared" si="1180"/>
        <v/>
      </c>
      <c r="IA164" s="115" t="str">
        <f t="shared" si="1181"/>
        <v/>
      </c>
      <c r="IB164" s="115" t="str">
        <f t="shared" si="1182"/>
        <v/>
      </c>
      <c r="IC164" s="116" t="str">
        <f t="shared" si="1183"/>
        <v/>
      </c>
      <c r="ID164" s="117" t="str">
        <f t="shared" si="1184"/>
        <v/>
      </c>
      <c r="IE164" s="118" t="str">
        <f t="shared" si="1185"/>
        <v/>
      </c>
      <c r="IF164" s="119" t="str">
        <f t="shared" si="1186"/>
        <v/>
      </c>
      <c r="IG164" s="120" t="str">
        <f t="shared" si="1187"/>
        <v/>
      </c>
      <c r="II164" s="112"/>
      <c r="IJ164" s="112"/>
      <c r="IK164" s="113" t="str">
        <f t="shared" si="1188"/>
        <v/>
      </c>
      <c r="IL164" s="114" t="str">
        <f t="shared" si="1189"/>
        <v/>
      </c>
      <c r="IM164" s="115" t="str">
        <f t="shared" si="1190"/>
        <v/>
      </c>
      <c r="IN164" s="115" t="str">
        <f t="shared" si="1191"/>
        <v/>
      </c>
      <c r="IO164" s="116" t="str">
        <f t="shared" si="1192"/>
        <v/>
      </c>
      <c r="IP164" s="117" t="str">
        <f t="shared" si="1193"/>
        <v/>
      </c>
      <c r="IQ164" s="118" t="str">
        <f t="shared" si="1194"/>
        <v/>
      </c>
      <c r="IR164" s="119" t="str">
        <f t="shared" si="1195"/>
        <v/>
      </c>
      <c r="IS164" s="120" t="str">
        <f t="shared" si="1196"/>
        <v/>
      </c>
      <c r="IU164" s="112"/>
      <c r="IV164" s="112"/>
      <c r="IW164" s="113" t="str">
        <f t="shared" si="1197"/>
        <v/>
      </c>
      <c r="IX164" s="114" t="str">
        <f t="shared" si="1198"/>
        <v/>
      </c>
      <c r="IY164" s="115" t="str">
        <f t="shared" si="1199"/>
        <v/>
      </c>
      <c r="IZ164" s="115" t="str">
        <f t="shared" si="1200"/>
        <v/>
      </c>
      <c r="JA164" s="116" t="str">
        <f t="shared" si="1201"/>
        <v/>
      </c>
      <c r="JB164" s="117" t="str">
        <f t="shared" si="1202"/>
        <v/>
      </c>
      <c r="JC164" s="118" t="str">
        <f t="shared" si="1203"/>
        <v/>
      </c>
      <c r="JD164" s="119" t="str">
        <f t="shared" si="1204"/>
        <v/>
      </c>
      <c r="JE164" s="120" t="str">
        <f t="shared" si="1205"/>
        <v/>
      </c>
      <c r="JG164" s="112"/>
      <c r="JH164" s="112"/>
      <c r="JI164" s="113" t="str">
        <f t="shared" si="1206"/>
        <v/>
      </c>
      <c r="JJ164" s="114" t="str">
        <f t="shared" si="1207"/>
        <v/>
      </c>
      <c r="JK164" s="115" t="str">
        <f t="shared" si="1208"/>
        <v/>
      </c>
      <c r="JL164" s="115" t="str">
        <f t="shared" si="1209"/>
        <v/>
      </c>
      <c r="JM164" s="116" t="str">
        <f t="shared" si="1210"/>
        <v/>
      </c>
      <c r="JN164" s="117" t="str">
        <f t="shared" si="1211"/>
        <v/>
      </c>
      <c r="JO164" s="118" t="str">
        <f t="shared" si="1212"/>
        <v/>
      </c>
      <c r="JP164" s="119" t="str">
        <f t="shared" si="1213"/>
        <v/>
      </c>
      <c r="JQ164" s="120" t="str">
        <f t="shared" si="1214"/>
        <v/>
      </c>
      <c r="JS164" s="112"/>
      <c r="JT164" s="112"/>
      <c r="JU164" s="113" t="str">
        <f t="shared" si="1215"/>
        <v/>
      </c>
      <c r="JV164" s="114" t="str">
        <f t="shared" si="1216"/>
        <v/>
      </c>
      <c r="JW164" s="115" t="str">
        <f t="shared" si="1217"/>
        <v/>
      </c>
      <c r="JX164" s="115" t="str">
        <f t="shared" si="1218"/>
        <v/>
      </c>
      <c r="JY164" s="116" t="str">
        <f t="shared" si="1219"/>
        <v/>
      </c>
      <c r="JZ164" s="117" t="str">
        <f t="shared" si="1220"/>
        <v/>
      </c>
      <c r="KA164" s="118" t="str">
        <f t="shared" si="1221"/>
        <v/>
      </c>
      <c r="KB164" s="119" t="str">
        <f t="shared" si="1222"/>
        <v/>
      </c>
      <c r="KC164" s="120" t="str">
        <f t="shared" si="1223"/>
        <v/>
      </c>
      <c r="KE164" s="112"/>
      <c r="KF164" s="112"/>
      <c r="KG164" s="113" t="str">
        <f t="shared" si="1224"/>
        <v/>
      </c>
      <c r="KH164" s="114" t="str">
        <f t="shared" si="1225"/>
        <v/>
      </c>
      <c r="KI164" s="115" t="str">
        <f t="shared" si="1226"/>
        <v/>
      </c>
      <c r="KJ164" s="115" t="str">
        <f t="shared" si="1227"/>
        <v/>
      </c>
      <c r="KK164" s="116" t="str">
        <f t="shared" si="1228"/>
        <v/>
      </c>
      <c r="KL164" s="117" t="str">
        <f t="shared" si="1229"/>
        <v/>
      </c>
      <c r="KM164" s="118" t="str">
        <f t="shared" si="1230"/>
        <v/>
      </c>
      <c r="KN164" s="119" t="str">
        <f t="shared" si="1231"/>
        <v/>
      </c>
      <c r="KO164" s="120" t="str">
        <f t="shared" si="1232"/>
        <v/>
      </c>
      <c r="KQ164" s="112"/>
      <c r="KR164" s="112"/>
      <c r="KS164" s="113" t="str">
        <f t="shared" si="1233"/>
        <v/>
      </c>
      <c r="KT164" s="114" t="str">
        <f t="shared" si="1234"/>
        <v/>
      </c>
      <c r="KU164" s="115" t="str">
        <f t="shared" si="1235"/>
        <v/>
      </c>
      <c r="KV164" s="115" t="str">
        <f t="shared" si="1236"/>
        <v/>
      </c>
      <c r="KW164" s="116" t="str">
        <f t="shared" si="1237"/>
        <v/>
      </c>
      <c r="KX164" s="117" t="str">
        <f t="shared" si="1238"/>
        <v/>
      </c>
      <c r="KY164" s="118" t="str">
        <f t="shared" si="1239"/>
        <v/>
      </c>
      <c r="KZ164" s="119" t="str">
        <f t="shared" si="1240"/>
        <v/>
      </c>
      <c r="LA164" s="120" t="str">
        <f t="shared" si="1241"/>
        <v/>
      </c>
      <c r="LC164" s="112"/>
      <c r="LD164" s="112"/>
      <c r="LE164" s="113" t="str">
        <f t="shared" si="1242"/>
        <v/>
      </c>
      <c r="LF164" s="114" t="str">
        <f t="shared" si="1243"/>
        <v/>
      </c>
      <c r="LG164" s="115" t="str">
        <f t="shared" si="1244"/>
        <v/>
      </c>
      <c r="LH164" s="115" t="str">
        <f t="shared" si="1245"/>
        <v/>
      </c>
      <c r="LI164" s="116" t="str">
        <f t="shared" si="1246"/>
        <v/>
      </c>
      <c r="LJ164" s="117" t="str">
        <f t="shared" si="1247"/>
        <v/>
      </c>
      <c r="LK164" s="118" t="str">
        <f t="shared" si="1248"/>
        <v/>
      </c>
      <c r="LL164" s="119" t="str">
        <f t="shared" si="1249"/>
        <v/>
      </c>
      <c r="LM164" s="120" t="str">
        <f t="shared" si="1250"/>
        <v/>
      </c>
      <c r="LO164" s="112"/>
      <c r="LP164" s="112"/>
      <c r="LQ164" s="113" t="str">
        <f t="shared" si="1251"/>
        <v/>
      </c>
      <c r="LR164" s="114" t="str">
        <f t="shared" si="1252"/>
        <v/>
      </c>
      <c r="LS164" s="115" t="str">
        <f t="shared" si="1253"/>
        <v/>
      </c>
      <c r="LT164" s="115" t="str">
        <f t="shared" si="1254"/>
        <v/>
      </c>
      <c r="LU164" s="116" t="str">
        <f t="shared" si="1255"/>
        <v/>
      </c>
      <c r="LV164" s="117" t="str">
        <f t="shared" si="1256"/>
        <v/>
      </c>
      <c r="LW164" s="118" t="str">
        <f t="shared" si="1257"/>
        <v/>
      </c>
      <c r="LX164" s="119" t="str">
        <f t="shared" si="1258"/>
        <v/>
      </c>
      <c r="LY164" s="120" t="str">
        <f t="shared" si="1259"/>
        <v/>
      </c>
      <c r="MA164" s="112"/>
      <c r="MB164" s="112"/>
      <c r="MC164" s="113" t="str">
        <f t="shared" si="1260"/>
        <v/>
      </c>
      <c r="MD164" s="114" t="str">
        <f t="shared" si="1261"/>
        <v/>
      </c>
      <c r="ME164" s="115" t="str">
        <f t="shared" si="1262"/>
        <v/>
      </c>
      <c r="MF164" s="115" t="str">
        <f t="shared" si="1263"/>
        <v/>
      </c>
      <c r="MG164" s="116" t="str">
        <f t="shared" si="1264"/>
        <v/>
      </c>
      <c r="MH164" s="117" t="str">
        <f t="shared" si="1265"/>
        <v/>
      </c>
      <c r="MI164" s="118" t="str">
        <f t="shared" si="1266"/>
        <v/>
      </c>
      <c r="MJ164" s="119" t="str">
        <f t="shared" si="1267"/>
        <v/>
      </c>
      <c r="MK164" s="120" t="str">
        <f t="shared" si="1268"/>
        <v/>
      </c>
      <c r="MM164" s="112"/>
      <c r="MN164" s="112"/>
      <c r="MO164" s="113" t="str">
        <f t="shared" si="1269"/>
        <v/>
      </c>
      <c r="MP164" s="114" t="str">
        <f t="shared" si="1270"/>
        <v/>
      </c>
      <c r="MQ164" s="115" t="str">
        <f t="shared" si="1271"/>
        <v/>
      </c>
      <c r="MR164" s="115" t="str">
        <f t="shared" si="1272"/>
        <v/>
      </c>
      <c r="MS164" s="116" t="str">
        <f t="shared" si="1273"/>
        <v/>
      </c>
      <c r="MT164" s="117" t="str">
        <f t="shared" si="1274"/>
        <v/>
      </c>
      <c r="MU164" s="118" t="str">
        <f t="shared" si="1275"/>
        <v/>
      </c>
      <c r="MV164" s="119" t="str">
        <f t="shared" si="1276"/>
        <v/>
      </c>
      <c r="MW164" s="120" t="str">
        <f t="shared" si="1277"/>
        <v/>
      </c>
      <c r="MY164" s="112"/>
      <c r="MZ164" s="112"/>
      <c r="NA164" s="113" t="str">
        <f t="shared" si="1278"/>
        <v/>
      </c>
      <c r="NB164" s="114" t="str">
        <f t="shared" si="1279"/>
        <v/>
      </c>
      <c r="NC164" s="115" t="str">
        <f t="shared" si="1280"/>
        <v/>
      </c>
      <c r="ND164" s="115" t="str">
        <f t="shared" si="1281"/>
        <v/>
      </c>
      <c r="NE164" s="116" t="str">
        <f t="shared" si="1282"/>
        <v/>
      </c>
      <c r="NF164" s="117" t="str">
        <f t="shared" si="1283"/>
        <v/>
      </c>
      <c r="NG164" s="118" t="str">
        <f t="shared" si="1284"/>
        <v/>
      </c>
      <c r="NH164" s="119" t="str">
        <f t="shared" si="1285"/>
        <v/>
      </c>
      <c r="NI164" s="120" t="str">
        <f t="shared" si="1286"/>
        <v/>
      </c>
      <c r="NK164" s="112"/>
      <c r="NL164" s="112"/>
      <c r="NM164" s="113" t="str">
        <f t="shared" si="1287"/>
        <v/>
      </c>
      <c r="NN164" s="114" t="str">
        <f t="shared" si="1288"/>
        <v/>
      </c>
      <c r="NO164" s="115" t="str">
        <f t="shared" si="1289"/>
        <v/>
      </c>
      <c r="NP164" s="115" t="str">
        <f t="shared" si="1290"/>
        <v/>
      </c>
      <c r="NQ164" s="116" t="str">
        <f t="shared" si="1291"/>
        <v/>
      </c>
      <c r="NR164" s="117" t="str">
        <f t="shared" si="1292"/>
        <v/>
      </c>
      <c r="NS164" s="118" t="str">
        <f t="shared" si="1293"/>
        <v/>
      </c>
      <c r="NT164" s="119" t="str">
        <f t="shared" si="1294"/>
        <v/>
      </c>
      <c r="NU164" s="120" t="str">
        <f t="shared" si="1295"/>
        <v/>
      </c>
      <c r="NW164" s="112"/>
      <c r="NX164" s="112"/>
      <c r="NY164" s="113" t="str">
        <f t="shared" si="1296"/>
        <v/>
      </c>
      <c r="NZ164" s="114" t="str">
        <f t="shared" si="1297"/>
        <v/>
      </c>
      <c r="OA164" s="115" t="str">
        <f t="shared" si="1298"/>
        <v/>
      </c>
      <c r="OB164" s="115" t="str">
        <f t="shared" si="1299"/>
        <v/>
      </c>
      <c r="OC164" s="116" t="str">
        <f t="shared" si="1300"/>
        <v/>
      </c>
      <c r="OD164" s="117" t="str">
        <f t="shared" si="1301"/>
        <v/>
      </c>
      <c r="OE164" s="118" t="str">
        <f t="shared" si="1302"/>
        <v/>
      </c>
      <c r="OF164" s="119" t="str">
        <f t="shared" si="1303"/>
        <v/>
      </c>
      <c r="OG164" s="120" t="str">
        <f t="shared" si="1304"/>
        <v/>
      </c>
      <c r="OI164" s="112"/>
      <c r="OJ164" s="112"/>
      <c r="OK164" s="113" t="str">
        <f t="shared" si="1305"/>
        <v/>
      </c>
      <c r="OL164" s="114" t="str">
        <f t="shared" si="1306"/>
        <v/>
      </c>
      <c r="OM164" s="115" t="str">
        <f t="shared" si="1307"/>
        <v/>
      </c>
      <c r="ON164" s="115" t="str">
        <f t="shared" si="1308"/>
        <v/>
      </c>
      <c r="OO164" s="116" t="str">
        <f t="shared" si="1309"/>
        <v/>
      </c>
      <c r="OP164" s="117" t="str">
        <f t="shared" si="1310"/>
        <v/>
      </c>
      <c r="OQ164" s="118" t="str">
        <f t="shared" si="1311"/>
        <v/>
      </c>
      <c r="OR164" s="119" t="str">
        <f t="shared" si="1312"/>
        <v/>
      </c>
      <c r="OS164" s="120" t="str">
        <f t="shared" si="1313"/>
        <v/>
      </c>
      <c r="OU164" s="112"/>
      <c r="OV164" s="112"/>
      <c r="OW164" s="113" t="str">
        <f t="shared" si="1314"/>
        <v/>
      </c>
      <c r="OX164" s="114" t="str">
        <f t="shared" si="1315"/>
        <v/>
      </c>
      <c r="OY164" s="115" t="str">
        <f t="shared" si="1316"/>
        <v/>
      </c>
      <c r="OZ164" s="115" t="str">
        <f t="shared" si="1317"/>
        <v/>
      </c>
      <c r="PA164" s="116" t="str">
        <f t="shared" si="1318"/>
        <v/>
      </c>
      <c r="PB164" s="117" t="str">
        <f t="shared" si="1319"/>
        <v/>
      </c>
      <c r="PC164" s="118" t="str">
        <f t="shared" si="1320"/>
        <v/>
      </c>
      <c r="PD164" s="119" t="str">
        <f t="shared" si="1321"/>
        <v/>
      </c>
      <c r="PE164" s="120" t="str">
        <f t="shared" si="1322"/>
        <v/>
      </c>
      <c r="PG164" s="112"/>
      <c r="PH164" s="112"/>
      <c r="PI164" s="113" t="str">
        <f t="shared" si="1323"/>
        <v/>
      </c>
      <c r="PJ164" s="114" t="str">
        <f t="shared" si="1324"/>
        <v/>
      </c>
      <c r="PK164" s="115" t="str">
        <f t="shared" si="1325"/>
        <v/>
      </c>
      <c r="PL164" s="115" t="str">
        <f t="shared" si="1326"/>
        <v/>
      </c>
      <c r="PM164" s="116" t="str">
        <f t="shared" si="1327"/>
        <v/>
      </c>
      <c r="PN164" s="117" t="str">
        <f t="shared" si="1328"/>
        <v/>
      </c>
      <c r="PO164" s="118" t="str">
        <f t="shared" si="1329"/>
        <v/>
      </c>
      <c r="PP164" s="119" t="str">
        <f t="shared" si="1330"/>
        <v/>
      </c>
      <c r="PQ164" s="120" t="str">
        <f t="shared" si="1331"/>
        <v/>
      </c>
      <c r="PS164" s="112"/>
      <c r="PT164" s="112"/>
      <c r="PU164" s="113" t="str">
        <f t="shared" si="1332"/>
        <v/>
      </c>
      <c r="PV164" s="114" t="str">
        <f t="shared" si="1333"/>
        <v/>
      </c>
      <c r="PW164" s="115" t="str">
        <f t="shared" si="1334"/>
        <v/>
      </c>
      <c r="PX164" s="115" t="str">
        <f t="shared" si="1335"/>
        <v/>
      </c>
      <c r="PY164" s="116" t="str">
        <f t="shared" si="1336"/>
        <v/>
      </c>
      <c r="PZ164" s="117" t="str">
        <f t="shared" si="1337"/>
        <v/>
      </c>
      <c r="QA164" s="118" t="str">
        <f t="shared" si="1338"/>
        <v/>
      </c>
      <c r="QB164" s="119" t="str">
        <f t="shared" si="1339"/>
        <v/>
      </c>
      <c r="QC164" s="120" t="str">
        <f t="shared" si="1340"/>
        <v/>
      </c>
      <c r="QE164" s="112"/>
      <c r="QF164" s="112"/>
      <c r="QG164" s="113" t="str">
        <f t="shared" si="1341"/>
        <v/>
      </c>
      <c r="QH164" s="114" t="str">
        <f t="shared" si="1342"/>
        <v/>
      </c>
      <c r="QI164" s="115" t="str">
        <f t="shared" si="1343"/>
        <v/>
      </c>
      <c r="QJ164" s="115" t="str">
        <f t="shared" si="1344"/>
        <v/>
      </c>
      <c r="QK164" s="116" t="str">
        <f t="shared" si="1345"/>
        <v/>
      </c>
      <c r="QL164" s="117" t="str">
        <f t="shared" si="1346"/>
        <v/>
      </c>
      <c r="QM164" s="118" t="str">
        <f t="shared" si="1347"/>
        <v/>
      </c>
      <c r="QN164" s="119" t="str">
        <f t="shared" si="1348"/>
        <v/>
      </c>
      <c r="QO164" s="120" t="str">
        <f t="shared" si="1349"/>
        <v/>
      </c>
      <c r="QQ164" s="112"/>
      <c r="QR164" s="112"/>
      <c r="QS164" s="113" t="str">
        <f t="shared" si="1350"/>
        <v/>
      </c>
      <c r="QT164" s="114" t="str">
        <f t="shared" si="1351"/>
        <v/>
      </c>
      <c r="QU164" s="115" t="str">
        <f t="shared" si="1352"/>
        <v/>
      </c>
      <c r="QV164" s="115" t="str">
        <f t="shared" si="1353"/>
        <v/>
      </c>
      <c r="QW164" s="116" t="str">
        <f t="shared" si="1354"/>
        <v/>
      </c>
      <c r="QX164" s="117" t="str">
        <f t="shared" si="1355"/>
        <v/>
      </c>
      <c r="QY164" s="118" t="str">
        <f t="shared" si="1356"/>
        <v/>
      </c>
      <c r="QZ164" s="119" t="str">
        <f t="shared" si="1357"/>
        <v/>
      </c>
      <c r="RA164" s="120" t="str">
        <f t="shared" si="1358"/>
        <v/>
      </c>
      <c r="RC164" s="112"/>
      <c r="RD164" s="112"/>
      <c r="RE164" s="113" t="str">
        <f t="shared" si="1359"/>
        <v/>
      </c>
      <c r="RF164" s="114" t="str">
        <f t="shared" si="1360"/>
        <v/>
      </c>
      <c r="RG164" s="115" t="str">
        <f t="shared" si="1361"/>
        <v/>
      </c>
      <c r="RH164" s="115" t="str">
        <f t="shared" si="1362"/>
        <v/>
      </c>
      <c r="RI164" s="116" t="str">
        <f t="shared" si="1363"/>
        <v/>
      </c>
      <c r="RJ164" s="117" t="str">
        <f t="shared" si="1364"/>
        <v/>
      </c>
      <c r="RK164" s="118" t="str">
        <f t="shared" si="1365"/>
        <v/>
      </c>
      <c r="RL164" s="119" t="str">
        <f t="shared" si="1366"/>
        <v/>
      </c>
      <c r="RM164" s="120" t="str">
        <f t="shared" si="1367"/>
        <v/>
      </c>
      <c r="RO164" s="112"/>
      <c r="RP164" s="112"/>
      <c r="RQ164" s="113" t="str">
        <f t="shared" si="1368"/>
        <v/>
      </c>
      <c r="RR164" s="114" t="str">
        <f t="shared" si="1369"/>
        <v/>
      </c>
      <c r="RS164" s="115" t="str">
        <f t="shared" si="1370"/>
        <v/>
      </c>
      <c r="RT164" s="115" t="str">
        <f t="shared" si="1371"/>
        <v/>
      </c>
      <c r="RU164" s="116" t="str">
        <f t="shared" si="1372"/>
        <v/>
      </c>
      <c r="RV164" s="117" t="str">
        <f t="shared" si="1373"/>
        <v/>
      </c>
      <c r="RW164" s="118" t="str">
        <f t="shared" si="1374"/>
        <v/>
      </c>
      <c r="RX164" s="119" t="str">
        <f t="shared" si="1375"/>
        <v/>
      </c>
      <c r="RY164" s="120" t="str">
        <f t="shared" si="1376"/>
        <v/>
      </c>
      <c r="SA164" s="112"/>
      <c r="SB164" s="112"/>
    </row>
    <row r="165" spans="1:496" ht="13.5" customHeight="1">
      <c r="A165" s="20"/>
      <c r="B165" s="2" t="s">
        <v>953</v>
      </c>
      <c r="C165" s="2" t="s">
        <v>954</v>
      </c>
      <c r="E165" s="113" t="str">
        <f t="shared" si="960"/>
        <v/>
      </c>
      <c r="F165" s="114" t="str">
        <f t="shared" si="961"/>
        <v/>
      </c>
      <c r="G165" s="115" t="str">
        <f t="shared" ref="G165:G170" si="1378">IF(I165="","",E$2)</f>
        <v/>
      </c>
      <c r="H165" s="115" t="str">
        <f t="shared" ref="H165:H170" si="1379">IF(I165="","",E$3)</f>
        <v/>
      </c>
      <c r="I165" s="116" t="str">
        <f t="shared" si="962"/>
        <v/>
      </c>
      <c r="J165" s="117" t="str">
        <f t="shared" si="963"/>
        <v/>
      </c>
      <c r="K165" s="118" t="str">
        <f t="shared" si="964"/>
        <v/>
      </c>
      <c r="L165" s="119" t="str">
        <f t="shared" si="1377"/>
        <v/>
      </c>
      <c r="M165" s="120" t="str">
        <f t="shared" si="965"/>
        <v/>
      </c>
      <c r="O165" s="112"/>
      <c r="Q165" s="113" t="s">
        <v>289</v>
      </c>
      <c r="R165" s="114" t="s">
        <v>289</v>
      </c>
      <c r="S165" s="115" t="s">
        <v>289</v>
      </c>
      <c r="T165" s="115" t="s">
        <v>289</v>
      </c>
      <c r="U165" s="116" t="s">
        <v>289</v>
      </c>
      <c r="V165" s="117" t="s">
        <v>289</v>
      </c>
      <c r="W165" s="118" t="s">
        <v>289</v>
      </c>
      <c r="X165" s="119" t="s">
        <v>289</v>
      </c>
      <c r="Y165" s="120" t="s">
        <v>289</v>
      </c>
      <c r="AA165" s="4"/>
      <c r="AC165" s="113" t="str">
        <f t="shared" si="1035"/>
        <v/>
      </c>
      <c r="AD165" s="114" t="str">
        <f t="shared" si="1036"/>
        <v/>
      </c>
      <c r="AE165" s="115" t="str">
        <f t="shared" si="1037"/>
        <v/>
      </c>
      <c r="AF165" s="115" t="str">
        <f t="shared" si="1038"/>
        <v/>
      </c>
      <c r="AG165" s="116" t="str">
        <f t="shared" si="1039"/>
        <v/>
      </c>
      <c r="AH165" s="117" t="str">
        <f t="shared" si="1040"/>
        <v/>
      </c>
      <c r="AI165" s="118" t="str">
        <f t="shared" si="1041"/>
        <v/>
      </c>
      <c r="AJ165" s="119" t="str">
        <f t="shared" si="1042"/>
        <v/>
      </c>
      <c r="AK165" s="120" t="str">
        <f t="shared" si="1043"/>
        <v/>
      </c>
      <c r="AM165" s="112"/>
      <c r="AN165" s="112"/>
      <c r="AO165" s="113" t="str">
        <f t="shared" si="1044"/>
        <v/>
      </c>
      <c r="AP165" s="114" t="str">
        <f t="shared" si="1045"/>
        <v/>
      </c>
      <c r="AQ165" s="115" t="str">
        <f t="shared" si="1046"/>
        <v/>
      </c>
      <c r="AR165" s="115" t="str">
        <f t="shared" si="1047"/>
        <v/>
      </c>
      <c r="AS165" s="116" t="str">
        <f t="shared" si="1048"/>
        <v/>
      </c>
      <c r="AT165" s="117" t="str">
        <f t="shared" si="1049"/>
        <v/>
      </c>
      <c r="AU165" s="118" t="str">
        <f t="shared" si="1050"/>
        <v/>
      </c>
      <c r="AV165" s="119" t="str">
        <f t="shared" si="1051"/>
        <v/>
      </c>
      <c r="AW165" s="120" t="str">
        <f t="shared" si="1052"/>
        <v/>
      </c>
      <c r="AY165" s="112"/>
      <c r="AZ165" s="112"/>
      <c r="BA165" s="113" t="str">
        <f t="shared" si="1026"/>
        <v/>
      </c>
      <c r="BB165" s="114" t="str">
        <f t="shared" si="1027"/>
        <v/>
      </c>
      <c r="BC165" s="115" t="str">
        <f t="shared" si="1028"/>
        <v/>
      </c>
      <c r="BD165" s="115" t="str">
        <f t="shared" si="1029"/>
        <v/>
      </c>
      <c r="BE165" s="116" t="str">
        <f t="shared" si="1030"/>
        <v/>
      </c>
      <c r="BF165" s="117" t="str">
        <f t="shared" si="1031"/>
        <v/>
      </c>
      <c r="BG165" s="118" t="str">
        <f t="shared" si="1032"/>
        <v/>
      </c>
      <c r="BH165" s="119" t="str">
        <f t="shared" si="1033"/>
        <v/>
      </c>
      <c r="BI165" s="120" t="str">
        <f t="shared" si="1034"/>
        <v/>
      </c>
      <c r="BK165" s="112"/>
      <c r="BL165" s="112"/>
      <c r="BM165" s="113" t="str">
        <f t="shared" si="1053"/>
        <v/>
      </c>
      <c r="BN165" s="114" t="str">
        <f t="shared" si="1054"/>
        <v/>
      </c>
      <c r="BO165" s="115" t="str">
        <f t="shared" si="1055"/>
        <v/>
      </c>
      <c r="BP165" s="115" t="str">
        <f t="shared" si="1056"/>
        <v/>
      </c>
      <c r="BQ165" s="116" t="str">
        <f t="shared" si="1057"/>
        <v/>
      </c>
      <c r="BR165" s="117" t="str">
        <f t="shared" si="1058"/>
        <v/>
      </c>
      <c r="BS165" s="118" t="str">
        <f t="shared" si="1059"/>
        <v/>
      </c>
      <c r="BT165" s="119" t="str">
        <f t="shared" si="1060"/>
        <v/>
      </c>
      <c r="BU165" s="120" t="str">
        <f t="shared" si="1061"/>
        <v/>
      </c>
      <c r="BW165" s="112"/>
      <c r="BX165" s="112"/>
      <c r="BY165" s="113" t="str">
        <f t="shared" si="1062"/>
        <v/>
      </c>
      <c r="BZ165" s="114" t="str">
        <f t="shared" si="1063"/>
        <v/>
      </c>
      <c r="CA165" s="115" t="str">
        <f t="shared" si="1064"/>
        <v/>
      </c>
      <c r="CB165" s="115" t="str">
        <f t="shared" si="1065"/>
        <v/>
      </c>
      <c r="CC165" s="116" t="str">
        <f t="shared" si="1066"/>
        <v/>
      </c>
      <c r="CD165" s="117" t="str">
        <f t="shared" si="1067"/>
        <v/>
      </c>
      <c r="CE165" s="118" t="str">
        <f t="shared" si="1068"/>
        <v/>
      </c>
      <c r="CF165" s="119" t="str">
        <f t="shared" si="1069"/>
        <v/>
      </c>
      <c r="CG165" s="120" t="str">
        <f t="shared" si="1070"/>
        <v/>
      </c>
      <c r="CI165" s="112"/>
      <c r="CJ165" s="112"/>
      <c r="CK165" s="113" t="str">
        <f t="shared" si="1071"/>
        <v/>
      </c>
      <c r="CL165" s="114" t="str">
        <f t="shared" si="1072"/>
        <v/>
      </c>
      <c r="CM165" s="115" t="str">
        <f t="shared" si="1073"/>
        <v/>
      </c>
      <c r="CN165" s="115" t="str">
        <f t="shared" si="1074"/>
        <v/>
      </c>
      <c r="CO165" s="116" t="str">
        <f t="shared" si="1075"/>
        <v/>
      </c>
      <c r="CP165" s="117" t="str">
        <f t="shared" si="1076"/>
        <v/>
      </c>
      <c r="CQ165" s="118" t="str">
        <f t="shared" si="1077"/>
        <v/>
      </c>
      <c r="CR165" s="119" t="str">
        <f t="shared" si="1078"/>
        <v/>
      </c>
      <c r="CS165" s="120" t="str">
        <f t="shared" si="1079"/>
        <v/>
      </c>
      <c r="CU165" s="112"/>
      <c r="CV165" s="112"/>
      <c r="CW165" s="113" t="str">
        <f t="shared" si="1080"/>
        <v/>
      </c>
      <c r="CX165" s="114" t="str">
        <f t="shared" si="1081"/>
        <v/>
      </c>
      <c r="CY165" s="115" t="str">
        <f t="shared" si="1082"/>
        <v/>
      </c>
      <c r="CZ165" s="115" t="str">
        <f t="shared" si="1083"/>
        <v/>
      </c>
      <c r="DA165" s="116" t="str">
        <f t="shared" si="1084"/>
        <v/>
      </c>
      <c r="DB165" s="117" t="str">
        <f t="shared" si="1085"/>
        <v/>
      </c>
      <c r="DC165" s="118" t="str">
        <f t="shared" si="1086"/>
        <v/>
      </c>
      <c r="DD165" s="119" t="str">
        <f t="shared" si="1087"/>
        <v/>
      </c>
      <c r="DE165" s="120" t="str">
        <f t="shared" si="1088"/>
        <v/>
      </c>
      <c r="DG165" s="112"/>
      <c r="DH165" s="112"/>
      <c r="DI165" s="113" t="str">
        <f t="shared" si="1089"/>
        <v/>
      </c>
      <c r="DJ165" s="114" t="str">
        <f t="shared" si="1090"/>
        <v/>
      </c>
      <c r="DK165" s="115" t="str">
        <f t="shared" si="1091"/>
        <v/>
      </c>
      <c r="DL165" s="115" t="str">
        <f t="shared" si="1092"/>
        <v/>
      </c>
      <c r="DM165" s="116" t="str">
        <f t="shared" si="1093"/>
        <v/>
      </c>
      <c r="DN165" s="117" t="str">
        <f t="shared" si="1094"/>
        <v/>
      </c>
      <c r="DO165" s="118" t="str">
        <f t="shared" si="1095"/>
        <v/>
      </c>
      <c r="DP165" s="119" t="str">
        <f t="shared" si="1096"/>
        <v/>
      </c>
      <c r="DQ165" s="120" t="str">
        <f t="shared" si="1097"/>
        <v/>
      </c>
      <c r="DS165" s="112"/>
      <c r="DT165" s="112"/>
      <c r="DU165" s="113" t="str">
        <f t="shared" si="1098"/>
        <v/>
      </c>
      <c r="DV165" s="114" t="str">
        <f t="shared" si="1099"/>
        <v/>
      </c>
      <c r="DW165" s="115" t="str">
        <f t="shared" si="1100"/>
        <v/>
      </c>
      <c r="DX165" s="115" t="str">
        <f t="shared" si="1101"/>
        <v/>
      </c>
      <c r="DY165" s="116" t="str">
        <f t="shared" si="1102"/>
        <v/>
      </c>
      <c r="DZ165" s="117" t="str">
        <f t="shared" si="1103"/>
        <v/>
      </c>
      <c r="EA165" s="118" t="str">
        <f t="shared" si="1104"/>
        <v/>
      </c>
      <c r="EB165" s="119" t="str">
        <f t="shared" si="1105"/>
        <v/>
      </c>
      <c r="EC165" s="120" t="str">
        <f t="shared" si="1106"/>
        <v/>
      </c>
      <c r="EE165" s="112"/>
      <c r="EF165" s="112"/>
      <c r="EG165" s="113" t="str">
        <f t="shared" si="1107"/>
        <v/>
      </c>
      <c r="EH165" s="114" t="str">
        <f t="shared" si="1108"/>
        <v/>
      </c>
      <c r="EI165" s="115" t="str">
        <f t="shared" si="1109"/>
        <v/>
      </c>
      <c r="EJ165" s="115" t="str">
        <f t="shared" si="1110"/>
        <v/>
      </c>
      <c r="EK165" s="116" t="str">
        <f t="shared" si="1111"/>
        <v/>
      </c>
      <c r="EL165" s="117" t="str">
        <f t="shared" si="1112"/>
        <v/>
      </c>
      <c r="EM165" s="118" t="str">
        <f t="shared" si="1113"/>
        <v/>
      </c>
      <c r="EN165" s="119" t="str">
        <f t="shared" si="1114"/>
        <v/>
      </c>
      <c r="EO165" s="120" t="str">
        <f t="shared" si="1115"/>
        <v/>
      </c>
      <c r="EQ165" s="112"/>
      <c r="ER165" s="112"/>
      <c r="ES165" s="113" t="str">
        <f t="shared" si="1116"/>
        <v/>
      </c>
      <c r="ET165" s="114" t="str">
        <f t="shared" si="1117"/>
        <v/>
      </c>
      <c r="EU165" s="115" t="str">
        <f t="shared" si="1118"/>
        <v/>
      </c>
      <c r="EV165" s="115" t="str">
        <f t="shared" si="1119"/>
        <v/>
      </c>
      <c r="EW165" s="116" t="str">
        <f t="shared" si="1120"/>
        <v/>
      </c>
      <c r="EX165" s="117" t="str">
        <f t="shared" si="1121"/>
        <v/>
      </c>
      <c r="EY165" s="118" t="str">
        <f t="shared" si="1122"/>
        <v/>
      </c>
      <c r="EZ165" s="119" t="str">
        <f t="shared" si="1123"/>
        <v/>
      </c>
      <c r="FA165" s="120" t="str">
        <f t="shared" si="1124"/>
        <v/>
      </c>
      <c r="FC165" s="112"/>
      <c r="FD165" s="112"/>
      <c r="FE165" s="113" t="str">
        <f t="shared" si="1125"/>
        <v/>
      </c>
      <c r="FF165" s="114" t="str">
        <f t="shared" si="1126"/>
        <v/>
      </c>
      <c r="FG165" s="115" t="str">
        <f t="shared" si="1127"/>
        <v/>
      </c>
      <c r="FH165" s="115" t="str">
        <f t="shared" si="1128"/>
        <v/>
      </c>
      <c r="FI165" s="116" t="str">
        <f t="shared" si="1129"/>
        <v/>
      </c>
      <c r="FJ165" s="117" t="str">
        <f t="shared" si="1130"/>
        <v/>
      </c>
      <c r="FK165" s="118" t="str">
        <f t="shared" si="1131"/>
        <v/>
      </c>
      <c r="FL165" s="119" t="str">
        <f t="shared" si="1132"/>
        <v/>
      </c>
      <c r="FM165" s="120" t="str">
        <f t="shared" si="1133"/>
        <v/>
      </c>
      <c r="FO165" s="112"/>
      <c r="FP165" s="112"/>
      <c r="FQ165" s="113" t="str">
        <f t="shared" si="1134"/>
        <v/>
      </c>
      <c r="FR165" s="114" t="str">
        <f t="shared" si="1135"/>
        <v/>
      </c>
      <c r="FS165" s="115" t="str">
        <f t="shared" si="1136"/>
        <v/>
      </c>
      <c r="FT165" s="115" t="str">
        <f t="shared" si="1137"/>
        <v/>
      </c>
      <c r="FU165" s="116" t="str">
        <f t="shared" si="1138"/>
        <v/>
      </c>
      <c r="FV165" s="117" t="str">
        <f t="shared" si="1139"/>
        <v/>
      </c>
      <c r="FW165" s="118" t="str">
        <f t="shared" si="1140"/>
        <v/>
      </c>
      <c r="FX165" s="119" t="str">
        <f t="shared" si="1141"/>
        <v/>
      </c>
      <c r="FY165" s="120" t="str">
        <f t="shared" si="1142"/>
        <v/>
      </c>
      <c r="GA165" s="112"/>
      <c r="GB165" s="112"/>
      <c r="GC165" s="113" t="str">
        <f t="shared" si="1143"/>
        <v/>
      </c>
      <c r="GD165" s="114" t="str">
        <f t="shared" si="1144"/>
        <v/>
      </c>
      <c r="GE165" s="115" t="str">
        <f t="shared" si="1145"/>
        <v/>
      </c>
      <c r="GF165" s="115" t="str">
        <f t="shared" si="1146"/>
        <v/>
      </c>
      <c r="GG165" s="116" t="str">
        <f t="shared" si="1147"/>
        <v/>
      </c>
      <c r="GH165" s="117" t="str">
        <f t="shared" si="1148"/>
        <v/>
      </c>
      <c r="GI165" s="118" t="str">
        <f t="shared" si="1149"/>
        <v/>
      </c>
      <c r="GJ165" s="119" t="str">
        <f t="shared" si="1150"/>
        <v/>
      </c>
      <c r="GK165" s="120" t="str">
        <f t="shared" si="1151"/>
        <v/>
      </c>
      <c r="GM165" s="112"/>
      <c r="GN165" s="112"/>
      <c r="GO165" s="113" t="str">
        <f t="shared" si="1152"/>
        <v/>
      </c>
      <c r="GP165" s="114" t="str">
        <f t="shared" si="1153"/>
        <v/>
      </c>
      <c r="GQ165" s="115" t="str">
        <f t="shared" si="1154"/>
        <v/>
      </c>
      <c r="GR165" s="115" t="str">
        <f t="shared" si="1155"/>
        <v/>
      </c>
      <c r="GS165" s="116" t="str">
        <f t="shared" si="1156"/>
        <v/>
      </c>
      <c r="GT165" s="117" t="str">
        <f t="shared" si="1157"/>
        <v/>
      </c>
      <c r="GU165" s="118" t="str">
        <f t="shared" si="1158"/>
        <v/>
      </c>
      <c r="GV165" s="119" t="str">
        <f t="shared" si="1159"/>
        <v/>
      </c>
      <c r="GW165" s="120" t="str">
        <f t="shared" si="1160"/>
        <v/>
      </c>
      <c r="GY165" s="112"/>
      <c r="GZ165" s="112"/>
      <c r="HA165" s="113" t="str">
        <f t="shared" si="1161"/>
        <v/>
      </c>
      <c r="HB165" s="114" t="str">
        <f t="shared" si="1162"/>
        <v/>
      </c>
      <c r="HC165" s="115" t="str">
        <f t="shared" si="1163"/>
        <v/>
      </c>
      <c r="HD165" s="115" t="str">
        <f t="shared" si="1164"/>
        <v/>
      </c>
      <c r="HE165" s="116" t="str">
        <f t="shared" si="1165"/>
        <v/>
      </c>
      <c r="HF165" s="117" t="str">
        <f t="shared" si="1166"/>
        <v/>
      </c>
      <c r="HG165" s="118" t="str">
        <f t="shared" si="1167"/>
        <v/>
      </c>
      <c r="HH165" s="119" t="str">
        <f t="shared" si="1168"/>
        <v/>
      </c>
      <c r="HI165" s="120" t="str">
        <f t="shared" si="1169"/>
        <v/>
      </c>
      <c r="HK165" s="112"/>
      <c r="HL165" s="112"/>
      <c r="HM165" s="113" t="str">
        <f t="shared" si="1170"/>
        <v/>
      </c>
      <c r="HN165" s="114" t="str">
        <f t="shared" si="1171"/>
        <v/>
      </c>
      <c r="HO165" s="115" t="str">
        <f t="shared" si="1172"/>
        <v/>
      </c>
      <c r="HP165" s="115" t="str">
        <f t="shared" si="1173"/>
        <v/>
      </c>
      <c r="HQ165" s="116" t="str">
        <f t="shared" si="1174"/>
        <v/>
      </c>
      <c r="HR165" s="117" t="str">
        <f t="shared" si="1175"/>
        <v/>
      </c>
      <c r="HS165" s="118" t="str">
        <f t="shared" si="1176"/>
        <v/>
      </c>
      <c r="HT165" s="119" t="str">
        <f t="shared" si="1177"/>
        <v/>
      </c>
      <c r="HU165" s="120" t="str">
        <f t="shared" si="1178"/>
        <v/>
      </c>
      <c r="HW165" s="112"/>
      <c r="HX165" s="112"/>
      <c r="HY165" s="113" t="str">
        <f t="shared" si="1179"/>
        <v/>
      </c>
      <c r="HZ165" s="114" t="str">
        <f t="shared" si="1180"/>
        <v/>
      </c>
      <c r="IA165" s="115" t="str">
        <f t="shared" si="1181"/>
        <v/>
      </c>
      <c r="IB165" s="115" t="str">
        <f t="shared" si="1182"/>
        <v/>
      </c>
      <c r="IC165" s="116" t="str">
        <f t="shared" si="1183"/>
        <v/>
      </c>
      <c r="ID165" s="117" t="str">
        <f t="shared" si="1184"/>
        <v/>
      </c>
      <c r="IE165" s="118" t="str">
        <f t="shared" si="1185"/>
        <v/>
      </c>
      <c r="IF165" s="119" t="str">
        <f t="shared" si="1186"/>
        <v/>
      </c>
      <c r="IG165" s="120" t="str">
        <f t="shared" si="1187"/>
        <v/>
      </c>
      <c r="II165" s="112"/>
      <c r="IJ165" s="112"/>
      <c r="IK165" s="113" t="str">
        <f t="shared" si="1188"/>
        <v/>
      </c>
      <c r="IL165" s="114" t="str">
        <f t="shared" si="1189"/>
        <v/>
      </c>
      <c r="IM165" s="115" t="str">
        <f t="shared" si="1190"/>
        <v/>
      </c>
      <c r="IN165" s="115" t="str">
        <f t="shared" si="1191"/>
        <v/>
      </c>
      <c r="IO165" s="116" t="str">
        <f t="shared" si="1192"/>
        <v/>
      </c>
      <c r="IP165" s="117" t="str">
        <f t="shared" si="1193"/>
        <v/>
      </c>
      <c r="IQ165" s="118" t="str">
        <f t="shared" si="1194"/>
        <v/>
      </c>
      <c r="IR165" s="119" t="str">
        <f t="shared" si="1195"/>
        <v/>
      </c>
      <c r="IS165" s="120" t="str">
        <f t="shared" si="1196"/>
        <v/>
      </c>
      <c r="IU165" s="112"/>
      <c r="IV165" s="112"/>
      <c r="IW165" s="113" t="str">
        <f t="shared" si="1197"/>
        <v/>
      </c>
      <c r="IX165" s="114" t="str">
        <f t="shared" si="1198"/>
        <v/>
      </c>
      <c r="IY165" s="115" t="str">
        <f t="shared" si="1199"/>
        <v/>
      </c>
      <c r="IZ165" s="115" t="str">
        <f t="shared" si="1200"/>
        <v/>
      </c>
      <c r="JA165" s="116" t="str">
        <f t="shared" si="1201"/>
        <v/>
      </c>
      <c r="JB165" s="117" t="str">
        <f t="shared" si="1202"/>
        <v/>
      </c>
      <c r="JC165" s="118" t="str">
        <f t="shared" si="1203"/>
        <v/>
      </c>
      <c r="JD165" s="119" t="str">
        <f t="shared" si="1204"/>
        <v/>
      </c>
      <c r="JE165" s="120" t="str">
        <f t="shared" si="1205"/>
        <v/>
      </c>
      <c r="JG165" s="112"/>
      <c r="JH165" s="112"/>
      <c r="JI165" s="113" t="str">
        <f t="shared" si="1206"/>
        <v/>
      </c>
      <c r="JJ165" s="114" t="str">
        <f t="shared" si="1207"/>
        <v/>
      </c>
      <c r="JK165" s="115" t="str">
        <f t="shared" si="1208"/>
        <v/>
      </c>
      <c r="JL165" s="115" t="str">
        <f t="shared" si="1209"/>
        <v/>
      </c>
      <c r="JM165" s="116" t="str">
        <f t="shared" si="1210"/>
        <v/>
      </c>
      <c r="JN165" s="117" t="str">
        <f t="shared" si="1211"/>
        <v/>
      </c>
      <c r="JO165" s="118" t="str">
        <f t="shared" si="1212"/>
        <v/>
      </c>
      <c r="JP165" s="119" t="str">
        <f t="shared" si="1213"/>
        <v/>
      </c>
      <c r="JQ165" s="120" t="str">
        <f t="shared" si="1214"/>
        <v/>
      </c>
      <c r="JS165" s="112"/>
      <c r="JT165" s="112"/>
      <c r="JU165" s="113" t="str">
        <f t="shared" si="1215"/>
        <v/>
      </c>
      <c r="JV165" s="114" t="str">
        <f t="shared" si="1216"/>
        <v/>
      </c>
      <c r="JW165" s="115" t="str">
        <f t="shared" si="1217"/>
        <v/>
      </c>
      <c r="JX165" s="115" t="str">
        <f t="shared" si="1218"/>
        <v/>
      </c>
      <c r="JY165" s="116" t="str">
        <f t="shared" si="1219"/>
        <v/>
      </c>
      <c r="JZ165" s="117" t="str">
        <f t="shared" si="1220"/>
        <v/>
      </c>
      <c r="KA165" s="118" t="str">
        <f t="shared" si="1221"/>
        <v/>
      </c>
      <c r="KB165" s="119" t="str">
        <f t="shared" si="1222"/>
        <v/>
      </c>
      <c r="KC165" s="120" t="str">
        <f t="shared" si="1223"/>
        <v/>
      </c>
      <c r="KE165" s="112"/>
      <c r="KF165" s="112"/>
      <c r="KG165" s="113" t="str">
        <f t="shared" si="1224"/>
        <v/>
      </c>
      <c r="KH165" s="114" t="str">
        <f t="shared" si="1225"/>
        <v/>
      </c>
      <c r="KI165" s="115" t="str">
        <f t="shared" si="1226"/>
        <v/>
      </c>
      <c r="KJ165" s="115" t="str">
        <f t="shared" si="1227"/>
        <v/>
      </c>
      <c r="KK165" s="116" t="str">
        <f t="shared" si="1228"/>
        <v/>
      </c>
      <c r="KL165" s="117" t="str">
        <f t="shared" si="1229"/>
        <v/>
      </c>
      <c r="KM165" s="118" t="str">
        <f t="shared" si="1230"/>
        <v/>
      </c>
      <c r="KN165" s="119" t="str">
        <f t="shared" si="1231"/>
        <v/>
      </c>
      <c r="KO165" s="120" t="str">
        <f t="shared" si="1232"/>
        <v/>
      </c>
      <c r="KQ165" s="112"/>
      <c r="KR165" s="112"/>
      <c r="KS165" s="113" t="str">
        <f t="shared" si="1233"/>
        <v/>
      </c>
      <c r="KT165" s="114" t="str">
        <f t="shared" si="1234"/>
        <v/>
      </c>
      <c r="KU165" s="115" t="str">
        <f t="shared" si="1235"/>
        <v/>
      </c>
      <c r="KV165" s="115" t="str">
        <f t="shared" si="1236"/>
        <v/>
      </c>
      <c r="KW165" s="116" t="str">
        <f t="shared" si="1237"/>
        <v/>
      </c>
      <c r="KX165" s="117" t="str">
        <f t="shared" si="1238"/>
        <v/>
      </c>
      <c r="KY165" s="118" t="str">
        <f t="shared" si="1239"/>
        <v/>
      </c>
      <c r="KZ165" s="119" t="str">
        <f t="shared" si="1240"/>
        <v/>
      </c>
      <c r="LA165" s="120" t="str">
        <f t="shared" si="1241"/>
        <v/>
      </c>
      <c r="LC165" s="112"/>
      <c r="LD165" s="112"/>
      <c r="LE165" s="113" t="str">
        <f t="shared" si="1242"/>
        <v/>
      </c>
      <c r="LF165" s="114" t="str">
        <f t="shared" si="1243"/>
        <v/>
      </c>
      <c r="LG165" s="115" t="str">
        <f t="shared" si="1244"/>
        <v/>
      </c>
      <c r="LH165" s="115" t="str">
        <f t="shared" si="1245"/>
        <v/>
      </c>
      <c r="LI165" s="116" t="str">
        <f t="shared" si="1246"/>
        <v/>
      </c>
      <c r="LJ165" s="117" t="str">
        <f t="shared" si="1247"/>
        <v/>
      </c>
      <c r="LK165" s="118" t="str">
        <f t="shared" si="1248"/>
        <v/>
      </c>
      <c r="LL165" s="119" t="str">
        <f t="shared" si="1249"/>
        <v/>
      </c>
      <c r="LM165" s="120" t="str">
        <f t="shared" si="1250"/>
        <v/>
      </c>
      <c r="LO165" s="112"/>
      <c r="LP165" s="112"/>
      <c r="LQ165" s="113" t="str">
        <f t="shared" si="1251"/>
        <v/>
      </c>
      <c r="LR165" s="114" t="str">
        <f t="shared" si="1252"/>
        <v/>
      </c>
      <c r="LS165" s="115" t="str">
        <f t="shared" si="1253"/>
        <v/>
      </c>
      <c r="LT165" s="115" t="str">
        <f t="shared" si="1254"/>
        <v/>
      </c>
      <c r="LU165" s="116" t="str">
        <f t="shared" si="1255"/>
        <v/>
      </c>
      <c r="LV165" s="117" t="str">
        <f t="shared" si="1256"/>
        <v/>
      </c>
      <c r="LW165" s="118" t="str">
        <f t="shared" si="1257"/>
        <v/>
      </c>
      <c r="LX165" s="119" t="str">
        <f t="shared" si="1258"/>
        <v/>
      </c>
      <c r="LY165" s="120" t="str">
        <f t="shared" si="1259"/>
        <v/>
      </c>
      <c r="MA165" s="112"/>
      <c r="MB165" s="112"/>
      <c r="MC165" s="113" t="str">
        <f t="shared" si="1260"/>
        <v/>
      </c>
      <c r="MD165" s="114" t="str">
        <f t="shared" si="1261"/>
        <v/>
      </c>
      <c r="ME165" s="115" t="str">
        <f t="shared" si="1262"/>
        <v/>
      </c>
      <c r="MF165" s="115" t="str">
        <f t="shared" si="1263"/>
        <v/>
      </c>
      <c r="MG165" s="116" t="str">
        <f t="shared" si="1264"/>
        <v/>
      </c>
      <c r="MH165" s="117" t="str">
        <f t="shared" si="1265"/>
        <v/>
      </c>
      <c r="MI165" s="118" t="str">
        <f t="shared" si="1266"/>
        <v/>
      </c>
      <c r="MJ165" s="119" t="str">
        <f t="shared" si="1267"/>
        <v/>
      </c>
      <c r="MK165" s="120" t="str">
        <f t="shared" si="1268"/>
        <v/>
      </c>
      <c r="MM165" s="112"/>
      <c r="MN165" s="112"/>
      <c r="MO165" s="113" t="str">
        <f t="shared" si="1269"/>
        <v/>
      </c>
      <c r="MP165" s="114" t="str">
        <f t="shared" si="1270"/>
        <v/>
      </c>
      <c r="MQ165" s="115" t="str">
        <f t="shared" si="1271"/>
        <v/>
      </c>
      <c r="MR165" s="115" t="str">
        <f t="shared" si="1272"/>
        <v/>
      </c>
      <c r="MS165" s="116" t="str">
        <f t="shared" si="1273"/>
        <v/>
      </c>
      <c r="MT165" s="117" t="str">
        <f t="shared" si="1274"/>
        <v/>
      </c>
      <c r="MU165" s="118" t="str">
        <f t="shared" si="1275"/>
        <v/>
      </c>
      <c r="MV165" s="119" t="str">
        <f t="shared" si="1276"/>
        <v/>
      </c>
      <c r="MW165" s="120" t="str">
        <f t="shared" si="1277"/>
        <v/>
      </c>
      <c r="MY165" s="112"/>
      <c r="MZ165" s="112"/>
      <c r="NA165" s="113" t="str">
        <f t="shared" si="1278"/>
        <v/>
      </c>
      <c r="NB165" s="114" t="str">
        <f t="shared" si="1279"/>
        <v/>
      </c>
      <c r="NC165" s="115" t="str">
        <f t="shared" si="1280"/>
        <v/>
      </c>
      <c r="ND165" s="115" t="str">
        <f t="shared" si="1281"/>
        <v/>
      </c>
      <c r="NE165" s="116" t="str">
        <f t="shared" si="1282"/>
        <v/>
      </c>
      <c r="NF165" s="117" t="str">
        <f t="shared" si="1283"/>
        <v/>
      </c>
      <c r="NG165" s="118" t="str">
        <f t="shared" si="1284"/>
        <v/>
      </c>
      <c r="NH165" s="119" t="str">
        <f t="shared" si="1285"/>
        <v/>
      </c>
      <c r="NI165" s="120" t="str">
        <f t="shared" si="1286"/>
        <v/>
      </c>
      <c r="NK165" s="112"/>
      <c r="NL165" s="112"/>
      <c r="NM165" s="113" t="str">
        <f t="shared" si="1287"/>
        <v/>
      </c>
      <c r="NN165" s="114" t="str">
        <f t="shared" si="1288"/>
        <v/>
      </c>
      <c r="NO165" s="115" t="str">
        <f t="shared" si="1289"/>
        <v/>
      </c>
      <c r="NP165" s="115" t="str">
        <f t="shared" si="1290"/>
        <v/>
      </c>
      <c r="NQ165" s="116" t="str">
        <f t="shared" si="1291"/>
        <v/>
      </c>
      <c r="NR165" s="117" t="str">
        <f t="shared" si="1292"/>
        <v/>
      </c>
      <c r="NS165" s="118" t="str">
        <f t="shared" si="1293"/>
        <v/>
      </c>
      <c r="NT165" s="119" t="str">
        <f t="shared" si="1294"/>
        <v/>
      </c>
      <c r="NU165" s="120" t="str">
        <f t="shared" si="1295"/>
        <v/>
      </c>
      <c r="NW165" s="112"/>
      <c r="NX165" s="112"/>
      <c r="NY165" s="113" t="str">
        <f t="shared" si="1296"/>
        <v/>
      </c>
      <c r="NZ165" s="114" t="str">
        <f t="shared" si="1297"/>
        <v/>
      </c>
      <c r="OA165" s="115" t="str">
        <f t="shared" si="1298"/>
        <v/>
      </c>
      <c r="OB165" s="115" t="str">
        <f t="shared" si="1299"/>
        <v/>
      </c>
      <c r="OC165" s="116" t="str">
        <f t="shared" si="1300"/>
        <v/>
      </c>
      <c r="OD165" s="117" t="str">
        <f t="shared" si="1301"/>
        <v/>
      </c>
      <c r="OE165" s="118" t="str">
        <f t="shared" si="1302"/>
        <v/>
      </c>
      <c r="OF165" s="119" t="str">
        <f t="shared" si="1303"/>
        <v/>
      </c>
      <c r="OG165" s="120" t="str">
        <f t="shared" si="1304"/>
        <v/>
      </c>
      <c r="OI165" s="112"/>
      <c r="OJ165" s="112"/>
      <c r="OK165" s="113" t="str">
        <f t="shared" si="1305"/>
        <v/>
      </c>
      <c r="OL165" s="114" t="str">
        <f t="shared" si="1306"/>
        <v/>
      </c>
      <c r="OM165" s="115" t="str">
        <f t="shared" si="1307"/>
        <v/>
      </c>
      <c r="ON165" s="115" t="str">
        <f t="shared" si="1308"/>
        <v/>
      </c>
      <c r="OO165" s="116" t="str">
        <f t="shared" si="1309"/>
        <v/>
      </c>
      <c r="OP165" s="117" t="str">
        <f t="shared" si="1310"/>
        <v/>
      </c>
      <c r="OQ165" s="118" t="str">
        <f t="shared" si="1311"/>
        <v/>
      </c>
      <c r="OR165" s="119" t="str">
        <f t="shared" si="1312"/>
        <v/>
      </c>
      <c r="OS165" s="120" t="str">
        <f t="shared" si="1313"/>
        <v/>
      </c>
      <c r="OU165" s="112"/>
      <c r="OV165" s="112"/>
      <c r="OW165" s="113" t="str">
        <f t="shared" si="1314"/>
        <v/>
      </c>
      <c r="OX165" s="114" t="str">
        <f t="shared" si="1315"/>
        <v/>
      </c>
      <c r="OY165" s="115" t="str">
        <f t="shared" si="1316"/>
        <v/>
      </c>
      <c r="OZ165" s="115" t="str">
        <f t="shared" si="1317"/>
        <v/>
      </c>
      <c r="PA165" s="116" t="str">
        <f t="shared" si="1318"/>
        <v/>
      </c>
      <c r="PB165" s="117" t="str">
        <f t="shared" si="1319"/>
        <v/>
      </c>
      <c r="PC165" s="118" t="str">
        <f t="shared" si="1320"/>
        <v/>
      </c>
      <c r="PD165" s="119" t="str">
        <f t="shared" si="1321"/>
        <v/>
      </c>
      <c r="PE165" s="120" t="str">
        <f t="shared" si="1322"/>
        <v/>
      </c>
      <c r="PG165" s="112"/>
      <c r="PH165" s="112"/>
      <c r="PI165" s="113" t="str">
        <f t="shared" si="1323"/>
        <v/>
      </c>
      <c r="PJ165" s="114" t="str">
        <f t="shared" si="1324"/>
        <v/>
      </c>
      <c r="PK165" s="115" t="str">
        <f t="shared" si="1325"/>
        <v/>
      </c>
      <c r="PL165" s="115" t="str">
        <f t="shared" si="1326"/>
        <v/>
      </c>
      <c r="PM165" s="116" t="str">
        <f t="shared" si="1327"/>
        <v/>
      </c>
      <c r="PN165" s="117" t="str">
        <f t="shared" si="1328"/>
        <v/>
      </c>
      <c r="PO165" s="118" t="str">
        <f t="shared" si="1329"/>
        <v/>
      </c>
      <c r="PP165" s="119" t="str">
        <f t="shared" si="1330"/>
        <v/>
      </c>
      <c r="PQ165" s="120" t="str">
        <f t="shared" si="1331"/>
        <v/>
      </c>
      <c r="PS165" s="112"/>
      <c r="PT165" s="112"/>
      <c r="PU165" s="113" t="str">
        <f t="shared" si="1332"/>
        <v/>
      </c>
      <c r="PV165" s="114" t="str">
        <f t="shared" si="1333"/>
        <v/>
      </c>
      <c r="PW165" s="115" t="str">
        <f t="shared" si="1334"/>
        <v/>
      </c>
      <c r="PX165" s="115" t="str">
        <f t="shared" si="1335"/>
        <v/>
      </c>
      <c r="PY165" s="116" t="str">
        <f t="shared" si="1336"/>
        <v/>
      </c>
      <c r="PZ165" s="117" t="str">
        <f t="shared" si="1337"/>
        <v/>
      </c>
      <c r="QA165" s="118" t="str">
        <f t="shared" si="1338"/>
        <v/>
      </c>
      <c r="QB165" s="119" t="str">
        <f t="shared" si="1339"/>
        <v/>
      </c>
      <c r="QC165" s="120" t="str">
        <f t="shared" si="1340"/>
        <v/>
      </c>
      <c r="QE165" s="112"/>
      <c r="QF165" s="112"/>
      <c r="QG165" s="113" t="str">
        <f t="shared" si="1341"/>
        <v/>
      </c>
      <c r="QH165" s="114" t="str">
        <f t="shared" si="1342"/>
        <v/>
      </c>
      <c r="QI165" s="115" t="str">
        <f t="shared" si="1343"/>
        <v/>
      </c>
      <c r="QJ165" s="115" t="str">
        <f t="shared" si="1344"/>
        <v/>
      </c>
      <c r="QK165" s="116" t="str">
        <f t="shared" si="1345"/>
        <v/>
      </c>
      <c r="QL165" s="117" t="str">
        <f t="shared" si="1346"/>
        <v/>
      </c>
      <c r="QM165" s="118" t="str">
        <f t="shared" si="1347"/>
        <v/>
      </c>
      <c r="QN165" s="119" t="str">
        <f t="shared" si="1348"/>
        <v/>
      </c>
      <c r="QO165" s="120" t="str">
        <f t="shared" si="1349"/>
        <v/>
      </c>
      <c r="QQ165" s="112"/>
      <c r="QR165" s="112"/>
      <c r="QS165" s="113" t="str">
        <f t="shared" si="1350"/>
        <v/>
      </c>
      <c r="QT165" s="114" t="str">
        <f t="shared" si="1351"/>
        <v/>
      </c>
      <c r="QU165" s="115" t="str">
        <f t="shared" si="1352"/>
        <v/>
      </c>
      <c r="QV165" s="115" t="str">
        <f t="shared" si="1353"/>
        <v/>
      </c>
      <c r="QW165" s="116" t="str">
        <f t="shared" si="1354"/>
        <v/>
      </c>
      <c r="QX165" s="117" t="str">
        <f t="shared" si="1355"/>
        <v/>
      </c>
      <c r="QY165" s="118" t="str">
        <f t="shared" si="1356"/>
        <v/>
      </c>
      <c r="QZ165" s="119" t="str">
        <f t="shared" si="1357"/>
        <v/>
      </c>
      <c r="RA165" s="120" t="str">
        <f t="shared" si="1358"/>
        <v/>
      </c>
      <c r="RC165" s="112"/>
      <c r="RD165" s="112"/>
      <c r="RE165" s="113" t="str">
        <f t="shared" si="1359"/>
        <v/>
      </c>
      <c r="RF165" s="114" t="str">
        <f t="shared" si="1360"/>
        <v/>
      </c>
      <c r="RG165" s="115" t="str">
        <f t="shared" si="1361"/>
        <v/>
      </c>
      <c r="RH165" s="115" t="str">
        <f t="shared" si="1362"/>
        <v/>
      </c>
      <c r="RI165" s="116" t="str">
        <f t="shared" si="1363"/>
        <v/>
      </c>
      <c r="RJ165" s="117" t="str">
        <f t="shared" si="1364"/>
        <v/>
      </c>
      <c r="RK165" s="118" t="str">
        <f t="shared" si="1365"/>
        <v/>
      </c>
      <c r="RL165" s="119" t="str">
        <f t="shared" si="1366"/>
        <v/>
      </c>
      <c r="RM165" s="120" t="str">
        <f t="shared" si="1367"/>
        <v/>
      </c>
      <c r="RO165" s="112"/>
      <c r="RP165" s="112"/>
      <c r="RQ165" s="113" t="str">
        <f t="shared" si="1368"/>
        <v/>
      </c>
      <c r="RR165" s="114" t="str">
        <f t="shared" si="1369"/>
        <v/>
      </c>
      <c r="RS165" s="115" t="str">
        <f t="shared" si="1370"/>
        <v/>
      </c>
      <c r="RT165" s="115" t="str">
        <f t="shared" si="1371"/>
        <v/>
      </c>
      <c r="RU165" s="116" t="str">
        <f t="shared" si="1372"/>
        <v/>
      </c>
      <c r="RV165" s="117" t="str">
        <f t="shared" si="1373"/>
        <v/>
      </c>
      <c r="RW165" s="118" t="str">
        <f t="shared" si="1374"/>
        <v/>
      </c>
      <c r="RX165" s="119" t="str">
        <f t="shared" si="1375"/>
        <v/>
      </c>
      <c r="RY165" s="120" t="str">
        <f t="shared" si="1376"/>
        <v/>
      </c>
      <c r="SA165" s="112"/>
      <c r="SB165" s="112"/>
    </row>
    <row r="166" spans="1:496" ht="13.5" customHeight="1">
      <c r="A166" s="20"/>
      <c r="B166" s="2" t="s">
        <v>955</v>
      </c>
      <c r="C166" s="2" t="s">
        <v>956</v>
      </c>
      <c r="E166" s="113" t="str">
        <f t="shared" si="960"/>
        <v/>
      </c>
      <c r="F166" s="114" t="str">
        <f t="shared" si="961"/>
        <v/>
      </c>
      <c r="G166" s="115" t="str">
        <f t="shared" si="1378"/>
        <v/>
      </c>
      <c r="H166" s="115" t="str">
        <f t="shared" si="1379"/>
        <v/>
      </c>
      <c r="I166" s="116" t="str">
        <f t="shared" si="962"/>
        <v/>
      </c>
      <c r="J166" s="117" t="str">
        <f t="shared" si="963"/>
        <v/>
      </c>
      <c r="K166" s="118" t="str">
        <f t="shared" si="964"/>
        <v/>
      </c>
      <c r="L166" s="119" t="str">
        <f t="shared" si="1377"/>
        <v/>
      </c>
      <c r="M166" s="120" t="str">
        <f t="shared" si="965"/>
        <v/>
      </c>
      <c r="O166" s="112"/>
      <c r="Q166" s="113" t="s">
        <v>289</v>
      </c>
      <c r="R166" s="114" t="s">
        <v>289</v>
      </c>
      <c r="S166" s="115" t="s">
        <v>289</v>
      </c>
      <c r="T166" s="115" t="s">
        <v>289</v>
      </c>
      <c r="U166" s="116" t="s">
        <v>289</v>
      </c>
      <c r="V166" s="117" t="s">
        <v>289</v>
      </c>
      <c r="W166" s="118" t="s">
        <v>289</v>
      </c>
      <c r="X166" s="119" t="s">
        <v>289</v>
      </c>
      <c r="Y166" s="120" t="s">
        <v>289</v>
      </c>
      <c r="AA166" s="4"/>
      <c r="AC166" s="113" t="str">
        <f t="shared" si="1035"/>
        <v/>
      </c>
      <c r="AD166" s="114" t="str">
        <f t="shared" si="1036"/>
        <v/>
      </c>
      <c r="AE166" s="115" t="str">
        <f t="shared" si="1037"/>
        <v/>
      </c>
      <c r="AF166" s="115" t="str">
        <f t="shared" si="1038"/>
        <v/>
      </c>
      <c r="AG166" s="116" t="str">
        <f t="shared" si="1039"/>
        <v/>
      </c>
      <c r="AH166" s="117" t="str">
        <f t="shared" si="1040"/>
        <v/>
      </c>
      <c r="AI166" s="118" t="str">
        <f t="shared" si="1041"/>
        <v/>
      </c>
      <c r="AJ166" s="119" t="str">
        <f t="shared" si="1042"/>
        <v/>
      </c>
      <c r="AK166" s="120" t="str">
        <f t="shared" si="1043"/>
        <v/>
      </c>
      <c r="AM166" s="112"/>
      <c r="AN166" s="112"/>
      <c r="AO166" s="113" t="str">
        <f t="shared" si="1044"/>
        <v/>
      </c>
      <c r="AP166" s="114" t="str">
        <f t="shared" si="1045"/>
        <v/>
      </c>
      <c r="AQ166" s="115" t="str">
        <f t="shared" si="1046"/>
        <v/>
      </c>
      <c r="AR166" s="115" t="str">
        <f t="shared" si="1047"/>
        <v/>
      </c>
      <c r="AS166" s="116" t="str">
        <f t="shared" si="1048"/>
        <v/>
      </c>
      <c r="AT166" s="117" t="str">
        <f t="shared" si="1049"/>
        <v/>
      </c>
      <c r="AU166" s="118" t="str">
        <f t="shared" si="1050"/>
        <v/>
      </c>
      <c r="AV166" s="119" t="str">
        <f t="shared" si="1051"/>
        <v/>
      </c>
      <c r="AW166" s="120" t="str">
        <f t="shared" si="1052"/>
        <v/>
      </c>
      <c r="AY166" s="112"/>
      <c r="AZ166" s="112"/>
      <c r="BA166" s="113" t="str">
        <f t="shared" si="1026"/>
        <v/>
      </c>
      <c r="BB166" s="114" t="str">
        <f t="shared" si="1027"/>
        <v/>
      </c>
      <c r="BC166" s="115" t="str">
        <f t="shared" si="1028"/>
        <v/>
      </c>
      <c r="BD166" s="115" t="str">
        <f t="shared" si="1029"/>
        <v/>
      </c>
      <c r="BE166" s="116" t="str">
        <f t="shared" si="1030"/>
        <v/>
      </c>
      <c r="BF166" s="117" t="str">
        <f t="shared" si="1031"/>
        <v/>
      </c>
      <c r="BG166" s="118" t="str">
        <f t="shared" si="1032"/>
        <v/>
      </c>
      <c r="BH166" s="119" t="str">
        <f t="shared" si="1033"/>
        <v/>
      </c>
      <c r="BI166" s="120" t="str">
        <f t="shared" si="1034"/>
        <v/>
      </c>
      <c r="BK166" s="112"/>
      <c r="BL166" s="112"/>
      <c r="BM166" s="113" t="str">
        <f t="shared" si="1053"/>
        <v/>
      </c>
      <c r="BN166" s="114" t="str">
        <f t="shared" si="1054"/>
        <v/>
      </c>
      <c r="BO166" s="115" t="str">
        <f t="shared" si="1055"/>
        <v/>
      </c>
      <c r="BP166" s="115" t="str">
        <f t="shared" si="1056"/>
        <v/>
      </c>
      <c r="BQ166" s="116" t="str">
        <f t="shared" si="1057"/>
        <v/>
      </c>
      <c r="BR166" s="117" t="str">
        <f t="shared" si="1058"/>
        <v/>
      </c>
      <c r="BS166" s="118" t="str">
        <f t="shared" si="1059"/>
        <v/>
      </c>
      <c r="BT166" s="119" t="str">
        <f t="shared" si="1060"/>
        <v/>
      </c>
      <c r="BU166" s="120" t="str">
        <f t="shared" si="1061"/>
        <v/>
      </c>
      <c r="BW166" s="112"/>
      <c r="BX166" s="112"/>
      <c r="BY166" s="113" t="str">
        <f t="shared" si="1062"/>
        <v/>
      </c>
      <c r="BZ166" s="114" t="str">
        <f t="shared" si="1063"/>
        <v/>
      </c>
      <c r="CA166" s="115" t="str">
        <f t="shared" si="1064"/>
        <v/>
      </c>
      <c r="CB166" s="115" t="str">
        <f t="shared" si="1065"/>
        <v/>
      </c>
      <c r="CC166" s="116" t="str">
        <f t="shared" si="1066"/>
        <v/>
      </c>
      <c r="CD166" s="117" t="str">
        <f t="shared" si="1067"/>
        <v/>
      </c>
      <c r="CE166" s="118" t="str">
        <f t="shared" si="1068"/>
        <v/>
      </c>
      <c r="CF166" s="119" t="str">
        <f t="shared" si="1069"/>
        <v/>
      </c>
      <c r="CG166" s="120" t="str">
        <f t="shared" si="1070"/>
        <v/>
      </c>
      <c r="CI166" s="112"/>
      <c r="CJ166" s="112"/>
      <c r="CK166" s="113" t="str">
        <f t="shared" si="1071"/>
        <v/>
      </c>
      <c r="CL166" s="114" t="str">
        <f t="shared" si="1072"/>
        <v/>
      </c>
      <c r="CM166" s="115" t="str">
        <f t="shared" si="1073"/>
        <v/>
      </c>
      <c r="CN166" s="115" t="str">
        <f t="shared" si="1074"/>
        <v/>
      </c>
      <c r="CO166" s="116" t="str">
        <f t="shared" si="1075"/>
        <v/>
      </c>
      <c r="CP166" s="117" t="str">
        <f t="shared" si="1076"/>
        <v/>
      </c>
      <c r="CQ166" s="118" t="str">
        <f t="shared" si="1077"/>
        <v/>
      </c>
      <c r="CR166" s="119" t="str">
        <f t="shared" si="1078"/>
        <v/>
      </c>
      <c r="CS166" s="120" t="str">
        <f t="shared" si="1079"/>
        <v/>
      </c>
      <c r="CU166" s="112"/>
      <c r="CV166" s="112"/>
      <c r="CW166" s="113" t="str">
        <f t="shared" si="1080"/>
        <v/>
      </c>
      <c r="CX166" s="114" t="str">
        <f t="shared" si="1081"/>
        <v/>
      </c>
      <c r="CY166" s="115" t="str">
        <f t="shared" si="1082"/>
        <v/>
      </c>
      <c r="CZ166" s="115" t="str">
        <f t="shared" si="1083"/>
        <v/>
      </c>
      <c r="DA166" s="116" t="str">
        <f t="shared" si="1084"/>
        <v/>
      </c>
      <c r="DB166" s="117" t="str">
        <f t="shared" si="1085"/>
        <v/>
      </c>
      <c r="DC166" s="118" t="str">
        <f t="shared" si="1086"/>
        <v/>
      </c>
      <c r="DD166" s="119" t="str">
        <f t="shared" si="1087"/>
        <v/>
      </c>
      <c r="DE166" s="120" t="str">
        <f t="shared" si="1088"/>
        <v/>
      </c>
      <c r="DG166" s="112"/>
      <c r="DH166" s="112"/>
      <c r="DI166" s="113" t="str">
        <f t="shared" si="1089"/>
        <v/>
      </c>
      <c r="DJ166" s="114" t="str">
        <f t="shared" si="1090"/>
        <v/>
      </c>
      <c r="DK166" s="115" t="str">
        <f t="shared" si="1091"/>
        <v/>
      </c>
      <c r="DL166" s="115" t="str">
        <f t="shared" si="1092"/>
        <v/>
      </c>
      <c r="DM166" s="116" t="str">
        <f t="shared" si="1093"/>
        <v/>
      </c>
      <c r="DN166" s="117" t="str">
        <f t="shared" si="1094"/>
        <v/>
      </c>
      <c r="DO166" s="118" t="str">
        <f t="shared" si="1095"/>
        <v/>
      </c>
      <c r="DP166" s="119" t="str">
        <f t="shared" si="1096"/>
        <v/>
      </c>
      <c r="DQ166" s="120" t="str">
        <f t="shared" si="1097"/>
        <v/>
      </c>
      <c r="DS166" s="112"/>
      <c r="DT166" s="112"/>
      <c r="DU166" s="113" t="str">
        <f t="shared" si="1098"/>
        <v/>
      </c>
      <c r="DV166" s="114" t="str">
        <f t="shared" si="1099"/>
        <v/>
      </c>
      <c r="DW166" s="115" t="str">
        <f t="shared" si="1100"/>
        <v/>
      </c>
      <c r="DX166" s="115" t="str">
        <f t="shared" si="1101"/>
        <v/>
      </c>
      <c r="DY166" s="116" t="str">
        <f t="shared" si="1102"/>
        <v/>
      </c>
      <c r="DZ166" s="117" t="str">
        <f t="shared" si="1103"/>
        <v/>
      </c>
      <c r="EA166" s="118" t="str">
        <f t="shared" si="1104"/>
        <v/>
      </c>
      <c r="EB166" s="119" t="str">
        <f t="shared" si="1105"/>
        <v/>
      </c>
      <c r="EC166" s="120" t="str">
        <f t="shared" si="1106"/>
        <v/>
      </c>
      <c r="EE166" s="112"/>
      <c r="EF166" s="112"/>
      <c r="EG166" s="113" t="str">
        <f t="shared" si="1107"/>
        <v/>
      </c>
      <c r="EH166" s="114" t="str">
        <f t="shared" si="1108"/>
        <v/>
      </c>
      <c r="EI166" s="115" t="str">
        <f t="shared" si="1109"/>
        <v/>
      </c>
      <c r="EJ166" s="115" t="str">
        <f t="shared" si="1110"/>
        <v/>
      </c>
      <c r="EK166" s="116" t="str">
        <f t="shared" si="1111"/>
        <v/>
      </c>
      <c r="EL166" s="117" t="str">
        <f t="shared" si="1112"/>
        <v/>
      </c>
      <c r="EM166" s="118" t="str">
        <f t="shared" si="1113"/>
        <v/>
      </c>
      <c r="EN166" s="119" t="str">
        <f t="shared" si="1114"/>
        <v/>
      </c>
      <c r="EO166" s="120" t="str">
        <f t="shared" si="1115"/>
        <v/>
      </c>
      <c r="EQ166" s="112"/>
      <c r="ER166" s="112"/>
      <c r="ES166" s="113" t="str">
        <f t="shared" si="1116"/>
        <v/>
      </c>
      <c r="ET166" s="114" t="str">
        <f t="shared" si="1117"/>
        <v/>
      </c>
      <c r="EU166" s="115" t="str">
        <f t="shared" si="1118"/>
        <v/>
      </c>
      <c r="EV166" s="115" t="str">
        <f t="shared" si="1119"/>
        <v/>
      </c>
      <c r="EW166" s="116" t="str">
        <f t="shared" si="1120"/>
        <v/>
      </c>
      <c r="EX166" s="117" t="str">
        <f t="shared" si="1121"/>
        <v/>
      </c>
      <c r="EY166" s="118" t="str">
        <f t="shared" si="1122"/>
        <v/>
      </c>
      <c r="EZ166" s="119" t="str">
        <f t="shared" si="1123"/>
        <v/>
      </c>
      <c r="FA166" s="120" t="str">
        <f t="shared" si="1124"/>
        <v/>
      </c>
      <c r="FC166" s="112"/>
      <c r="FD166" s="112"/>
      <c r="FE166" s="113" t="str">
        <f t="shared" si="1125"/>
        <v/>
      </c>
      <c r="FF166" s="114" t="str">
        <f t="shared" si="1126"/>
        <v/>
      </c>
      <c r="FG166" s="115" t="str">
        <f t="shared" si="1127"/>
        <v/>
      </c>
      <c r="FH166" s="115" t="str">
        <f t="shared" si="1128"/>
        <v/>
      </c>
      <c r="FI166" s="116" t="str">
        <f t="shared" si="1129"/>
        <v/>
      </c>
      <c r="FJ166" s="117" t="str">
        <f t="shared" si="1130"/>
        <v/>
      </c>
      <c r="FK166" s="118" t="str">
        <f t="shared" si="1131"/>
        <v/>
      </c>
      <c r="FL166" s="119" t="str">
        <f t="shared" si="1132"/>
        <v/>
      </c>
      <c r="FM166" s="120" t="str">
        <f t="shared" si="1133"/>
        <v/>
      </c>
      <c r="FO166" s="112"/>
      <c r="FP166" s="112"/>
      <c r="FQ166" s="113" t="str">
        <f t="shared" si="1134"/>
        <v/>
      </c>
      <c r="FR166" s="114" t="str">
        <f t="shared" si="1135"/>
        <v/>
      </c>
      <c r="FS166" s="115" t="str">
        <f t="shared" si="1136"/>
        <v/>
      </c>
      <c r="FT166" s="115" t="str">
        <f t="shared" si="1137"/>
        <v/>
      </c>
      <c r="FU166" s="116" t="str">
        <f t="shared" si="1138"/>
        <v/>
      </c>
      <c r="FV166" s="117" t="str">
        <f t="shared" si="1139"/>
        <v/>
      </c>
      <c r="FW166" s="118" t="str">
        <f t="shared" si="1140"/>
        <v/>
      </c>
      <c r="FX166" s="119" t="str">
        <f t="shared" si="1141"/>
        <v/>
      </c>
      <c r="FY166" s="120" t="str">
        <f t="shared" si="1142"/>
        <v/>
      </c>
      <c r="GA166" s="112"/>
      <c r="GB166" s="112"/>
      <c r="GC166" s="113" t="str">
        <f t="shared" si="1143"/>
        <v/>
      </c>
      <c r="GD166" s="114" t="str">
        <f t="shared" si="1144"/>
        <v/>
      </c>
      <c r="GE166" s="115" t="str">
        <f t="shared" si="1145"/>
        <v/>
      </c>
      <c r="GF166" s="115" t="str">
        <f t="shared" si="1146"/>
        <v/>
      </c>
      <c r="GG166" s="116" t="str">
        <f t="shared" si="1147"/>
        <v/>
      </c>
      <c r="GH166" s="117" t="str">
        <f t="shared" si="1148"/>
        <v/>
      </c>
      <c r="GI166" s="118" t="str">
        <f t="shared" si="1149"/>
        <v/>
      </c>
      <c r="GJ166" s="119" t="str">
        <f t="shared" si="1150"/>
        <v/>
      </c>
      <c r="GK166" s="120" t="str">
        <f t="shared" si="1151"/>
        <v/>
      </c>
      <c r="GM166" s="112"/>
      <c r="GN166" s="112"/>
      <c r="GO166" s="113" t="str">
        <f t="shared" si="1152"/>
        <v/>
      </c>
      <c r="GP166" s="114" t="str">
        <f t="shared" si="1153"/>
        <v/>
      </c>
      <c r="GQ166" s="115" t="str">
        <f t="shared" si="1154"/>
        <v/>
      </c>
      <c r="GR166" s="115" t="str">
        <f t="shared" si="1155"/>
        <v/>
      </c>
      <c r="GS166" s="116" t="str">
        <f t="shared" si="1156"/>
        <v/>
      </c>
      <c r="GT166" s="117" t="str">
        <f t="shared" si="1157"/>
        <v/>
      </c>
      <c r="GU166" s="118" t="str">
        <f t="shared" si="1158"/>
        <v/>
      </c>
      <c r="GV166" s="119" t="str">
        <f t="shared" si="1159"/>
        <v/>
      </c>
      <c r="GW166" s="120" t="str">
        <f t="shared" si="1160"/>
        <v/>
      </c>
      <c r="GY166" s="112"/>
      <c r="GZ166" s="112"/>
      <c r="HA166" s="113" t="str">
        <f t="shared" si="1161"/>
        <v/>
      </c>
      <c r="HB166" s="114" t="str">
        <f t="shared" si="1162"/>
        <v/>
      </c>
      <c r="HC166" s="115" t="str">
        <f t="shared" si="1163"/>
        <v/>
      </c>
      <c r="HD166" s="115" t="str">
        <f t="shared" si="1164"/>
        <v/>
      </c>
      <c r="HE166" s="116" t="str">
        <f t="shared" si="1165"/>
        <v/>
      </c>
      <c r="HF166" s="117" t="str">
        <f t="shared" si="1166"/>
        <v/>
      </c>
      <c r="HG166" s="118" t="str">
        <f t="shared" si="1167"/>
        <v/>
      </c>
      <c r="HH166" s="119" t="str">
        <f t="shared" si="1168"/>
        <v/>
      </c>
      <c r="HI166" s="120" t="str">
        <f t="shared" si="1169"/>
        <v/>
      </c>
      <c r="HK166" s="112"/>
      <c r="HL166" s="112"/>
      <c r="HM166" s="113" t="str">
        <f t="shared" si="1170"/>
        <v/>
      </c>
      <c r="HN166" s="114" t="str">
        <f t="shared" si="1171"/>
        <v/>
      </c>
      <c r="HO166" s="115" t="str">
        <f t="shared" si="1172"/>
        <v/>
      </c>
      <c r="HP166" s="115" t="str">
        <f t="shared" si="1173"/>
        <v/>
      </c>
      <c r="HQ166" s="116" t="str">
        <f t="shared" si="1174"/>
        <v/>
      </c>
      <c r="HR166" s="117" t="str">
        <f t="shared" si="1175"/>
        <v/>
      </c>
      <c r="HS166" s="118" t="str">
        <f t="shared" si="1176"/>
        <v/>
      </c>
      <c r="HT166" s="119" t="str">
        <f t="shared" si="1177"/>
        <v/>
      </c>
      <c r="HU166" s="120" t="str">
        <f t="shared" si="1178"/>
        <v/>
      </c>
      <c r="HW166" s="112"/>
      <c r="HX166" s="112"/>
      <c r="HY166" s="113" t="str">
        <f t="shared" si="1179"/>
        <v/>
      </c>
      <c r="HZ166" s="114" t="str">
        <f t="shared" si="1180"/>
        <v/>
      </c>
      <c r="IA166" s="115" t="str">
        <f t="shared" si="1181"/>
        <v/>
      </c>
      <c r="IB166" s="115" t="str">
        <f t="shared" si="1182"/>
        <v/>
      </c>
      <c r="IC166" s="116" t="str">
        <f t="shared" si="1183"/>
        <v/>
      </c>
      <c r="ID166" s="117" t="str">
        <f t="shared" si="1184"/>
        <v/>
      </c>
      <c r="IE166" s="118" t="str">
        <f t="shared" si="1185"/>
        <v/>
      </c>
      <c r="IF166" s="119" t="str">
        <f t="shared" si="1186"/>
        <v/>
      </c>
      <c r="IG166" s="120" t="str">
        <f t="shared" si="1187"/>
        <v/>
      </c>
      <c r="II166" s="112"/>
      <c r="IJ166" s="112"/>
      <c r="IK166" s="113" t="str">
        <f t="shared" si="1188"/>
        <v/>
      </c>
      <c r="IL166" s="114" t="str">
        <f t="shared" si="1189"/>
        <v/>
      </c>
      <c r="IM166" s="115" t="str">
        <f t="shared" si="1190"/>
        <v/>
      </c>
      <c r="IN166" s="115" t="str">
        <f t="shared" si="1191"/>
        <v/>
      </c>
      <c r="IO166" s="116" t="str">
        <f t="shared" si="1192"/>
        <v/>
      </c>
      <c r="IP166" s="117" t="str">
        <f t="shared" si="1193"/>
        <v/>
      </c>
      <c r="IQ166" s="118" t="str">
        <f t="shared" si="1194"/>
        <v/>
      </c>
      <c r="IR166" s="119" t="str">
        <f t="shared" si="1195"/>
        <v/>
      </c>
      <c r="IS166" s="120" t="str">
        <f t="shared" si="1196"/>
        <v/>
      </c>
      <c r="IU166" s="112"/>
      <c r="IV166" s="112"/>
      <c r="IW166" s="113" t="str">
        <f t="shared" si="1197"/>
        <v/>
      </c>
      <c r="IX166" s="114" t="str">
        <f t="shared" si="1198"/>
        <v/>
      </c>
      <c r="IY166" s="115" t="str">
        <f t="shared" si="1199"/>
        <v/>
      </c>
      <c r="IZ166" s="115" t="str">
        <f t="shared" si="1200"/>
        <v/>
      </c>
      <c r="JA166" s="116" t="str">
        <f t="shared" si="1201"/>
        <v/>
      </c>
      <c r="JB166" s="117" t="str">
        <f t="shared" si="1202"/>
        <v/>
      </c>
      <c r="JC166" s="118" t="str">
        <f t="shared" si="1203"/>
        <v/>
      </c>
      <c r="JD166" s="119" t="str">
        <f t="shared" si="1204"/>
        <v/>
      </c>
      <c r="JE166" s="120" t="str">
        <f t="shared" si="1205"/>
        <v/>
      </c>
      <c r="JG166" s="112"/>
      <c r="JH166" s="112"/>
      <c r="JI166" s="113" t="str">
        <f t="shared" si="1206"/>
        <v/>
      </c>
      <c r="JJ166" s="114" t="str">
        <f t="shared" si="1207"/>
        <v/>
      </c>
      <c r="JK166" s="115" t="str">
        <f t="shared" si="1208"/>
        <v/>
      </c>
      <c r="JL166" s="115" t="str">
        <f t="shared" si="1209"/>
        <v/>
      </c>
      <c r="JM166" s="116" t="str">
        <f t="shared" si="1210"/>
        <v/>
      </c>
      <c r="JN166" s="117" t="str">
        <f t="shared" si="1211"/>
        <v/>
      </c>
      <c r="JO166" s="118" t="str">
        <f t="shared" si="1212"/>
        <v/>
      </c>
      <c r="JP166" s="119" t="str">
        <f t="shared" si="1213"/>
        <v/>
      </c>
      <c r="JQ166" s="120" t="str">
        <f t="shared" si="1214"/>
        <v/>
      </c>
      <c r="JS166" s="112"/>
      <c r="JT166" s="112"/>
      <c r="JU166" s="113" t="str">
        <f t="shared" si="1215"/>
        <v/>
      </c>
      <c r="JV166" s="114" t="str">
        <f t="shared" si="1216"/>
        <v/>
      </c>
      <c r="JW166" s="115" t="str">
        <f t="shared" si="1217"/>
        <v/>
      </c>
      <c r="JX166" s="115" t="str">
        <f t="shared" si="1218"/>
        <v/>
      </c>
      <c r="JY166" s="116" t="str">
        <f t="shared" si="1219"/>
        <v/>
      </c>
      <c r="JZ166" s="117" t="str">
        <f t="shared" si="1220"/>
        <v/>
      </c>
      <c r="KA166" s="118" t="str">
        <f t="shared" si="1221"/>
        <v/>
      </c>
      <c r="KB166" s="119" t="str">
        <f t="shared" si="1222"/>
        <v/>
      </c>
      <c r="KC166" s="120" t="str">
        <f t="shared" si="1223"/>
        <v/>
      </c>
      <c r="KE166" s="112"/>
      <c r="KF166" s="112"/>
      <c r="KG166" s="113" t="str">
        <f t="shared" si="1224"/>
        <v/>
      </c>
      <c r="KH166" s="114" t="str">
        <f t="shared" si="1225"/>
        <v/>
      </c>
      <c r="KI166" s="115" t="str">
        <f t="shared" si="1226"/>
        <v/>
      </c>
      <c r="KJ166" s="115" t="str">
        <f t="shared" si="1227"/>
        <v/>
      </c>
      <c r="KK166" s="116" t="str">
        <f t="shared" si="1228"/>
        <v/>
      </c>
      <c r="KL166" s="117" t="str">
        <f t="shared" si="1229"/>
        <v/>
      </c>
      <c r="KM166" s="118" t="str">
        <f t="shared" si="1230"/>
        <v/>
      </c>
      <c r="KN166" s="119" t="str">
        <f t="shared" si="1231"/>
        <v/>
      </c>
      <c r="KO166" s="120" t="str">
        <f t="shared" si="1232"/>
        <v/>
      </c>
      <c r="KQ166" s="112"/>
      <c r="KR166" s="112"/>
      <c r="KS166" s="113" t="str">
        <f t="shared" si="1233"/>
        <v/>
      </c>
      <c r="KT166" s="114" t="str">
        <f t="shared" si="1234"/>
        <v/>
      </c>
      <c r="KU166" s="115" t="str">
        <f t="shared" si="1235"/>
        <v/>
      </c>
      <c r="KV166" s="115" t="str">
        <f t="shared" si="1236"/>
        <v/>
      </c>
      <c r="KW166" s="116" t="str">
        <f t="shared" si="1237"/>
        <v/>
      </c>
      <c r="KX166" s="117" t="str">
        <f t="shared" si="1238"/>
        <v/>
      </c>
      <c r="KY166" s="118" t="str">
        <f t="shared" si="1239"/>
        <v/>
      </c>
      <c r="KZ166" s="119" t="str">
        <f t="shared" si="1240"/>
        <v/>
      </c>
      <c r="LA166" s="120" t="str">
        <f t="shared" si="1241"/>
        <v/>
      </c>
      <c r="LC166" s="112"/>
      <c r="LD166" s="112"/>
      <c r="LE166" s="113" t="str">
        <f t="shared" si="1242"/>
        <v/>
      </c>
      <c r="LF166" s="114" t="str">
        <f t="shared" si="1243"/>
        <v/>
      </c>
      <c r="LG166" s="115" t="str">
        <f t="shared" si="1244"/>
        <v/>
      </c>
      <c r="LH166" s="115" t="str">
        <f t="shared" si="1245"/>
        <v/>
      </c>
      <c r="LI166" s="116" t="str">
        <f t="shared" si="1246"/>
        <v/>
      </c>
      <c r="LJ166" s="117" t="str">
        <f t="shared" si="1247"/>
        <v/>
      </c>
      <c r="LK166" s="118" t="str">
        <f t="shared" si="1248"/>
        <v/>
      </c>
      <c r="LL166" s="119" t="str">
        <f t="shared" si="1249"/>
        <v/>
      </c>
      <c r="LM166" s="120" t="str">
        <f t="shared" si="1250"/>
        <v/>
      </c>
      <c r="LO166" s="112"/>
      <c r="LP166" s="112"/>
      <c r="LQ166" s="113" t="str">
        <f t="shared" si="1251"/>
        <v/>
      </c>
      <c r="LR166" s="114" t="str">
        <f t="shared" si="1252"/>
        <v/>
      </c>
      <c r="LS166" s="115" t="str">
        <f t="shared" si="1253"/>
        <v/>
      </c>
      <c r="LT166" s="115" t="str">
        <f t="shared" si="1254"/>
        <v/>
      </c>
      <c r="LU166" s="116" t="str">
        <f t="shared" si="1255"/>
        <v/>
      </c>
      <c r="LV166" s="117" t="str">
        <f t="shared" si="1256"/>
        <v/>
      </c>
      <c r="LW166" s="118" t="str">
        <f t="shared" si="1257"/>
        <v/>
      </c>
      <c r="LX166" s="119" t="str">
        <f t="shared" si="1258"/>
        <v/>
      </c>
      <c r="LY166" s="120" t="str">
        <f t="shared" si="1259"/>
        <v/>
      </c>
      <c r="MA166" s="112"/>
      <c r="MB166" s="112"/>
      <c r="MC166" s="113" t="str">
        <f t="shared" si="1260"/>
        <v/>
      </c>
      <c r="MD166" s="114" t="str">
        <f t="shared" si="1261"/>
        <v/>
      </c>
      <c r="ME166" s="115" t="str">
        <f t="shared" si="1262"/>
        <v/>
      </c>
      <c r="MF166" s="115" t="str">
        <f t="shared" si="1263"/>
        <v/>
      </c>
      <c r="MG166" s="116" t="str">
        <f t="shared" si="1264"/>
        <v/>
      </c>
      <c r="MH166" s="117" t="str">
        <f t="shared" si="1265"/>
        <v/>
      </c>
      <c r="MI166" s="118" t="str">
        <f t="shared" si="1266"/>
        <v/>
      </c>
      <c r="MJ166" s="119" t="str">
        <f t="shared" si="1267"/>
        <v/>
      </c>
      <c r="MK166" s="120" t="str">
        <f t="shared" si="1268"/>
        <v/>
      </c>
      <c r="MM166" s="112"/>
      <c r="MN166" s="112"/>
      <c r="MO166" s="113" t="str">
        <f t="shared" si="1269"/>
        <v/>
      </c>
      <c r="MP166" s="114" t="str">
        <f t="shared" si="1270"/>
        <v/>
      </c>
      <c r="MQ166" s="115" t="str">
        <f t="shared" si="1271"/>
        <v/>
      </c>
      <c r="MR166" s="115" t="str">
        <f t="shared" si="1272"/>
        <v/>
      </c>
      <c r="MS166" s="116" t="str">
        <f t="shared" si="1273"/>
        <v/>
      </c>
      <c r="MT166" s="117" t="str">
        <f t="shared" si="1274"/>
        <v/>
      </c>
      <c r="MU166" s="118" t="str">
        <f t="shared" si="1275"/>
        <v/>
      </c>
      <c r="MV166" s="119" t="str">
        <f t="shared" si="1276"/>
        <v/>
      </c>
      <c r="MW166" s="120" t="str">
        <f t="shared" si="1277"/>
        <v/>
      </c>
      <c r="MY166" s="112"/>
      <c r="MZ166" s="112"/>
      <c r="NA166" s="113" t="str">
        <f t="shared" si="1278"/>
        <v/>
      </c>
      <c r="NB166" s="114" t="str">
        <f t="shared" si="1279"/>
        <v/>
      </c>
      <c r="NC166" s="115" t="str">
        <f t="shared" si="1280"/>
        <v/>
      </c>
      <c r="ND166" s="115" t="str">
        <f t="shared" si="1281"/>
        <v/>
      </c>
      <c r="NE166" s="116" t="str">
        <f t="shared" si="1282"/>
        <v/>
      </c>
      <c r="NF166" s="117" t="str">
        <f t="shared" si="1283"/>
        <v/>
      </c>
      <c r="NG166" s="118" t="str">
        <f t="shared" si="1284"/>
        <v/>
      </c>
      <c r="NH166" s="119" t="str">
        <f t="shared" si="1285"/>
        <v/>
      </c>
      <c r="NI166" s="120" t="str">
        <f t="shared" si="1286"/>
        <v/>
      </c>
      <c r="NK166" s="112"/>
      <c r="NL166" s="112"/>
      <c r="NM166" s="113" t="str">
        <f t="shared" si="1287"/>
        <v/>
      </c>
      <c r="NN166" s="114" t="str">
        <f t="shared" si="1288"/>
        <v/>
      </c>
      <c r="NO166" s="115" t="str">
        <f t="shared" si="1289"/>
        <v/>
      </c>
      <c r="NP166" s="115" t="str">
        <f t="shared" si="1290"/>
        <v/>
      </c>
      <c r="NQ166" s="116" t="str">
        <f t="shared" si="1291"/>
        <v/>
      </c>
      <c r="NR166" s="117" t="str">
        <f t="shared" si="1292"/>
        <v/>
      </c>
      <c r="NS166" s="118" t="str">
        <f t="shared" si="1293"/>
        <v/>
      </c>
      <c r="NT166" s="119" t="str">
        <f t="shared" si="1294"/>
        <v/>
      </c>
      <c r="NU166" s="120" t="str">
        <f t="shared" si="1295"/>
        <v/>
      </c>
      <c r="NW166" s="112"/>
      <c r="NX166" s="112"/>
      <c r="NY166" s="113" t="str">
        <f t="shared" si="1296"/>
        <v/>
      </c>
      <c r="NZ166" s="114" t="str">
        <f t="shared" si="1297"/>
        <v/>
      </c>
      <c r="OA166" s="115" t="str">
        <f t="shared" si="1298"/>
        <v/>
      </c>
      <c r="OB166" s="115" t="str">
        <f t="shared" si="1299"/>
        <v/>
      </c>
      <c r="OC166" s="116" t="str">
        <f t="shared" si="1300"/>
        <v/>
      </c>
      <c r="OD166" s="117" t="str">
        <f t="shared" si="1301"/>
        <v/>
      </c>
      <c r="OE166" s="118" t="str">
        <f t="shared" si="1302"/>
        <v/>
      </c>
      <c r="OF166" s="119" t="str">
        <f t="shared" si="1303"/>
        <v/>
      </c>
      <c r="OG166" s="120" t="str">
        <f t="shared" si="1304"/>
        <v/>
      </c>
      <c r="OI166" s="112"/>
      <c r="OJ166" s="112"/>
      <c r="OK166" s="113" t="str">
        <f t="shared" si="1305"/>
        <v/>
      </c>
      <c r="OL166" s="114" t="str">
        <f t="shared" si="1306"/>
        <v/>
      </c>
      <c r="OM166" s="115" t="str">
        <f t="shared" si="1307"/>
        <v/>
      </c>
      <c r="ON166" s="115" t="str">
        <f t="shared" si="1308"/>
        <v/>
      </c>
      <c r="OO166" s="116" t="str">
        <f t="shared" si="1309"/>
        <v/>
      </c>
      <c r="OP166" s="117" t="str">
        <f t="shared" si="1310"/>
        <v/>
      </c>
      <c r="OQ166" s="118" t="str">
        <f t="shared" si="1311"/>
        <v/>
      </c>
      <c r="OR166" s="119" t="str">
        <f t="shared" si="1312"/>
        <v/>
      </c>
      <c r="OS166" s="120" t="str">
        <f t="shared" si="1313"/>
        <v/>
      </c>
      <c r="OU166" s="112"/>
      <c r="OV166" s="112"/>
      <c r="OW166" s="113" t="str">
        <f t="shared" si="1314"/>
        <v/>
      </c>
      <c r="OX166" s="114" t="str">
        <f t="shared" si="1315"/>
        <v/>
      </c>
      <c r="OY166" s="115" t="str">
        <f t="shared" si="1316"/>
        <v/>
      </c>
      <c r="OZ166" s="115" t="str">
        <f t="shared" si="1317"/>
        <v/>
      </c>
      <c r="PA166" s="116" t="str">
        <f t="shared" si="1318"/>
        <v/>
      </c>
      <c r="PB166" s="117" t="str">
        <f t="shared" si="1319"/>
        <v/>
      </c>
      <c r="PC166" s="118" t="str">
        <f t="shared" si="1320"/>
        <v/>
      </c>
      <c r="PD166" s="119" t="str">
        <f t="shared" si="1321"/>
        <v/>
      </c>
      <c r="PE166" s="120" t="str">
        <f t="shared" si="1322"/>
        <v/>
      </c>
      <c r="PG166" s="112"/>
      <c r="PH166" s="112"/>
      <c r="PI166" s="113" t="str">
        <f t="shared" si="1323"/>
        <v/>
      </c>
      <c r="PJ166" s="114" t="str">
        <f t="shared" si="1324"/>
        <v/>
      </c>
      <c r="PK166" s="115" t="str">
        <f t="shared" si="1325"/>
        <v/>
      </c>
      <c r="PL166" s="115" t="str">
        <f t="shared" si="1326"/>
        <v/>
      </c>
      <c r="PM166" s="116" t="str">
        <f t="shared" si="1327"/>
        <v/>
      </c>
      <c r="PN166" s="117" t="str">
        <f t="shared" si="1328"/>
        <v/>
      </c>
      <c r="PO166" s="118" t="str">
        <f t="shared" si="1329"/>
        <v/>
      </c>
      <c r="PP166" s="119" t="str">
        <f t="shared" si="1330"/>
        <v/>
      </c>
      <c r="PQ166" s="120" t="str">
        <f t="shared" si="1331"/>
        <v/>
      </c>
      <c r="PS166" s="112"/>
      <c r="PT166" s="112"/>
      <c r="PU166" s="113" t="str">
        <f t="shared" si="1332"/>
        <v/>
      </c>
      <c r="PV166" s="114" t="str">
        <f t="shared" si="1333"/>
        <v/>
      </c>
      <c r="PW166" s="115" t="str">
        <f t="shared" si="1334"/>
        <v/>
      </c>
      <c r="PX166" s="115" t="str">
        <f t="shared" si="1335"/>
        <v/>
      </c>
      <c r="PY166" s="116" t="str">
        <f t="shared" si="1336"/>
        <v/>
      </c>
      <c r="PZ166" s="117" t="str">
        <f t="shared" si="1337"/>
        <v/>
      </c>
      <c r="QA166" s="118" t="str">
        <f t="shared" si="1338"/>
        <v/>
      </c>
      <c r="QB166" s="119" t="str">
        <f t="shared" si="1339"/>
        <v/>
      </c>
      <c r="QC166" s="120" t="str">
        <f t="shared" si="1340"/>
        <v/>
      </c>
      <c r="QE166" s="112"/>
      <c r="QF166" s="112"/>
      <c r="QG166" s="113" t="str">
        <f t="shared" si="1341"/>
        <v/>
      </c>
      <c r="QH166" s="114" t="str">
        <f t="shared" si="1342"/>
        <v/>
      </c>
      <c r="QI166" s="115" t="str">
        <f t="shared" si="1343"/>
        <v/>
      </c>
      <c r="QJ166" s="115" t="str">
        <f t="shared" si="1344"/>
        <v/>
      </c>
      <c r="QK166" s="116" t="str">
        <f t="shared" si="1345"/>
        <v/>
      </c>
      <c r="QL166" s="117" t="str">
        <f t="shared" si="1346"/>
        <v/>
      </c>
      <c r="QM166" s="118" t="str">
        <f t="shared" si="1347"/>
        <v/>
      </c>
      <c r="QN166" s="119" t="str">
        <f t="shared" si="1348"/>
        <v/>
      </c>
      <c r="QO166" s="120" t="str">
        <f t="shared" si="1349"/>
        <v/>
      </c>
      <c r="QQ166" s="112"/>
      <c r="QR166" s="112"/>
      <c r="QS166" s="113" t="str">
        <f t="shared" si="1350"/>
        <v/>
      </c>
      <c r="QT166" s="114" t="str">
        <f t="shared" si="1351"/>
        <v/>
      </c>
      <c r="QU166" s="115" t="str">
        <f t="shared" si="1352"/>
        <v/>
      </c>
      <c r="QV166" s="115" t="str">
        <f t="shared" si="1353"/>
        <v/>
      </c>
      <c r="QW166" s="116" t="str">
        <f t="shared" si="1354"/>
        <v/>
      </c>
      <c r="QX166" s="117" t="str">
        <f t="shared" si="1355"/>
        <v/>
      </c>
      <c r="QY166" s="118" t="str">
        <f t="shared" si="1356"/>
        <v/>
      </c>
      <c r="QZ166" s="119" t="str">
        <f t="shared" si="1357"/>
        <v/>
      </c>
      <c r="RA166" s="120" t="str">
        <f t="shared" si="1358"/>
        <v/>
      </c>
      <c r="RC166" s="112"/>
      <c r="RD166" s="112"/>
      <c r="RE166" s="113" t="str">
        <f t="shared" si="1359"/>
        <v/>
      </c>
      <c r="RF166" s="114" t="str">
        <f t="shared" si="1360"/>
        <v/>
      </c>
      <c r="RG166" s="115" t="str">
        <f t="shared" si="1361"/>
        <v/>
      </c>
      <c r="RH166" s="115" t="str">
        <f t="shared" si="1362"/>
        <v/>
      </c>
      <c r="RI166" s="116" t="str">
        <f t="shared" si="1363"/>
        <v/>
      </c>
      <c r="RJ166" s="117" t="str">
        <f t="shared" si="1364"/>
        <v/>
      </c>
      <c r="RK166" s="118" t="str">
        <f t="shared" si="1365"/>
        <v/>
      </c>
      <c r="RL166" s="119" t="str">
        <f t="shared" si="1366"/>
        <v/>
      </c>
      <c r="RM166" s="120" t="str">
        <f t="shared" si="1367"/>
        <v/>
      </c>
      <c r="RO166" s="112"/>
      <c r="RP166" s="112"/>
      <c r="RQ166" s="113" t="str">
        <f t="shared" si="1368"/>
        <v/>
      </c>
      <c r="RR166" s="114" t="str">
        <f t="shared" si="1369"/>
        <v/>
      </c>
      <c r="RS166" s="115" t="str">
        <f t="shared" si="1370"/>
        <v/>
      </c>
      <c r="RT166" s="115" t="str">
        <f t="shared" si="1371"/>
        <v/>
      </c>
      <c r="RU166" s="116" t="str">
        <f t="shared" si="1372"/>
        <v/>
      </c>
      <c r="RV166" s="117" t="str">
        <f t="shared" si="1373"/>
        <v/>
      </c>
      <c r="RW166" s="118" t="str">
        <f t="shared" si="1374"/>
        <v/>
      </c>
      <c r="RX166" s="119" t="str">
        <f t="shared" si="1375"/>
        <v/>
      </c>
      <c r="RY166" s="120" t="str">
        <f t="shared" si="1376"/>
        <v/>
      </c>
      <c r="SA166" s="112"/>
      <c r="SB166" s="112"/>
    </row>
    <row r="167" spans="1:496" ht="13.5" customHeight="1">
      <c r="A167" s="20"/>
      <c r="B167" s="2" t="s">
        <v>957</v>
      </c>
      <c r="C167" s="2" t="s">
        <v>958</v>
      </c>
      <c r="E167" s="113" t="str">
        <f t="shared" si="960"/>
        <v/>
      </c>
      <c r="F167" s="114" t="str">
        <f t="shared" si="961"/>
        <v/>
      </c>
      <c r="G167" s="115" t="str">
        <f t="shared" si="1378"/>
        <v/>
      </c>
      <c r="H167" s="115" t="str">
        <f t="shared" si="1379"/>
        <v/>
      </c>
      <c r="I167" s="116" t="str">
        <f t="shared" si="962"/>
        <v/>
      </c>
      <c r="J167" s="117" t="str">
        <f t="shared" si="963"/>
        <v/>
      </c>
      <c r="K167" s="118" t="str">
        <f t="shared" si="964"/>
        <v/>
      </c>
      <c r="L167" s="119" t="str">
        <f t="shared" si="1377"/>
        <v/>
      </c>
      <c r="M167" s="120" t="str">
        <f t="shared" si="965"/>
        <v/>
      </c>
      <c r="O167" s="112"/>
      <c r="Q167" s="113" t="s">
        <v>289</v>
      </c>
      <c r="R167" s="114" t="s">
        <v>289</v>
      </c>
      <c r="S167" s="115" t="s">
        <v>289</v>
      </c>
      <c r="T167" s="115" t="s">
        <v>289</v>
      </c>
      <c r="U167" s="116" t="s">
        <v>289</v>
      </c>
      <c r="V167" s="117" t="s">
        <v>289</v>
      </c>
      <c r="W167" s="118" t="s">
        <v>289</v>
      </c>
      <c r="X167" s="119" t="s">
        <v>289</v>
      </c>
      <c r="Y167" s="120" t="s">
        <v>289</v>
      </c>
      <c r="AA167" s="4"/>
      <c r="AC167" s="113" t="str">
        <f t="shared" si="1035"/>
        <v/>
      </c>
      <c r="AD167" s="114" t="str">
        <f t="shared" si="1036"/>
        <v/>
      </c>
      <c r="AE167" s="115" t="str">
        <f t="shared" si="1037"/>
        <v/>
      </c>
      <c r="AF167" s="115" t="str">
        <f t="shared" si="1038"/>
        <v/>
      </c>
      <c r="AG167" s="116" t="str">
        <f t="shared" si="1039"/>
        <v/>
      </c>
      <c r="AH167" s="117" t="str">
        <f t="shared" si="1040"/>
        <v/>
      </c>
      <c r="AI167" s="118" t="str">
        <f t="shared" si="1041"/>
        <v/>
      </c>
      <c r="AJ167" s="119" t="str">
        <f t="shared" si="1042"/>
        <v/>
      </c>
      <c r="AK167" s="120" t="str">
        <f t="shared" si="1043"/>
        <v/>
      </c>
      <c r="AM167" s="112"/>
      <c r="AN167" s="112"/>
      <c r="AO167" s="113" t="str">
        <f t="shared" si="1044"/>
        <v/>
      </c>
      <c r="AP167" s="114" t="str">
        <f t="shared" si="1045"/>
        <v/>
      </c>
      <c r="AQ167" s="115" t="str">
        <f t="shared" si="1046"/>
        <v/>
      </c>
      <c r="AR167" s="115" t="str">
        <f t="shared" si="1047"/>
        <v/>
      </c>
      <c r="AS167" s="116" t="str">
        <f t="shared" si="1048"/>
        <v/>
      </c>
      <c r="AT167" s="117" t="str">
        <f t="shared" si="1049"/>
        <v/>
      </c>
      <c r="AU167" s="118" t="str">
        <f t="shared" si="1050"/>
        <v/>
      </c>
      <c r="AV167" s="119" t="str">
        <f t="shared" si="1051"/>
        <v/>
      </c>
      <c r="AW167" s="120" t="str">
        <f t="shared" si="1052"/>
        <v/>
      </c>
      <c r="AY167" s="112"/>
      <c r="AZ167" s="112"/>
      <c r="BA167" s="113" t="str">
        <f t="shared" si="1026"/>
        <v/>
      </c>
      <c r="BB167" s="114" t="str">
        <f t="shared" si="1027"/>
        <v/>
      </c>
      <c r="BC167" s="115" t="str">
        <f t="shared" si="1028"/>
        <v/>
      </c>
      <c r="BD167" s="115" t="str">
        <f t="shared" si="1029"/>
        <v/>
      </c>
      <c r="BE167" s="116" t="str">
        <f t="shared" si="1030"/>
        <v/>
      </c>
      <c r="BF167" s="117" t="str">
        <f t="shared" si="1031"/>
        <v/>
      </c>
      <c r="BG167" s="118" t="str">
        <f t="shared" si="1032"/>
        <v/>
      </c>
      <c r="BH167" s="119" t="str">
        <f t="shared" si="1033"/>
        <v/>
      </c>
      <c r="BI167" s="120" t="str">
        <f t="shared" si="1034"/>
        <v/>
      </c>
      <c r="BK167" s="112"/>
      <c r="BL167" s="112"/>
      <c r="BM167" s="113" t="str">
        <f t="shared" si="1053"/>
        <v/>
      </c>
      <c r="BN167" s="114" t="str">
        <f t="shared" si="1054"/>
        <v/>
      </c>
      <c r="BO167" s="115" t="str">
        <f t="shared" si="1055"/>
        <v/>
      </c>
      <c r="BP167" s="115" t="str">
        <f t="shared" si="1056"/>
        <v/>
      </c>
      <c r="BQ167" s="116" t="str">
        <f t="shared" si="1057"/>
        <v/>
      </c>
      <c r="BR167" s="117" t="str">
        <f t="shared" si="1058"/>
        <v/>
      </c>
      <c r="BS167" s="118" t="str">
        <f t="shared" si="1059"/>
        <v/>
      </c>
      <c r="BT167" s="119" t="str">
        <f t="shared" si="1060"/>
        <v/>
      </c>
      <c r="BU167" s="120" t="str">
        <f t="shared" si="1061"/>
        <v/>
      </c>
      <c r="BW167" s="112"/>
      <c r="BX167" s="112"/>
      <c r="BY167" s="113" t="str">
        <f t="shared" si="1062"/>
        <v/>
      </c>
      <c r="BZ167" s="114" t="str">
        <f t="shared" si="1063"/>
        <v/>
      </c>
      <c r="CA167" s="115" t="str">
        <f t="shared" si="1064"/>
        <v/>
      </c>
      <c r="CB167" s="115" t="str">
        <f t="shared" si="1065"/>
        <v/>
      </c>
      <c r="CC167" s="116" t="str">
        <f t="shared" si="1066"/>
        <v/>
      </c>
      <c r="CD167" s="117" t="str">
        <f t="shared" si="1067"/>
        <v/>
      </c>
      <c r="CE167" s="118" t="str">
        <f t="shared" si="1068"/>
        <v/>
      </c>
      <c r="CF167" s="119" t="str">
        <f t="shared" si="1069"/>
        <v/>
      </c>
      <c r="CG167" s="120" t="str">
        <f t="shared" si="1070"/>
        <v/>
      </c>
      <c r="CI167" s="112"/>
      <c r="CJ167" s="112"/>
      <c r="CK167" s="113" t="str">
        <f t="shared" si="1071"/>
        <v/>
      </c>
      <c r="CL167" s="114" t="str">
        <f t="shared" si="1072"/>
        <v/>
      </c>
      <c r="CM167" s="115" t="str">
        <f t="shared" si="1073"/>
        <v/>
      </c>
      <c r="CN167" s="115" t="str">
        <f t="shared" si="1074"/>
        <v/>
      </c>
      <c r="CO167" s="116" t="str">
        <f t="shared" si="1075"/>
        <v/>
      </c>
      <c r="CP167" s="117" t="str">
        <f t="shared" si="1076"/>
        <v/>
      </c>
      <c r="CQ167" s="118" t="str">
        <f t="shared" si="1077"/>
        <v/>
      </c>
      <c r="CR167" s="119" t="str">
        <f t="shared" si="1078"/>
        <v/>
      </c>
      <c r="CS167" s="120" t="str">
        <f t="shared" si="1079"/>
        <v/>
      </c>
      <c r="CU167" s="112"/>
      <c r="CV167" s="112"/>
      <c r="CW167" s="113" t="str">
        <f t="shared" si="1080"/>
        <v/>
      </c>
      <c r="CX167" s="114" t="str">
        <f t="shared" si="1081"/>
        <v/>
      </c>
      <c r="CY167" s="115" t="str">
        <f t="shared" si="1082"/>
        <v/>
      </c>
      <c r="CZ167" s="115" t="str">
        <f t="shared" si="1083"/>
        <v/>
      </c>
      <c r="DA167" s="116" t="str">
        <f t="shared" si="1084"/>
        <v/>
      </c>
      <c r="DB167" s="117" t="str">
        <f t="shared" si="1085"/>
        <v/>
      </c>
      <c r="DC167" s="118" t="str">
        <f t="shared" si="1086"/>
        <v/>
      </c>
      <c r="DD167" s="119" t="str">
        <f t="shared" si="1087"/>
        <v/>
      </c>
      <c r="DE167" s="120" t="str">
        <f t="shared" si="1088"/>
        <v/>
      </c>
      <c r="DG167" s="112"/>
      <c r="DH167" s="112"/>
      <c r="DI167" s="113" t="str">
        <f t="shared" si="1089"/>
        <v/>
      </c>
      <c r="DJ167" s="114" t="str">
        <f t="shared" si="1090"/>
        <v/>
      </c>
      <c r="DK167" s="115" t="str">
        <f t="shared" si="1091"/>
        <v/>
      </c>
      <c r="DL167" s="115" t="str">
        <f t="shared" si="1092"/>
        <v/>
      </c>
      <c r="DM167" s="116" t="str">
        <f t="shared" si="1093"/>
        <v/>
      </c>
      <c r="DN167" s="117" t="str">
        <f t="shared" si="1094"/>
        <v/>
      </c>
      <c r="DO167" s="118" t="str">
        <f t="shared" si="1095"/>
        <v/>
      </c>
      <c r="DP167" s="119" t="str">
        <f t="shared" si="1096"/>
        <v/>
      </c>
      <c r="DQ167" s="120" t="str">
        <f t="shared" si="1097"/>
        <v/>
      </c>
      <c r="DS167" s="112"/>
      <c r="DT167" s="112"/>
      <c r="DU167" s="113" t="str">
        <f t="shared" si="1098"/>
        <v/>
      </c>
      <c r="DV167" s="114" t="str">
        <f t="shared" si="1099"/>
        <v/>
      </c>
      <c r="DW167" s="115" t="str">
        <f t="shared" si="1100"/>
        <v/>
      </c>
      <c r="DX167" s="115" t="str">
        <f t="shared" si="1101"/>
        <v/>
      </c>
      <c r="DY167" s="116" t="str">
        <f t="shared" si="1102"/>
        <v/>
      </c>
      <c r="DZ167" s="117" t="str">
        <f t="shared" si="1103"/>
        <v/>
      </c>
      <c r="EA167" s="118" t="str">
        <f t="shared" si="1104"/>
        <v/>
      </c>
      <c r="EB167" s="119" t="str">
        <f t="shared" si="1105"/>
        <v/>
      </c>
      <c r="EC167" s="120" t="str">
        <f t="shared" si="1106"/>
        <v/>
      </c>
      <c r="EE167" s="112"/>
      <c r="EF167" s="112"/>
      <c r="EG167" s="113" t="str">
        <f t="shared" si="1107"/>
        <v/>
      </c>
      <c r="EH167" s="114" t="str">
        <f t="shared" si="1108"/>
        <v/>
      </c>
      <c r="EI167" s="115" t="str">
        <f t="shared" si="1109"/>
        <v/>
      </c>
      <c r="EJ167" s="115" t="str">
        <f t="shared" si="1110"/>
        <v/>
      </c>
      <c r="EK167" s="116" t="str">
        <f t="shared" si="1111"/>
        <v/>
      </c>
      <c r="EL167" s="117" t="str">
        <f t="shared" si="1112"/>
        <v/>
      </c>
      <c r="EM167" s="118" t="str">
        <f t="shared" si="1113"/>
        <v/>
      </c>
      <c r="EN167" s="119" t="str">
        <f t="shared" si="1114"/>
        <v/>
      </c>
      <c r="EO167" s="120" t="str">
        <f t="shared" si="1115"/>
        <v/>
      </c>
      <c r="EQ167" s="112"/>
      <c r="ER167" s="112"/>
      <c r="ES167" s="113" t="str">
        <f t="shared" si="1116"/>
        <v/>
      </c>
      <c r="ET167" s="114" t="str">
        <f t="shared" si="1117"/>
        <v/>
      </c>
      <c r="EU167" s="115" t="str">
        <f t="shared" si="1118"/>
        <v/>
      </c>
      <c r="EV167" s="115" t="str">
        <f t="shared" si="1119"/>
        <v/>
      </c>
      <c r="EW167" s="116" t="str">
        <f t="shared" si="1120"/>
        <v/>
      </c>
      <c r="EX167" s="117" t="str">
        <f t="shared" si="1121"/>
        <v/>
      </c>
      <c r="EY167" s="118" t="str">
        <f t="shared" si="1122"/>
        <v/>
      </c>
      <c r="EZ167" s="119" t="str">
        <f t="shared" si="1123"/>
        <v/>
      </c>
      <c r="FA167" s="120" t="str">
        <f t="shared" si="1124"/>
        <v/>
      </c>
      <c r="FC167" s="112"/>
      <c r="FD167" s="112"/>
      <c r="FE167" s="113" t="str">
        <f t="shared" si="1125"/>
        <v/>
      </c>
      <c r="FF167" s="114" t="str">
        <f t="shared" si="1126"/>
        <v/>
      </c>
      <c r="FG167" s="115" t="str">
        <f t="shared" si="1127"/>
        <v/>
      </c>
      <c r="FH167" s="115" t="str">
        <f t="shared" si="1128"/>
        <v/>
      </c>
      <c r="FI167" s="116" t="str">
        <f t="shared" si="1129"/>
        <v/>
      </c>
      <c r="FJ167" s="117" t="str">
        <f t="shared" si="1130"/>
        <v/>
      </c>
      <c r="FK167" s="118" t="str">
        <f t="shared" si="1131"/>
        <v/>
      </c>
      <c r="FL167" s="119" t="str">
        <f t="shared" si="1132"/>
        <v/>
      </c>
      <c r="FM167" s="120" t="str">
        <f t="shared" si="1133"/>
        <v/>
      </c>
      <c r="FO167" s="112"/>
      <c r="FP167" s="112"/>
      <c r="FQ167" s="113" t="str">
        <f t="shared" si="1134"/>
        <v/>
      </c>
      <c r="FR167" s="114" t="str">
        <f t="shared" si="1135"/>
        <v/>
      </c>
      <c r="FS167" s="115" t="str">
        <f t="shared" si="1136"/>
        <v/>
      </c>
      <c r="FT167" s="115" t="str">
        <f t="shared" si="1137"/>
        <v/>
      </c>
      <c r="FU167" s="116" t="str">
        <f t="shared" si="1138"/>
        <v/>
      </c>
      <c r="FV167" s="117" t="str">
        <f t="shared" si="1139"/>
        <v/>
      </c>
      <c r="FW167" s="118" t="str">
        <f t="shared" si="1140"/>
        <v/>
      </c>
      <c r="FX167" s="119" t="str">
        <f t="shared" si="1141"/>
        <v/>
      </c>
      <c r="FY167" s="120" t="str">
        <f t="shared" si="1142"/>
        <v/>
      </c>
      <c r="GA167" s="112"/>
      <c r="GB167" s="112"/>
      <c r="GC167" s="113" t="str">
        <f t="shared" si="1143"/>
        <v/>
      </c>
      <c r="GD167" s="114" t="str">
        <f t="shared" si="1144"/>
        <v/>
      </c>
      <c r="GE167" s="115" t="str">
        <f t="shared" si="1145"/>
        <v/>
      </c>
      <c r="GF167" s="115" t="str">
        <f t="shared" si="1146"/>
        <v/>
      </c>
      <c r="GG167" s="116" t="str">
        <f t="shared" si="1147"/>
        <v/>
      </c>
      <c r="GH167" s="117" t="str">
        <f t="shared" si="1148"/>
        <v/>
      </c>
      <c r="GI167" s="118" t="str">
        <f t="shared" si="1149"/>
        <v/>
      </c>
      <c r="GJ167" s="119" t="str">
        <f t="shared" si="1150"/>
        <v/>
      </c>
      <c r="GK167" s="120" t="str">
        <f t="shared" si="1151"/>
        <v/>
      </c>
      <c r="GM167" s="112"/>
      <c r="GN167" s="112"/>
      <c r="GO167" s="113" t="str">
        <f t="shared" si="1152"/>
        <v/>
      </c>
      <c r="GP167" s="114" t="str">
        <f t="shared" si="1153"/>
        <v/>
      </c>
      <c r="GQ167" s="115" t="str">
        <f t="shared" si="1154"/>
        <v/>
      </c>
      <c r="GR167" s="115" t="str">
        <f t="shared" si="1155"/>
        <v/>
      </c>
      <c r="GS167" s="116" t="str">
        <f t="shared" si="1156"/>
        <v/>
      </c>
      <c r="GT167" s="117" t="str">
        <f t="shared" si="1157"/>
        <v/>
      </c>
      <c r="GU167" s="118" t="str">
        <f t="shared" si="1158"/>
        <v/>
      </c>
      <c r="GV167" s="119" t="str">
        <f t="shared" si="1159"/>
        <v/>
      </c>
      <c r="GW167" s="120" t="str">
        <f t="shared" si="1160"/>
        <v/>
      </c>
      <c r="GY167" s="112"/>
      <c r="GZ167" s="112"/>
      <c r="HA167" s="113" t="str">
        <f t="shared" si="1161"/>
        <v/>
      </c>
      <c r="HB167" s="114" t="str">
        <f t="shared" si="1162"/>
        <v/>
      </c>
      <c r="HC167" s="115" t="str">
        <f t="shared" si="1163"/>
        <v/>
      </c>
      <c r="HD167" s="115" t="str">
        <f t="shared" si="1164"/>
        <v/>
      </c>
      <c r="HE167" s="116" t="str">
        <f t="shared" si="1165"/>
        <v/>
      </c>
      <c r="HF167" s="117" t="str">
        <f t="shared" si="1166"/>
        <v/>
      </c>
      <c r="HG167" s="118" t="str">
        <f t="shared" si="1167"/>
        <v/>
      </c>
      <c r="HH167" s="119" t="str">
        <f t="shared" si="1168"/>
        <v/>
      </c>
      <c r="HI167" s="120" t="str">
        <f t="shared" si="1169"/>
        <v/>
      </c>
      <c r="HK167" s="112"/>
      <c r="HL167" s="112"/>
      <c r="HM167" s="113" t="str">
        <f t="shared" si="1170"/>
        <v/>
      </c>
      <c r="HN167" s="114" t="str">
        <f t="shared" si="1171"/>
        <v/>
      </c>
      <c r="HO167" s="115" t="str">
        <f t="shared" si="1172"/>
        <v/>
      </c>
      <c r="HP167" s="115" t="str">
        <f t="shared" si="1173"/>
        <v/>
      </c>
      <c r="HQ167" s="116" t="str">
        <f t="shared" si="1174"/>
        <v/>
      </c>
      <c r="HR167" s="117" t="str">
        <f t="shared" si="1175"/>
        <v/>
      </c>
      <c r="HS167" s="118" t="str">
        <f t="shared" si="1176"/>
        <v/>
      </c>
      <c r="HT167" s="119" t="str">
        <f t="shared" si="1177"/>
        <v/>
      </c>
      <c r="HU167" s="120" t="str">
        <f t="shared" si="1178"/>
        <v/>
      </c>
      <c r="HW167" s="112"/>
      <c r="HX167" s="112"/>
      <c r="HY167" s="113" t="str">
        <f t="shared" si="1179"/>
        <v/>
      </c>
      <c r="HZ167" s="114" t="str">
        <f t="shared" si="1180"/>
        <v/>
      </c>
      <c r="IA167" s="115" t="str">
        <f t="shared" si="1181"/>
        <v/>
      </c>
      <c r="IB167" s="115" t="str">
        <f t="shared" si="1182"/>
        <v/>
      </c>
      <c r="IC167" s="116" t="str">
        <f t="shared" si="1183"/>
        <v/>
      </c>
      <c r="ID167" s="117" t="str">
        <f t="shared" si="1184"/>
        <v/>
      </c>
      <c r="IE167" s="118" t="str">
        <f t="shared" si="1185"/>
        <v/>
      </c>
      <c r="IF167" s="119" t="str">
        <f t="shared" si="1186"/>
        <v/>
      </c>
      <c r="IG167" s="120" t="str">
        <f t="shared" si="1187"/>
        <v/>
      </c>
      <c r="II167" s="112"/>
      <c r="IJ167" s="112"/>
      <c r="IK167" s="113" t="str">
        <f t="shared" si="1188"/>
        <v/>
      </c>
      <c r="IL167" s="114" t="str">
        <f t="shared" si="1189"/>
        <v/>
      </c>
      <c r="IM167" s="115" t="str">
        <f t="shared" si="1190"/>
        <v/>
      </c>
      <c r="IN167" s="115" t="str">
        <f t="shared" si="1191"/>
        <v/>
      </c>
      <c r="IO167" s="116" t="str">
        <f t="shared" si="1192"/>
        <v/>
      </c>
      <c r="IP167" s="117" t="str">
        <f t="shared" si="1193"/>
        <v/>
      </c>
      <c r="IQ167" s="118" t="str">
        <f t="shared" si="1194"/>
        <v/>
      </c>
      <c r="IR167" s="119" t="str">
        <f t="shared" si="1195"/>
        <v/>
      </c>
      <c r="IS167" s="120" t="str">
        <f t="shared" si="1196"/>
        <v/>
      </c>
      <c r="IU167" s="112"/>
      <c r="IV167" s="112"/>
      <c r="IW167" s="113" t="str">
        <f t="shared" si="1197"/>
        <v/>
      </c>
      <c r="IX167" s="114" t="str">
        <f t="shared" si="1198"/>
        <v/>
      </c>
      <c r="IY167" s="115" t="str">
        <f t="shared" si="1199"/>
        <v/>
      </c>
      <c r="IZ167" s="115" t="str">
        <f t="shared" si="1200"/>
        <v/>
      </c>
      <c r="JA167" s="116" t="str">
        <f t="shared" si="1201"/>
        <v/>
      </c>
      <c r="JB167" s="117" t="str">
        <f t="shared" si="1202"/>
        <v/>
      </c>
      <c r="JC167" s="118" t="str">
        <f t="shared" si="1203"/>
        <v/>
      </c>
      <c r="JD167" s="119" t="str">
        <f t="shared" si="1204"/>
        <v/>
      </c>
      <c r="JE167" s="120" t="str">
        <f t="shared" si="1205"/>
        <v/>
      </c>
      <c r="JG167" s="112"/>
      <c r="JH167" s="112"/>
      <c r="JI167" s="113" t="str">
        <f t="shared" si="1206"/>
        <v/>
      </c>
      <c r="JJ167" s="114" t="str">
        <f t="shared" si="1207"/>
        <v/>
      </c>
      <c r="JK167" s="115" t="str">
        <f t="shared" si="1208"/>
        <v/>
      </c>
      <c r="JL167" s="115" t="str">
        <f t="shared" si="1209"/>
        <v/>
      </c>
      <c r="JM167" s="116" t="str">
        <f t="shared" si="1210"/>
        <v/>
      </c>
      <c r="JN167" s="117" t="str">
        <f t="shared" si="1211"/>
        <v/>
      </c>
      <c r="JO167" s="118" t="str">
        <f t="shared" si="1212"/>
        <v/>
      </c>
      <c r="JP167" s="119" t="str">
        <f t="shared" si="1213"/>
        <v/>
      </c>
      <c r="JQ167" s="120" t="str">
        <f t="shared" si="1214"/>
        <v/>
      </c>
      <c r="JS167" s="112"/>
      <c r="JT167" s="112"/>
      <c r="JU167" s="113" t="str">
        <f t="shared" si="1215"/>
        <v/>
      </c>
      <c r="JV167" s="114" t="str">
        <f t="shared" si="1216"/>
        <v/>
      </c>
      <c r="JW167" s="115" t="str">
        <f t="shared" si="1217"/>
        <v/>
      </c>
      <c r="JX167" s="115" t="str">
        <f t="shared" si="1218"/>
        <v/>
      </c>
      <c r="JY167" s="116" t="str">
        <f t="shared" si="1219"/>
        <v/>
      </c>
      <c r="JZ167" s="117" t="str">
        <f t="shared" si="1220"/>
        <v/>
      </c>
      <c r="KA167" s="118" t="str">
        <f t="shared" si="1221"/>
        <v/>
      </c>
      <c r="KB167" s="119" t="str">
        <f t="shared" si="1222"/>
        <v/>
      </c>
      <c r="KC167" s="120" t="str">
        <f t="shared" si="1223"/>
        <v/>
      </c>
      <c r="KE167" s="112"/>
      <c r="KF167" s="112"/>
      <c r="KG167" s="113" t="str">
        <f t="shared" si="1224"/>
        <v/>
      </c>
      <c r="KH167" s="114" t="str">
        <f t="shared" si="1225"/>
        <v/>
      </c>
      <c r="KI167" s="115" t="str">
        <f t="shared" si="1226"/>
        <v/>
      </c>
      <c r="KJ167" s="115" t="str">
        <f t="shared" si="1227"/>
        <v/>
      </c>
      <c r="KK167" s="116" t="str">
        <f t="shared" si="1228"/>
        <v/>
      </c>
      <c r="KL167" s="117" t="str">
        <f t="shared" si="1229"/>
        <v/>
      </c>
      <c r="KM167" s="118" t="str">
        <f t="shared" si="1230"/>
        <v/>
      </c>
      <c r="KN167" s="119" t="str">
        <f t="shared" si="1231"/>
        <v/>
      </c>
      <c r="KO167" s="120" t="str">
        <f t="shared" si="1232"/>
        <v/>
      </c>
      <c r="KQ167" s="112"/>
      <c r="KR167" s="112"/>
      <c r="KS167" s="113" t="str">
        <f t="shared" si="1233"/>
        <v/>
      </c>
      <c r="KT167" s="114" t="str">
        <f t="shared" si="1234"/>
        <v/>
      </c>
      <c r="KU167" s="115" t="str">
        <f t="shared" si="1235"/>
        <v/>
      </c>
      <c r="KV167" s="115" t="str">
        <f t="shared" si="1236"/>
        <v/>
      </c>
      <c r="KW167" s="116" t="str">
        <f t="shared" si="1237"/>
        <v/>
      </c>
      <c r="KX167" s="117" t="str">
        <f t="shared" si="1238"/>
        <v/>
      </c>
      <c r="KY167" s="118" t="str">
        <f t="shared" si="1239"/>
        <v/>
      </c>
      <c r="KZ167" s="119" t="str">
        <f t="shared" si="1240"/>
        <v/>
      </c>
      <c r="LA167" s="120" t="str">
        <f t="shared" si="1241"/>
        <v/>
      </c>
      <c r="LC167" s="112"/>
      <c r="LD167" s="112"/>
      <c r="LE167" s="113" t="str">
        <f t="shared" si="1242"/>
        <v/>
      </c>
      <c r="LF167" s="114" t="str">
        <f t="shared" si="1243"/>
        <v/>
      </c>
      <c r="LG167" s="115" t="str">
        <f t="shared" si="1244"/>
        <v/>
      </c>
      <c r="LH167" s="115" t="str">
        <f t="shared" si="1245"/>
        <v/>
      </c>
      <c r="LI167" s="116" t="str">
        <f t="shared" si="1246"/>
        <v/>
      </c>
      <c r="LJ167" s="117" t="str">
        <f t="shared" si="1247"/>
        <v/>
      </c>
      <c r="LK167" s="118" t="str">
        <f t="shared" si="1248"/>
        <v/>
      </c>
      <c r="LL167" s="119" t="str">
        <f t="shared" si="1249"/>
        <v/>
      </c>
      <c r="LM167" s="120" t="str">
        <f t="shared" si="1250"/>
        <v/>
      </c>
      <c r="LO167" s="112"/>
      <c r="LP167" s="112"/>
      <c r="LQ167" s="113" t="str">
        <f t="shared" si="1251"/>
        <v/>
      </c>
      <c r="LR167" s="114" t="str">
        <f t="shared" si="1252"/>
        <v/>
      </c>
      <c r="LS167" s="115" t="str">
        <f t="shared" si="1253"/>
        <v/>
      </c>
      <c r="LT167" s="115" t="str">
        <f t="shared" si="1254"/>
        <v/>
      </c>
      <c r="LU167" s="116" t="str">
        <f t="shared" si="1255"/>
        <v/>
      </c>
      <c r="LV167" s="117" t="str">
        <f t="shared" si="1256"/>
        <v/>
      </c>
      <c r="LW167" s="118" t="str">
        <f t="shared" si="1257"/>
        <v/>
      </c>
      <c r="LX167" s="119" t="str">
        <f t="shared" si="1258"/>
        <v/>
      </c>
      <c r="LY167" s="120" t="str">
        <f t="shared" si="1259"/>
        <v/>
      </c>
      <c r="MA167" s="112"/>
      <c r="MB167" s="112"/>
      <c r="MC167" s="113" t="str">
        <f t="shared" si="1260"/>
        <v/>
      </c>
      <c r="MD167" s="114" t="str">
        <f t="shared" si="1261"/>
        <v/>
      </c>
      <c r="ME167" s="115" t="str">
        <f t="shared" si="1262"/>
        <v/>
      </c>
      <c r="MF167" s="115" t="str">
        <f t="shared" si="1263"/>
        <v/>
      </c>
      <c r="MG167" s="116" t="str">
        <f t="shared" si="1264"/>
        <v/>
      </c>
      <c r="MH167" s="117" t="str">
        <f t="shared" si="1265"/>
        <v/>
      </c>
      <c r="MI167" s="118" t="str">
        <f t="shared" si="1266"/>
        <v/>
      </c>
      <c r="MJ167" s="119" t="str">
        <f t="shared" si="1267"/>
        <v/>
      </c>
      <c r="MK167" s="120" t="str">
        <f t="shared" si="1268"/>
        <v/>
      </c>
      <c r="MM167" s="112"/>
      <c r="MN167" s="112"/>
      <c r="MO167" s="113" t="str">
        <f t="shared" si="1269"/>
        <v/>
      </c>
      <c r="MP167" s="114" t="str">
        <f t="shared" si="1270"/>
        <v/>
      </c>
      <c r="MQ167" s="115" t="str">
        <f t="shared" si="1271"/>
        <v/>
      </c>
      <c r="MR167" s="115" t="str">
        <f t="shared" si="1272"/>
        <v/>
      </c>
      <c r="MS167" s="116" t="str">
        <f t="shared" si="1273"/>
        <v/>
      </c>
      <c r="MT167" s="117" t="str">
        <f t="shared" si="1274"/>
        <v/>
      </c>
      <c r="MU167" s="118" t="str">
        <f t="shared" si="1275"/>
        <v/>
      </c>
      <c r="MV167" s="119" t="str">
        <f t="shared" si="1276"/>
        <v/>
      </c>
      <c r="MW167" s="120" t="str">
        <f t="shared" si="1277"/>
        <v/>
      </c>
      <c r="MY167" s="112"/>
      <c r="MZ167" s="112"/>
      <c r="NA167" s="113" t="str">
        <f t="shared" si="1278"/>
        <v/>
      </c>
      <c r="NB167" s="114" t="str">
        <f t="shared" si="1279"/>
        <v/>
      </c>
      <c r="NC167" s="115" t="str">
        <f t="shared" si="1280"/>
        <v/>
      </c>
      <c r="ND167" s="115" t="str">
        <f t="shared" si="1281"/>
        <v/>
      </c>
      <c r="NE167" s="116" t="str">
        <f t="shared" si="1282"/>
        <v/>
      </c>
      <c r="NF167" s="117" t="str">
        <f t="shared" si="1283"/>
        <v/>
      </c>
      <c r="NG167" s="118" t="str">
        <f t="shared" si="1284"/>
        <v/>
      </c>
      <c r="NH167" s="119" t="str">
        <f t="shared" si="1285"/>
        <v/>
      </c>
      <c r="NI167" s="120" t="str">
        <f t="shared" si="1286"/>
        <v/>
      </c>
      <c r="NK167" s="112"/>
      <c r="NL167" s="112"/>
      <c r="NM167" s="113" t="str">
        <f t="shared" si="1287"/>
        <v/>
      </c>
      <c r="NN167" s="114" t="str">
        <f t="shared" si="1288"/>
        <v/>
      </c>
      <c r="NO167" s="115" t="str">
        <f t="shared" si="1289"/>
        <v/>
      </c>
      <c r="NP167" s="115" t="str">
        <f t="shared" si="1290"/>
        <v/>
      </c>
      <c r="NQ167" s="116" t="str">
        <f t="shared" si="1291"/>
        <v/>
      </c>
      <c r="NR167" s="117" t="str">
        <f t="shared" si="1292"/>
        <v/>
      </c>
      <c r="NS167" s="118" t="str">
        <f t="shared" si="1293"/>
        <v/>
      </c>
      <c r="NT167" s="119" t="str">
        <f t="shared" si="1294"/>
        <v/>
      </c>
      <c r="NU167" s="120" t="str">
        <f t="shared" si="1295"/>
        <v/>
      </c>
      <c r="NW167" s="112"/>
      <c r="NX167" s="112"/>
      <c r="NY167" s="113" t="str">
        <f t="shared" si="1296"/>
        <v/>
      </c>
      <c r="NZ167" s="114" t="str">
        <f t="shared" si="1297"/>
        <v/>
      </c>
      <c r="OA167" s="115" t="str">
        <f t="shared" si="1298"/>
        <v/>
      </c>
      <c r="OB167" s="115" t="str">
        <f t="shared" si="1299"/>
        <v/>
      </c>
      <c r="OC167" s="116" t="str">
        <f t="shared" si="1300"/>
        <v/>
      </c>
      <c r="OD167" s="117" t="str">
        <f t="shared" si="1301"/>
        <v/>
      </c>
      <c r="OE167" s="118" t="str">
        <f t="shared" si="1302"/>
        <v/>
      </c>
      <c r="OF167" s="119" t="str">
        <f t="shared" si="1303"/>
        <v/>
      </c>
      <c r="OG167" s="120" t="str">
        <f t="shared" si="1304"/>
        <v/>
      </c>
      <c r="OI167" s="112"/>
      <c r="OJ167" s="112"/>
      <c r="OK167" s="113" t="str">
        <f t="shared" si="1305"/>
        <v/>
      </c>
      <c r="OL167" s="114" t="str">
        <f t="shared" si="1306"/>
        <v/>
      </c>
      <c r="OM167" s="115" t="str">
        <f t="shared" si="1307"/>
        <v/>
      </c>
      <c r="ON167" s="115" t="str">
        <f t="shared" si="1308"/>
        <v/>
      </c>
      <c r="OO167" s="116" t="str">
        <f t="shared" si="1309"/>
        <v/>
      </c>
      <c r="OP167" s="117" t="str">
        <f t="shared" si="1310"/>
        <v/>
      </c>
      <c r="OQ167" s="118" t="str">
        <f t="shared" si="1311"/>
        <v/>
      </c>
      <c r="OR167" s="119" t="str">
        <f t="shared" si="1312"/>
        <v/>
      </c>
      <c r="OS167" s="120" t="str">
        <f t="shared" si="1313"/>
        <v/>
      </c>
      <c r="OU167" s="112"/>
      <c r="OV167" s="112"/>
      <c r="OW167" s="113" t="str">
        <f t="shared" si="1314"/>
        <v/>
      </c>
      <c r="OX167" s="114" t="str">
        <f t="shared" si="1315"/>
        <v/>
      </c>
      <c r="OY167" s="115" t="str">
        <f t="shared" si="1316"/>
        <v/>
      </c>
      <c r="OZ167" s="115" t="str">
        <f t="shared" si="1317"/>
        <v/>
      </c>
      <c r="PA167" s="116" t="str">
        <f t="shared" si="1318"/>
        <v/>
      </c>
      <c r="PB167" s="117" t="str">
        <f t="shared" si="1319"/>
        <v/>
      </c>
      <c r="PC167" s="118" t="str">
        <f t="shared" si="1320"/>
        <v/>
      </c>
      <c r="PD167" s="119" t="str">
        <f t="shared" si="1321"/>
        <v/>
      </c>
      <c r="PE167" s="120" t="str">
        <f t="shared" si="1322"/>
        <v/>
      </c>
      <c r="PG167" s="112"/>
      <c r="PH167" s="112"/>
      <c r="PI167" s="113" t="str">
        <f t="shared" si="1323"/>
        <v/>
      </c>
      <c r="PJ167" s="114" t="str">
        <f t="shared" si="1324"/>
        <v/>
      </c>
      <c r="PK167" s="115" t="str">
        <f t="shared" si="1325"/>
        <v/>
      </c>
      <c r="PL167" s="115" t="str">
        <f t="shared" si="1326"/>
        <v/>
      </c>
      <c r="PM167" s="116" t="str">
        <f t="shared" si="1327"/>
        <v/>
      </c>
      <c r="PN167" s="117" t="str">
        <f t="shared" si="1328"/>
        <v/>
      </c>
      <c r="PO167" s="118" t="str">
        <f t="shared" si="1329"/>
        <v/>
      </c>
      <c r="PP167" s="119" t="str">
        <f t="shared" si="1330"/>
        <v/>
      </c>
      <c r="PQ167" s="120" t="str">
        <f t="shared" si="1331"/>
        <v/>
      </c>
      <c r="PS167" s="112"/>
      <c r="PT167" s="112"/>
      <c r="PU167" s="113" t="str">
        <f t="shared" si="1332"/>
        <v/>
      </c>
      <c r="PV167" s="114" t="str">
        <f t="shared" si="1333"/>
        <v/>
      </c>
      <c r="PW167" s="115" t="str">
        <f t="shared" si="1334"/>
        <v/>
      </c>
      <c r="PX167" s="115" t="str">
        <f t="shared" si="1335"/>
        <v/>
      </c>
      <c r="PY167" s="116" t="str">
        <f t="shared" si="1336"/>
        <v/>
      </c>
      <c r="PZ167" s="117" t="str">
        <f t="shared" si="1337"/>
        <v/>
      </c>
      <c r="QA167" s="118" t="str">
        <f t="shared" si="1338"/>
        <v/>
      </c>
      <c r="QB167" s="119" t="str">
        <f t="shared" si="1339"/>
        <v/>
      </c>
      <c r="QC167" s="120" t="str">
        <f t="shared" si="1340"/>
        <v/>
      </c>
      <c r="QE167" s="112"/>
      <c r="QF167" s="112"/>
      <c r="QG167" s="113" t="str">
        <f t="shared" si="1341"/>
        <v/>
      </c>
      <c r="QH167" s="114" t="str">
        <f t="shared" si="1342"/>
        <v/>
      </c>
      <c r="QI167" s="115" t="str">
        <f t="shared" si="1343"/>
        <v/>
      </c>
      <c r="QJ167" s="115" t="str">
        <f t="shared" si="1344"/>
        <v/>
      </c>
      <c r="QK167" s="116" t="str">
        <f t="shared" si="1345"/>
        <v/>
      </c>
      <c r="QL167" s="117" t="str">
        <f t="shared" si="1346"/>
        <v/>
      </c>
      <c r="QM167" s="118" t="str">
        <f t="shared" si="1347"/>
        <v/>
      </c>
      <c r="QN167" s="119" t="str">
        <f t="shared" si="1348"/>
        <v/>
      </c>
      <c r="QO167" s="120" t="str">
        <f t="shared" si="1349"/>
        <v/>
      </c>
      <c r="QQ167" s="112"/>
      <c r="QR167" s="112"/>
      <c r="QS167" s="113" t="str">
        <f t="shared" si="1350"/>
        <v/>
      </c>
      <c r="QT167" s="114" t="str">
        <f t="shared" si="1351"/>
        <v/>
      </c>
      <c r="QU167" s="115" t="str">
        <f t="shared" si="1352"/>
        <v/>
      </c>
      <c r="QV167" s="115" t="str">
        <f t="shared" si="1353"/>
        <v/>
      </c>
      <c r="QW167" s="116" t="str">
        <f t="shared" si="1354"/>
        <v/>
      </c>
      <c r="QX167" s="117" t="str">
        <f t="shared" si="1355"/>
        <v/>
      </c>
      <c r="QY167" s="118" t="str">
        <f t="shared" si="1356"/>
        <v/>
      </c>
      <c r="QZ167" s="119" t="str">
        <f t="shared" si="1357"/>
        <v/>
      </c>
      <c r="RA167" s="120" t="str">
        <f t="shared" si="1358"/>
        <v/>
      </c>
      <c r="RC167" s="112"/>
      <c r="RD167" s="112"/>
      <c r="RE167" s="113" t="str">
        <f t="shared" si="1359"/>
        <v/>
      </c>
      <c r="RF167" s="114" t="str">
        <f t="shared" si="1360"/>
        <v/>
      </c>
      <c r="RG167" s="115" t="str">
        <f t="shared" si="1361"/>
        <v/>
      </c>
      <c r="RH167" s="115" t="str">
        <f t="shared" si="1362"/>
        <v/>
      </c>
      <c r="RI167" s="116" t="str">
        <f t="shared" si="1363"/>
        <v/>
      </c>
      <c r="RJ167" s="117" t="str">
        <f t="shared" si="1364"/>
        <v/>
      </c>
      <c r="RK167" s="118" t="str">
        <f t="shared" si="1365"/>
        <v/>
      </c>
      <c r="RL167" s="119" t="str">
        <f t="shared" si="1366"/>
        <v/>
      </c>
      <c r="RM167" s="120" t="str">
        <f t="shared" si="1367"/>
        <v/>
      </c>
      <c r="RO167" s="112"/>
      <c r="RP167" s="112"/>
      <c r="RQ167" s="113" t="str">
        <f t="shared" si="1368"/>
        <v/>
      </c>
      <c r="RR167" s="114" t="str">
        <f t="shared" si="1369"/>
        <v/>
      </c>
      <c r="RS167" s="115" t="str">
        <f t="shared" si="1370"/>
        <v/>
      </c>
      <c r="RT167" s="115" t="str">
        <f t="shared" si="1371"/>
        <v/>
      </c>
      <c r="RU167" s="116" t="str">
        <f t="shared" si="1372"/>
        <v/>
      </c>
      <c r="RV167" s="117" t="str">
        <f t="shared" si="1373"/>
        <v/>
      </c>
      <c r="RW167" s="118" t="str">
        <f t="shared" si="1374"/>
        <v/>
      </c>
      <c r="RX167" s="119" t="str">
        <f t="shared" si="1375"/>
        <v/>
      </c>
      <c r="RY167" s="120" t="str">
        <f t="shared" si="1376"/>
        <v/>
      </c>
      <c r="SA167" s="112"/>
      <c r="SB167" s="112"/>
    </row>
    <row r="168" spans="1:496" ht="13.5" customHeight="1">
      <c r="A168" s="20"/>
      <c r="B168" s="2" t="s">
        <v>805</v>
      </c>
      <c r="C168" s="2" t="s">
        <v>820</v>
      </c>
      <c r="E168" s="113" t="str">
        <f t="shared" ref="E168" si="1380">IF(I168="","",E$3)</f>
        <v/>
      </c>
      <c r="F168" s="114" t="str">
        <f t="shared" ref="F168" si="1381">IF(I168="","",E$1)</f>
        <v/>
      </c>
      <c r="G168" s="115" t="str">
        <f t="shared" si="1378"/>
        <v/>
      </c>
      <c r="H168" s="115" t="str">
        <f t="shared" si="1379"/>
        <v/>
      </c>
      <c r="I168" s="116" t="str">
        <f t="shared" ref="I168" si="1382">IF(P168="","",IF(ISNUMBER(SEARCH(":",P168)),MID(P168,FIND(":",P168)+2,FIND("(",P168)-FIND(":",P168)-3),LEFT(P168,FIND("(",P168)-2)))</f>
        <v/>
      </c>
      <c r="J168" s="117" t="str">
        <f t="shared" ref="J168" si="1383">IF(P168="","",MID(P168,FIND("(",P168)+1,4))</f>
        <v/>
      </c>
      <c r="K168" s="118" t="str">
        <f t="shared" ref="K168" si="1384">IF(ISNUMBER(SEARCH("*female*",P168)),"female",IF(ISNUMBER(SEARCH("*male*",P168)),"male",""))</f>
        <v/>
      </c>
      <c r="L168" s="119" t="str">
        <f t="shared" si="1377"/>
        <v/>
      </c>
      <c r="M168" s="120" t="str">
        <f t="shared" ref="M168" si="1385">IF(I168="","",(MID(I168,(SEARCH("^^",SUBSTITUTE(I168," ","^^",LEN(I168)-LEN(SUBSTITUTE(I168," ","")))))+1,99)&amp;"_"&amp;LEFT(I168,FIND(" ",I168)-1)&amp;"_"&amp;J168))</f>
        <v/>
      </c>
      <c r="O168" s="112"/>
      <c r="Q168" s="113">
        <f>Q$3</f>
        <v>42391</v>
      </c>
      <c r="R168" s="114" t="s">
        <v>827</v>
      </c>
      <c r="S168" s="115">
        <v>40900</v>
      </c>
      <c r="T168" s="115">
        <f>Q$3</f>
        <v>42391</v>
      </c>
      <c r="U168" s="116" t="s">
        <v>1070</v>
      </c>
      <c r="V168" s="117" t="s">
        <v>1049</v>
      </c>
      <c r="W168" s="118" t="s">
        <v>1000</v>
      </c>
      <c r="X168" s="119" t="s">
        <v>445</v>
      </c>
      <c r="Y168" s="120" t="s">
        <v>1071</v>
      </c>
      <c r="AA168" s="4"/>
      <c r="AB168" s="2" t="s">
        <v>979</v>
      </c>
      <c r="AC168" s="113">
        <f t="shared" si="1035"/>
        <v>42653</v>
      </c>
      <c r="AD168" s="114" t="str">
        <f t="shared" si="1036"/>
        <v>Oreškovic I</v>
      </c>
      <c r="AE168" s="115">
        <f t="shared" si="1037"/>
        <v>42391</v>
      </c>
      <c r="AF168" s="115">
        <f t="shared" si="1038"/>
        <v>42653</v>
      </c>
      <c r="AG168" s="116" t="str">
        <f t="shared" si="1039"/>
        <v>Darko Horvat</v>
      </c>
      <c r="AH168" s="117" t="str">
        <f t="shared" si="1040"/>
        <v>1970</v>
      </c>
      <c r="AI168" s="118" t="str">
        <f t="shared" si="1041"/>
        <v>male</v>
      </c>
      <c r="AJ168" s="119" t="str">
        <f t="shared" si="1042"/>
        <v>hr_hdz01</v>
      </c>
      <c r="AK168" s="120" t="str">
        <f t="shared" si="1043"/>
        <v>Horvat_Darko_1970</v>
      </c>
      <c r="AM168" s="112"/>
      <c r="AN168" s="112" t="s">
        <v>1247</v>
      </c>
      <c r="AO168" s="113">
        <f t="shared" si="1044"/>
        <v>44035</v>
      </c>
      <c r="AP168" s="114" t="str">
        <f t="shared" si="1045"/>
        <v>Plenkovic I</v>
      </c>
      <c r="AQ168" s="115">
        <f t="shared" si="1046"/>
        <v>42662</v>
      </c>
      <c r="AR168" s="115">
        <v>43234</v>
      </c>
      <c r="AS168" s="116" t="str">
        <f t="shared" si="1048"/>
        <v>Martina Dalic</v>
      </c>
      <c r="AT168" s="117" t="str">
        <f t="shared" si="1049"/>
        <v>1967</v>
      </c>
      <c r="AU168" s="118" t="str">
        <f t="shared" si="1050"/>
        <v>female</v>
      </c>
      <c r="AV168" s="119" t="str">
        <f t="shared" si="1051"/>
        <v>hr_hdz01</v>
      </c>
      <c r="AW168" s="120" t="str">
        <f t="shared" si="1052"/>
        <v>Dalic_Martina_1967</v>
      </c>
      <c r="AY168" s="112"/>
      <c r="AZ168" s="112" t="s">
        <v>1266</v>
      </c>
      <c r="BA168" s="113" t="str">
        <f t="shared" si="1026"/>
        <v/>
      </c>
      <c r="BB168" s="114" t="str">
        <f t="shared" si="1027"/>
        <v/>
      </c>
      <c r="BC168" s="115" t="str">
        <f t="shared" si="1028"/>
        <v/>
      </c>
      <c r="BD168" s="115" t="str">
        <f t="shared" si="1029"/>
        <v/>
      </c>
      <c r="BE168" s="116" t="str">
        <f t="shared" si="1030"/>
        <v/>
      </c>
      <c r="BF168" s="117" t="str">
        <f t="shared" si="1031"/>
        <v/>
      </c>
      <c r="BG168" s="118" t="str">
        <f t="shared" si="1032"/>
        <v/>
      </c>
      <c r="BH168" s="119" t="str">
        <f t="shared" si="1033"/>
        <v/>
      </c>
      <c r="BI168" s="120" t="str">
        <f t="shared" si="1034"/>
        <v/>
      </c>
      <c r="BK168" s="112"/>
      <c r="BL168" s="112"/>
      <c r="BM168" s="113" t="str">
        <f t="shared" si="1053"/>
        <v/>
      </c>
      <c r="BN168" s="114" t="str">
        <f t="shared" si="1054"/>
        <v/>
      </c>
      <c r="BO168" s="115" t="str">
        <f t="shared" si="1055"/>
        <v/>
      </c>
      <c r="BP168" s="115" t="str">
        <f t="shared" si="1056"/>
        <v/>
      </c>
      <c r="BQ168" s="116" t="str">
        <f t="shared" si="1057"/>
        <v/>
      </c>
      <c r="BR168" s="117" t="str">
        <f t="shared" si="1058"/>
        <v/>
      </c>
      <c r="BS168" s="118" t="str">
        <f t="shared" si="1059"/>
        <v/>
      </c>
      <c r="BT168" s="119" t="str">
        <f t="shared" si="1060"/>
        <v/>
      </c>
      <c r="BU168" s="120" t="str">
        <f t="shared" si="1061"/>
        <v/>
      </c>
      <c r="BW168" s="112"/>
      <c r="BX168" s="112"/>
      <c r="BY168" s="113" t="str">
        <f t="shared" si="1062"/>
        <v/>
      </c>
      <c r="BZ168" s="114" t="str">
        <f t="shared" si="1063"/>
        <v/>
      </c>
      <c r="CA168" s="115" t="str">
        <f t="shared" si="1064"/>
        <v/>
      </c>
      <c r="CB168" s="115" t="str">
        <f t="shared" si="1065"/>
        <v/>
      </c>
      <c r="CC168" s="116" t="str">
        <f t="shared" si="1066"/>
        <v/>
      </c>
      <c r="CD168" s="117" t="str">
        <f t="shared" si="1067"/>
        <v/>
      </c>
      <c r="CE168" s="118" t="str">
        <f t="shared" si="1068"/>
        <v/>
      </c>
      <c r="CF168" s="119" t="str">
        <f t="shared" si="1069"/>
        <v/>
      </c>
      <c r="CG168" s="120" t="str">
        <f t="shared" si="1070"/>
        <v/>
      </c>
      <c r="CI168" s="112"/>
      <c r="CJ168" s="112"/>
      <c r="CK168" s="113" t="str">
        <f t="shared" si="1071"/>
        <v/>
      </c>
      <c r="CL168" s="114" t="str">
        <f t="shared" si="1072"/>
        <v/>
      </c>
      <c r="CM168" s="115" t="str">
        <f t="shared" si="1073"/>
        <v/>
      </c>
      <c r="CN168" s="115" t="str">
        <f t="shared" si="1074"/>
        <v/>
      </c>
      <c r="CO168" s="116" t="str">
        <f t="shared" si="1075"/>
        <v/>
      </c>
      <c r="CP168" s="117" t="str">
        <f t="shared" si="1076"/>
        <v/>
      </c>
      <c r="CQ168" s="118" t="str">
        <f t="shared" si="1077"/>
        <v/>
      </c>
      <c r="CR168" s="119" t="str">
        <f t="shared" si="1078"/>
        <v/>
      </c>
      <c r="CS168" s="120" t="str">
        <f t="shared" si="1079"/>
        <v/>
      </c>
      <c r="CU168" s="112"/>
      <c r="CV168" s="112"/>
      <c r="CW168" s="113" t="str">
        <f t="shared" si="1080"/>
        <v/>
      </c>
      <c r="CX168" s="114" t="str">
        <f t="shared" si="1081"/>
        <v/>
      </c>
      <c r="CY168" s="115" t="str">
        <f t="shared" si="1082"/>
        <v/>
      </c>
      <c r="CZ168" s="115" t="str">
        <f t="shared" si="1083"/>
        <v/>
      </c>
      <c r="DA168" s="116" t="str">
        <f t="shared" si="1084"/>
        <v/>
      </c>
      <c r="DB168" s="117" t="str">
        <f t="shared" si="1085"/>
        <v/>
      </c>
      <c r="DC168" s="118" t="str">
        <f t="shared" si="1086"/>
        <v/>
      </c>
      <c r="DD168" s="119" t="str">
        <f t="shared" si="1087"/>
        <v/>
      </c>
      <c r="DE168" s="120" t="str">
        <f t="shared" si="1088"/>
        <v/>
      </c>
      <c r="DG168" s="112"/>
      <c r="DH168" s="112"/>
      <c r="DI168" s="113" t="str">
        <f t="shared" si="1089"/>
        <v/>
      </c>
      <c r="DJ168" s="114" t="str">
        <f t="shared" si="1090"/>
        <v/>
      </c>
      <c r="DK168" s="115" t="str">
        <f t="shared" si="1091"/>
        <v/>
      </c>
      <c r="DL168" s="115" t="str">
        <f t="shared" si="1092"/>
        <v/>
      </c>
      <c r="DM168" s="116" t="str">
        <f t="shared" si="1093"/>
        <v/>
      </c>
      <c r="DN168" s="117" t="str">
        <f t="shared" si="1094"/>
        <v/>
      </c>
      <c r="DO168" s="118" t="str">
        <f t="shared" si="1095"/>
        <v/>
      </c>
      <c r="DP168" s="119" t="str">
        <f t="shared" si="1096"/>
        <v/>
      </c>
      <c r="DQ168" s="120" t="str">
        <f t="shared" si="1097"/>
        <v/>
      </c>
      <c r="DS168" s="112"/>
      <c r="DT168" s="112"/>
      <c r="DU168" s="113" t="str">
        <f t="shared" si="1098"/>
        <v/>
      </c>
      <c r="DV168" s="114" t="str">
        <f t="shared" si="1099"/>
        <v/>
      </c>
      <c r="DW168" s="115" t="str">
        <f t="shared" si="1100"/>
        <v/>
      </c>
      <c r="DX168" s="115" t="str">
        <f t="shared" si="1101"/>
        <v/>
      </c>
      <c r="DY168" s="116" t="str">
        <f t="shared" si="1102"/>
        <v/>
      </c>
      <c r="DZ168" s="117" t="str">
        <f t="shared" si="1103"/>
        <v/>
      </c>
      <c r="EA168" s="118" t="str">
        <f t="shared" si="1104"/>
        <v/>
      </c>
      <c r="EB168" s="119" t="str">
        <f t="shared" si="1105"/>
        <v/>
      </c>
      <c r="EC168" s="120" t="str">
        <f t="shared" si="1106"/>
        <v/>
      </c>
      <c r="EE168" s="112"/>
      <c r="EF168" s="112"/>
      <c r="EG168" s="113" t="str">
        <f t="shared" si="1107"/>
        <v/>
      </c>
      <c r="EH168" s="114" t="str">
        <f t="shared" si="1108"/>
        <v/>
      </c>
      <c r="EI168" s="115" t="str">
        <f t="shared" si="1109"/>
        <v/>
      </c>
      <c r="EJ168" s="115" t="str">
        <f t="shared" si="1110"/>
        <v/>
      </c>
      <c r="EK168" s="116" t="str">
        <f t="shared" si="1111"/>
        <v/>
      </c>
      <c r="EL168" s="117" t="str">
        <f t="shared" si="1112"/>
        <v/>
      </c>
      <c r="EM168" s="118" t="str">
        <f t="shared" si="1113"/>
        <v/>
      </c>
      <c r="EN168" s="119" t="str">
        <f t="shared" si="1114"/>
        <v/>
      </c>
      <c r="EO168" s="120" t="str">
        <f t="shared" si="1115"/>
        <v/>
      </c>
      <c r="EQ168" s="112"/>
      <c r="ER168" s="112"/>
      <c r="ES168" s="113" t="str">
        <f t="shared" si="1116"/>
        <v/>
      </c>
      <c r="ET168" s="114" t="str">
        <f t="shared" si="1117"/>
        <v/>
      </c>
      <c r="EU168" s="115" t="str">
        <f t="shared" si="1118"/>
        <v/>
      </c>
      <c r="EV168" s="115" t="str">
        <f t="shared" si="1119"/>
        <v/>
      </c>
      <c r="EW168" s="116" t="str">
        <f t="shared" si="1120"/>
        <v/>
      </c>
      <c r="EX168" s="117" t="str">
        <f t="shared" si="1121"/>
        <v/>
      </c>
      <c r="EY168" s="118" t="str">
        <f t="shared" si="1122"/>
        <v/>
      </c>
      <c r="EZ168" s="119" t="str">
        <f t="shared" si="1123"/>
        <v/>
      </c>
      <c r="FA168" s="120" t="str">
        <f t="shared" si="1124"/>
        <v/>
      </c>
      <c r="FC168" s="112"/>
      <c r="FD168" s="112"/>
      <c r="FE168" s="113" t="str">
        <f t="shared" si="1125"/>
        <v/>
      </c>
      <c r="FF168" s="114" t="str">
        <f t="shared" si="1126"/>
        <v/>
      </c>
      <c r="FG168" s="115" t="str">
        <f t="shared" si="1127"/>
        <v/>
      </c>
      <c r="FH168" s="115" t="str">
        <f t="shared" si="1128"/>
        <v/>
      </c>
      <c r="FI168" s="116" t="str">
        <f t="shared" si="1129"/>
        <v/>
      </c>
      <c r="FJ168" s="117" t="str">
        <f t="shared" si="1130"/>
        <v/>
      </c>
      <c r="FK168" s="118" t="str">
        <f t="shared" si="1131"/>
        <v/>
      </c>
      <c r="FL168" s="119" t="str">
        <f t="shared" si="1132"/>
        <v/>
      </c>
      <c r="FM168" s="120" t="str">
        <f t="shared" si="1133"/>
        <v/>
      </c>
      <c r="FO168" s="112"/>
      <c r="FP168" s="112"/>
      <c r="FQ168" s="113" t="str">
        <f t="shared" si="1134"/>
        <v/>
      </c>
      <c r="FR168" s="114" t="str">
        <f t="shared" si="1135"/>
        <v/>
      </c>
      <c r="FS168" s="115" t="str">
        <f t="shared" si="1136"/>
        <v/>
      </c>
      <c r="FT168" s="115" t="str">
        <f t="shared" si="1137"/>
        <v/>
      </c>
      <c r="FU168" s="116" t="str">
        <f t="shared" si="1138"/>
        <v/>
      </c>
      <c r="FV168" s="117" t="str">
        <f t="shared" si="1139"/>
        <v/>
      </c>
      <c r="FW168" s="118" t="str">
        <f t="shared" si="1140"/>
        <v/>
      </c>
      <c r="FX168" s="119" t="str">
        <f t="shared" si="1141"/>
        <v/>
      </c>
      <c r="FY168" s="120" t="str">
        <f t="shared" si="1142"/>
        <v/>
      </c>
      <c r="GA168" s="112"/>
      <c r="GB168" s="112"/>
      <c r="GC168" s="113" t="str">
        <f t="shared" si="1143"/>
        <v/>
      </c>
      <c r="GD168" s="114" t="str">
        <f t="shared" si="1144"/>
        <v/>
      </c>
      <c r="GE168" s="115" t="str">
        <f t="shared" si="1145"/>
        <v/>
      </c>
      <c r="GF168" s="115" t="str">
        <f t="shared" si="1146"/>
        <v/>
      </c>
      <c r="GG168" s="116" t="str">
        <f t="shared" si="1147"/>
        <v/>
      </c>
      <c r="GH168" s="117" t="str">
        <f t="shared" si="1148"/>
        <v/>
      </c>
      <c r="GI168" s="118" t="str">
        <f t="shared" si="1149"/>
        <v/>
      </c>
      <c r="GJ168" s="119" t="str">
        <f t="shared" si="1150"/>
        <v/>
      </c>
      <c r="GK168" s="120" t="str">
        <f t="shared" si="1151"/>
        <v/>
      </c>
      <c r="GM168" s="112"/>
      <c r="GN168" s="112"/>
      <c r="GO168" s="113" t="str">
        <f t="shared" si="1152"/>
        <v/>
      </c>
      <c r="GP168" s="114" t="str">
        <f t="shared" si="1153"/>
        <v/>
      </c>
      <c r="GQ168" s="115" t="str">
        <f t="shared" si="1154"/>
        <v/>
      </c>
      <c r="GR168" s="115" t="str">
        <f t="shared" si="1155"/>
        <v/>
      </c>
      <c r="GS168" s="116" t="str">
        <f t="shared" si="1156"/>
        <v/>
      </c>
      <c r="GT168" s="117" t="str">
        <f t="shared" si="1157"/>
        <v/>
      </c>
      <c r="GU168" s="118" t="str">
        <f t="shared" si="1158"/>
        <v/>
      </c>
      <c r="GV168" s="119" t="str">
        <f t="shared" si="1159"/>
        <v/>
      </c>
      <c r="GW168" s="120" t="str">
        <f t="shared" si="1160"/>
        <v/>
      </c>
      <c r="GY168" s="112"/>
      <c r="GZ168" s="112"/>
      <c r="HA168" s="113" t="str">
        <f t="shared" si="1161"/>
        <v/>
      </c>
      <c r="HB168" s="114" t="str">
        <f t="shared" si="1162"/>
        <v/>
      </c>
      <c r="HC168" s="115" t="str">
        <f t="shared" si="1163"/>
        <v/>
      </c>
      <c r="HD168" s="115" t="str">
        <f t="shared" si="1164"/>
        <v/>
      </c>
      <c r="HE168" s="116" t="str">
        <f t="shared" si="1165"/>
        <v/>
      </c>
      <c r="HF168" s="117" t="str">
        <f t="shared" si="1166"/>
        <v/>
      </c>
      <c r="HG168" s="118" t="str">
        <f t="shared" si="1167"/>
        <v/>
      </c>
      <c r="HH168" s="119" t="str">
        <f t="shared" si="1168"/>
        <v/>
      </c>
      <c r="HI168" s="120" t="str">
        <f t="shared" si="1169"/>
        <v/>
      </c>
      <c r="HK168" s="112"/>
      <c r="HL168" s="112"/>
      <c r="HM168" s="113" t="str">
        <f t="shared" si="1170"/>
        <v/>
      </c>
      <c r="HN168" s="114" t="str">
        <f t="shared" si="1171"/>
        <v/>
      </c>
      <c r="HO168" s="115" t="str">
        <f t="shared" si="1172"/>
        <v/>
      </c>
      <c r="HP168" s="115" t="str">
        <f t="shared" si="1173"/>
        <v/>
      </c>
      <c r="HQ168" s="116" t="str">
        <f t="shared" si="1174"/>
        <v/>
      </c>
      <c r="HR168" s="117" t="str">
        <f t="shared" si="1175"/>
        <v/>
      </c>
      <c r="HS168" s="118" t="str">
        <f t="shared" si="1176"/>
        <v/>
      </c>
      <c r="HT168" s="119" t="str">
        <f t="shared" si="1177"/>
        <v/>
      </c>
      <c r="HU168" s="120" t="str">
        <f t="shared" si="1178"/>
        <v/>
      </c>
      <c r="HW168" s="112"/>
      <c r="HX168" s="112"/>
      <c r="HY168" s="113" t="str">
        <f t="shared" si="1179"/>
        <v/>
      </c>
      <c r="HZ168" s="114" t="str">
        <f t="shared" si="1180"/>
        <v/>
      </c>
      <c r="IA168" s="115" t="str">
        <f t="shared" si="1181"/>
        <v/>
      </c>
      <c r="IB168" s="115" t="str">
        <f t="shared" si="1182"/>
        <v/>
      </c>
      <c r="IC168" s="116" t="str">
        <f t="shared" si="1183"/>
        <v/>
      </c>
      <c r="ID168" s="117" t="str">
        <f t="shared" si="1184"/>
        <v/>
      </c>
      <c r="IE168" s="118" t="str">
        <f t="shared" si="1185"/>
        <v/>
      </c>
      <c r="IF168" s="119" t="str">
        <f t="shared" si="1186"/>
        <v/>
      </c>
      <c r="IG168" s="120" t="str">
        <f t="shared" si="1187"/>
        <v/>
      </c>
      <c r="II168" s="112"/>
      <c r="IJ168" s="112"/>
      <c r="IK168" s="113" t="str">
        <f t="shared" si="1188"/>
        <v/>
      </c>
      <c r="IL168" s="114" t="str">
        <f t="shared" si="1189"/>
        <v/>
      </c>
      <c r="IM168" s="115" t="str">
        <f t="shared" si="1190"/>
        <v/>
      </c>
      <c r="IN168" s="115" t="str">
        <f t="shared" si="1191"/>
        <v/>
      </c>
      <c r="IO168" s="116" t="str">
        <f t="shared" si="1192"/>
        <v/>
      </c>
      <c r="IP168" s="117" t="str">
        <f t="shared" si="1193"/>
        <v/>
      </c>
      <c r="IQ168" s="118" t="str">
        <f t="shared" si="1194"/>
        <v/>
      </c>
      <c r="IR168" s="119" t="str">
        <f t="shared" si="1195"/>
        <v/>
      </c>
      <c r="IS168" s="120" t="str">
        <f t="shared" si="1196"/>
        <v/>
      </c>
      <c r="IU168" s="112"/>
      <c r="IV168" s="112"/>
      <c r="IW168" s="113" t="str">
        <f t="shared" si="1197"/>
        <v/>
      </c>
      <c r="IX168" s="114" t="str">
        <f t="shared" si="1198"/>
        <v/>
      </c>
      <c r="IY168" s="115" t="str">
        <f t="shared" si="1199"/>
        <v/>
      </c>
      <c r="IZ168" s="115" t="str">
        <f t="shared" si="1200"/>
        <v/>
      </c>
      <c r="JA168" s="116" t="str">
        <f t="shared" si="1201"/>
        <v/>
      </c>
      <c r="JB168" s="117" t="str">
        <f t="shared" si="1202"/>
        <v/>
      </c>
      <c r="JC168" s="118" t="str">
        <f t="shared" si="1203"/>
        <v/>
      </c>
      <c r="JD168" s="119" t="str">
        <f t="shared" si="1204"/>
        <v/>
      </c>
      <c r="JE168" s="120" t="str">
        <f t="shared" si="1205"/>
        <v/>
      </c>
      <c r="JG168" s="112"/>
      <c r="JH168" s="112"/>
      <c r="JI168" s="113" t="str">
        <f t="shared" si="1206"/>
        <v/>
      </c>
      <c r="JJ168" s="114" t="str">
        <f t="shared" si="1207"/>
        <v/>
      </c>
      <c r="JK168" s="115" t="str">
        <f t="shared" si="1208"/>
        <v/>
      </c>
      <c r="JL168" s="115" t="str">
        <f t="shared" si="1209"/>
        <v/>
      </c>
      <c r="JM168" s="116" t="str">
        <f t="shared" si="1210"/>
        <v/>
      </c>
      <c r="JN168" s="117" t="str">
        <f t="shared" si="1211"/>
        <v/>
      </c>
      <c r="JO168" s="118" t="str">
        <f t="shared" si="1212"/>
        <v/>
      </c>
      <c r="JP168" s="119" t="str">
        <f t="shared" si="1213"/>
        <v/>
      </c>
      <c r="JQ168" s="120" t="str">
        <f t="shared" si="1214"/>
        <v/>
      </c>
      <c r="JS168" s="112"/>
      <c r="JT168" s="112"/>
      <c r="JU168" s="113" t="str">
        <f t="shared" si="1215"/>
        <v/>
      </c>
      <c r="JV168" s="114" t="str">
        <f t="shared" si="1216"/>
        <v/>
      </c>
      <c r="JW168" s="115" t="str">
        <f t="shared" si="1217"/>
        <v/>
      </c>
      <c r="JX168" s="115" t="str">
        <f t="shared" si="1218"/>
        <v/>
      </c>
      <c r="JY168" s="116" t="str">
        <f t="shared" si="1219"/>
        <v/>
      </c>
      <c r="JZ168" s="117" t="str">
        <f t="shared" si="1220"/>
        <v/>
      </c>
      <c r="KA168" s="118" t="str">
        <f t="shared" si="1221"/>
        <v/>
      </c>
      <c r="KB168" s="119" t="str">
        <f t="shared" si="1222"/>
        <v/>
      </c>
      <c r="KC168" s="120" t="str">
        <f t="shared" si="1223"/>
        <v/>
      </c>
      <c r="KE168" s="112"/>
      <c r="KF168" s="112"/>
      <c r="KG168" s="113" t="str">
        <f t="shared" si="1224"/>
        <v/>
      </c>
      <c r="KH168" s="114" t="str">
        <f t="shared" si="1225"/>
        <v/>
      </c>
      <c r="KI168" s="115" t="str">
        <f t="shared" si="1226"/>
        <v/>
      </c>
      <c r="KJ168" s="115" t="str">
        <f t="shared" si="1227"/>
        <v/>
      </c>
      <c r="KK168" s="116" t="str">
        <f t="shared" si="1228"/>
        <v/>
      </c>
      <c r="KL168" s="117" t="str">
        <f t="shared" si="1229"/>
        <v/>
      </c>
      <c r="KM168" s="118" t="str">
        <f t="shared" si="1230"/>
        <v/>
      </c>
      <c r="KN168" s="119" t="str">
        <f t="shared" si="1231"/>
        <v/>
      </c>
      <c r="KO168" s="120" t="str">
        <f t="shared" si="1232"/>
        <v/>
      </c>
      <c r="KQ168" s="112"/>
      <c r="KR168" s="112"/>
      <c r="KS168" s="113" t="str">
        <f t="shared" si="1233"/>
        <v/>
      </c>
      <c r="KT168" s="114" t="str">
        <f t="shared" si="1234"/>
        <v/>
      </c>
      <c r="KU168" s="115" t="str">
        <f t="shared" si="1235"/>
        <v/>
      </c>
      <c r="KV168" s="115" t="str">
        <f t="shared" si="1236"/>
        <v/>
      </c>
      <c r="KW168" s="116" t="str">
        <f t="shared" si="1237"/>
        <v/>
      </c>
      <c r="KX168" s="117" t="str">
        <f t="shared" si="1238"/>
        <v/>
      </c>
      <c r="KY168" s="118" t="str">
        <f t="shared" si="1239"/>
        <v/>
      </c>
      <c r="KZ168" s="119" t="str">
        <f t="shared" si="1240"/>
        <v/>
      </c>
      <c r="LA168" s="120" t="str">
        <f t="shared" si="1241"/>
        <v/>
      </c>
      <c r="LC168" s="112"/>
      <c r="LD168" s="112"/>
      <c r="LE168" s="113" t="str">
        <f t="shared" si="1242"/>
        <v/>
      </c>
      <c r="LF168" s="114" t="str">
        <f t="shared" si="1243"/>
        <v/>
      </c>
      <c r="LG168" s="115" t="str">
        <f t="shared" si="1244"/>
        <v/>
      </c>
      <c r="LH168" s="115" t="str">
        <f t="shared" si="1245"/>
        <v/>
      </c>
      <c r="LI168" s="116" t="str">
        <f t="shared" si="1246"/>
        <v/>
      </c>
      <c r="LJ168" s="117" t="str">
        <f t="shared" si="1247"/>
        <v/>
      </c>
      <c r="LK168" s="118" t="str">
        <f t="shared" si="1248"/>
        <v/>
      </c>
      <c r="LL168" s="119" t="str">
        <f t="shared" si="1249"/>
        <v/>
      </c>
      <c r="LM168" s="120" t="str">
        <f t="shared" si="1250"/>
        <v/>
      </c>
      <c r="LO168" s="112"/>
      <c r="LP168" s="112"/>
      <c r="LQ168" s="113" t="str">
        <f t="shared" si="1251"/>
        <v/>
      </c>
      <c r="LR168" s="114" t="str">
        <f t="shared" si="1252"/>
        <v/>
      </c>
      <c r="LS168" s="115" t="str">
        <f t="shared" si="1253"/>
        <v/>
      </c>
      <c r="LT168" s="115" t="str">
        <f t="shared" si="1254"/>
        <v/>
      </c>
      <c r="LU168" s="116" t="str">
        <f t="shared" si="1255"/>
        <v/>
      </c>
      <c r="LV168" s="117" t="str">
        <f t="shared" si="1256"/>
        <v/>
      </c>
      <c r="LW168" s="118" t="str">
        <f t="shared" si="1257"/>
        <v/>
      </c>
      <c r="LX168" s="119" t="str">
        <f t="shared" si="1258"/>
        <v/>
      </c>
      <c r="LY168" s="120" t="str">
        <f t="shared" si="1259"/>
        <v/>
      </c>
      <c r="MA168" s="112"/>
      <c r="MB168" s="112"/>
      <c r="MC168" s="113" t="str">
        <f t="shared" si="1260"/>
        <v/>
      </c>
      <c r="MD168" s="114" t="str">
        <f t="shared" si="1261"/>
        <v/>
      </c>
      <c r="ME168" s="115" t="str">
        <f t="shared" si="1262"/>
        <v/>
      </c>
      <c r="MF168" s="115" t="str">
        <f t="shared" si="1263"/>
        <v/>
      </c>
      <c r="MG168" s="116" t="str">
        <f t="shared" si="1264"/>
        <v/>
      </c>
      <c r="MH168" s="117" t="str">
        <f t="shared" si="1265"/>
        <v/>
      </c>
      <c r="MI168" s="118" t="str">
        <f t="shared" si="1266"/>
        <v/>
      </c>
      <c r="MJ168" s="119" t="str">
        <f t="shared" si="1267"/>
        <v/>
      </c>
      <c r="MK168" s="120" t="str">
        <f t="shared" si="1268"/>
        <v/>
      </c>
      <c r="MM168" s="112"/>
      <c r="MN168" s="112"/>
      <c r="MO168" s="113" t="str">
        <f t="shared" si="1269"/>
        <v/>
      </c>
      <c r="MP168" s="114" t="str">
        <f t="shared" si="1270"/>
        <v/>
      </c>
      <c r="MQ168" s="115" t="str">
        <f t="shared" si="1271"/>
        <v/>
      </c>
      <c r="MR168" s="115" t="str">
        <f t="shared" si="1272"/>
        <v/>
      </c>
      <c r="MS168" s="116" t="str">
        <f t="shared" si="1273"/>
        <v/>
      </c>
      <c r="MT168" s="117" t="str">
        <f t="shared" si="1274"/>
        <v/>
      </c>
      <c r="MU168" s="118" t="str">
        <f t="shared" si="1275"/>
        <v/>
      </c>
      <c r="MV168" s="119" t="str">
        <f t="shared" si="1276"/>
        <v/>
      </c>
      <c r="MW168" s="120" t="str">
        <f t="shared" si="1277"/>
        <v/>
      </c>
      <c r="MY168" s="112"/>
      <c r="MZ168" s="112"/>
      <c r="NA168" s="113" t="str">
        <f t="shared" si="1278"/>
        <v/>
      </c>
      <c r="NB168" s="114" t="str">
        <f t="shared" si="1279"/>
        <v/>
      </c>
      <c r="NC168" s="115" t="str">
        <f t="shared" si="1280"/>
        <v/>
      </c>
      <c r="ND168" s="115" t="str">
        <f t="shared" si="1281"/>
        <v/>
      </c>
      <c r="NE168" s="116" t="str">
        <f t="shared" si="1282"/>
        <v/>
      </c>
      <c r="NF168" s="117" t="str">
        <f t="shared" si="1283"/>
        <v/>
      </c>
      <c r="NG168" s="118" t="str">
        <f t="shared" si="1284"/>
        <v/>
      </c>
      <c r="NH168" s="119" t="str">
        <f t="shared" si="1285"/>
        <v/>
      </c>
      <c r="NI168" s="120" t="str">
        <f t="shared" si="1286"/>
        <v/>
      </c>
      <c r="NK168" s="112"/>
      <c r="NL168" s="112"/>
      <c r="NM168" s="113" t="str">
        <f t="shared" si="1287"/>
        <v/>
      </c>
      <c r="NN168" s="114" t="str">
        <f t="shared" si="1288"/>
        <v/>
      </c>
      <c r="NO168" s="115" t="str">
        <f t="shared" si="1289"/>
        <v/>
      </c>
      <c r="NP168" s="115" t="str">
        <f t="shared" si="1290"/>
        <v/>
      </c>
      <c r="NQ168" s="116" t="str">
        <f t="shared" si="1291"/>
        <v/>
      </c>
      <c r="NR168" s="117" t="str">
        <f t="shared" si="1292"/>
        <v/>
      </c>
      <c r="NS168" s="118" t="str">
        <f t="shared" si="1293"/>
        <v/>
      </c>
      <c r="NT168" s="119" t="str">
        <f t="shared" si="1294"/>
        <v/>
      </c>
      <c r="NU168" s="120" t="str">
        <f t="shared" si="1295"/>
        <v/>
      </c>
      <c r="NW168" s="112"/>
      <c r="NX168" s="112"/>
      <c r="NY168" s="113" t="str">
        <f t="shared" si="1296"/>
        <v/>
      </c>
      <c r="NZ168" s="114" t="str">
        <f t="shared" si="1297"/>
        <v/>
      </c>
      <c r="OA168" s="115" t="str">
        <f t="shared" si="1298"/>
        <v/>
      </c>
      <c r="OB168" s="115" t="str">
        <f t="shared" si="1299"/>
        <v/>
      </c>
      <c r="OC168" s="116" t="str">
        <f t="shared" si="1300"/>
        <v/>
      </c>
      <c r="OD168" s="117" t="str">
        <f t="shared" si="1301"/>
        <v/>
      </c>
      <c r="OE168" s="118" t="str">
        <f t="shared" si="1302"/>
        <v/>
      </c>
      <c r="OF168" s="119" t="str">
        <f t="shared" si="1303"/>
        <v/>
      </c>
      <c r="OG168" s="120" t="str">
        <f t="shared" si="1304"/>
        <v/>
      </c>
      <c r="OI168" s="112"/>
      <c r="OJ168" s="112"/>
      <c r="OK168" s="113" t="str">
        <f t="shared" si="1305"/>
        <v/>
      </c>
      <c r="OL168" s="114" t="str">
        <f t="shared" si="1306"/>
        <v/>
      </c>
      <c r="OM168" s="115" t="str">
        <f t="shared" si="1307"/>
        <v/>
      </c>
      <c r="ON168" s="115" t="str">
        <f t="shared" si="1308"/>
        <v/>
      </c>
      <c r="OO168" s="116" t="str">
        <f t="shared" si="1309"/>
        <v/>
      </c>
      <c r="OP168" s="117" t="str">
        <f t="shared" si="1310"/>
        <v/>
      </c>
      <c r="OQ168" s="118" t="str">
        <f t="shared" si="1311"/>
        <v/>
      </c>
      <c r="OR168" s="119" t="str">
        <f t="shared" si="1312"/>
        <v/>
      </c>
      <c r="OS168" s="120" t="str">
        <f t="shared" si="1313"/>
        <v/>
      </c>
      <c r="OU168" s="112"/>
      <c r="OV168" s="112"/>
      <c r="OW168" s="113" t="str">
        <f t="shared" si="1314"/>
        <v/>
      </c>
      <c r="OX168" s="114" t="str">
        <f t="shared" si="1315"/>
        <v/>
      </c>
      <c r="OY168" s="115" t="str">
        <f t="shared" si="1316"/>
        <v/>
      </c>
      <c r="OZ168" s="115" t="str">
        <f t="shared" si="1317"/>
        <v/>
      </c>
      <c r="PA168" s="116" t="str">
        <f t="shared" si="1318"/>
        <v/>
      </c>
      <c r="PB168" s="117" t="str">
        <f t="shared" si="1319"/>
        <v/>
      </c>
      <c r="PC168" s="118" t="str">
        <f t="shared" si="1320"/>
        <v/>
      </c>
      <c r="PD168" s="119" t="str">
        <f t="shared" si="1321"/>
        <v/>
      </c>
      <c r="PE168" s="120" t="str">
        <f t="shared" si="1322"/>
        <v/>
      </c>
      <c r="PG168" s="112"/>
      <c r="PH168" s="112"/>
      <c r="PI168" s="113" t="str">
        <f t="shared" si="1323"/>
        <v/>
      </c>
      <c r="PJ168" s="114" t="str">
        <f t="shared" si="1324"/>
        <v/>
      </c>
      <c r="PK168" s="115" t="str">
        <f t="shared" si="1325"/>
        <v/>
      </c>
      <c r="PL168" s="115" t="str">
        <f t="shared" si="1326"/>
        <v/>
      </c>
      <c r="PM168" s="116" t="str">
        <f t="shared" si="1327"/>
        <v/>
      </c>
      <c r="PN168" s="117" t="str">
        <f t="shared" si="1328"/>
        <v/>
      </c>
      <c r="PO168" s="118" t="str">
        <f t="shared" si="1329"/>
        <v/>
      </c>
      <c r="PP168" s="119" t="str">
        <f t="shared" si="1330"/>
        <v/>
      </c>
      <c r="PQ168" s="120" t="str">
        <f t="shared" si="1331"/>
        <v/>
      </c>
      <c r="PS168" s="112"/>
      <c r="PT168" s="112"/>
      <c r="PU168" s="113" t="str">
        <f t="shared" si="1332"/>
        <v/>
      </c>
      <c r="PV168" s="114" t="str">
        <f t="shared" si="1333"/>
        <v/>
      </c>
      <c r="PW168" s="115" t="str">
        <f t="shared" si="1334"/>
        <v/>
      </c>
      <c r="PX168" s="115" t="str">
        <f t="shared" si="1335"/>
        <v/>
      </c>
      <c r="PY168" s="116" t="str">
        <f t="shared" si="1336"/>
        <v/>
      </c>
      <c r="PZ168" s="117" t="str">
        <f t="shared" si="1337"/>
        <v/>
      </c>
      <c r="QA168" s="118" t="str">
        <f t="shared" si="1338"/>
        <v/>
      </c>
      <c r="QB168" s="119" t="str">
        <f t="shared" si="1339"/>
        <v/>
      </c>
      <c r="QC168" s="120" t="str">
        <f t="shared" si="1340"/>
        <v/>
      </c>
      <c r="QE168" s="112"/>
      <c r="QF168" s="112"/>
      <c r="QG168" s="113" t="str">
        <f t="shared" si="1341"/>
        <v/>
      </c>
      <c r="QH168" s="114" t="str">
        <f t="shared" si="1342"/>
        <v/>
      </c>
      <c r="QI168" s="115" t="str">
        <f t="shared" si="1343"/>
        <v/>
      </c>
      <c r="QJ168" s="115" t="str">
        <f t="shared" si="1344"/>
        <v/>
      </c>
      <c r="QK168" s="116" t="str">
        <f t="shared" si="1345"/>
        <v/>
      </c>
      <c r="QL168" s="117" t="str">
        <f t="shared" si="1346"/>
        <v/>
      </c>
      <c r="QM168" s="118" t="str">
        <f t="shared" si="1347"/>
        <v/>
      </c>
      <c r="QN168" s="119" t="str">
        <f t="shared" si="1348"/>
        <v/>
      </c>
      <c r="QO168" s="120" t="str">
        <f t="shared" si="1349"/>
        <v/>
      </c>
      <c r="QQ168" s="112"/>
      <c r="QR168" s="112"/>
      <c r="QS168" s="113" t="str">
        <f t="shared" si="1350"/>
        <v/>
      </c>
      <c r="QT168" s="114" t="str">
        <f t="shared" si="1351"/>
        <v/>
      </c>
      <c r="QU168" s="115" t="str">
        <f t="shared" si="1352"/>
        <v/>
      </c>
      <c r="QV168" s="115" t="str">
        <f t="shared" si="1353"/>
        <v/>
      </c>
      <c r="QW168" s="116" t="str">
        <f t="shared" si="1354"/>
        <v/>
      </c>
      <c r="QX168" s="117" t="str">
        <f t="shared" si="1355"/>
        <v/>
      </c>
      <c r="QY168" s="118" t="str">
        <f t="shared" si="1356"/>
        <v/>
      </c>
      <c r="QZ168" s="119" t="str">
        <f t="shared" si="1357"/>
        <v/>
      </c>
      <c r="RA168" s="120" t="str">
        <f t="shared" si="1358"/>
        <v/>
      </c>
      <c r="RC168" s="112"/>
      <c r="RD168" s="112"/>
      <c r="RE168" s="113" t="str">
        <f t="shared" si="1359"/>
        <v/>
      </c>
      <c r="RF168" s="114" t="str">
        <f t="shared" si="1360"/>
        <v/>
      </c>
      <c r="RG168" s="115" t="str">
        <f t="shared" si="1361"/>
        <v/>
      </c>
      <c r="RH168" s="115" t="str">
        <f t="shared" si="1362"/>
        <v/>
      </c>
      <c r="RI168" s="116" t="str">
        <f t="shared" si="1363"/>
        <v/>
      </c>
      <c r="RJ168" s="117" t="str">
        <f t="shared" si="1364"/>
        <v/>
      </c>
      <c r="RK168" s="118" t="str">
        <f t="shared" si="1365"/>
        <v/>
      </c>
      <c r="RL168" s="119" t="str">
        <f t="shared" si="1366"/>
        <v/>
      </c>
      <c r="RM168" s="120" t="str">
        <f t="shared" si="1367"/>
        <v/>
      </c>
      <c r="RO168" s="112"/>
      <c r="RP168" s="112"/>
      <c r="RQ168" s="113" t="str">
        <f t="shared" si="1368"/>
        <v/>
      </c>
      <c r="RR168" s="114" t="str">
        <f t="shared" si="1369"/>
        <v/>
      </c>
      <c r="RS168" s="115" t="str">
        <f t="shared" si="1370"/>
        <v/>
      </c>
      <c r="RT168" s="115" t="str">
        <f t="shared" si="1371"/>
        <v/>
      </c>
      <c r="RU168" s="116" t="str">
        <f t="shared" si="1372"/>
        <v/>
      </c>
      <c r="RV168" s="117" t="str">
        <f t="shared" si="1373"/>
        <v/>
      </c>
      <c r="RW168" s="118" t="str">
        <f t="shared" si="1374"/>
        <v/>
      </c>
      <c r="RX168" s="119" t="str">
        <f t="shared" si="1375"/>
        <v/>
      </c>
      <c r="RY168" s="120" t="str">
        <f t="shared" si="1376"/>
        <v/>
      </c>
      <c r="SA168" s="112"/>
      <c r="SB168" s="112"/>
    </row>
    <row r="169" spans="1:496" ht="13.5" customHeight="1">
      <c r="A169" s="20"/>
      <c r="B169" s="2" t="s">
        <v>805</v>
      </c>
      <c r="C169" s="2" t="s">
        <v>820</v>
      </c>
      <c r="E169" s="113"/>
      <c r="F169" s="114"/>
      <c r="G169" s="115"/>
      <c r="H169" s="115"/>
      <c r="I169" s="116"/>
      <c r="J169" s="117"/>
      <c r="K169" s="118"/>
      <c r="L169" s="119"/>
      <c r="M169" s="120"/>
      <c r="O169" s="112"/>
      <c r="Q169" s="113"/>
      <c r="R169" s="114"/>
      <c r="S169" s="115"/>
      <c r="T169" s="115"/>
      <c r="U169" s="116"/>
      <c r="V169" s="117"/>
      <c r="W169" s="118"/>
      <c r="X169" s="119"/>
      <c r="Y169" s="120"/>
      <c r="AA169" s="4"/>
      <c r="AC169" s="113"/>
      <c r="AD169" s="114"/>
      <c r="AE169" s="115"/>
      <c r="AF169" s="115"/>
      <c r="AG169" s="116"/>
      <c r="AH169" s="117"/>
      <c r="AI169" s="118"/>
      <c r="AJ169" s="119"/>
      <c r="AK169" s="120"/>
      <c r="AM169" s="112"/>
      <c r="AN169" s="112"/>
      <c r="AO169" s="113">
        <f t="shared" ref="AO169:AO170" si="1386">IF(AS169="","",AO$3)</f>
        <v>44035</v>
      </c>
      <c r="AP169" s="114" t="str">
        <f t="shared" ref="AP169:AP170" si="1387">IF(AS169="","",AO$1)</f>
        <v>Plenkovic I</v>
      </c>
      <c r="AQ169" s="115">
        <v>43234</v>
      </c>
      <c r="AR169" s="115">
        <f t="shared" ref="AR169:AR170" si="1388">IF(AS169="","",AO$3)</f>
        <v>44035</v>
      </c>
      <c r="AS169" s="116" t="str">
        <f t="shared" ref="AS169:AS170" si="1389">IF(AZ169="","",IF(ISNUMBER(SEARCH(":",AZ169)),MID(AZ169,FIND(":",AZ169)+2,FIND("(",AZ169)-FIND(":",AZ169)-3),LEFT(AZ169,FIND("(",AZ169)-2)))</f>
        <v>Darko Horvat</v>
      </c>
      <c r="AT169" s="117" t="str">
        <f t="shared" ref="AT169:AT170" si="1390">IF(AZ169="","",MID(AZ169,FIND("(",AZ169)+1,4))</f>
        <v>1970</v>
      </c>
      <c r="AU169" s="118" t="str">
        <f t="shared" ref="AU169:AU170" si="1391">IF(ISNUMBER(SEARCH("*female*",AZ169)),"female",IF(ISNUMBER(SEARCH("*male*",AZ169)),"male",""))</f>
        <v>male</v>
      </c>
      <c r="AV169" s="119" t="str">
        <f t="shared" ref="AV169:AV170" si="1392">IF(AZ169="","",IF(ISERROR(MID(AZ169,FIND("male,",AZ169)+6,(FIND(")",AZ169)-(FIND("male,",AZ169)+6))))=TRUE,"missing/error",MID(AZ169,FIND("male,",AZ169)+6,(FIND(")",AZ169)-(FIND("male,",AZ169)+6)))))</f>
        <v>hr_hdz01</v>
      </c>
      <c r="AW169" s="120" t="str">
        <f t="shared" ref="AW169:AW170" si="1393">IF(AS169="","",(MID(AS169,(SEARCH("^^",SUBSTITUTE(AS169," ","^^",LEN(AS169)-LEN(SUBSTITUTE(AS169," ","")))))+1,99)&amp;"_"&amp;LEFT(AS169,FIND(" ",AS169)-1)&amp;"_"&amp;AT169))</f>
        <v>Horvat_Darko_1970</v>
      </c>
      <c r="AY169" s="112"/>
      <c r="AZ169" s="112" t="s">
        <v>1285</v>
      </c>
      <c r="BA169" s="113" t="str">
        <f t="shared" si="1026"/>
        <v/>
      </c>
      <c r="BB169" s="114" t="str">
        <f t="shared" si="1027"/>
        <v/>
      </c>
      <c r="BC169" s="115" t="str">
        <f t="shared" si="1028"/>
        <v/>
      </c>
      <c r="BD169" s="115" t="str">
        <f t="shared" si="1029"/>
        <v/>
      </c>
      <c r="BE169" s="116" t="str">
        <f t="shared" si="1030"/>
        <v/>
      </c>
      <c r="BF169" s="117" t="str">
        <f t="shared" si="1031"/>
        <v/>
      </c>
      <c r="BG169" s="118" t="str">
        <f t="shared" si="1032"/>
        <v/>
      </c>
      <c r="BH169" s="119" t="str">
        <f t="shared" si="1033"/>
        <v/>
      </c>
      <c r="BI169" s="120" t="str">
        <f t="shared" si="1034"/>
        <v/>
      </c>
      <c r="BK169" s="112"/>
      <c r="BL169" s="112"/>
      <c r="BM169" s="113"/>
      <c r="BN169" s="114"/>
      <c r="BO169" s="115"/>
      <c r="BP169" s="115"/>
      <c r="BQ169" s="116"/>
      <c r="BR169" s="117"/>
      <c r="BS169" s="118"/>
      <c r="BT169" s="119"/>
      <c r="BU169" s="120"/>
      <c r="BW169" s="112"/>
      <c r="BX169" s="112"/>
      <c r="BY169" s="113"/>
      <c r="BZ169" s="114"/>
      <c r="CA169" s="115"/>
      <c r="CB169" s="115"/>
      <c r="CC169" s="116"/>
      <c r="CD169" s="117"/>
      <c r="CE169" s="118"/>
      <c r="CF169" s="119"/>
      <c r="CG169" s="120"/>
      <c r="CI169" s="112"/>
      <c r="CJ169" s="112"/>
      <c r="CK169" s="113"/>
      <c r="CL169" s="114"/>
      <c r="CM169" s="115"/>
      <c r="CN169" s="115"/>
      <c r="CO169" s="116"/>
      <c r="CP169" s="117"/>
      <c r="CQ169" s="118"/>
      <c r="CR169" s="119"/>
      <c r="CS169" s="120"/>
      <c r="CU169" s="112"/>
      <c r="CV169" s="112"/>
      <c r="CW169" s="113"/>
      <c r="CX169" s="114"/>
      <c r="CY169" s="115"/>
      <c r="CZ169" s="115"/>
      <c r="DA169" s="116"/>
      <c r="DB169" s="117"/>
      <c r="DC169" s="118"/>
      <c r="DD169" s="119"/>
      <c r="DE169" s="120"/>
      <c r="DG169" s="112"/>
      <c r="DH169" s="112"/>
      <c r="DI169" s="113"/>
      <c r="DJ169" s="114"/>
      <c r="DK169" s="115"/>
      <c r="DL169" s="115"/>
      <c r="DM169" s="116"/>
      <c r="DN169" s="117"/>
      <c r="DO169" s="118"/>
      <c r="DP169" s="119"/>
      <c r="DQ169" s="120"/>
      <c r="DS169" s="112"/>
      <c r="DT169" s="112"/>
      <c r="DU169" s="113"/>
      <c r="DV169" s="114"/>
      <c r="DW169" s="115"/>
      <c r="DX169" s="115"/>
      <c r="DY169" s="116"/>
      <c r="DZ169" s="117"/>
      <c r="EA169" s="118"/>
      <c r="EB169" s="119"/>
      <c r="EC169" s="120"/>
      <c r="EE169" s="112"/>
      <c r="EF169" s="112"/>
      <c r="EG169" s="113"/>
      <c r="EH169" s="114"/>
      <c r="EI169" s="115"/>
      <c r="EJ169" s="115"/>
      <c r="EK169" s="116"/>
      <c r="EL169" s="117"/>
      <c r="EM169" s="118"/>
      <c r="EN169" s="119"/>
      <c r="EO169" s="120"/>
      <c r="EQ169" s="112"/>
      <c r="ER169" s="112"/>
      <c r="ES169" s="113"/>
      <c r="ET169" s="114"/>
      <c r="EU169" s="115"/>
      <c r="EV169" s="115"/>
      <c r="EW169" s="116"/>
      <c r="EX169" s="117"/>
      <c r="EY169" s="118"/>
      <c r="EZ169" s="119"/>
      <c r="FA169" s="120"/>
      <c r="FC169" s="112"/>
      <c r="FD169" s="112"/>
      <c r="FE169" s="113"/>
      <c r="FF169" s="114"/>
      <c r="FG169" s="115"/>
      <c r="FH169" s="115"/>
      <c r="FI169" s="116"/>
      <c r="FJ169" s="117"/>
      <c r="FK169" s="118"/>
      <c r="FL169" s="119"/>
      <c r="FM169" s="120"/>
      <c r="FO169" s="112"/>
      <c r="FP169" s="112"/>
      <c r="FQ169" s="113"/>
      <c r="FR169" s="114"/>
      <c r="FS169" s="115"/>
      <c r="FT169" s="115"/>
      <c r="FU169" s="116"/>
      <c r="FV169" s="117"/>
      <c r="FW169" s="118"/>
      <c r="FX169" s="119"/>
      <c r="FY169" s="120"/>
      <c r="GA169" s="112"/>
      <c r="GB169" s="112"/>
      <c r="GC169" s="113"/>
      <c r="GD169" s="114"/>
      <c r="GE169" s="115"/>
      <c r="GF169" s="115"/>
      <c r="GG169" s="116"/>
      <c r="GH169" s="117"/>
      <c r="GI169" s="118"/>
      <c r="GJ169" s="119"/>
      <c r="GK169" s="120"/>
      <c r="GM169" s="112"/>
      <c r="GN169" s="112"/>
      <c r="GO169" s="113"/>
      <c r="GP169" s="114"/>
      <c r="GQ169" s="115"/>
      <c r="GR169" s="115"/>
      <c r="GS169" s="116"/>
      <c r="GT169" s="117"/>
      <c r="GU169" s="118"/>
      <c r="GV169" s="119"/>
      <c r="GW169" s="120"/>
      <c r="GY169" s="112"/>
      <c r="GZ169" s="112"/>
      <c r="HA169" s="113"/>
      <c r="HB169" s="114"/>
      <c r="HC169" s="115"/>
      <c r="HD169" s="115"/>
      <c r="HE169" s="116"/>
      <c r="HF169" s="117"/>
      <c r="HG169" s="118"/>
      <c r="HH169" s="119"/>
      <c r="HI169" s="120"/>
      <c r="HK169" s="112"/>
      <c r="HL169" s="112"/>
      <c r="HM169" s="113"/>
      <c r="HN169" s="114"/>
      <c r="HO169" s="115"/>
      <c r="HP169" s="115"/>
      <c r="HQ169" s="116"/>
      <c r="HR169" s="117"/>
      <c r="HS169" s="118"/>
      <c r="HT169" s="119"/>
      <c r="HU169" s="120"/>
      <c r="HW169" s="112"/>
      <c r="HX169" s="112"/>
      <c r="HY169" s="113"/>
      <c r="HZ169" s="114"/>
      <c r="IA169" s="115"/>
      <c r="IB169" s="115"/>
      <c r="IC169" s="116"/>
      <c r="ID169" s="117"/>
      <c r="IE169" s="118"/>
      <c r="IF169" s="119"/>
      <c r="IG169" s="120"/>
      <c r="II169" s="112"/>
      <c r="IJ169" s="112"/>
      <c r="IK169" s="113"/>
      <c r="IL169" s="114"/>
      <c r="IM169" s="115"/>
      <c r="IN169" s="115"/>
      <c r="IO169" s="116"/>
      <c r="IP169" s="117"/>
      <c r="IQ169" s="118"/>
      <c r="IR169" s="119"/>
      <c r="IS169" s="120"/>
      <c r="IU169" s="112"/>
      <c r="IV169" s="112"/>
      <c r="IW169" s="113"/>
      <c r="IX169" s="114"/>
      <c r="IY169" s="115"/>
      <c r="IZ169" s="115"/>
      <c r="JA169" s="116"/>
      <c r="JB169" s="117"/>
      <c r="JC169" s="118"/>
      <c r="JD169" s="119"/>
      <c r="JE169" s="120"/>
      <c r="JG169" s="112"/>
      <c r="JH169" s="112"/>
      <c r="JI169" s="113"/>
      <c r="JJ169" s="114"/>
      <c r="JK169" s="115"/>
      <c r="JL169" s="115"/>
      <c r="JM169" s="116"/>
      <c r="JN169" s="117"/>
      <c r="JO169" s="118"/>
      <c r="JP169" s="119"/>
      <c r="JQ169" s="120"/>
      <c r="JS169" s="112"/>
      <c r="JT169" s="112"/>
      <c r="JU169" s="113"/>
      <c r="JV169" s="114"/>
      <c r="JW169" s="115"/>
      <c r="JX169" s="115"/>
      <c r="JY169" s="116"/>
      <c r="JZ169" s="117"/>
      <c r="KA169" s="118"/>
      <c r="KB169" s="119"/>
      <c r="KC169" s="120"/>
      <c r="KE169" s="112"/>
      <c r="KF169" s="112"/>
      <c r="KG169" s="113"/>
      <c r="KH169" s="114"/>
      <c r="KI169" s="115"/>
      <c r="KJ169" s="115"/>
      <c r="KK169" s="116"/>
      <c r="KL169" s="117"/>
      <c r="KM169" s="118"/>
      <c r="KN169" s="119"/>
      <c r="KO169" s="120"/>
      <c r="KQ169" s="112"/>
      <c r="KR169" s="112"/>
      <c r="KS169" s="113"/>
      <c r="KT169" s="114"/>
      <c r="KU169" s="115"/>
      <c r="KV169" s="115"/>
      <c r="KW169" s="116"/>
      <c r="KX169" s="117"/>
      <c r="KY169" s="118"/>
      <c r="KZ169" s="119"/>
      <c r="LA169" s="120"/>
      <c r="LC169" s="112"/>
      <c r="LD169" s="112"/>
      <c r="LE169" s="113"/>
      <c r="LF169" s="114"/>
      <c r="LG169" s="115"/>
      <c r="LH169" s="115"/>
      <c r="LI169" s="116"/>
      <c r="LJ169" s="117"/>
      <c r="LK169" s="118"/>
      <c r="LL169" s="119"/>
      <c r="LM169" s="120"/>
      <c r="LO169" s="112"/>
      <c r="LP169" s="112"/>
      <c r="LQ169" s="113"/>
      <c r="LR169" s="114"/>
      <c r="LS169" s="115"/>
      <c r="LT169" s="115"/>
      <c r="LU169" s="116"/>
      <c r="LV169" s="117"/>
      <c r="LW169" s="118"/>
      <c r="LX169" s="119"/>
      <c r="LY169" s="120"/>
      <c r="MA169" s="112"/>
      <c r="MB169" s="112"/>
      <c r="MC169" s="113"/>
      <c r="MD169" s="114"/>
      <c r="ME169" s="115"/>
      <c r="MF169" s="115"/>
      <c r="MG169" s="116"/>
      <c r="MH169" s="117"/>
      <c r="MI169" s="118"/>
      <c r="MJ169" s="119"/>
      <c r="MK169" s="120"/>
      <c r="MM169" s="112"/>
      <c r="MN169" s="112"/>
      <c r="MO169" s="113"/>
      <c r="MP169" s="114"/>
      <c r="MQ169" s="115"/>
      <c r="MR169" s="115"/>
      <c r="MS169" s="116"/>
      <c r="MT169" s="117"/>
      <c r="MU169" s="118"/>
      <c r="MV169" s="119"/>
      <c r="MW169" s="120"/>
      <c r="MY169" s="112"/>
      <c r="MZ169" s="112"/>
      <c r="NA169" s="113"/>
      <c r="NB169" s="114"/>
      <c r="NC169" s="115"/>
      <c r="ND169" s="115"/>
      <c r="NE169" s="116"/>
      <c r="NF169" s="117"/>
      <c r="NG169" s="118"/>
      <c r="NH169" s="119"/>
      <c r="NI169" s="120"/>
      <c r="NK169" s="112"/>
      <c r="NL169" s="112"/>
      <c r="NM169" s="113"/>
      <c r="NN169" s="114"/>
      <c r="NO169" s="115"/>
      <c r="NP169" s="115"/>
      <c r="NQ169" s="116"/>
      <c r="NR169" s="117"/>
      <c r="NS169" s="118"/>
      <c r="NT169" s="119"/>
      <c r="NU169" s="120"/>
      <c r="NW169" s="112"/>
      <c r="NX169" s="112"/>
      <c r="NY169" s="113"/>
      <c r="NZ169" s="114"/>
      <c r="OA169" s="115"/>
      <c r="OB169" s="115"/>
      <c r="OC169" s="116"/>
      <c r="OD169" s="117"/>
      <c r="OE169" s="118"/>
      <c r="OF169" s="119"/>
      <c r="OG169" s="120"/>
      <c r="OI169" s="112"/>
      <c r="OJ169" s="112"/>
      <c r="OK169" s="113"/>
      <c r="OL169" s="114"/>
      <c r="OM169" s="115"/>
      <c r="ON169" s="115"/>
      <c r="OO169" s="116"/>
      <c r="OP169" s="117"/>
      <c r="OQ169" s="118"/>
      <c r="OR169" s="119"/>
      <c r="OS169" s="120"/>
      <c r="OU169" s="112"/>
      <c r="OV169" s="112"/>
      <c r="OW169" s="113"/>
      <c r="OX169" s="114"/>
      <c r="OY169" s="115"/>
      <c r="OZ169" s="115"/>
      <c r="PA169" s="116"/>
      <c r="PB169" s="117"/>
      <c r="PC169" s="118"/>
      <c r="PD169" s="119"/>
      <c r="PE169" s="120"/>
      <c r="PG169" s="112"/>
      <c r="PH169" s="112"/>
      <c r="PI169" s="113"/>
      <c r="PJ169" s="114"/>
      <c r="PK169" s="115"/>
      <c r="PL169" s="115"/>
      <c r="PM169" s="116"/>
      <c r="PN169" s="117"/>
      <c r="PO169" s="118"/>
      <c r="PP169" s="119"/>
      <c r="PQ169" s="120"/>
      <c r="PS169" s="112"/>
      <c r="PT169" s="112"/>
      <c r="PU169" s="113"/>
      <c r="PV169" s="114"/>
      <c r="PW169" s="115"/>
      <c r="PX169" s="115"/>
      <c r="PY169" s="116"/>
      <c r="PZ169" s="117"/>
      <c r="QA169" s="118"/>
      <c r="QB169" s="119"/>
      <c r="QC169" s="120"/>
      <c r="QE169" s="112"/>
      <c r="QF169" s="112"/>
      <c r="QG169" s="113"/>
      <c r="QH169" s="114"/>
      <c r="QI169" s="115"/>
      <c r="QJ169" s="115"/>
      <c r="QK169" s="116"/>
      <c r="QL169" s="117"/>
      <c r="QM169" s="118"/>
      <c r="QN169" s="119"/>
      <c r="QO169" s="120"/>
      <c r="QQ169" s="112"/>
      <c r="QR169" s="112"/>
      <c r="QS169" s="113"/>
      <c r="QT169" s="114"/>
      <c r="QU169" s="115"/>
      <c r="QV169" s="115"/>
      <c r="QW169" s="116"/>
      <c r="QX169" s="117"/>
      <c r="QY169" s="118"/>
      <c r="QZ169" s="119"/>
      <c r="RA169" s="120"/>
      <c r="RC169" s="112"/>
      <c r="RD169" s="112"/>
      <c r="RE169" s="113"/>
      <c r="RF169" s="114"/>
      <c r="RG169" s="115"/>
      <c r="RH169" s="115"/>
      <c r="RI169" s="116"/>
      <c r="RJ169" s="117"/>
      <c r="RK169" s="118"/>
      <c r="RL169" s="119"/>
      <c r="RM169" s="120"/>
      <c r="RO169" s="112"/>
      <c r="RP169" s="112"/>
      <c r="RQ169" s="113"/>
      <c r="RR169" s="114"/>
      <c r="RS169" s="115"/>
      <c r="RT169" s="115"/>
      <c r="RU169" s="116"/>
      <c r="RV169" s="117"/>
      <c r="RW169" s="118"/>
      <c r="RX169" s="119"/>
      <c r="RY169" s="120"/>
      <c r="SA169" s="112"/>
      <c r="SB169" s="112"/>
    </row>
    <row r="170" spans="1:496" ht="13.5" customHeight="1">
      <c r="A170" s="20"/>
      <c r="B170" s="2" t="s">
        <v>959</v>
      </c>
      <c r="C170" s="2" t="s">
        <v>960</v>
      </c>
      <c r="E170" s="113" t="str">
        <f t="shared" si="960"/>
        <v/>
      </c>
      <c r="F170" s="114" t="str">
        <f t="shared" si="961"/>
        <v/>
      </c>
      <c r="G170" s="115" t="str">
        <f t="shared" si="1378"/>
        <v/>
      </c>
      <c r="H170" s="115" t="str">
        <f t="shared" si="1379"/>
        <v/>
      </c>
      <c r="I170" s="116" t="str">
        <f t="shared" si="962"/>
        <v/>
      </c>
      <c r="J170" s="117" t="str">
        <f t="shared" si="963"/>
        <v/>
      </c>
      <c r="K170" s="118" t="str">
        <f t="shared" si="964"/>
        <v/>
      </c>
      <c r="L170" s="119" t="str">
        <f t="shared" si="1377"/>
        <v/>
      </c>
      <c r="M170" s="120" t="str">
        <f t="shared" si="965"/>
        <v/>
      </c>
      <c r="O170" s="112"/>
      <c r="Q170" s="113" t="s">
        <v>289</v>
      </c>
      <c r="R170" s="114" t="s">
        <v>289</v>
      </c>
      <c r="S170" s="115" t="s">
        <v>289</v>
      </c>
      <c r="T170" s="115" t="s">
        <v>289</v>
      </c>
      <c r="U170" s="116" t="s">
        <v>289</v>
      </c>
      <c r="V170" s="117" t="s">
        <v>289</v>
      </c>
      <c r="W170" s="118" t="s">
        <v>289</v>
      </c>
      <c r="X170" s="119" t="s">
        <v>289</v>
      </c>
      <c r="Y170" s="120" t="s">
        <v>289</v>
      </c>
      <c r="AA170" s="4"/>
      <c r="AC170" s="113" t="str">
        <f t="shared" si="1035"/>
        <v/>
      </c>
      <c r="AD170" s="114" t="str">
        <f t="shared" si="1036"/>
        <v/>
      </c>
      <c r="AE170" s="115" t="str">
        <f t="shared" si="1037"/>
        <v/>
      </c>
      <c r="AF170" s="115" t="str">
        <f t="shared" si="1038"/>
        <v/>
      </c>
      <c r="AG170" s="116" t="str">
        <f t="shared" si="1039"/>
        <v/>
      </c>
      <c r="AH170" s="117" t="str">
        <f t="shared" si="1040"/>
        <v/>
      </c>
      <c r="AI170" s="118" t="str">
        <f t="shared" si="1041"/>
        <v/>
      </c>
      <c r="AJ170" s="119" t="str">
        <f t="shared" si="1042"/>
        <v/>
      </c>
      <c r="AK170" s="120" t="str">
        <f t="shared" si="1043"/>
        <v/>
      </c>
      <c r="AM170" s="112"/>
      <c r="AN170" s="112"/>
      <c r="AO170" s="113" t="str">
        <f t="shared" si="1386"/>
        <v/>
      </c>
      <c r="AP170" s="114" t="str">
        <f t="shared" si="1387"/>
        <v/>
      </c>
      <c r="AQ170" s="115" t="str">
        <f t="shared" ref="AQ170" si="1394">IF(AS170="","",AO$2)</f>
        <v/>
      </c>
      <c r="AR170" s="115" t="str">
        <f t="shared" si="1388"/>
        <v/>
      </c>
      <c r="AS170" s="116" t="str">
        <f t="shared" si="1389"/>
        <v/>
      </c>
      <c r="AT170" s="117" t="str">
        <f t="shared" si="1390"/>
        <v/>
      </c>
      <c r="AU170" s="118" t="str">
        <f t="shared" si="1391"/>
        <v/>
      </c>
      <c r="AV170" s="119" t="str">
        <f t="shared" si="1392"/>
        <v/>
      </c>
      <c r="AW170" s="120" t="str">
        <f t="shared" si="1393"/>
        <v/>
      </c>
      <c r="AY170" s="112"/>
      <c r="AZ170" s="112"/>
      <c r="BA170" s="113" t="str">
        <f t="shared" si="1026"/>
        <v/>
      </c>
      <c r="BB170" s="114" t="str">
        <f t="shared" si="1027"/>
        <v/>
      </c>
      <c r="BC170" s="115" t="str">
        <f t="shared" si="1028"/>
        <v/>
      </c>
      <c r="BD170" s="115" t="str">
        <f t="shared" si="1029"/>
        <v/>
      </c>
      <c r="BE170" s="116" t="str">
        <f t="shared" si="1030"/>
        <v/>
      </c>
      <c r="BF170" s="117" t="str">
        <f t="shared" si="1031"/>
        <v/>
      </c>
      <c r="BG170" s="118" t="str">
        <f t="shared" si="1032"/>
        <v/>
      </c>
      <c r="BH170" s="119" t="str">
        <f t="shared" si="1033"/>
        <v/>
      </c>
      <c r="BI170" s="120" t="str">
        <f t="shared" si="1034"/>
        <v/>
      </c>
      <c r="BK170" s="112"/>
      <c r="BL170" s="112"/>
      <c r="BM170" s="113" t="str">
        <f t="shared" si="1053"/>
        <v/>
      </c>
      <c r="BN170" s="114" t="str">
        <f t="shared" si="1054"/>
        <v/>
      </c>
      <c r="BO170" s="115" t="str">
        <f t="shared" si="1055"/>
        <v/>
      </c>
      <c r="BP170" s="115" t="str">
        <f t="shared" si="1056"/>
        <v/>
      </c>
      <c r="BQ170" s="116" t="str">
        <f t="shared" si="1057"/>
        <v/>
      </c>
      <c r="BR170" s="117" t="str">
        <f t="shared" si="1058"/>
        <v/>
      </c>
      <c r="BS170" s="118" t="str">
        <f t="shared" si="1059"/>
        <v/>
      </c>
      <c r="BT170" s="119" t="str">
        <f t="shared" si="1060"/>
        <v/>
      </c>
      <c r="BU170" s="120" t="str">
        <f t="shared" si="1061"/>
        <v/>
      </c>
      <c r="BW170" s="112"/>
      <c r="BX170" s="112"/>
      <c r="BY170" s="113" t="str">
        <f t="shared" si="1062"/>
        <v/>
      </c>
      <c r="BZ170" s="114" t="str">
        <f t="shared" si="1063"/>
        <v/>
      </c>
      <c r="CA170" s="115" t="str">
        <f t="shared" si="1064"/>
        <v/>
      </c>
      <c r="CB170" s="115" t="str">
        <f t="shared" si="1065"/>
        <v/>
      </c>
      <c r="CC170" s="116" t="str">
        <f t="shared" si="1066"/>
        <v/>
      </c>
      <c r="CD170" s="117" t="str">
        <f t="shared" si="1067"/>
        <v/>
      </c>
      <c r="CE170" s="118" t="str">
        <f t="shared" si="1068"/>
        <v/>
      </c>
      <c r="CF170" s="119" t="str">
        <f t="shared" si="1069"/>
        <v/>
      </c>
      <c r="CG170" s="120" t="str">
        <f t="shared" si="1070"/>
        <v/>
      </c>
      <c r="CI170" s="112"/>
      <c r="CJ170" s="112"/>
      <c r="CK170" s="113" t="str">
        <f t="shared" si="1071"/>
        <v/>
      </c>
      <c r="CL170" s="114" t="str">
        <f t="shared" si="1072"/>
        <v/>
      </c>
      <c r="CM170" s="115" t="str">
        <f t="shared" si="1073"/>
        <v/>
      </c>
      <c r="CN170" s="115" t="str">
        <f t="shared" si="1074"/>
        <v/>
      </c>
      <c r="CO170" s="116" t="str">
        <f t="shared" si="1075"/>
        <v/>
      </c>
      <c r="CP170" s="117" t="str">
        <f t="shared" si="1076"/>
        <v/>
      </c>
      <c r="CQ170" s="118" t="str">
        <f t="shared" si="1077"/>
        <v/>
      </c>
      <c r="CR170" s="119" t="str">
        <f t="shared" si="1078"/>
        <v/>
      </c>
      <c r="CS170" s="120" t="str">
        <f t="shared" si="1079"/>
        <v/>
      </c>
      <c r="CU170" s="112"/>
      <c r="CV170" s="112"/>
      <c r="CW170" s="113" t="str">
        <f t="shared" si="1080"/>
        <v/>
      </c>
      <c r="CX170" s="114" t="str">
        <f t="shared" si="1081"/>
        <v/>
      </c>
      <c r="CY170" s="115" t="str">
        <f t="shared" si="1082"/>
        <v/>
      </c>
      <c r="CZ170" s="115" t="str">
        <f t="shared" si="1083"/>
        <v/>
      </c>
      <c r="DA170" s="116" t="str">
        <f t="shared" si="1084"/>
        <v/>
      </c>
      <c r="DB170" s="117" t="str">
        <f t="shared" si="1085"/>
        <v/>
      </c>
      <c r="DC170" s="118" t="str">
        <f t="shared" si="1086"/>
        <v/>
      </c>
      <c r="DD170" s="119" t="str">
        <f t="shared" si="1087"/>
        <v/>
      </c>
      <c r="DE170" s="120" t="str">
        <f t="shared" si="1088"/>
        <v/>
      </c>
      <c r="DG170" s="112"/>
      <c r="DH170" s="112"/>
      <c r="DI170" s="113" t="str">
        <f t="shared" si="1089"/>
        <v/>
      </c>
      <c r="DJ170" s="114" t="str">
        <f t="shared" si="1090"/>
        <v/>
      </c>
      <c r="DK170" s="115" t="str">
        <f t="shared" si="1091"/>
        <v/>
      </c>
      <c r="DL170" s="115" t="str">
        <f t="shared" si="1092"/>
        <v/>
      </c>
      <c r="DM170" s="116" t="str">
        <f t="shared" si="1093"/>
        <v/>
      </c>
      <c r="DN170" s="117" t="str">
        <f t="shared" si="1094"/>
        <v/>
      </c>
      <c r="DO170" s="118" t="str">
        <f t="shared" si="1095"/>
        <v/>
      </c>
      <c r="DP170" s="119" t="str">
        <f t="shared" si="1096"/>
        <v/>
      </c>
      <c r="DQ170" s="120" t="str">
        <f t="shared" si="1097"/>
        <v/>
      </c>
      <c r="DS170" s="112"/>
      <c r="DT170" s="112"/>
      <c r="DU170" s="113" t="str">
        <f t="shared" si="1098"/>
        <v/>
      </c>
      <c r="DV170" s="114" t="str">
        <f t="shared" si="1099"/>
        <v/>
      </c>
      <c r="DW170" s="115" t="str">
        <f t="shared" si="1100"/>
        <v/>
      </c>
      <c r="DX170" s="115" t="str">
        <f t="shared" si="1101"/>
        <v/>
      </c>
      <c r="DY170" s="116" t="str">
        <f t="shared" si="1102"/>
        <v/>
      </c>
      <c r="DZ170" s="117" t="str">
        <f t="shared" si="1103"/>
        <v/>
      </c>
      <c r="EA170" s="118" t="str">
        <f t="shared" si="1104"/>
        <v/>
      </c>
      <c r="EB170" s="119" t="str">
        <f t="shared" si="1105"/>
        <v/>
      </c>
      <c r="EC170" s="120" t="str">
        <f t="shared" si="1106"/>
        <v/>
      </c>
      <c r="EE170" s="112"/>
      <c r="EF170" s="112"/>
      <c r="EG170" s="113" t="str">
        <f t="shared" si="1107"/>
        <v/>
      </c>
      <c r="EH170" s="114" t="str">
        <f t="shared" si="1108"/>
        <v/>
      </c>
      <c r="EI170" s="115" t="str">
        <f t="shared" si="1109"/>
        <v/>
      </c>
      <c r="EJ170" s="115" t="str">
        <f t="shared" si="1110"/>
        <v/>
      </c>
      <c r="EK170" s="116" t="str">
        <f t="shared" si="1111"/>
        <v/>
      </c>
      <c r="EL170" s="117" t="str">
        <f t="shared" si="1112"/>
        <v/>
      </c>
      <c r="EM170" s="118" t="str">
        <f t="shared" si="1113"/>
        <v/>
      </c>
      <c r="EN170" s="119" t="str">
        <f t="shared" si="1114"/>
        <v/>
      </c>
      <c r="EO170" s="120" t="str">
        <f t="shared" si="1115"/>
        <v/>
      </c>
      <c r="EQ170" s="112"/>
      <c r="ER170" s="112"/>
      <c r="ES170" s="113" t="str">
        <f t="shared" si="1116"/>
        <v/>
      </c>
      <c r="ET170" s="114" t="str">
        <f t="shared" si="1117"/>
        <v/>
      </c>
      <c r="EU170" s="115" t="str">
        <f t="shared" si="1118"/>
        <v/>
      </c>
      <c r="EV170" s="115" t="str">
        <f t="shared" si="1119"/>
        <v/>
      </c>
      <c r="EW170" s="116" t="str">
        <f t="shared" si="1120"/>
        <v/>
      </c>
      <c r="EX170" s="117" t="str">
        <f t="shared" si="1121"/>
        <v/>
      </c>
      <c r="EY170" s="118" t="str">
        <f t="shared" si="1122"/>
        <v/>
      </c>
      <c r="EZ170" s="119" t="str">
        <f t="shared" si="1123"/>
        <v/>
      </c>
      <c r="FA170" s="120" t="str">
        <f t="shared" si="1124"/>
        <v/>
      </c>
      <c r="FC170" s="112"/>
      <c r="FD170" s="112"/>
      <c r="FE170" s="113" t="str">
        <f t="shared" si="1125"/>
        <v/>
      </c>
      <c r="FF170" s="114" t="str">
        <f t="shared" si="1126"/>
        <v/>
      </c>
      <c r="FG170" s="115" t="str">
        <f t="shared" si="1127"/>
        <v/>
      </c>
      <c r="FH170" s="115" t="str">
        <f t="shared" si="1128"/>
        <v/>
      </c>
      <c r="FI170" s="116" t="str">
        <f t="shared" si="1129"/>
        <v/>
      </c>
      <c r="FJ170" s="117" t="str">
        <f t="shared" si="1130"/>
        <v/>
      </c>
      <c r="FK170" s="118" t="str">
        <f t="shared" si="1131"/>
        <v/>
      </c>
      <c r="FL170" s="119" t="str">
        <f t="shared" si="1132"/>
        <v/>
      </c>
      <c r="FM170" s="120" t="str">
        <f t="shared" si="1133"/>
        <v/>
      </c>
      <c r="FO170" s="112"/>
      <c r="FP170" s="112"/>
      <c r="FQ170" s="113" t="str">
        <f t="shared" si="1134"/>
        <v/>
      </c>
      <c r="FR170" s="114" t="str">
        <f t="shared" si="1135"/>
        <v/>
      </c>
      <c r="FS170" s="115" t="str">
        <f t="shared" si="1136"/>
        <v/>
      </c>
      <c r="FT170" s="115" t="str">
        <f t="shared" si="1137"/>
        <v/>
      </c>
      <c r="FU170" s="116" t="str">
        <f t="shared" si="1138"/>
        <v/>
      </c>
      <c r="FV170" s="117" t="str">
        <f t="shared" si="1139"/>
        <v/>
      </c>
      <c r="FW170" s="118" t="str">
        <f t="shared" si="1140"/>
        <v/>
      </c>
      <c r="FX170" s="119" t="str">
        <f t="shared" si="1141"/>
        <v/>
      </c>
      <c r="FY170" s="120" t="str">
        <f t="shared" si="1142"/>
        <v/>
      </c>
      <c r="GA170" s="112"/>
      <c r="GB170" s="112"/>
      <c r="GC170" s="113" t="str">
        <f t="shared" si="1143"/>
        <v/>
      </c>
      <c r="GD170" s="114" t="str">
        <f t="shared" si="1144"/>
        <v/>
      </c>
      <c r="GE170" s="115" t="str">
        <f t="shared" si="1145"/>
        <v/>
      </c>
      <c r="GF170" s="115" t="str">
        <f t="shared" si="1146"/>
        <v/>
      </c>
      <c r="GG170" s="116" t="str">
        <f t="shared" si="1147"/>
        <v/>
      </c>
      <c r="GH170" s="117" t="str">
        <f t="shared" si="1148"/>
        <v/>
      </c>
      <c r="GI170" s="118" t="str">
        <f t="shared" si="1149"/>
        <v/>
      </c>
      <c r="GJ170" s="119" t="str">
        <f t="shared" si="1150"/>
        <v/>
      </c>
      <c r="GK170" s="120" t="str">
        <f t="shared" si="1151"/>
        <v/>
      </c>
      <c r="GM170" s="112"/>
      <c r="GN170" s="112"/>
      <c r="GO170" s="113" t="str">
        <f t="shared" si="1152"/>
        <v/>
      </c>
      <c r="GP170" s="114" t="str">
        <f t="shared" si="1153"/>
        <v/>
      </c>
      <c r="GQ170" s="115" t="str">
        <f t="shared" si="1154"/>
        <v/>
      </c>
      <c r="GR170" s="115" t="str">
        <f t="shared" si="1155"/>
        <v/>
      </c>
      <c r="GS170" s="116" t="str">
        <f t="shared" si="1156"/>
        <v/>
      </c>
      <c r="GT170" s="117" t="str">
        <f t="shared" si="1157"/>
        <v/>
      </c>
      <c r="GU170" s="118" t="str">
        <f t="shared" si="1158"/>
        <v/>
      </c>
      <c r="GV170" s="119" t="str">
        <f t="shared" si="1159"/>
        <v/>
      </c>
      <c r="GW170" s="120" t="str">
        <f t="shared" si="1160"/>
        <v/>
      </c>
      <c r="GY170" s="112"/>
      <c r="GZ170" s="112"/>
      <c r="HA170" s="113" t="str">
        <f t="shared" si="1161"/>
        <v/>
      </c>
      <c r="HB170" s="114" t="str">
        <f t="shared" si="1162"/>
        <v/>
      </c>
      <c r="HC170" s="115" t="str">
        <f t="shared" si="1163"/>
        <v/>
      </c>
      <c r="HD170" s="115" t="str">
        <f t="shared" si="1164"/>
        <v/>
      </c>
      <c r="HE170" s="116" t="str">
        <f t="shared" si="1165"/>
        <v/>
      </c>
      <c r="HF170" s="117" t="str">
        <f t="shared" si="1166"/>
        <v/>
      </c>
      <c r="HG170" s="118" t="str">
        <f t="shared" si="1167"/>
        <v/>
      </c>
      <c r="HH170" s="119" t="str">
        <f t="shared" si="1168"/>
        <v/>
      </c>
      <c r="HI170" s="120" t="str">
        <f t="shared" si="1169"/>
        <v/>
      </c>
      <c r="HK170" s="112"/>
      <c r="HL170" s="112"/>
      <c r="HM170" s="113" t="str">
        <f t="shared" si="1170"/>
        <v/>
      </c>
      <c r="HN170" s="114" t="str">
        <f t="shared" si="1171"/>
        <v/>
      </c>
      <c r="HO170" s="115" t="str">
        <f t="shared" si="1172"/>
        <v/>
      </c>
      <c r="HP170" s="115" t="str">
        <f t="shared" si="1173"/>
        <v/>
      </c>
      <c r="HQ170" s="116" t="str">
        <f t="shared" si="1174"/>
        <v/>
      </c>
      <c r="HR170" s="117" t="str">
        <f t="shared" si="1175"/>
        <v/>
      </c>
      <c r="HS170" s="118" t="str">
        <f t="shared" si="1176"/>
        <v/>
      </c>
      <c r="HT170" s="119" t="str">
        <f t="shared" si="1177"/>
        <v/>
      </c>
      <c r="HU170" s="120" t="str">
        <f t="shared" si="1178"/>
        <v/>
      </c>
      <c r="HW170" s="112"/>
      <c r="HX170" s="112"/>
      <c r="HY170" s="113" t="str">
        <f t="shared" si="1179"/>
        <v/>
      </c>
      <c r="HZ170" s="114" t="str">
        <f t="shared" si="1180"/>
        <v/>
      </c>
      <c r="IA170" s="115" t="str">
        <f t="shared" si="1181"/>
        <v/>
      </c>
      <c r="IB170" s="115" t="str">
        <f t="shared" si="1182"/>
        <v/>
      </c>
      <c r="IC170" s="116" t="str">
        <f t="shared" si="1183"/>
        <v/>
      </c>
      <c r="ID170" s="117" t="str">
        <f t="shared" si="1184"/>
        <v/>
      </c>
      <c r="IE170" s="118" t="str">
        <f t="shared" si="1185"/>
        <v/>
      </c>
      <c r="IF170" s="119" t="str">
        <f t="shared" si="1186"/>
        <v/>
      </c>
      <c r="IG170" s="120" t="str">
        <f t="shared" si="1187"/>
        <v/>
      </c>
      <c r="II170" s="112"/>
      <c r="IJ170" s="112"/>
      <c r="IK170" s="113" t="str">
        <f t="shared" si="1188"/>
        <v/>
      </c>
      <c r="IL170" s="114" t="str">
        <f t="shared" si="1189"/>
        <v/>
      </c>
      <c r="IM170" s="115" t="str">
        <f t="shared" si="1190"/>
        <v/>
      </c>
      <c r="IN170" s="115" t="str">
        <f t="shared" si="1191"/>
        <v/>
      </c>
      <c r="IO170" s="116" t="str">
        <f t="shared" si="1192"/>
        <v/>
      </c>
      <c r="IP170" s="117" t="str">
        <f t="shared" si="1193"/>
        <v/>
      </c>
      <c r="IQ170" s="118" t="str">
        <f t="shared" si="1194"/>
        <v/>
      </c>
      <c r="IR170" s="119" t="str">
        <f t="shared" si="1195"/>
        <v/>
      </c>
      <c r="IS170" s="120" t="str">
        <f t="shared" si="1196"/>
        <v/>
      </c>
      <c r="IU170" s="112"/>
      <c r="IV170" s="112"/>
      <c r="IW170" s="113" t="str">
        <f t="shared" si="1197"/>
        <v/>
      </c>
      <c r="IX170" s="114" t="str">
        <f t="shared" si="1198"/>
        <v/>
      </c>
      <c r="IY170" s="115" t="str">
        <f t="shared" si="1199"/>
        <v/>
      </c>
      <c r="IZ170" s="115" t="str">
        <f t="shared" si="1200"/>
        <v/>
      </c>
      <c r="JA170" s="116" t="str">
        <f t="shared" si="1201"/>
        <v/>
      </c>
      <c r="JB170" s="117" t="str">
        <f t="shared" si="1202"/>
        <v/>
      </c>
      <c r="JC170" s="118" t="str">
        <f t="shared" si="1203"/>
        <v/>
      </c>
      <c r="JD170" s="119" t="str">
        <f t="shared" si="1204"/>
        <v/>
      </c>
      <c r="JE170" s="120" t="str">
        <f t="shared" si="1205"/>
        <v/>
      </c>
      <c r="JG170" s="112"/>
      <c r="JH170" s="112"/>
      <c r="JI170" s="113" t="str">
        <f t="shared" si="1206"/>
        <v/>
      </c>
      <c r="JJ170" s="114" t="str">
        <f t="shared" si="1207"/>
        <v/>
      </c>
      <c r="JK170" s="115" t="str">
        <f t="shared" si="1208"/>
        <v/>
      </c>
      <c r="JL170" s="115" t="str">
        <f t="shared" si="1209"/>
        <v/>
      </c>
      <c r="JM170" s="116" t="str">
        <f t="shared" si="1210"/>
        <v/>
      </c>
      <c r="JN170" s="117" t="str">
        <f t="shared" si="1211"/>
        <v/>
      </c>
      <c r="JO170" s="118" t="str">
        <f t="shared" si="1212"/>
        <v/>
      </c>
      <c r="JP170" s="119" t="str">
        <f t="shared" si="1213"/>
        <v/>
      </c>
      <c r="JQ170" s="120" t="str">
        <f t="shared" si="1214"/>
        <v/>
      </c>
      <c r="JS170" s="112"/>
      <c r="JT170" s="112"/>
      <c r="JU170" s="113" t="str">
        <f t="shared" si="1215"/>
        <v/>
      </c>
      <c r="JV170" s="114" t="str">
        <f t="shared" si="1216"/>
        <v/>
      </c>
      <c r="JW170" s="115" t="str">
        <f t="shared" si="1217"/>
        <v/>
      </c>
      <c r="JX170" s="115" t="str">
        <f t="shared" si="1218"/>
        <v/>
      </c>
      <c r="JY170" s="116" t="str">
        <f t="shared" si="1219"/>
        <v/>
      </c>
      <c r="JZ170" s="117" t="str">
        <f t="shared" si="1220"/>
        <v/>
      </c>
      <c r="KA170" s="118" t="str">
        <f t="shared" si="1221"/>
        <v/>
      </c>
      <c r="KB170" s="119" t="str">
        <f t="shared" si="1222"/>
        <v/>
      </c>
      <c r="KC170" s="120" t="str">
        <f t="shared" si="1223"/>
        <v/>
      </c>
      <c r="KE170" s="112"/>
      <c r="KF170" s="112"/>
      <c r="KG170" s="113" t="str">
        <f t="shared" si="1224"/>
        <v/>
      </c>
      <c r="KH170" s="114" t="str">
        <f t="shared" si="1225"/>
        <v/>
      </c>
      <c r="KI170" s="115" t="str">
        <f t="shared" si="1226"/>
        <v/>
      </c>
      <c r="KJ170" s="115" t="str">
        <f t="shared" si="1227"/>
        <v/>
      </c>
      <c r="KK170" s="116" t="str">
        <f t="shared" si="1228"/>
        <v/>
      </c>
      <c r="KL170" s="117" t="str">
        <f t="shared" si="1229"/>
        <v/>
      </c>
      <c r="KM170" s="118" t="str">
        <f t="shared" si="1230"/>
        <v/>
      </c>
      <c r="KN170" s="119" t="str">
        <f t="shared" si="1231"/>
        <v/>
      </c>
      <c r="KO170" s="120" t="str">
        <f t="shared" si="1232"/>
        <v/>
      </c>
      <c r="KQ170" s="112"/>
      <c r="KR170" s="112"/>
      <c r="KS170" s="113" t="str">
        <f t="shared" si="1233"/>
        <v/>
      </c>
      <c r="KT170" s="114" t="str">
        <f t="shared" si="1234"/>
        <v/>
      </c>
      <c r="KU170" s="115" t="str">
        <f t="shared" si="1235"/>
        <v/>
      </c>
      <c r="KV170" s="115" t="str">
        <f t="shared" si="1236"/>
        <v/>
      </c>
      <c r="KW170" s="116" t="str">
        <f t="shared" si="1237"/>
        <v/>
      </c>
      <c r="KX170" s="117" t="str">
        <f t="shared" si="1238"/>
        <v/>
      </c>
      <c r="KY170" s="118" t="str">
        <f t="shared" si="1239"/>
        <v/>
      </c>
      <c r="KZ170" s="119" t="str">
        <f t="shared" si="1240"/>
        <v/>
      </c>
      <c r="LA170" s="120" t="str">
        <f t="shared" si="1241"/>
        <v/>
      </c>
      <c r="LC170" s="112"/>
      <c r="LD170" s="112"/>
      <c r="LE170" s="113" t="str">
        <f t="shared" si="1242"/>
        <v/>
      </c>
      <c r="LF170" s="114" t="str">
        <f t="shared" si="1243"/>
        <v/>
      </c>
      <c r="LG170" s="115" t="str">
        <f t="shared" si="1244"/>
        <v/>
      </c>
      <c r="LH170" s="115" t="str">
        <f t="shared" si="1245"/>
        <v/>
      </c>
      <c r="LI170" s="116" t="str">
        <f t="shared" si="1246"/>
        <v/>
      </c>
      <c r="LJ170" s="117" t="str">
        <f t="shared" si="1247"/>
        <v/>
      </c>
      <c r="LK170" s="118" t="str">
        <f t="shared" si="1248"/>
        <v/>
      </c>
      <c r="LL170" s="119" t="str">
        <f t="shared" si="1249"/>
        <v/>
      </c>
      <c r="LM170" s="120" t="str">
        <f t="shared" si="1250"/>
        <v/>
      </c>
      <c r="LO170" s="112"/>
      <c r="LP170" s="112"/>
      <c r="LQ170" s="113" t="str">
        <f t="shared" si="1251"/>
        <v/>
      </c>
      <c r="LR170" s="114" t="str">
        <f t="shared" si="1252"/>
        <v/>
      </c>
      <c r="LS170" s="115" t="str">
        <f t="shared" si="1253"/>
        <v/>
      </c>
      <c r="LT170" s="115" t="str">
        <f t="shared" si="1254"/>
        <v/>
      </c>
      <c r="LU170" s="116" t="str">
        <f t="shared" si="1255"/>
        <v/>
      </c>
      <c r="LV170" s="117" t="str">
        <f t="shared" si="1256"/>
        <v/>
      </c>
      <c r="LW170" s="118" t="str">
        <f t="shared" si="1257"/>
        <v/>
      </c>
      <c r="LX170" s="119" t="str">
        <f t="shared" si="1258"/>
        <v/>
      </c>
      <c r="LY170" s="120" t="str">
        <f t="shared" si="1259"/>
        <v/>
      </c>
      <c r="MA170" s="112"/>
      <c r="MB170" s="112"/>
      <c r="MC170" s="113" t="str">
        <f t="shared" si="1260"/>
        <v/>
      </c>
      <c r="MD170" s="114" t="str">
        <f t="shared" si="1261"/>
        <v/>
      </c>
      <c r="ME170" s="115" t="str">
        <f t="shared" si="1262"/>
        <v/>
      </c>
      <c r="MF170" s="115" t="str">
        <f t="shared" si="1263"/>
        <v/>
      </c>
      <c r="MG170" s="116" t="str">
        <f t="shared" si="1264"/>
        <v/>
      </c>
      <c r="MH170" s="117" t="str">
        <f t="shared" si="1265"/>
        <v/>
      </c>
      <c r="MI170" s="118" t="str">
        <f t="shared" si="1266"/>
        <v/>
      </c>
      <c r="MJ170" s="119" t="str">
        <f t="shared" si="1267"/>
        <v/>
      </c>
      <c r="MK170" s="120" t="str">
        <f t="shared" si="1268"/>
        <v/>
      </c>
      <c r="MM170" s="112"/>
      <c r="MN170" s="112"/>
      <c r="MO170" s="113" t="str">
        <f t="shared" si="1269"/>
        <v/>
      </c>
      <c r="MP170" s="114" t="str">
        <f t="shared" si="1270"/>
        <v/>
      </c>
      <c r="MQ170" s="115" t="str">
        <f t="shared" si="1271"/>
        <v/>
      </c>
      <c r="MR170" s="115" t="str">
        <f t="shared" si="1272"/>
        <v/>
      </c>
      <c r="MS170" s="116" t="str">
        <f t="shared" si="1273"/>
        <v/>
      </c>
      <c r="MT170" s="117" t="str">
        <f t="shared" si="1274"/>
        <v/>
      </c>
      <c r="MU170" s="118" t="str">
        <f t="shared" si="1275"/>
        <v/>
      </c>
      <c r="MV170" s="119" t="str">
        <f t="shared" si="1276"/>
        <v/>
      </c>
      <c r="MW170" s="120" t="str">
        <f t="shared" si="1277"/>
        <v/>
      </c>
      <c r="MY170" s="112"/>
      <c r="MZ170" s="112"/>
      <c r="NA170" s="113" t="str">
        <f t="shared" si="1278"/>
        <v/>
      </c>
      <c r="NB170" s="114" t="str">
        <f t="shared" si="1279"/>
        <v/>
      </c>
      <c r="NC170" s="115" t="str">
        <f t="shared" si="1280"/>
        <v/>
      </c>
      <c r="ND170" s="115" t="str">
        <f t="shared" si="1281"/>
        <v/>
      </c>
      <c r="NE170" s="116" t="str">
        <f t="shared" si="1282"/>
        <v/>
      </c>
      <c r="NF170" s="117" t="str">
        <f t="shared" si="1283"/>
        <v/>
      </c>
      <c r="NG170" s="118" t="str">
        <f t="shared" si="1284"/>
        <v/>
      </c>
      <c r="NH170" s="119" t="str">
        <f t="shared" si="1285"/>
        <v/>
      </c>
      <c r="NI170" s="120" t="str">
        <f t="shared" si="1286"/>
        <v/>
      </c>
      <c r="NK170" s="112"/>
      <c r="NL170" s="112"/>
      <c r="NM170" s="113" t="str">
        <f t="shared" si="1287"/>
        <v/>
      </c>
      <c r="NN170" s="114" t="str">
        <f t="shared" si="1288"/>
        <v/>
      </c>
      <c r="NO170" s="115" t="str">
        <f t="shared" si="1289"/>
        <v/>
      </c>
      <c r="NP170" s="115" t="str">
        <f t="shared" si="1290"/>
        <v/>
      </c>
      <c r="NQ170" s="116" t="str">
        <f t="shared" si="1291"/>
        <v/>
      </c>
      <c r="NR170" s="117" t="str">
        <f t="shared" si="1292"/>
        <v/>
      </c>
      <c r="NS170" s="118" t="str">
        <f t="shared" si="1293"/>
        <v/>
      </c>
      <c r="NT170" s="119" t="str">
        <f t="shared" si="1294"/>
        <v/>
      </c>
      <c r="NU170" s="120" t="str">
        <f t="shared" si="1295"/>
        <v/>
      </c>
      <c r="NW170" s="112"/>
      <c r="NX170" s="112"/>
      <c r="NY170" s="113" t="str">
        <f t="shared" si="1296"/>
        <v/>
      </c>
      <c r="NZ170" s="114" t="str">
        <f t="shared" si="1297"/>
        <v/>
      </c>
      <c r="OA170" s="115" t="str">
        <f t="shared" si="1298"/>
        <v/>
      </c>
      <c r="OB170" s="115" t="str">
        <f t="shared" si="1299"/>
        <v/>
      </c>
      <c r="OC170" s="116" t="str">
        <f t="shared" si="1300"/>
        <v/>
      </c>
      <c r="OD170" s="117" t="str">
        <f t="shared" si="1301"/>
        <v/>
      </c>
      <c r="OE170" s="118" t="str">
        <f t="shared" si="1302"/>
        <v/>
      </c>
      <c r="OF170" s="119" t="str">
        <f t="shared" si="1303"/>
        <v/>
      </c>
      <c r="OG170" s="120" t="str">
        <f t="shared" si="1304"/>
        <v/>
      </c>
      <c r="OI170" s="112"/>
      <c r="OJ170" s="112"/>
      <c r="OK170" s="113" t="str">
        <f t="shared" si="1305"/>
        <v/>
      </c>
      <c r="OL170" s="114" t="str">
        <f t="shared" si="1306"/>
        <v/>
      </c>
      <c r="OM170" s="115" t="str">
        <f t="shared" si="1307"/>
        <v/>
      </c>
      <c r="ON170" s="115" t="str">
        <f t="shared" si="1308"/>
        <v/>
      </c>
      <c r="OO170" s="116" t="str">
        <f t="shared" si="1309"/>
        <v/>
      </c>
      <c r="OP170" s="117" t="str">
        <f t="shared" si="1310"/>
        <v/>
      </c>
      <c r="OQ170" s="118" t="str">
        <f t="shared" si="1311"/>
        <v/>
      </c>
      <c r="OR170" s="119" t="str">
        <f t="shared" si="1312"/>
        <v/>
      </c>
      <c r="OS170" s="120" t="str">
        <f t="shared" si="1313"/>
        <v/>
      </c>
      <c r="OU170" s="112"/>
      <c r="OV170" s="112"/>
      <c r="OW170" s="113" t="str">
        <f t="shared" si="1314"/>
        <v/>
      </c>
      <c r="OX170" s="114" t="str">
        <f t="shared" si="1315"/>
        <v/>
      </c>
      <c r="OY170" s="115" t="str">
        <f t="shared" si="1316"/>
        <v/>
      </c>
      <c r="OZ170" s="115" t="str">
        <f t="shared" si="1317"/>
        <v/>
      </c>
      <c r="PA170" s="116" t="str">
        <f t="shared" si="1318"/>
        <v/>
      </c>
      <c r="PB170" s="117" t="str">
        <f t="shared" si="1319"/>
        <v/>
      </c>
      <c r="PC170" s="118" t="str">
        <f t="shared" si="1320"/>
        <v/>
      </c>
      <c r="PD170" s="119" t="str">
        <f t="shared" si="1321"/>
        <v/>
      </c>
      <c r="PE170" s="120" t="str">
        <f t="shared" si="1322"/>
        <v/>
      </c>
      <c r="PG170" s="112"/>
      <c r="PH170" s="112"/>
      <c r="PI170" s="113" t="str">
        <f t="shared" si="1323"/>
        <v/>
      </c>
      <c r="PJ170" s="114" t="str">
        <f t="shared" si="1324"/>
        <v/>
      </c>
      <c r="PK170" s="115" t="str">
        <f t="shared" si="1325"/>
        <v/>
      </c>
      <c r="PL170" s="115" t="str">
        <f t="shared" si="1326"/>
        <v/>
      </c>
      <c r="PM170" s="116" t="str">
        <f t="shared" si="1327"/>
        <v/>
      </c>
      <c r="PN170" s="117" t="str">
        <f t="shared" si="1328"/>
        <v/>
      </c>
      <c r="PO170" s="118" t="str">
        <f t="shared" si="1329"/>
        <v/>
      </c>
      <c r="PP170" s="119" t="str">
        <f t="shared" si="1330"/>
        <v/>
      </c>
      <c r="PQ170" s="120" t="str">
        <f t="shared" si="1331"/>
        <v/>
      </c>
      <c r="PS170" s="112"/>
      <c r="PT170" s="112"/>
      <c r="PU170" s="113" t="str">
        <f t="shared" si="1332"/>
        <v/>
      </c>
      <c r="PV170" s="114" t="str">
        <f t="shared" si="1333"/>
        <v/>
      </c>
      <c r="PW170" s="115" t="str">
        <f t="shared" si="1334"/>
        <v/>
      </c>
      <c r="PX170" s="115" t="str">
        <f t="shared" si="1335"/>
        <v/>
      </c>
      <c r="PY170" s="116" t="str">
        <f t="shared" si="1336"/>
        <v/>
      </c>
      <c r="PZ170" s="117" t="str">
        <f t="shared" si="1337"/>
        <v/>
      </c>
      <c r="QA170" s="118" t="str">
        <f t="shared" si="1338"/>
        <v/>
      </c>
      <c r="QB170" s="119" t="str">
        <f t="shared" si="1339"/>
        <v/>
      </c>
      <c r="QC170" s="120" t="str">
        <f t="shared" si="1340"/>
        <v/>
      </c>
      <c r="QE170" s="112"/>
      <c r="QF170" s="112"/>
      <c r="QG170" s="113" t="str">
        <f t="shared" si="1341"/>
        <v/>
      </c>
      <c r="QH170" s="114" t="str">
        <f t="shared" si="1342"/>
        <v/>
      </c>
      <c r="QI170" s="115" t="str">
        <f t="shared" si="1343"/>
        <v/>
      </c>
      <c r="QJ170" s="115" t="str">
        <f t="shared" si="1344"/>
        <v/>
      </c>
      <c r="QK170" s="116" t="str">
        <f t="shared" si="1345"/>
        <v/>
      </c>
      <c r="QL170" s="117" t="str">
        <f t="shared" si="1346"/>
        <v/>
      </c>
      <c r="QM170" s="118" t="str">
        <f t="shared" si="1347"/>
        <v/>
      </c>
      <c r="QN170" s="119" t="str">
        <f t="shared" si="1348"/>
        <v/>
      </c>
      <c r="QO170" s="120" t="str">
        <f t="shared" si="1349"/>
        <v/>
      </c>
      <c r="QQ170" s="112"/>
      <c r="QR170" s="112"/>
      <c r="QS170" s="113" t="str">
        <f t="shared" si="1350"/>
        <v/>
      </c>
      <c r="QT170" s="114" t="str">
        <f t="shared" si="1351"/>
        <v/>
      </c>
      <c r="QU170" s="115" t="str">
        <f t="shared" si="1352"/>
        <v/>
      </c>
      <c r="QV170" s="115" t="str">
        <f t="shared" si="1353"/>
        <v/>
      </c>
      <c r="QW170" s="116" t="str">
        <f t="shared" si="1354"/>
        <v/>
      </c>
      <c r="QX170" s="117" t="str">
        <f t="shared" si="1355"/>
        <v/>
      </c>
      <c r="QY170" s="118" t="str">
        <f t="shared" si="1356"/>
        <v/>
      </c>
      <c r="QZ170" s="119" t="str">
        <f t="shared" si="1357"/>
        <v/>
      </c>
      <c r="RA170" s="120" t="str">
        <f t="shared" si="1358"/>
        <v/>
      </c>
      <c r="RC170" s="112"/>
      <c r="RD170" s="112"/>
      <c r="RE170" s="113" t="str">
        <f t="shared" si="1359"/>
        <v/>
      </c>
      <c r="RF170" s="114" t="str">
        <f t="shared" si="1360"/>
        <v/>
      </c>
      <c r="RG170" s="115" t="str">
        <f t="shared" si="1361"/>
        <v/>
      </c>
      <c r="RH170" s="115" t="str">
        <f t="shared" si="1362"/>
        <v/>
      </c>
      <c r="RI170" s="116" t="str">
        <f t="shared" si="1363"/>
        <v/>
      </c>
      <c r="RJ170" s="117" t="str">
        <f t="shared" si="1364"/>
        <v/>
      </c>
      <c r="RK170" s="118" t="str">
        <f t="shared" si="1365"/>
        <v/>
      </c>
      <c r="RL170" s="119" t="str">
        <f t="shared" si="1366"/>
        <v/>
      </c>
      <c r="RM170" s="120" t="str">
        <f t="shared" si="1367"/>
        <v/>
      </c>
      <c r="RO170" s="112"/>
      <c r="RP170" s="112"/>
      <c r="RQ170" s="113" t="str">
        <f t="shared" si="1368"/>
        <v/>
      </c>
      <c r="RR170" s="114" t="str">
        <f t="shared" si="1369"/>
        <v/>
      </c>
      <c r="RS170" s="115" t="str">
        <f t="shared" si="1370"/>
        <v/>
      </c>
      <c r="RT170" s="115" t="str">
        <f t="shared" si="1371"/>
        <v/>
      </c>
      <c r="RU170" s="116" t="str">
        <f t="shared" si="1372"/>
        <v/>
      </c>
      <c r="RV170" s="117" t="str">
        <f t="shared" si="1373"/>
        <v/>
      </c>
      <c r="RW170" s="118" t="str">
        <f t="shared" si="1374"/>
        <v/>
      </c>
      <c r="RX170" s="119" t="str">
        <f t="shared" si="1375"/>
        <v/>
      </c>
      <c r="RY170" s="120" t="str">
        <f t="shared" si="1376"/>
        <v/>
      </c>
      <c r="SA170" s="112"/>
      <c r="SB170" s="112"/>
    </row>
    <row r="171" spans="1:496" ht="13.5" customHeight="1">
      <c r="A171" s="20"/>
      <c r="B171" s="2" t="s">
        <v>1275</v>
      </c>
      <c r="E171" s="113"/>
      <c r="F171" s="114"/>
      <c r="G171" s="115"/>
      <c r="H171" s="115"/>
      <c r="I171" s="116"/>
      <c r="J171" s="117"/>
      <c r="K171" s="118"/>
      <c r="L171" s="119"/>
      <c r="M171" s="120"/>
      <c r="O171" s="112"/>
      <c r="Q171" s="113"/>
      <c r="R171" s="114"/>
      <c r="S171" s="115"/>
      <c r="T171" s="115"/>
      <c r="U171" s="116"/>
      <c r="V171" s="117"/>
      <c r="W171" s="118"/>
      <c r="X171" s="119"/>
      <c r="Y171" s="120"/>
      <c r="AA171" s="4"/>
      <c r="AC171" s="113"/>
      <c r="AD171" s="114"/>
      <c r="AE171" s="115"/>
      <c r="AF171" s="115"/>
      <c r="AG171" s="116"/>
      <c r="AH171" s="117"/>
      <c r="AI171" s="118"/>
      <c r="AJ171" s="119"/>
      <c r="AK171" s="120"/>
      <c r="AM171" s="112"/>
      <c r="AN171" s="112"/>
      <c r="AO171" s="113">
        <f t="shared" ref="AO171" si="1395">IF(AS171="","",AO$3)</f>
        <v>44035</v>
      </c>
      <c r="AP171" s="114" t="str">
        <f t="shared" ref="AP171" si="1396">IF(AS171="","",AO$1)</f>
        <v>Plenkovic I</v>
      </c>
      <c r="AQ171" s="115">
        <f t="shared" ref="AQ171" si="1397">IF(AS171="","",AO$2)</f>
        <v>42662</v>
      </c>
      <c r="AR171" s="115">
        <v>43661</v>
      </c>
      <c r="AS171" s="116" t="str">
        <f t="shared" ref="AS171" si="1398">IF(AZ171="","",IF(ISNUMBER(SEARCH(":",AZ171)),MID(AZ171,FIND(":",AZ171)+2,FIND("(",AZ171)-FIND(":",AZ171)-3),LEFT(AZ171,FIND("(",AZ171)-2)))</f>
        <v>Goran Maric</v>
      </c>
      <c r="AT171" s="117" t="str">
        <f t="shared" ref="AT171" si="1399">IF(AZ171="","",MID(AZ171,FIND("(",AZ171)+1,4))</f>
        <v>1959</v>
      </c>
      <c r="AU171" s="118" t="str">
        <f t="shared" ref="AU171" si="1400">IF(ISNUMBER(SEARCH("*female*",AZ171)),"female",IF(ISNUMBER(SEARCH("*male*",AZ171)),"male",""))</f>
        <v>male</v>
      </c>
      <c r="AV171" s="119" t="str">
        <f t="shared" ref="AV171" si="1401">IF(AZ171="","",IF(ISERROR(MID(AZ171,FIND("male,",AZ171)+6,(FIND(")",AZ171)-(FIND("male,",AZ171)+6))))=TRUE,"missing/error",MID(AZ171,FIND("male,",AZ171)+6,(FIND(")",AZ171)-(FIND("male,",AZ171)+6)))))</f>
        <v>hr_hdz01</v>
      </c>
      <c r="AW171" s="120" t="str">
        <f t="shared" ref="AW171" si="1402">IF(AS171="","",(MID(AS171,(SEARCH("^^",SUBSTITUTE(AS171," ","^^",LEN(AS171)-LEN(SUBSTITUTE(AS171," ","")))))+1,99)&amp;"_"&amp;LEFT(AS171,FIND(" ",AS171)-1)&amp;"_"&amp;AT171))</f>
        <v>Maric_Goran_1959</v>
      </c>
      <c r="AY171" s="112"/>
      <c r="AZ171" s="112" t="s">
        <v>1276</v>
      </c>
      <c r="BA171" s="113" t="str">
        <f t="shared" si="1026"/>
        <v/>
      </c>
      <c r="BB171" s="114" t="str">
        <f t="shared" si="1027"/>
        <v/>
      </c>
      <c r="BC171" s="115" t="str">
        <f t="shared" si="1028"/>
        <v/>
      </c>
      <c r="BD171" s="115" t="str">
        <f t="shared" si="1029"/>
        <v/>
      </c>
      <c r="BE171" s="116" t="str">
        <f t="shared" si="1030"/>
        <v/>
      </c>
      <c r="BF171" s="117" t="str">
        <f t="shared" si="1031"/>
        <v/>
      </c>
      <c r="BG171" s="118" t="str">
        <f t="shared" si="1032"/>
        <v/>
      </c>
      <c r="BH171" s="119" t="str">
        <f t="shared" si="1033"/>
        <v/>
      </c>
      <c r="BI171" s="120" t="str">
        <f t="shared" si="1034"/>
        <v/>
      </c>
      <c r="BK171" s="112"/>
      <c r="BL171" s="112"/>
      <c r="BM171" s="113"/>
      <c r="BN171" s="114"/>
      <c r="BO171" s="115"/>
      <c r="BP171" s="115"/>
      <c r="BQ171" s="116"/>
      <c r="BR171" s="117"/>
      <c r="BS171" s="118"/>
      <c r="BT171" s="119"/>
      <c r="BU171" s="120"/>
      <c r="BW171" s="112"/>
      <c r="BX171" s="112"/>
      <c r="BY171" s="113"/>
      <c r="BZ171" s="114"/>
      <c r="CA171" s="115"/>
      <c r="CB171" s="115"/>
      <c r="CC171" s="116"/>
      <c r="CD171" s="117"/>
      <c r="CE171" s="118"/>
      <c r="CF171" s="119"/>
      <c r="CG171" s="120"/>
      <c r="CI171" s="112"/>
      <c r="CJ171" s="112"/>
      <c r="CK171" s="113"/>
      <c r="CL171" s="114"/>
      <c r="CM171" s="115"/>
      <c r="CN171" s="115"/>
      <c r="CO171" s="116"/>
      <c r="CP171" s="117"/>
      <c r="CQ171" s="118"/>
      <c r="CR171" s="119"/>
      <c r="CS171" s="120"/>
      <c r="CU171" s="112"/>
      <c r="CV171" s="112"/>
      <c r="CW171" s="113"/>
      <c r="CX171" s="114"/>
      <c r="CY171" s="115"/>
      <c r="CZ171" s="115"/>
      <c r="DA171" s="116"/>
      <c r="DB171" s="117"/>
      <c r="DC171" s="118"/>
      <c r="DD171" s="119"/>
      <c r="DE171" s="120"/>
      <c r="DG171" s="112"/>
      <c r="DH171" s="112"/>
      <c r="DI171" s="113"/>
      <c r="DJ171" s="114"/>
      <c r="DK171" s="115"/>
      <c r="DL171" s="115"/>
      <c r="DM171" s="116"/>
      <c r="DN171" s="117"/>
      <c r="DO171" s="118"/>
      <c r="DP171" s="119"/>
      <c r="DQ171" s="120"/>
      <c r="DS171" s="112"/>
      <c r="DT171" s="112"/>
      <c r="DU171" s="113"/>
      <c r="DV171" s="114"/>
      <c r="DW171" s="115"/>
      <c r="DX171" s="115"/>
      <c r="DY171" s="116"/>
      <c r="DZ171" s="117"/>
      <c r="EA171" s="118"/>
      <c r="EB171" s="119"/>
      <c r="EC171" s="120"/>
      <c r="EE171" s="112"/>
      <c r="EF171" s="112"/>
      <c r="EG171" s="113"/>
      <c r="EH171" s="114"/>
      <c r="EI171" s="115"/>
      <c r="EJ171" s="115"/>
      <c r="EK171" s="116"/>
      <c r="EL171" s="117"/>
      <c r="EM171" s="118"/>
      <c r="EN171" s="119"/>
      <c r="EO171" s="120"/>
      <c r="EQ171" s="112"/>
      <c r="ER171" s="112"/>
      <c r="ES171" s="113"/>
      <c r="ET171" s="114"/>
      <c r="EU171" s="115"/>
      <c r="EV171" s="115"/>
      <c r="EW171" s="116"/>
      <c r="EX171" s="117"/>
      <c r="EY171" s="118"/>
      <c r="EZ171" s="119"/>
      <c r="FA171" s="120"/>
      <c r="FC171" s="112"/>
      <c r="FD171" s="112"/>
      <c r="FE171" s="113"/>
      <c r="FF171" s="114"/>
      <c r="FG171" s="115"/>
      <c r="FH171" s="115"/>
      <c r="FI171" s="116"/>
      <c r="FJ171" s="117"/>
      <c r="FK171" s="118"/>
      <c r="FL171" s="119"/>
      <c r="FM171" s="120"/>
      <c r="FO171" s="112"/>
      <c r="FP171" s="112"/>
      <c r="FQ171" s="113"/>
      <c r="FR171" s="114"/>
      <c r="FS171" s="115"/>
      <c r="FT171" s="115"/>
      <c r="FU171" s="116"/>
      <c r="FV171" s="117"/>
      <c r="FW171" s="118"/>
      <c r="FX171" s="119"/>
      <c r="FY171" s="120"/>
      <c r="GA171" s="112"/>
      <c r="GB171" s="112"/>
      <c r="GC171" s="113"/>
      <c r="GD171" s="114"/>
      <c r="GE171" s="115"/>
      <c r="GF171" s="115"/>
      <c r="GG171" s="116"/>
      <c r="GH171" s="117"/>
      <c r="GI171" s="118"/>
      <c r="GJ171" s="119"/>
      <c r="GK171" s="120"/>
      <c r="GM171" s="112"/>
      <c r="GN171" s="112"/>
      <c r="GO171" s="113"/>
      <c r="GP171" s="114"/>
      <c r="GQ171" s="115"/>
      <c r="GR171" s="115"/>
      <c r="GS171" s="116"/>
      <c r="GT171" s="117"/>
      <c r="GU171" s="118"/>
      <c r="GV171" s="119"/>
      <c r="GW171" s="120"/>
      <c r="GY171" s="112"/>
      <c r="GZ171" s="112"/>
      <c r="HA171" s="113"/>
      <c r="HB171" s="114"/>
      <c r="HC171" s="115"/>
      <c r="HD171" s="115"/>
      <c r="HE171" s="116"/>
      <c r="HF171" s="117"/>
      <c r="HG171" s="118"/>
      <c r="HH171" s="119"/>
      <c r="HI171" s="120"/>
      <c r="HK171" s="112"/>
      <c r="HL171" s="112"/>
      <c r="HM171" s="113"/>
      <c r="HN171" s="114"/>
      <c r="HO171" s="115"/>
      <c r="HP171" s="115"/>
      <c r="HQ171" s="116"/>
      <c r="HR171" s="117"/>
      <c r="HS171" s="118"/>
      <c r="HT171" s="119"/>
      <c r="HU171" s="120"/>
      <c r="HW171" s="112"/>
      <c r="HX171" s="112"/>
      <c r="HY171" s="113"/>
      <c r="HZ171" s="114"/>
      <c r="IA171" s="115"/>
      <c r="IB171" s="115"/>
      <c r="IC171" s="116"/>
      <c r="ID171" s="117"/>
      <c r="IE171" s="118"/>
      <c r="IF171" s="119"/>
      <c r="IG171" s="120"/>
      <c r="II171" s="112"/>
      <c r="IJ171" s="112"/>
      <c r="IK171" s="113"/>
      <c r="IL171" s="114"/>
      <c r="IM171" s="115"/>
      <c r="IN171" s="115"/>
      <c r="IO171" s="116"/>
      <c r="IP171" s="117"/>
      <c r="IQ171" s="118"/>
      <c r="IR171" s="119"/>
      <c r="IS171" s="120"/>
      <c r="IU171" s="112"/>
      <c r="IV171" s="112"/>
      <c r="IW171" s="113"/>
      <c r="IX171" s="114"/>
      <c r="IY171" s="115"/>
      <c r="IZ171" s="115"/>
      <c r="JA171" s="116"/>
      <c r="JB171" s="117"/>
      <c r="JC171" s="118"/>
      <c r="JD171" s="119"/>
      <c r="JE171" s="120"/>
      <c r="JG171" s="112"/>
      <c r="JH171" s="112"/>
      <c r="JI171" s="113"/>
      <c r="JJ171" s="114"/>
      <c r="JK171" s="115"/>
      <c r="JL171" s="115"/>
      <c r="JM171" s="116"/>
      <c r="JN171" s="117"/>
      <c r="JO171" s="118"/>
      <c r="JP171" s="119"/>
      <c r="JQ171" s="120"/>
      <c r="JS171" s="112"/>
      <c r="JT171" s="112"/>
      <c r="JU171" s="113"/>
      <c r="JV171" s="114"/>
      <c r="JW171" s="115"/>
      <c r="JX171" s="115"/>
      <c r="JY171" s="116"/>
      <c r="JZ171" s="117"/>
      <c r="KA171" s="118"/>
      <c r="KB171" s="119"/>
      <c r="KC171" s="120"/>
      <c r="KE171" s="112"/>
      <c r="KF171" s="112"/>
      <c r="KG171" s="113"/>
      <c r="KH171" s="114"/>
      <c r="KI171" s="115"/>
      <c r="KJ171" s="115"/>
      <c r="KK171" s="116"/>
      <c r="KL171" s="117"/>
      <c r="KM171" s="118"/>
      <c r="KN171" s="119"/>
      <c r="KO171" s="120"/>
      <c r="KQ171" s="112"/>
      <c r="KR171" s="112"/>
      <c r="KS171" s="113"/>
      <c r="KT171" s="114"/>
      <c r="KU171" s="115"/>
      <c r="KV171" s="115"/>
      <c r="KW171" s="116"/>
      <c r="KX171" s="117"/>
      <c r="KY171" s="118"/>
      <c r="KZ171" s="119"/>
      <c r="LA171" s="120"/>
      <c r="LC171" s="112"/>
      <c r="LD171" s="112"/>
      <c r="LE171" s="113"/>
      <c r="LF171" s="114"/>
      <c r="LG171" s="115"/>
      <c r="LH171" s="115"/>
      <c r="LI171" s="116"/>
      <c r="LJ171" s="117"/>
      <c r="LK171" s="118"/>
      <c r="LL171" s="119"/>
      <c r="LM171" s="120"/>
      <c r="LO171" s="112"/>
      <c r="LP171" s="112"/>
      <c r="LQ171" s="113"/>
      <c r="LR171" s="114"/>
      <c r="LS171" s="115"/>
      <c r="LT171" s="115"/>
      <c r="LU171" s="116"/>
      <c r="LV171" s="117"/>
      <c r="LW171" s="118"/>
      <c r="LX171" s="119"/>
      <c r="LY171" s="120"/>
      <c r="MA171" s="112"/>
      <c r="MB171" s="112"/>
      <c r="MC171" s="113"/>
      <c r="MD171" s="114"/>
      <c r="ME171" s="115"/>
      <c r="MF171" s="115"/>
      <c r="MG171" s="116"/>
      <c r="MH171" s="117"/>
      <c r="MI171" s="118"/>
      <c r="MJ171" s="119"/>
      <c r="MK171" s="120"/>
      <c r="MM171" s="112"/>
      <c r="MN171" s="112"/>
      <c r="MO171" s="113"/>
      <c r="MP171" s="114"/>
      <c r="MQ171" s="115"/>
      <c r="MR171" s="115"/>
      <c r="MS171" s="116"/>
      <c r="MT171" s="117"/>
      <c r="MU171" s="118"/>
      <c r="MV171" s="119"/>
      <c r="MW171" s="120"/>
      <c r="MY171" s="112"/>
      <c r="MZ171" s="112"/>
      <c r="NA171" s="113"/>
      <c r="NB171" s="114"/>
      <c r="NC171" s="115"/>
      <c r="ND171" s="115"/>
      <c r="NE171" s="116"/>
      <c r="NF171" s="117"/>
      <c r="NG171" s="118"/>
      <c r="NH171" s="119"/>
      <c r="NI171" s="120"/>
      <c r="NK171" s="112"/>
      <c r="NL171" s="112"/>
      <c r="NM171" s="113"/>
      <c r="NN171" s="114"/>
      <c r="NO171" s="115"/>
      <c r="NP171" s="115"/>
      <c r="NQ171" s="116"/>
      <c r="NR171" s="117"/>
      <c r="NS171" s="118"/>
      <c r="NT171" s="119"/>
      <c r="NU171" s="120"/>
      <c r="NW171" s="112"/>
      <c r="NX171" s="112"/>
      <c r="NY171" s="113"/>
      <c r="NZ171" s="114"/>
      <c r="OA171" s="115"/>
      <c r="OB171" s="115"/>
      <c r="OC171" s="116"/>
      <c r="OD171" s="117"/>
      <c r="OE171" s="118"/>
      <c r="OF171" s="119"/>
      <c r="OG171" s="120"/>
      <c r="OI171" s="112"/>
      <c r="OJ171" s="112"/>
      <c r="OK171" s="113"/>
      <c r="OL171" s="114"/>
      <c r="OM171" s="115"/>
      <c r="ON171" s="115"/>
      <c r="OO171" s="116"/>
      <c r="OP171" s="117"/>
      <c r="OQ171" s="118"/>
      <c r="OR171" s="119"/>
      <c r="OS171" s="120"/>
      <c r="OU171" s="112"/>
      <c r="OV171" s="112"/>
      <c r="OW171" s="113"/>
      <c r="OX171" s="114"/>
      <c r="OY171" s="115"/>
      <c r="OZ171" s="115"/>
      <c r="PA171" s="116"/>
      <c r="PB171" s="117"/>
      <c r="PC171" s="118"/>
      <c r="PD171" s="119"/>
      <c r="PE171" s="120"/>
      <c r="PG171" s="112"/>
      <c r="PH171" s="112"/>
      <c r="PI171" s="113"/>
      <c r="PJ171" s="114"/>
      <c r="PK171" s="115"/>
      <c r="PL171" s="115"/>
      <c r="PM171" s="116"/>
      <c r="PN171" s="117"/>
      <c r="PO171" s="118"/>
      <c r="PP171" s="119"/>
      <c r="PQ171" s="120"/>
      <c r="PS171" s="112"/>
      <c r="PT171" s="112"/>
      <c r="PU171" s="113"/>
      <c r="PV171" s="114"/>
      <c r="PW171" s="115"/>
      <c r="PX171" s="115"/>
      <c r="PY171" s="116"/>
      <c r="PZ171" s="117"/>
      <c r="QA171" s="118"/>
      <c r="QB171" s="119"/>
      <c r="QC171" s="120"/>
      <c r="QE171" s="112"/>
      <c r="QF171" s="112"/>
      <c r="QG171" s="113"/>
      <c r="QH171" s="114"/>
      <c r="QI171" s="115"/>
      <c r="QJ171" s="115"/>
      <c r="QK171" s="116"/>
      <c r="QL171" s="117"/>
      <c r="QM171" s="118"/>
      <c r="QN171" s="119"/>
      <c r="QO171" s="120"/>
      <c r="QQ171" s="112"/>
      <c r="QR171" s="112"/>
      <c r="QS171" s="113"/>
      <c r="QT171" s="114"/>
      <c r="QU171" s="115"/>
      <c r="QV171" s="115"/>
      <c r="QW171" s="116"/>
      <c r="QX171" s="117"/>
      <c r="QY171" s="118"/>
      <c r="QZ171" s="119"/>
      <c r="RA171" s="120"/>
      <c r="RC171" s="112"/>
      <c r="RD171" s="112"/>
      <c r="RE171" s="113"/>
      <c r="RF171" s="114"/>
      <c r="RG171" s="115"/>
      <c r="RH171" s="115"/>
      <c r="RI171" s="116"/>
      <c r="RJ171" s="117"/>
      <c r="RK171" s="118"/>
      <c r="RL171" s="119"/>
      <c r="RM171" s="120"/>
      <c r="RO171" s="112"/>
      <c r="RP171" s="112"/>
      <c r="RQ171" s="113"/>
      <c r="RR171" s="114"/>
      <c r="RS171" s="115"/>
      <c r="RT171" s="115"/>
      <c r="RU171" s="116"/>
      <c r="RV171" s="117"/>
      <c r="RW171" s="118"/>
      <c r="RX171" s="119"/>
      <c r="RY171" s="120"/>
      <c r="SA171" s="112"/>
      <c r="SB171" s="112"/>
    </row>
    <row r="172" spans="1:496" ht="13.5" customHeight="1">
      <c r="A172" s="20"/>
      <c r="B172" s="2" t="s">
        <v>1275</v>
      </c>
      <c r="E172" s="113"/>
      <c r="F172" s="114"/>
      <c r="G172" s="115"/>
      <c r="H172" s="115"/>
      <c r="I172" s="116"/>
      <c r="J172" s="117"/>
      <c r="K172" s="118"/>
      <c r="L172" s="119"/>
      <c r="M172" s="120"/>
      <c r="O172" s="112"/>
      <c r="Q172" s="113"/>
      <c r="R172" s="114"/>
      <c r="S172" s="115"/>
      <c r="T172" s="115"/>
      <c r="U172" s="116"/>
      <c r="V172" s="117"/>
      <c r="W172" s="118"/>
      <c r="X172" s="119"/>
      <c r="Y172" s="120"/>
      <c r="AA172" s="4"/>
      <c r="AC172" s="113"/>
      <c r="AD172" s="114"/>
      <c r="AE172" s="115"/>
      <c r="AF172" s="115"/>
      <c r="AG172" s="116"/>
      <c r="AH172" s="117"/>
      <c r="AI172" s="118"/>
      <c r="AJ172" s="119"/>
      <c r="AK172" s="120"/>
      <c r="AM172" s="112"/>
      <c r="AN172" s="112"/>
      <c r="AO172" s="113">
        <f t="shared" ref="AO172" si="1403">IF(AS172="","",AO$3)</f>
        <v>44035</v>
      </c>
      <c r="AP172" s="114" t="str">
        <f t="shared" ref="AP172" si="1404">IF(AS172="","",AO$1)</f>
        <v>Plenkovic I</v>
      </c>
      <c r="AQ172" s="115">
        <v>43661</v>
      </c>
      <c r="AR172" s="115">
        <f t="shared" ref="AR172" si="1405">IF(AS172="","",AO$3)</f>
        <v>44035</v>
      </c>
      <c r="AS172" s="116" t="str">
        <f t="shared" ref="AS172" si="1406">IF(AZ172="","",IF(ISNUMBER(SEARCH(":",AZ172)),MID(AZ172,FIND(":",AZ172)+2,FIND("(",AZ172)-FIND(":",AZ172)-3),LEFT(AZ172,FIND("(",AZ172)-2)))</f>
        <v>Mario Banožic</v>
      </c>
      <c r="AT172" s="117" t="str">
        <f t="shared" ref="AT172" si="1407">IF(AZ172="","",MID(AZ172,FIND("(",AZ172)+1,4))</f>
        <v>1979</v>
      </c>
      <c r="AU172" s="118" t="str">
        <f t="shared" ref="AU172" si="1408">IF(ISNUMBER(SEARCH("*female*",AZ172)),"female",IF(ISNUMBER(SEARCH("*male*",AZ172)),"male",""))</f>
        <v>male</v>
      </c>
      <c r="AV172" s="119" t="str">
        <f t="shared" ref="AV172" si="1409">IF(AZ172="","",IF(ISERROR(MID(AZ172,FIND("male,",AZ172)+6,(FIND(")",AZ172)-(FIND("male,",AZ172)+6))))=TRUE,"missing/error",MID(AZ172,FIND("male,",AZ172)+6,(FIND(")",AZ172)-(FIND("male,",AZ172)+6)))))</f>
        <v>hr_hdz01</v>
      </c>
      <c r="AW172" s="120" t="str">
        <f t="shared" ref="AW172" si="1410">IF(AS172="","",(MID(AS172,(SEARCH("^^",SUBSTITUTE(AS172," ","^^",LEN(AS172)-LEN(SUBSTITUTE(AS172," ","")))))+1,99)&amp;"_"&amp;LEFT(AS172,FIND(" ",AS172)-1)&amp;"_"&amp;AT172))</f>
        <v>Banožic_Mario_1979</v>
      </c>
      <c r="AY172" s="112"/>
      <c r="AZ172" s="112" t="s">
        <v>1319</v>
      </c>
      <c r="BA172" s="113" t="str">
        <f t="shared" si="1026"/>
        <v/>
      </c>
      <c r="BB172" s="114" t="str">
        <f t="shared" si="1027"/>
        <v/>
      </c>
      <c r="BC172" s="115" t="str">
        <f t="shared" si="1028"/>
        <v/>
      </c>
      <c r="BD172" s="115" t="str">
        <f t="shared" si="1029"/>
        <v/>
      </c>
      <c r="BE172" s="116" t="str">
        <f t="shared" si="1030"/>
        <v/>
      </c>
      <c r="BF172" s="117" t="str">
        <f t="shared" si="1031"/>
        <v/>
      </c>
      <c r="BG172" s="118" t="str">
        <f t="shared" si="1032"/>
        <v/>
      </c>
      <c r="BH172" s="119" t="str">
        <f t="shared" si="1033"/>
        <v/>
      </c>
      <c r="BI172" s="120" t="str">
        <f t="shared" si="1034"/>
        <v/>
      </c>
      <c r="BK172" s="112"/>
      <c r="BL172" s="112"/>
      <c r="BM172" s="113"/>
      <c r="BN172" s="114"/>
      <c r="BO172" s="115"/>
      <c r="BP172" s="115"/>
      <c r="BQ172" s="116"/>
      <c r="BR172" s="117"/>
      <c r="BS172" s="118"/>
      <c r="BT172" s="119"/>
      <c r="BU172" s="120"/>
      <c r="BW172" s="112"/>
      <c r="BX172" s="112"/>
      <c r="BY172" s="113"/>
      <c r="BZ172" s="114"/>
      <c r="CA172" s="115"/>
      <c r="CB172" s="115"/>
      <c r="CC172" s="116"/>
      <c r="CD172" s="117"/>
      <c r="CE172" s="118"/>
      <c r="CF172" s="119"/>
      <c r="CG172" s="120"/>
      <c r="CI172" s="112"/>
      <c r="CJ172" s="112"/>
      <c r="CK172" s="113"/>
      <c r="CL172" s="114"/>
      <c r="CM172" s="115"/>
      <c r="CN172" s="115"/>
      <c r="CO172" s="116"/>
      <c r="CP172" s="117"/>
      <c r="CQ172" s="118"/>
      <c r="CR172" s="119"/>
      <c r="CS172" s="120"/>
      <c r="CU172" s="112"/>
      <c r="CV172" s="112"/>
      <c r="CW172" s="113"/>
      <c r="CX172" s="114"/>
      <c r="CY172" s="115"/>
      <c r="CZ172" s="115"/>
      <c r="DA172" s="116"/>
      <c r="DB172" s="117"/>
      <c r="DC172" s="118"/>
      <c r="DD172" s="119"/>
      <c r="DE172" s="120"/>
      <c r="DG172" s="112"/>
      <c r="DH172" s="112"/>
      <c r="DI172" s="113"/>
      <c r="DJ172" s="114"/>
      <c r="DK172" s="115"/>
      <c r="DL172" s="115"/>
      <c r="DM172" s="116"/>
      <c r="DN172" s="117"/>
      <c r="DO172" s="118"/>
      <c r="DP172" s="119"/>
      <c r="DQ172" s="120"/>
      <c r="DS172" s="112"/>
      <c r="DT172" s="112"/>
      <c r="DU172" s="113"/>
      <c r="DV172" s="114"/>
      <c r="DW172" s="115"/>
      <c r="DX172" s="115"/>
      <c r="DY172" s="116"/>
      <c r="DZ172" s="117"/>
      <c r="EA172" s="118"/>
      <c r="EB172" s="119"/>
      <c r="EC172" s="120"/>
      <c r="EE172" s="112"/>
      <c r="EF172" s="112"/>
      <c r="EG172" s="113"/>
      <c r="EH172" s="114"/>
      <c r="EI172" s="115"/>
      <c r="EJ172" s="115"/>
      <c r="EK172" s="116"/>
      <c r="EL172" s="117"/>
      <c r="EM172" s="118"/>
      <c r="EN172" s="119"/>
      <c r="EO172" s="120"/>
      <c r="EQ172" s="112"/>
      <c r="ER172" s="112"/>
      <c r="ES172" s="113"/>
      <c r="ET172" s="114"/>
      <c r="EU172" s="115"/>
      <c r="EV172" s="115"/>
      <c r="EW172" s="116"/>
      <c r="EX172" s="117"/>
      <c r="EY172" s="118"/>
      <c r="EZ172" s="119"/>
      <c r="FA172" s="120"/>
      <c r="FC172" s="112"/>
      <c r="FD172" s="112"/>
      <c r="FE172" s="113"/>
      <c r="FF172" s="114"/>
      <c r="FG172" s="115"/>
      <c r="FH172" s="115"/>
      <c r="FI172" s="116"/>
      <c r="FJ172" s="117"/>
      <c r="FK172" s="118"/>
      <c r="FL172" s="119"/>
      <c r="FM172" s="120"/>
      <c r="FO172" s="112"/>
      <c r="FP172" s="112"/>
      <c r="FQ172" s="113"/>
      <c r="FR172" s="114"/>
      <c r="FS172" s="115"/>
      <c r="FT172" s="115"/>
      <c r="FU172" s="116"/>
      <c r="FV172" s="117"/>
      <c r="FW172" s="118"/>
      <c r="FX172" s="119"/>
      <c r="FY172" s="120"/>
      <c r="GA172" s="112"/>
      <c r="GB172" s="112"/>
      <c r="GC172" s="113"/>
      <c r="GD172" s="114"/>
      <c r="GE172" s="115"/>
      <c r="GF172" s="115"/>
      <c r="GG172" s="116"/>
      <c r="GH172" s="117"/>
      <c r="GI172" s="118"/>
      <c r="GJ172" s="119"/>
      <c r="GK172" s="120"/>
      <c r="GM172" s="112"/>
      <c r="GN172" s="112"/>
      <c r="GO172" s="113"/>
      <c r="GP172" s="114"/>
      <c r="GQ172" s="115"/>
      <c r="GR172" s="115"/>
      <c r="GS172" s="116"/>
      <c r="GT172" s="117"/>
      <c r="GU172" s="118"/>
      <c r="GV172" s="119"/>
      <c r="GW172" s="120"/>
      <c r="GY172" s="112"/>
      <c r="GZ172" s="112"/>
      <c r="HA172" s="113"/>
      <c r="HB172" s="114"/>
      <c r="HC172" s="115"/>
      <c r="HD172" s="115"/>
      <c r="HE172" s="116"/>
      <c r="HF172" s="117"/>
      <c r="HG172" s="118"/>
      <c r="HH172" s="119"/>
      <c r="HI172" s="120"/>
      <c r="HK172" s="112"/>
      <c r="HL172" s="112"/>
      <c r="HM172" s="113"/>
      <c r="HN172" s="114"/>
      <c r="HO172" s="115"/>
      <c r="HP172" s="115"/>
      <c r="HQ172" s="116"/>
      <c r="HR172" s="117"/>
      <c r="HS172" s="118"/>
      <c r="HT172" s="119"/>
      <c r="HU172" s="120"/>
      <c r="HW172" s="112"/>
      <c r="HX172" s="112"/>
      <c r="HY172" s="113"/>
      <c r="HZ172" s="114"/>
      <c r="IA172" s="115"/>
      <c r="IB172" s="115"/>
      <c r="IC172" s="116"/>
      <c r="ID172" s="117"/>
      <c r="IE172" s="118"/>
      <c r="IF172" s="119"/>
      <c r="IG172" s="120"/>
      <c r="II172" s="112"/>
      <c r="IJ172" s="112"/>
      <c r="IK172" s="113"/>
      <c r="IL172" s="114"/>
      <c r="IM172" s="115"/>
      <c r="IN172" s="115"/>
      <c r="IO172" s="116"/>
      <c r="IP172" s="117"/>
      <c r="IQ172" s="118"/>
      <c r="IR172" s="119"/>
      <c r="IS172" s="120"/>
      <c r="IU172" s="112"/>
      <c r="IV172" s="112"/>
      <c r="IW172" s="113"/>
      <c r="IX172" s="114"/>
      <c r="IY172" s="115"/>
      <c r="IZ172" s="115"/>
      <c r="JA172" s="116"/>
      <c r="JB172" s="117"/>
      <c r="JC172" s="118"/>
      <c r="JD172" s="119"/>
      <c r="JE172" s="120"/>
      <c r="JG172" s="112"/>
      <c r="JH172" s="112"/>
      <c r="JI172" s="113"/>
      <c r="JJ172" s="114"/>
      <c r="JK172" s="115"/>
      <c r="JL172" s="115"/>
      <c r="JM172" s="116"/>
      <c r="JN172" s="117"/>
      <c r="JO172" s="118"/>
      <c r="JP172" s="119"/>
      <c r="JQ172" s="120"/>
      <c r="JS172" s="112"/>
      <c r="JT172" s="112"/>
      <c r="JU172" s="113"/>
      <c r="JV172" s="114"/>
      <c r="JW172" s="115"/>
      <c r="JX172" s="115"/>
      <c r="JY172" s="116"/>
      <c r="JZ172" s="117"/>
      <c r="KA172" s="118"/>
      <c r="KB172" s="119"/>
      <c r="KC172" s="120"/>
      <c r="KE172" s="112"/>
      <c r="KF172" s="112"/>
      <c r="KG172" s="113"/>
      <c r="KH172" s="114"/>
      <c r="KI172" s="115"/>
      <c r="KJ172" s="115"/>
      <c r="KK172" s="116"/>
      <c r="KL172" s="117"/>
      <c r="KM172" s="118"/>
      <c r="KN172" s="119"/>
      <c r="KO172" s="120"/>
      <c r="KQ172" s="112"/>
      <c r="KR172" s="112"/>
      <c r="KS172" s="113"/>
      <c r="KT172" s="114"/>
      <c r="KU172" s="115"/>
      <c r="KV172" s="115"/>
      <c r="KW172" s="116"/>
      <c r="KX172" s="117"/>
      <c r="KY172" s="118"/>
      <c r="KZ172" s="119"/>
      <c r="LA172" s="120"/>
      <c r="LC172" s="112"/>
      <c r="LD172" s="112"/>
      <c r="LE172" s="113"/>
      <c r="LF172" s="114"/>
      <c r="LG172" s="115"/>
      <c r="LH172" s="115"/>
      <c r="LI172" s="116"/>
      <c r="LJ172" s="117"/>
      <c r="LK172" s="118"/>
      <c r="LL172" s="119"/>
      <c r="LM172" s="120"/>
      <c r="LO172" s="112"/>
      <c r="LP172" s="112"/>
      <c r="LQ172" s="113"/>
      <c r="LR172" s="114"/>
      <c r="LS172" s="115"/>
      <c r="LT172" s="115"/>
      <c r="LU172" s="116"/>
      <c r="LV172" s="117"/>
      <c r="LW172" s="118"/>
      <c r="LX172" s="119"/>
      <c r="LY172" s="120"/>
      <c r="MA172" s="112"/>
      <c r="MB172" s="112"/>
      <c r="MC172" s="113"/>
      <c r="MD172" s="114"/>
      <c r="ME172" s="115"/>
      <c r="MF172" s="115"/>
      <c r="MG172" s="116"/>
      <c r="MH172" s="117"/>
      <c r="MI172" s="118"/>
      <c r="MJ172" s="119"/>
      <c r="MK172" s="120"/>
      <c r="MM172" s="112"/>
      <c r="MN172" s="112"/>
      <c r="MO172" s="113"/>
      <c r="MP172" s="114"/>
      <c r="MQ172" s="115"/>
      <c r="MR172" s="115"/>
      <c r="MS172" s="116"/>
      <c r="MT172" s="117"/>
      <c r="MU172" s="118"/>
      <c r="MV172" s="119"/>
      <c r="MW172" s="120"/>
      <c r="MY172" s="112"/>
      <c r="MZ172" s="112"/>
      <c r="NA172" s="113"/>
      <c r="NB172" s="114"/>
      <c r="NC172" s="115"/>
      <c r="ND172" s="115"/>
      <c r="NE172" s="116"/>
      <c r="NF172" s="117"/>
      <c r="NG172" s="118"/>
      <c r="NH172" s="119"/>
      <c r="NI172" s="120"/>
      <c r="NK172" s="112"/>
      <c r="NL172" s="112"/>
      <c r="NM172" s="113"/>
      <c r="NN172" s="114"/>
      <c r="NO172" s="115"/>
      <c r="NP172" s="115"/>
      <c r="NQ172" s="116"/>
      <c r="NR172" s="117"/>
      <c r="NS172" s="118"/>
      <c r="NT172" s="119"/>
      <c r="NU172" s="120"/>
      <c r="NW172" s="112"/>
      <c r="NX172" s="112"/>
      <c r="NY172" s="113"/>
      <c r="NZ172" s="114"/>
      <c r="OA172" s="115"/>
      <c r="OB172" s="115"/>
      <c r="OC172" s="116"/>
      <c r="OD172" s="117"/>
      <c r="OE172" s="118"/>
      <c r="OF172" s="119"/>
      <c r="OG172" s="120"/>
      <c r="OI172" s="112"/>
      <c r="OJ172" s="112"/>
      <c r="OK172" s="113"/>
      <c r="OL172" s="114"/>
      <c r="OM172" s="115"/>
      <c r="ON172" s="115"/>
      <c r="OO172" s="116"/>
      <c r="OP172" s="117"/>
      <c r="OQ172" s="118"/>
      <c r="OR172" s="119"/>
      <c r="OS172" s="120"/>
      <c r="OU172" s="112"/>
      <c r="OV172" s="112"/>
      <c r="OW172" s="113"/>
      <c r="OX172" s="114"/>
      <c r="OY172" s="115"/>
      <c r="OZ172" s="115"/>
      <c r="PA172" s="116"/>
      <c r="PB172" s="117"/>
      <c r="PC172" s="118"/>
      <c r="PD172" s="119"/>
      <c r="PE172" s="120"/>
      <c r="PG172" s="112"/>
      <c r="PH172" s="112"/>
      <c r="PI172" s="113"/>
      <c r="PJ172" s="114"/>
      <c r="PK172" s="115"/>
      <c r="PL172" s="115"/>
      <c r="PM172" s="116"/>
      <c r="PN172" s="117"/>
      <c r="PO172" s="118"/>
      <c r="PP172" s="119"/>
      <c r="PQ172" s="120"/>
      <c r="PS172" s="112"/>
      <c r="PT172" s="112"/>
      <c r="PU172" s="113"/>
      <c r="PV172" s="114"/>
      <c r="PW172" s="115"/>
      <c r="PX172" s="115"/>
      <c r="PY172" s="116"/>
      <c r="PZ172" s="117"/>
      <c r="QA172" s="118"/>
      <c r="QB172" s="119"/>
      <c r="QC172" s="120"/>
      <c r="QE172" s="112"/>
      <c r="QF172" s="112"/>
      <c r="QG172" s="113"/>
      <c r="QH172" s="114"/>
      <c r="QI172" s="115"/>
      <c r="QJ172" s="115"/>
      <c r="QK172" s="116"/>
      <c r="QL172" s="117"/>
      <c r="QM172" s="118"/>
      <c r="QN172" s="119"/>
      <c r="QO172" s="120"/>
      <c r="QQ172" s="112"/>
      <c r="QR172" s="112"/>
      <c r="QS172" s="113"/>
      <c r="QT172" s="114"/>
      <c r="QU172" s="115"/>
      <c r="QV172" s="115"/>
      <c r="QW172" s="116"/>
      <c r="QX172" s="117"/>
      <c r="QY172" s="118"/>
      <c r="QZ172" s="119"/>
      <c r="RA172" s="120"/>
      <c r="RC172" s="112"/>
      <c r="RD172" s="112"/>
      <c r="RE172" s="113"/>
      <c r="RF172" s="114"/>
      <c r="RG172" s="115"/>
      <c r="RH172" s="115"/>
      <c r="RI172" s="116"/>
      <c r="RJ172" s="117"/>
      <c r="RK172" s="118"/>
      <c r="RL172" s="119"/>
      <c r="RM172" s="120"/>
      <c r="RO172" s="112"/>
      <c r="RP172" s="112"/>
      <c r="RQ172" s="113"/>
      <c r="RR172" s="114"/>
      <c r="RS172" s="115"/>
      <c r="RT172" s="115"/>
      <c r="RU172" s="116"/>
      <c r="RV172" s="117"/>
      <c r="RW172" s="118"/>
      <c r="RX172" s="119"/>
      <c r="RY172" s="120"/>
      <c r="SA172" s="112"/>
      <c r="SB172" s="112"/>
    </row>
    <row r="173" spans="1:496" ht="13.5" customHeight="1">
      <c r="A173" s="20"/>
      <c r="B173" s="2" t="s">
        <v>1355</v>
      </c>
      <c r="E173" s="113"/>
      <c r="F173" s="114"/>
      <c r="G173" s="115"/>
      <c r="H173" s="115"/>
      <c r="I173" s="116"/>
      <c r="J173" s="117"/>
      <c r="K173" s="118"/>
      <c r="L173" s="119"/>
      <c r="M173" s="120"/>
      <c r="O173" s="112"/>
      <c r="Q173" s="113"/>
      <c r="R173" s="114"/>
      <c r="S173" s="115"/>
      <c r="T173" s="115"/>
      <c r="U173" s="116"/>
      <c r="V173" s="117"/>
      <c r="W173" s="118"/>
      <c r="X173" s="119"/>
      <c r="Y173" s="120"/>
      <c r="AA173" s="4"/>
      <c r="AC173" s="113"/>
      <c r="AD173" s="114"/>
      <c r="AE173" s="115"/>
      <c r="AF173" s="115"/>
      <c r="AG173" s="116"/>
      <c r="AH173" s="117"/>
      <c r="AI173" s="118"/>
      <c r="AJ173" s="119"/>
      <c r="AK173" s="120"/>
      <c r="AM173" s="112"/>
      <c r="AN173" s="112"/>
      <c r="AO173" s="113"/>
      <c r="AP173" s="114"/>
      <c r="AQ173" s="115"/>
      <c r="AR173" s="115"/>
      <c r="AS173" s="116"/>
      <c r="AT173" s="117"/>
      <c r="AU173" s="118"/>
      <c r="AV173" s="119"/>
      <c r="AW173" s="120"/>
      <c r="AY173" s="112"/>
      <c r="AZ173" s="112"/>
      <c r="BA173" s="113">
        <f t="shared" ref="BA173" si="1411">IF(BE173="","",BA$3)</f>
        <v>44926</v>
      </c>
      <c r="BB173" s="114" t="str">
        <f t="shared" ref="BB173" si="1412">IF(BE173="","",BA$1)</f>
        <v>Plenkovic II</v>
      </c>
      <c r="BC173" s="115">
        <f t="shared" ref="BC173" si="1413">IF(BE173="","",BA$2)</f>
        <v>43853</v>
      </c>
      <c r="BD173" s="115">
        <v>44611</v>
      </c>
      <c r="BE173" s="116" t="str">
        <f t="shared" ref="BE173" si="1414">IF(BL173="","",IF(ISNUMBER(SEARCH(":",BL173)),MID(BL173,FIND(":",BL173)+2,FIND("(",BL173)-FIND(":",BL173)-3),LEFT(BL173,FIND("(",BL173)-2)))</f>
        <v>Darko Horvat</v>
      </c>
      <c r="BF173" s="117" t="str">
        <f t="shared" ref="BF173" si="1415">IF(BL173="","",MID(BL173,FIND("(",BL173)+1,4))</f>
        <v>1970</v>
      </c>
      <c r="BG173" s="118" t="str">
        <f t="shared" ref="BG173" si="1416">IF(ISNUMBER(SEARCH("*female*",BL173)),"female",IF(ISNUMBER(SEARCH("*male*",BL173)),"male",""))</f>
        <v>male</v>
      </c>
      <c r="BH173" s="119" t="str">
        <f t="shared" ref="BH173" si="1417">IF(BL173="","",IF(ISERROR(MID(BL173,FIND("male,",BL173)+6,(FIND(")",BL173)-(FIND("male,",BL173)+6))))=TRUE,"missing/error",MID(BL173,FIND("male,",BL173)+6,(FIND(")",BL173)-(FIND("male,",BL173)+6)))))</f>
        <v>hr_hdz01</v>
      </c>
      <c r="BI173" s="120" t="str">
        <f t="shared" ref="BI173" si="1418">IF(BE173="","",(MID(BE173,(SEARCH("^^",SUBSTITUTE(BE173," ","^^",LEN(BE173)-LEN(SUBSTITUTE(BE173," ","")))))+1,99)&amp;"_"&amp;LEFT(BE173,FIND(" ",BE173)-1)&amp;"_"&amp;BF173))</f>
        <v>Horvat_Darko_1970</v>
      </c>
      <c r="BK173" s="112" t="s">
        <v>1356</v>
      </c>
      <c r="BL173" s="112" t="s">
        <v>1247</v>
      </c>
      <c r="BM173" s="113"/>
      <c r="BN173" s="114"/>
      <c r="BO173" s="115"/>
      <c r="BP173" s="115"/>
      <c r="BQ173" s="116"/>
      <c r="BR173" s="117"/>
      <c r="BS173" s="118"/>
      <c r="BT173" s="119"/>
      <c r="BU173" s="120"/>
      <c r="BW173" s="112"/>
      <c r="BX173" s="112"/>
      <c r="BY173" s="113"/>
      <c r="BZ173" s="114"/>
      <c r="CA173" s="115"/>
      <c r="CB173" s="115"/>
      <c r="CC173" s="116"/>
      <c r="CD173" s="117"/>
      <c r="CE173" s="118"/>
      <c r="CF173" s="119"/>
      <c r="CG173" s="120"/>
      <c r="CI173" s="112"/>
      <c r="CJ173" s="112"/>
      <c r="CK173" s="113"/>
      <c r="CL173" s="114"/>
      <c r="CM173" s="115"/>
      <c r="CN173" s="115"/>
      <c r="CO173" s="116"/>
      <c r="CP173" s="117"/>
      <c r="CQ173" s="118"/>
      <c r="CR173" s="119"/>
      <c r="CS173" s="120"/>
      <c r="CU173" s="112"/>
      <c r="CV173" s="112"/>
      <c r="CW173" s="113"/>
      <c r="CX173" s="114"/>
      <c r="CY173" s="115"/>
      <c r="CZ173" s="115"/>
      <c r="DA173" s="116"/>
      <c r="DB173" s="117"/>
      <c r="DC173" s="118"/>
      <c r="DD173" s="119"/>
      <c r="DE173" s="120"/>
      <c r="DG173" s="112"/>
      <c r="DH173" s="112"/>
      <c r="DI173" s="113"/>
      <c r="DJ173" s="114"/>
      <c r="DK173" s="115"/>
      <c r="DL173" s="115"/>
      <c r="DM173" s="116"/>
      <c r="DN173" s="117"/>
      <c r="DO173" s="118"/>
      <c r="DP173" s="119"/>
      <c r="DQ173" s="120"/>
      <c r="DS173" s="112"/>
      <c r="DT173" s="112"/>
      <c r="DU173" s="113"/>
      <c r="DV173" s="114"/>
      <c r="DW173" s="115"/>
      <c r="DX173" s="115"/>
      <c r="DY173" s="116"/>
      <c r="DZ173" s="117"/>
      <c r="EA173" s="118"/>
      <c r="EB173" s="119"/>
      <c r="EC173" s="120"/>
      <c r="EE173" s="112"/>
      <c r="EF173" s="112"/>
      <c r="EG173" s="113"/>
      <c r="EH173" s="114"/>
      <c r="EI173" s="115"/>
      <c r="EJ173" s="115"/>
      <c r="EK173" s="116"/>
      <c r="EL173" s="117"/>
      <c r="EM173" s="118"/>
      <c r="EN173" s="119"/>
      <c r="EO173" s="120"/>
      <c r="EQ173" s="112"/>
      <c r="ER173" s="112"/>
      <c r="ES173" s="113"/>
      <c r="ET173" s="114"/>
      <c r="EU173" s="115"/>
      <c r="EV173" s="115"/>
      <c r="EW173" s="116"/>
      <c r="EX173" s="117"/>
      <c r="EY173" s="118"/>
      <c r="EZ173" s="119"/>
      <c r="FA173" s="120"/>
      <c r="FC173" s="112"/>
      <c r="FD173" s="112"/>
      <c r="FE173" s="113"/>
      <c r="FF173" s="114"/>
      <c r="FG173" s="115"/>
      <c r="FH173" s="115"/>
      <c r="FI173" s="116"/>
      <c r="FJ173" s="117"/>
      <c r="FK173" s="118"/>
      <c r="FL173" s="119"/>
      <c r="FM173" s="120"/>
      <c r="FO173" s="112"/>
      <c r="FP173" s="112"/>
      <c r="FQ173" s="113"/>
      <c r="FR173" s="114"/>
      <c r="FS173" s="115"/>
      <c r="FT173" s="115"/>
      <c r="FU173" s="116"/>
      <c r="FV173" s="117"/>
      <c r="FW173" s="118"/>
      <c r="FX173" s="119"/>
      <c r="FY173" s="120"/>
      <c r="GA173" s="112"/>
      <c r="GB173" s="112"/>
      <c r="GC173" s="113"/>
      <c r="GD173" s="114"/>
      <c r="GE173" s="115"/>
      <c r="GF173" s="115"/>
      <c r="GG173" s="116"/>
      <c r="GH173" s="117"/>
      <c r="GI173" s="118"/>
      <c r="GJ173" s="119"/>
      <c r="GK173" s="120"/>
      <c r="GM173" s="112"/>
      <c r="GN173" s="112"/>
      <c r="GO173" s="113"/>
      <c r="GP173" s="114"/>
      <c r="GQ173" s="115"/>
      <c r="GR173" s="115"/>
      <c r="GS173" s="116"/>
      <c r="GT173" s="117"/>
      <c r="GU173" s="118"/>
      <c r="GV173" s="119"/>
      <c r="GW173" s="120"/>
      <c r="GY173" s="112"/>
      <c r="GZ173" s="112"/>
      <c r="HA173" s="113"/>
      <c r="HB173" s="114"/>
      <c r="HC173" s="115"/>
      <c r="HD173" s="115"/>
      <c r="HE173" s="116"/>
      <c r="HF173" s="117"/>
      <c r="HG173" s="118"/>
      <c r="HH173" s="119"/>
      <c r="HI173" s="120"/>
      <c r="HK173" s="112"/>
      <c r="HL173" s="112"/>
      <c r="HM173" s="113"/>
      <c r="HN173" s="114"/>
      <c r="HO173" s="115"/>
      <c r="HP173" s="115"/>
      <c r="HQ173" s="116"/>
      <c r="HR173" s="117"/>
      <c r="HS173" s="118"/>
      <c r="HT173" s="119"/>
      <c r="HU173" s="120"/>
      <c r="HW173" s="112"/>
      <c r="HX173" s="112"/>
      <c r="HY173" s="113"/>
      <c r="HZ173" s="114"/>
      <c r="IA173" s="115"/>
      <c r="IB173" s="115"/>
      <c r="IC173" s="116"/>
      <c r="ID173" s="117"/>
      <c r="IE173" s="118"/>
      <c r="IF173" s="119"/>
      <c r="IG173" s="120"/>
      <c r="II173" s="112"/>
      <c r="IJ173" s="112"/>
      <c r="IK173" s="113"/>
      <c r="IL173" s="114"/>
      <c r="IM173" s="115"/>
      <c r="IN173" s="115"/>
      <c r="IO173" s="116"/>
      <c r="IP173" s="117"/>
      <c r="IQ173" s="118"/>
      <c r="IR173" s="119"/>
      <c r="IS173" s="120"/>
      <c r="IU173" s="112"/>
      <c r="IV173" s="112"/>
      <c r="IW173" s="113"/>
      <c r="IX173" s="114"/>
      <c r="IY173" s="115"/>
      <c r="IZ173" s="115"/>
      <c r="JA173" s="116"/>
      <c r="JB173" s="117"/>
      <c r="JC173" s="118"/>
      <c r="JD173" s="119"/>
      <c r="JE173" s="120"/>
      <c r="JG173" s="112"/>
      <c r="JH173" s="112"/>
      <c r="JI173" s="113"/>
      <c r="JJ173" s="114"/>
      <c r="JK173" s="115"/>
      <c r="JL173" s="115"/>
      <c r="JM173" s="116"/>
      <c r="JN173" s="117"/>
      <c r="JO173" s="118"/>
      <c r="JP173" s="119"/>
      <c r="JQ173" s="120"/>
      <c r="JS173" s="112"/>
      <c r="JT173" s="112"/>
      <c r="JU173" s="113"/>
      <c r="JV173" s="114"/>
      <c r="JW173" s="115"/>
      <c r="JX173" s="115"/>
      <c r="JY173" s="116"/>
      <c r="JZ173" s="117"/>
      <c r="KA173" s="118"/>
      <c r="KB173" s="119"/>
      <c r="KC173" s="120"/>
      <c r="KE173" s="112"/>
      <c r="KF173" s="112"/>
      <c r="KG173" s="113"/>
      <c r="KH173" s="114"/>
      <c r="KI173" s="115"/>
      <c r="KJ173" s="115"/>
      <c r="KK173" s="116"/>
      <c r="KL173" s="117"/>
      <c r="KM173" s="118"/>
      <c r="KN173" s="119"/>
      <c r="KO173" s="120"/>
      <c r="KQ173" s="112"/>
      <c r="KR173" s="112"/>
      <c r="KS173" s="113"/>
      <c r="KT173" s="114"/>
      <c r="KU173" s="115"/>
      <c r="KV173" s="115"/>
      <c r="KW173" s="116"/>
      <c r="KX173" s="117"/>
      <c r="KY173" s="118"/>
      <c r="KZ173" s="119"/>
      <c r="LA173" s="120"/>
      <c r="LC173" s="112"/>
      <c r="LD173" s="112"/>
      <c r="LE173" s="113"/>
      <c r="LF173" s="114"/>
      <c r="LG173" s="115"/>
      <c r="LH173" s="115"/>
      <c r="LI173" s="116"/>
      <c r="LJ173" s="117"/>
      <c r="LK173" s="118"/>
      <c r="LL173" s="119"/>
      <c r="LM173" s="120"/>
      <c r="LO173" s="112"/>
      <c r="LP173" s="112"/>
      <c r="LQ173" s="113"/>
      <c r="LR173" s="114"/>
      <c r="LS173" s="115"/>
      <c r="LT173" s="115"/>
      <c r="LU173" s="116"/>
      <c r="LV173" s="117"/>
      <c r="LW173" s="118"/>
      <c r="LX173" s="119"/>
      <c r="LY173" s="120"/>
      <c r="MA173" s="112"/>
      <c r="MB173" s="112"/>
      <c r="MC173" s="113"/>
      <c r="MD173" s="114"/>
      <c r="ME173" s="115"/>
      <c r="MF173" s="115"/>
      <c r="MG173" s="116"/>
      <c r="MH173" s="117"/>
      <c r="MI173" s="118"/>
      <c r="MJ173" s="119"/>
      <c r="MK173" s="120"/>
      <c r="MM173" s="112"/>
      <c r="MN173" s="112"/>
      <c r="MO173" s="113"/>
      <c r="MP173" s="114"/>
      <c r="MQ173" s="115"/>
      <c r="MR173" s="115"/>
      <c r="MS173" s="116"/>
      <c r="MT173" s="117"/>
      <c r="MU173" s="118"/>
      <c r="MV173" s="119"/>
      <c r="MW173" s="120"/>
      <c r="MY173" s="112"/>
      <c r="MZ173" s="112"/>
      <c r="NA173" s="113"/>
      <c r="NB173" s="114"/>
      <c r="NC173" s="115"/>
      <c r="ND173" s="115"/>
      <c r="NE173" s="116"/>
      <c r="NF173" s="117"/>
      <c r="NG173" s="118"/>
      <c r="NH173" s="119"/>
      <c r="NI173" s="120"/>
      <c r="NK173" s="112"/>
      <c r="NL173" s="112"/>
      <c r="NM173" s="113"/>
      <c r="NN173" s="114"/>
      <c r="NO173" s="115"/>
      <c r="NP173" s="115"/>
      <c r="NQ173" s="116"/>
      <c r="NR173" s="117"/>
      <c r="NS173" s="118"/>
      <c r="NT173" s="119"/>
      <c r="NU173" s="120"/>
      <c r="NW173" s="112"/>
      <c r="NX173" s="112"/>
      <c r="NY173" s="113"/>
      <c r="NZ173" s="114"/>
      <c r="OA173" s="115"/>
      <c r="OB173" s="115"/>
      <c r="OC173" s="116"/>
      <c r="OD173" s="117"/>
      <c r="OE173" s="118"/>
      <c r="OF173" s="119"/>
      <c r="OG173" s="120"/>
      <c r="OI173" s="112"/>
      <c r="OJ173" s="112"/>
      <c r="OK173" s="113"/>
      <c r="OL173" s="114"/>
      <c r="OM173" s="115"/>
      <c r="ON173" s="115"/>
      <c r="OO173" s="116"/>
      <c r="OP173" s="117"/>
      <c r="OQ173" s="118"/>
      <c r="OR173" s="119"/>
      <c r="OS173" s="120"/>
      <c r="OU173" s="112"/>
      <c r="OV173" s="112"/>
      <c r="OW173" s="113"/>
      <c r="OX173" s="114"/>
      <c r="OY173" s="115"/>
      <c r="OZ173" s="115"/>
      <c r="PA173" s="116"/>
      <c r="PB173" s="117"/>
      <c r="PC173" s="118"/>
      <c r="PD173" s="119"/>
      <c r="PE173" s="120"/>
      <c r="PG173" s="112"/>
      <c r="PH173" s="112"/>
      <c r="PI173" s="113"/>
      <c r="PJ173" s="114"/>
      <c r="PK173" s="115"/>
      <c r="PL173" s="115"/>
      <c r="PM173" s="116"/>
      <c r="PN173" s="117"/>
      <c r="PO173" s="118"/>
      <c r="PP173" s="119"/>
      <c r="PQ173" s="120"/>
      <c r="PS173" s="112"/>
      <c r="PT173" s="112"/>
      <c r="PU173" s="113"/>
      <c r="PV173" s="114"/>
      <c r="PW173" s="115"/>
      <c r="PX173" s="115"/>
      <c r="PY173" s="116"/>
      <c r="PZ173" s="117"/>
      <c r="QA173" s="118"/>
      <c r="QB173" s="119"/>
      <c r="QC173" s="120"/>
      <c r="QE173" s="112"/>
      <c r="QF173" s="112"/>
      <c r="QG173" s="113"/>
      <c r="QH173" s="114"/>
      <c r="QI173" s="115"/>
      <c r="QJ173" s="115"/>
      <c r="QK173" s="116"/>
      <c r="QL173" s="117"/>
      <c r="QM173" s="118"/>
      <c r="QN173" s="119"/>
      <c r="QO173" s="120"/>
      <c r="QQ173" s="112"/>
      <c r="QR173" s="112"/>
      <c r="QS173" s="113"/>
      <c r="QT173" s="114"/>
      <c r="QU173" s="115"/>
      <c r="QV173" s="115"/>
      <c r="QW173" s="116"/>
      <c r="QX173" s="117"/>
      <c r="QY173" s="118"/>
      <c r="QZ173" s="119"/>
      <c r="RA173" s="120"/>
      <c r="RC173" s="112"/>
      <c r="RD173" s="112"/>
      <c r="RE173" s="113"/>
      <c r="RF173" s="114"/>
      <c r="RG173" s="115"/>
      <c r="RH173" s="115"/>
      <c r="RI173" s="116"/>
      <c r="RJ173" s="117"/>
      <c r="RK173" s="118"/>
      <c r="RL173" s="119"/>
      <c r="RM173" s="120"/>
      <c r="RO173" s="112"/>
      <c r="RP173" s="112"/>
      <c r="RQ173" s="113"/>
      <c r="RR173" s="114"/>
      <c r="RS173" s="115"/>
      <c r="RT173" s="115"/>
      <c r="RU173" s="116"/>
      <c r="RV173" s="117"/>
      <c r="RW173" s="118"/>
      <c r="RX173" s="119"/>
      <c r="RY173" s="120"/>
      <c r="SA173" s="112"/>
      <c r="SB173" s="112"/>
    </row>
    <row r="174" spans="1:496" ht="13.5" customHeight="1">
      <c r="A174" s="20"/>
      <c r="B174" s="2" t="s">
        <v>1355</v>
      </c>
      <c r="E174" s="113"/>
      <c r="F174" s="114"/>
      <c r="G174" s="115"/>
      <c r="H174" s="115"/>
      <c r="I174" s="116"/>
      <c r="J174" s="117"/>
      <c r="K174" s="118"/>
      <c r="L174" s="119"/>
      <c r="M174" s="120"/>
      <c r="O174" s="112"/>
      <c r="Q174" s="113"/>
      <c r="R174" s="114"/>
      <c r="S174" s="115"/>
      <c r="T174" s="115"/>
      <c r="U174" s="116"/>
      <c r="V174" s="117"/>
      <c r="W174" s="118"/>
      <c r="X174" s="119"/>
      <c r="Y174" s="120"/>
      <c r="AA174" s="4"/>
      <c r="AC174" s="113"/>
      <c r="AD174" s="114"/>
      <c r="AE174" s="115"/>
      <c r="AF174" s="115"/>
      <c r="AG174" s="116"/>
      <c r="AH174" s="117"/>
      <c r="AI174" s="118"/>
      <c r="AJ174" s="119"/>
      <c r="AK174" s="120"/>
      <c r="AM174" s="112"/>
      <c r="AN174" s="112"/>
      <c r="AO174" s="113"/>
      <c r="AP174" s="114"/>
      <c r="AQ174" s="115"/>
      <c r="AR174" s="115"/>
      <c r="AS174" s="116"/>
      <c r="AT174" s="117"/>
      <c r="AU174" s="118"/>
      <c r="AV174" s="119"/>
      <c r="AW174" s="120"/>
      <c r="AY174" s="112"/>
      <c r="AZ174" s="112"/>
      <c r="BA174" s="113">
        <f t="shared" ref="BA174" si="1419">IF(BE174="","",BA$3)</f>
        <v>44926</v>
      </c>
      <c r="BB174" s="114" t="str">
        <f t="shared" ref="BB174" si="1420">IF(BE174="","",BA$1)</f>
        <v>Plenkovic II</v>
      </c>
      <c r="BC174" s="115">
        <v>44611</v>
      </c>
      <c r="BD174" s="115">
        <f t="shared" ref="BD174" si="1421">IF(BE174="","",BA$3)</f>
        <v>44926</v>
      </c>
      <c r="BE174" s="116" t="str">
        <f t="shared" ref="BE174" si="1422">IF(BL174="","",IF(ISNUMBER(SEARCH(":",BL174)),MID(BL174,FIND(":",BL174)+2,FIND("(",BL174)-FIND(":",BL174)-3),LEFT(BL174,FIND("(",BL174)-2)))</f>
        <v>Ivan Paladina</v>
      </c>
      <c r="BF174" s="117" t="str">
        <f t="shared" ref="BF174" si="1423">IF(BL174="","",MID(BL174,FIND("(",BL174)+1,4))</f>
        <v>1983</v>
      </c>
      <c r="BG174" s="118" t="str">
        <f t="shared" ref="BG174" si="1424">IF(ISNUMBER(SEARCH("*female*",BL174)),"female",IF(ISNUMBER(SEARCH("*male*",BL174)),"male",""))</f>
        <v>male</v>
      </c>
      <c r="BH174" s="119" t="str">
        <f t="shared" ref="BH174" si="1425">IF(BL174="","",IF(ISERROR(MID(BL174,FIND("male,",BL174)+6,(FIND(")",BL174)-(FIND("male,",BL174)+6))))=TRUE,"missing/error",MID(BL174,FIND("male,",BL174)+6,(FIND(")",BL174)-(FIND("male,",BL174)+6)))))</f>
        <v>hr_independent01</v>
      </c>
      <c r="BI174" s="120" t="str">
        <f t="shared" ref="BI174" si="1426">IF(BE174="","",(MID(BE174,(SEARCH("^^",SUBSTITUTE(BE174," ","^^",LEN(BE174)-LEN(SUBSTITUTE(BE174," ","")))))+1,99)&amp;"_"&amp;LEFT(BE174,FIND(" ",BE174)-1)&amp;"_"&amp;BF174))</f>
        <v>Paladina_Ivan_1983</v>
      </c>
      <c r="BK174" s="112"/>
      <c r="BL174" s="112" t="s">
        <v>1357</v>
      </c>
      <c r="BM174" s="113"/>
      <c r="BN174" s="114"/>
      <c r="BO174" s="115"/>
      <c r="BP174" s="115"/>
      <c r="BQ174" s="116"/>
      <c r="BR174" s="117"/>
      <c r="BS174" s="118"/>
      <c r="BT174" s="119"/>
      <c r="BU174" s="120"/>
      <c r="BW174" s="112"/>
      <c r="BX174" s="112"/>
      <c r="BY174" s="113"/>
      <c r="BZ174" s="114"/>
      <c r="CA174" s="115"/>
      <c r="CB174" s="115"/>
      <c r="CC174" s="116"/>
      <c r="CD174" s="117"/>
      <c r="CE174" s="118"/>
      <c r="CF174" s="119"/>
      <c r="CG174" s="120"/>
      <c r="CI174" s="112"/>
      <c r="CJ174" s="112"/>
      <c r="CK174" s="113"/>
      <c r="CL174" s="114"/>
      <c r="CM174" s="115"/>
      <c r="CN174" s="115"/>
      <c r="CO174" s="116"/>
      <c r="CP174" s="117"/>
      <c r="CQ174" s="118"/>
      <c r="CR174" s="119"/>
      <c r="CS174" s="120"/>
      <c r="CU174" s="112"/>
      <c r="CV174" s="112"/>
      <c r="CW174" s="113"/>
      <c r="CX174" s="114"/>
      <c r="CY174" s="115"/>
      <c r="CZ174" s="115"/>
      <c r="DA174" s="116"/>
      <c r="DB174" s="117"/>
      <c r="DC174" s="118"/>
      <c r="DD174" s="119"/>
      <c r="DE174" s="120"/>
      <c r="DG174" s="112"/>
      <c r="DH174" s="112"/>
      <c r="DI174" s="113"/>
      <c r="DJ174" s="114"/>
      <c r="DK174" s="115"/>
      <c r="DL174" s="115"/>
      <c r="DM174" s="116"/>
      <c r="DN174" s="117"/>
      <c r="DO174" s="118"/>
      <c r="DP174" s="119"/>
      <c r="DQ174" s="120"/>
      <c r="DS174" s="112"/>
      <c r="DT174" s="112"/>
      <c r="DU174" s="113"/>
      <c r="DV174" s="114"/>
      <c r="DW174" s="115"/>
      <c r="DX174" s="115"/>
      <c r="DY174" s="116"/>
      <c r="DZ174" s="117"/>
      <c r="EA174" s="118"/>
      <c r="EB174" s="119"/>
      <c r="EC174" s="120"/>
      <c r="EE174" s="112"/>
      <c r="EF174" s="112"/>
      <c r="EG174" s="113"/>
      <c r="EH174" s="114"/>
      <c r="EI174" s="115"/>
      <c r="EJ174" s="115"/>
      <c r="EK174" s="116"/>
      <c r="EL174" s="117"/>
      <c r="EM174" s="118"/>
      <c r="EN174" s="119"/>
      <c r="EO174" s="120"/>
      <c r="EQ174" s="112"/>
      <c r="ER174" s="112"/>
      <c r="ES174" s="113"/>
      <c r="ET174" s="114"/>
      <c r="EU174" s="115"/>
      <c r="EV174" s="115"/>
      <c r="EW174" s="116"/>
      <c r="EX174" s="117"/>
      <c r="EY174" s="118"/>
      <c r="EZ174" s="119"/>
      <c r="FA174" s="120"/>
      <c r="FC174" s="112"/>
      <c r="FD174" s="112"/>
      <c r="FE174" s="113"/>
      <c r="FF174" s="114"/>
      <c r="FG174" s="115"/>
      <c r="FH174" s="115"/>
      <c r="FI174" s="116"/>
      <c r="FJ174" s="117"/>
      <c r="FK174" s="118"/>
      <c r="FL174" s="119"/>
      <c r="FM174" s="120"/>
      <c r="FO174" s="112"/>
      <c r="FP174" s="112"/>
      <c r="FQ174" s="113"/>
      <c r="FR174" s="114"/>
      <c r="FS174" s="115"/>
      <c r="FT174" s="115"/>
      <c r="FU174" s="116"/>
      <c r="FV174" s="117"/>
      <c r="FW174" s="118"/>
      <c r="FX174" s="119"/>
      <c r="FY174" s="120"/>
      <c r="GA174" s="112"/>
      <c r="GB174" s="112"/>
      <c r="GC174" s="113"/>
      <c r="GD174" s="114"/>
      <c r="GE174" s="115"/>
      <c r="GF174" s="115"/>
      <c r="GG174" s="116"/>
      <c r="GH174" s="117"/>
      <c r="GI174" s="118"/>
      <c r="GJ174" s="119"/>
      <c r="GK174" s="120"/>
      <c r="GM174" s="112"/>
      <c r="GN174" s="112"/>
      <c r="GO174" s="113"/>
      <c r="GP174" s="114"/>
      <c r="GQ174" s="115"/>
      <c r="GR174" s="115"/>
      <c r="GS174" s="116"/>
      <c r="GT174" s="117"/>
      <c r="GU174" s="118"/>
      <c r="GV174" s="119"/>
      <c r="GW174" s="120"/>
      <c r="GY174" s="112"/>
      <c r="GZ174" s="112"/>
      <c r="HA174" s="113"/>
      <c r="HB174" s="114"/>
      <c r="HC174" s="115"/>
      <c r="HD174" s="115"/>
      <c r="HE174" s="116"/>
      <c r="HF174" s="117"/>
      <c r="HG174" s="118"/>
      <c r="HH174" s="119"/>
      <c r="HI174" s="120"/>
      <c r="HK174" s="112"/>
      <c r="HL174" s="112"/>
      <c r="HM174" s="113"/>
      <c r="HN174" s="114"/>
      <c r="HO174" s="115"/>
      <c r="HP174" s="115"/>
      <c r="HQ174" s="116"/>
      <c r="HR174" s="117"/>
      <c r="HS174" s="118"/>
      <c r="HT174" s="119"/>
      <c r="HU174" s="120"/>
      <c r="HW174" s="112"/>
      <c r="HX174" s="112"/>
      <c r="HY174" s="113"/>
      <c r="HZ174" s="114"/>
      <c r="IA174" s="115"/>
      <c r="IB174" s="115"/>
      <c r="IC174" s="116"/>
      <c r="ID174" s="117"/>
      <c r="IE174" s="118"/>
      <c r="IF174" s="119"/>
      <c r="IG174" s="120"/>
      <c r="II174" s="112"/>
      <c r="IJ174" s="112"/>
      <c r="IK174" s="113"/>
      <c r="IL174" s="114"/>
      <c r="IM174" s="115"/>
      <c r="IN174" s="115"/>
      <c r="IO174" s="116"/>
      <c r="IP174" s="117"/>
      <c r="IQ174" s="118"/>
      <c r="IR174" s="119"/>
      <c r="IS174" s="120"/>
      <c r="IU174" s="112"/>
      <c r="IV174" s="112"/>
      <c r="IW174" s="113"/>
      <c r="IX174" s="114"/>
      <c r="IY174" s="115"/>
      <c r="IZ174" s="115"/>
      <c r="JA174" s="116"/>
      <c r="JB174" s="117"/>
      <c r="JC174" s="118"/>
      <c r="JD174" s="119"/>
      <c r="JE174" s="120"/>
      <c r="JG174" s="112"/>
      <c r="JH174" s="112"/>
      <c r="JI174" s="113"/>
      <c r="JJ174" s="114"/>
      <c r="JK174" s="115"/>
      <c r="JL174" s="115"/>
      <c r="JM174" s="116"/>
      <c r="JN174" s="117"/>
      <c r="JO174" s="118"/>
      <c r="JP174" s="119"/>
      <c r="JQ174" s="120"/>
      <c r="JS174" s="112"/>
      <c r="JT174" s="112"/>
      <c r="JU174" s="113"/>
      <c r="JV174" s="114"/>
      <c r="JW174" s="115"/>
      <c r="JX174" s="115"/>
      <c r="JY174" s="116"/>
      <c r="JZ174" s="117"/>
      <c r="KA174" s="118"/>
      <c r="KB174" s="119"/>
      <c r="KC174" s="120"/>
      <c r="KE174" s="112"/>
      <c r="KF174" s="112"/>
      <c r="KG174" s="113"/>
      <c r="KH174" s="114"/>
      <c r="KI174" s="115"/>
      <c r="KJ174" s="115"/>
      <c r="KK174" s="116"/>
      <c r="KL174" s="117"/>
      <c r="KM174" s="118"/>
      <c r="KN174" s="119"/>
      <c r="KO174" s="120"/>
      <c r="KQ174" s="112"/>
      <c r="KR174" s="112"/>
      <c r="KS174" s="113"/>
      <c r="KT174" s="114"/>
      <c r="KU174" s="115"/>
      <c r="KV174" s="115"/>
      <c r="KW174" s="116"/>
      <c r="KX174" s="117"/>
      <c r="KY174" s="118"/>
      <c r="KZ174" s="119"/>
      <c r="LA174" s="120"/>
      <c r="LC174" s="112"/>
      <c r="LD174" s="112"/>
      <c r="LE174" s="113"/>
      <c r="LF174" s="114"/>
      <c r="LG174" s="115"/>
      <c r="LH174" s="115"/>
      <c r="LI174" s="116"/>
      <c r="LJ174" s="117"/>
      <c r="LK174" s="118"/>
      <c r="LL174" s="119"/>
      <c r="LM174" s="120"/>
      <c r="LO174" s="112"/>
      <c r="LP174" s="112"/>
      <c r="LQ174" s="113"/>
      <c r="LR174" s="114"/>
      <c r="LS174" s="115"/>
      <c r="LT174" s="115"/>
      <c r="LU174" s="116"/>
      <c r="LV174" s="117"/>
      <c r="LW174" s="118"/>
      <c r="LX174" s="119"/>
      <c r="LY174" s="120"/>
      <c r="MA174" s="112"/>
      <c r="MB174" s="112"/>
      <c r="MC174" s="113"/>
      <c r="MD174" s="114"/>
      <c r="ME174" s="115"/>
      <c r="MF174" s="115"/>
      <c r="MG174" s="116"/>
      <c r="MH174" s="117"/>
      <c r="MI174" s="118"/>
      <c r="MJ174" s="119"/>
      <c r="MK174" s="120"/>
      <c r="MM174" s="112"/>
      <c r="MN174" s="112"/>
      <c r="MO174" s="113"/>
      <c r="MP174" s="114"/>
      <c r="MQ174" s="115"/>
      <c r="MR174" s="115"/>
      <c r="MS174" s="116"/>
      <c r="MT174" s="117"/>
      <c r="MU174" s="118"/>
      <c r="MV174" s="119"/>
      <c r="MW174" s="120"/>
      <c r="MY174" s="112"/>
      <c r="MZ174" s="112"/>
      <c r="NA174" s="113"/>
      <c r="NB174" s="114"/>
      <c r="NC174" s="115"/>
      <c r="ND174" s="115"/>
      <c r="NE174" s="116"/>
      <c r="NF174" s="117"/>
      <c r="NG174" s="118"/>
      <c r="NH174" s="119"/>
      <c r="NI174" s="120"/>
      <c r="NK174" s="112"/>
      <c r="NL174" s="112"/>
      <c r="NM174" s="113"/>
      <c r="NN174" s="114"/>
      <c r="NO174" s="115"/>
      <c r="NP174" s="115"/>
      <c r="NQ174" s="116"/>
      <c r="NR174" s="117"/>
      <c r="NS174" s="118"/>
      <c r="NT174" s="119"/>
      <c r="NU174" s="120"/>
      <c r="NW174" s="112"/>
      <c r="NX174" s="112"/>
      <c r="NY174" s="113"/>
      <c r="NZ174" s="114"/>
      <c r="OA174" s="115"/>
      <c r="OB174" s="115"/>
      <c r="OC174" s="116"/>
      <c r="OD174" s="117"/>
      <c r="OE174" s="118"/>
      <c r="OF174" s="119"/>
      <c r="OG174" s="120"/>
      <c r="OI174" s="112"/>
      <c r="OJ174" s="112"/>
      <c r="OK174" s="113"/>
      <c r="OL174" s="114"/>
      <c r="OM174" s="115"/>
      <c r="ON174" s="115"/>
      <c r="OO174" s="116"/>
      <c r="OP174" s="117"/>
      <c r="OQ174" s="118"/>
      <c r="OR174" s="119"/>
      <c r="OS174" s="120"/>
      <c r="OU174" s="112"/>
      <c r="OV174" s="112"/>
      <c r="OW174" s="113"/>
      <c r="OX174" s="114"/>
      <c r="OY174" s="115"/>
      <c r="OZ174" s="115"/>
      <c r="PA174" s="116"/>
      <c r="PB174" s="117"/>
      <c r="PC174" s="118"/>
      <c r="PD174" s="119"/>
      <c r="PE174" s="120"/>
      <c r="PG174" s="112"/>
      <c r="PH174" s="112"/>
      <c r="PI174" s="113"/>
      <c r="PJ174" s="114"/>
      <c r="PK174" s="115"/>
      <c r="PL174" s="115"/>
      <c r="PM174" s="116"/>
      <c r="PN174" s="117"/>
      <c r="PO174" s="118"/>
      <c r="PP174" s="119"/>
      <c r="PQ174" s="120"/>
      <c r="PS174" s="112"/>
      <c r="PT174" s="112"/>
      <c r="PU174" s="113"/>
      <c r="PV174" s="114"/>
      <c r="PW174" s="115"/>
      <c r="PX174" s="115"/>
      <c r="PY174" s="116"/>
      <c r="PZ174" s="117"/>
      <c r="QA174" s="118"/>
      <c r="QB174" s="119"/>
      <c r="QC174" s="120"/>
      <c r="QE174" s="112"/>
      <c r="QF174" s="112"/>
      <c r="QG174" s="113"/>
      <c r="QH174" s="114"/>
      <c r="QI174" s="115"/>
      <c r="QJ174" s="115"/>
      <c r="QK174" s="116"/>
      <c r="QL174" s="117"/>
      <c r="QM174" s="118"/>
      <c r="QN174" s="119"/>
      <c r="QO174" s="120"/>
      <c r="QQ174" s="112"/>
      <c r="QR174" s="112"/>
      <c r="QS174" s="113"/>
      <c r="QT174" s="114"/>
      <c r="QU174" s="115"/>
      <c r="QV174" s="115"/>
      <c r="QW174" s="116"/>
      <c r="QX174" s="117"/>
      <c r="QY174" s="118"/>
      <c r="QZ174" s="119"/>
      <c r="RA174" s="120"/>
      <c r="RC174" s="112"/>
      <c r="RD174" s="112"/>
      <c r="RE174" s="113"/>
      <c r="RF174" s="114"/>
      <c r="RG174" s="115"/>
      <c r="RH174" s="115"/>
      <c r="RI174" s="116"/>
      <c r="RJ174" s="117"/>
      <c r="RK174" s="118"/>
      <c r="RL174" s="119"/>
      <c r="RM174" s="120"/>
      <c r="RO174" s="112"/>
      <c r="RP174" s="112"/>
      <c r="RQ174" s="113"/>
      <c r="RR174" s="114"/>
      <c r="RS174" s="115"/>
      <c r="RT174" s="115"/>
      <c r="RU174" s="116"/>
      <c r="RV174" s="117"/>
      <c r="RW174" s="118"/>
      <c r="RX174" s="119"/>
      <c r="RY174" s="120"/>
      <c r="SA174" s="112"/>
      <c r="SB174" s="112"/>
    </row>
    <row r="175" spans="1:496" ht="13.5" customHeight="1">
      <c r="A175" s="20"/>
      <c r="B175" s="2" t="s">
        <v>1277</v>
      </c>
      <c r="E175" s="113"/>
      <c r="F175" s="114"/>
      <c r="G175" s="115"/>
      <c r="H175" s="115"/>
      <c r="I175" s="116"/>
      <c r="J175" s="117"/>
      <c r="K175" s="118"/>
      <c r="L175" s="119"/>
      <c r="M175" s="120"/>
      <c r="O175" s="112"/>
      <c r="Q175" s="113"/>
      <c r="R175" s="114"/>
      <c r="S175" s="115"/>
      <c r="T175" s="115"/>
      <c r="U175" s="116"/>
      <c r="V175" s="117"/>
      <c r="W175" s="118"/>
      <c r="X175" s="119"/>
      <c r="Y175" s="120"/>
      <c r="AA175" s="4"/>
      <c r="AC175" s="113"/>
      <c r="AD175" s="114"/>
      <c r="AE175" s="115"/>
      <c r="AF175" s="115"/>
      <c r="AG175" s="116"/>
      <c r="AH175" s="117"/>
      <c r="AI175" s="118"/>
      <c r="AJ175" s="119"/>
      <c r="AK175" s="120"/>
      <c r="AM175" s="112"/>
      <c r="AN175" s="112"/>
      <c r="AO175" s="113">
        <f t="shared" ref="AO175" si="1427">IF(AS175="","",AO$3)</f>
        <v>44035</v>
      </c>
      <c r="AP175" s="114" t="str">
        <f t="shared" ref="AP175" si="1428">IF(AS175="","",AO$1)</f>
        <v>Plenkovic I</v>
      </c>
      <c r="AQ175" s="115">
        <f t="shared" ref="AQ175" si="1429">IF(AS175="","",AO$2)</f>
        <v>42662</v>
      </c>
      <c r="AR175" s="115">
        <v>43665</v>
      </c>
      <c r="AS175" s="116" t="str">
        <f t="shared" ref="AS175" si="1430">IF(AZ175="","",IF(ISNUMBER(SEARCH(":",AZ175)),MID(AZ175,FIND(":",AZ175)+2,FIND("(",AZ175)-FIND(":",AZ175)-3),LEFT(AZ175,FIND("(",AZ175)-2)))</f>
        <v>Nada Murganic</v>
      </c>
      <c r="AT175" s="117" t="str">
        <f t="shared" ref="AT175" si="1431">IF(AZ175="","",MID(AZ175,FIND("(",AZ175)+1,4))</f>
        <v>1958</v>
      </c>
      <c r="AU175" s="118" t="str">
        <f t="shared" ref="AU175" si="1432">IF(ISNUMBER(SEARCH("*female*",AZ175)),"female",IF(ISNUMBER(SEARCH("*male*",AZ175)),"male",""))</f>
        <v>female</v>
      </c>
      <c r="AV175" s="119" t="str">
        <f t="shared" ref="AV175" si="1433">IF(AZ175="","",IF(ISERROR(MID(AZ175,FIND("male,",AZ175)+6,(FIND(")",AZ175)-(FIND("male,",AZ175)+6))))=TRUE,"missing/error",MID(AZ175,FIND("male,",AZ175)+6,(FIND(")",AZ175)-(FIND("male,",AZ175)+6)))))</f>
        <v>hr_hdz01</v>
      </c>
      <c r="AW175" s="120" t="str">
        <f t="shared" ref="AW175" si="1434">IF(AS175="","",(MID(AS175,(SEARCH("^^",SUBSTITUTE(AS175," ","^^",LEN(AS175)-LEN(SUBSTITUTE(AS175," ","")))))+1,99)&amp;"_"&amp;LEFT(AS175,FIND(" ",AS175)-1)&amp;"_"&amp;AT175))</f>
        <v>Murganic_Nada_1958</v>
      </c>
      <c r="AY175" s="112"/>
      <c r="AZ175" s="112" t="s">
        <v>1278</v>
      </c>
      <c r="BA175" s="113" t="str">
        <f t="shared" si="1026"/>
        <v/>
      </c>
      <c r="BB175" s="114" t="str">
        <f t="shared" si="1027"/>
        <v/>
      </c>
      <c r="BC175" s="115" t="str">
        <f t="shared" si="1028"/>
        <v/>
      </c>
      <c r="BD175" s="115" t="str">
        <f t="shared" si="1029"/>
        <v/>
      </c>
      <c r="BE175" s="116" t="str">
        <f t="shared" si="1030"/>
        <v/>
      </c>
      <c r="BF175" s="117" t="str">
        <f t="shared" si="1031"/>
        <v/>
      </c>
      <c r="BG175" s="118" t="str">
        <f t="shared" si="1032"/>
        <v/>
      </c>
      <c r="BH175" s="119" t="str">
        <f t="shared" si="1033"/>
        <v/>
      </c>
      <c r="BI175" s="120" t="str">
        <f t="shared" si="1034"/>
        <v/>
      </c>
      <c r="BK175" s="112"/>
      <c r="BL175" s="112"/>
      <c r="BM175" s="113"/>
      <c r="BN175" s="114"/>
      <c r="BO175" s="115"/>
      <c r="BP175" s="115"/>
      <c r="BQ175" s="116"/>
      <c r="BR175" s="117"/>
      <c r="BS175" s="118"/>
      <c r="BT175" s="119"/>
      <c r="BU175" s="120"/>
      <c r="BW175" s="112"/>
      <c r="BX175" s="112"/>
      <c r="BY175" s="113"/>
      <c r="BZ175" s="114"/>
      <c r="CA175" s="115"/>
      <c r="CB175" s="115"/>
      <c r="CC175" s="116"/>
      <c r="CD175" s="117"/>
      <c r="CE175" s="118"/>
      <c r="CF175" s="119"/>
      <c r="CG175" s="120"/>
      <c r="CI175" s="112"/>
      <c r="CJ175" s="112"/>
      <c r="CK175" s="113"/>
      <c r="CL175" s="114"/>
      <c r="CM175" s="115"/>
      <c r="CN175" s="115"/>
      <c r="CO175" s="116"/>
      <c r="CP175" s="117"/>
      <c r="CQ175" s="118"/>
      <c r="CR175" s="119"/>
      <c r="CS175" s="120"/>
      <c r="CU175" s="112"/>
      <c r="CV175" s="112"/>
      <c r="CW175" s="113"/>
      <c r="CX175" s="114"/>
      <c r="CY175" s="115"/>
      <c r="CZ175" s="115"/>
      <c r="DA175" s="116"/>
      <c r="DB175" s="117"/>
      <c r="DC175" s="118"/>
      <c r="DD175" s="119"/>
      <c r="DE175" s="120"/>
      <c r="DG175" s="112"/>
      <c r="DH175" s="112"/>
      <c r="DI175" s="113"/>
      <c r="DJ175" s="114"/>
      <c r="DK175" s="115"/>
      <c r="DL175" s="115"/>
      <c r="DM175" s="116"/>
      <c r="DN175" s="117"/>
      <c r="DO175" s="118"/>
      <c r="DP175" s="119"/>
      <c r="DQ175" s="120"/>
      <c r="DS175" s="112"/>
      <c r="DT175" s="112"/>
      <c r="DU175" s="113"/>
      <c r="DV175" s="114"/>
      <c r="DW175" s="115"/>
      <c r="DX175" s="115"/>
      <c r="DY175" s="116"/>
      <c r="DZ175" s="117"/>
      <c r="EA175" s="118"/>
      <c r="EB175" s="119"/>
      <c r="EC175" s="120"/>
      <c r="EE175" s="112"/>
      <c r="EF175" s="112"/>
      <c r="EG175" s="113"/>
      <c r="EH175" s="114"/>
      <c r="EI175" s="115"/>
      <c r="EJ175" s="115"/>
      <c r="EK175" s="116"/>
      <c r="EL175" s="117"/>
      <c r="EM175" s="118"/>
      <c r="EN175" s="119"/>
      <c r="EO175" s="120"/>
      <c r="EQ175" s="112"/>
      <c r="ER175" s="112"/>
      <c r="ES175" s="113"/>
      <c r="ET175" s="114"/>
      <c r="EU175" s="115"/>
      <c r="EV175" s="115"/>
      <c r="EW175" s="116"/>
      <c r="EX175" s="117"/>
      <c r="EY175" s="118"/>
      <c r="EZ175" s="119"/>
      <c r="FA175" s="120"/>
      <c r="FC175" s="112"/>
      <c r="FD175" s="112"/>
      <c r="FE175" s="113"/>
      <c r="FF175" s="114"/>
      <c r="FG175" s="115"/>
      <c r="FH175" s="115"/>
      <c r="FI175" s="116"/>
      <c r="FJ175" s="117"/>
      <c r="FK175" s="118"/>
      <c r="FL175" s="119"/>
      <c r="FM175" s="120"/>
      <c r="FO175" s="112"/>
      <c r="FP175" s="112"/>
      <c r="FQ175" s="113"/>
      <c r="FR175" s="114"/>
      <c r="FS175" s="115"/>
      <c r="FT175" s="115"/>
      <c r="FU175" s="116"/>
      <c r="FV175" s="117"/>
      <c r="FW175" s="118"/>
      <c r="FX175" s="119"/>
      <c r="FY175" s="120"/>
      <c r="GA175" s="112"/>
      <c r="GB175" s="112"/>
      <c r="GC175" s="113"/>
      <c r="GD175" s="114"/>
      <c r="GE175" s="115"/>
      <c r="GF175" s="115"/>
      <c r="GG175" s="116"/>
      <c r="GH175" s="117"/>
      <c r="GI175" s="118"/>
      <c r="GJ175" s="119"/>
      <c r="GK175" s="120"/>
      <c r="GM175" s="112"/>
      <c r="GN175" s="112"/>
      <c r="GO175" s="113"/>
      <c r="GP175" s="114"/>
      <c r="GQ175" s="115"/>
      <c r="GR175" s="115"/>
      <c r="GS175" s="116"/>
      <c r="GT175" s="117"/>
      <c r="GU175" s="118"/>
      <c r="GV175" s="119"/>
      <c r="GW175" s="120"/>
      <c r="GY175" s="112"/>
      <c r="GZ175" s="112"/>
      <c r="HA175" s="113"/>
      <c r="HB175" s="114"/>
      <c r="HC175" s="115"/>
      <c r="HD175" s="115"/>
      <c r="HE175" s="116"/>
      <c r="HF175" s="117"/>
      <c r="HG175" s="118"/>
      <c r="HH175" s="119"/>
      <c r="HI175" s="120"/>
      <c r="HK175" s="112"/>
      <c r="HL175" s="112"/>
      <c r="HM175" s="113"/>
      <c r="HN175" s="114"/>
      <c r="HO175" s="115"/>
      <c r="HP175" s="115"/>
      <c r="HQ175" s="116"/>
      <c r="HR175" s="117"/>
      <c r="HS175" s="118"/>
      <c r="HT175" s="119"/>
      <c r="HU175" s="120"/>
      <c r="HW175" s="112"/>
      <c r="HX175" s="112"/>
      <c r="HY175" s="113"/>
      <c r="HZ175" s="114"/>
      <c r="IA175" s="115"/>
      <c r="IB175" s="115"/>
      <c r="IC175" s="116"/>
      <c r="ID175" s="117"/>
      <c r="IE175" s="118"/>
      <c r="IF175" s="119"/>
      <c r="IG175" s="120"/>
      <c r="II175" s="112"/>
      <c r="IJ175" s="112"/>
      <c r="IK175" s="113"/>
      <c r="IL175" s="114"/>
      <c r="IM175" s="115"/>
      <c r="IN175" s="115"/>
      <c r="IO175" s="116"/>
      <c r="IP175" s="117"/>
      <c r="IQ175" s="118"/>
      <c r="IR175" s="119"/>
      <c r="IS175" s="120"/>
      <c r="IU175" s="112"/>
      <c r="IV175" s="112"/>
      <c r="IW175" s="113"/>
      <c r="IX175" s="114"/>
      <c r="IY175" s="115"/>
      <c r="IZ175" s="115"/>
      <c r="JA175" s="116"/>
      <c r="JB175" s="117"/>
      <c r="JC175" s="118"/>
      <c r="JD175" s="119"/>
      <c r="JE175" s="120"/>
      <c r="JG175" s="112"/>
      <c r="JH175" s="112"/>
      <c r="JI175" s="113"/>
      <c r="JJ175" s="114"/>
      <c r="JK175" s="115"/>
      <c r="JL175" s="115"/>
      <c r="JM175" s="116"/>
      <c r="JN175" s="117"/>
      <c r="JO175" s="118"/>
      <c r="JP175" s="119"/>
      <c r="JQ175" s="120"/>
      <c r="JS175" s="112"/>
      <c r="JT175" s="112"/>
      <c r="JU175" s="113"/>
      <c r="JV175" s="114"/>
      <c r="JW175" s="115"/>
      <c r="JX175" s="115"/>
      <c r="JY175" s="116"/>
      <c r="JZ175" s="117"/>
      <c r="KA175" s="118"/>
      <c r="KB175" s="119"/>
      <c r="KC175" s="120"/>
      <c r="KE175" s="112"/>
      <c r="KF175" s="112"/>
      <c r="KG175" s="113"/>
      <c r="KH175" s="114"/>
      <c r="KI175" s="115"/>
      <c r="KJ175" s="115"/>
      <c r="KK175" s="116"/>
      <c r="KL175" s="117"/>
      <c r="KM175" s="118"/>
      <c r="KN175" s="119"/>
      <c r="KO175" s="120"/>
      <c r="KQ175" s="112"/>
      <c r="KR175" s="112"/>
      <c r="KS175" s="113"/>
      <c r="KT175" s="114"/>
      <c r="KU175" s="115"/>
      <c r="KV175" s="115"/>
      <c r="KW175" s="116"/>
      <c r="KX175" s="117"/>
      <c r="KY175" s="118"/>
      <c r="KZ175" s="119"/>
      <c r="LA175" s="120"/>
      <c r="LC175" s="112"/>
      <c r="LD175" s="112"/>
      <c r="LE175" s="113"/>
      <c r="LF175" s="114"/>
      <c r="LG175" s="115"/>
      <c r="LH175" s="115"/>
      <c r="LI175" s="116"/>
      <c r="LJ175" s="117"/>
      <c r="LK175" s="118"/>
      <c r="LL175" s="119"/>
      <c r="LM175" s="120"/>
      <c r="LO175" s="112"/>
      <c r="LP175" s="112"/>
      <c r="LQ175" s="113"/>
      <c r="LR175" s="114"/>
      <c r="LS175" s="115"/>
      <c r="LT175" s="115"/>
      <c r="LU175" s="116"/>
      <c r="LV175" s="117"/>
      <c r="LW175" s="118"/>
      <c r="LX175" s="119"/>
      <c r="LY175" s="120"/>
      <c r="MA175" s="112"/>
      <c r="MB175" s="112"/>
      <c r="MC175" s="113"/>
      <c r="MD175" s="114"/>
      <c r="ME175" s="115"/>
      <c r="MF175" s="115"/>
      <c r="MG175" s="116"/>
      <c r="MH175" s="117"/>
      <c r="MI175" s="118"/>
      <c r="MJ175" s="119"/>
      <c r="MK175" s="120"/>
      <c r="MM175" s="112"/>
      <c r="MN175" s="112"/>
      <c r="MO175" s="113"/>
      <c r="MP175" s="114"/>
      <c r="MQ175" s="115"/>
      <c r="MR175" s="115"/>
      <c r="MS175" s="116"/>
      <c r="MT175" s="117"/>
      <c r="MU175" s="118"/>
      <c r="MV175" s="119"/>
      <c r="MW175" s="120"/>
      <c r="MY175" s="112"/>
      <c r="MZ175" s="112"/>
      <c r="NA175" s="113"/>
      <c r="NB175" s="114"/>
      <c r="NC175" s="115"/>
      <c r="ND175" s="115"/>
      <c r="NE175" s="116"/>
      <c r="NF175" s="117"/>
      <c r="NG175" s="118"/>
      <c r="NH175" s="119"/>
      <c r="NI175" s="120"/>
      <c r="NK175" s="112"/>
      <c r="NL175" s="112"/>
      <c r="NM175" s="113"/>
      <c r="NN175" s="114"/>
      <c r="NO175" s="115"/>
      <c r="NP175" s="115"/>
      <c r="NQ175" s="116"/>
      <c r="NR175" s="117"/>
      <c r="NS175" s="118"/>
      <c r="NT175" s="119"/>
      <c r="NU175" s="120"/>
      <c r="NW175" s="112"/>
      <c r="NX175" s="112"/>
      <c r="NY175" s="113"/>
      <c r="NZ175" s="114"/>
      <c r="OA175" s="115"/>
      <c r="OB175" s="115"/>
      <c r="OC175" s="116"/>
      <c r="OD175" s="117"/>
      <c r="OE175" s="118"/>
      <c r="OF175" s="119"/>
      <c r="OG175" s="120"/>
      <c r="OI175" s="112"/>
      <c r="OJ175" s="112"/>
      <c r="OK175" s="113"/>
      <c r="OL175" s="114"/>
      <c r="OM175" s="115"/>
      <c r="ON175" s="115"/>
      <c r="OO175" s="116"/>
      <c r="OP175" s="117"/>
      <c r="OQ175" s="118"/>
      <c r="OR175" s="119"/>
      <c r="OS175" s="120"/>
      <c r="OU175" s="112"/>
      <c r="OV175" s="112"/>
      <c r="OW175" s="113"/>
      <c r="OX175" s="114"/>
      <c r="OY175" s="115"/>
      <c r="OZ175" s="115"/>
      <c r="PA175" s="116"/>
      <c r="PB175" s="117"/>
      <c r="PC175" s="118"/>
      <c r="PD175" s="119"/>
      <c r="PE175" s="120"/>
      <c r="PG175" s="112"/>
      <c r="PH175" s="112"/>
      <c r="PI175" s="113"/>
      <c r="PJ175" s="114"/>
      <c r="PK175" s="115"/>
      <c r="PL175" s="115"/>
      <c r="PM175" s="116"/>
      <c r="PN175" s="117"/>
      <c r="PO175" s="118"/>
      <c r="PP175" s="119"/>
      <c r="PQ175" s="120"/>
      <c r="PS175" s="112"/>
      <c r="PT175" s="112"/>
      <c r="PU175" s="113"/>
      <c r="PV175" s="114"/>
      <c r="PW175" s="115"/>
      <c r="PX175" s="115"/>
      <c r="PY175" s="116"/>
      <c r="PZ175" s="117"/>
      <c r="QA175" s="118"/>
      <c r="QB175" s="119"/>
      <c r="QC175" s="120"/>
      <c r="QE175" s="112"/>
      <c r="QF175" s="112"/>
      <c r="QG175" s="113"/>
      <c r="QH175" s="114"/>
      <c r="QI175" s="115"/>
      <c r="QJ175" s="115"/>
      <c r="QK175" s="116"/>
      <c r="QL175" s="117"/>
      <c r="QM175" s="118"/>
      <c r="QN175" s="119"/>
      <c r="QO175" s="120"/>
      <c r="QQ175" s="112"/>
      <c r="QR175" s="112"/>
      <c r="QS175" s="113"/>
      <c r="QT175" s="114"/>
      <c r="QU175" s="115"/>
      <c r="QV175" s="115"/>
      <c r="QW175" s="116"/>
      <c r="QX175" s="117"/>
      <c r="QY175" s="118"/>
      <c r="QZ175" s="119"/>
      <c r="RA175" s="120"/>
      <c r="RC175" s="112"/>
      <c r="RD175" s="112"/>
      <c r="RE175" s="113"/>
      <c r="RF175" s="114"/>
      <c r="RG175" s="115"/>
      <c r="RH175" s="115"/>
      <c r="RI175" s="116"/>
      <c r="RJ175" s="117"/>
      <c r="RK175" s="118"/>
      <c r="RL175" s="119"/>
      <c r="RM175" s="120"/>
      <c r="RO175" s="112"/>
      <c r="RP175" s="112"/>
      <c r="RQ175" s="113"/>
      <c r="RR175" s="114"/>
      <c r="RS175" s="115"/>
      <c r="RT175" s="115"/>
      <c r="RU175" s="116"/>
      <c r="RV175" s="117"/>
      <c r="RW175" s="118"/>
      <c r="RX175" s="119"/>
      <c r="RY175" s="120"/>
      <c r="SA175" s="112"/>
      <c r="SB175" s="112"/>
    </row>
    <row r="176" spans="1:496" ht="13.5" customHeight="1">
      <c r="A176" s="20"/>
      <c r="B176" s="2" t="s">
        <v>1277</v>
      </c>
      <c r="E176" s="113"/>
      <c r="F176" s="114"/>
      <c r="G176" s="115"/>
      <c r="H176" s="115"/>
      <c r="I176" s="116"/>
      <c r="J176" s="117"/>
      <c r="K176" s="118"/>
      <c r="L176" s="119"/>
      <c r="M176" s="120"/>
      <c r="O176" s="112"/>
      <c r="Q176" s="113"/>
      <c r="R176" s="114"/>
      <c r="S176" s="115"/>
      <c r="T176" s="115"/>
      <c r="U176" s="116"/>
      <c r="V176" s="117"/>
      <c r="W176" s="118"/>
      <c r="X176" s="119"/>
      <c r="Y176" s="120"/>
      <c r="AA176" s="4"/>
      <c r="AC176" s="113"/>
      <c r="AD176" s="114"/>
      <c r="AE176" s="115"/>
      <c r="AF176" s="115"/>
      <c r="AG176" s="116"/>
      <c r="AH176" s="117"/>
      <c r="AI176" s="118"/>
      <c r="AJ176" s="119"/>
      <c r="AK176" s="120"/>
      <c r="AM176" s="112"/>
      <c r="AN176" s="112"/>
      <c r="AO176" s="113">
        <f t="shared" ref="AO176" si="1435">IF(AS176="","",AO$3)</f>
        <v>44035</v>
      </c>
      <c r="AP176" s="114" t="str">
        <f t="shared" ref="AP176" si="1436">IF(AS176="","",AO$1)</f>
        <v>Plenkovic I</v>
      </c>
      <c r="AQ176" s="115">
        <v>43665</v>
      </c>
      <c r="AR176" s="115">
        <f t="shared" ref="AR176" si="1437">IF(AS176="","",AO$3)</f>
        <v>44035</v>
      </c>
      <c r="AS176" s="116" t="str">
        <f t="shared" ref="AS176" si="1438">IF(AZ176="","",IF(ISNUMBER(SEARCH(":",AZ176)),MID(AZ176,FIND(":",AZ176)+2,FIND("(",AZ176)-FIND(":",AZ176)-3),LEFT(AZ176,FIND("(",AZ176)-2)))</f>
        <v>Vesna Bedekovic</v>
      </c>
      <c r="AT176" s="117" t="str">
        <f t="shared" ref="AT176" si="1439">IF(AZ176="","",MID(AZ176,FIND("(",AZ176)+1,4))</f>
        <v>1966</v>
      </c>
      <c r="AU176" s="118" t="str">
        <f t="shared" ref="AU176" si="1440">IF(ISNUMBER(SEARCH("*female*",AZ176)),"female",IF(ISNUMBER(SEARCH("*male*",AZ176)),"male",""))</f>
        <v>female</v>
      </c>
      <c r="AV176" s="119" t="str">
        <f t="shared" ref="AV176" si="1441">IF(AZ176="","",IF(ISERROR(MID(AZ176,FIND("male,",AZ176)+6,(FIND(")",AZ176)-(FIND("male,",AZ176)+6))))=TRUE,"missing/error",MID(AZ176,FIND("male,",AZ176)+6,(FIND(")",AZ176)-(FIND("male,",AZ176)+6)))))</f>
        <v>hr_hdz01</v>
      </c>
      <c r="AW176" s="120" t="str">
        <f t="shared" ref="AW176" si="1442">IF(AS176="","",(MID(AS176,(SEARCH("^^",SUBSTITUTE(AS176," ","^^",LEN(AS176)-LEN(SUBSTITUTE(AS176," ","")))))+1,99)&amp;"_"&amp;LEFT(AS176,FIND(" ",AS176)-1)&amp;"_"&amp;AT176))</f>
        <v>Bedekovic_Vesna_1966</v>
      </c>
      <c r="AY176" s="112"/>
      <c r="AZ176" s="112" t="s">
        <v>1318</v>
      </c>
      <c r="BA176" s="113" t="str">
        <f t="shared" si="1026"/>
        <v/>
      </c>
      <c r="BB176" s="114" t="str">
        <f t="shared" si="1027"/>
        <v/>
      </c>
      <c r="BC176" s="115" t="str">
        <f t="shared" si="1028"/>
        <v/>
      </c>
      <c r="BD176" s="115" t="str">
        <f t="shared" si="1029"/>
        <v/>
      </c>
      <c r="BE176" s="116" t="str">
        <f t="shared" si="1030"/>
        <v/>
      </c>
      <c r="BF176" s="117" t="str">
        <f t="shared" si="1031"/>
        <v/>
      </c>
      <c r="BG176" s="118" t="str">
        <f t="shared" si="1032"/>
        <v/>
      </c>
      <c r="BH176" s="119" t="str">
        <f t="shared" si="1033"/>
        <v/>
      </c>
      <c r="BI176" s="120" t="str">
        <f t="shared" si="1034"/>
        <v/>
      </c>
      <c r="BK176" s="112"/>
      <c r="BL176" s="112"/>
      <c r="BM176" s="113"/>
      <c r="BN176" s="114"/>
      <c r="BO176" s="115"/>
      <c r="BP176" s="115"/>
      <c r="BQ176" s="116"/>
      <c r="BR176" s="117"/>
      <c r="BS176" s="118"/>
      <c r="BT176" s="119"/>
      <c r="BU176" s="120"/>
      <c r="BW176" s="112"/>
      <c r="BX176" s="112"/>
      <c r="BY176" s="113"/>
      <c r="BZ176" s="114"/>
      <c r="CA176" s="115"/>
      <c r="CB176" s="115"/>
      <c r="CC176" s="116"/>
      <c r="CD176" s="117"/>
      <c r="CE176" s="118"/>
      <c r="CF176" s="119"/>
      <c r="CG176" s="120"/>
      <c r="CI176" s="112"/>
      <c r="CJ176" s="112"/>
      <c r="CK176" s="113"/>
      <c r="CL176" s="114"/>
      <c r="CM176" s="115"/>
      <c r="CN176" s="115"/>
      <c r="CO176" s="116"/>
      <c r="CP176" s="117"/>
      <c r="CQ176" s="118"/>
      <c r="CR176" s="119"/>
      <c r="CS176" s="120"/>
      <c r="CU176" s="112"/>
      <c r="CV176" s="112"/>
      <c r="CW176" s="113"/>
      <c r="CX176" s="114"/>
      <c r="CY176" s="115"/>
      <c r="CZ176" s="115"/>
      <c r="DA176" s="116"/>
      <c r="DB176" s="117"/>
      <c r="DC176" s="118"/>
      <c r="DD176" s="119"/>
      <c r="DE176" s="120"/>
      <c r="DG176" s="112"/>
      <c r="DH176" s="112"/>
      <c r="DI176" s="113"/>
      <c r="DJ176" s="114"/>
      <c r="DK176" s="115"/>
      <c r="DL176" s="115"/>
      <c r="DM176" s="116"/>
      <c r="DN176" s="117"/>
      <c r="DO176" s="118"/>
      <c r="DP176" s="119"/>
      <c r="DQ176" s="120"/>
      <c r="DS176" s="112"/>
      <c r="DT176" s="112"/>
      <c r="DU176" s="113"/>
      <c r="DV176" s="114"/>
      <c r="DW176" s="115"/>
      <c r="DX176" s="115"/>
      <c r="DY176" s="116"/>
      <c r="DZ176" s="117"/>
      <c r="EA176" s="118"/>
      <c r="EB176" s="119"/>
      <c r="EC176" s="120"/>
      <c r="EE176" s="112"/>
      <c r="EF176" s="112"/>
      <c r="EG176" s="113"/>
      <c r="EH176" s="114"/>
      <c r="EI176" s="115"/>
      <c r="EJ176" s="115"/>
      <c r="EK176" s="116"/>
      <c r="EL176" s="117"/>
      <c r="EM176" s="118"/>
      <c r="EN176" s="119"/>
      <c r="EO176" s="120"/>
      <c r="EQ176" s="112"/>
      <c r="ER176" s="112"/>
      <c r="ES176" s="113"/>
      <c r="ET176" s="114"/>
      <c r="EU176" s="115"/>
      <c r="EV176" s="115"/>
      <c r="EW176" s="116"/>
      <c r="EX176" s="117"/>
      <c r="EY176" s="118"/>
      <c r="EZ176" s="119"/>
      <c r="FA176" s="120"/>
      <c r="FC176" s="112"/>
      <c r="FD176" s="112"/>
      <c r="FE176" s="113"/>
      <c r="FF176" s="114"/>
      <c r="FG176" s="115"/>
      <c r="FH176" s="115"/>
      <c r="FI176" s="116"/>
      <c r="FJ176" s="117"/>
      <c r="FK176" s="118"/>
      <c r="FL176" s="119"/>
      <c r="FM176" s="120"/>
      <c r="FO176" s="112"/>
      <c r="FP176" s="112"/>
      <c r="FQ176" s="113"/>
      <c r="FR176" s="114"/>
      <c r="FS176" s="115"/>
      <c r="FT176" s="115"/>
      <c r="FU176" s="116"/>
      <c r="FV176" s="117"/>
      <c r="FW176" s="118"/>
      <c r="FX176" s="119"/>
      <c r="FY176" s="120"/>
      <c r="GA176" s="112"/>
      <c r="GB176" s="112"/>
      <c r="GC176" s="113"/>
      <c r="GD176" s="114"/>
      <c r="GE176" s="115"/>
      <c r="GF176" s="115"/>
      <c r="GG176" s="116"/>
      <c r="GH176" s="117"/>
      <c r="GI176" s="118"/>
      <c r="GJ176" s="119"/>
      <c r="GK176" s="120"/>
      <c r="GM176" s="112"/>
      <c r="GN176" s="112"/>
      <c r="GO176" s="113"/>
      <c r="GP176" s="114"/>
      <c r="GQ176" s="115"/>
      <c r="GR176" s="115"/>
      <c r="GS176" s="116"/>
      <c r="GT176" s="117"/>
      <c r="GU176" s="118"/>
      <c r="GV176" s="119"/>
      <c r="GW176" s="120"/>
      <c r="GY176" s="112"/>
      <c r="GZ176" s="112"/>
      <c r="HA176" s="113"/>
      <c r="HB176" s="114"/>
      <c r="HC176" s="115"/>
      <c r="HD176" s="115"/>
      <c r="HE176" s="116"/>
      <c r="HF176" s="117"/>
      <c r="HG176" s="118"/>
      <c r="HH176" s="119"/>
      <c r="HI176" s="120"/>
      <c r="HK176" s="112"/>
      <c r="HL176" s="112"/>
      <c r="HM176" s="113"/>
      <c r="HN176" s="114"/>
      <c r="HO176" s="115"/>
      <c r="HP176" s="115"/>
      <c r="HQ176" s="116"/>
      <c r="HR176" s="117"/>
      <c r="HS176" s="118"/>
      <c r="HT176" s="119"/>
      <c r="HU176" s="120"/>
      <c r="HW176" s="112"/>
      <c r="HX176" s="112"/>
      <c r="HY176" s="113"/>
      <c r="HZ176" s="114"/>
      <c r="IA176" s="115"/>
      <c r="IB176" s="115"/>
      <c r="IC176" s="116"/>
      <c r="ID176" s="117"/>
      <c r="IE176" s="118"/>
      <c r="IF176" s="119"/>
      <c r="IG176" s="120"/>
      <c r="II176" s="112"/>
      <c r="IJ176" s="112"/>
      <c r="IK176" s="113"/>
      <c r="IL176" s="114"/>
      <c r="IM176" s="115"/>
      <c r="IN176" s="115"/>
      <c r="IO176" s="116"/>
      <c r="IP176" s="117"/>
      <c r="IQ176" s="118"/>
      <c r="IR176" s="119"/>
      <c r="IS176" s="120"/>
      <c r="IU176" s="112"/>
      <c r="IV176" s="112"/>
      <c r="IW176" s="113"/>
      <c r="IX176" s="114"/>
      <c r="IY176" s="115"/>
      <c r="IZ176" s="115"/>
      <c r="JA176" s="116"/>
      <c r="JB176" s="117"/>
      <c r="JC176" s="118"/>
      <c r="JD176" s="119"/>
      <c r="JE176" s="120"/>
      <c r="JG176" s="112"/>
      <c r="JH176" s="112"/>
      <c r="JI176" s="113"/>
      <c r="JJ176" s="114"/>
      <c r="JK176" s="115"/>
      <c r="JL176" s="115"/>
      <c r="JM176" s="116"/>
      <c r="JN176" s="117"/>
      <c r="JO176" s="118"/>
      <c r="JP176" s="119"/>
      <c r="JQ176" s="120"/>
      <c r="JS176" s="112"/>
      <c r="JT176" s="112"/>
      <c r="JU176" s="113"/>
      <c r="JV176" s="114"/>
      <c r="JW176" s="115"/>
      <c r="JX176" s="115"/>
      <c r="JY176" s="116"/>
      <c r="JZ176" s="117"/>
      <c r="KA176" s="118"/>
      <c r="KB176" s="119"/>
      <c r="KC176" s="120"/>
      <c r="KE176" s="112"/>
      <c r="KF176" s="112"/>
      <c r="KG176" s="113"/>
      <c r="KH176" s="114"/>
      <c r="KI176" s="115"/>
      <c r="KJ176" s="115"/>
      <c r="KK176" s="116"/>
      <c r="KL176" s="117"/>
      <c r="KM176" s="118"/>
      <c r="KN176" s="119"/>
      <c r="KO176" s="120"/>
      <c r="KQ176" s="112"/>
      <c r="KR176" s="112"/>
      <c r="KS176" s="113"/>
      <c r="KT176" s="114"/>
      <c r="KU176" s="115"/>
      <c r="KV176" s="115"/>
      <c r="KW176" s="116"/>
      <c r="KX176" s="117"/>
      <c r="KY176" s="118"/>
      <c r="KZ176" s="119"/>
      <c r="LA176" s="120"/>
      <c r="LC176" s="112"/>
      <c r="LD176" s="112"/>
      <c r="LE176" s="113"/>
      <c r="LF176" s="114"/>
      <c r="LG176" s="115"/>
      <c r="LH176" s="115"/>
      <c r="LI176" s="116"/>
      <c r="LJ176" s="117"/>
      <c r="LK176" s="118"/>
      <c r="LL176" s="119"/>
      <c r="LM176" s="120"/>
      <c r="LO176" s="112"/>
      <c r="LP176" s="112"/>
      <c r="LQ176" s="113"/>
      <c r="LR176" s="114"/>
      <c r="LS176" s="115"/>
      <c r="LT176" s="115"/>
      <c r="LU176" s="116"/>
      <c r="LV176" s="117"/>
      <c r="LW176" s="118"/>
      <c r="LX176" s="119"/>
      <c r="LY176" s="120"/>
      <c r="MA176" s="112"/>
      <c r="MB176" s="112"/>
      <c r="MC176" s="113"/>
      <c r="MD176" s="114"/>
      <c r="ME176" s="115"/>
      <c r="MF176" s="115"/>
      <c r="MG176" s="116"/>
      <c r="MH176" s="117"/>
      <c r="MI176" s="118"/>
      <c r="MJ176" s="119"/>
      <c r="MK176" s="120"/>
      <c r="MM176" s="112"/>
      <c r="MN176" s="112"/>
      <c r="MO176" s="113"/>
      <c r="MP176" s="114"/>
      <c r="MQ176" s="115"/>
      <c r="MR176" s="115"/>
      <c r="MS176" s="116"/>
      <c r="MT176" s="117"/>
      <c r="MU176" s="118"/>
      <c r="MV176" s="119"/>
      <c r="MW176" s="120"/>
      <c r="MY176" s="112"/>
      <c r="MZ176" s="112"/>
      <c r="NA176" s="113"/>
      <c r="NB176" s="114"/>
      <c r="NC176" s="115"/>
      <c r="ND176" s="115"/>
      <c r="NE176" s="116"/>
      <c r="NF176" s="117"/>
      <c r="NG176" s="118"/>
      <c r="NH176" s="119"/>
      <c r="NI176" s="120"/>
      <c r="NK176" s="112"/>
      <c r="NL176" s="112"/>
      <c r="NM176" s="113"/>
      <c r="NN176" s="114"/>
      <c r="NO176" s="115"/>
      <c r="NP176" s="115"/>
      <c r="NQ176" s="116"/>
      <c r="NR176" s="117"/>
      <c r="NS176" s="118"/>
      <c r="NT176" s="119"/>
      <c r="NU176" s="120"/>
      <c r="NW176" s="112"/>
      <c r="NX176" s="112"/>
      <c r="NY176" s="113"/>
      <c r="NZ176" s="114"/>
      <c r="OA176" s="115"/>
      <c r="OB176" s="115"/>
      <c r="OC176" s="116"/>
      <c r="OD176" s="117"/>
      <c r="OE176" s="118"/>
      <c r="OF176" s="119"/>
      <c r="OG176" s="120"/>
      <c r="OI176" s="112"/>
      <c r="OJ176" s="112"/>
      <c r="OK176" s="113"/>
      <c r="OL176" s="114"/>
      <c r="OM176" s="115"/>
      <c r="ON176" s="115"/>
      <c r="OO176" s="116"/>
      <c r="OP176" s="117"/>
      <c r="OQ176" s="118"/>
      <c r="OR176" s="119"/>
      <c r="OS176" s="120"/>
      <c r="OU176" s="112"/>
      <c r="OV176" s="112"/>
      <c r="OW176" s="113"/>
      <c r="OX176" s="114"/>
      <c r="OY176" s="115"/>
      <c r="OZ176" s="115"/>
      <c r="PA176" s="116"/>
      <c r="PB176" s="117"/>
      <c r="PC176" s="118"/>
      <c r="PD176" s="119"/>
      <c r="PE176" s="120"/>
      <c r="PG176" s="112"/>
      <c r="PH176" s="112"/>
      <c r="PI176" s="113"/>
      <c r="PJ176" s="114"/>
      <c r="PK176" s="115"/>
      <c r="PL176" s="115"/>
      <c r="PM176" s="116"/>
      <c r="PN176" s="117"/>
      <c r="PO176" s="118"/>
      <c r="PP176" s="119"/>
      <c r="PQ176" s="120"/>
      <c r="PS176" s="112"/>
      <c r="PT176" s="112"/>
      <c r="PU176" s="113"/>
      <c r="PV176" s="114"/>
      <c r="PW176" s="115"/>
      <c r="PX176" s="115"/>
      <c r="PY176" s="116"/>
      <c r="PZ176" s="117"/>
      <c r="QA176" s="118"/>
      <c r="QB176" s="119"/>
      <c r="QC176" s="120"/>
      <c r="QE176" s="112"/>
      <c r="QF176" s="112"/>
      <c r="QG176" s="113"/>
      <c r="QH176" s="114"/>
      <c r="QI176" s="115"/>
      <c r="QJ176" s="115"/>
      <c r="QK176" s="116"/>
      <c r="QL176" s="117"/>
      <c r="QM176" s="118"/>
      <c r="QN176" s="119"/>
      <c r="QO176" s="120"/>
      <c r="QQ176" s="112"/>
      <c r="QR176" s="112"/>
      <c r="QS176" s="113"/>
      <c r="QT176" s="114"/>
      <c r="QU176" s="115"/>
      <c r="QV176" s="115"/>
      <c r="QW176" s="116"/>
      <c r="QX176" s="117"/>
      <c r="QY176" s="118"/>
      <c r="QZ176" s="119"/>
      <c r="RA176" s="120"/>
      <c r="RC176" s="112"/>
      <c r="RD176" s="112"/>
      <c r="RE176" s="113"/>
      <c r="RF176" s="114"/>
      <c r="RG176" s="115"/>
      <c r="RH176" s="115"/>
      <c r="RI176" s="116"/>
      <c r="RJ176" s="117"/>
      <c r="RK176" s="118"/>
      <c r="RL176" s="119"/>
      <c r="RM176" s="120"/>
      <c r="RO176" s="112"/>
      <c r="RP176" s="112"/>
      <c r="RQ176" s="113"/>
      <c r="RR176" s="114"/>
      <c r="RS176" s="115"/>
      <c r="RT176" s="115"/>
      <c r="RU176" s="116"/>
      <c r="RV176" s="117"/>
      <c r="RW176" s="118"/>
      <c r="RX176" s="119"/>
      <c r="RY176" s="120"/>
      <c r="SA176" s="112"/>
      <c r="SB176" s="112"/>
    </row>
    <row r="177" spans="1:496" ht="13.5" customHeight="1">
      <c r="A177" s="20"/>
      <c r="B177" s="2" t="s">
        <v>961</v>
      </c>
      <c r="C177" s="2" t="s">
        <v>962</v>
      </c>
      <c r="E177" s="113">
        <f t="shared" si="960"/>
        <v>40900</v>
      </c>
      <c r="F177" s="114" t="str">
        <f t="shared" si="961"/>
        <v>Kosor I</v>
      </c>
      <c r="G177" s="115">
        <f t="shared" ref="G177:G198" si="1443">IF(I177="","",E$2)</f>
        <v>39995</v>
      </c>
      <c r="H177" s="115">
        <f t="shared" ref="H177:H198" si="1444">IF(I177="","",E$3)</f>
        <v>40900</v>
      </c>
      <c r="I177" s="116" t="str">
        <f t="shared" si="962"/>
        <v>Bianca Matković</v>
      </c>
      <c r="J177" s="117" t="str">
        <f t="shared" si="963"/>
        <v>1974</v>
      </c>
      <c r="K177" s="118" t="str">
        <f t="shared" si="964"/>
        <v>female</v>
      </c>
      <c r="L177" s="119" t="s">
        <v>423</v>
      </c>
      <c r="M177" s="120" t="str">
        <f t="shared" si="965"/>
        <v>Matković_Bianca_1974</v>
      </c>
      <c r="O177" s="112"/>
      <c r="P177" s="2" t="s">
        <v>1092</v>
      </c>
      <c r="Q177" s="113" t="s">
        <v>289</v>
      </c>
      <c r="R177" s="114" t="s">
        <v>289</v>
      </c>
      <c r="S177" s="115" t="s">
        <v>289</v>
      </c>
      <c r="T177" s="115" t="s">
        <v>289</v>
      </c>
      <c r="U177" s="116" t="s">
        <v>289</v>
      </c>
      <c r="V177" s="117" t="s">
        <v>289</v>
      </c>
      <c r="W177" s="118" t="s">
        <v>289</v>
      </c>
      <c r="X177" s="119" t="s">
        <v>289</v>
      </c>
      <c r="Y177" s="120" t="s">
        <v>289</v>
      </c>
      <c r="AA177" s="4"/>
      <c r="AC177" s="113" t="str">
        <f t="shared" si="1035"/>
        <v/>
      </c>
      <c r="AD177" s="114" t="str">
        <f t="shared" si="1036"/>
        <v/>
      </c>
      <c r="AE177" s="115" t="str">
        <f t="shared" si="1037"/>
        <v/>
      </c>
      <c r="AF177" s="115" t="str">
        <f t="shared" si="1038"/>
        <v/>
      </c>
      <c r="AG177" s="116" t="str">
        <f t="shared" si="1039"/>
        <v/>
      </c>
      <c r="AH177" s="117" t="str">
        <f t="shared" si="1040"/>
        <v/>
      </c>
      <c r="AI177" s="118" t="str">
        <f t="shared" si="1041"/>
        <v/>
      </c>
      <c r="AJ177" s="119" t="str">
        <f t="shared" si="1042"/>
        <v/>
      </c>
      <c r="AK177" s="120" t="str">
        <f t="shared" si="1043"/>
        <v/>
      </c>
      <c r="AM177" s="112"/>
      <c r="AN177" s="112"/>
      <c r="AO177" s="113" t="str">
        <f t="shared" si="1044"/>
        <v/>
      </c>
      <c r="AP177" s="114" t="str">
        <f t="shared" si="1045"/>
        <v/>
      </c>
      <c r="AQ177" s="115" t="str">
        <f t="shared" si="1046"/>
        <v/>
      </c>
      <c r="AR177" s="115" t="str">
        <f t="shared" si="1047"/>
        <v/>
      </c>
      <c r="AS177" s="116" t="str">
        <f t="shared" si="1048"/>
        <v/>
      </c>
      <c r="AT177" s="117" t="str">
        <f t="shared" si="1049"/>
        <v/>
      </c>
      <c r="AU177" s="118" t="str">
        <f t="shared" si="1050"/>
        <v/>
      </c>
      <c r="AV177" s="119" t="str">
        <f t="shared" si="1051"/>
        <v/>
      </c>
      <c r="AW177" s="120" t="str">
        <f t="shared" si="1052"/>
        <v/>
      </c>
      <c r="AY177" s="112"/>
      <c r="AZ177" s="112"/>
      <c r="BA177" s="113" t="str">
        <f t="shared" si="1026"/>
        <v/>
      </c>
      <c r="BB177" s="114" t="str">
        <f t="shared" si="1027"/>
        <v/>
      </c>
      <c r="BC177" s="115" t="str">
        <f t="shared" si="1028"/>
        <v/>
      </c>
      <c r="BD177" s="115" t="str">
        <f t="shared" si="1029"/>
        <v/>
      </c>
      <c r="BE177" s="116" t="str">
        <f t="shared" si="1030"/>
        <v/>
      </c>
      <c r="BF177" s="117" t="str">
        <f t="shared" si="1031"/>
        <v/>
      </c>
      <c r="BG177" s="118" t="str">
        <f t="shared" si="1032"/>
        <v/>
      </c>
      <c r="BH177" s="119" t="str">
        <f t="shared" si="1033"/>
        <v/>
      </c>
      <c r="BI177" s="120" t="str">
        <f t="shared" si="1034"/>
        <v/>
      </c>
      <c r="BK177" s="112"/>
      <c r="BL177" s="112"/>
      <c r="BM177" s="113" t="str">
        <f t="shared" si="1053"/>
        <v/>
      </c>
      <c r="BN177" s="114" t="str">
        <f t="shared" si="1054"/>
        <v/>
      </c>
      <c r="BO177" s="115" t="str">
        <f t="shared" si="1055"/>
        <v/>
      </c>
      <c r="BP177" s="115" t="str">
        <f t="shared" si="1056"/>
        <v/>
      </c>
      <c r="BQ177" s="116" t="str">
        <f t="shared" si="1057"/>
        <v/>
      </c>
      <c r="BR177" s="117" t="str">
        <f t="shared" si="1058"/>
        <v/>
      </c>
      <c r="BS177" s="118" t="str">
        <f t="shared" si="1059"/>
        <v/>
      </c>
      <c r="BT177" s="119" t="str">
        <f t="shared" si="1060"/>
        <v/>
      </c>
      <c r="BU177" s="120" t="str">
        <f t="shared" si="1061"/>
        <v/>
      </c>
      <c r="BW177" s="112"/>
      <c r="BX177" s="112"/>
      <c r="BY177" s="113" t="str">
        <f t="shared" si="1062"/>
        <v/>
      </c>
      <c r="BZ177" s="114" t="str">
        <f t="shared" si="1063"/>
        <v/>
      </c>
      <c r="CA177" s="115" t="str">
        <f t="shared" si="1064"/>
        <v/>
      </c>
      <c r="CB177" s="115" t="str">
        <f t="shared" si="1065"/>
        <v/>
      </c>
      <c r="CC177" s="116" t="str">
        <f t="shared" si="1066"/>
        <v/>
      </c>
      <c r="CD177" s="117" t="str">
        <f t="shared" si="1067"/>
        <v/>
      </c>
      <c r="CE177" s="118" t="str">
        <f t="shared" si="1068"/>
        <v/>
      </c>
      <c r="CF177" s="119" t="str">
        <f t="shared" si="1069"/>
        <v/>
      </c>
      <c r="CG177" s="120" t="str">
        <f t="shared" si="1070"/>
        <v/>
      </c>
      <c r="CI177" s="112"/>
      <c r="CJ177" s="112"/>
      <c r="CK177" s="113" t="str">
        <f t="shared" si="1071"/>
        <v/>
      </c>
      <c r="CL177" s="114" t="str">
        <f t="shared" si="1072"/>
        <v/>
      </c>
      <c r="CM177" s="115" t="str">
        <f t="shared" si="1073"/>
        <v/>
      </c>
      <c r="CN177" s="115" t="str">
        <f t="shared" si="1074"/>
        <v/>
      </c>
      <c r="CO177" s="116" t="str">
        <f t="shared" si="1075"/>
        <v/>
      </c>
      <c r="CP177" s="117" t="str">
        <f t="shared" si="1076"/>
        <v/>
      </c>
      <c r="CQ177" s="118" t="str">
        <f t="shared" si="1077"/>
        <v/>
      </c>
      <c r="CR177" s="119" t="str">
        <f t="shared" si="1078"/>
        <v/>
      </c>
      <c r="CS177" s="120" t="str">
        <f t="shared" si="1079"/>
        <v/>
      </c>
      <c r="CU177" s="112"/>
      <c r="CV177" s="112"/>
      <c r="CW177" s="113" t="str">
        <f t="shared" si="1080"/>
        <v/>
      </c>
      <c r="CX177" s="114" t="str">
        <f t="shared" si="1081"/>
        <v/>
      </c>
      <c r="CY177" s="115" t="str">
        <f t="shared" si="1082"/>
        <v/>
      </c>
      <c r="CZ177" s="115" t="str">
        <f t="shared" si="1083"/>
        <v/>
      </c>
      <c r="DA177" s="116" t="str">
        <f t="shared" si="1084"/>
        <v/>
      </c>
      <c r="DB177" s="117" t="str">
        <f t="shared" si="1085"/>
        <v/>
      </c>
      <c r="DC177" s="118" t="str">
        <f t="shared" si="1086"/>
        <v/>
      </c>
      <c r="DD177" s="119" t="str">
        <f t="shared" si="1087"/>
        <v/>
      </c>
      <c r="DE177" s="120" t="str">
        <f t="shared" si="1088"/>
        <v/>
      </c>
      <c r="DG177" s="112"/>
      <c r="DH177" s="112"/>
      <c r="DI177" s="113" t="str">
        <f t="shared" si="1089"/>
        <v/>
      </c>
      <c r="DJ177" s="114" t="str">
        <f t="shared" si="1090"/>
        <v/>
      </c>
      <c r="DK177" s="115" t="str">
        <f t="shared" si="1091"/>
        <v/>
      </c>
      <c r="DL177" s="115" t="str">
        <f t="shared" si="1092"/>
        <v/>
      </c>
      <c r="DM177" s="116" t="str">
        <f t="shared" si="1093"/>
        <v/>
      </c>
      <c r="DN177" s="117" t="str">
        <f t="shared" si="1094"/>
        <v/>
      </c>
      <c r="DO177" s="118" t="str">
        <f t="shared" si="1095"/>
        <v/>
      </c>
      <c r="DP177" s="119" t="str">
        <f t="shared" si="1096"/>
        <v/>
      </c>
      <c r="DQ177" s="120" t="str">
        <f t="shared" si="1097"/>
        <v/>
      </c>
      <c r="DS177" s="112"/>
      <c r="DT177" s="112"/>
      <c r="DU177" s="113" t="str">
        <f t="shared" si="1098"/>
        <v/>
      </c>
      <c r="DV177" s="114" t="str">
        <f t="shared" si="1099"/>
        <v/>
      </c>
      <c r="DW177" s="115" t="str">
        <f t="shared" si="1100"/>
        <v/>
      </c>
      <c r="DX177" s="115" t="str">
        <f t="shared" si="1101"/>
        <v/>
      </c>
      <c r="DY177" s="116" t="str">
        <f t="shared" si="1102"/>
        <v/>
      </c>
      <c r="DZ177" s="117" t="str">
        <f t="shared" si="1103"/>
        <v/>
      </c>
      <c r="EA177" s="118" t="str">
        <f t="shared" si="1104"/>
        <v/>
      </c>
      <c r="EB177" s="119" t="str">
        <f t="shared" si="1105"/>
        <v/>
      </c>
      <c r="EC177" s="120" t="str">
        <f t="shared" si="1106"/>
        <v/>
      </c>
      <c r="EE177" s="112"/>
      <c r="EF177" s="112"/>
      <c r="EG177" s="113" t="str">
        <f t="shared" si="1107"/>
        <v/>
      </c>
      <c r="EH177" s="114" t="str">
        <f t="shared" si="1108"/>
        <v/>
      </c>
      <c r="EI177" s="115" t="str">
        <f t="shared" si="1109"/>
        <v/>
      </c>
      <c r="EJ177" s="115" t="str">
        <f t="shared" si="1110"/>
        <v/>
      </c>
      <c r="EK177" s="116" t="str">
        <f t="shared" si="1111"/>
        <v/>
      </c>
      <c r="EL177" s="117" t="str">
        <f t="shared" si="1112"/>
        <v/>
      </c>
      <c r="EM177" s="118" t="str">
        <f t="shared" si="1113"/>
        <v/>
      </c>
      <c r="EN177" s="119" t="str">
        <f t="shared" si="1114"/>
        <v/>
      </c>
      <c r="EO177" s="120" t="str">
        <f t="shared" si="1115"/>
        <v/>
      </c>
      <c r="EQ177" s="112"/>
      <c r="ER177" s="112"/>
      <c r="ES177" s="113" t="str">
        <f t="shared" si="1116"/>
        <v/>
      </c>
      <c r="ET177" s="114" t="str">
        <f t="shared" si="1117"/>
        <v/>
      </c>
      <c r="EU177" s="115" t="str">
        <f t="shared" si="1118"/>
        <v/>
      </c>
      <c r="EV177" s="115" t="str">
        <f t="shared" si="1119"/>
        <v/>
      </c>
      <c r="EW177" s="116" t="str">
        <f t="shared" si="1120"/>
        <v/>
      </c>
      <c r="EX177" s="117" t="str">
        <f t="shared" si="1121"/>
        <v/>
      </c>
      <c r="EY177" s="118" t="str">
        <f t="shared" si="1122"/>
        <v/>
      </c>
      <c r="EZ177" s="119" t="str">
        <f t="shared" si="1123"/>
        <v/>
      </c>
      <c r="FA177" s="120" t="str">
        <f t="shared" si="1124"/>
        <v/>
      </c>
      <c r="FC177" s="112"/>
      <c r="FD177" s="112"/>
      <c r="FE177" s="113" t="str">
        <f t="shared" si="1125"/>
        <v/>
      </c>
      <c r="FF177" s="114" t="str">
        <f t="shared" si="1126"/>
        <v/>
      </c>
      <c r="FG177" s="115" t="str">
        <f t="shared" si="1127"/>
        <v/>
      </c>
      <c r="FH177" s="115" t="str">
        <f t="shared" si="1128"/>
        <v/>
      </c>
      <c r="FI177" s="116" t="str">
        <f t="shared" si="1129"/>
        <v/>
      </c>
      <c r="FJ177" s="117" t="str">
        <f t="shared" si="1130"/>
        <v/>
      </c>
      <c r="FK177" s="118" t="str">
        <f t="shared" si="1131"/>
        <v/>
      </c>
      <c r="FL177" s="119" t="str">
        <f t="shared" si="1132"/>
        <v/>
      </c>
      <c r="FM177" s="120" t="str">
        <f t="shared" si="1133"/>
        <v/>
      </c>
      <c r="FO177" s="112"/>
      <c r="FP177" s="112"/>
      <c r="FQ177" s="113" t="str">
        <f t="shared" si="1134"/>
        <v/>
      </c>
      <c r="FR177" s="114" t="str">
        <f t="shared" si="1135"/>
        <v/>
      </c>
      <c r="FS177" s="115" t="str">
        <f t="shared" si="1136"/>
        <v/>
      </c>
      <c r="FT177" s="115" t="str">
        <f t="shared" si="1137"/>
        <v/>
      </c>
      <c r="FU177" s="116" t="str">
        <f t="shared" si="1138"/>
        <v/>
      </c>
      <c r="FV177" s="117" t="str">
        <f t="shared" si="1139"/>
        <v/>
      </c>
      <c r="FW177" s="118" t="str">
        <f t="shared" si="1140"/>
        <v/>
      </c>
      <c r="FX177" s="119" t="str">
        <f t="shared" si="1141"/>
        <v/>
      </c>
      <c r="FY177" s="120" t="str">
        <f t="shared" si="1142"/>
        <v/>
      </c>
      <c r="GA177" s="112"/>
      <c r="GB177" s="112"/>
      <c r="GC177" s="113" t="str">
        <f t="shared" si="1143"/>
        <v/>
      </c>
      <c r="GD177" s="114" t="str">
        <f t="shared" si="1144"/>
        <v/>
      </c>
      <c r="GE177" s="115" t="str">
        <f t="shared" si="1145"/>
        <v/>
      </c>
      <c r="GF177" s="115" t="str">
        <f t="shared" si="1146"/>
        <v/>
      </c>
      <c r="GG177" s="116" t="str">
        <f t="shared" si="1147"/>
        <v/>
      </c>
      <c r="GH177" s="117" t="str">
        <f t="shared" si="1148"/>
        <v/>
      </c>
      <c r="GI177" s="118" t="str">
        <f t="shared" si="1149"/>
        <v/>
      </c>
      <c r="GJ177" s="119" t="str">
        <f t="shared" si="1150"/>
        <v/>
      </c>
      <c r="GK177" s="120" t="str">
        <f t="shared" si="1151"/>
        <v/>
      </c>
      <c r="GM177" s="112"/>
      <c r="GN177" s="112"/>
      <c r="GO177" s="113" t="str">
        <f t="shared" si="1152"/>
        <v/>
      </c>
      <c r="GP177" s="114" t="str">
        <f t="shared" si="1153"/>
        <v/>
      </c>
      <c r="GQ177" s="115" t="str">
        <f t="shared" si="1154"/>
        <v/>
      </c>
      <c r="GR177" s="115" t="str">
        <f t="shared" si="1155"/>
        <v/>
      </c>
      <c r="GS177" s="116" t="str">
        <f t="shared" si="1156"/>
        <v/>
      </c>
      <c r="GT177" s="117" t="str">
        <f t="shared" si="1157"/>
        <v/>
      </c>
      <c r="GU177" s="118" t="str">
        <f t="shared" si="1158"/>
        <v/>
      </c>
      <c r="GV177" s="119" t="str">
        <f t="shared" si="1159"/>
        <v/>
      </c>
      <c r="GW177" s="120" t="str">
        <f t="shared" si="1160"/>
        <v/>
      </c>
      <c r="GY177" s="112"/>
      <c r="GZ177" s="112"/>
      <c r="HA177" s="113" t="str">
        <f t="shared" si="1161"/>
        <v/>
      </c>
      <c r="HB177" s="114" t="str">
        <f t="shared" si="1162"/>
        <v/>
      </c>
      <c r="HC177" s="115" t="str">
        <f t="shared" si="1163"/>
        <v/>
      </c>
      <c r="HD177" s="115" t="str">
        <f t="shared" si="1164"/>
        <v/>
      </c>
      <c r="HE177" s="116" t="str">
        <f t="shared" si="1165"/>
        <v/>
      </c>
      <c r="HF177" s="117" t="str">
        <f t="shared" si="1166"/>
        <v/>
      </c>
      <c r="HG177" s="118" t="str">
        <f t="shared" si="1167"/>
        <v/>
      </c>
      <c r="HH177" s="119" t="str">
        <f t="shared" si="1168"/>
        <v/>
      </c>
      <c r="HI177" s="120" t="str">
        <f t="shared" si="1169"/>
        <v/>
      </c>
      <c r="HK177" s="112"/>
      <c r="HL177" s="112"/>
      <c r="HM177" s="113" t="str">
        <f t="shared" si="1170"/>
        <v/>
      </c>
      <c r="HN177" s="114" t="str">
        <f t="shared" si="1171"/>
        <v/>
      </c>
      <c r="HO177" s="115" t="str">
        <f t="shared" si="1172"/>
        <v/>
      </c>
      <c r="HP177" s="115" t="str">
        <f t="shared" si="1173"/>
        <v/>
      </c>
      <c r="HQ177" s="116" t="str">
        <f t="shared" si="1174"/>
        <v/>
      </c>
      <c r="HR177" s="117" t="str">
        <f t="shared" si="1175"/>
        <v/>
      </c>
      <c r="HS177" s="118" t="str">
        <f t="shared" si="1176"/>
        <v/>
      </c>
      <c r="HT177" s="119" t="str">
        <f t="shared" si="1177"/>
        <v/>
      </c>
      <c r="HU177" s="120" t="str">
        <f t="shared" si="1178"/>
        <v/>
      </c>
      <c r="HW177" s="112"/>
      <c r="HX177" s="112"/>
      <c r="HY177" s="113" t="str">
        <f t="shared" si="1179"/>
        <v/>
      </c>
      <c r="HZ177" s="114" t="str">
        <f t="shared" si="1180"/>
        <v/>
      </c>
      <c r="IA177" s="115" t="str">
        <f t="shared" si="1181"/>
        <v/>
      </c>
      <c r="IB177" s="115" t="str">
        <f t="shared" si="1182"/>
        <v/>
      </c>
      <c r="IC177" s="116" t="str">
        <f t="shared" si="1183"/>
        <v/>
      </c>
      <c r="ID177" s="117" t="str">
        <f t="shared" si="1184"/>
        <v/>
      </c>
      <c r="IE177" s="118" t="str">
        <f t="shared" si="1185"/>
        <v/>
      </c>
      <c r="IF177" s="119" t="str">
        <f t="shared" si="1186"/>
        <v/>
      </c>
      <c r="IG177" s="120" t="str">
        <f t="shared" si="1187"/>
        <v/>
      </c>
      <c r="II177" s="112"/>
      <c r="IJ177" s="112"/>
      <c r="IK177" s="113" t="str">
        <f t="shared" si="1188"/>
        <v/>
      </c>
      <c r="IL177" s="114" t="str">
        <f t="shared" si="1189"/>
        <v/>
      </c>
      <c r="IM177" s="115" t="str">
        <f t="shared" si="1190"/>
        <v/>
      </c>
      <c r="IN177" s="115" t="str">
        <f t="shared" si="1191"/>
        <v/>
      </c>
      <c r="IO177" s="116" t="str">
        <f t="shared" si="1192"/>
        <v/>
      </c>
      <c r="IP177" s="117" t="str">
        <f t="shared" si="1193"/>
        <v/>
      </c>
      <c r="IQ177" s="118" t="str">
        <f t="shared" si="1194"/>
        <v/>
      </c>
      <c r="IR177" s="119" t="str">
        <f t="shared" si="1195"/>
        <v/>
      </c>
      <c r="IS177" s="120" t="str">
        <f t="shared" si="1196"/>
        <v/>
      </c>
      <c r="IU177" s="112"/>
      <c r="IV177" s="112"/>
      <c r="IW177" s="113" t="str">
        <f t="shared" si="1197"/>
        <v/>
      </c>
      <c r="IX177" s="114" t="str">
        <f t="shared" si="1198"/>
        <v/>
      </c>
      <c r="IY177" s="115" t="str">
        <f t="shared" si="1199"/>
        <v/>
      </c>
      <c r="IZ177" s="115" t="str">
        <f t="shared" si="1200"/>
        <v/>
      </c>
      <c r="JA177" s="116" t="str">
        <f t="shared" si="1201"/>
        <v/>
      </c>
      <c r="JB177" s="117" t="str">
        <f t="shared" si="1202"/>
        <v/>
      </c>
      <c r="JC177" s="118" t="str">
        <f t="shared" si="1203"/>
        <v/>
      </c>
      <c r="JD177" s="119" t="str">
        <f t="shared" si="1204"/>
        <v/>
      </c>
      <c r="JE177" s="120" t="str">
        <f t="shared" si="1205"/>
        <v/>
      </c>
      <c r="JG177" s="112"/>
      <c r="JH177" s="112"/>
      <c r="JI177" s="113" t="str">
        <f t="shared" si="1206"/>
        <v/>
      </c>
      <c r="JJ177" s="114" t="str">
        <f t="shared" si="1207"/>
        <v/>
      </c>
      <c r="JK177" s="115" t="str">
        <f t="shared" si="1208"/>
        <v/>
      </c>
      <c r="JL177" s="115" t="str">
        <f t="shared" si="1209"/>
        <v/>
      </c>
      <c r="JM177" s="116" t="str">
        <f t="shared" si="1210"/>
        <v/>
      </c>
      <c r="JN177" s="117" t="str">
        <f t="shared" si="1211"/>
        <v/>
      </c>
      <c r="JO177" s="118" t="str">
        <f t="shared" si="1212"/>
        <v/>
      </c>
      <c r="JP177" s="119" t="str">
        <f t="shared" si="1213"/>
        <v/>
      </c>
      <c r="JQ177" s="120" t="str">
        <f t="shared" si="1214"/>
        <v/>
      </c>
      <c r="JS177" s="112"/>
      <c r="JT177" s="112"/>
      <c r="JU177" s="113" t="str">
        <f t="shared" si="1215"/>
        <v/>
      </c>
      <c r="JV177" s="114" t="str">
        <f t="shared" si="1216"/>
        <v/>
      </c>
      <c r="JW177" s="115" t="str">
        <f t="shared" si="1217"/>
        <v/>
      </c>
      <c r="JX177" s="115" t="str">
        <f t="shared" si="1218"/>
        <v/>
      </c>
      <c r="JY177" s="116" t="str">
        <f t="shared" si="1219"/>
        <v/>
      </c>
      <c r="JZ177" s="117" t="str">
        <f t="shared" si="1220"/>
        <v/>
      </c>
      <c r="KA177" s="118" t="str">
        <f t="shared" si="1221"/>
        <v/>
      </c>
      <c r="KB177" s="119" t="str">
        <f t="shared" si="1222"/>
        <v/>
      </c>
      <c r="KC177" s="120" t="str">
        <f t="shared" si="1223"/>
        <v/>
      </c>
      <c r="KE177" s="112"/>
      <c r="KF177" s="112"/>
      <c r="KG177" s="113" t="str">
        <f t="shared" si="1224"/>
        <v/>
      </c>
      <c r="KH177" s="114" t="str">
        <f t="shared" si="1225"/>
        <v/>
      </c>
      <c r="KI177" s="115" t="str">
        <f t="shared" si="1226"/>
        <v/>
      </c>
      <c r="KJ177" s="115" t="str">
        <f t="shared" si="1227"/>
        <v/>
      </c>
      <c r="KK177" s="116" t="str">
        <f t="shared" si="1228"/>
        <v/>
      </c>
      <c r="KL177" s="117" t="str">
        <f t="shared" si="1229"/>
        <v/>
      </c>
      <c r="KM177" s="118" t="str">
        <f t="shared" si="1230"/>
        <v/>
      </c>
      <c r="KN177" s="119" t="str">
        <f t="shared" si="1231"/>
        <v/>
      </c>
      <c r="KO177" s="120" t="str">
        <f t="shared" si="1232"/>
        <v/>
      </c>
      <c r="KQ177" s="112"/>
      <c r="KR177" s="112"/>
      <c r="KS177" s="113" t="str">
        <f t="shared" si="1233"/>
        <v/>
      </c>
      <c r="KT177" s="114" t="str">
        <f t="shared" si="1234"/>
        <v/>
      </c>
      <c r="KU177" s="115" t="str">
        <f t="shared" si="1235"/>
        <v/>
      </c>
      <c r="KV177" s="115" t="str">
        <f t="shared" si="1236"/>
        <v/>
      </c>
      <c r="KW177" s="116" t="str">
        <f t="shared" si="1237"/>
        <v/>
      </c>
      <c r="KX177" s="117" t="str">
        <f t="shared" si="1238"/>
        <v/>
      </c>
      <c r="KY177" s="118" t="str">
        <f t="shared" si="1239"/>
        <v/>
      </c>
      <c r="KZ177" s="119" t="str">
        <f t="shared" si="1240"/>
        <v/>
      </c>
      <c r="LA177" s="120" t="str">
        <f t="shared" si="1241"/>
        <v/>
      </c>
      <c r="LC177" s="112"/>
      <c r="LD177" s="112"/>
      <c r="LE177" s="113" t="str">
        <f t="shared" si="1242"/>
        <v/>
      </c>
      <c r="LF177" s="114" t="str">
        <f t="shared" si="1243"/>
        <v/>
      </c>
      <c r="LG177" s="115" t="str">
        <f t="shared" si="1244"/>
        <v/>
      </c>
      <c r="LH177" s="115" t="str">
        <f t="shared" si="1245"/>
        <v/>
      </c>
      <c r="LI177" s="116" t="str">
        <f t="shared" si="1246"/>
        <v/>
      </c>
      <c r="LJ177" s="117" t="str">
        <f t="shared" si="1247"/>
        <v/>
      </c>
      <c r="LK177" s="118" t="str">
        <f t="shared" si="1248"/>
        <v/>
      </c>
      <c r="LL177" s="119" t="str">
        <f t="shared" si="1249"/>
        <v/>
      </c>
      <c r="LM177" s="120" t="str">
        <f t="shared" si="1250"/>
        <v/>
      </c>
      <c r="LO177" s="112"/>
      <c r="LP177" s="112"/>
      <c r="LQ177" s="113" t="str">
        <f t="shared" si="1251"/>
        <v/>
      </c>
      <c r="LR177" s="114" t="str">
        <f t="shared" si="1252"/>
        <v/>
      </c>
      <c r="LS177" s="115" t="str">
        <f t="shared" si="1253"/>
        <v/>
      </c>
      <c r="LT177" s="115" t="str">
        <f t="shared" si="1254"/>
        <v/>
      </c>
      <c r="LU177" s="116" t="str">
        <f t="shared" si="1255"/>
        <v/>
      </c>
      <c r="LV177" s="117" t="str">
        <f t="shared" si="1256"/>
        <v/>
      </c>
      <c r="LW177" s="118" t="str">
        <f t="shared" si="1257"/>
        <v/>
      </c>
      <c r="LX177" s="119" t="str">
        <f t="shared" si="1258"/>
        <v/>
      </c>
      <c r="LY177" s="120" t="str">
        <f t="shared" si="1259"/>
        <v/>
      </c>
      <c r="MA177" s="112"/>
      <c r="MB177" s="112"/>
      <c r="MC177" s="113" t="str">
        <f t="shared" si="1260"/>
        <v/>
      </c>
      <c r="MD177" s="114" t="str">
        <f t="shared" si="1261"/>
        <v/>
      </c>
      <c r="ME177" s="115" t="str">
        <f t="shared" si="1262"/>
        <v/>
      </c>
      <c r="MF177" s="115" t="str">
        <f t="shared" si="1263"/>
        <v/>
      </c>
      <c r="MG177" s="116" t="str">
        <f t="shared" si="1264"/>
        <v/>
      </c>
      <c r="MH177" s="117" t="str">
        <f t="shared" si="1265"/>
        <v/>
      </c>
      <c r="MI177" s="118" t="str">
        <f t="shared" si="1266"/>
        <v/>
      </c>
      <c r="MJ177" s="119" t="str">
        <f t="shared" si="1267"/>
        <v/>
      </c>
      <c r="MK177" s="120" t="str">
        <f t="shared" si="1268"/>
        <v/>
      </c>
      <c r="MM177" s="112"/>
      <c r="MN177" s="112"/>
      <c r="MO177" s="113" t="str">
        <f t="shared" si="1269"/>
        <v/>
      </c>
      <c r="MP177" s="114" t="str">
        <f t="shared" si="1270"/>
        <v/>
      </c>
      <c r="MQ177" s="115" t="str">
        <f t="shared" si="1271"/>
        <v/>
      </c>
      <c r="MR177" s="115" t="str">
        <f t="shared" si="1272"/>
        <v/>
      </c>
      <c r="MS177" s="116" t="str">
        <f t="shared" si="1273"/>
        <v/>
      </c>
      <c r="MT177" s="117" t="str">
        <f t="shared" si="1274"/>
        <v/>
      </c>
      <c r="MU177" s="118" t="str">
        <f t="shared" si="1275"/>
        <v/>
      </c>
      <c r="MV177" s="119" t="str">
        <f t="shared" si="1276"/>
        <v/>
      </c>
      <c r="MW177" s="120" t="str">
        <f t="shared" si="1277"/>
        <v/>
      </c>
      <c r="MY177" s="112"/>
      <c r="MZ177" s="112"/>
      <c r="NA177" s="113" t="str">
        <f t="shared" si="1278"/>
        <v/>
      </c>
      <c r="NB177" s="114" t="str">
        <f t="shared" si="1279"/>
        <v/>
      </c>
      <c r="NC177" s="115" t="str">
        <f t="shared" si="1280"/>
        <v/>
      </c>
      <c r="ND177" s="115" t="str">
        <f t="shared" si="1281"/>
        <v/>
      </c>
      <c r="NE177" s="116" t="str">
        <f t="shared" si="1282"/>
        <v/>
      </c>
      <c r="NF177" s="117" t="str">
        <f t="shared" si="1283"/>
        <v/>
      </c>
      <c r="NG177" s="118" t="str">
        <f t="shared" si="1284"/>
        <v/>
      </c>
      <c r="NH177" s="119" t="str">
        <f t="shared" si="1285"/>
        <v/>
      </c>
      <c r="NI177" s="120" t="str">
        <f t="shared" si="1286"/>
        <v/>
      </c>
      <c r="NK177" s="112"/>
      <c r="NL177" s="112"/>
      <c r="NM177" s="113" t="str">
        <f t="shared" si="1287"/>
        <v/>
      </c>
      <c r="NN177" s="114" t="str">
        <f t="shared" si="1288"/>
        <v/>
      </c>
      <c r="NO177" s="115" t="str">
        <f t="shared" si="1289"/>
        <v/>
      </c>
      <c r="NP177" s="115" t="str">
        <f t="shared" si="1290"/>
        <v/>
      </c>
      <c r="NQ177" s="116" t="str">
        <f t="shared" si="1291"/>
        <v/>
      </c>
      <c r="NR177" s="117" t="str">
        <f t="shared" si="1292"/>
        <v/>
      </c>
      <c r="NS177" s="118" t="str">
        <f t="shared" si="1293"/>
        <v/>
      </c>
      <c r="NT177" s="119" t="str">
        <f t="shared" si="1294"/>
        <v/>
      </c>
      <c r="NU177" s="120" t="str">
        <f t="shared" si="1295"/>
        <v/>
      </c>
      <c r="NW177" s="112"/>
      <c r="NX177" s="112"/>
      <c r="NY177" s="113" t="str">
        <f t="shared" si="1296"/>
        <v/>
      </c>
      <c r="NZ177" s="114" t="str">
        <f t="shared" si="1297"/>
        <v/>
      </c>
      <c r="OA177" s="115" t="str">
        <f t="shared" si="1298"/>
        <v/>
      </c>
      <c r="OB177" s="115" t="str">
        <f t="shared" si="1299"/>
        <v/>
      </c>
      <c r="OC177" s="116" t="str">
        <f t="shared" si="1300"/>
        <v/>
      </c>
      <c r="OD177" s="117" t="str">
        <f t="shared" si="1301"/>
        <v/>
      </c>
      <c r="OE177" s="118" t="str">
        <f t="shared" si="1302"/>
        <v/>
      </c>
      <c r="OF177" s="119" t="str">
        <f t="shared" si="1303"/>
        <v/>
      </c>
      <c r="OG177" s="120" t="str">
        <f t="shared" si="1304"/>
        <v/>
      </c>
      <c r="OI177" s="112"/>
      <c r="OJ177" s="112"/>
      <c r="OK177" s="113" t="str">
        <f t="shared" si="1305"/>
        <v/>
      </c>
      <c r="OL177" s="114" t="str">
        <f t="shared" si="1306"/>
        <v/>
      </c>
      <c r="OM177" s="115" t="str">
        <f t="shared" si="1307"/>
        <v/>
      </c>
      <c r="ON177" s="115" t="str">
        <f t="shared" si="1308"/>
        <v/>
      </c>
      <c r="OO177" s="116" t="str">
        <f t="shared" si="1309"/>
        <v/>
      </c>
      <c r="OP177" s="117" t="str">
        <f t="shared" si="1310"/>
        <v/>
      </c>
      <c r="OQ177" s="118" t="str">
        <f t="shared" si="1311"/>
        <v/>
      </c>
      <c r="OR177" s="119" t="str">
        <f t="shared" si="1312"/>
        <v/>
      </c>
      <c r="OS177" s="120" t="str">
        <f t="shared" si="1313"/>
        <v/>
      </c>
      <c r="OU177" s="112"/>
      <c r="OV177" s="112"/>
      <c r="OW177" s="113" t="str">
        <f t="shared" si="1314"/>
        <v/>
      </c>
      <c r="OX177" s="114" t="str">
        <f t="shared" si="1315"/>
        <v/>
      </c>
      <c r="OY177" s="115" t="str">
        <f t="shared" si="1316"/>
        <v/>
      </c>
      <c r="OZ177" s="115" t="str">
        <f t="shared" si="1317"/>
        <v/>
      </c>
      <c r="PA177" s="116" t="str">
        <f t="shared" si="1318"/>
        <v/>
      </c>
      <c r="PB177" s="117" t="str">
        <f t="shared" si="1319"/>
        <v/>
      </c>
      <c r="PC177" s="118" t="str">
        <f t="shared" si="1320"/>
        <v/>
      </c>
      <c r="PD177" s="119" t="str">
        <f t="shared" si="1321"/>
        <v/>
      </c>
      <c r="PE177" s="120" t="str">
        <f t="shared" si="1322"/>
        <v/>
      </c>
      <c r="PG177" s="112"/>
      <c r="PH177" s="112"/>
      <c r="PI177" s="113" t="str">
        <f t="shared" si="1323"/>
        <v/>
      </c>
      <c r="PJ177" s="114" t="str">
        <f t="shared" si="1324"/>
        <v/>
      </c>
      <c r="PK177" s="115" t="str">
        <f t="shared" si="1325"/>
        <v/>
      </c>
      <c r="PL177" s="115" t="str">
        <f t="shared" si="1326"/>
        <v/>
      </c>
      <c r="PM177" s="116" t="str">
        <f t="shared" si="1327"/>
        <v/>
      </c>
      <c r="PN177" s="117" t="str">
        <f t="shared" si="1328"/>
        <v/>
      </c>
      <c r="PO177" s="118" t="str">
        <f t="shared" si="1329"/>
        <v/>
      </c>
      <c r="PP177" s="119" t="str">
        <f t="shared" si="1330"/>
        <v/>
      </c>
      <c r="PQ177" s="120" t="str">
        <f t="shared" si="1331"/>
        <v/>
      </c>
      <c r="PS177" s="112"/>
      <c r="PT177" s="112"/>
      <c r="PU177" s="113" t="str">
        <f t="shared" si="1332"/>
        <v/>
      </c>
      <c r="PV177" s="114" t="str">
        <f t="shared" si="1333"/>
        <v/>
      </c>
      <c r="PW177" s="115" t="str">
        <f t="shared" si="1334"/>
        <v/>
      </c>
      <c r="PX177" s="115" t="str">
        <f t="shared" si="1335"/>
        <v/>
      </c>
      <c r="PY177" s="116" t="str">
        <f t="shared" si="1336"/>
        <v/>
      </c>
      <c r="PZ177" s="117" t="str">
        <f t="shared" si="1337"/>
        <v/>
      </c>
      <c r="QA177" s="118" t="str">
        <f t="shared" si="1338"/>
        <v/>
      </c>
      <c r="QB177" s="119" t="str">
        <f t="shared" si="1339"/>
        <v/>
      </c>
      <c r="QC177" s="120" t="str">
        <f t="shared" si="1340"/>
        <v/>
      </c>
      <c r="QE177" s="112"/>
      <c r="QF177" s="112"/>
      <c r="QG177" s="113" t="str">
        <f t="shared" si="1341"/>
        <v/>
      </c>
      <c r="QH177" s="114" t="str">
        <f t="shared" si="1342"/>
        <v/>
      </c>
      <c r="QI177" s="115" t="str">
        <f t="shared" si="1343"/>
        <v/>
      </c>
      <c r="QJ177" s="115" t="str">
        <f t="shared" si="1344"/>
        <v/>
      </c>
      <c r="QK177" s="116" t="str">
        <f t="shared" si="1345"/>
        <v/>
      </c>
      <c r="QL177" s="117" t="str">
        <f t="shared" si="1346"/>
        <v/>
      </c>
      <c r="QM177" s="118" t="str">
        <f t="shared" si="1347"/>
        <v/>
      </c>
      <c r="QN177" s="119" t="str">
        <f t="shared" si="1348"/>
        <v/>
      </c>
      <c r="QO177" s="120" t="str">
        <f t="shared" si="1349"/>
        <v/>
      </c>
      <c r="QQ177" s="112"/>
      <c r="QR177" s="112"/>
      <c r="QS177" s="113" t="str">
        <f t="shared" si="1350"/>
        <v/>
      </c>
      <c r="QT177" s="114" t="str">
        <f t="shared" si="1351"/>
        <v/>
      </c>
      <c r="QU177" s="115" t="str">
        <f t="shared" si="1352"/>
        <v/>
      </c>
      <c r="QV177" s="115" t="str">
        <f t="shared" si="1353"/>
        <v/>
      </c>
      <c r="QW177" s="116" t="str">
        <f t="shared" si="1354"/>
        <v/>
      </c>
      <c r="QX177" s="117" t="str">
        <f t="shared" si="1355"/>
        <v/>
      </c>
      <c r="QY177" s="118" t="str">
        <f t="shared" si="1356"/>
        <v/>
      </c>
      <c r="QZ177" s="119" t="str">
        <f t="shared" si="1357"/>
        <v/>
      </c>
      <c r="RA177" s="120" t="str">
        <f t="shared" si="1358"/>
        <v/>
      </c>
      <c r="RC177" s="112"/>
      <c r="RD177" s="112"/>
      <c r="RE177" s="113" t="str">
        <f t="shared" si="1359"/>
        <v/>
      </c>
      <c r="RF177" s="114" t="str">
        <f t="shared" si="1360"/>
        <v/>
      </c>
      <c r="RG177" s="115" t="str">
        <f t="shared" si="1361"/>
        <v/>
      </c>
      <c r="RH177" s="115" t="str">
        <f t="shared" si="1362"/>
        <v/>
      </c>
      <c r="RI177" s="116" t="str">
        <f t="shared" si="1363"/>
        <v/>
      </c>
      <c r="RJ177" s="117" t="str">
        <f t="shared" si="1364"/>
        <v/>
      </c>
      <c r="RK177" s="118" t="str">
        <f t="shared" si="1365"/>
        <v/>
      </c>
      <c r="RL177" s="119" t="str">
        <f t="shared" si="1366"/>
        <v/>
      </c>
      <c r="RM177" s="120" t="str">
        <f t="shared" si="1367"/>
        <v/>
      </c>
      <c r="RO177" s="112"/>
      <c r="RP177" s="112"/>
      <c r="RQ177" s="113" t="str">
        <f t="shared" si="1368"/>
        <v/>
      </c>
      <c r="RR177" s="114" t="str">
        <f t="shared" si="1369"/>
        <v/>
      </c>
      <c r="RS177" s="115" t="str">
        <f t="shared" si="1370"/>
        <v/>
      </c>
      <c r="RT177" s="115" t="str">
        <f t="shared" si="1371"/>
        <v/>
      </c>
      <c r="RU177" s="116" t="str">
        <f t="shared" si="1372"/>
        <v/>
      </c>
      <c r="RV177" s="117" t="str">
        <f t="shared" si="1373"/>
        <v/>
      </c>
      <c r="RW177" s="118" t="str">
        <f t="shared" si="1374"/>
        <v/>
      </c>
      <c r="RX177" s="119" t="str">
        <f t="shared" si="1375"/>
        <v/>
      </c>
      <c r="RY177" s="120" t="str">
        <f t="shared" si="1376"/>
        <v/>
      </c>
      <c r="SA177" s="112"/>
      <c r="SB177" s="112"/>
    </row>
    <row r="178" spans="1:496" ht="13.5" customHeight="1">
      <c r="A178" s="20"/>
      <c r="B178" s="2" t="s">
        <v>961</v>
      </c>
      <c r="C178" s="2" t="s">
        <v>962</v>
      </c>
      <c r="E178" s="113" t="str">
        <f t="shared" si="960"/>
        <v/>
      </c>
      <c r="F178" s="114" t="str">
        <f t="shared" si="961"/>
        <v/>
      </c>
      <c r="G178" s="115" t="str">
        <f t="shared" si="1443"/>
        <v/>
      </c>
      <c r="H178" s="115" t="str">
        <f t="shared" si="1444"/>
        <v/>
      </c>
      <c r="I178" s="116" t="str">
        <f t="shared" si="962"/>
        <v/>
      </c>
      <c r="J178" s="117" t="str">
        <f t="shared" si="963"/>
        <v/>
      </c>
      <c r="K178" s="118" t="str">
        <f t="shared" si="964"/>
        <v/>
      </c>
      <c r="L178" s="119" t="str">
        <f t="shared" si="1377"/>
        <v/>
      </c>
      <c r="M178" s="120" t="str">
        <f t="shared" si="965"/>
        <v/>
      </c>
      <c r="O178" s="112"/>
      <c r="Q178" s="113" t="s">
        <v>289</v>
      </c>
      <c r="R178" s="114" t="s">
        <v>289</v>
      </c>
      <c r="S178" s="115" t="s">
        <v>289</v>
      </c>
      <c r="T178" s="115" t="s">
        <v>289</v>
      </c>
      <c r="U178" s="116" t="s">
        <v>289</v>
      </c>
      <c r="V178" s="117" t="s">
        <v>289</v>
      </c>
      <c r="W178" s="118" t="s">
        <v>289</v>
      </c>
      <c r="X178" s="119" t="s">
        <v>289</v>
      </c>
      <c r="Y178" s="120" t="s">
        <v>289</v>
      </c>
      <c r="AA178" s="4"/>
      <c r="AC178" s="113" t="str">
        <f t="shared" si="1035"/>
        <v/>
      </c>
      <c r="AD178" s="114" t="str">
        <f t="shared" si="1036"/>
        <v/>
      </c>
      <c r="AE178" s="115" t="str">
        <f t="shared" si="1037"/>
        <v/>
      </c>
      <c r="AF178" s="115" t="str">
        <f t="shared" si="1038"/>
        <v/>
      </c>
      <c r="AG178" s="116" t="str">
        <f t="shared" si="1039"/>
        <v/>
      </c>
      <c r="AH178" s="117" t="str">
        <f t="shared" si="1040"/>
        <v/>
      </c>
      <c r="AI178" s="118" t="str">
        <f t="shared" si="1041"/>
        <v/>
      </c>
      <c r="AJ178" s="119" t="str">
        <f t="shared" si="1042"/>
        <v/>
      </c>
      <c r="AK178" s="120" t="str">
        <f t="shared" si="1043"/>
        <v/>
      </c>
      <c r="AM178" s="112"/>
      <c r="AN178" s="112"/>
      <c r="AO178" s="113" t="str">
        <f t="shared" si="1044"/>
        <v/>
      </c>
      <c r="AP178" s="114" t="str">
        <f t="shared" si="1045"/>
        <v/>
      </c>
      <c r="AQ178" s="115" t="str">
        <f t="shared" si="1046"/>
        <v/>
      </c>
      <c r="AR178" s="115" t="str">
        <f t="shared" si="1047"/>
        <v/>
      </c>
      <c r="AS178" s="116" t="str">
        <f t="shared" si="1048"/>
        <v/>
      </c>
      <c r="AT178" s="117" t="str">
        <f t="shared" si="1049"/>
        <v/>
      </c>
      <c r="AU178" s="118" t="str">
        <f t="shared" si="1050"/>
        <v/>
      </c>
      <c r="AV178" s="119" t="str">
        <f t="shared" si="1051"/>
        <v/>
      </c>
      <c r="AW178" s="120" t="str">
        <f t="shared" si="1052"/>
        <v/>
      </c>
      <c r="AY178" s="112"/>
      <c r="AZ178" s="112"/>
      <c r="BA178" s="113" t="str">
        <f t="shared" si="1026"/>
        <v/>
      </c>
      <c r="BB178" s="114" t="str">
        <f t="shared" si="1027"/>
        <v/>
      </c>
      <c r="BC178" s="115" t="str">
        <f t="shared" si="1028"/>
        <v/>
      </c>
      <c r="BD178" s="115" t="str">
        <f t="shared" si="1029"/>
        <v/>
      </c>
      <c r="BE178" s="116" t="str">
        <f t="shared" si="1030"/>
        <v/>
      </c>
      <c r="BF178" s="117" t="str">
        <f t="shared" si="1031"/>
        <v/>
      </c>
      <c r="BG178" s="118" t="str">
        <f t="shared" si="1032"/>
        <v/>
      </c>
      <c r="BH178" s="119" t="str">
        <f t="shared" si="1033"/>
        <v/>
      </c>
      <c r="BI178" s="120" t="str">
        <f t="shared" si="1034"/>
        <v/>
      </c>
      <c r="BK178" s="112"/>
      <c r="BL178" s="112"/>
      <c r="BM178" s="113" t="str">
        <f t="shared" si="1053"/>
        <v/>
      </c>
      <c r="BN178" s="114" t="str">
        <f t="shared" si="1054"/>
        <v/>
      </c>
      <c r="BO178" s="115" t="str">
        <f t="shared" si="1055"/>
        <v/>
      </c>
      <c r="BP178" s="115" t="str">
        <f t="shared" si="1056"/>
        <v/>
      </c>
      <c r="BQ178" s="116" t="str">
        <f t="shared" si="1057"/>
        <v/>
      </c>
      <c r="BR178" s="117" t="str">
        <f t="shared" si="1058"/>
        <v/>
      </c>
      <c r="BS178" s="118" t="str">
        <f t="shared" si="1059"/>
        <v/>
      </c>
      <c r="BT178" s="119" t="str">
        <f t="shared" si="1060"/>
        <v/>
      </c>
      <c r="BU178" s="120" t="str">
        <f t="shared" si="1061"/>
        <v/>
      </c>
      <c r="BW178" s="112"/>
      <c r="BX178" s="112"/>
      <c r="BY178" s="113" t="str">
        <f t="shared" si="1062"/>
        <v/>
      </c>
      <c r="BZ178" s="114" t="str">
        <f t="shared" si="1063"/>
        <v/>
      </c>
      <c r="CA178" s="115" t="str">
        <f t="shared" si="1064"/>
        <v/>
      </c>
      <c r="CB178" s="115" t="str">
        <f t="shared" si="1065"/>
        <v/>
      </c>
      <c r="CC178" s="116" t="str">
        <f t="shared" si="1066"/>
        <v/>
      </c>
      <c r="CD178" s="117" t="str">
        <f t="shared" si="1067"/>
        <v/>
      </c>
      <c r="CE178" s="118" t="str">
        <f t="shared" si="1068"/>
        <v/>
      </c>
      <c r="CF178" s="119" t="str">
        <f t="shared" si="1069"/>
        <v/>
      </c>
      <c r="CG178" s="120" t="str">
        <f t="shared" si="1070"/>
        <v/>
      </c>
      <c r="CI178" s="112"/>
      <c r="CJ178" s="112"/>
      <c r="CK178" s="113" t="str">
        <f t="shared" si="1071"/>
        <v/>
      </c>
      <c r="CL178" s="114" t="str">
        <f t="shared" si="1072"/>
        <v/>
      </c>
      <c r="CM178" s="115" t="str">
        <f t="shared" si="1073"/>
        <v/>
      </c>
      <c r="CN178" s="115" t="str">
        <f t="shared" si="1074"/>
        <v/>
      </c>
      <c r="CO178" s="116" t="str">
        <f t="shared" si="1075"/>
        <v/>
      </c>
      <c r="CP178" s="117" t="str">
        <f t="shared" si="1076"/>
        <v/>
      </c>
      <c r="CQ178" s="118" t="str">
        <f t="shared" si="1077"/>
        <v/>
      </c>
      <c r="CR178" s="119" t="str">
        <f t="shared" si="1078"/>
        <v/>
      </c>
      <c r="CS178" s="120" t="str">
        <f t="shared" si="1079"/>
        <v/>
      </c>
      <c r="CU178" s="112"/>
      <c r="CV178" s="112"/>
      <c r="CW178" s="113" t="str">
        <f t="shared" si="1080"/>
        <v/>
      </c>
      <c r="CX178" s="114" t="str">
        <f t="shared" si="1081"/>
        <v/>
      </c>
      <c r="CY178" s="115" t="str">
        <f t="shared" si="1082"/>
        <v/>
      </c>
      <c r="CZ178" s="115" t="str">
        <f t="shared" si="1083"/>
        <v/>
      </c>
      <c r="DA178" s="116" t="str">
        <f t="shared" si="1084"/>
        <v/>
      </c>
      <c r="DB178" s="117" t="str">
        <f t="shared" si="1085"/>
        <v/>
      </c>
      <c r="DC178" s="118" t="str">
        <f t="shared" si="1086"/>
        <v/>
      </c>
      <c r="DD178" s="119" t="str">
        <f t="shared" si="1087"/>
        <v/>
      </c>
      <c r="DE178" s="120" t="str">
        <f t="shared" si="1088"/>
        <v/>
      </c>
      <c r="DG178" s="112"/>
      <c r="DH178" s="112"/>
      <c r="DI178" s="113" t="str">
        <f t="shared" si="1089"/>
        <v/>
      </c>
      <c r="DJ178" s="114" t="str">
        <f t="shared" si="1090"/>
        <v/>
      </c>
      <c r="DK178" s="115" t="str">
        <f t="shared" si="1091"/>
        <v/>
      </c>
      <c r="DL178" s="115" t="str">
        <f t="shared" si="1092"/>
        <v/>
      </c>
      <c r="DM178" s="116" t="str">
        <f t="shared" si="1093"/>
        <v/>
      </c>
      <c r="DN178" s="117" t="str">
        <f t="shared" si="1094"/>
        <v/>
      </c>
      <c r="DO178" s="118" t="str">
        <f t="shared" si="1095"/>
        <v/>
      </c>
      <c r="DP178" s="119" t="str">
        <f t="shared" si="1096"/>
        <v/>
      </c>
      <c r="DQ178" s="120" t="str">
        <f t="shared" si="1097"/>
        <v/>
      </c>
      <c r="DS178" s="112"/>
      <c r="DT178" s="112"/>
      <c r="DU178" s="113" t="str">
        <f t="shared" si="1098"/>
        <v/>
      </c>
      <c r="DV178" s="114" t="str">
        <f t="shared" si="1099"/>
        <v/>
      </c>
      <c r="DW178" s="115" t="str">
        <f t="shared" si="1100"/>
        <v/>
      </c>
      <c r="DX178" s="115" t="str">
        <f t="shared" si="1101"/>
        <v/>
      </c>
      <c r="DY178" s="116" t="str">
        <f t="shared" si="1102"/>
        <v/>
      </c>
      <c r="DZ178" s="117" t="str">
        <f t="shared" si="1103"/>
        <v/>
      </c>
      <c r="EA178" s="118" t="str">
        <f t="shared" si="1104"/>
        <v/>
      </c>
      <c r="EB178" s="119" t="str">
        <f t="shared" si="1105"/>
        <v/>
      </c>
      <c r="EC178" s="120" t="str">
        <f t="shared" si="1106"/>
        <v/>
      </c>
      <c r="EE178" s="112"/>
      <c r="EF178" s="112"/>
      <c r="EG178" s="113" t="str">
        <f t="shared" si="1107"/>
        <v/>
      </c>
      <c r="EH178" s="114" t="str">
        <f t="shared" si="1108"/>
        <v/>
      </c>
      <c r="EI178" s="115" t="str">
        <f t="shared" si="1109"/>
        <v/>
      </c>
      <c r="EJ178" s="115" t="str">
        <f t="shared" si="1110"/>
        <v/>
      </c>
      <c r="EK178" s="116" t="str">
        <f t="shared" si="1111"/>
        <v/>
      </c>
      <c r="EL178" s="117" t="str">
        <f t="shared" si="1112"/>
        <v/>
      </c>
      <c r="EM178" s="118" t="str">
        <f t="shared" si="1113"/>
        <v/>
      </c>
      <c r="EN178" s="119" t="str">
        <f t="shared" si="1114"/>
        <v/>
      </c>
      <c r="EO178" s="120" t="str">
        <f t="shared" si="1115"/>
        <v/>
      </c>
      <c r="EQ178" s="112"/>
      <c r="ER178" s="112"/>
      <c r="ES178" s="113" t="str">
        <f t="shared" si="1116"/>
        <v/>
      </c>
      <c r="ET178" s="114" t="str">
        <f t="shared" si="1117"/>
        <v/>
      </c>
      <c r="EU178" s="115" t="str">
        <f t="shared" si="1118"/>
        <v/>
      </c>
      <c r="EV178" s="115" t="str">
        <f t="shared" si="1119"/>
        <v/>
      </c>
      <c r="EW178" s="116" t="str">
        <f t="shared" si="1120"/>
        <v/>
      </c>
      <c r="EX178" s="117" t="str">
        <f t="shared" si="1121"/>
        <v/>
      </c>
      <c r="EY178" s="118" t="str">
        <f t="shared" si="1122"/>
        <v/>
      </c>
      <c r="EZ178" s="119" t="str">
        <f t="shared" si="1123"/>
        <v/>
      </c>
      <c r="FA178" s="120" t="str">
        <f t="shared" si="1124"/>
        <v/>
      </c>
      <c r="FC178" s="112"/>
      <c r="FD178" s="112"/>
      <c r="FE178" s="113" t="str">
        <f t="shared" si="1125"/>
        <v/>
      </c>
      <c r="FF178" s="114" t="str">
        <f t="shared" si="1126"/>
        <v/>
      </c>
      <c r="FG178" s="115" t="str">
        <f t="shared" si="1127"/>
        <v/>
      </c>
      <c r="FH178" s="115" t="str">
        <f t="shared" si="1128"/>
        <v/>
      </c>
      <c r="FI178" s="116" t="str">
        <f t="shared" si="1129"/>
        <v/>
      </c>
      <c r="FJ178" s="117" t="str">
        <f t="shared" si="1130"/>
        <v/>
      </c>
      <c r="FK178" s="118" t="str">
        <f t="shared" si="1131"/>
        <v/>
      </c>
      <c r="FL178" s="119" t="str">
        <f t="shared" si="1132"/>
        <v/>
      </c>
      <c r="FM178" s="120" t="str">
        <f t="shared" si="1133"/>
        <v/>
      </c>
      <c r="FO178" s="112"/>
      <c r="FP178" s="112"/>
      <c r="FQ178" s="113" t="str">
        <f t="shared" si="1134"/>
        <v/>
      </c>
      <c r="FR178" s="114" t="str">
        <f t="shared" si="1135"/>
        <v/>
      </c>
      <c r="FS178" s="115" t="str">
        <f t="shared" si="1136"/>
        <v/>
      </c>
      <c r="FT178" s="115" t="str">
        <f t="shared" si="1137"/>
        <v/>
      </c>
      <c r="FU178" s="116" t="str">
        <f t="shared" si="1138"/>
        <v/>
      </c>
      <c r="FV178" s="117" t="str">
        <f t="shared" si="1139"/>
        <v/>
      </c>
      <c r="FW178" s="118" t="str">
        <f t="shared" si="1140"/>
        <v/>
      </c>
      <c r="FX178" s="119" t="str">
        <f t="shared" si="1141"/>
        <v/>
      </c>
      <c r="FY178" s="120" t="str">
        <f t="shared" si="1142"/>
        <v/>
      </c>
      <c r="GA178" s="112"/>
      <c r="GB178" s="112"/>
      <c r="GC178" s="113" t="str">
        <f t="shared" si="1143"/>
        <v/>
      </c>
      <c r="GD178" s="114" t="str">
        <f t="shared" si="1144"/>
        <v/>
      </c>
      <c r="GE178" s="115" t="str">
        <f t="shared" si="1145"/>
        <v/>
      </c>
      <c r="GF178" s="115" t="str">
        <f t="shared" si="1146"/>
        <v/>
      </c>
      <c r="GG178" s="116" t="str">
        <f t="shared" si="1147"/>
        <v/>
      </c>
      <c r="GH178" s="117" t="str">
        <f t="shared" si="1148"/>
        <v/>
      </c>
      <c r="GI178" s="118" t="str">
        <f t="shared" si="1149"/>
        <v/>
      </c>
      <c r="GJ178" s="119" t="str">
        <f t="shared" si="1150"/>
        <v/>
      </c>
      <c r="GK178" s="120" t="str">
        <f t="shared" si="1151"/>
        <v/>
      </c>
      <c r="GM178" s="112"/>
      <c r="GN178" s="112"/>
      <c r="GO178" s="113" t="str">
        <f t="shared" si="1152"/>
        <v/>
      </c>
      <c r="GP178" s="114" t="str">
        <f t="shared" si="1153"/>
        <v/>
      </c>
      <c r="GQ178" s="115" t="str">
        <f t="shared" si="1154"/>
        <v/>
      </c>
      <c r="GR178" s="115" t="str">
        <f t="shared" si="1155"/>
        <v/>
      </c>
      <c r="GS178" s="116" t="str">
        <f t="shared" si="1156"/>
        <v/>
      </c>
      <c r="GT178" s="117" t="str">
        <f t="shared" si="1157"/>
        <v/>
      </c>
      <c r="GU178" s="118" t="str">
        <f t="shared" si="1158"/>
        <v/>
      </c>
      <c r="GV178" s="119" t="str">
        <f t="shared" si="1159"/>
        <v/>
      </c>
      <c r="GW178" s="120" t="str">
        <f t="shared" si="1160"/>
        <v/>
      </c>
      <c r="GY178" s="112"/>
      <c r="GZ178" s="112"/>
      <c r="HA178" s="113" t="str">
        <f t="shared" si="1161"/>
        <v/>
      </c>
      <c r="HB178" s="114" t="str">
        <f t="shared" si="1162"/>
        <v/>
      </c>
      <c r="HC178" s="115" t="str">
        <f t="shared" si="1163"/>
        <v/>
      </c>
      <c r="HD178" s="115" t="str">
        <f t="shared" si="1164"/>
        <v/>
      </c>
      <c r="HE178" s="116" t="str">
        <f t="shared" si="1165"/>
        <v/>
      </c>
      <c r="HF178" s="117" t="str">
        <f t="shared" si="1166"/>
        <v/>
      </c>
      <c r="HG178" s="118" t="str">
        <f t="shared" si="1167"/>
        <v/>
      </c>
      <c r="HH178" s="119" t="str">
        <f t="shared" si="1168"/>
        <v/>
      </c>
      <c r="HI178" s="120" t="str">
        <f t="shared" si="1169"/>
        <v/>
      </c>
      <c r="HK178" s="112"/>
      <c r="HL178" s="112"/>
      <c r="HM178" s="113" t="str">
        <f t="shared" si="1170"/>
        <v/>
      </c>
      <c r="HN178" s="114" t="str">
        <f t="shared" si="1171"/>
        <v/>
      </c>
      <c r="HO178" s="115" t="str">
        <f t="shared" si="1172"/>
        <v/>
      </c>
      <c r="HP178" s="115" t="str">
        <f t="shared" si="1173"/>
        <v/>
      </c>
      <c r="HQ178" s="116" t="str">
        <f t="shared" si="1174"/>
        <v/>
      </c>
      <c r="HR178" s="117" t="str">
        <f t="shared" si="1175"/>
        <v/>
      </c>
      <c r="HS178" s="118" t="str">
        <f t="shared" si="1176"/>
        <v/>
      </c>
      <c r="HT178" s="119" t="str">
        <f t="shared" si="1177"/>
        <v/>
      </c>
      <c r="HU178" s="120" t="str">
        <f t="shared" si="1178"/>
        <v/>
      </c>
      <c r="HW178" s="112"/>
      <c r="HX178" s="112"/>
      <c r="HY178" s="113" t="str">
        <f t="shared" si="1179"/>
        <v/>
      </c>
      <c r="HZ178" s="114" t="str">
        <f t="shared" si="1180"/>
        <v/>
      </c>
      <c r="IA178" s="115" t="str">
        <f t="shared" si="1181"/>
        <v/>
      </c>
      <c r="IB178" s="115" t="str">
        <f t="shared" si="1182"/>
        <v/>
      </c>
      <c r="IC178" s="116" t="str">
        <f t="shared" si="1183"/>
        <v/>
      </c>
      <c r="ID178" s="117" t="str">
        <f t="shared" si="1184"/>
        <v/>
      </c>
      <c r="IE178" s="118" t="str">
        <f t="shared" si="1185"/>
        <v/>
      </c>
      <c r="IF178" s="119" t="str">
        <f t="shared" si="1186"/>
        <v/>
      </c>
      <c r="IG178" s="120" t="str">
        <f t="shared" si="1187"/>
        <v/>
      </c>
      <c r="II178" s="112"/>
      <c r="IJ178" s="112"/>
      <c r="IK178" s="113" t="str">
        <f t="shared" si="1188"/>
        <v/>
      </c>
      <c r="IL178" s="114" t="str">
        <f t="shared" si="1189"/>
        <v/>
      </c>
      <c r="IM178" s="115" t="str">
        <f t="shared" si="1190"/>
        <v/>
      </c>
      <c r="IN178" s="115" t="str">
        <f t="shared" si="1191"/>
        <v/>
      </c>
      <c r="IO178" s="116" t="str">
        <f t="shared" si="1192"/>
        <v/>
      </c>
      <c r="IP178" s="117" t="str">
        <f t="shared" si="1193"/>
        <v/>
      </c>
      <c r="IQ178" s="118" t="str">
        <f t="shared" si="1194"/>
        <v/>
      </c>
      <c r="IR178" s="119" t="str">
        <f t="shared" si="1195"/>
        <v/>
      </c>
      <c r="IS178" s="120" t="str">
        <f t="shared" si="1196"/>
        <v/>
      </c>
      <c r="IU178" s="112"/>
      <c r="IV178" s="112"/>
      <c r="IW178" s="113" t="str">
        <f t="shared" si="1197"/>
        <v/>
      </c>
      <c r="IX178" s="114" t="str">
        <f t="shared" si="1198"/>
        <v/>
      </c>
      <c r="IY178" s="115" t="str">
        <f t="shared" si="1199"/>
        <v/>
      </c>
      <c r="IZ178" s="115" t="str">
        <f t="shared" si="1200"/>
        <v/>
      </c>
      <c r="JA178" s="116" t="str">
        <f t="shared" si="1201"/>
        <v/>
      </c>
      <c r="JB178" s="117" t="str">
        <f t="shared" si="1202"/>
        <v/>
      </c>
      <c r="JC178" s="118" t="str">
        <f t="shared" si="1203"/>
        <v/>
      </c>
      <c r="JD178" s="119" t="str">
        <f t="shared" si="1204"/>
        <v/>
      </c>
      <c r="JE178" s="120" t="str">
        <f t="shared" si="1205"/>
        <v/>
      </c>
      <c r="JG178" s="112"/>
      <c r="JH178" s="112"/>
      <c r="JI178" s="113" t="str">
        <f t="shared" si="1206"/>
        <v/>
      </c>
      <c r="JJ178" s="114" t="str">
        <f t="shared" si="1207"/>
        <v/>
      </c>
      <c r="JK178" s="115" t="str">
        <f t="shared" si="1208"/>
        <v/>
      </c>
      <c r="JL178" s="115" t="str">
        <f t="shared" si="1209"/>
        <v/>
      </c>
      <c r="JM178" s="116" t="str">
        <f t="shared" si="1210"/>
        <v/>
      </c>
      <c r="JN178" s="117" t="str">
        <f t="shared" si="1211"/>
        <v/>
      </c>
      <c r="JO178" s="118" t="str">
        <f t="shared" si="1212"/>
        <v/>
      </c>
      <c r="JP178" s="119" t="str">
        <f t="shared" si="1213"/>
        <v/>
      </c>
      <c r="JQ178" s="120" t="str">
        <f t="shared" si="1214"/>
        <v/>
      </c>
      <c r="JS178" s="112"/>
      <c r="JT178" s="112"/>
      <c r="JU178" s="113" t="str">
        <f t="shared" si="1215"/>
        <v/>
      </c>
      <c r="JV178" s="114" t="str">
        <f t="shared" si="1216"/>
        <v/>
      </c>
      <c r="JW178" s="115" t="str">
        <f t="shared" si="1217"/>
        <v/>
      </c>
      <c r="JX178" s="115" t="str">
        <f t="shared" si="1218"/>
        <v/>
      </c>
      <c r="JY178" s="116" t="str">
        <f t="shared" si="1219"/>
        <v/>
      </c>
      <c r="JZ178" s="117" t="str">
        <f t="shared" si="1220"/>
        <v/>
      </c>
      <c r="KA178" s="118" t="str">
        <f t="shared" si="1221"/>
        <v/>
      </c>
      <c r="KB178" s="119" t="str">
        <f t="shared" si="1222"/>
        <v/>
      </c>
      <c r="KC178" s="120" t="str">
        <f t="shared" si="1223"/>
        <v/>
      </c>
      <c r="KE178" s="112"/>
      <c r="KF178" s="112"/>
      <c r="KG178" s="113" t="str">
        <f t="shared" si="1224"/>
        <v/>
      </c>
      <c r="KH178" s="114" t="str">
        <f t="shared" si="1225"/>
        <v/>
      </c>
      <c r="KI178" s="115" t="str">
        <f t="shared" si="1226"/>
        <v/>
      </c>
      <c r="KJ178" s="115" t="str">
        <f t="shared" si="1227"/>
        <v/>
      </c>
      <c r="KK178" s="116" t="str">
        <f t="shared" si="1228"/>
        <v/>
      </c>
      <c r="KL178" s="117" t="str">
        <f t="shared" si="1229"/>
        <v/>
      </c>
      <c r="KM178" s="118" t="str">
        <f t="shared" si="1230"/>
        <v/>
      </c>
      <c r="KN178" s="119" t="str">
        <f t="shared" si="1231"/>
        <v/>
      </c>
      <c r="KO178" s="120" t="str">
        <f t="shared" si="1232"/>
        <v/>
      </c>
      <c r="KQ178" s="112"/>
      <c r="KR178" s="112"/>
      <c r="KS178" s="113" t="str">
        <f t="shared" si="1233"/>
        <v/>
      </c>
      <c r="KT178" s="114" t="str">
        <f t="shared" si="1234"/>
        <v/>
      </c>
      <c r="KU178" s="115" t="str">
        <f t="shared" si="1235"/>
        <v/>
      </c>
      <c r="KV178" s="115" t="str">
        <f t="shared" si="1236"/>
        <v/>
      </c>
      <c r="KW178" s="116" t="str">
        <f t="shared" si="1237"/>
        <v/>
      </c>
      <c r="KX178" s="117" t="str">
        <f t="shared" si="1238"/>
        <v/>
      </c>
      <c r="KY178" s="118" t="str">
        <f t="shared" si="1239"/>
        <v/>
      </c>
      <c r="KZ178" s="119" t="str">
        <f t="shared" si="1240"/>
        <v/>
      </c>
      <c r="LA178" s="120" t="str">
        <f t="shared" si="1241"/>
        <v/>
      </c>
      <c r="LC178" s="112"/>
      <c r="LD178" s="112"/>
      <c r="LE178" s="113" t="str">
        <f t="shared" si="1242"/>
        <v/>
      </c>
      <c r="LF178" s="114" t="str">
        <f t="shared" si="1243"/>
        <v/>
      </c>
      <c r="LG178" s="115" t="str">
        <f t="shared" si="1244"/>
        <v/>
      </c>
      <c r="LH178" s="115" t="str">
        <f t="shared" si="1245"/>
        <v/>
      </c>
      <c r="LI178" s="116" t="str">
        <f t="shared" si="1246"/>
        <v/>
      </c>
      <c r="LJ178" s="117" t="str">
        <f t="shared" si="1247"/>
        <v/>
      </c>
      <c r="LK178" s="118" t="str">
        <f t="shared" si="1248"/>
        <v/>
      </c>
      <c r="LL178" s="119" t="str">
        <f t="shared" si="1249"/>
        <v/>
      </c>
      <c r="LM178" s="120" t="str">
        <f t="shared" si="1250"/>
        <v/>
      </c>
      <c r="LO178" s="112"/>
      <c r="LP178" s="112"/>
      <c r="LQ178" s="113" t="str">
        <f t="shared" si="1251"/>
        <v/>
      </c>
      <c r="LR178" s="114" t="str">
        <f t="shared" si="1252"/>
        <v/>
      </c>
      <c r="LS178" s="115" t="str">
        <f t="shared" si="1253"/>
        <v/>
      </c>
      <c r="LT178" s="115" t="str">
        <f t="shared" si="1254"/>
        <v/>
      </c>
      <c r="LU178" s="116" t="str">
        <f t="shared" si="1255"/>
        <v/>
      </c>
      <c r="LV178" s="117" t="str">
        <f t="shared" si="1256"/>
        <v/>
      </c>
      <c r="LW178" s="118" t="str">
        <f t="shared" si="1257"/>
        <v/>
      </c>
      <c r="LX178" s="119" t="str">
        <f t="shared" si="1258"/>
        <v/>
      </c>
      <c r="LY178" s="120" t="str">
        <f t="shared" si="1259"/>
        <v/>
      </c>
      <c r="MA178" s="112"/>
      <c r="MB178" s="112"/>
      <c r="MC178" s="113" t="str">
        <f t="shared" si="1260"/>
        <v/>
      </c>
      <c r="MD178" s="114" t="str">
        <f t="shared" si="1261"/>
        <v/>
      </c>
      <c r="ME178" s="115" t="str">
        <f t="shared" si="1262"/>
        <v/>
      </c>
      <c r="MF178" s="115" t="str">
        <f t="shared" si="1263"/>
        <v/>
      </c>
      <c r="MG178" s="116" t="str">
        <f t="shared" si="1264"/>
        <v/>
      </c>
      <c r="MH178" s="117" t="str">
        <f t="shared" si="1265"/>
        <v/>
      </c>
      <c r="MI178" s="118" t="str">
        <f t="shared" si="1266"/>
        <v/>
      </c>
      <c r="MJ178" s="119" t="str">
        <f t="shared" si="1267"/>
        <v/>
      </c>
      <c r="MK178" s="120" t="str">
        <f t="shared" si="1268"/>
        <v/>
      </c>
      <c r="MM178" s="112"/>
      <c r="MN178" s="112"/>
      <c r="MO178" s="113" t="str">
        <f t="shared" si="1269"/>
        <v/>
      </c>
      <c r="MP178" s="114" t="str">
        <f t="shared" si="1270"/>
        <v/>
      </c>
      <c r="MQ178" s="115" t="str">
        <f t="shared" si="1271"/>
        <v/>
      </c>
      <c r="MR178" s="115" t="str">
        <f t="shared" si="1272"/>
        <v/>
      </c>
      <c r="MS178" s="116" t="str">
        <f t="shared" si="1273"/>
        <v/>
      </c>
      <c r="MT178" s="117" t="str">
        <f t="shared" si="1274"/>
        <v/>
      </c>
      <c r="MU178" s="118" t="str">
        <f t="shared" si="1275"/>
        <v/>
      </c>
      <c r="MV178" s="119" t="str">
        <f t="shared" si="1276"/>
        <v/>
      </c>
      <c r="MW178" s="120" t="str">
        <f t="shared" si="1277"/>
        <v/>
      </c>
      <c r="MY178" s="112"/>
      <c r="MZ178" s="112"/>
      <c r="NA178" s="113" t="str">
        <f t="shared" si="1278"/>
        <v/>
      </c>
      <c r="NB178" s="114" t="str">
        <f t="shared" si="1279"/>
        <v/>
      </c>
      <c r="NC178" s="115" t="str">
        <f t="shared" si="1280"/>
        <v/>
      </c>
      <c r="ND178" s="115" t="str">
        <f t="shared" si="1281"/>
        <v/>
      </c>
      <c r="NE178" s="116" t="str">
        <f t="shared" si="1282"/>
        <v/>
      </c>
      <c r="NF178" s="117" t="str">
        <f t="shared" si="1283"/>
        <v/>
      </c>
      <c r="NG178" s="118" t="str">
        <f t="shared" si="1284"/>
        <v/>
      </c>
      <c r="NH178" s="119" t="str">
        <f t="shared" si="1285"/>
        <v/>
      </c>
      <c r="NI178" s="120" t="str">
        <f t="shared" si="1286"/>
        <v/>
      </c>
      <c r="NK178" s="112"/>
      <c r="NL178" s="112"/>
      <c r="NM178" s="113" t="str">
        <f t="shared" si="1287"/>
        <v/>
      </c>
      <c r="NN178" s="114" t="str">
        <f t="shared" si="1288"/>
        <v/>
      </c>
      <c r="NO178" s="115" t="str">
        <f t="shared" si="1289"/>
        <v/>
      </c>
      <c r="NP178" s="115" t="str">
        <f t="shared" si="1290"/>
        <v/>
      </c>
      <c r="NQ178" s="116" t="str">
        <f t="shared" si="1291"/>
        <v/>
      </c>
      <c r="NR178" s="117" t="str">
        <f t="shared" si="1292"/>
        <v/>
      </c>
      <c r="NS178" s="118" t="str">
        <f t="shared" si="1293"/>
        <v/>
      </c>
      <c r="NT178" s="119" t="str">
        <f t="shared" si="1294"/>
        <v/>
      </c>
      <c r="NU178" s="120" t="str">
        <f t="shared" si="1295"/>
        <v/>
      </c>
      <c r="NW178" s="112"/>
      <c r="NX178" s="112"/>
      <c r="NY178" s="113" t="str">
        <f t="shared" si="1296"/>
        <v/>
      </c>
      <c r="NZ178" s="114" t="str">
        <f t="shared" si="1297"/>
        <v/>
      </c>
      <c r="OA178" s="115" t="str">
        <f t="shared" si="1298"/>
        <v/>
      </c>
      <c r="OB178" s="115" t="str">
        <f t="shared" si="1299"/>
        <v/>
      </c>
      <c r="OC178" s="116" t="str">
        <f t="shared" si="1300"/>
        <v/>
      </c>
      <c r="OD178" s="117" t="str">
        <f t="shared" si="1301"/>
        <v/>
      </c>
      <c r="OE178" s="118" t="str">
        <f t="shared" si="1302"/>
        <v/>
      </c>
      <c r="OF178" s="119" t="str">
        <f t="shared" si="1303"/>
        <v/>
      </c>
      <c r="OG178" s="120" t="str">
        <f t="shared" si="1304"/>
        <v/>
      </c>
      <c r="OI178" s="112"/>
      <c r="OJ178" s="112"/>
      <c r="OK178" s="113" t="str">
        <f t="shared" si="1305"/>
        <v/>
      </c>
      <c r="OL178" s="114" t="str">
        <f t="shared" si="1306"/>
        <v/>
      </c>
      <c r="OM178" s="115" t="str">
        <f t="shared" si="1307"/>
        <v/>
      </c>
      <c r="ON178" s="115" t="str">
        <f t="shared" si="1308"/>
        <v/>
      </c>
      <c r="OO178" s="116" t="str">
        <f t="shared" si="1309"/>
        <v/>
      </c>
      <c r="OP178" s="117" t="str">
        <f t="shared" si="1310"/>
        <v/>
      </c>
      <c r="OQ178" s="118" t="str">
        <f t="shared" si="1311"/>
        <v/>
      </c>
      <c r="OR178" s="119" t="str">
        <f t="shared" si="1312"/>
        <v/>
      </c>
      <c r="OS178" s="120" t="str">
        <f t="shared" si="1313"/>
        <v/>
      </c>
      <c r="OU178" s="112"/>
      <c r="OV178" s="112"/>
      <c r="OW178" s="113" t="str">
        <f t="shared" si="1314"/>
        <v/>
      </c>
      <c r="OX178" s="114" t="str">
        <f t="shared" si="1315"/>
        <v/>
      </c>
      <c r="OY178" s="115" t="str">
        <f t="shared" si="1316"/>
        <v/>
      </c>
      <c r="OZ178" s="115" t="str">
        <f t="shared" si="1317"/>
        <v/>
      </c>
      <c r="PA178" s="116" t="str">
        <f t="shared" si="1318"/>
        <v/>
      </c>
      <c r="PB178" s="117" t="str">
        <f t="shared" si="1319"/>
        <v/>
      </c>
      <c r="PC178" s="118" t="str">
        <f t="shared" si="1320"/>
        <v/>
      </c>
      <c r="PD178" s="119" t="str">
        <f t="shared" si="1321"/>
        <v/>
      </c>
      <c r="PE178" s="120" t="str">
        <f t="shared" si="1322"/>
        <v/>
      </c>
      <c r="PG178" s="112"/>
      <c r="PH178" s="112"/>
      <c r="PI178" s="113" t="str">
        <f t="shared" si="1323"/>
        <v/>
      </c>
      <c r="PJ178" s="114" t="str">
        <f t="shared" si="1324"/>
        <v/>
      </c>
      <c r="PK178" s="115" t="str">
        <f t="shared" si="1325"/>
        <v/>
      </c>
      <c r="PL178" s="115" t="str">
        <f t="shared" si="1326"/>
        <v/>
      </c>
      <c r="PM178" s="116" t="str">
        <f t="shared" si="1327"/>
        <v/>
      </c>
      <c r="PN178" s="117" t="str">
        <f t="shared" si="1328"/>
        <v/>
      </c>
      <c r="PO178" s="118" t="str">
        <f t="shared" si="1329"/>
        <v/>
      </c>
      <c r="PP178" s="119" t="str">
        <f t="shared" si="1330"/>
        <v/>
      </c>
      <c r="PQ178" s="120" t="str">
        <f t="shared" si="1331"/>
        <v/>
      </c>
      <c r="PS178" s="112"/>
      <c r="PT178" s="112"/>
      <c r="PU178" s="113" t="str">
        <f t="shared" si="1332"/>
        <v/>
      </c>
      <c r="PV178" s="114" t="str">
        <f t="shared" si="1333"/>
        <v/>
      </c>
      <c r="PW178" s="115" t="str">
        <f t="shared" si="1334"/>
        <v/>
      </c>
      <c r="PX178" s="115" t="str">
        <f t="shared" si="1335"/>
        <v/>
      </c>
      <c r="PY178" s="116" t="str">
        <f t="shared" si="1336"/>
        <v/>
      </c>
      <c r="PZ178" s="117" t="str">
        <f t="shared" si="1337"/>
        <v/>
      </c>
      <c r="QA178" s="118" t="str">
        <f t="shared" si="1338"/>
        <v/>
      </c>
      <c r="QB178" s="119" t="str">
        <f t="shared" si="1339"/>
        <v/>
      </c>
      <c r="QC178" s="120" t="str">
        <f t="shared" si="1340"/>
        <v/>
      </c>
      <c r="QE178" s="112"/>
      <c r="QF178" s="112"/>
      <c r="QG178" s="113" t="str">
        <f t="shared" si="1341"/>
        <v/>
      </c>
      <c r="QH178" s="114" t="str">
        <f t="shared" si="1342"/>
        <v/>
      </c>
      <c r="QI178" s="115" t="str">
        <f t="shared" si="1343"/>
        <v/>
      </c>
      <c r="QJ178" s="115" t="str">
        <f t="shared" si="1344"/>
        <v/>
      </c>
      <c r="QK178" s="116" t="str">
        <f t="shared" si="1345"/>
        <v/>
      </c>
      <c r="QL178" s="117" t="str">
        <f t="shared" si="1346"/>
        <v/>
      </c>
      <c r="QM178" s="118" t="str">
        <f t="shared" si="1347"/>
        <v/>
      </c>
      <c r="QN178" s="119" t="str">
        <f t="shared" si="1348"/>
        <v/>
      </c>
      <c r="QO178" s="120" t="str">
        <f t="shared" si="1349"/>
        <v/>
      </c>
      <c r="QQ178" s="112"/>
      <c r="QR178" s="112"/>
      <c r="QS178" s="113" t="str">
        <f t="shared" si="1350"/>
        <v/>
      </c>
      <c r="QT178" s="114" t="str">
        <f t="shared" si="1351"/>
        <v/>
      </c>
      <c r="QU178" s="115" t="str">
        <f t="shared" si="1352"/>
        <v/>
      </c>
      <c r="QV178" s="115" t="str">
        <f t="shared" si="1353"/>
        <v/>
      </c>
      <c r="QW178" s="116" t="str">
        <f t="shared" si="1354"/>
        <v/>
      </c>
      <c r="QX178" s="117" t="str">
        <f t="shared" si="1355"/>
        <v/>
      </c>
      <c r="QY178" s="118" t="str">
        <f t="shared" si="1356"/>
        <v/>
      </c>
      <c r="QZ178" s="119" t="str">
        <f t="shared" si="1357"/>
        <v/>
      </c>
      <c r="RA178" s="120" t="str">
        <f t="shared" si="1358"/>
        <v/>
      </c>
      <c r="RC178" s="112"/>
      <c r="RD178" s="112"/>
      <c r="RE178" s="113" t="str">
        <f t="shared" si="1359"/>
        <v/>
      </c>
      <c r="RF178" s="114" t="str">
        <f t="shared" si="1360"/>
        <v/>
      </c>
      <c r="RG178" s="115" t="str">
        <f t="shared" si="1361"/>
        <v/>
      </c>
      <c r="RH178" s="115" t="str">
        <f t="shared" si="1362"/>
        <v/>
      </c>
      <c r="RI178" s="116" t="str">
        <f t="shared" si="1363"/>
        <v/>
      </c>
      <c r="RJ178" s="117" t="str">
        <f t="shared" si="1364"/>
        <v/>
      </c>
      <c r="RK178" s="118" t="str">
        <f t="shared" si="1365"/>
        <v/>
      </c>
      <c r="RL178" s="119" t="str">
        <f t="shared" si="1366"/>
        <v/>
      </c>
      <c r="RM178" s="120" t="str">
        <f t="shared" si="1367"/>
        <v/>
      </c>
      <c r="RO178" s="112"/>
      <c r="RP178" s="112"/>
      <c r="RQ178" s="113" t="str">
        <f t="shared" si="1368"/>
        <v/>
      </c>
      <c r="RR178" s="114" t="str">
        <f t="shared" si="1369"/>
        <v/>
      </c>
      <c r="RS178" s="115" t="str">
        <f t="shared" si="1370"/>
        <v/>
      </c>
      <c r="RT178" s="115" t="str">
        <f t="shared" si="1371"/>
        <v/>
      </c>
      <c r="RU178" s="116" t="str">
        <f t="shared" si="1372"/>
        <v/>
      </c>
      <c r="RV178" s="117" t="str">
        <f t="shared" si="1373"/>
        <v/>
      </c>
      <c r="RW178" s="118" t="str">
        <f t="shared" si="1374"/>
        <v/>
      </c>
      <c r="RX178" s="119" t="str">
        <f t="shared" si="1375"/>
        <v/>
      </c>
      <c r="RY178" s="120" t="str">
        <f t="shared" si="1376"/>
        <v/>
      </c>
      <c r="SA178" s="112"/>
      <c r="SB178" s="112"/>
    </row>
    <row r="179" spans="1:496" ht="13.5" customHeight="1">
      <c r="A179" s="20"/>
      <c r="B179" s="2" t="s">
        <v>961</v>
      </c>
      <c r="C179" s="2" t="s">
        <v>962</v>
      </c>
      <c r="E179" s="113" t="str">
        <f t="shared" si="960"/>
        <v/>
      </c>
      <c r="F179" s="114" t="str">
        <f t="shared" si="961"/>
        <v/>
      </c>
      <c r="G179" s="115" t="str">
        <f t="shared" si="1443"/>
        <v/>
      </c>
      <c r="H179" s="115" t="str">
        <f t="shared" si="1444"/>
        <v/>
      </c>
      <c r="I179" s="116" t="str">
        <f t="shared" si="962"/>
        <v/>
      </c>
      <c r="J179" s="117" t="str">
        <f t="shared" si="963"/>
        <v/>
      </c>
      <c r="K179" s="118" t="str">
        <f t="shared" si="964"/>
        <v/>
      </c>
      <c r="L179" s="119" t="str">
        <f t="shared" si="1377"/>
        <v/>
      </c>
      <c r="M179" s="120" t="str">
        <f t="shared" si="965"/>
        <v/>
      </c>
      <c r="O179" s="112"/>
      <c r="Q179" s="113" t="s">
        <v>289</v>
      </c>
      <c r="R179" s="114" t="s">
        <v>289</v>
      </c>
      <c r="S179" s="115" t="s">
        <v>289</v>
      </c>
      <c r="T179" s="115" t="s">
        <v>289</v>
      </c>
      <c r="U179" s="116" t="s">
        <v>289</v>
      </c>
      <c r="V179" s="117" t="s">
        <v>289</v>
      </c>
      <c r="W179" s="118" t="s">
        <v>289</v>
      </c>
      <c r="X179" s="119" t="s">
        <v>289</v>
      </c>
      <c r="Y179" s="120" t="s">
        <v>289</v>
      </c>
      <c r="AA179" s="4"/>
      <c r="AC179" s="113" t="str">
        <f t="shared" si="1035"/>
        <v/>
      </c>
      <c r="AD179" s="114" t="str">
        <f t="shared" si="1036"/>
        <v/>
      </c>
      <c r="AE179" s="115" t="str">
        <f t="shared" si="1037"/>
        <v/>
      </c>
      <c r="AF179" s="115" t="str">
        <f t="shared" si="1038"/>
        <v/>
      </c>
      <c r="AG179" s="116" t="str">
        <f t="shared" si="1039"/>
        <v/>
      </c>
      <c r="AH179" s="117" t="str">
        <f t="shared" si="1040"/>
        <v/>
      </c>
      <c r="AI179" s="118" t="str">
        <f t="shared" si="1041"/>
        <v/>
      </c>
      <c r="AJ179" s="119" t="str">
        <f t="shared" si="1042"/>
        <v/>
      </c>
      <c r="AK179" s="120" t="str">
        <f t="shared" si="1043"/>
        <v/>
      </c>
      <c r="AM179" s="112"/>
      <c r="AN179" s="112"/>
      <c r="AO179" s="113" t="str">
        <f t="shared" si="1044"/>
        <v/>
      </c>
      <c r="AP179" s="114" t="str">
        <f t="shared" si="1045"/>
        <v/>
      </c>
      <c r="AQ179" s="115" t="str">
        <f t="shared" si="1046"/>
        <v/>
      </c>
      <c r="AR179" s="115" t="str">
        <f t="shared" si="1047"/>
        <v/>
      </c>
      <c r="AS179" s="116" t="str">
        <f t="shared" si="1048"/>
        <v/>
      </c>
      <c r="AT179" s="117" t="str">
        <f t="shared" si="1049"/>
        <v/>
      </c>
      <c r="AU179" s="118" t="str">
        <f t="shared" si="1050"/>
        <v/>
      </c>
      <c r="AV179" s="119" t="str">
        <f t="shared" si="1051"/>
        <v/>
      </c>
      <c r="AW179" s="120" t="str">
        <f t="shared" si="1052"/>
        <v/>
      </c>
      <c r="AY179" s="112"/>
      <c r="AZ179" s="112"/>
      <c r="BA179" s="113" t="str">
        <f t="shared" si="1026"/>
        <v/>
      </c>
      <c r="BB179" s="114" t="str">
        <f t="shared" si="1027"/>
        <v/>
      </c>
      <c r="BC179" s="115" t="str">
        <f t="shared" si="1028"/>
        <v/>
      </c>
      <c r="BD179" s="115" t="str">
        <f t="shared" si="1029"/>
        <v/>
      </c>
      <c r="BE179" s="116" t="str">
        <f t="shared" si="1030"/>
        <v/>
      </c>
      <c r="BF179" s="117" t="str">
        <f t="shared" si="1031"/>
        <v/>
      </c>
      <c r="BG179" s="118" t="str">
        <f t="shared" si="1032"/>
        <v/>
      </c>
      <c r="BH179" s="119" t="str">
        <f t="shared" si="1033"/>
        <v/>
      </c>
      <c r="BI179" s="120" t="str">
        <f t="shared" si="1034"/>
        <v/>
      </c>
      <c r="BK179" s="112"/>
      <c r="BL179" s="112"/>
      <c r="BM179" s="113" t="str">
        <f t="shared" si="1053"/>
        <v/>
      </c>
      <c r="BN179" s="114" t="str">
        <f t="shared" si="1054"/>
        <v/>
      </c>
      <c r="BO179" s="115" t="str">
        <f t="shared" si="1055"/>
        <v/>
      </c>
      <c r="BP179" s="115" t="str">
        <f t="shared" si="1056"/>
        <v/>
      </c>
      <c r="BQ179" s="116" t="str">
        <f t="shared" si="1057"/>
        <v/>
      </c>
      <c r="BR179" s="117" t="str">
        <f t="shared" si="1058"/>
        <v/>
      </c>
      <c r="BS179" s="118" t="str">
        <f t="shared" si="1059"/>
        <v/>
      </c>
      <c r="BT179" s="119" t="str">
        <f t="shared" si="1060"/>
        <v/>
      </c>
      <c r="BU179" s="120" t="str">
        <f t="shared" si="1061"/>
        <v/>
      </c>
      <c r="BW179" s="112"/>
      <c r="BX179" s="112"/>
      <c r="BY179" s="113" t="str">
        <f t="shared" si="1062"/>
        <v/>
      </c>
      <c r="BZ179" s="114" t="str">
        <f t="shared" si="1063"/>
        <v/>
      </c>
      <c r="CA179" s="115" t="str">
        <f t="shared" si="1064"/>
        <v/>
      </c>
      <c r="CB179" s="115" t="str">
        <f t="shared" si="1065"/>
        <v/>
      </c>
      <c r="CC179" s="116" t="str">
        <f t="shared" si="1066"/>
        <v/>
      </c>
      <c r="CD179" s="117" t="str">
        <f t="shared" si="1067"/>
        <v/>
      </c>
      <c r="CE179" s="118" t="str">
        <f t="shared" si="1068"/>
        <v/>
      </c>
      <c r="CF179" s="119" t="str">
        <f t="shared" si="1069"/>
        <v/>
      </c>
      <c r="CG179" s="120" t="str">
        <f t="shared" si="1070"/>
        <v/>
      </c>
      <c r="CI179" s="112"/>
      <c r="CJ179" s="112"/>
      <c r="CK179" s="113" t="str">
        <f t="shared" si="1071"/>
        <v/>
      </c>
      <c r="CL179" s="114" t="str">
        <f t="shared" si="1072"/>
        <v/>
      </c>
      <c r="CM179" s="115" t="str">
        <f t="shared" si="1073"/>
        <v/>
      </c>
      <c r="CN179" s="115" t="str">
        <f t="shared" si="1074"/>
        <v/>
      </c>
      <c r="CO179" s="116" t="str">
        <f t="shared" si="1075"/>
        <v/>
      </c>
      <c r="CP179" s="117" t="str">
        <f t="shared" si="1076"/>
        <v/>
      </c>
      <c r="CQ179" s="118" t="str">
        <f t="shared" si="1077"/>
        <v/>
      </c>
      <c r="CR179" s="119" t="str">
        <f t="shared" si="1078"/>
        <v/>
      </c>
      <c r="CS179" s="120" t="str">
        <f t="shared" si="1079"/>
        <v/>
      </c>
      <c r="CU179" s="112"/>
      <c r="CV179" s="112"/>
      <c r="CW179" s="113" t="str">
        <f t="shared" si="1080"/>
        <v/>
      </c>
      <c r="CX179" s="114" t="str">
        <f t="shared" si="1081"/>
        <v/>
      </c>
      <c r="CY179" s="115" t="str">
        <f t="shared" si="1082"/>
        <v/>
      </c>
      <c r="CZ179" s="115" t="str">
        <f t="shared" si="1083"/>
        <v/>
      </c>
      <c r="DA179" s="116" t="str">
        <f t="shared" si="1084"/>
        <v/>
      </c>
      <c r="DB179" s="117" t="str">
        <f t="shared" si="1085"/>
        <v/>
      </c>
      <c r="DC179" s="118" t="str">
        <f t="shared" si="1086"/>
        <v/>
      </c>
      <c r="DD179" s="119" t="str">
        <f t="shared" si="1087"/>
        <v/>
      </c>
      <c r="DE179" s="120" t="str">
        <f t="shared" si="1088"/>
        <v/>
      </c>
      <c r="DG179" s="112"/>
      <c r="DH179" s="112"/>
      <c r="DI179" s="113" t="str">
        <f t="shared" si="1089"/>
        <v/>
      </c>
      <c r="DJ179" s="114" t="str">
        <f t="shared" si="1090"/>
        <v/>
      </c>
      <c r="DK179" s="115" t="str">
        <f t="shared" si="1091"/>
        <v/>
      </c>
      <c r="DL179" s="115" t="str">
        <f t="shared" si="1092"/>
        <v/>
      </c>
      <c r="DM179" s="116" t="str">
        <f t="shared" si="1093"/>
        <v/>
      </c>
      <c r="DN179" s="117" t="str">
        <f t="shared" si="1094"/>
        <v/>
      </c>
      <c r="DO179" s="118" t="str">
        <f t="shared" si="1095"/>
        <v/>
      </c>
      <c r="DP179" s="119" t="str">
        <f t="shared" si="1096"/>
        <v/>
      </c>
      <c r="DQ179" s="120" t="str">
        <f t="shared" si="1097"/>
        <v/>
      </c>
      <c r="DS179" s="112"/>
      <c r="DT179" s="112"/>
      <c r="DU179" s="113" t="str">
        <f t="shared" si="1098"/>
        <v/>
      </c>
      <c r="DV179" s="114" t="str">
        <f t="shared" si="1099"/>
        <v/>
      </c>
      <c r="DW179" s="115" t="str">
        <f t="shared" si="1100"/>
        <v/>
      </c>
      <c r="DX179" s="115" t="str">
        <f t="shared" si="1101"/>
        <v/>
      </c>
      <c r="DY179" s="116" t="str">
        <f t="shared" si="1102"/>
        <v/>
      </c>
      <c r="DZ179" s="117" t="str">
        <f t="shared" si="1103"/>
        <v/>
      </c>
      <c r="EA179" s="118" t="str">
        <f t="shared" si="1104"/>
        <v/>
      </c>
      <c r="EB179" s="119" t="str">
        <f t="shared" si="1105"/>
        <v/>
      </c>
      <c r="EC179" s="120" t="str">
        <f t="shared" si="1106"/>
        <v/>
      </c>
      <c r="EE179" s="112"/>
      <c r="EF179" s="112"/>
      <c r="EG179" s="113" t="str">
        <f t="shared" si="1107"/>
        <v/>
      </c>
      <c r="EH179" s="114" t="str">
        <f t="shared" si="1108"/>
        <v/>
      </c>
      <c r="EI179" s="115" t="str">
        <f t="shared" si="1109"/>
        <v/>
      </c>
      <c r="EJ179" s="115" t="str">
        <f t="shared" si="1110"/>
        <v/>
      </c>
      <c r="EK179" s="116" t="str">
        <f t="shared" si="1111"/>
        <v/>
      </c>
      <c r="EL179" s="117" t="str">
        <f t="shared" si="1112"/>
        <v/>
      </c>
      <c r="EM179" s="118" t="str">
        <f t="shared" si="1113"/>
        <v/>
      </c>
      <c r="EN179" s="119" t="str">
        <f t="shared" si="1114"/>
        <v/>
      </c>
      <c r="EO179" s="120" t="str">
        <f t="shared" si="1115"/>
        <v/>
      </c>
      <c r="EQ179" s="112"/>
      <c r="ER179" s="112"/>
      <c r="ES179" s="113" t="str">
        <f t="shared" si="1116"/>
        <v/>
      </c>
      <c r="ET179" s="114" t="str">
        <f t="shared" si="1117"/>
        <v/>
      </c>
      <c r="EU179" s="115" t="str">
        <f t="shared" si="1118"/>
        <v/>
      </c>
      <c r="EV179" s="115" t="str">
        <f t="shared" si="1119"/>
        <v/>
      </c>
      <c r="EW179" s="116" t="str">
        <f t="shared" si="1120"/>
        <v/>
      </c>
      <c r="EX179" s="117" t="str">
        <f t="shared" si="1121"/>
        <v/>
      </c>
      <c r="EY179" s="118" t="str">
        <f t="shared" si="1122"/>
        <v/>
      </c>
      <c r="EZ179" s="119" t="str">
        <f t="shared" si="1123"/>
        <v/>
      </c>
      <c r="FA179" s="120" t="str">
        <f t="shared" si="1124"/>
        <v/>
      </c>
      <c r="FC179" s="112"/>
      <c r="FD179" s="112"/>
      <c r="FE179" s="113" t="str">
        <f t="shared" si="1125"/>
        <v/>
      </c>
      <c r="FF179" s="114" t="str">
        <f t="shared" si="1126"/>
        <v/>
      </c>
      <c r="FG179" s="115" t="str">
        <f t="shared" si="1127"/>
        <v/>
      </c>
      <c r="FH179" s="115" t="str">
        <f t="shared" si="1128"/>
        <v/>
      </c>
      <c r="FI179" s="116" t="str">
        <f t="shared" si="1129"/>
        <v/>
      </c>
      <c r="FJ179" s="117" t="str">
        <f t="shared" si="1130"/>
        <v/>
      </c>
      <c r="FK179" s="118" t="str">
        <f t="shared" si="1131"/>
        <v/>
      </c>
      <c r="FL179" s="119" t="str">
        <f t="shared" si="1132"/>
        <v/>
      </c>
      <c r="FM179" s="120" t="str">
        <f t="shared" si="1133"/>
        <v/>
      </c>
      <c r="FO179" s="112"/>
      <c r="FP179" s="112"/>
      <c r="FQ179" s="113" t="str">
        <f t="shared" si="1134"/>
        <v/>
      </c>
      <c r="FR179" s="114" t="str">
        <f t="shared" si="1135"/>
        <v/>
      </c>
      <c r="FS179" s="115" t="str">
        <f t="shared" si="1136"/>
        <v/>
      </c>
      <c r="FT179" s="115" t="str">
        <f t="shared" si="1137"/>
        <v/>
      </c>
      <c r="FU179" s="116" t="str">
        <f t="shared" si="1138"/>
        <v/>
      </c>
      <c r="FV179" s="117" t="str">
        <f t="shared" si="1139"/>
        <v/>
      </c>
      <c r="FW179" s="118" t="str">
        <f t="shared" si="1140"/>
        <v/>
      </c>
      <c r="FX179" s="119" t="str">
        <f t="shared" si="1141"/>
        <v/>
      </c>
      <c r="FY179" s="120" t="str">
        <f t="shared" si="1142"/>
        <v/>
      </c>
      <c r="GA179" s="112"/>
      <c r="GB179" s="112"/>
      <c r="GC179" s="113" t="str">
        <f t="shared" si="1143"/>
        <v/>
      </c>
      <c r="GD179" s="114" t="str">
        <f t="shared" si="1144"/>
        <v/>
      </c>
      <c r="GE179" s="115" t="str">
        <f t="shared" si="1145"/>
        <v/>
      </c>
      <c r="GF179" s="115" t="str">
        <f t="shared" si="1146"/>
        <v/>
      </c>
      <c r="GG179" s="116" t="str">
        <f t="shared" si="1147"/>
        <v/>
      </c>
      <c r="GH179" s="117" t="str">
        <f t="shared" si="1148"/>
        <v/>
      </c>
      <c r="GI179" s="118" t="str">
        <f t="shared" si="1149"/>
        <v/>
      </c>
      <c r="GJ179" s="119" t="str">
        <f t="shared" si="1150"/>
        <v/>
      </c>
      <c r="GK179" s="120" t="str">
        <f t="shared" si="1151"/>
        <v/>
      </c>
      <c r="GM179" s="112"/>
      <c r="GN179" s="112"/>
      <c r="GO179" s="113" t="str">
        <f t="shared" si="1152"/>
        <v/>
      </c>
      <c r="GP179" s="114" t="str">
        <f t="shared" si="1153"/>
        <v/>
      </c>
      <c r="GQ179" s="115" t="str">
        <f t="shared" si="1154"/>
        <v/>
      </c>
      <c r="GR179" s="115" t="str">
        <f t="shared" si="1155"/>
        <v/>
      </c>
      <c r="GS179" s="116" t="str">
        <f t="shared" si="1156"/>
        <v/>
      </c>
      <c r="GT179" s="117" t="str">
        <f t="shared" si="1157"/>
        <v/>
      </c>
      <c r="GU179" s="118" t="str">
        <f t="shared" si="1158"/>
        <v/>
      </c>
      <c r="GV179" s="119" t="str">
        <f t="shared" si="1159"/>
        <v/>
      </c>
      <c r="GW179" s="120" t="str">
        <f t="shared" si="1160"/>
        <v/>
      </c>
      <c r="GY179" s="112"/>
      <c r="GZ179" s="112"/>
      <c r="HA179" s="113" t="str">
        <f t="shared" si="1161"/>
        <v/>
      </c>
      <c r="HB179" s="114" t="str">
        <f t="shared" si="1162"/>
        <v/>
      </c>
      <c r="HC179" s="115" t="str">
        <f t="shared" si="1163"/>
        <v/>
      </c>
      <c r="HD179" s="115" t="str">
        <f t="shared" si="1164"/>
        <v/>
      </c>
      <c r="HE179" s="116" t="str">
        <f t="shared" si="1165"/>
        <v/>
      </c>
      <c r="HF179" s="117" t="str">
        <f t="shared" si="1166"/>
        <v/>
      </c>
      <c r="HG179" s="118" t="str">
        <f t="shared" si="1167"/>
        <v/>
      </c>
      <c r="HH179" s="119" t="str">
        <f t="shared" si="1168"/>
        <v/>
      </c>
      <c r="HI179" s="120" t="str">
        <f t="shared" si="1169"/>
        <v/>
      </c>
      <c r="HK179" s="112"/>
      <c r="HL179" s="112"/>
      <c r="HM179" s="113" t="str">
        <f t="shared" si="1170"/>
        <v/>
      </c>
      <c r="HN179" s="114" t="str">
        <f t="shared" si="1171"/>
        <v/>
      </c>
      <c r="HO179" s="115" t="str">
        <f t="shared" si="1172"/>
        <v/>
      </c>
      <c r="HP179" s="115" t="str">
        <f t="shared" si="1173"/>
        <v/>
      </c>
      <c r="HQ179" s="116" t="str">
        <f t="shared" si="1174"/>
        <v/>
      </c>
      <c r="HR179" s="117" t="str">
        <f t="shared" si="1175"/>
        <v/>
      </c>
      <c r="HS179" s="118" t="str">
        <f t="shared" si="1176"/>
        <v/>
      </c>
      <c r="HT179" s="119" t="str">
        <f t="shared" si="1177"/>
        <v/>
      </c>
      <c r="HU179" s="120" t="str">
        <f t="shared" si="1178"/>
        <v/>
      </c>
      <c r="HW179" s="112"/>
      <c r="HX179" s="112"/>
      <c r="HY179" s="113" t="str">
        <f t="shared" si="1179"/>
        <v/>
      </c>
      <c r="HZ179" s="114" t="str">
        <f t="shared" si="1180"/>
        <v/>
      </c>
      <c r="IA179" s="115" t="str">
        <f t="shared" si="1181"/>
        <v/>
      </c>
      <c r="IB179" s="115" t="str">
        <f t="shared" si="1182"/>
        <v/>
      </c>
      <c r="IC179" s="116" t="str">
        <f t="shared" si="1183"/>
        <v/>
      </c>
      <c r="ID179" s="117" t="str">
        <f t="shared" si="1184"/>
        <v/>
      </c>
      <c r="IE179" s="118" t="str">
        <f t="shared" si="1185"/>
        <v/>
      </c>
      <c r="IF179" s="119" t="str">
        <f t="shared" si="1186"/>
        <v/>
      </c>
      <c r="IG179" s="120" t="str">
        <f t="shared" si="1187"/>
        <v/>
      </c>
      <c r="II179" s="112"/>
      <c r="IJ179" s="112"/>
      <c r="IK179" s="113" t="str">
        <f t="shared" si="1188"/>
        <v/>
      </c>
      <c r="IL179" s="114" t="str">
        <f t="shared" si="1189"/>
        <v/>
      </c>
      <c r="IM179" s="115" t="str">
        <f t="shared" si="1190"/>
        <v/>
      </c>
      <c r="IN179" s="115" t="str">
        <f t="shared" si="1191"/>
        <v/>
      </c>
      <c r="IO179" s="116" t="str">
        <f t="shared" si="1192"/>
        <v/>
      </c>
      <c r="IP179" s="117" t="str">
        <f t="shared" si="1193"/>
        <v/>
      </c>
      <c r="IQ179" s="118" t="str">
        <f t="shared" si="1194"/>
        <v/>
      </c>
      <c r="IR179" s="119" t="str">
        <f t="shared" si="1195"/>
        <v/>
      </c>
      <c r="IS179" s="120" t="str">
        <f t="shared" si="1196"/>
        <v/>
      </c>
      <c r="IU179" s="112"/>
      <c r="IV179" s="112"/>
      <c r="IW179" s="113" t="str">
        <f t="shared" si="1197"/>
        <v/>
      </c>
      <c r="IX179" s="114" t="str">
        <f t="shared" si="1198"/>
        <v/>
      </c>
      <c r="IY179" s="115" t="str">
        <f t="shared" si="1199"/>
        <v/>
      </c>
      <c r="IZ179" s="115" t="str">
        <f t="shared" si="1200"/>
        <v/>
      </c>
      <c r="JA179" s="116" t="str">
        <f t="shared" si="1201"/>
        <v/>
      </c>
      <c r="JB179" s="117" t="str">
        <f t="shared" si="1202"/>
        <v/>
      </c>
      <c r="JC179" s="118" t="str">
        <f t="shared" si="1203"/>
        <v/>
      </c>
      <c r="JD179" s="119" t="str">
        <f t="shared" si="1204"/>
        <v/>
      </c>
      <c r="JE179" s="120" t="str">
        <f t="shared" si="1205"/>
        <v/>
      </c>
      <c r="JG179" s="112"/>
      <c r="JH179" s="112"/>
      <c r="JI179" s="113" t="str">
        <f t="shared" si="1206"/>
        <v/>
      </c>
      <c r="JJ179" s="114" t="str">
        <f t="shared" si="1207"/>
        <v/>
      </c>
      <c r="JK179" s="115" t="str">
        <f t="shared" si="1208"/>
        <v/>
      </c>
      <c r="JL179" s="115" t="str">
        <f t="shared" si="1209"/>
        <v/>
      </c>
      <c r="JM179" s="116" t="str">
        <f t="shared" si="1210"/>
        <v/>
      </c>
      <c r="JN179" s="117" t="str">
        <f t="shared" si="1211"/>
        <v/>
      </c>
      <c r="JO179" s="118" t="str">
        <f t="shared" si="1212"/>
        <v/>
      </c>
      <c r="JP179" s="119" t="str">
        <f t="shared" si="1213"/>
        <v/>
      </c>
      <c r="JQ179" s="120" t="str">
        <f t="shared" si="1214"/>
        <v/>
      </c>
      <c r="JS179" s="112"/>
      <c r="JT179" s="112"/>
      <c r="JU179" s="113" t="str">
        <f t="shared" si="1215"/>
        <v/>
      </c>
      <c r="JV179" s="114" t="str">
        <f t="shared" si="1216"/>
        <v/>
      </c>
      <c r="JW179" s="115" t="str">
        <f t="shared" si="1217"/>
        <v/>
      </c>
      <c r="JX179" s="115" t="str">
        <f t="shared" si="1218"/>
        <v/>
      </c>
      <c r="JY179" s="116" t="str">
        <f t="shared" si="1219"/>
        <v/>
      </c>
      <c r="JZ179" s="117" t="str">
        <f t="shared" si="1220"/>
        <v/>
      </c>
      <c r="KA179" s="118" t="str">
        <f t="shared" si="1221"/>
        <v/>
      </c>
      <c r="KB179" s="119" t="str">
        <f t="shared" si="1222"/>
        <v/>
      </c>
      <c r="KC179" s="120" t="str">
        <f t="shared" si="1223"/>
        <v/>
      </c>
      <c r="KE179" s="112"/>
      <c r="KF179" s="112"/>
      <c r="KG179" s="113" t="str">
        <f t="shared" si="1224"/>
        <v/>
      </c>
      <c r="KH179" s="114" t="str">
        <f t="shared" si="1225"/>
        <v/>
      </c>
      <c r="KI179" s="115" t="str">
        <f t="shared" si="1226"/>
        <v/>
      </c>
      <c r="KJ179" s="115" t="str">
        <f t="shared" si="1227"/>
        <v/>
      </c>
      <c r="KK179" s="116" t="str">
        <f t="shared" si="1228"/>
        <v/>
      </c>
      <c r="KL179" s="117" t="str">
        <f t="shared" si="1229"/>
        <v/>
      </c>
      <c r="KM179" s="118" t="str">
        <f t="shared" si="1230"/>
        <v/>
      </c>
      <c r="KN179" s="119" t="str">
        <f t="shared" si="1231"/>
        <v/>
      </c>
      <c r="KO179" s="120" t="str">
        <f t="shared" si="1232"/>
        <v/>
      </c>
      <c r="KQ179" s="112"/>
      <c r="KR179" s="112"/>
      <c r="KS179" s="113" t="str">
        <f t="shared" si="1233"/>
        <v/>
      </c>
      <c r="KT179" s="114" t="str">
        <f t="shared" si="1234"/>
        <v/>
      </c>
      <c r="KU179" s="115" t="str">
        <f t="shared" si="1235"/>
        <v/>
      </c>
      <c r="KV179" s="115" t="str">
        <f t="shared" si="1236"/>
        <v/>
      </c>
      <c r="KW179" s="116" t="str">
        <f t="shared" si="1237"/>
        <v/>
      </c>
      <c r="KX179" s="117" t="str">
        <f t="shared" si="1238"/>
        <v/>
      </c>
      <c r="KY179" s="118" t="str">
        <f t="shared" si="1239"/>
        <v/>
      </c>
      <c r="KZ179" s="119" t="str">
        <f t="shared" si="1240"/>
        <v/>
      </c>
      <c r="LA179" s="120" t="str">
        <f t="shared" si="1241"/>
        <v/>
      </c>
      <c r="LC179" s="112"/>
      <c r="LD179" s="112"/>
      <c r="LE179" s="113" t="str">
        <f t="shared" si="1242"/>
        <v/>
      </c>
      <c r="LF179" s="114" t="str">
        <f t="shared" si="1243"/>
        <v/>
      </c>
      <c r="LG179" s="115" t="str">
        <f t="shared" si="1244"/>
        <v/>
      </c>
      <c r="LH179" s="115" t="str">
        <f t="shared" si="1245"/>
        <v/>
      </c>
      <c r="LI179" s="116" t="str">
        <f t="shared" si="1246"/>
        <v/>
      </c>
      <c r="LJ179" s="117" t="str">
        <f t="shared" si="1247"/>
        <v/>
      </c>
      <c r="LK179" s="118" t="str">
        <f t="shared" si="1248"/>
        <v/>
      </c>
      <c r="LL179" s="119" t="str">
        <f t="shared" si="1249"/>
        <v/>
      </c>
      <c r="LM179" s="120" t="str">
        <f t="shared" si="1250"/>
        <v/>
      </c>
      <c r="LO179" s="112"/>
      <c r="LP179" s="112"/>
      <c r="LQ179" s="113" t="str">
        <f t="shared" si="1251"/>
        <v/>
      </c>
      <c r="LR179" s="114" t="str">
        <f t="shared" si="1252"/>
        <v/>
      </c>
      <c r="LS179" s="115" t="str">
        <f t="shared" si="1253"/>
        <v/>
      </c>
      <c r="LT179" s="115" t="str">
        <f t="shared" si="1254"/>
        <v/>
      </c>
      <c r="LU179" s="116" t="str">
        <f t="shared" si="1255"/>
        <v/>
      </c>
      <c r="LV179" s="117" t="str">
        <f t="shared" si="1256"/>
        <v/>
      </c>
      <c r="LW179" s="118" t="str">
        <f t="shared" si="1257"/>
        <v/>
      </c>
      <c r="LX179" s="119" t="str">
        <f t="shared" si="1258"/>
        <v/>
      </c>
      <c r="LY179" s="120" t="str">
        <f t="shared" si="1259"/>
        <v/>
      </c>
      <c r="MA179" s="112"/>
      <c r="MB179" s="112"/>
      <c r="MC179" s="113" t="str">
        <f t="shared" si="1260"/>
        <v/>
      </c>
      <c r="MD179" s="114" t="str">
        <f t="shared" si="1261"/>
        <v/>
      </c>
      <c r="ME179" s="115" t="str">
        <f t="shared" si="1262"/>
        <v/>
      </c>
      <c r="MF179" s="115" t="str">
        <f t="shared" si="1263"/>
        <v/>
      </c>
      <c r="MG179" s="116" t="str">
        <f t="shared" si="1264"/>
        <v/>
      </c>
      <c r="MH179" s="117" t="str">
        <f t="shared" si="1265"/>
        <v/>
      </c>
      <c r="MI179" s="118" t="str">
        <f t="shared" si="1266"/>
        <v/>
      </c>
      <c r="MJ179" s="119" t="str">
        <f t="shared" si="1267"/>
        <v/>
      </c>
      <c r="MK179" s="120" t="str">
        <f t="shared" si="1268"/>
        <v/>
      </c>
      <c r="MM179" s="112"/>
      <c r="MN179" s="112"/>
      <c r="MO179" s="113" t="str">
        <f t="shared" si="1269"/>
        <v/>
      </c>
      <c r="MP179" s="114" t="str">
        <f t="shared" si="1270"/>
        <v/>
      </c>
      <c r="MQ179" s="115" t="str">
        <f t="shared" si="1271"/>
        <v/>
      </c>
      <c r="MR179" s="115" t="str">
        <f t="shared" si="1272"/>
        <v/>
      </c>
      <c r="MS179" s="116" t="str">
        <f t="shared" si="1273"/>
        <v/>
      </c>
      <c r="MT179" s="117" t="str">
        <f t="shared" si="1274"/>
        <v/>
      </c>
      <c r="MU179" s="118" t="str">
        <f t="shared" si="1275"/>
        <v/>
      </c>
      <c r="MV179" s="119" t="str">
        <f t="shared" si="1276"/>
        <v/>
      </c>
      <c r="MW179" s="120" t="str">
        <f t="shared" si="1277"/>
        <v/>
      </c>
      <c r="MY179" s="112"/>
      <c r="MZ179" s="112"/>
      <c r="NA179" s="113" t="str">
        <f t="shared" si="1278"/>
        <v/>
      </c>
      <c r="NB179" s="114" t="str">
        <f t="shared" si="1279"/>
        <v/>
      </c>
      <c r="NC179" s="115" t="str">
        <f t="shared" si="1280"/>
        <v/>
      </c>
      <c r="ND179" s="115" t="str">
        <f t="shared" si="1281"/>
        <v/>
      </c>
      <c r="NE179" s="116" t="str">
        <f t="shared" si="1282"/>
        <v/>
      </c>
      <c r="NF179" s="117" t="str">
        <f t="shared" si="1283"/>
        <v/>
      </c>
      <c r="NG179" s="118" t="str">
        <f t="shared" si="1284"/>
        <v/>
      </c>
      <c r="NH179" s="119" t="str">
        <f t="shared" si="1285"/>
        <v/>
      </c>
      <c r="NI179" s="120" t="str">
        <f t="shared" si="1286"/>
        <v/>
      </c>
      <c r="NK179" s="112"/>
      <c r="NL179" s="112"/>
      <c r="NM179" s="113" t="str">
        <f t="shared" si="1287"/>
        <v/>
      </c>
      <c r="NN179" s="114" t="str">
        <f t="shared" si="1288"/>
        <v/>
      </c>
      <c r="NO179" s="115" t="str">
        <f t="shared" si="1289"/>
        <v/>
      </c>
      <c r="NP179" s="115" t="str">
        <f t="shared" si="1290"/>
        <v/>
      </c>
      <c r="NQ179" s="116" t="str">
        <f t="shared" si="1291"/>
        <v/>
      </c>
      <c r="NR179" s="117" t="str">
        <f t="shared" si="1292"/>
        <v/>
      </c>
      <c r="NS179" s="118" t="str">
        <f t="shared" si="1293"/>
        <v/>
      </c>
      <c r="NT179" s="119" t="str">
        <f t="shared" si="1294"/>
        <v/>
      </c>
      <c r="NU179" s="120" t="str">
        <f t="shared" si="1295"/>
        <v/>
      </c>
      <c r="NW179" s="112"/>
      <c r="NX179" s="112"/>
      <c r="NY179" s="113" t="str">
        <f t="shared" si="1296"/>
        <v/>
      </c>
      <c r="NZ179" s="114" t="str">
        <f t="shared" si="1297"/>
        <v/>
      </c>
      <c r="OA179" s="115" t="str">
        <f t="shared" si="1298"/>
        <v/>
      </c>
      <c r="OB179" s="115" t="str">
        <f t="shared" si="1299"/>
        <v/>
      </c>
      <c r="OC179" s="116" t="str">
        <f t="shared" si="1300"/>
        <v/>
      </c>
      <c r="OD179" s="117" t="str">
        <f t="shared" si="1301"/>
        <v/>
      </c>
      <c r="OE179" s="118" t="str">
        <f t="shared" si="1302"/>
        <v/>
      </c>
      <c r="OF179" s="119" t="str">
        <f t="shared" si="1303"/>
        <v/>
      </c>
      <c r="OG179" s="120" t="str">
        <f t="shared" si="1304"/>
        <v/>
      </c>
      <c r="OI179" s="112"/>
      <c r="OJ179" s="112"/>
      <c r="OK179" s="113" t="str">
        <f t="shared" si="1305"/>
        <v/>
      </c>
      <c r="OL179" s="114" t="str">
        <f t="shared" si="1306"/>
        <v/>
      </c>
      <c r="OM179" s="115" t="str">
        <f t="shared" si="1307"/>
        <v/>
      </c>
      <c r="ON179" s="115" t="str">
        <f t="shared" si="1308"/>
        <v/>
      </c>
      <c r="OO179" s="116" t="str">
        <f t="shared" si="1309"/>
        <v/>
      </c>
      <c r="OP179" s="117" t="str">
        <f t="shared" si="1310"/>
        <v/>
      </c>
      <c r="OQ179" s="118" t="str">
        <f t="shared" si="1311"/>
        <v/>
      </c>
      <c r="OR179" s="119" t="str">
        <f t="shared" si="1312"/>
        <v/>
      </c>
      <c r="OS179" s="120" t="str">
        <f t="shared" si="1313"/>
        <v/>
      </c>
      <c r="OU179" s="112"/>
      <c r="OV179" s="112"/>
      <c r="OW179" s="113" t="str">
        <f t="shared" si="1314"/>
        <v/>
      </c>
      <c r="OX179" s="114" t="str">
        <f t="shared" si="1315"/>
        <v/>
      </c>
      <c r="OY179" s="115" t="str">
        <f t="shared" si="1316"/>
        <v/>
      </c>
      <c r="OZ179" s="115" t="str">
        <f t="shared" si="1317"/>
        <v/>
      </c>
      <c r="PA179" s="116" t="str">
        <f t="shared" si="1318"/>
        <v/>
      </c>
      <c r="PB179" s="117" t="str">
        <f t="shared" si="1319"/>
        <v/>
      </c>
      <c r="PC179" s="118" t="str">
        <f t="shared" si="1320"/>
        <v/>
      </c>
      <c r="PD179" s="119" t="str">
        <f t="shared" si="1321"/>
        <v/>
      </c>
      <c r="PE179" s="120" t="str">
        <f t="shared" si="1322"/>
        <v/>
      </c>
      <c r="PG179" s="112"/>
      <c r="PH179" s="112"/>
      <c r="PI179" s="113" t="str">
        <f t="shared" si="1323"/>
        <v/>
      </c>
      <c r="PJ179" s="114" t="str">
        <f t="shared" si="1324"/>
        <v/>
      </c>
      <c r="PK179" s="115" t="str">
        <f t="shared" si="1325"/>
        <v/>
      </c>
      <c r="PL179" s="115" t="str">
        <f t="shared" si="1326"/>
        <v/>
      </c>
      <c r="PM179" s="116" t="str">
        <f t="shared" si="1327"/>
        <v/>
      </c>
      <c r="PN179" s="117" t="str">
        <f t="shared" si="1328"/>
        <v/>
      </c>
      <c r="PO179" s="118" t="str">
        <f t="shared" si="1329"/>
        <v/>
      </c>
      <c r="PP179" s="119" t="str">
        <f t="shared" si="1330"/>
        <v/>
      </c>
      <c r="PQ179" s="120" t="str">
        <f t="shared" si="1331"/>
        <v/>
      </c>
      <c r="PS179" s="112"/>
      <c r="PT179" s="112"/>
      <c r="PU179" s="113" t="str">
        <f t="shared" si="1332"/>
        <v/>
      </c>
      <c r="PV179" s="114" t="str">
        <f t="shared" si="1333"/>
        <v/>
      </c>
      <c r="PW179" s="115" t="str">
        <f t="shared" si="1334"/>
        <v/>
      </c>
      <c r="PX179" s="115" t="str">
        <f t="shared" si="1335"/>
        <v/>
      </c>
      <c r="PY179" s="116" t="str">
        <f t="shared" si="1336"/>
        <v/>
      </c>
      <c r="PZ179" s="117" t="str">
        <f t="shared" si="1337"/>
        <v/>
      </c>
      <c r="QA179" s="118" t="str">
        <f t="shared" si="1338"/>
        <v/>
      </c>
      <c r="QB179" s="119" t="str">
        <f t="shared" si="1339"/>
        <v/>
      </c>
      <c r="QC179" s="120" t="str">
        <f t="shared" si="1340"/>
        <v/>
      </c>
      <c r="QE179" s="112"/>
      <c r="QF179" s="112"/>
      <c r="QG179" s="113" t="str">
        <f t="shared" si="1341"/>
        <v/>
      </c>
      <c r="QH179" s="114" t="str">
        <f t="shared" si="1342"/>
        <v/>
      </c>
      <c r="QI179" s="115" t="str">
        <f t="shared" si="1343"/>
        <v/>
      </c>
      <c r="QJ179" s="115" t="str">
        <f t="shared" si="1344"/>
        <v/>
      </c>
      <c r="QK179" s="116" t="str">
        <f t="shared" si="1345"/>
        <v/>
      </c>
      <c r="QL179" s="117" t="str">
        <f t="shared" si="1346"/>
        <v/>
      </c>
      <c r="QM179" s="118" t="str">
        <f t="shared" si="1347"/>
        <v/>
      </c>
      <c r="QN179" s="119" t="str">
        <f t="shared" si="1348"/>
        <v/>
      </c>
      <c r="QO179" s="120" t="str">
        <f t="shared" si="1349"/>
        <v/>
      </c>
      <c r="QQ179" s="112"/>
      <c r="QR179" s="112"/>
      <c r="QS179" s="113" t="str">
        <f t="shared" si="1350"/>
        <v/>
      </c>
      <c r="QT179" s="114" t="str">
        <f t="shared" si="1351"/>
        <v/>
      </c>
      <c r="QU179" s="115" t="str">
        <f t="shared" si="1352"/>
        <v/>
      </c>
      <c r="QV179" s="115" t="str">
        <f t="shared" si="1353"/>
        <v/>
      </c>
      <c r="QW179" s="116" t="str">
        <f t="shared" si="1354"/>
        <v/>
      </c>
      <c r="QX179" s="117" t="str">
        <f t="shared" si="1355"/>
        <v/>
      </c>
      <c r="QY179" s="118" t="str">
        <f t="shared" si="1356"/>
        <v/>
      </c>
      <c r="QZ179" s="119" t="str">
        <f t="shared" si="1357"/>
        <v/>
      </c>
      <c r="RA179" s="120" t="str">
        <f t="shared" si="1358"/>
        <v/>
      </c>
      <c r="RC179" s="112"/>
      <c r="RD179" s="112"/>
      <c r="RE179" s="113" t="str">
        <f t="shared" si="1359"/>
        <v/>
      </c>
      <c r="RF179" s="114" t="str">
        <f t="shared" si="1360"/>
        <v/>
      </c>
      <c r="RG179" s="115" t="str">
        <f t="shared" si="1361"/>
        <v/>
      </c>
      <c r="RH179" s="115" t="str">
        <f t="shared" si="1362"/>
        <v/>
      </c>
      <c r="RI179" s="116" t="str">
        <f t="shared" si="1363"/>
        <v/>
      </c>
      <c r="RJ179" s="117" t="str">
        <f t="shared" si="1364"/>
        <v/>
      </c>
      <c r="RK179" s="118" t="str">
        <f t="shared" si="1365"/>
        <v/>
      </c>
      <c r="RL179" s="119" t="str">
        <f t="shared" si="1366"/>
        <v/>
      </c>
      <c r="RM179" s="120" t="str">
        <f t="shared" si="1367"/>
        <v/>
      </c>
      <c r="RO179" s="112"/>
      <c r="RP179" s="112"/>
      <c r="RQ179" s="113" t="str">
        <f t="shared" si="1368"/>
        <v/>
      </c>
      <c r="RR179" s="114" t="str">
        <f t="shared" si="1369"/>
        <v/>
      </c>
      <c r="RS179" s="115" t="str">
        <f t="shared" si="1370"/>
        <v/>
      </c>
      <c r="RT179" s="115" t="str">
        <f t="shared" si="1371"/>
        <v/>
      </c>
      <c r="RU179" s="116" t="str">
        <f t="shared" si="1372"/>
        <v/>
      </c>
      <c r="RV179" s="117" t="str">
        <f t="shared" si="1373"/>
        <v/>
      </c>
      <c r="RW179" s="118" t="str">
        <f t="shared" si="1374"/>
        <v/>
      </c>
      <c r="RX179" s="119" t="str">
        <f t="shared" si="1375"/>
        <v/>
      </c>
      <c r="RY179" s="120" t="str">
        <f t="shared" si="1376"/>
        <v/>
      </c>
      <c r="SA179" s="112"/>
      <c r="SB179" s="112"/>
    </row>
    <row r="180" spans="1:496" ht="13.5" customHeight="1">
      <c r="A180" s="20"/>
      <c r="B180" s="2" t="s">
        <v>961</v>
      </c>
      <c r="C180" s="2" t="s">
        <v>962</v>
      </c>
      <c r="E180" s="113" t="str">
        <f t="shared" si="960"/>
        <v/>
      </c>
      <c r="F180" s="114" t="str">
        <f t="shared" si="961"/>
        <v/>
      </c>
      <c r="G180" s="115" t="str">
        <f t="shared" si="1443"/>
        <v/>
      </c>
      <c r="H180" s="115" t="str">
        <f t="shared" si="1444"/>
        <v/>
      </c>
      <c r="I180" s="116" t="str">
        <f t="shared" si="962"/>
        <v/>
      </c>
      <c r="J180" s="117" t="str">
        <f t="shared" si="963"/>
        <v/>
      </c>
      <c r="K180" s="118" t="str">
        <f t="shared" si="964"/>
        <v/>
      </c>
      <c r="L180" s="119" t="str">
        <f t="shared" si="1377"/>
        <v/>
      </c>
      <c r="M180" s="120" t="str">
        <f t="shared" si="965"/>
        <v/>
      </c>
      <c r="O180" s="112"/>
      <c r="Q180" s="113" t="s">
        <v>289</v>
      </c>
      <c r="R180" s="114" t="s">
        <v>289</v>
      </c>
      <c r="S180" s="115" t="s">
        <v>289</v>
      </c>
      <c r="T180" s="115" t="s">
        <v>289</v>
      </c>
      <c r="U180" s="116" t="s">
        <v>289</v>
      </c>
      <c r="V180" s="117" t="s">
        <v>289</v>
      </c>
      <c r="W180" s="118" t="s">
        <v>289</v>
      </c>
      <c r="X180" s="119" t="s">
        <v>289</v>
      </c>
      <c r="Y180" s="120" t="s">
        <v>289</v>
      </c>
      <c r="AA180" s="4"/>
      <c r="AC180" s="113" t="str">
        <f t="shared" si="1035"/>
        <v/>
      </c>
      <c r="AD180" s="114" t="str">
        <f t="shared" si="1036"/>
        <v/>
      </c>
      <c r="AE180" s="115" t="str">
        <f t="shared" si="1037"/>
        <v/>
      </c>
      <c r="AF180" s="115" t="str">
        <f t="shared" si="1038"/>
        <v/>
      </c>
      <c r="AG180" s="116" t="str">
        <f t="shared" si="1039"/>
        <v/>
      </c>
      <c r="AH180" s="117" t="str">
        <f t="shared" si="1040"/>
        <v/>
      </c>
      <c r="AI180" s="118" t="str">
        <f t="shared" si="1041"/>
        <v/>
      </c>
      <c r="AJ180" s="119" t="str">
        <f t="shared" si="1042"/>
        <v/>
      </c>
      <c r="AK180" s="120" t="str">
        <f t="shared" si="1043"/>
        <v/>
      </c>
      <c r="AM180" s="112"/>
      <c r="AN180" s="112"/>
      <c r="AO180" s="113" t="str">
        <f t="shared" si="1044"/>
        <v/>
      </c>
      <c r="AP180" s="114" t="str">
        <f t="shared" si="1045"/>
        <v/>
      </c>
      <c r="AQ180" s="115" t="str">
        <f t="shared" si="1046"/>
        <v/>
      </c>
      <c r="AR180" s="115" t="str">
        <f t="shared" si="1047"/>
        <v/>
      </c>
      <c r="AS180" s="116" t="str">
        <f t="shared" si="1048"/>
        <v/>
      </c>
      <c r="AT180" s="117" t="str">
        <f t="shared" si="1049"/>
        <v/>
      </c>
      <c r="AU180" s="118" t="str">
        <f t="shared" si="1050"/>
        <v/>
      </c>
      <c r="AV180" s="119" t="str">
        <f t="shared" si="1051"/>
        <v/>
      </c>
      <c r="AW180" s="120" t="str">
        <f t="shared" si="1052"/>
        <v/>
      </c>
      <c r="AY180" s="112"/>
      <c r="AZ180" s="112"/>
      <c r="BA180" s="113" t="str">
        <f t="shared" si="1026"/>
        <v/>
      </c>
      <c r="BB180" s="114" t="str">
        <f t="shared" si="1027"/>
        <v/>
      </c>
      <c r="BC180" s="115" t="str">
        <f t="shared" si="1028"/>
        <v/>
      </c>
      <c r="BD180" s="115" t="str">
        <f t="shared" si="1029"/>
        <v/>
      </c>
      <c r="BE180" s="116" t="str">
        <f t="shared" si="1030"/>
        <v/>
      </c>
      <c r="BF180" s="117" t="str">
        <f t="shared" si="1031"/>
        <v/>
      </c>
      <c r="BG180" s="118" t="str">
        <f t="shared" si="1032"/>
        <v/>
      </c>
      <c r="BH180" s="119" t="str">
        <f t="shared" si="1033"/>
        <v/>
      </c>
      <c r="BI180" s="120" t="str">
        <f t="shared" si="1034"/>
        <v/>
      </c>
      <c r="BK180" s="112"/>
      <c r="BL180" s="112"/>
      <c r="BM180" s="113" t="str">
        <f t="shared" si="1053"/>
        <v/>
      </c>
      <c r="BN180" s="114" t="str">
        <f t="shared" si="1054"/>
        <v/>
      </c>
      <c r="BO180" s="115" t="str">
        <f t="shared" si="1055"/>
        <v/>
      </c>
      <c r="BP180" s="115" t="str">
        <f t="shared" si="1056"/>
        <v/>
      </c>
      <c r="BQ180" s="116" t="str">
        <f t="shared" si="1057"/>
        <v/>
      </c>
      <c r="BR180" s="117" t="str">
        <f t="shared" si="1058"/>
        <v/>
      </c>
      <c r="BS180" s="118" t="str">
        <f t="shared" si="1059"/>
        <v/>
      </c>
      <c r="BT180" s="119" t="str">
        <f t="shared" si="1060"/>
        <v/>
      </c>
      <c r="BU180" s="120" t="str">
        <f t="shared" si="1061"/>
        <v/>
      </c>
      <c r="BW180" s="112"/>
      <c r="BX180" s="112"/>
      <c r="BY180" s="113" t="str">
        <f t="shared" si="1062"/>
        <v/>
      </c>
      <c r="BZ180" s="114" t="str">
        <f t="shared" si="1063"/>
        <v/>
      </c>
      <c r="CA180" s="115" t="str">
        <f t="shared" si="1064"/>
        <v/>
      </c>
      <c r="CB180" s="115" t="str">
        <f t="shared" si="1065"/>
        <v/>
      </c>
      <c r="CC180" s="116" t="str">
        <f t="shared" si="1066"/>
        <v/>
      </c>
      <c r="CD180" s="117" t="str">
        <f t="shared" si="1067"/>
        <v/>
      </c>
      <c r="CE180" s="118" t="str">
        <f t="shared" si="1068"/>
        <v/>
      </c>
      <c r="CF180" s="119" t="str">
        <f t="shared" si="1069"/>
        <v/>
      </c>
      <c r="CG180" s="120" t="str">
        <f t="shared" si="1070"/>
        <v/>
      </c>
      <c r="CI180" s="112"/>
      <c r="CJ180" s="112"/>
      <c r="CK180" s="113" t="str">
        <f t="shared" si="1071"/>
        <v/>
      </c>
      <c r="CL180" s="114" t="str">
        <f t="shared" si="1072"/>
        <v/>
      </c>
      <c r="CM180" s="115" t="str">
        <f t="shared" si="1073"/>
        <v/>
      </c>
      <c r="CN180" s="115" t="str">
        <f t="shared" si="1074"/>
        <v/>
      </c>
      <c r="CO180" s="116" t="str">
        <f t="shared" si="1075"/>
        <v/>
      </c>
      <c r="CP180" s="117" t="str">
        <f t="shared" si="1076"/>
        <v/>
      </c>
      <c r="CQ180" s="118" t="str">
        <f t="shared" si="1077"/>
        <v/>
      </c>
      <c r="CR180" s="119" t="str">
        <f t="shared" si="1078"/>
        <v/>
      </c>
      <c r="CS180" s="120" t="str">
        <f t="shared" si="1079"/>
        <v/>
      </c>
      <c r="CU180" s="112"/>
      <c r="CV180" s="112"/>
      <c r="CW180" s="113" t="str">
        <f t="shared" si="1080"/>
        <v/>
      </c>
      <c r="CX180" s="114" t="str">
        <f t="shared" si="1081"/>
        <v/>
      </c>
      <c r="CY180" s="115" t="str">
        <f t="shared" si="1082"/>
        <v/>
      </c>
      <c r="CZ180" s="115" t="str">
        <f t="shared" si="1083"/>
        <v/>
      </c>
      <c r="DA180" s="116" t="str">
        <f t="shared" si="1084"/>
        <v/>
      </c>
      <c r="DB180" s="117" t="str">
        <f t="shared" si="1085"/>
        <v/>
      </c>
      <c r="DC180" s="118" t="str">
        <f t="shared" si="1086"/>
        <v/>
      </c>
      <c r="DD180" s="119" t="str">
        <f t="shared" si="1087"/>
        <v/>
      </c>
      <c r="DE180" s="120" t="str">
        <f t="shared" si="1088"/>
        <v/>
      </c>
      <c r="DG180" s="112"/>
      <c r="DH180" s="112"/>
      <c r="DI180" s="113" t="str">
        <f t="shared" si="1089"/>
        <v/>
      </c>
      <c r="DJ180" s="114" t="str">
        <f t="shared" si="1090"/>
        <v/>
      </c>
      <c r="DK180" s="115" t="str">
        <f t="shared" si="1091"/>
        <v/>
      </c>
      <c r="DL180" s="115" t="str">
        <f t="shared" si="1092"/>
        <v/>
      </c>
      <c r="DM180" s="116" t="str">
        <f t="shared" si="1093"/>
        <v/>
      </c>
      <c r="DN180" s="117" t="str">
        <f t="shared" si="1094"/>
        <v/>
      </c>
      <c r="DO180" s="118" t="str">
        <f t="shared" si="1095"/>
        <v/>
      </c>
      <c r="DP180" s="119" t="str">
        <f t="shared" si="1096"/>
        <v/>
      </c>
      <c r="DQ180" s="120" t="str">
        <f t="shared" si="1097"/>
        <v/>
      </c>
      <c r="DS180" s="112"/>
      <c r="DT180" s="112"/>
      <c r="DU180" s="113" t="str">
        <f t="shared" si="1098"/>
        <v/>
      </c>
      <c r="DV180" s="114" t="str">
        <f t="shared" si="1099"/>
        <v/>
      </c>
      <c r="DW180" s="115" t="str">
        <f t="shared" si="1100"/>
        <v/>
      </c>
      <c r="DX180" s="115" t="str">
        <f t="shared" si="1101"/>
        <v/>
      </c>
      <c r="DY180" s="116" t="str">
        <f t="shared" si="1102"/>
        <v/>
      </c>
      <c r="DZ180" s="117" t="str">
        <f t="shared" si="1103"/>
        <v/>
      </c>
      <c r="EA180" s="118" t="str">
        <f t="shared" si="1104"/>
        <v/>
      </c>
      <c r="EB180" s="119" t="str">
        <f t="shared" si="1105"/>
        <v/>
      </c>
      <c r="EC180" s="120" t="str">
        <f t="shared" si="1106"/>
        <v/>
      </c>
      <c r="EE180" s="112"/>
      <c r="EF180" s="112"/>
      <c r="EG180" s="113" t="str">
        <f t="shared" si="1107"/>
        <v/>
      </c>
      <c r="EH180" s="114" t="str">
        <f t="shared" si="1108"/>
        <v/>
      </c>
      <c r="EI180" s="115" t="str">
        <f t="shared" si="1109"/>
        <v/>
      </c>
      <c r="EJ180" s="115" t="str">
        <f t="shared" si="1110"/>
        <v/>
      </c>
      <c r="EK180" s="116" t="str">
        <f t="shared" si="1111"/>
        <v/>
      </c>
      <c r="EL180" s="117" t="str">
        <f t="shared" si="1112"/>
        <v/>
      </c>
      <c r="EM180" s="118" t="str">
        <f t="shared" si="1113"/>
        <v/>
      </c>
      <c r="EN180" s="119" t="str">
        <f t="shared" si="1114"/>
        <v/>
      </c>
      <c r="EO180" s="120" t="str">
        <f t="shared" si="1115"/>
        <v/>
      </c>
      <c r="EQ180" s="112"/>
      <c r="ER180" s="112"/>
      <c r="ES180" s="113" t="str">
        <f t="shared" si="1116"/>
        <v/>
      </c>
      <c r="ET180" s="114" t="str">
        <f t="shared" si="1117"/>
        <v/>
      </c>
      <c r="EU180" s="115" t="str">
        <f t="shared" si="1118"/>
        <v/>
      </c>
      <c r="EV180" s="115" t="str">
        <f t="shared" si="1119"/>
        <v/>
      </c>
      <c r="EW180" s="116" t="str">
        <f t="shared" si="1120"/>
        <v/>
      </c>
      <c r="EX180" s="117" t="str">
        <f t="shared" si="1121"/>
        <v/>
      </c>
      <c r="EY180" s="118" t="str">
        <f t="shared" si="1122"/>
        <v/>
      </c>
      <c r="EZ180" s="119" t="str">
        <f t="shared" si="1123"/>
        <v/>
      </c>
      <c r="FA180" s="120" t="str">
        <f t="shared" si="1124"/>
        <v/>
      </c>
      <c r="FC180" s="112"/>
      <c r="FD180" s="112"/>
      <c r="FE180" s="113" t="str">
        <f t="shared" si="1125"/>
        <v/>
      </c>
      <c r="FF180" s="114" t="str">
        <f t="shared" si="1126"/>
        <v/>
      </c>
      <c r="FG180" s="115" t="str">
        <f t="shared" si="1127"/>
        <v/>
      </c>
      <c r="FH180" s="115" t="str">
        <f t="shared" si="1128"/>
        <v/>
      </c>
      <c r="FI180" s="116" t="str">
        <f t="shared" si="1129"/>
        <v/>
      </c>
      <c r="FJ180" s="117" t="str">
        <f t="shared" si="1130"/>
        <v/>
      </c>
      <c r="FK180" s="118" t="str">
        <f t="shared" si="1131"/>
        <v/>
      </c>
      <c r="FL180" s="119" t="str">
        <f t="shared" si="1132"/>
        <v/>
      </c>
      <c r="FM180" s="120" t="str">
        <f t="shared" si="1133"/>
        <v/>
      </c>
      <c r="FO180" s="112"/>
      <c r="FP180" s="112"/>
      <c r="FQ180" s="113" t="str">
        <f t="shared" si="1134"/>
        <v/>
      </c>
      <c r="FR180" s="114" t="str">
        <f t="shared" si="1135"/>
        <v/>
      </c>
      <c r="FS180" s="115" t="str">
        <f t="shared" si="1136"/>
        <v/>
      </c>
      <c r="FT180" s="115" t="str">
        <f t="shared" si="1137"/>
        <v/>
      </c>
      <c r="FU180" s="116" t="str">
        <f t="shared" si="1138"/>
        <v/>
      </c>
      <c r="FV180" s="117" t="str">
        <f t="shared" si="1139"/>
        <v/>
      </c>
      <c r="FW180" s="118" t="str">
        <f t="shared" si="1140"/>
        <v/>
      </c>
      <c r="FX180" s="119" t="str">
        <f t="shared" si="1141"/>
        <v/>
      </c>
      <c r="FY180" s="120" t="str">
        <f t="shared" si="1142"/>
        <v/>
      </c>
      <c r="GA180" s="112"/>
      <c r="GB180" s="112"/>
      <c r="GC180" s="113" t="str">
        <f t="shared" si="1143"/>
        <v/>
      </c>
      <c r="GD180" s="114" t="str">
        <f t="shared" si="1144"/>
        <v/>
      </c>
      <c r="GE180" s="115" t="str">
        <f t="shared" si="1145"/>
        <v/>
      </c>
      <c r="GF180" s="115" t="str">
        <f t="shared" si="1146"/>
        <v/>
      </c>
      <c r="GG180" s="116" t="str">
        <f t="shared" si="1147"/>
        <v/>
      </c>
      <c r="GH180" s="117" t="str">
        <f t="shared" si="1148"/>
        <v/>
      </c>
      <c r="GI180" s="118" t="str">
        <f t="shared" si="1149"/>
        <v/>
      </c>
      <c r="GJ180" s="119" t="str">
        <f t="shared" si="1150"/>
        <v/>
      </c>
      <c r="GK180" s="120" t="str">
        <f t="shared" si="1151"/>
        <v/>
      </c>
      <c r="GM180" s="112"/>
      <c r="GN180" s="112"/>
      <c r="GO180" s="113" t="str">
        <f t="shared" si="1152"/>
        <v/>
      </c>
      <c r="GP180" s="114" t="str">
        <f t="shared" si="1153"/>
        <v/>
      </c>
      <c r="GQ180" s="115" t="str">
        <f t="shared" si="1154"/>
        <v/>
      </c>
      <c r="GR180" s="115" t="str">
        <f t="shared" si="1155"/>
        <v/>
      </c>
      <c r="GS180" s="116" t="str">
        <f t="shared" si="1156"/>
        <v/>
      </c>
      <c r="GT180" s="117" t="str">
        <f t="shared" si="1157"/>
        <v/>
      </c>
      <c r="GU180" s="118" t="str">
        <f t="shared" si="1158"/>
        <v/>
      </c>
      <c r="GV180" s="119" t="str">
        <f t="shared" si="1159"/>
        <v/>
      </c>
      <c r="GW180" s="120" t="str">
        <f t="shared" si="1160"/>
        <v/>
      </c>
      <c r="GY180" s="112"/>
      <c r="GZ180" s="112"/>
      <c r="HA180" s="113" t="str">
        <f t="shared" si="1161"/>
        <v/>
      </c>
      <c r="HB180" s="114" t="str">
        <f t="shared" si="1162"/>
        <v/>
      </c>
      <c r="HC180" s="115" t="str">
        <f t="shared" si="1163"/>
        <v/>
      </c>
      <c r="HD180" s="115" t="str">
        <f t="shared" si="1164"/>
        <v/>
      </c>
      <c r="HE180" s="116" t="str">
        <f t="shared" si="1165"/>
        <v/>
      </c>
      <c r="HF180" s="117" t="str">
        <f t="shared" si="1166"/>
        <v/>
      </c>
      <c r="HG180" s="118" t="str">
        <f t="shared" si="1167"/>
        <v/>
      </c>
      <c r="HH180" s="119" t="str">
        <f t="shared" si="1168"/>
        <v/>
      </c>
      <c r="HI180" s="120" t="str">
        <f t="shared" si="1169"/>
        <v/>
      </c>
      <c r="HK180" s="112"/>
      <c r="HL180" s="112"/>
      <c r="HM180" s="113" t="str">
        <f t="shared" si="1170"/>
        <v/>
      </c>
      <c r="HN180" s="114" t="str">
        <f t="shared" si="1171"/>
        <v/>
      </c>
      <c r="HO180" s="115" t="str">
        <f t="shared" si="1172"/>
        <v/>
      </c>
      <c r="HP180" s="115" t="str">
        <f t="shared" si="1173"/>
        <v/>
      </c>
      <c r="HQ180" s="116" t="str">
        <f t="shared" si="1174"/>
        <v/>
      </c>
      <c r="HR180" s="117" t="str">
        <f t="shared" si="1175"/>
        <v/>
      </c>
      <c r="HS180" s="118" t="str">
        <f t="shared" si="1176"/>
        <v/>
      </c>
      <c r="HT180" s="119" t="str">
        <f t="shared" si="1177"/>
        <v/>
      </c>
      <c r="HU180" s="120" t="str">
        <f t="shared" si="1178"/>
        <v/>
      </c>
      <c r="HW180" s="112"/>
      <c r="HX180" s="112"/>
      <c r="HY180" s="113" t="str">
        <f t="shared" si="1179"/>
        <v/>
      </c>
      <c r="HZ180" s="114" t="str">
        <f t="shared" si="1180"/>
        <v/>
      </c>
      <c r="IA180" s="115" t="str">
        <f t="shared" si="1181"/>
        <v/>
      </c>
      <c r="IB180" s="115" t="str">
        <f t="shared" si="1182"/>
        <v/>
      </c>
      <c r="IC180" s="116" t="str">
        <f t="shared" si="1183"/>
        <v/>
      </c>
      <c r="ID180" s="117" t="str">
        <f t="shared" si="1184"/>
        <v/>
      </c>
      <c r="IE180" s="118" t="str">
        <f t="shared" si="1185"/>
        <v/>
      </c>
      <c r="IF180" s="119" t="str">
        <f t="shared" si="1186"/>
        <v/>
      </c>
      <c r="IG180" s="120" t="str">
        <f t="shared" si="1187"/>
        <v/>
      </c>
      <c r="II180" s="112"/>
      <c r="IJ180" s="112"/>
      <c r="IK180" s="113" t="str">
        <f t="shared" si="1188"/>
        <v/>
      </c>
      <c r="IL180" s="114" t="str">
        <f t="shared" si="1189"/>
        <v/>
      </c>
      <c r="IM180" s="115" t="str">
        <f t="shared" si="1190"/>
        <v/>
      </c>
      <c r="IN180" s="115" t="str">
        <f t="shared" si="1191"/>
        <v/>
      </c>
      <c r="IO180" s="116" t="str">
        <f t="shared" si="1192"/>
        <v/>
      </c>
      <c r="IP180" s="117" t="str">
        <f t="shared" si="1193"/>
        <v/>
      </c>
      <c r="IQ180" s="118" t="str">
        <f t="shared" si="1194"/>
        <v/>
      </c>
      <c r="IR180" s="119" t="str">
        <f t="shared" si="1195"/>
        <v/>
      </c>
      <c r="IS180" s="120" t="str">
        <f t="shared" si="1196"/>
        <v/>
      </c>
      <c r="IU180" s="112"/>
      <c r="IV180" s="112"/>
      <c r="IW180" s="113" t="str">
        <f t="shared" si="1197"/>
        <v/>
      </c>
      <c r="IX180" s="114" t="str">
        <f t="shared" si="1198"/>
        <v/>
      </c>
      <c r="IY180" s="115" t="str">
        <f t="shared" si="1199"/>
        <v/>
      </c>
      <c r="IZ180" s="115" t="str">
        <f t="shared" si="1200"/>
        <v/>
      </c>
      <c r="JA180" s="116" t="str">
        <f t="shared" si="1201"/>
        <v/>
      </c>
      <c r="JB180" s="117" t="str">
        <f t="shared" si="1202"/>
        <v/>
      </c>
      <c r="JC180" s="118" t="str">
        <f t="shared" si="1203"/>
        <v/>
      </c>
      <c r="JD180" s="119" t="str">
        <f t="shared" si="1204"/>
        <v/>
      </c>
      <c r="JE180" s="120" t="str">
        <f t="shared" si="1205"/>
        <v/>
      </c>
      <c r="JG180" s="112"/>
      <c r="JH180" s="112"/>
      <c r="JI180" s="113" t="str">
        <f t="shared" si="1206"/>
        <v/>
      </c>
      <c r="JJ180" s="114" t="str">
        <f t="shared" si="1207"/>
        <v/>
      </c>
      <c r="JK180" s="115" t="str">
        <f t="shared" si="1208"/>
        <v/>
      </c>
      <c r="JL180" s="115" t="str">
        <f t="shared" si="1209"/>
        <v/>
      </c>
      <c r="JM180" s="116" t="str">
        <f t="shared" si="1210"/>
        <v/>
      </c>
      <c r="JN180" s="117" t="str">
        <f t="shared" si="1211"/>
        <v/>
      </c>
      <c r="JO180" s="118" t="str">
        <f t="shared" si="1212"/>
        <v/>
      </c>
      <c r="JP180" s="119" t="str">
        <f t="shared" si="1213"/>
        <v/>
      </c>
      <c r="JQ180" s="120" t="str">
        <f t="shared" si="1214"/>
        <v/>
      </c>
      <c r="JS180" s="112"/>
      <c r="JT180" s="112"/>
      <c r="JU180" s="113" t="str">
        <f t="shared" si="1215"/>
        <v/>
      </c>
      <c r="JV180" s="114" t="str">
        <f t="shared" si="1216"/>
        <v/>
      </c>
      <c r="JW180" s="115" t="str">
        <f t="shared" si="1217"/>
        <v/>
      </c>
      <c r="JX180" s="115" t="str">
        <f t="shared" si="1218"/>
        <v/>
      </c>
      <c r="JY180" s="116" t="str">
        <f t="shared" si="1219"/>
        <v/>
      </c>
      <c r="JZ180" s="117" t="str">
        <f t="shared" si="1220"/>
        <v/>
      </c>
      <c r="KA180" s="118" t="str">
        <f t="shared" si="1221"/>
        <v/>
      </c>
      <c r="KB180" s="119" t="str">
        <f t="shared" si="1222"/>
        <v/>
      </c>
      <c r="KC180" s="120" t="str">
        <f t="shared" si="1223"/>
        <v/>
      </c>
      <c r="KE180" s="112"/>
      <c r="KF180" s="112"/>
      <c r="KG180" s="113" t="str">
        <f t="shared" si="1224"/>
        <v/>
      </c>
      <c r="KH180" s="114" t="str">
        <f t="shared" si="1225"/>
        <v/>
      </c>
      <c r="KI180" s="115" t="str">
        <f t="shared" si="1226"/>
        <v/>
      </c>
      <c r="KJ180" s="115" t="str">
        <f t="shared" si="1227"/>
        <v/>
      </c>
      <c r="KK180" s="116" t="str">
        <f t="shared" si="1228"/>
        <v/>
      </c>
      <c r="KL180" s="117" t="str">
        <f t="shared" si="1229"/>
        <v/>
      </c>
      <c r="KM180" s="118" t="str">
        <f t="shared" si="1230"/>
        <v/>
      </c>
      <c r="KN180" s="119" t="str">
        <f t="shared" si="1231"/>
        <v/>
      </c>
      <c r="KO180" s="120" t="str">
        <f t="shared" si="1232"/>
        <v/>
      </c>
      <c r="KQ180" s="112"/>
      <c r="KR180" s="112"/>
      <c r="KS180" s="113" t="str">
        <f t="shared" si="1233"/>
        <v/>
      </c>
      <c r="KT180" s="114" t="str">
        <f t="shared" si="1234"/>
        <v/>
      </c>
      <c r="KU180" s="115" t="str">
        <f t="shared" si="1235"/>
        <v/>
      </c>
      <c r="KV180" s="115" t="str">
        <f t="shared" si="1236"/>
        <v/>
      </c>
      <c r="KW180" s="116" t="str">
        <f t="shared" si="1237"/>
        <v/>
      </c>
      <c r="KX180" s="117" t="str">
        <f t="shared" si="1238"/>
        <v/>
      </c>
      <c r="KY180" s="118" t="str">
        <f t="shared" si="1239"/>
        <v/>
      </c>
      <c r="KZ180" s="119" t="str">
        <f t="shared" si="1240"/>
        <v/>
      </c>
      <c r="LA180" s="120" t="str">
        <f t="shared" si="1241"/>
        <v/>
      </c>
      <c r="LC180" s="112"/>
      <c r="LD180" s="112"/>
      <c r="LE180" s="113" t="str">
        <f t="shared" si="1242"/>
        <v/>
      </c>
      <c r="LF180" s="114" t="str">
        <f t="shared" si="1243"/>
        <v/>
      </c>
      <c r="LG180" s="115" t="str">
        <f t="shared" si="1244"/>
        <v/>
      </c>
      <c r="LH180" s="115" t="str">
        <f t="shared" si="1245"/>
        <v/>
      </c>
      <c r="LI180" s="116" t="str">
        <f t="shared" si="1246"/>
        <v/>
      </c>
      <c r="LJ180" s="117" t="str">
        <f t="shared" si="1247"/>
        <v/>
      </c>
      <c r="LK180" s="118" t="str">
        <f t="shared" si="1248"/>
        <v/>
      </c>
      <c r="LL180" s="119" t="str">
        <f t="shared" si="1249"/>
        <v/>
      </c>
      <c r="LM180" s="120" t="str">
        <f t="shared" si="1250"/>
        <v/>
      </c>
      <c r="LO180" s="112"/>
      <c r="LP180" s="112"/>
      <c r="LQ180" s="113" t="str">
        <f t="shared" si="1251"/>
        <v/>
      </c>
      <c r="LR180" s="114" t="str">
        <f t="shared" si="1252"/>
        <v/>
      </c>
      <c r="LS180" s="115" t="str">
        <f t="shared" si="1253"/>
        <v/>
      </c>
      <c r="LT180" s="115" t="str">
        <f t="shared" si="1254"/>
        <v/>
      </c>
      <c r="LU180" s="116" t="str">
        <f t="shared" si="1255"/>
        <v/>
      </c>
      <c r="LV180" s="117" t="str">
        <f t="shared" si="1256"/>
        <v/>
      </c>
      <c r="LW180" s="118" t="str">
        <f t="shared" si="1257"/>
        <v/>
      </c>
      <c r="LX180" s="119" t="str">
        <f t="shared" si="1258"/>
        <v/>
      </c>
      <c r="LY180" s="120" t="str">
        <f t="shared" si="1259"/>
        <v/>
      </c>
      <c r="MA180" s="112"/>
      <c r="MB180" s="112"/>
      <c r="MC180" s="113" t="str">
        <f t="shared" si="1260"/>
        <v/>
      </c>
      <c r="MD180" s="114" t="str">
        <f t="shared" si="1261"/>
        <v/>
      </c>
      <c r="ME180" s="115" t="str">
        <f t="shared" si="1262"/>
        <v/>
      </c>
      <c r="MF180" s="115" t="str">
        <f t="shared" si="1263"/>
        <v/>
      </c>
      <c r="MG180" s="116" t="str">
        <f t="shared" si="1264"/>
        <v/>
      </c>
      <c r="MH180" s="117" t="str">
        <f t="shared" si="1265"/>
        <v/>
      </c>
      <c r="MI180" s="118" t="str">
        <f t="shared" si="1266"/>
        <v/>
      </c>
      <c r="MJ180" s="119" t="str">
        <f t="shared" si="1267"/>
        <v/>
      </c>
      <c r="MK180" s="120" t="str">
        <f t="shared" si="1268"/>
        <v/>
      </c>
      <c r="MM180" s="112"/>
      <c r="MN180" s="112"/>
      <c r="MO180" s="113" t="str">
        <f t="shared" si="1269"/>
        <v/>
      </c>
      <c r="MP180" s="114" t="str">
        <f t="shared" si="1270"/>
        <v/>
      </c>
      <c r="MQ180" s="115" t="str">
        <f t="shared" si="1271"/>
        <v/>
      </c>
      <c r="MR180" s="115" t="str">
        <f t="shared" si="1272"/>
        <v/>
      </c>
      <c r="MS180" s="116" t="str">
        <f t="shared" si="1273"/>
        <v/>
      </c>
      <c r="MT180" s="117" t="str">
        <f t="shared" si="1274"/>
        <v/>
      </c>
      <c r="MU180" s="118" t="str">
        <f t="shared" si="1275"/>
        <v/>
      </c>
      <c r="MV180" s="119" t="str">
        <f t="shared" si="1276"/>
        <v/>
      </c>
      <c r="MW180" s="120" t="str">
        <f t="shared" si="1277"/>
        <v/>
      </c>
      <c r="MY180" s="112"/>
      <c r="MZ180" s="112"/>
      <c r="NA180" s="113" t="str">
        <f t="shared" si="1278"/>
        <v/>
      </c>
      <c r="NB180" s="114" t="str">
        <f t="shared" si="1279"/>
        <v/>
      </c>
      <c r="NC180" s="115" t="str">
        <f t="shared" si="1280"/>
        <v/>
      </c>
      <c r="ND180" s="115" t="str">
        <f t="shared" si="1281"/>
        <v/>
      </c>
      <c r="NE180" s="116" t="str">
        <f t="shared" si="1282"/>
        <v/>
      </c>
      <c r="NF180" s="117" t="str">
        <f t="shared" si="1283"/>
        <v/>
      </c>
      <c r="NG180" s="118" t="str">
        <f t="shared" si="1284"/>
        <v/>
      </c>
      <c r="NH180" s="119" t="str">
        <f t="shared" si="1285"/>
        <v/>
      </c>
      <c r="NI180" s="120" t="str">
        <f t="shared" si="1286"/>
        <v/>
      </c>
      <c r="NK180" s="112"/>
      <c r="NL180" s="112"/>
      <c r="NM180" s="113" t="str">
        <f t="shared" si="1287"/>
        <v/>
      </c>
      <c r="NN180" s="114" t="str">
        <f t="shared" si="1288"/>
        <v/>
      </c>
      <c r="NO180" s="115" t="str">
        <f t="shared" si="1289"/>
        <v/>
      </c>
      <c r="NP180" s="115" t="str">
        <f t="shared" si="1290"/>
        <v/>
      </c>
      <c r="NQ180" s="116" t="str">
        <f t="shared" si="1291"/>
        <v/>
      </c>
      <c r="NR180" s="117" t="str">
        <f t="shared" si="1292"/>
        <v/>
      </c>
      <c r="NS180" s="118" t="str">
        <f t="shared" si="1293"/>
        <v/>
      </c>
      <c r="NT180" s="119" t="str">
        <f t="shared" si="1294"/>
        <v/>
      </c>
      <c r="NU180" s="120" t="str">
        <f t="shared" si="1295"/>
        <v/>
      </c>
      <c r="NW180" s="112"/>
      <c r="NX180" s="112"/>
      <c r="NY180" s="113" t="str">
        <f t="shared" si="1296"/>
        <v/>
      </c>
      <c r="NZ180" s="114" t="str">
        <f t="shared" si="1297"/>
        <v/>
      </c>
      <c r="OA180" s="115" t="str">
        <f t="shared" si="1298"/>
        <v/>
      </c>
      <c r="OB180" s="115" t="str">
        <f t="shared" si="1299"/>
        <v/>
      </c>
      <c r="OC180" s="116" t="str">
        <f t="shared" si="1300"/>
        <v/>
      </c>
      <c r="OD180" s="117" t="str">
        <f t="shared" si="1301"/>
        <v/>
      </c>
      <c r="OE180" s="118" t="str">
        <f t="shared" si="1302"/>
        <v/>
      </c>
      <c r="OF180" s="119" t="str">
        <f t="shared" si="1303"/>
        <v/>
      </c>
      <c r="OG180" s="120" t="str">
        <f t="shared" si="1304"/>
        <v/>
      </c>
      <c r="OI180" s="112"/>
      <c r="OJ180" s="112"/>
      <c r="OK180" s="113" t="str">
        <f t="shared" si="1305"/>
        <v/>
      </c>
      <c r="OL180" s="114" t="str">
        <f t="shared" si="1306"/>
        <v/>
      </c>
      <c r="OM180" s="115" t="str">
        <f t="shared" si="1307"/>
        <v/>
      </c>
      <c r="ON180" s="115" t="str">
        <f t="shared" si="1308"/>
        <v/>
      </c>
      <c r="OO180" s="116" t="str">
        <f t="shared" si="1309"/>
        <v/>
      </c>
      <c r="OP180" s="117" t="str">
        <f t="shared" si="1310"/>
        <v/>
      </c>
      <c r="OQ180" s="118" t="str">
        <f t="shared" si="1311"/>
        <v/>
      </c>
      <c r="OR180" s="119" t="str">
        <f t="shared" si="1312"/>
        <v/>
      </c>
      <c r="OS180" s="120" t="str">
        <f t="shared" si="1313"/>
        <v/>
      </c>
      <c r="OU180" s="112"/>
      <c r="OV180" s="112"/>
      <c r="OW180" s="113" t="str">
        <f t="shared" si="1314"/>
        <v/>
      </c>
      <c r="OX180" s="114" t="str">
        <f t="shared" si="1315"/>
        <v/>
      </c>
      <c r="OY180" s="115" t="str">
        <f t="shared" si="1316"/>
        <v/>
      </c>
      <c r="OZ180" s="115" t="str">
        <f t="shared" si="1317"/>
        <v/>
      </c>
      <c r="PA180" s="116" t="str">
        <f t="shared" si="1318"/>
        <v/>
      </c>
      <c r="PB180" s="117" t="str">
        <f t="shared" si="1319"/>
        <v/>
      </c>
      <c r="PC180" s="118" t="str">
        <f t="shared" si="1320"/>
        <v/>
      </c>
      <c r="PD180" s="119" t="str">
        <f t="shared" si="1321"/>
        <v/>
      </c>
      <c r="PE180" s="120" t="str">
        <f t="shared" si="1322"/>
        <v/>
      </c>
      <c r="PG180" s="112"/>
      <c r="PH180" s="112"/>
      <c r="PI180" s="113" t="str">
        <f t="shared" si="1323"/>
        <v/>
      </c>
      <c r="PJ180" s="114" t="str">
        <f t="shared" si="1324"/>
        <v/>
      </c>
      <c r="PK180" s="115" t="str">
        <f t="shared" si="1325"/>
        <v/>
      </c>
      <c r="PL180" s="115" t="str">
        <f t="shared" si="1326"/>
        <v/>
      </c>
      <c r="PM180" s="116" t="str">
        <f t="shared" si="1327"/>
        <v/>
      </c>
      <c r="PN180" s="117" t="str">
        <f t="shared" si="1328"/>
        <v/>
      </c>
      <c r="PO180" s="118" t="str">
        <f t="shared" si="1329"/>
        <v/>
      </c>
      <c r="PP180" s="119" t="str">
        <f t="shared" si="1330"/>
        <v/>
      </c>
      <c r="PQ180" s="120" t="str">
        <f t="shared" si="1331"/>
        <v/>
      </c>
      <c r="PS180" s="112"/>
      <c r="PT180" s="112"/>
      <c r="PU180" s="113" t="str">
        <f t="shared" si="1332"/>
        <v/>
      </c>
      <c r="PV180" s="114" t="str">
        <f t="shared" si="1333"/>
        <v/>
      </c>
      <c r="PW180" s="115" t="str">
        <f t="shared" si="1334"/>
        <v/>
      </c>
      <c r="PX180" s="115" t="str">
        <f t="shared" si="1335"/>
        <v/>
      </c>
      <c r="PY180" s="116" t="str">
        <f t="shared" si="1336"/>
        <v/>
      </c>
      <c r="PZ180" s="117" t="str">
        <f t="shared" si="1337"/>
        <v/>
      </c>
      <c r="QA180" s="118" t="str">
        <f t="shared" si="1338"/>
        <v/>
      </c>
      <c r="QB180" s="119" t="str">
        <f t="shared" si="1339"/>
        <v/>
      </c>
      <c r="QC180" s="120" t="str">
        <f t="shared" si="1340"/>
        <v/>
      </c>
      <c r="QE180" s="112"/>
      <c r="QF180" s="112"/>
      <c r="QG180" s="113" t="str">
        <f t="shared" si="1341"/>
        <v/>
      </c>
      <c r="QH180" s="114" t="str">
        <f t="shared" si="1342"/>
        <v/>
      </c>
      <c r="QI180" s="115" t="str">
        <f t="shared" si="1343"/>
        <v/>
      </c>
      <c r="QJ180" s="115" t="str">
        <f t="shared" si="1344"/>
        <v/>
      </c>
      <c r="QK180" s="116" t="str">
        <f t="shared" si="1345"/>
        <v/>
      </c>
      <c r="QL180" s="117" t="str">
        <f t="shared" si="1346"/>
        <v/>
      </c>
      <c r="QM180" s="118" t="str">
        <f t="shared" si="1347"/>
        <v/>
      </c>
      <c r="QN180" s="119" t="str">
        <f t="shared" si="1348"/>
        <v/>
      </c>
      <c r="QO180" s="120" t="str">
        <f t="shared" si="1349"/>
        <v/>
      </c>
      <c r="QQ180" s="112"/>
      <c r="QR180" s="112"/>
      <c r="QS180" s="113" t="str">
        <f t="shared" si="1350"/>
        <v/>
      </c>
      <c r="QT180" s="114" t="str">
        <f t="shared" si="1351"/>
        <v/>
      </c>
      <c r="QU180" s="115" t="str">
        <f t="shared" si="1352"/>
        <v/>
      </c>
      <c r="QV180" s="115" t="str">
        <f t="shared" si="1353"/>
        <v/>
      </c>
      <c r="QW180" s="116" t="str">
        <f t="shared" si="1354"/>
        <v/>
      </c>
      <c r="QX180" s="117" t="str">
        <f t="shared" si="1355"/>
        <v/>
      </c>
      <c r="QY180" s="118" t="str">
        <f t="shared" si="1356"/>
        <v/>
      </c>
      <c r="QZ180" s="119" t="str">
        <f t="shared" si="1357"/>
        <v/>
      </c>
      <c r="RA180" s="120" t="str">
        <f t="shared" si="1358"/>
        <v/>
      </c>
      <c r="RC180" s="112"/>
      <c r="RD180" s="112"/>
      <c r="RE180" s="113" t="str">
        <f t="shared" si="1359"/>
        <v/>
      </c>
      <c r="RF180" s="114" t="str">
        <f t="shared" si="1360"/>
        <v/>
      </c>
      <c r="RG180" s="115" t="str">
        <f t="shared" si="1361"/>
        <v/>
      </c>
      <c r="RH180" s="115" t="str">
        <f t="shared" si="1362"/>
        <v/>
      </c>
      <c r="RI180" s="116" t="str">
        <f t="shared" si="1363"/>
        <v/>
      </c>
      <c r="RJ180" s="117" t="str">
        <f t="shared" si="1364"/>
        <v/>
      </c>
      <c r="RK180" s="118" t="str">
        <f t="shared" si="1365"/>
        <v/>
      </c>
      <c r="RL180" s="119" t="str">
        <f t="shared" si="1366"/>
        <v/>
      </c>
      <c r="RM180" s="120" t="str">
        <f t="shared" si="1367"/>
        <v/>
      </c>
      <c r="RO180" s="112"/>
      <c r="RP180" s="112"/>
      <c r="RQ180" s="113" t="str">
        <f t="shared" si="1368"/>
        <v/>
      </c>
      <c r="RR180" s="114" t="str">
        <f t="shared" si="1369"/>
        <v/>
      </c>
      <c r="RS180" s="115" t="str">
        <f t="shared" si="1370"/>
        <v/>
      </c>
      <c r="RT180" s="115" t="str">
        <f t="shared" si="1371"/>
        <v/>
      </c>
      <c r="RU180" s="116" t="str">
        <f t="shared" si="1372"/>
        <v/>
      </c>
      <c r="RV180" s="117" t="str">
        <f t="shared" si="1373"/>
        <v/>
      </c>
      <c r="RW180" s="118" t="str">
        <f t="shared" si="1374"/>
        <v/>
      </c>
      <c r="RX180" s="119" t="str">
        <f t="shared" si="1375"/>
        <v/>
      </c>
      <c r="RY180" s="120" t="str">
        <f t="shared" si="1376"/>
        <v/>
      </c>
      <c r="SA180" s="112"/>
      <c r="SB180" s="112"/>
    </row>
    <row r="181" spans="1:496" ht="13.5" customHeight="1">
      <c r="A181" s="20"/>
      <c r="B181" s="2" t="s">
        <v>961</v>
      </c>
      <c r="C181" s="2" t="s">
        <v>962</v>
      </c>
      <c r="E181" s="113" t="str">
        <f t="shared" si="960"/>
        <v/>
      </c>
      <c r="F181" s="114" t="str">
        <f t="shared" si="961"/>
        <v/>
      </c>
      <c r="G181" s="115" t="str">
        <f t="shared" si="1443"/>
        <v/>
      </c>
      <c r="H181" s="115" t="str">
        <f t="shared" si="1444"/>
        <v/>
      </c>
      <c r="I181" s="116" t="str">
        <f t="shared" si="962"/>
        <v/>
      </c>
      <c r="J181" s="117" t="str">
        <f t="shared" si="963"/>
        <v/>
      </c>
      <c r="K181" s="118" t="str">
        <f t="shared" si="964"/>
        <v/>
      </c>
      <c r="L181" s="119" t="str">
        <f t="shared" si="1377"/>
        <v/>
      </c>
      <c r="M181" s="120" t="str">
        <f t="shared" si="965"/>
        <v/>
      </c>
      <c r="O181" s="112"/>
      <c r="Q181" s="113" t="s">
        <v>289</v>
      </c>
      <c r="R181" s="114" t="s">
        <v>289</v>
      </c>
      <c r="S181" s="115" t="s">
        <v>289</v>
      </c>
      <c r="T181" s="115" t="s">
        <v>289</v>
      </c>
      <c r="U181" s="116" t="s">
        <v>289</v>
      </c>
      <c r="V181" s="117" t="s">
        <v>289</v>
      </c>
      <c r="W181" s="118" t="s">
        <v>289</v>
      </c>
      <c r="X181" s="119" t="s">
        <v>289</v>
      </c>
      <c r="Y181" s="120" t="s">
        <v>289</v>
      </c>
      <c r="AA181" s="4"/>
      <c r="AC181" s="113" t="str">
        <f t="shared" si="1035"/>
        <v/>
      </c>
      <c r="AD181" s="114" t="str">
        <f t="shared" si="1036"/>
        <v/>
      </c>
      <c r="AE181" s="115" t="str">
        <f t="shared" si="1037"/>
        <v/>
      </c>
      <c r="AF181" s="115" t="str">
        <f t="shared" si="1038"/>
        <v/>
      </c>
      <c r="AG181" s="116" t="str">
        <f t="shared" si="1039"/>
        <v/>
      </c>
      <c r="AH181" s="117" t="str">
        <f t="shared" si="1040"/>
        <v/>
      </c>
      <c r="AI181" s="118" t="str">
        <f t="shared" si="1041"/>
        <v/>
      </c>
      <c r="AJ181" s="119" t="str">
        <f t="shared" si="1042"/>
        <v/>
      </c>
      <c r="AK181" s="120" t="str">
        <f t="shared" si="1043"/>
        <v/>
      </c>
      <c r="AM181" s="112"/>
      <c r="AN181" s="112"/>
      <c r="AO181" s="113" t="str">
        <f t="shared" si="1044"/>
        <v/>
      </c>
      <c r="AP181" s="114" t="str">
        <f t="shared" si="1045"/>
        <v/>
      </c>
      <c r="AQ181" s="115" t="str">
        <f t="shared" si="1046"/>
        <v/>
      </c>
      <c r="AR181" s="115" t="str">
        <f t="shared" si="1047"/>
        <v/>
      </c>
      <c r="AS181" s="116" t="str">
        <f t="shared" si="1048"/>
        <v/>
      </c>
      <c r="AT181" s="117" t="str">
        <f t="shared" si="1049"/>
        <v/>
      </c>
      <c r="AU181" s="118" t="str">
        <f t="shared" si="1050"/>
        <v/>
      </c>
      <c r="AV181" s="119" t="str">
        <f t="shared" si="1051"/>
        <v/>
      </c>
      <c r="AW181" s="120" t="str">
        <f t="shared" si="1052"/>
        <v/>
      </c>
      <c r="AY181" s="112"/>
      <c r="AZ181" s="112"/>
      <c r="BA181" s="113" t="str">
        <f t="shared" si="1026"/>
        <v/>
      </c>
      <c r="BB181" s="114" t="str">
        <f t="shared" si="1027"/>
        <v/>
      </c>
      <c r="BC181" s="115" t="str">
        <f t="shared" si="1028"/>
        <v/>
      </c>
      <c r="BD181" s="115" t="str">
        <f t="shared" si="1029"/>
        <v/>
      </c>
      <c r="BE181" s="116" t="str">
        <f t="shared" si="1030"/>
        <v/>
      </c>
      <c r="BF181" s="117" t="str">
        <f t="shared" si="1031"/>
        <v/>
      </c>
      <c r="BG181" s="118" t="str">
        <f t="shared" si="1032"/>
        <v/>
      </c>
      <c r="BH181" s="119" t="str">
        <f t="shared" si="1033"/>
        <v/>
      </c>
      <c r="BI181" s="120" t="str">
        <f t="shared" si="1034"/>
        <v/>
      </c>
      <c r="BK181" s="112"/>
      <c r="BL181" s="112"/>
      <c r="BM181" s="113" t="str">
        <f t="shared" si="1053"/>
        <v/>
      </c>
      <c r="BN181" s="114" t="str">
        <f t="shared" si="1054"/>
        <v/>
      </c>
      <c r="BO181" s="115" t="str">
        <f t="shared" si="1055"/>
        <v/>
      </c>
      <c r="BP181" s="115" t="str">
        <f t="shared" si="1056"/>
        <v/>
      </c>
      <c r="BQ181" s="116" t="str">
        <f t="shared" si="1057"/>
        <v/>
      </c>
      <c r="BR181" s="117" t="str">
        <f t="shared" si="1058"/>
        <v/>
      </c>
      <c r="BS181" s="118" t="str">
        <f t="shared" si="1059"/>
        <v/>
      </c>
      <c r="BT181" s="119" t="str">
        <f t="shared" si="1060"/>
        <v/>
      </c>
      <c r="BU181" s="120" t="str">
        <f t="shared" si="1061"/>
        <v/>
      </c>
      <c r="BW181" s="112"/>
      <c r="BX181" s="112"/>
      <c r="BY181" s="113" t="str">
        <f t="shared" si="1062"/>
        <v/>
      </c>
      <c r="BZ181" s="114" t="str">
        <f t="shared" si="1063"/>
        <v/>
      </c>
      <c r="CA181" s="115" t="str">
        <f t="shared" si="1064"/>
        <v/>
      </c>
      <c r="CB181" s="115" t="str">
        <f t="shared" si="1065"/>
        <v/>
      </c>
      <c r="CC181" s="116" t="str">
        <f t="shared" si="1066"/>
        <v/>
      </c>
      <c r="CD181" s="117" t="str">
        <f t="shared" si="1067"/>
        <v/>
      </c>
      <c r="CE181" s="118" t="str">
        <f t="shared" si="1068"/>
        <v/>
      </c>
      <c r="CF181" s="119" t="str">
        <f t="shared" si="1069"/>
        <v/>
      </c>
      <c r="CG181" s="120" t="str">
        <f t="shared" si="1070"/>
        <v/>
      </c>
      <c r="CI181" s="112"/>
      <c r="CJ181" s="112"/>
      <c r="CK181" s="113" t="str">
        <f t="shared" si="1071"/>
        <v/>
      </c>
      <c r="CL181" s="114" t="str">
        <f t="shared" si="1072"/>
        <v/>
      </c>
      <c r="CM181" s="115" t="str">
        <f t="shared" si="1073"/>
        <v/>
      </c>
      <c r="CN181" s="115" t="str">
        <f t="shared" si="1074"/>
        <v/>
      </c>
      <c r="CO181" s="116" t="str">
        <f t="shared" si="1075"/>
        <v/>
      </c>
      <c r="CP181" s="117" t="str">
        <f t="shared" si="1076"/>
        <v/>
      </c>
      <c r="CQ181" s="118" t="str">
        <f t="shared" si="1077"/>
        <v/>
      </c>
      <c r="CR181" s="119" t="str">
        <f t="shared" si="1078"/>
        <v/>
      </c>
      <c r="CS181" s="120" t="str">
        <f t="shared" si="1079"/>
        <v/>
      </c>
      <c r="CU181" s="112"/>
      <c r="CV181" s="112"/>
      <c r="CW181" s="113" t="str">
        <f t="shared" si="1080"/>
        <v/>
      </c>
      <c r="CX181" s="114" t="str">
        <f t="shared" si="1081"/>
        <v/>
      </c>
      <c r="CY181" s="115" t="str">
        <f t="shared" si="1082"/>
        <v/>
      </c>
      <c r="CZ181" s="115" t="str">
        <f t="shared" si="1083"/>
        <v/>
      </c>
      <c r="DA181" s="116" t="str">
        <f t="shared" si="1084"/>
        <v/>
      </c>
      <c r="DB181" s="117" t="str">
        <f t="shared" si="1085"/>
        <v/>
      </c>
      <c r="DC181" s="118" t="str">
        <f t="shared" si="1086"/>
        <v/>
      </c>
      <c r="DD181" s="119" t="str">
        <f t="shared" si="1087"/>
        <v/>
      </c>
      <c r="DE181" s="120" t="str">
        <f t="shared" si="1088"/>
        <v/>
      </c>
      <c r="DG181" s="112"/>
      <c r="DH181" s="112"/>
      <c r="DI181" s="113" t="str">
        <f t="shared" si="1089"/>
        <v/>
      </c>
      <c r="DJ181" s="114" t="str">
        <f t="shared" si="1090"/>
        <v/>
      </c>
      <c r="DK181" s="115" t="str">
        <f t="shared" si="1091"/>
        <v/>
      </c>
      <c r="DL181" s="115" t="str">
        <f t="shared" si="1092"/>
        <v/>
      </c>
      <c r="DM181" s="116" t="str">
        <f t="shared" si="1093"/>
        <v/>
      </c>
      <c r="DN181" s="117" t="str">
        <f t="shared" si="1094"/>
        <v/>
      </c>
      <c r="DO181" s="118" t="str">
        <f t="shared" si="1095"/>
        <v/>
      </c>
      <c r="DP181" s="119" t="str">
        <f t="shared" si="1096"/>
        <v/>
      </c>
      <c r="DQ181" s="120" t="str">
        <f t="shared" si="1097"/>
        <v/>
      </c>
      <c r="DS181" s="112"/>
      <c r="DT181" s="112"/>
      <c r="DU181" s="113" t="str">
        <f t="shared" si="1098"/>
        <v/>
      </c>
      <c r="DV181" s="114" t="str">
        <f t="shared" si="1099"/>
        <v/>
      </c>
      <c r="DW181" s="115" t="str">
        <f t="shared" si="1100"/>
        <v/>
      </c>
      <c r="DX181" s="115" t="str">
        <f t="shared" si="1101"/>
        <v/>
      </c>
      <c r="DY181" s="116" t="str">
        <f t="shared" si="1102"/>
        <v/>
      </c>
      <c r="DZ181" s="117" t="str">
        <f t="shared" si="1103"/>
        <v/>
      </c>
      <c r="EA181" s="118" t="str">
        <f t="shared" si="1104"/>
        <v/>
      </c>
      <c r="EB181" s="119" t="str">
        <f t="shared" si="1105"/>
        <v/>
      </c>
      <c r="EC181" s="120" t="str">
        <f t="shared" si="1106"/>
        <v/>
      </c>
      <c r="EE181" s="112"/>
      <c r="EF181" s="112"/>
      <c r="EG181" s="113" t="str">
        <f t="shared" si="1107"/>
        <v/>
      </c>
      <c r="EH181" s="114" t="str">
        <f t="shared" si="1108"/>
        <v/>
      </c>
      <c r="EI181" s="115" t="str">
        <f t="shared" si="1109"/>
        <v/>
      </c>
      <c r="EJ181" s="115" t="str">
        <f t="shared" si="1110"/>
        <v/>
      </c>
      <c r="EK181" s="116" t="str">
        <f t="shared" si="1111"/>
        <v/>
      </c>
      <c r="EL181" s="117" t="str">
        <f t="shared" si="1112"/>
        <v/>
      </c>
      <c r="EM181" s="118" t="str">
        <f t="shared" si="1113"/>
        <v/>
      </c>
      <c r="EN181" s="119" t="str">
        <f t="shared" si="1114"/>
        <v/>
      </c>
      <c r="EO181" s="120" t="str">
        <f t="shared" si="1115"/>
        <v/>
      </c>
      <c r="EQ181" s="112"/>
      <c r="ER181" s="112"/>
      <c r="ES181" s="113" t="str">
        <f t="shared" si="1116"/>
        <v/>
      </c>
      <c r="ET181" s="114" t="str">
        <f t="shared" si="1117"/>
        <v/>
      </c>
      <c r="EU181" s="115" t="str">
        <f t="shared" si="1118"/>
        <v/>
      </c>
      <c r="EV181" s="115" t="str">
        <f t="shared" si="1119"/>
        <v/>
      </c>
      <c r="EW181" s="116" t="str">
        <f t="shared" si="1120"/>
        <v/>
      </c>
      <c r="EX181" s="117" t="str">
        <f t="shared" si="1121"/>
        <v/>
      </c>
      <c r="EY181" s="118" t="str">
        <f t="shared" si="1122"/>
        <v/>
      </c>
      <c r="EZ181" s="119" t="str">
        <f t="shared" si="1123"/>
        <v/>
      </c>
      <c r="FA181" s="120" t="str">
        <f t="shared" si="1124"/>
        <v/>
      </c>
      <c r="FC181" s="112"/>
      <c r="FD181" s="112"/>
      <c r="FE181" s="113" t="str">
        <f t="shared" si="1125"/>
        <v/>
      </c>
      <c r="FF181" s="114" t="str">
        <f t="shared" si="1126"/>
        <v/>
      </c>
      <c r="FG181" s="115" t="str">
        <f t="shared" si="1127"/>
        <v/>
      </c>
      <c r="FH181" s="115" t="str">
        <f t="shared" si="1128"/>
        <v/>
      </c>
      <c r="FI181" s="116" t="str">
        <f t="shared" si="1129"/>
        <v/>
      </c>
      <c r="FJ181" s="117" t="str">
        <f t="shared" si="1130"/>
        <v/>
      </c>
      <c r="FK181" s="118" t="str">
        <f t="shared" si="1131"/>
        <v/>
      </c>
      <c r="FL181" s="119" t="str">
        <f t="shared" si="1132"/>
        <v/>
      </c>
      <c r="FM181" s="120" t="str">
        <f t="shared" si="1133"/>
        <v/>
      </c>
      <c r="FO181" s="112"/>
      <c r="FP181" s="112"/>
      <c r="FQ181" s="113" t="str">
        <f t="shared" si="1134"/>
        <v/>
      </c>
      <c r="FR181" s="114" t="str">
        <f t="shared" si="1135"/>
        <v/>
      </c>
      <c r="FS181" s="115" t="str">
        <f t="shared" si="1136"/>
        <v/>
      </c>
      <c r="FT181" s="115" t="str">
        <f t="shared" si="1137"/>
        <v/>
      </c>
      <c r="FU181" s="116" t="str">
        <f t="shared" si="1138"/>
        <v/>
      </c>
      <c r="FV181" s="117" t="str">
        <f t="shared" si="1139"/>
        <v/>
      </c>
      <c r="FW181" s="118" t="str">
        <f t="shared" si="1140"/>
        <v/>
      </c>
      <c r="FX181" s="119" t="str">
        <f t="shared" si="1141"/>
        <v/>
      </c>
      <c r="FY181" s="120" t="str">
        <f t="shared" si="1142"/>
        <v/>
      </c>
      <c r="GA181" s="112"/>
      <c r="GB181" s="112"/>
      <c r="GC181" s="113" t="str">
        <f t="shared" si="1143"/>
        <v/>
      </c>
      <c r="GD181" s="114" t="str">
        <f t="shared" si="1144"/>
        <v/>
      </c>
      <c r="GE181" s="115" t="str">
        <f t="shared" si="1145"/>
        <v/>
      </c>
      <c r="GF181" s="115" t="str">
        <f t="shared" si="1146"/>
        <v/>
      </c>
      <c r="GG181" s="116" t="str">
        <f t="shared" si="1147"/>
        <v/>
      </c>
      <c r="GH181" s="117" t="str">
        <f t="shared" si="1148"/>
        <v/>
      </c>
      <c r="GI181" s="118" t="str">
        <f t="shared" si="1149"/>
        <v/>
      </c>
      <c r="GJ181" s="119" t="str">
        <f t="shared" si="1150"/>
        <v/>
      </c>
      <c r="GK181" s="120" t="str">
        <f t="shared" si="1151"/>
        <v/>
      </c>
      <c r="GM181" s="112"/>
      <c r="GN181" s="112"/>
      <c r="GO181" s="113" t="str">
        <f t="shared" si="1152"/>
        <v/>
      </c>
      <c r="GP181" s="114" t="str">
        <f t="shared" si="1153"/>
        <v/>
      </c>
      <c r="GQ181" s="115" t="str">
        <f t="shared" si="1154"/>
        <v/>
      </c>
      <c r="GR181" s="115" t="str">
        <f t="shared" si="1155"/>
        <v/>
      </c>
      <c r="GS181" s="116" t="str">
        <f t="shared" si="1156"/>
        <v/>
      </c>
      <c r="GT181" s="117" t="str">
        <f t="shared" si="1157"/>
        <v/>
      </c>
      <c r="GU181" s="118" t="str">
        <f t="shared" si="1158"/>
        <v/>
      </c>
      <c r="GV181" s="119" t="str">
        <f t="shared" si="1159"/>
        <v/>
      </c>
      <c r="GW181" s="120" t="str">
        <f t="shared" si="1160"/>
        <v/>
      </c>
      <c r="GY181" s="112"/>
      <c r="GZ181" s="112"/>
      <c r="HA181" s="113" t="str">
        <f t="shared" si="1161"/>
        <v/>
      </c>
      <c r="HB181" s="114" t="str">
        <f t="shared" si="1162"/>
        <v/>
      </c>
      <c r="HC181" s="115" t="str">
        <f t="shared" si="1163"/>
        <v/>
      </c>
      <c r="HD181" s="115" t="str">
        <f t="shared" si="1164"/>
        <v/>
      </c>
      <c r="HE181" s="116" t="str">
        <f t="shared" si="1165"/>
        <v/>
      </c>
      <c r="HF181" s="117" t="str">
        <f t="shared" si="1166"/>
        <v/>
      </c>
      <c r="HG181" s="118" t="str">
        <f t="shared" si="1167"/>
        <v/>
      </c>
      <c r="HH181" s="119" t="str">
        <f t="shared" si="1168"/>
        <v/>
      </c>
      <c r="HI181" s="120" t="str">
        <f t="shared" si="1169"/>
        <v/>
      </c>
      <c r="HK181" s="112"/>
      <c r="HL181" s="112"/>
      <c r="HM181" s="113" t="str">
        <f t="shared" si="1170"/>
        <v/>
      </c>
      <c r="HN181" s="114" t="str">
        <f t="shared" si="1171"/>
        <v/>
      </c>
      <c r="HO181" s="115" t="str">
        <f t="shared" si="1172"/>
        <v/>
      </c>
      <c r="HP181" s="115" t="str">
        <f t="shared" si="1173"/>
        <v/>
      </c>
      <c r="HQ181" s="116" t="str">
        <f t="shared" si="1174"/>
        <v/>
      </c>
      <c r="HR181" s="117" t="str">
        <f t="shared" si="1175"/>
        <v/>
      </c>
      <c r="HS181" s="118" t="str">
        <f t="shared" si="1176"/>
        <v/>
      </c>
      <c r="HT181" s="119" t="str">
        <f t="shared" si="1177"/>
        <v/>
      </c>
      <c r="HU181" s="120" t="str">
        <f t="shared" si="1178"/>
        <v/>
      </c>
      <c r="HW181" s="112"/>
      <c r="HX181" s="112"/>
      <c r="HY181" s="113" t="str">
        <f t="shared" si="1179"/>
        <v/>
      </c>
      <c r="HZ181" s="114" t="str">
        <f t="shared" si="1180"/>
        <v/>
      </c>
      <c r="IA181" s="115" t="str">
        <f t="shared" si="1181"/>
        <v/>
      </c>
      <c r="IB181" s="115" t="str">
        <f t="shared" si="1182"/>
        <v/>
      </c>
      <c r="IC181" s="116" t="str">
        <f t="shared" si="1183"/>
        <v/>
      </c>
      <c r="ID181" s="117" t="str">
        <f t="shared" si="1184"/>
        <v/>
      </c>
      <c r="IE181" s="118" t="str">
        <f t="shared" si="1185"/>
        <v/>
      </c>
      <c r="IF181" s="119" t="str">
        <f t="shared" si="1186"/>
        <v/>
      </c>
      <c r="IG181" s="120" t="str">
        <f t="shared" si="1187"/>
        <v/>
      </c>
      <c r="II181" s="112"/>
      <c r="IJ181" s="112"/>
      <c r="IK181" s="113" t="str">
        <f t="shared" si="1188"/>
        <v/>
      </c>
      <c r="IL181" s="114" t="str">
        <f t="shared" si="1189"/>
        <v/>
      </c>
      <c r="IM181" s="115" t="str">
        <f t="shared" si="1190"/>
        <v/>
      </c>
      <c r="IN181" s="115" t="str">
        <f t="shared" si="1191"/>
        <v/>
      </c>
      <c r="IO181" s="116" t="str">
        <f t="shared" si="1192"/>
        <v/>
      </c>
      <c r="IP181" s="117" t="str">
        <f t="shared" si="1193"/>
        <v/>
      </c>
      <c r="IQ181" s="118" t="str">
        <f t="shared" si="1194"/>
        <v/>
      </c>
      <c r="IR181" s="119" t="str">
        <f t="shared" si="1195"/>
        <v/>
      </c>
      <c r="IS181" s="120" t="str">
        <f t="shared" si="1196"/>
        <v/>
      </c>
      <c r="IU181" s="112"/>
      <c r="IV181" s="112"/>
      <c r="IW181" s="113" t="str">
        <f t="shared" si="1197"/>
        <v/>
      </c>
      <c r="IX181" s="114" t="str">
        <f t="shared" si="1198"/>
        <v/>
      </c>
      <c r="IY181" s="115" t="str">
        <f t="shared" si="1199"/>
        <v/>
      </c>
      <c r="IZ181" s="115" t="str">
        <f t="shared" si="1200"/>
        <v/>
      </c>
      <c r="JA181" s="116" t="str">
        <f t="shared" si="1201"/>
        <v/>
      </c>
      <c r="JB181" s="117" t="str">
        <f t="shared" si="1202"/>
        <v/>
      </c>
      <c r="JC181" s="118" t="str">
        <f t="shared" si="1203"/>
        <v/>
      </c>
      <c r="JD181" s="119" t="str">
        <f t="shared" si="1204"/>
        <v/>
      </c>
      <c r="JE181" s="120" t="str">
        <f t="shared" si="1205"/>
        <v/>
      </c>
      <c r="JG181" s="112"/>
      <c r="JH181" s="112"/>
      <c r="JI181" s="113" t="str">
        <f t="shared" si="1206"/>
        <v/>
      </c>
      <c r="JJ181" s="114" t="str">
        <f t="shared" si="1207"/>
        <v/>
      </c>
      <c r="JK181" s="115" t="str">
        <f t="shared" si="1208"/>
        <v/>
      </c>
      <c r="JL181" s="115" t="str">
        <f t="shared" si="1209"/>
        <v/>
      </c>
      <c r="JM181" s="116" t="str">
        <f t="shared" si="1210"/>
        <v/>
      </c>
      <c r="JN181" s="117" t="str">
        <f t="shared" si="1211"/>
        <v/>
      </c>
      <c r="JO181" s="118" t="str">
        <f t="shared" si="1212"/>
        <v/>
      </c>
      <c r="JP181" s="119" t="str">
        <f t="shared" si="1213"/>
        <v/>
      </c>
      <c r="JQ181" s="120" t="str">
        <f t="shared" si="1214"/>
        <v/>
      </c>
      <c r="JS181" s="112"/>
      <c r="JT181" s="112"/>
      <c r="JU181" s="113" t="str">
        <f t="shared" si="1215"/>
        <v/>
      </c>
      <c r="JV181" s="114" t="str">
        <f t="shared" si="1216"/>
        <v/>
      </c>
      <c r="JW181" s="115" t="str">
        <f t="shared" si="1217"/>
        <v/>
      </c>
      <c r="JX181" s="115" t="str">
        <f t="shared" si="1218"/>
        <v/>
      </c>
      <c r="JY181" s="116" t="str">
        <f t="shared" si="1219"/>
        <v/>
      </c>
      <c r="JZ181" s="117" t="str">
        <f t="shared" si="1220"/>
        <v/>
      </c>
      <c r="KA181" s="118" t="str">
        <f t="shared" si="1221"/>
        <v/>
      </c>
      <c r="KB181" s="119" t="str">
        <f t="shared" si="1222"/>
        <v/>
      </c>
      <c r="KC181" s="120" t="str">
        <f t="shared" si="1223"/>
        <v/>
      </c>
      <c r="KE181" s="112"/>
      <c r="KF181" s="112"/>
      <c r="KG181" s="113" t="str">
        <f t="shared" si="1224"/>
        <v/>
      </c>
      <c r="KH181" s="114" t="str">
        <f t="shared" si="1225"/>
        <v/>
      </c>
      <c r="KI181" s="115" t="str">
        <f t="shared" si="1226"/>
        <v/>
      </c>
      <c r="KJ181" s="115" t="str">
        <f t="shared" si="1227"/>
        <v/>
      </c>
      <c r="KK181" s="116" t="str">
        <f t="shared" si="1228"/>
        <v/>
      </c>
      <c r="KL181" s="117" t="str">
        <f t="shared" si="1229"/>
        <v/>
      </c>
      <c r="KM181" s="118" t="str">
        <f t="shared" si="1230"/>
        <v/>
      </c>
      <c r="KN181" s="119" t="str">
        <f t="shared" si="1231"/>
        <v/>
      </c>
      <c r="KO181" s="120" t="str">
        <f t="shared" si="1232"/>
        <v/>
      </c>
      <c r="KQ181" s="112"/>
      <c r="KR181" s="112"/>
      <c r="KS181" s="113" t="str">
        <f t="shared" si="1233"/>
        <v/>
      </c>
      <c r="KT181" s="114" t="str">
        <f t="shared" si="1234"/>
        <v/>
      </c>
      <c r="KU181" s="115" t="str">
        <f t="shared" si="1235"/>
        <v/>
      </c>
      <c r="KV181" s="115" t="str">
        <f t="shared" si="1236"/>
        <v/>
      </c>
      <c r="KW181" s="116" t="str">
        <f t="shared" si="1237"/>
        <v/>
      </c>
      <c r="KX181" s="117" t="str">
        <f t="shared" si="1238"/>
        <v/>
      </c>
      <c r="KY181" s="118" t="str">
        <f t="shared" si="1239"/>
        <v/>
      </c>
      <c r="KZ181" s="119" t="str">
        <f t="shared" si="1240"/>
        <v/>
      </c>
      <c r="LA181" s="120" t="str">
        <f t="shared" si="1241"/>
        <v/>
      </c>
      <c r="LC181" s="112"/>
      <c r="LD181" s="112"/>
      <c r="LE181" s="113" t="str">
        <f t="shared" si="1242"/>
        <v/>
      </c>
      <c r="LF181" s="114" t="str">
        <f t="shared" si="1243"/>
        <v/>
      </c>
      <c r="LG181" s="115" t="str">
        <f t="shared" si="1244"/>
        <v/>
      </c>
      <c r="LH181" s="115" t="str">
        <f t="shared" si="1245"/>
        <v/>
      </c>
      <c r="LI181" s="116" t="str">
        <f t="shared" si="1246"/>
        <v/>
      </c>
      <c r="LJ181" s="117" t="str">
        <f t="shared" si="1247"/>
        <v/>
      </c>
      <c r="LK181" s="118" t="str">
        <f t="shared" si="1248"/>
        <v/>
      </c>
      <c r="LL181" s="119" t="str">
        <f t="shared" si="1249"/>
        <v/>
      </c>
      <c r="LM181" s="120" t="str">
        <f t="shared" si="1250"/>
        <v/>
      </c>
      <c r="LO181" s="112"/>
      <c r="LP181" s="112"/>
      <c r="LQ181" s="113" t="str">
        <f t="shared" si="1251"/>
        <v/>
      </c>
      <c r="LR181" s="114" t="str">
        <f t="shared" si="1252"/>
        <v/>
      </c>
      <c r="LS181" s="115" t="str">
        <f t="shared" si="1253"/>
        <v/>
      </c>
      <c r="LT181" s="115" t="str">
        <f t="shared" si="1254"/>
        <v/>
      </c>
      <c r="LU181" s="116" t="str">
        <f t="shared" si="1255"/>
        <v/>
      </c>
      <c r="LV181" s="117" t="str">
        <f t="shared" si="1256"/>
        <v/>
      </c>
      <c r="LW181" s="118" t="str">
        <f t="shared" si="1257"/>
        <v/>
      </c>
      <c r="LX181" s="119" t="str">
        <f t="shared" si="1258"/>
        <v/>
      </c>
      <c r="LY181" s="120" t="str">
        <f t="shared" si="1259"/>
        <v/>
      </c>
      <c r="MA181" s="112"/>
      <c r="MB181" s="112"/>
      <c r="MC181" s="113" t="str">
        <f t="shared" si="1260"/>
        <v/>
      </c>
      <c r="MD181" s="114" t="str">
        <f t="shared" si="1261"/>
        <v/>
      </c>
      <c r="ME181" s="115" t="str">
        <f t="shared" si="1262"/>
        <v/>
      </c>
      <c r="MF181" s="115" t="str">
        <f t="shared" si="1263"/>
        <v/>
      </c>
      <c r="MG181" s="116" t="str">
        <f t="shared" si="1264"/>
        <v/>
      </c>
      <c r="MH181" s="117" t="str">
        <f t="shared" si="1265"/>
        <v/>
      </c>
      <c r="MI181" s="118" t="str">
        <f t="shared" si="1266"/>
        <v/>
      </c>
      <c r="MJ181" s="119" t="str">
        <f t="shared" si="1267"/>
        <v/>
      </c>
      <c r="MK181" s="120" t="str">
        <f t="shared" si="1268"/>
        <v/>
      </c>
      <c r="MM181" s="112"/>
      <c r="MN181" s="112"/>
      <c r="MO181" s="113" t="str">
        <f t="shared" si="1269"/>
        <v/>
      </c>
      <c r="MP181" s="114" t="str">
        <f t="shared" si="1270"/>
        <v/>
      </c>
      <c r="MQ181" s="115" t="str">
        <f t="shared" si="1271"/>
        <v/>
      </c>
      <c r="MR181" s="115" t="str">
        <f t="shared" si="1272"/>
        <v/>
      </c>
      <c r="MS181" s="116" t="str">
        <f t="shared" si="1273"/>
        <v/>
      </c>
      <c r="MT181" s="117" t="str">
        <f t="shared" si="1274"/>
        <v/>
      </c>
      <c r="MU181" s="118" t="str">
        <f t="shared" si="1275"/>
        <v/>
      </c>
      <c r="MV181" s="119" t="str">
        <f t="shared" si="1276"/>
        <v/>
      </c>
      <c r="MW181" s="120" t="str">
        <f t="shared" si="1277"/>
        <v/>
      </c>
      <c r="MY181" s="112"/>
      <c r="MZ181" s="112"/>
      <c r="NA181" s="113" t="str">
        <f t="shared" si="1278"/>
        <v/>
      </c>
      <c r="NB181" s="114" t="str">
        <f t="shared" si="1279"/>
        <v/>
      </c>
      <c r="NC181" s="115" t="str">
        <f t="shared" si="1280"/>
        <v/>
      </c>
      <c r="ND181" s="115" t="str">
        <f t="shared" si="1281"/>
        <v/>
      </c>
      <c r="NE181" s="116" t="str">
        <f t="shared" si="1282"/>
        <v/>
      </c>
      <c r="NF181" s="117" t="str">
        <f t="shared" si="1283"/>
        <v/>
      </c>
      <c r="NG181" s="118" t="str">
        <f t="shared" si="1284"/>
        <v/>
      </c>
      <c r="NH181" s="119" t="str">
        <f t="shared" si="1285"/>
        <v/>
      </c>
      <c r="NI181" s="120" t="str">
        <f t="shared" si="1286"/>
        <v/>
      </c>
      <c r="NK181" s="112"/>
      <c r="NL181" s="112"/>
      <c r="NM181" s="113" t="str">
        <f t="shared" si="1287"/>
        <v/>
      </c>
      <c r="NN181" s="114" t="str">
        <f t="shared" si="1288"/>
        <v/>
      </c>
      <c r="NO181" s="115" t="str">
        <f t="shared" si="1289"/>
        <v/>
      </c>
      <c r="NP181" s="115" t="str">
        <f t="shared" si="1290"/>
        <v/>
      </c>
      <c r="NQ181" s="116" t="str">
        <f t="shared" si="1291"/>
        <v/>
      </c>
      <c r="NR181" s="117" t="str">
        <f t="shared" si="1292"/>
        <v/>
      </c>
      <c r="NS181" s="118" t="str">
        <f t="shared" si="1293"/>
        <v/>
      </c>
      <c r="NT181" s="119" t="str">
        <f t="shared" si="1294"/>
        <v/>
      </c>
      <c r="NU181" s="120" t="str">
        <f t="shared" si="1295"/>
        <v/>
      </c>
      <c r="NW181" s="112"/>
      <c r="NX181" s="112"/>
      <c r="NY181" s="113" t="str">
        <f t="shared" si="1296"/>
        <v/>
      </c>
      <c r="NZ181" s="114" t="str">
        <f t="shared" si="1297"/>
        <v/>
      </c>
      <c r="OA181" s="115" t="str">
        <f t="shared" si="1298"/>
        <v/>
      </c>
      <c r="OB181" s="115" t="str">
        <f t="shared" si="1299"/>
        <v/>
      </c>
      <c r="OC181" s="116" t="str">
        <f t="shared" si="1300"/>
        <v/>
      </c>
      <c r="OD181" s="117" t="str">
        <f t="shared" si="1301"/>
        <v/>
      </c>
      <c r="OE181" s="118" t="str">
        <f t="shared" si="1302"/>
        <v/>
      </c>
      <c r="OF181" s="119" t="str">
        <f t="shared" si="1303"/>
        <v/>
      </c>
      <c r="OG181" s="120" t="str">
        <f t="shared" si="1304"/>
        <v/>
      </c>
      <c r="OI181" s="112"/>
      <c r="OJ181" s="112"/>
      <c r="OK181" s="113" t="str">
        <f t="shared" si="1305"/>
        <v/>
      </c>
      <c r="OL181" s="114" t="str">
        <f t="shared" si="1306"/>
        <v/>
      </c>
      <c r="OM181" s="115" t="str">
        <f t="shared" si="1307"/>
        <v/>
      </c>
      <c r="ON181" s="115" t="str">
        <f t="shared" si="1308"/>
        <v/>
      </c>
      <c r="OO181" s="116" t="str">
        <f t="shared" si="1309"/>
        <v/>
      </c>
      <c r="OP181" s="117" t="str">
        <f t="shared" si="1310"/>
        <v/>
      </c>
      <c r="OQ181" s="118" t="str">
        <f t="shared" si="1311"/>
        <v/>
      </c>
      <c r="OR181" s="119" t="str">
        <f t="shared" si="1312"/>
        <v/>
      </c>
      <c r="OS181" s="120" t="str">
        <f t="shared" si="1313"/>
        <v/>
      </c>
      <c r="OU181" s="112"/>
      <c r="OV181" s="112"/>
      <c r="OW181" s="113" t="str">
        <f t="shared" si="1314"/>
        <v/>
      </c>
      <c r="OX181" s="114" t="str">
        <f t="shared" si="1315"/>
        <v/>
      </c>
      <c r="OY181" s="115" t="str">
        <f t="shared" si="1316"/>
        <v/>
      </c>
      <c r="OZ181" s="115" t="str">
        <f t="shared" si="1317"/>
        <v/>
      </c>
      <c r="PA181" s="116" t="str">
        <f t="shared" si="1318"/>
        <v/>
      </c>
      <c r="PB181" s="117" t="str">
        <f t="shared" si="1319"/>
        <v/>
      </c>
      <c r="PC181" s="118" t="str">
        <f t="shared" si="1320"/>
        <v/>
      </c>
      <c r="PD181" s="119" t="str">
        <f t="shared" si="1321"/>
        <v/>
      </c>
      <c r="PE181" s="120" t="str">
        <f t="shared" si="1322"/>
        <v/>
      </c>
      <c r="PG181" s="112"/>
      <c r="PH181" s="112"/>
      <c r="PI181" s="113" t="str">
        <f t="shared" si="1323"/>
        <v/>
      </c>
      <c r="PJ181" s="114" t="str">
        <f t="shared" si="1324"/>
        <v/>
      </c>
      <c r="PK181" s="115" t="str">
        <f t="shared" si="1325"/>
        <v/>
      </c>
      <c r="PL181" s="115" t="str">
        <f t="shared" si="1326"/>
        <v/>
      </c>
      <c r="PM181" s="116" t="str">
        <f t="shared" si="1327"/>
        <v/>
      </c>
      <c r="PN181" s="117" t="str">
        <f t="shared" si="1328"/>
        <v/>
      </c>
      <c r="PO181" s="118" t="str">
        <f t="shared" si="1329"/>
        <v/>
      </c>
      <c r="PP181" s="119" t="str">
        <f t="shared" si="1330"/>
        <v/>
      </c>
      <c r="PQ181" s="120" t="str">
        <f t="shared" si="1331"/>
        <v/>
      </c>
      <c r="PS181" s="112"/>
      <c r="PT181" s="112"/>
      <c r="PU181" s="113" t="str">
        <f t="shared" si="1332"/>
        <v/>
      </c>
      <c r="PV181" s="114" t="str">
        <f t="shared" si="1333"/>
        <v/>
      </c>
      <c r="PW181" s="115" t="str">
        <f t="shared" si="1334"/>
        <v/>
      </c>
      <c r="PX181" s="115" t="str">
        <f t="shared" si="1335"/>
        <v/>
      </c>
      <c r="PY181" s="116" t="str">
        <f t="shared" si="1336"/>
        <v/>
      </c>
      <c r="PZ181" s="117" t="str">
        <f t="shared" si="1337"/>
        <v/>
      </c>
      <c r="QA181" s="118" t="str">
        <f t="shared" si="1338"/>
        <v/>
      </c>
      <c r="QB181" s="119" t="str">
        <f t="shared" si="1339"/>
        <v/>
      </c>
      <c r="QC181" s="120" t="str">
        <f t="shared" si="1340"/>
        <v/>
      </c>
      <c r="QE181" s="112"/>
      <c r="QF181" s="112"/>
      <c r="QG181" s="113" t="str">
        <f t="shared" si="1341"/>
        <v/>
      </c>
      <c r="QH181" s="114" t="str">
        <f t="shared" si="1342"/>
        <v/>
      </c>
      <c r="QI181" s="115" t="str">
        <f t="shared" si="1343"/>
        <v/>
      </c>
      <c r="QJ181" s="115" t="str">
        <f t="shared" si="1344"/>
        <v/>
      </c>
      <c r="QK181" s="116" t="str">
        <f t="shared" si="1345"/>
        <v/>
      </c>
      <c r="QL181" s="117" t="str">
        <f t="shared" si="1346"/>
        <v/>
      </c>
      <c r="QM181" s="118" t="str">
        <f t="shared" si="1347"/>
        <v/>
      </c>
      <c r="QN181" s="119" t="str">
        <f t="shared" si="1348"/>
        <v/>
      </c>
      <c r="QO181" s="120" t="str">
        <f t="shared" si="1349"/>
        <v/>
      </c>
      <c r="QQ181" s="112"/>
      <c r="QR181" s="112"/>
      <c r="QS181" s="113" t="str">
        <f t="shared" si="1350"/>
        <v/>
      </c>
      <c r="QT181" s="114" t="str">
        <f t="shared" si="1351"/>
        <v/>
      </c>
      <c r="QU181" s="115" t="str">
        <f t="shared" si="1352"/>
        <v/>
      </c>
      <c r="QV181" s="115" t="str">
        <f t="shared" si="1353"/>
        <v/>
      </c>
      <c r="QW181" s="116" t="str">
        <f t="shared" si="1354"/>
        <v/>
      </c>
      <c r="QX181" s="117" t="str">
        <f t="shared" si="1355"/>
        <v/>
      </c>
      <c r="QY181" s="118" t="str">
        <f t="shared" si="1356"/>
        <v/>
      </c>
      <c r="QZ181" s="119" t="str">
        <f t="shared" si="1357"/>
        <v/>
      </c>
      <c r="RA181" s="120" t="str">
        <f t="shared" si="1358"/>
        <v/>
      </c>
      <c r="RC181" s="112"/>
      <c r="RD181" s="112"/>
      <c r="RE181" s="113" t="str">
        <f t="shared" si="1359"/>
        <v/>
      </c>
      <c r="RF181" s="114" t="str">
        <f t="shared" si="1360"/>
        <v/>
      </c>
      <c r="RG181" s="115" t="str">
        <f t="shared" si="1361"/>
        <v/>
      </c>
      <c r="RH181" s="115" t="str">
        <f t="shared" si="1362"/>
        <v/>
      </c>
      <c r="RI181" s="116" t="str">
        <f t="shared" si="1363"/>
        <v/>
      </c>
      <c r="RJ181" s="117" t="str">
        <f t="shared" si="1364"/>
        <v/>
      </c>
      <c r="RK181" s="118" t="str">
        <f t="shared" si="1365"/>
        <v/>
      </c>
      <c r="RL181" s="119" t="str">
        <f t="shared" si="1366"/>
        <v/>
      </c>
      <c r="RM181" s="120" t="str">
        <f t="shared" si="1367"/>
        <v/>
      </c>
      <c r="RO181" s="112"/>
      <c r="RP181" s="112"/>
      <c r="RQ181" s="113" t="str">
        <f t="shared" si="1368"/>
        <v/>
      </c>
      <c r="RR181" s="114" t="str">
        <f t="shared" si="1369"/>
        <v/>
      </c>
      <c r="RS181" s="115" t="str">
        <f t="shared" si="1370"/>
        <v/>
      </c>
      <c r="RT181" s="115" t="str">
        <f t="shared" si="1371"/>
        <v/>
      </c>
      <c r="RU181" s="116" t="str">
        <f t="shared" si="1372"/>
        <v/>
      </c>
      <c r="RV181" s="117" t="str">
        <f t="shared" si="1373"/>
        <v/>
      </c>
      <c r="RW181" s="118" t="str">
        <f t="shared" si="1374"/>
        <v/>
      </c>
      <c r="RX181" s="119" t="str">
        <f t="shared" si="1375"/>
        <v/>
      </c>
      <c r="RY181" s="120" t="str">
        <f t="shared" si="1376"/>
        <v/>
      </c>
      <c r="SA181" s="112"/>
      <c r="SB181" s="112"/>
    </row>
    <row r="182" spans="1:496" ht="13.5" customHeight="1">
      <c r="A182" s="20"/>
      <c r="B182" s="2" t="s">
        <v>961</v>
      </c>
      <c r="C182" s="2" t="s">
        <v>962</v>
      </c>
      <c r="E182" s="113" t="str">
        <f t="shared" si="960"/>
        <v/>
      </c>
      <c r="F182" s="114" t="str">
        <f t="shared" si="961"/>
        <v/>
      </c>
      <c r="G182" s="115" t="str">
        <f t="shared" si="1443"/>
        <v/>
      </c>
      <c r="H182" s="115" t="str">
        <f t="shared" si="1444"/>
        <v/>
      </c>
      <c r="I182" s="116" t="str">
        <f t="shared" si="962"/>
        <v/>
      </c>
      <c r="J182" s="117" t="str">
        <f t="shared" si="963"/>
        <v/>
      </c>
      <c r="K182" s="118" t="str">
        <f t="shared" si="964"/>
        <v/>
      </c>
      <c r="L182" s="119" t="str">
        <f t="shared" si="1377"/>
        <v/>
      </c>
      <c r="M182" s="120" t="str">
        <f t="shared" si="965"/>
        <v/>
      </c>
      <c r="O182" s="112"/>
      <c r="Q182" s="113" t="s">
        <v>289</v>
      </c>
      <c r="R182" s="114" t="s">
        <v>289</v>
      </c>
      <c r="S182" s="115" t="s">
        <v>289</v>
      </c>
      <c r="T182" s="115" t="s">
        <v>289</v>
      </c>
      <c r="U182" s="116" t="s">
        <v>289</v>
      </c>
      <c r="V182" s="117" t="s">
        <v>289</v>
      </c>
      <c r="W182" s="118" t="s">
        <v>289</v>
      </c>
      <c r="X182" s="119" t="s">
        <v>289</v>
      </c>
      <c r="Y182" s="120" t="s">
        <v>289</v>
      </c>
      <c r="AA182" s="4"/>
      <c r="AC182" s="113" t="str">
        <f t="shared" si="1035"/>
        <v/>
      </c>
      <c r="AD182" s="114" t="str">
        <f t="shared" si="1036"/>
        <v/>
      </c>
      <c r="AE182" s="115" t="str">
        <f t="shared" si="1037"/>
        <v/>
      </c>
      <c r="AF182" s="115" t="str">
        <f t="shared" si="1038"/>
        <v/>
      </c>
      <c r="AG182" s="116" t="str">
        <f t="shared" si="1039"/>
        <v/>
      </c>
      <c r="AH182" s="117" t="str">
        <f t="shared" si="1040"/>
        <v/>
      </c>
      <c r="AI182" s="118" t="str">
        <f t="shared" si="1041"/>
        <v/>
      </c>
      <c r="AJ182" s="119" t="str">
        <f t="shared" si="1042"/>
        <v/>
      </c>
      <c r="AK182" s="120" t="str">
        <f t="shared" si="1043"/>
        <v/>
      </c>
      <c r="AM182" s="112"/>
      <c r="AN182" s="112"/>
      <c r="AO182" s="113" t="str">
        <f t="shared" si="1044"/>
        <v/>
      </c>
      <c r="AP182" s="114" t="str">
        <f t="shared" si="1045"/>
        <v/>
      </c>
      <c r="AQ182" s="115" t="str">
        <f t="shared" si="1046"/>
        <v/>
      </c>
      <c r="AR182" s="115" t="str">
        <f t="shared" si="1047"/>
        <v/>
      </c>
      <c r="AS182" s="116" t="str">
        <f t="shared" si="1048"/>
        <v/>
      </c>
      <c r="AT182" s="117" t="str">
        <f t="shared" si="1049"/>
        <v/>
      </c>
      <c r="AU182" s="118" t="str">
        <f t="shared" si="1050"/>
        <v/>
      </c>
      <c r="AV182" s="119" t="str">
        <f t="shared" si="1051"/>
        <v/>
      </c>
      <c r="AW182" s="120" t="str">
        <f t="shared" si="1052"/>
        <v/>
      </c>
      <c r="AY182" s="112"/>
      <c r="AZ182" s="112"/>
      <c r="BA182" s="113" t="str">
        <f t="shared" si="1026"/>
        <v/>
      </c>
      <c r="BB182" s="114" t="str">
        <f t="shared" si="1027"/>
        <v/>
      </c>
      <c r="BC182" s="115" t="str">
        <f t="shared" si="1028"/>
        <v/>
      </c>
      <c r="BD182" s="115" t="str">
        <f t="shared" si="1029"/>
        <v/>
      </c>
      <c r="BE182" s="116" t="str">
        <f t="shared" si="1030"/>
        <v/>
      </c>
      <c r="BF182" s="117" t="str">
        <f t="shared" si="1031"/>
        <v/>
      </c>
      <c r="BG182" s="118" t="str">
        <f t="shared" si="1032"/>
        <v/>
      </c>
      <c r="BH182" s="119" t="str">
        <f t="shared" si="1033"/>
        <v/>
      </c>
      <c r="BI182" s="120" t="str">
        <f t="shared" si="1034"/>
        <v/>
      </c>
      <c r="BK182" s="112"/>
      <c r="BL182" s="112"/>
      <c r="BM182" s="113" t="str">
        <f t="shared" si="1053"/>
        <v/>
      </c>
      <c r="BN182" s="114" t="str">
        <f t="shared" si="1054"/>
        <v/>
      </c>
      <c r="BO182" s="115" t="str">
        <f t="shared" si="1055"/>
        <v/>
      </c>
      <c r="BP182" s="115" t="str">
        <f t="shared" si="1056"/>
        <v/>
      </c>
      <c r="BQ182" s="116" t="str">
        <f t="shared" si="1057"/>
        <v/>
      </c>
      <c r="BR182" s="117" t="str">
        <f t="shared" si="1058"/>
        <v/>
      </c>
      <c r="BS182" s="118" t="str">
        <f t="shared" si="1059"/>
        <v/>
      </c>
      <c r="BT182" s="119" t="str">
        <f t="shared" si="1060"/>
        <v/>
      </c>
      <c r="BU182" s="120" t="str">
        <f t="shared" si="1061"/>
        <v/>
      </c>
      <c r="BW182" s="112"/>
      <c r="BX182" s="112"/>
      <c r="BY182" s="113" t="str">
        <f t="shared" si="1062"/>
        <v/>
      </c>
      <c r="BZ182" s="114" t="str">
        <f t="shared" si="1063"/>
        <v/>
      </c>
      <c r="CA182" s="115" t="str">
        <f t="shared" si="1064"/>
        <v/>
      </c>
      <c r="CB182" s="115" t="str">
        <f t="shared" si="1065"/>
        <v/>
      </c>
      <c r="CC182" s="116" t="str">
        <f t="shared" si="1066"/>
        <v/>
      </c>
      <c r="CD182" s="117" t="str">
        <f t="shared" si="1067"/>
        <v/>
      </c>
      <c r="CE182" s="118" t="str">
        <f t="shared" si="1068"/>
        <v/>
      </c>
      <c r="CF182" s="119" t="str">
        <f t="shared" si="1069"/>
        <v/>
      </c>
      <c r="CG182" s="120" t="str">
        <f t="shared" si="1070"/>
        <v/>
      </c>
      <c r="CI182" s="112"/>
      <c r="CJ182" s="112"/>
      <c r="CK182" s="113" t="str">
        <f t="shared" si="1071"/>
        <v/>
      </c>
      <c r="CL182" s="114" t="str">
        <f t="shared" si="1072"/>
        <v/>
      </c>
      <c r="CM182" s="115" t="str">
        <f t="shared" si="1073"/>
        <v/>
      </c>
      <c r="CN182" s="115" t="str">
        <f t="shared" si="1074"/>
        <v/>
      </c>
      <c r="CO182" s="116" t="str">
        <f t="shared" si="1075"/>
        <v/>
      </c>
      <c r="CP182" s="117" t="str">
        <f t="shared" si="1076"/>
        <v/>
      </c>
      <c r="CQ182" s="118" t="str">
        <f t="shared" si="1077"/>
        <v/>
      </c>
      <c r="CR182" s="119" t="str">
        <f t="shared" si="1078"/>
        <v/>
      </c>
      <c r="CS182" s="120" t="str">
        <f t="shared" si="1079"/>
        <v/>
      </c>
      <c r="CU182" s="112"/>
      <c r="CV182" s="112"/>
      <c r="CW182" s="113" t="str">
        <f t="shared" si="1080"/>
        <v/>
      </c>
      <c r="CX182" s="114" t="str">
        <f t="shared" si="1081"/>
        <v/>
      </c>
      <c r="CY182" s="115" t="str">
        <f t="shared" si="1082"/>
        <v/>
      </c>
      <c r="CZ182" s="115" t="str">
        <f t="shared" si="1083"/>
        <v/>
      </c>
      <c r="DA182" s="116" t="str">
        <f t="shared" si="1084"/>
        <v/>
      </c>
      <c r="DB182" s="117" t="str">
        <f t="shared" si="1085"/>
        <v/>
      </c>
      <c r="DC182" s="118" t="str">
        <f t="shared" si="1086"/>
        <v/>
      </c>
      <c r="DD182" s="119" t="str">
        <f t="shared" si="1087"/>
        <v/>
      </c>
      <c r="DE182" s="120" t="str">
        <f t="shared" si="1088"/>
        <v/>
      </c>
      <c r="DG182" s="112"/>
      <c r="DH182" s="112"/>
      <c r="DI182" s="113" t="str">
        <f t="shared" si="1089"/>
        <v/>
      </c>
      <c r="DJ182" s="114" t="str">
        <f t="shared" si="1090"/>
        <v/>
      </c>
      <c r="DK182" s="115" t="str">
        <f t="shared" si="1091"/>
        <v/>
      </c>
      <c r="DL182" s="115" t="str">
        <f t="shared" si="1092"/>
        <v/>
      </c>
      <c r="DM182" s="116" t="str">
        <f t="shared" si="1093"/>
        <v/>
      </c>
      <c r="DN182" s="117" t="str">
        <f t="shared" si="1094"/>
        <v/>
      </c>
      <c r="DO182" s="118" t="str">
        <f t="shared" si="1095"/>
        <v/>
      </c>
      <c r="DP182" s="119" t="str">
        <f t="shared" si="1096"/>
        <v/>
      </c>
      <c r="DQ182" s="120" t="str">
        <f t="shared" si="1097"/>
        <v/>
      </c>
      <c r="DS182" s="112"/>
      <c r="DT182" s="112"/>
      <c r="DU182" s="113" t="str">
        <f t="shared" si="1098"/>
        <v/>
      </c>
      <c r="DV182" s="114" t="str">
        <f t="shared" si="1099"/>
        <v/>
      </c>
      <c r="DW182" s="115" t="str">
        <f t="shared" si="1100"/>
        <v/>
      </c>
      <c r="DX182" s="115" t="str">
        <f t="shared" si="1101"/>
        <v/>
      </c>
      <c r="DY182" s="116" t="str">
        <f t="shared" si="1102"/>
        <v/>
      </c>
      <c r="DZ182" s="117" t="str">
        <f t="shared" si="1103"/>
        <v/>
      </c>
      <c r="EA182" s="118" t="str">
        <f t="shared" si="1104"/>
        <v/>
      </c>
      <c r="EB182" s="119" t="str">
        <f t="shared" si="1105"/>
        <v/>
      </c>
      <c r="EC182" s="120" t="str">
        <f t="shared" si="1106"/>
        <v/>
      </c>
      <c r="EE182" s="112"/>
      <c r="EF182" s="112"/>
      <c r="EG182" s="113" t="str">
        <f t="shared" si="1107"/>
        <v/>
      </c>
      <c r="EH182" s="114" t="str">
        <f t="shared" si="1108"/>
        <v/>
      </c>
      <c r="EI182" s="115" t="str">
        <f t="shared" si="1109"/>
        <v/>
      </c>
      <c r="EJ182" s="115" t="str">
        <f t="shared" si="1110"/>
        <v/>
      </c>
      <c r="EK182" s="116" t="str">
        <f t="shared" si="1111"/>
        <v/>
      </c>
      <c r="EL182" s="117" t="str">
        <f t="shared" si="1112"/>
        <v/>
      </c>
      <c r="EM182" s="118" t="str">
        <f t="shared" si="1113"/>
        <v/>
      </c>
      <c r="EN182" s="119" t="str">
        <f t="shared" si="1114"/>
        <v/>
      </c>
      <c r="EO182" s="120" t="str">
        <f t="shared" si="1115"/>
        <v/>
      </c>
      <c r="EQ182" s="112"/>
      <c r="ER182" s="112"/>
      <c r="ES182" s="113" t="str">
        <f t="shared" si="1116"/>
        <v/>
      </c>
      <c r="ET182" s="114" t="str">
        <f t="shared" si="1117"/>
        <v/>
      </c>
      <c r="EU182" s="115" t="str">
        <f t="shared" si="1118"/>
        <v/>
      </c>
      <c r="EV182" s="115" t="str">
        <f t="shared" si="1119"/>
        <v/>
      </c>
      <c r="EW182" s="116" t="str">
        <f t="shared" si="1120"/>
        <v/>
      </c>
      <c r="EX182" s="117" t="str">
        <f t="shared" si="1121"/>
        <v/>
      </c>
      <c r="EY182" s="118" t="str">
        <f t="shared" si="1122"/>
        <v/>
      </c>
      <c r="EZ182" s="119" t="str">
        <f t="shared" si="1123"/>
        <v/>
      </c>
      <c r="FA182" s="120" t="str">
        <f t="shared" si="1124"/>
        <v/>
      </c>
      <c r="FC182" s="112"/>
      <c r="FD182" s="112"/>
      <c r="FE182" s="113" t="str">
        <f t="shared" si="1125"/>
        <v/>
      </c>
      <c r="FF182" s="114" t="str">
        <f t="shared" si="1126"/>
        <v/>
      </c>
      <c r="FG182" s="115" t="str">
        <f t="shared" si="1127"/>
        <v/>
      </c>
      <c r="FH182" s="115" t="str">
        <f t="shared" si="1128"/>
        <v/>
      </c>
      <c r="FI182" s="116" t="str">
        <f t="shared" si="1129"/>
        <v/>
      </c>
      <c r="FJ182" s="117" t="str">
        <f t="shared" si="1130"/>
        <v/>
      </c>
      <c r="FK182" s="118" t="str">
        <f t="shared" si="1131"/>
        <v/>
      </c>
      <c r="FL182" s="119" t="str">
        <f t="shared" si="1132"/>
        <v/>
      </c>
      <c r="FM182" s="120" t="str">
        <f t="shared" si="1133"/>
        <v/>
      </c>
      <c r="FO182" s="112"/>
      <c r="FP182" s="112"/>
      <c r="FQ182" s="113" t="str">
        <f t="shared" si="1134"/>
        <v/>
      </c>
      <c r="FR182" s="114" t="str">
        <f t="shared" si="1135"/>
        <v/>
      </c>
      <c r="FS182" s="115" t="str">
        <f t="shared" si="1136"/>
        <v/>
      </c>
      <c r="FT182" s="115" t="str">
        <f t="shared" si="1137"/>
        <v/>
      </c>
      <c r="FU182" s="116" t="str">
        <f t="shared" si="1138"/>
        <v/>
      </c>
      <c r="FV182" s="117" t="str">
        <f t="shared" si="1139"/>
        <v/>
      </c>
      <c r="FW182" s="118" t="str">
        <f t="shared" si="1140"/>
        <v/>
      </c>
      <c r="FX182" s="119" t="str">
        <f t="shared" si="1141"/>
        <v/>
      </c>
      <c r="FY182" s="120" t="str">
        <f t="shared" si="1142"/>
        <v/>
      </c>
      <c r="GA182" s="112"/>
      <c r="GB182" s="112"/>
      <c r="GC182" s="113" t="str">
        <f t="shared" si="1143"/>
        <v/>
      </c>
      <c r="GD182" s="114" t="str">
        <f t="shared" si="1144"/>
        <v/>
      </c>
      <c r="GE182" s="115" t="str">
        <f t="shared" si="1145"/>
        <v/>
      </c>
      <c r="GF182" s="115" t="str">
        <f t="shared" si="1146"/>
        <v/>
      </c>
      <c r="GG182" s="116" t="str">
        <f t="shared" si="1147"/>
        <v/>
      </c>
      <c r="GH182" s="117" t="str">
        <f t="shared" si="1148"/>
        <v/>
      </c>
      <c r="GI182" s="118" t="str">
        <f t="shared" si="1149"/>
        <v/>
      </c>
      <c r="GJ182" s="119" t="str">
        <f t="shared" si="1150"/>
        <v/>
      </c>
      <c r="GK182" s="120" t="str">
        <f t="shared" si="1151"/>
        <v/>
      </c>
      <c r="GM182" s="112"/>
      <c r="GN182" s="112"/>
      <c r="GO182" s="113" t="str">
        <f t="shared" si="1152"/>
        <v/>
      </c>
      <c r="GP182" s="114" t="str">
        <f t="shared" si="1153"/>
        <v/>
      </c>
      <c r="GQ182" s="115" t="str">
        <f t="shared" si="1154"/>
        <v/>
      </c>
      <c r="GR182" s="115" t="str">
        <f t="shared" si="1155"/>
        <v/>
      </c>
      <c r="GS182" s="116" t="str">
        <f t="shared" si="1156"/>
        <v/>
      </c>
      <c r="GT182" s="117" t="str">
        <f t="shared" si="1157"/>
        <v/>
      </c>
      <c r="GU182" s="118" t="str">
        <f t="shared" si="1158"/>
        <v/>
      </c>
      <c r="GV182" s="119" t="str">
        <f t="shared" si="1159"/>
        <v/>
      </c>
      <c r="GW182" s="120" t="str">
        <f t="shared" si="1160"/>
        <v/>
      </c>
      <c r="GY182" s="112"/>
      <c r="GZ182" s="112"/>
      <c r="HA182" s="113" t="str">
        <f t="shared" si="1161"/>
        <v/>
      </c>
      <c r="HB182" s="114" t="str">
        <f t="shared" si="1162"/>
        <v/>
      </c>
      <c r="HC182" s="115" t="str">
        <f t="shared" si="1163"/>
        <v/>
      </c>
      <c r="HD182" s="115" t="str">
        <f t="shared" si="1164"/>
        <v/>
      </c>
      <c r="HE182" s="116" t="str">
        <f t="shared" si="1165"/>
        <v/>
      </c>
      <c r="HF182" s="117" t="str">
        <f t="shared" si="1166"/>
        <v/>
      </c>
      <c r="HG182" s="118" t="str">
        <f t="shared" si="1167"/>
        <v/>
      </c>
      <c r="HH182" s="119" t="str">
        <f t="shared" si="1168"/>
        <v/>
      </c>
      <c r="HI182" s="120" t="str">
        <f t="shared" si="1169"/>
        <v/>
      </c>
      <c r="HK182" s="112"/>
      <c r="HL182" s="112"/>
      <c r="HM182" s="113" t="str">
        <f t="shared" si="1170"/>
        <v/>
      </c>
      <c r="HN182" s="114" t="str">
        <f t="shared" si="1171"/>
        <v/>
      </c>
      <c r="HO182" s="115" t="str">
        <f t="shared" si="1172"/>
        <v/>
      </c>
      <c r="HP182" s="115" t="str">
        <f t="shared" si="1173"/>
        <v/>
      </c>
      <c r="HQ182" s="116" t="str">
        <f t="shared" si="1174"/>
        <v/>
      </c>
      <c r="HR182" s="117" t="str">
        <f t="shared" si="1175"/>
        <v/>
      </c>
      <c r="HS182" s="118" t="str">
        <f t="shared" si="1176"/>
        <v/>
      </c>
      <c r="HT182" s="119" t="str">
        <f t="shared" si="1177"/>
        <v/>
      </c>
      <c r="HU182" s="120" t="str">
        <f t="shared" si="1178"/>
        <v/>
      </c>
      <c r="HW182" s="112"/>
      <c r="HX182" s="112"/>
      <c r="HY182" s="113" t="str">
        <f t="shared" si="1179"/>
        <v/>
      </c>
      <c r="HZ182" s="114" t="str">
        <f t="shared" si="1180"/>
        <v/>
      </c>
      <c r="IA182" s="115" t="str">
        <f t="shared" si="1181"/>
        <v/>
      </c>
      <c r="IB182" s="115" t="str">
        <f t="shared" si="1182"/>
        <v/>
      </c>
      <c r="IC182" s="116" t="str">
        <f t="shared" si="1183"/>
        <v/>
      </c>
      <c r="ID182" s="117" t="str">
        <f t="shared" si="1184"/>
        <v/>
      </c>
      <c r="IE182" s="118" t="str">
        <f t="shared" si="1185"/>
        <v/>
      </c>
      <c r="IF182" s="119" t="str">
        <f t="shared" si="1186"/>
        <v/>
      </c>
      <c r="IG182" s="120" t="str">
        <f t="shared" si="1187"/>
        <v/>
      </c>
      <c r="II182" s="112"/>
      <c r="IJ182" s="112"/>
      <c r="IK182" s="113" t="str">
        <f t="shared" si="1188"/>
        <v/>
      </c>
      <c r="IL182" s="114" t="str">
        <f t="shared" si="1189"/>
        <v/>
      </c>
      <c r="IM182" s="115" t="str">
        <f t="shared" si="1190"/>
        <v/>
      </c>
      <c r="IN182" s="115" t="str">
        <f t="shared" si="1191"/>
        <v/>
      </c>
      <c r="IO182" s="116" t="str">
        <f t="shared" si="1192"/>
        <v/>
      </c>
      <c r="IP182" s="117" t="str">
        <f t="shared" si="1193"/>
        <v/>
      </c>
      <c r="IQ182" s="118" t="str">
        <f t="shared" si="1194"/>
        <v/>
      </c>
      <c r="IR182" s="119" t="str">
        <f t="shared" si="1195"/>
        <v/>
      </c>
      <c r="IS182" s="120" t="str">
        <f t="shared" si="1196"/>
        <v/>
      </c>
      <c r="IU182" s="112"/>
      <c r="IV182" s="112"/>
      <c r="IW182" s="113" t="str">
        <f t="shared" si="1197"/>
        <v/>
      </c>
      <c r="IX182" s="114" t="str">
        <f t="shared" si="1198"/>
        <v/>
      </c>
      <c r="IY182" s="115" t="str">
        <f t="shared" si="1199"/>
        <v/>
      </c>
      <c r="IZ182" s="115" t="str">
        <f t="shared" si="1200"/>
        <v/>
      </c>
      <c r="JA182" s="116" t="str">
        <f t="shared" si="1201"/>
        <v/>
      </c>
      <c r="JB182" s="117" t="str">
        <f t="shared" si="1202"/>
        <v/>
      </c>
      <c r="JC182" s="118" t="str">
        <f t="shared" si="1203"/>
        <v/>
      </c>
      <c r="JD182" s="119" t="str">
        <f t="shared" si="1204"/>
        <v/>
      </c>
      <c r="JE182" s="120" t="str">
        <f t="shared" si="1205"/>
        <v/>
      </c>
      <c r="JG182" s="112"/>
      <c r="JH182" s="112"/>
      <c r="JI182" s="113" t="str">
        <f t="shared" si="1206"/>
        <v/>
      </c>
      <c r="JJ182" s="114" t="str">
        <f t="shared" si="1207"/>
        <v/>
      </c>
      <c r="JK182" s="115" t="str">
        <f t="shared" si="1208"/>
        <v/>
      </c>
      <c r="JL182" s="115" t="str">
        <f t="shared" si="1209"/>
        <v/>
      </c>
      <c r="JM182" s="116" t="str">
        <f t="shared" si="1210"/>
        <v/>
      </c>
      <c r="JN182" s="117" t="str">
        <f t="shared" si="1211"/>
        <v/>
      </c>
      <c r="JO182" s="118" t="str">
        <f t="shared" si="1212"/>
        <v/>
      </c>
      <c r="JP182" s="119" t="str">
        <f t="shared" si="1213"/>
        <v/>
      </c>
      <c r="JQ182" s="120" t="str">
        <f t="shared" si="1214"/>
        <v/>
      </c>
      <c r="JS182" s="112"/>
      <c r="JT182" s="112"/>
      <c r="JU182" s="113" t="str">
        <f t="shared" si="1215"/>
        <v/>
      </c>
      <c r="JV182" s="114" t="str">
        <f t="shared" si="1216"/>
        <v/>
      </c>
      <c r="JW182" s="115" t="str">
        <f t="shared" si="1217"/>
        <v/>
      </c>
      <c r="JX182" s="115" t="str">
        <f t="shared" si="1218"/>
        <v/>
      </c>
      <c r="JY182" s="116" t="str">
        <f t="shared" si="1219"/>
        <v/>
      </c>
      <c r="JZ182" s="117" t="str">
        <f t="shared" si="1220"/>
        <v/>
      </c>
      <c r="KA182" s="118" t="str">
        <f t="shared" si="1221"/>
        <v/>
      </c>
      <c r="KB182" s="119" t="str">
        <f t="shared" si="1222"/>
        <v/>
      </c>
      <c r="KC182" s="120" t="str">
        <f t="shared" si="1223"/>
        <v/>
      </c>
      <c r="KE182" s="112"/>
      <c r="KF182" s="112"/>
      <c r="KG182" s="113" t="str">
        <f t="shared" si="1224"/>
        <v/>
      </c>
      <c r="KH182" s="114" t="str">
        <f t="shared" si="1225"/>
        <v/>
      </c>
      <c r="KI182" s="115" t="str">
        <f t="shared" si="1226"/>
        <v/>
      </c>
      <c r="KJ182" s="115" t="str">
        <f t="shared" si="1227"/>
        <v/>
      </c>
      <c r="KK182" s="116" t="str">
        <f t="shared" si="1228"/>
        <v/>
      </c>
      <c r="KL182" s="117" t="str">
        <f t="shared" si="1229"/>
        <v/>
      </c>
      <c r="KM182" s="118" t="str">
        <f t="shared" si="1230"/>
        <v/>
      </c>
      <c r="KN182" s="119" t="str">
        <f t="shared" si="1231"/>
        <v/>
      </c>
      <c r="KO182" s="120" t="str">
        <f t="shared" si="1232"/>
        <v/>
      </c>
      <c r="KQ182" s="112"/>
      <c r="KR182" s="112"/>
      <c r="KS182" s="113" t="str">
        <f t="shared" si="1233"/>
        <v/>
      </c>
      <c r="KT182" s="114" t="str">
        <f t="shared" si="1234"/>
        <v/>
      </c>
      <c r="KU182" s="115" t="str">
        <f t="shared" si="1235"/>
        <v/>
      </c>
      <c r="KV182" s="115" t="str">
        <f t="shared" si="1236"/>
        <v/>
      </c>
      <c r="KW182" s="116" t="str">
        <f t="shared" si="1237"/>
        <v/>
      </c>
      <c r="KX182" s="117" t="str">
        <f t="shared" si="1238"/>
        <v/>
      </c>
      <c r="KY182" s="118" t="str">
        <f t="shared" si="1239"/>
        <v/>
      </c>
      <c r="KZ182" s="119" t="str">
        <f t="shared" si="1240"/>
        <v/>
      </c>
      <c r="LA182" s="120" t="str">
        <f t="shared" si="1241"/>
        <v/>
      </c>
      <c r="LC182" s="112"/>
      <c r="LD182" s="112"/>
      <c r="LE182" s="113" t="str">
        <f t="shared" si="1242"/>
        <v/>
      </c>
      <c r="LF182" s="114" t="str">
        <f t="shared" si="1243"/>
        <v/>
      </c>
      <c r="LG182" s="115" t="str">
        <f t="shared" si="1244"/>
        <v/>
      </c>
      <c r="LH182" s="115" t="str">
        <f t="shared" si="1245"/>
        <v/>
      </c>
      <c r="LI182" s="116" t="str">
        <f t="shared" si="1246"/>
        <v/>
      </c>
      <c r="LJ182" s="117" t="str">
        <f t="shared" si="1247"/>
        <v/>
      </c>
      <c r="LK182" s="118" t="str">
        <f t="shared" si="1248"/>
        <v/>
      </c>
      <c r="LL182" s="119" t="str">
        <f t="shared" si="1249"/>
        <v/>
      </c>
      <c r="LM182" s="120" t="str">
        <f t="shared" si="1250"/>
        <v/>
      </c>
      <c r="LO182" s="112"/>
      <c r="LP182" s="112"/>
      <c r="LQ182" s="113" t="str">
        <f t="shared" si="1251"/>
        <v/>
      </c>
      <c r="LR182" s="114" t="str">
        <f t="shared" si="1252"/>
        <v/>
      </c>
      <c r="LS182" s="115" t="str">
        <f t="shared" si="1253"/>
        <v/>
      </c>
      <c r="LT182" s="115" t="str">
        <f t="shared" si="1254"/>
        <v/>
      </c>
      <c r="LU182" s="116" t="str">
        <f t="shared" si="1255"/>
        <v/>
      </c>
      <c r="LV182" s="117" t="str">
        <f t="shared" si="1256"/>
        <v/>
      </c>
      <c r="LW182" s="118" t="str">
        <f t="shared" si="1257"/>
        <v/>
      </c>
      <c r="LX182" s="119" t="str">
        <f t="shared" si="1258"/>
        <v/>
      </c>
      <c r="LY182" s="120" t="str">
        <f t="shared" si="1259"/>
        <v/>
      </c>
      <c r="MA182" s="112"/>
      <c r="MB182" s="112"/>
      <c r="MC182" s="113" t="str">
        <f t="shared" si="1260"/>
        <v/>
      </c>
      <c r="MD182" s="114" t="str">
        <f t="shared" si="1261"/>
        <v/>
      </c>
      <c r="ME182" s="115" t="str">
        <f t="shared" si="1262"/>
        <v/>
      </c>
      <c r="MF182" s="115" t="str">
        <f t="shared" si="1263"/>
        <v/>
      </c>
      <c r="MG182" s="116" t="str">
        <f t="shared" si="1264"/>
        <v/>
      </c>
      <c r="MH182" s="117" t="str">
        <f t="shared" si="1265"/>
        <v/>
      </c>
      <c r="MI182" s="118" t="str">
        <f t="shared" si="1266"/>
        <v/>
      </c>
      <c r="MJ182" s="119" t="str">
        <f t="shared" si="1267"/>
        <v/>
      </c>
      <c r="MK182" s="120" t="str">
        <f t="shared" si="1268"/>
        <v/>
      </c>
      <c r="MM182" s="112"/>
      <c r="MN182" s="112"/>
      <c r="MO182" s="113" t="str">
        <f t="shared" si="1269"/>
        <v/>
      </c>
      <c r="MP182" s="114" t="str">
        <f t="shared" si="1270"/>
        <v/>
      </c>
      <c r="MQ182" s="115" t="str">
        <f t="shared" si="1271"/>
        <v/>
      </c>
      <c r="MR182" s="115" t="str">
        <f t="shared" si="1272"/>
        <v/>
      </c>
      <c r="MS182" s="116" t="str">
        <f t="shared" si="1273"/>
        <v/>
      </c>
      <c r="MT182" s="117" t="str">
        <f t="shared" si="1274"/>
        <v/>
      </c>
      <c r="MU182" s="118" t="str">
        <f t="shared" si="1275"/>
        <v/>
      </c>
      <c r="MV182" s="119" t="str">
        <f t="shared" si="1276"/>
        <v/>
      </c>
      <c r="MW182" s="120" t="str">
        <f t="shared" si="1277"/>
        <v/>
      </c>
      <c r="MY182" s="112"/>
      <c r="MZ182" s="112"/>
      <c r="NA182" s="113" t="str">
        <f t="shared" si="1278"/>
        <v/>
      </c>
      <c r="NB182" s="114" t="str">
        <f t="shared" si="1279"/>
        <v/>
      </c>
      <c r="NC182" s="115" t="str">
        <f t="shared" si="1280"/>
        <v/>
      </c>
      <c r="ND182" s="115" t="str">
        <f t="shared" si="1281"/>
        <v/>
      </c>
      <c r="NE182" s="116" t="str">
        <f t="shared" si="1282"/>
        <v/>
      </c>
      <c r="NF182" s="117" t="str">
        <f t="shared" si="1283"/>
        <v/>
      </c>
      <c r="NG182" s="118" t="str">
        <f t="shared" si="1284"/>
        <v/>
      </c>
      <c r="NH182" s="119" t="str">
        <f t="shared" si="1285"/>
        <v/>
      </c>
      <c r="NI182" s="120" t="str">
        <f t="shared" si="1286"/>
        <v/>
      </c>
      <c r="NK182" s="112"/>
      <c r="NL182" s="112"/>
      <c r="NM182" s="113" t="str">
        <f t="shared" si="1287"/>
        <v/>
      </c>
      <c r="NN182" s="114" t="str">
        <f t="shared" si="1288"/>
        <v/>
      </c>
      <c r="NO182" s="115" t="str">
        <f t="shared" si="1289"/>
        <v/>
      </c>
      <c r="NP182" s="115" t="str">
        <f t="shared" si="1290"/>
        <v/>
      </c>
      <c r="NQ182" s="116" t="str">
        <f t="shared" si="1291"/>
        <v/>
      </c>
      <c r="NR182" s="117" t="str">
        <f t="shared" si="1292"/>
        <v/>
      </c>
      <c r="NS182" s="118" t="str">
        <f t="shared" si="1293"/>
        <v/>
      </c>
      <c r="NT182" s="119" t="str">
        <f t="shared" si="1294"/>
        <v/>
      </c>
      <c r="NU182" s="120" t="str">
        <f t="shared" si="1295"/>
        <v/>
      </c>
      <c r="NW182" s="112"/>
      <c r="NX182" s="112"/>
      <c r="NY182" s="113" t="str">
        <f t="shared" si="1296"/>
        <v/>
      </c>
      <c r="NZ182" s="114" t="str">
        <f t="shared" si="1297"/>
        <v/>
      </c>
      <c r="OA182" s="115" t="str">
        <f t="shared" si="1298"/>
        <v/>
      </c>
      <c r="OB182" s="115" t="str">
        <f t="shared" si="1299"/>
        <v/>
      </c>
      <c r="OC182" s="116" t="str">
        <f t="shared" si="1300"/>
        <v/>
      </c>
      <c r="OD182" s="117" t="str">
        <f t="shared" si="1301"/>
        <v/>
      </c>
      <c r="OE182" s="118" t="str">
        <f t="shared" si="1302"/>
        <v/>
      </c>
      <c r="OF182" s="119" t="str">
        <f t="shared" si="1303"/>
        <v/>
      </c>
      <c r="OG182" s="120" t="str">
        <f t="shared" si="1304"/>
        <v/>
      </c>
      <c r="OI182" s="112"/>
      <c r="OJ182" s="112"/>
      <c r="OK182" s="113" t="str">
        <f t="shared" si="1305"/>
        <v/>
      </c>
      <c r="OL182" s="114" t="str">
        <f t="shared" si="1306"/>
        <v/>
      </c>
      <c r="OM182" s="115" t="str">
        <f t="shared" si="1307"/>
        <v/>
      </c>
      <c r="ON182" s="115" t="str">
        <f t="shared" si="1308"/>
        <v/>
      </c>
      <c r="OO182" s="116" t="str">
        <f t="shared" si="1309"/>
        <v/>
      </c>
      <c r="OP182" s="117" t="str">
        <f t="shared" si="1310"/>
        <v/>
      </c>
      <c r="OQ182" s="118" t="str">
        <f t="shared" si="1311"/>
        <v/>
      </c>
      <c r="OR182" s="119" t="str">
        <f t="shared" si="1312"/>
        <v/>
      </c>
      <c r="OS182" s="120" t="str">
        <f t="shared" si="1313"/>
        <v/>
      </c>
      <c r="OU182" s="112"/>
      <c r="OV182" s="112"/>
      <c r="OW182" s="113" t="str">
        <f t="shared" si="1314"/>
        <v/>
      </c>
      <c r="OX182" s="114" t="str">
        <f t="shared" si="1315"/>
        <v/>
      </c>
      <c r="OY182" s="115" t="str">
        <f t="shared" si="1316"/>
        <v/>
      </c>
      <c r="OZ182" s="115" t="str">
        <f t="shared" si="1317"/>
        <v/>
      </c>
      <c r="PA182" s="116" t="str">
        <f t="shared" si="1318"/>
        <v/>
      </c>
      <c r="PB182" s="117" t="str">
        <f t="shared" si="1319"/>
        <v/>
      </c>
      <c r="PC182" s="118" t="str">
        <f t="shared" si="1320"/>
        <v/>
      </c>
      <c r="PD182" s="119" t="str">
        <f t="shared" si="1321"/>
        <v/>
      </c>
      <c r="PE182" s="120" t="str">
        <f t="shared" si="1322"/>
        <v/>
      </c>
      <c r="PG182" s="112"/>
      <c r="PH182" s="112"/>
      <c r="PI182" s="113" t="str">
        <f t="shared" si="1323"/>
        <v/>
      </c>
      <c r="PJ182" s="114" t="str">
        <f t="shared" si="1324"/>
        <v/>
      </c>
      <c r="PK182" s="115" t="str">
        <f t="shared" si="1325"/>
        <v/>
      </c>
      <c r="PL182" s="115" t="str">
        <f t="shared" si="1326"/>
        <v/>
      </c>
      <c r="PM182" s="116" t="str">
        <f t="shared" si="1327"/>
        <v/>
      </c>
      <c r="PN182" s="117" t="str">
        <f t="shared" si="1328"/>
        <v/>
      </c>
      <c r="PO182" s="118" t="str">
        <f t="shared" si="1329"/>
        <v/>
      </c>
      <c r="PP182" s="119" t="str">
        <f t="shared" si="1330"/>
        <v/>
      </c>
      <c r="PQ182" s="120" t="str">
        <f t="shared" si="1331"/>
        <v/>
      </c>
      <c r="PS182" s="112"/>
      <c r="PT182" s="112"/>
      <c r="PU182" s="113" t="str">
        <f t="shared" si="1332"/>
        <v/>
      </c>
      <c r="PV182" s="114" t="str">
        <f t="shared" si="1333"/>
        <v/>
      </c>
      <c r="PW182" s="115" t="str">
        <f t="shared" si="1334"/>
        <v/>
      </c>
      <c r="PX182" s="115" t="str">
        <f t="shared" si="1335"/>
        <v/>
      </c>
      <c r="PY182" s="116" t="str">
        <f t="shared" si="1336"/>
        <v/>
      </c>
      <c r="PZ182" s="117" t="str">
        <f t="shared" si="1337"/>
        <v/>
      </c>
      <c r="QA182" s="118" t="str">
        <f t="shared" si="1338"/>
        <v/>
      </c>
      <c r="QB182" s="119" t="str">
        <f t="shared" si="1339"/>
        <v/>
      </c>
      <c r="QC182" s="120" t="str">
        <f t="shared" si="1340"/>
        <v/>
      </c>
      <c r="QE182" s="112"/>
      <c r="QF182" s="112"/>
      <c r="QG182" s="113" t="str">
        <f t="shared" si="1341"/>
        <v/>
      </c>
      <c r="QH182" s="114" t="str">
        <f t="shared" si="1342"/>
        <v/>
      </c>
      <c r="QI182" s="115" t="str">
        <f t="shared" si="1343"/>
        <v/>
      </c>
      <c r="QJ182" s="115" t="str">
        <f t="shared" si="1344"/>
        <v/>
      </c>
      <c r="QK182" s="116" t="str">
        <f t="shared" si="1345"/>
        <v/>
      </c>
      <c r="QL182" s="117" t="str">
        <f t="shared" si="1346"/>
        <v/>
      </c>
      <c r="QM182" s="118" t="str">
        <f t="shared" si="1347"/>
        <v/>
      </c>
      <c r="QN182" s="119" t="str">
        <f t="shared" si="1348"/>
        <v/>
      </c>
      <c r="QO182" s="120" t="str">
        <f t="shared" si="1349"/>
        <v/>
      </c>
      <c r="QQ182" s="112"/>
      <c r="QR182" s="112"/>
      <c r="QS182" s="113" t="str">
        <f t="shared" si="1350"/>
        <v/>
      </c>
      <c r="QT182" s="114" t="str">
        <f t="shared" si="1351"/>
        <v/>
      </c>
      <c r="QU182" s="115" t="str">
        <f t="shared" si="1352"/>
        <v/>
      </c>
      <c r="QV182" s="115" t="str">
        <f t="shared" si="1353"/>
        <v/>
      </c>
      <c r="QW182" s="116" t="str">
        <f t="shared" si="1354"/>
        <v/>
      </c>
      <c r="QX182" s="117" t="str">
        <f t="shared" si="1355"/>
        <v/>
      </c>
      <c r="QY182" s="118" t="str">
        <f t="shared" si="1356"/>
        <v/>
      </c>
      <c r="QZ182" s="119" t="str">
        <f t="shared" si="1357"/>
        <v/>
      </c>
      <c r="RA182" s="120" t="str">
        <f t="shared" si="1358"/>
        <v/>
      </c>
      <c r="RC182" s="112"/>
      <c r="RD182" s="112"/>
      <c r="RE182" s="113" t="str">
        <f t="shared" si="1359"/>
        <v/>
      </c>
      <c r="RF182" s="114" t="str">
        <f t="shared" si="1360"/>
        <v/>
      </c>
      <c r="RG182" s="115" t="str">
        <f t="shared" si="1361"/>
        <v/>
      </c>
      <c r="RH182" s="115" t="str">
        <f t="shared" si="1362"/>
        <v/>
      </c>
      <c r="RI182" s="116" t="str">
        <f t="shared" si="1363"/>
        <v/>
      </c>
      <c r="RJ182" s="117" t="str">
        <f t="shared" si="1364"/>
        <v/>
      </c>
      <c r="RK182" s="118" t="str">
        <f t="shared" si="1365"/>
        <v/>
      </c>
      <c r="RL182" s="119" t="str">
        <f t="shared" si="1366"/>
        <v/>
      </c>
      <c r="RM182" s="120" t="str">
        <f t="shared" si="1367"/>
        <v/>
      </c>
      <c r="RO182" s="112"/>
      <c r="RP182" s="112"/>
      <c r="RQ182" s="113" t="str">
        <f t="shared" si="1368"/>
        <v/>
      </c>
      <c r="RR182" s="114" t="str">
        <f t="shared" si="1369"/>
        <v/>
      </c>
      <c r="RS182" s="115" t="str">
        <f t="shared" si="1370"/>
        <v/>
      </c>
      <c r="RT182" s="115" t="str">
        <f t="shared" si="1371"/>
        <v/>
      </c>
      <c r="RU182" s="116" t="str">
        <f t="shared" si="1372"/>
        <v/>
      </c>
      <c r="RV182" s="117" t="str">
        <f t="shared" si="1373"/>
        <v/>
      </c>
      <c r="RW182" s="118" t="str">
        <f t="shared" si="1374"/>
        <v/>
      </c>
      <c r="RX182" s="119" t="str">
        <f t="shared" si="1375"/>
        <v/>
      </c>
      <c r="RY182" s="120" t="str">
        <f t="shared" si="1376"/>
        <v/>
      </c>
      <c r="SA182" s="112"/>
      <c r="SB182" s="112"/>
    </row>
    <row r="183" spans="1:496" ht="13.5" customHeight="1">
      <c r="A183" s="20"/>
      <c r="B183" s="2" t="s">
        <v>961</v>
      </c>
      <c r="C183" s="2" t="s">
        <v>962</v>
      </c>
      <c r="E183" s="113" t="str">
        <f t="shared" si="960"/>
        <v/>
      </c>
      <c r="F183" s="114" t="str">
        <f t="shared" si="961"/>
        <v/>
      </c>
      <c r="G183" s="115" t="str">
        <f t="shared" si="1443"/>
        <v/>
      </c>
      <c r="H183" s="115" t="str">
        <f t="shared" si="1444"/>
        <v/>
      </c>
      <c r="I183" s="116" t="str">
        <f t="shared" si="962"/>
        <v/>
      </c>
      <c r="J183" s="117" t="str">
        <f t="shared" si="963"/>
        <v/>
      </c>
      <c r="K183" s="118" t="str">
        <f t="shared" si="964"/>
        <v/>
      </c>
      <c r="L183" s="119" t="str">
        <f t="shared" si="1377"/>
        <v/>
      </c>
      <c r="M183" s="120" t="str">
        <f t="shared" si="965"/>
        <v/>
      </c>
      <c r="O183" s="112"/>
      <c r="Q183" s="113" t="s">
        <v>289</v>
      </c>
      <c r="R183" s="114" t="s">
        <v>289</v>
      </c>
      <c r="S183" s="115" t="s">
        <v>289</v>
      </c>
      <c r="T183" s="115" t="s">
        <v>289</v>
      </c>
      <c r="U183" s="116" t="s">
        <v>289</v>
      </c>
      <c r="V183" s="117" t="s">
        <v>289</v>
      </c>
      <c r="W183" s="118" t="s">
        <v>289</v>
      </c>
      <c r="X183" s="119" t="s">
        <v>289</v>
      </c>
      <c r="Y183" s="120" t="s">
        <v>289</v>
      </c>
      <c r="AA183" s="4"/>
      <c r="AC183" s="113" t="str">
        <f t="shared" si="1035"/>
        <v/>
      </c>
      <c r="AD183" s="114" t="str">
        <f t="shared" si="1036"/>
        <v/>
      </c>
      <c r="AE183" s="115" t="str">
        <f t="shared" si="1037"/>
        <v/>
      </c>
      <c r="AF183" s="115" t="str">
        <f t="shared" si="1038"/>
        <v/>
      </c>
      <c r="AG183" s="116" t="str">
        <f t="shared" si="1039"/>
        <v/>
      </c>
      <c r="AH183" s="117" t="str">
        <f t="shared" si="1040"/>
        <v/>
      </c>
      <c r="AI183" s="118" t="str">
        <f t="shared" si="1041"/>
        <v/>
      </c>
      <c r="AJ183" s="119" t="str">
        <f t="shared" si="1042"/>
        <v/>
      </c>
      <c r="AK183" s="120" t="str">
        <f t="shared" si="1043"/>
        <v/>
      </c>
      <c r="AM183" s="112"/>
      <c r="AN183" s="112"/>
      <c r="AO183" s="113" t="str">
        <f t="shared" si="1044"/>
        <v/>
      </c>
      <c r="AP183" s="114" t="str">
        <f t="shared" si="1045"/>
        <v/>
      </c>
      <c r="AQ183" s="115" t="str">
        <f t="shared" si="1046"/>
        <v/>
      </c>
      <c r="AR183" s="115" t="str">
        <f t="shared" si="1047"/>
        <v/>
      </c>
      <c r="AS183" s="116" t="str">
        <f t="shared" si="1048"/>
        <v/>
      </c>
      <c r="AT183" s="117" t="str">
        <f t="shared" si="1049"/>
        <v/>
      </c>
      <c r="AU183" s="118" t="str">
        <f t="shared" si="1050"/>
        <v/>
      </c>
      <c r="AV183" s="119" t="str">
        <f t="shared" si="1051"/>
        <v/>
      </c>
      <c r="AW183" s="120" t="str">
        <f t="shared" si="1052"/>
        <v/>
      </c>
      <c r="AY183" s="112"/>
      <c r="AZ183" s="112"/>
      <c r="BA183" s="113" t="str">
        <f t="shared" si="1026"/>
        <v/>
      </c>
      <c r="BB183" s="114" t="str">
        <f t="shared" si="1027"/>
        <v/>
      </c>
      <c r="BC183" s="115" t="str">
        <f t="shared" si="1028"/>
        <v/>
      </c>
      <c r="BD183" s="115" t="str">
        <f t="shared" si="1029"/>
        <v/>
      </c>
      <c r="BE183" s="116" t="str">
        <f t="shared" si="1030"/>
        <v/>
      </c>
      <c r="BF183" s="117" t="str">
        <f t="shared" si="1031"/>
        <v/>
      </c>
      <c r="BG183" s="118" t="str">
        <f t="shared" si="1032"/>
        <v/>
      </c>
      <c r="BH183" s="119" t="str">
        <f t="shared" si="1033"/>
        <v/>
      </c>
      <c r="BI183" s="120" t="str">
        <f t="shared" si="1034"/>
        <v/>
      </c>
      <c r="BK183" s="112"/>
      <c r="BL183" s="112"/>
      <c r="BM183" s="113" t="str">
        <f t="shared" si="1053"/>
        <v/>
      </c>
      <c r="BN183" s="114" t="str">
        <f t="shared" si="1054"/>
        <v/>
      </c>
      <c r="BO183" s="115" t="str">
        <f t="shared" si="1055"/>
        <v/>
      </c>
      <c r="BP183" s="115" t="str">
        <f t="shared" si="1056"/>
        <v/>
      </c>
      <c r="BQ183" s="116" t="str">
        <f t="shared" si="1057"/>
        <v/>
      </c>
      <c r="BR183" s="117" t="str">
        <f t="shared" si="1058"/>
        <v/>
      </c>
      <c r="BS183" s="118" t="str">
        <f t="shared" si="1059"/>
        <v/>
      </c>
      <c r="BT183" s="119" t="str">
        <f t="shared" si="1060"/>
        <v/>
      </c>
      <c r="BU183" s="120" t="str">
        <f t="shared" si="1061"/>
        <v/>
      </c>
      <c r="BW183" s="112"/>
      <c r="BX183" s="112"/>
      <c r="BY183" s="113" t="str">
        <f t="shared" si="1062"/>
        <v/>
      </c>
      <c r="BZ183" s="114" t="str">
        <f t="shared" si="1063"/>
        <v/>
      </c>
      <c r="CA183" s="115" t="str">
        <f t="shared" si="1064"/>
        <v/>
      </c>
      <c r="CB183" s="115" t="str">
        <f t="shared" si="1065"/>
        <v/>
      </c>
      <c r="CC183" s="116" t="str">
        <f t="shared" si="1066"/>
        <v/>
      </c>
      <c r="CD183" s="117" t="str">
        <f t="shared" si="1067"/>
        <v/>
      </c>
      <c r="CE183" s="118" t="str">
        <f t="shared" si="1068"/>
        <v/>
      </c>
      <c r="CF183" s="119" t="str">
        <f t="shared" si="1069"/>
        <v/>
      </c>
      <c r="CG183" s="120" t="str">
        <f t="shared" si="1070"/>
        <v/>
      </c>
      <c r="CI183" s="112"/>
      <c r="CJ183" s="112"/>
      <c r="CK183" s="113" t="str">
        <f t="shared" si="1071"/>
        <v/>
      </c>
      <c r="CL183" s="114" t="str">
        <f t="shared" si="1072"/>
        <v/>
      </c>
      <c r="CM183" s="115" t="str">
        <f t="shared" si="1073"/>
        <v/>
      </c>
      <c r="CN183" s="115" t="str">
        <f t="shared" si="1074"/>
        <v/>
      </c>
      <c r="CO183" s="116" t="str">
        <f t="shared" si="1075"/>
        <v/>
      </c>
      <c r="CP183" s="117" t="str">
        <f t="shared" si="1076"/>
        <v/>
      </c>
      <c r="CQ183" s="118" t="str">
        <f t="shared" si="1077"/>
        <v/>
      </c>
      <c r="CR183" s="119" t="str">
        <f t="shared" si="1078"/>
        <v/>
      </c>
      <c r="CS183" s="120" t="str">
        <f t="shared" si="1079"/>
        <v/>
      </c>
      <c r="CU183" s="112"/>
      <c r="CV183" s="112"/>
      <c r="CW183" s="113" t="str">
        <f t="shared" si="1080"/>
        <v/>
      </c>
      <c r="CX183" s="114" t="str">
        <f t="shared" si="1081"/>
        <v/>
      </c>
      <c r="CY183" s="115" t="str">
        <f t="shared" si="1082"/>
        <v/>
      </c>
      <c r="CZ183" s="115" t="str">
        <f t="shared" si="1083"/>
        <v/>
      </c>
      <c r="DA183" s="116" t="str">
        <f t="shared" si="1084"/>
        <v/>
      </c>
      <c r="DB183" s="117" t="str">
        <f t="shared" si="1085"/>
        <v/>
      </c>
      <c r="DC183" s="118" t="str">
        <f t="shared" si="1086"/>
        <v/>
      </c>
      <c r="DD183" s="119" t="str">
        <f t="shared" si="1087"/>
        <v/>
      </c>
      <c r="DE183" s="120" t="str">
        <f t="shared" si="1088"/>
        <v/>
      </c>
      <c r="DG183" s="112"/>
      <c r="DH183" s="112"/>
      <c r="DI183" s="113" t="str">
        <f t="shared" si="1089"/>
        <v/>
      </c>
      <c r="DJ183" s="114" t="str">
        <f t="shared" si="1090"/>
        <v/>
      </c>
      <c r="DK183" s="115" t="str">
        <f t="shared" si="1091"/>
        <v/>
      </c>
      <c r="DL183" s="115" t="str">
        <f t="shared" si="1092"/>
        <v/>
      </c>
      <c r="DM183" s="116" t="str">
        <f t="shared" si="1093"/>
        <v/>
      </c>
      <c r="DN183" s="117" t="str">
        <f t="shared" si="1094"/>
        <v/>
      </c>
      <c r="DO183" s="118" t="str">
        <f t="shared" si="1095"/>
        <v/>
      </c>
      <c r="DP183" s="119" t="str">
        <f t="shared" si="1096"/>
        <v/>
      </c>
      <c r="DQ183" s="120" t="str">
        <f t="shared" si="1097"/>
        <v/>
      </c>
      <c r="DS183" s="112"/>
      <c r="DT183" s="112"/>
      <c r="DU183" s="113" t="str">
        <f t="shared" si="1098"/>
        <v/>
      </c>
      <c r="DV183" s="114" t="str">
        <f t="shared" si="1099"/>
        <v/>
      </c>
      <c r="DW183" s="115" t="str">
        <f t="shared" si="1100"/>
        <v/>
      </c>
      <c r="DX183" s="115" t="str">
        <f t="shared" si="1101"/>
        <v/>
      </c>
      <c r="DY183" s="116" t="str">
        <f t="shared" si="1102"/>
        <v/>
      </c>
      <c r="DZ183" s="117" t="str">
        <f t="shared" si="1103"/>
        <v/>
      </c>
      <c r="EA183" s="118" t="str">
        <f t="shared" si="1104"/>
        <v/>
      </c>
      <c r="EB183" s="119" t="str">
        <f t="shared" si="1105"/>
        <v/>
      </c>
      <c r="EC183" s="120" t="str">
        <f t="shared" si="1106"/>
        <v/>
      </c>
      <c r="EE183" s="112"/>
      <c r="EF183" s="112"/>
      <c r="EG183" s="113" t="str">
        <f t="shared" si="1107"/>
        <v/>
      </c>
      <c r="EH183" s="114" t="str">
        <f t="shared" si="1108"/>
        <v/>
      </c>
      <c r="EI183" s="115" t="str">
        <f t="shared" si="1109"/>
        <v/>
      </c>
      <c r="EJ183" s="115" t="str">
        <f t="shared" si="1110"/>
        <v/>
      </c>
      <c r="EK183" s="116" t="str">
        <f t="shared" si="1111"/>
        <v/>
      </c>
      <c r="EL183" s="117" t="str">
        <f t="shared" si="1112"/>
        <v/>
      </c>
      <c r="EM183" s="118" t="str">
        <f t="shared" si="1113"/>
        <v/>
      </c>
      <c r="EN183" s="119" t="str">
        <f t="shared" si="1114"/>
        <v/>
      </c>
      <c r="EO183" s="120" t="str">
        <f t="shared" si="1115"/>
        <v/>
      </c>
      <c r="EQ183" s="112"/>
      <c r="ER183" s="112"/>
      <c r="ES183" s="113" t="str">
        <f t="shared" si="1116"/>
        <v/>
      </c>
      <c r="ET183" s="114" t="str">
        <f t="shared" si="1117"/>
        <v/>
      </c>
      <c r="EU183" s="115" t="str">
        <f t="shared" si="1118"/>
        <v/>
      </c>
      <c r="EV183" s="115" t="str">
        <f t="shared" si="1119"/>
        <v/>
      </c>
      <c r="EW183" s="116" t="str">
        <f t="shared" si="1120"/>
        <v/>
      </c>
      <c r="EX183" s="117" t="str">
        <f t="shared" si="1121"/>
        <v/>
      </c>
      <c r="EY183" s="118" t="str">
        <f t="shared" si="1122"/>
        <v/>
      </c>
      <c r="EZ183" s="119" t="str">
        <f t="shared" si="1123"/>
        <v/>
      </c>
      <c r="FA183" s="120" t="str">
        <f t="shared" si="1124"/>
        <v/>
      </c>
      <c r="FC183" s="112"/>
      <c r="FD183" s="112"/>
      <c r="FE183" s="113" t="str">
        <f t="shared" si="1125"/>
        <v/>
      </c>
      <c r="FF183" s="114" t="str">
        <f t="shared" si="1126"/>
        <v/>
      </c>
      <c r="FG183" s="115" t="str">
        <f t="shared" si="1127"/>
        <v/>
      </c>
      <c r="FH183" s="115" t="str">
        <f t="shared" si="1128"/>
        <v/>
      </c>
      <c r="FI183" s="116" t="str">
        <f t="shared" si="1129"/>
        <v/>
      </c>
      <c r="FJ183" s="117" t="str">
        <f t="shared" si="1130"/>
        <v/>
      </c>
      <c r="FK183" s="118" t="str">
        <f t="shared" si="1131"/>
        <v/>
      </c>
      <c r="FL183" s="119" t="str">
        <f t="shared" si="1132"/>
        <v/>
      </c>
      <c r="FM183" s="120" t="str">
        <f t="shared" si="1133"/>
        <v/>
      </c>
      <c r="FO183" s="112"/>
      <c r="FP183" s="112"/>
      <c r="FQ183" s="113" t="str">
        <f t="shared" si="1134"/>
        <v/>
      </c>
      <c r="FR183" s="114" t="str">
        <f t="shared" si="1135"/>
        <v/>
      </c>
      <c r="FS183" s="115" t="str">
        <f t="shared" si="1136"/>
        <v/>
      </c>
      <c r="FT183" s="115" t="str">
        <f t="shared" si="1137"/>
        <v/>
      </c>
      <c r="FU183" s="116" t="str">
        <f t="shared" si="1138"/>
        <v/>
      </c>
      <c r="FV183" s="117" t="str">
        <f t="shared" si="1139"/>
        <v/>
      </c>
      <c r="FW183" s="118" t="str">
        <f t="shared" si="1140"/>
        <v/>
      </c>
      <c r="FX183" s="119" t="str">
        <f t="shared" si="1141"/>
        <v/>
      </c>
      <c r="FY183" s="120" t="str">
        <f t="shared" si="1142"/>
        <v/>
      </c>
      <c r="GA183" s="112"/>
      <c r="GB183" s="112"/>
      <c r="GC183" s="113" t="str">
        <f t="shared" si="1143"/>
        <v/>
      </c>
      <c r="GD183" s="114" t="str">
        <f t="shared" si="1144"/>
        <v/>
      </c>
      <c r="GE183" s="115" t="str">
        <f t="shared" si="1145"/>
        <v/>
      </c>
      <c r="GF183" s="115" t="str">
        <f t="shared" si="1146"/>
        <v/>
      </c>
      <c r="GG183" s="116" t="str">
        <f t="shared" si="1147"/>
        <v/>
      </c>
      <c r="GH183" s="117" t="str">
        <f t="shared" si="1148"/>
        <v/>
      </c>
      <c r="GI183" s="118" t="str">
        <f t="shared" si="1149"/>
        <v/>
      </c>
      <c r="GJ183" s="119" t="str">
        <f t="shared" si="1150"/>
        <v/>
      </c>
      <c r="GK183" s="120" t="str">
        <f t="shared" si="1151"/>
        <v/>
      </c>
      <c r="GM183" s="112"/>
      <c r="GN183" s="112"/>
      <c r="GO183" s="113" t="str">
        <f t="shared" si="1152"/>
        <v/>
      </c>
      <c r="GP183" s="114" t="str">
        <f t="shared" si="1153"/>
        <v/>
      </c>
      <c r="GQ183" s="115" t="str">
        <f t="shared" si="1154"/>
        <v/>
      </c>
      <c r="GR183" s="115" t="str">
        <f t="shared" si="1155"/>
        <v/>
      </c>
      <c r="GS183" s="116" t="str">
        <f t="shared" si="1156"/>
        <v/>
      </c>
      <c r="GT183" s="117" t="str">
        <f t="shared" si="1157"/>
        <v/>
      </c>
      <c r="GU183" s="118" t="str">
        <f t="shared" si="1158"/>
        <v/>
      </c>
      <c r="GV183" s="119" t="str">
        <f t="shared" si="1159"/>
        <v/>
      </c>
      <c r="GW183" s="120" t="str">
        <f t="shared" si="1160"/>
        <v/>
      </c>
      <c r="GY183" s="112"/>
      <c r="GZ183" s="112"/>
      <c r="HA183" s="113" t="str">
        <f t="shared" si="1161"/>
        <v/>
      </c>
      <c r="HB183" s="114" t="str">
        <f t="shared" si="1162"/>
        <v/>
      </c>
      <c r="HC183" s="115" t="str">
        <f t="shared" si="1163"/>
        <v/>
      </c>
      <c r="HD183" s="115" t="str">
        <f t="shared" si="1164"/>
        <v/>
      </c>
      <c r="HE183" s="116" t="str">
        <f t="shared" si="1165"/>
        <v/>
      </c>
      <c r="HF183" s="117" t="str">
        <f t="shared" si="1166"/>
        <v/>
      </c>
      <c r="HG183" s="118" t="str">
        <f t="shared" si="1167"/>
        <v/>
      </c>
      <c r="HH183" s="119" t="str">
        <f t="shared" si="1168"/>
        <v/>
      </c>
      <c r="HI183" s="120" t="str">
        <f t="shared" si="1169"/>
        <v/>
      </c>
      <c r="HK183" s="112"/>
      <c r="HL183" s="112"/>
      <c r="HM183" s="113" t="str">
        <f t="shared" si="1170"/>
        <v/>
      </c>
      <c r="HN183" s="114" t="str">
        <f t="shared" si="1171"/>
        <v/>
      </c>
      <c r="HO183" s="115" t="str">
        <f t="shared" si="1172"/>
        <v/>
      </c>
      <c r="HP183" s="115" t="str">
        <f t="shared" si="1173"/>
        <v/>
      </c>
      <c r="HQ183" s="116" t="str">
        <f t="shared" si="1174"/>
        <v/>
      </c>
      <c r="HR183" s="117" t="str">
        <f t="shared" si="1175"/>
        <v/>
      </c>
      <c r="HS183" s="118" t="str">
        <f t="shared" si="1176"/>
        <v/>
      </c>
      <c r="HT183" s="119" t="str">
        <f t="shared" si="1177"/>
        <v/>
      </c>
      <c r="HU183" s="120" t="str">
        <f t="shared" si="1178"/>
        <v/>
      </c>
      <c r="HW183" s="112"/>
      <c r="HX183" s="112"/>
      <c r="HY183" s="113" t="str">
        <f t="shared" si="1179"/>
        <v/>
      </c>
      <c r="HZ183" s="114" t="str">
        <f t="shared" si="1180"/>
        <v/>
      </c>
      <c r="IA183" s="115" t="str">
        <f t="shared" si="1181"/>
        <v/>
      </c>
      <c r="IB183" s="115" t="str">
        <f t="shared" si="1182"/>
        <v/>
      </c>
      <c r="IC183" s="116" t="str">
        <f t="shared" si="1183"/>
        <v/>
      </c>
      <c r="ID183" s="117" t="str">
        <f t="shared" si="1184"/>
        <v/>
      </c>
      <c r="IE183" s="118" t="str">
        <f t="shared" si="1185"/>
        <v/>
      </c>
      <c r="IF183" s="119" t="str">
        <f t="shared" si="1186"/>
        <v/>
      </c>
      <c r="IG183" s="120" t="str">
        <f t="shared" si="1187"/>
        <v/>
      </c>
      <c r="II183" s="112"/>
      <c r="IJ183" s="112"/>
      <c r="IK183" s="113" t="str">
        <f t="shared" si="1188"/>
        <v/>
      </c>
      <c r="IL183" s="114" t="str">
        <f t="shared" si="1189"/>
        <v/>
      </c>
      <c r="IM183" s="115" t="str">
        <f t="shared" si="1190"/>
        <v/>
      </c>
      <c r="IN183" s="115" t="str">
        <f t="shared" si="1191"/>
        <v/>
      </c>
      <c r="IO183" s="116" t="str">
        <f t="shared" si="1192"/>
        <v/>
      </c>
      <c r="IP183" s="117" t="str">
        <f t="shared" si="1193"/>
        <v/>
      </c>
      <c r="IQ183" s="118" t="str">
        <f t="shared" si="1194"/>
        <v/>
      </c>
      <c r="IR183" s="119" t="str">
        <f t="shared" si="1195"/>
        <v/>
      </c>
      <c r="IS183" s="120" t="str">
        <f t="shared" si="1196"/>
        <v/>
      </c>
      <c r="IU183" s="112"/>
      <c r="IV183" s="112"/>
      <c r="IW183" s="113" t="str">
        <f t="shared" si="1197"/>
        <v/>
      </c>
      <c r="IX183" s="114" t="str">
        <f t="shared" si="1198"/>
        <v/>
      </c>
      <c r="IY183" s="115" t="str">
        <f t="shared" si="1199"/>
        <v/>
      </c>
      <c r="IZ183" s="115" t="str">
        <f t="shared" si="1200"/>
        <v/>
      </c>
      <c r="JA183" s="116" t="str">
        <f t="shared" si="1201"/>
        <v/>
      </c>
      <c r="JB183" s="117" t="str">
        <f t="shared" si="1202"/>
        <v/>
      </c>
      <c r="JC183" s="118" t="str">
        <f t="shared" si="1203"/>
        <v/>
      </c>
      <c r="JD183" s="119" t="str">
        <f t="shared" si="1204"/>
        <v/>
      </c>
      <c r="JE183" s="120" t="str">
        <f t="shared" si="1205"/>
        <v/>
      </c>
      <c r="JG183" s="112"/>
      <c r="JH183" s="112"/>
      <c r="JI183" s="113" t="str">
        <f t="shared" si="1206"/>
        <v/>
      </c>
      <c r="JJ183" s="114" t="str">
        <f t="shared" si="1207"/>
        <v/>
      </c>
      <c r="JK183" s="115" t="str">
        <f t="shared" si="1208"/>
        <v/>
      </c>
      <c r="JL183" s="115" t="str">
        <f t="shared" si="1209"/>
        <v/>
      </c>
      <c r="JM183" s="116" t="str">
        <f t="shared" si="1210"/>
        <v/>
      </c>
      <c r="JN183" s="117" t="str">
        <f t="shared" si="1211"/>
        <v/>
      </c>
      <c r="JO183" s="118" t="str">
        <f t="shared" si="1212"/>
        <v/>
      </c>
      <c r="JP183" s="119" t="str">
        <f t="shared" si="1213"/>
        <v/>
      </c>
      <c r="JQ183" s="120" t="str">
        <f t="shared" si="1214"/>
        <v/>
      </c>
      <c r="JS183" s="112"/>
      <c r="JT183" s="112"/>
      <c r="JU183" s="113" t="str">
        <f t="shared" si="1215"/>
        <v/>
      </c>
      <c r="JV183" s="114" t="str">
        <f t="shared" si="1216"/>
        <v/>
      </c>
      <c r="JW183" s="115" t="str">
        <f t="shared" si="1217"/>
        <v/>
      </c>
      <c r="JX183" s="115" t="str">
        <f t="shared" si="1218"/>
        <v/>
      </c>
      <c r="JY183" s="116" t="str">
        <f t="shared" si="1219"/>
        <v/>
      </c>
      <c r="JZ183" s="117" t="str">
        <f t="shared" si="1220"/>
        <v/>
      </c>
      <c r="KA183" s="118" t="str">
        <f t="shared" si="1221"/>
        <v/>
      </c>
      <c r="KB183" s="119" t="str">
        <f t="shared" si="1222"/>
        <v/>
      </c>
      <c r="KC183" s="120" t="str">
        <f t="shared" si="1223"/>
        <v/>
      </c>
      <c r="KE183" s="112"/>
      <c r="KF183" s="112"/>
      <c r="KG183" s="113" t="str">
        <f t="shared" si="1224"/>
        <v/>
      </c>
      <c r="KH183" s="114" t="str">
        <f t="shared" si="1225"/>
        <v/>
      </c>
      <c r="KI183" s="115" t="str">
        <f t="shared" si="1226"/>
        <v/>
      </c>
      <c r="KJ183" s="115" t="str">
        <f t="shared" si="1227"/>
        <v/>
      </c>
      <c r="KK183" s="116" t="str">
        <f t="shared" si="1228"/>
        <v/>
      </c>
      <c r="KL183" s="117" t="str">
        <f t="shared" si="1229"/>
        <v/>
      </c>
      <c r="KM183" s="118" t="str">
        <f t="shared" si="1230"/>
        <v/>
      </c>
      <c r="KN183" s="119" t="str">
        <f t="shared" si="1231"/>
        <v/>
      </c>
      <c r="KO183" s="120" t="str">
        <f t="shared" si="1232"/>
        <v/>
      </c>
      <c r="KQ183" s="112"/>
      <c r="KR183" s="112"/>
      <c r="KS183" s="113" t="str">
        <f t="shared" si="1233"/>
        <v/>
      </c>
      <c r="KT183" s="114" t="str">
        <f t="shared" si="1234"/>
        <v/>
      </c>
      <c r="KU183" s="115" t="str">
        <f t="shared" si="1235"/>
        <v/>
      </c>
      <c r="KV183" s="115" t="str">
        <f t="shared" si="1236"/>
        <v/>
      </c>
      <c r="KW183" s="116" t="str">
        <f t="shared" si="1237"/>
        <v/>
      </c>
      <c r="KX183" s="117" t="str">
        <f t="shared" si="1238"/>
        <v/>
      </c>
      <c r="KY183" s="118" t="str">
        <f t="shared" si="1239"/>
        <v/>
      </c>
      <c r="KZ183" s="119" t="str">
        <f t="shared" si="1240"/>
        <v/>
      </c>
      <c r="LA183" s="120" t="str">
        <f t="shared" si="1241"/>
        <v/>
      </c>
      <c r="LC183" s="112"/>
      <c r="LD183" s="112"/>
      <c r="LE183" s="113" t="str">
        <f t="shared" si="1242"/>
        <v/>
      </c>
      <c r="LF183" s="114" t="str">
        <f t="shared" si="1243"/>
        <v/>
      </c>
      <c r="LG183" s="115" t="str">
        <f t="shared" si="1244"/>
        <v/>
      </c>
      <c r="LH183" s="115" t="str">
        <f t="shared" si="1245"/>
        <v/>
      </c>
      <c r="LI183" s="116" t="str">
        <f t="shared" si="1246"/>
        <v/>
      </c>
      <c r="LJ183" s="117" t="str">
        <f t="shared" si="1247"/>
        <v/>
      </c>
      <c r="LK183" s="118" t="str">
        <f t="shared" si="1248"/>
        <v/>
      </c>
      <c r="LL183" s="119" t="str">
        <f t="shared" si="1249"/>
        <v/>
      </c>
      <c r="LM183" s="120" t="str">
        <f t="shared" si="1250"/>
        <v/>
      </c>
      <c r="LO183" s="112"/>
      <c r="LP183" s="112"/>
      <c r="LQ183" s="113" t="str">
        <f t="shared" si="1251"/>
        <v/>
      </c>
      <c r="LR183" s="114" t="str">
        <f t="shared" si="1252"/>
        <v/>
      </c>
      <c r="LS183" s="115" t="str">
        <f t="shared" si="1253"/>
        <v/>
      </c>
      <c r="LT183" s="115" t="str">
        <f t="shared" si="1254"/>
        <v/>
      </c>
      <c r="LU183" s="116" t="str">
        <f t="shared" si="1255"/>
        <v/>
      </c>
      <c r="LV183" s="117" t="str">
        <f t="shared" si="1256"/>
        <v/>
      </c>
      <c r="LW183" s="118" t="str">
        <f t="shared" si="1257"/>
        <v/>
      </c>
      <c r="LX183" s="119" t="str">
        <f t="shared" si="1258"/>
        <v/>
      </c>
      <c r="LY183" s="120" t="str">
        <f t="shared" si="1259"/>
        <v/>
      </c>
      <c r="MA183" s="112"/>
      <c r="MB183" s="112"/>
      <c r="MC183" s="113" t="str">
        <f t="shared" si="1260"/>
        <v/>
      </c>
      <c r="MD183" s="114" t="str">
        <f t="shared" si="1261"/>
        <v/>
      </c>
      <c r="ME183" s="115" t="str">
        <f t="shared" si="1262"/>
        <v/>
      </c>
      <c r="MF183" s="115" t="str">
        <f t="shared" si="1263"/>
        <v/>
      </c>
      <c r="MG183" s="116" t="str">
        <f t="shared" si="1264"/>
        <v/>
      </c>
      <c r="MH183" s="117" t="str">
        <f t="shared" si="1265"/>
        <v/>
      </c>
      <c r="MI183" s="118" t="str">
        <f t="shared" si="1266"/>
        <v/>
      </c>
      <c r="MJ183" s="119" t="str">
        <f t="shared" si="1267"/>
        <v/>
      </c>
      <c r="MK183" s="120" t="str">
        <f t="shared" si="1268"/>
        <v/>
      </c>
      <c r="MM183" s="112"/>
      <c r="MN183" s="112"/>
      <c r="MO183" s="113" t="str">
        <f t="shared" si="1269"/>
        <v/>
      </c>
      <c r="MP183" s="114" t="str">
        <f t="shared" si="1270"/>
        <v/>
      </c>
      <c r="MQ183" s="115" t="str">
        <f t="shared" si="1271"/>
        <v/>
      </c>
      <c r="MR183" s="115" t="str">
        <f t="shared" si="1272"/>
        <v/>
      </c>
      <c r="MS183" s="116" t="str">
        <f t="shared" si="1273"/>
        <v/>
      </c>
      <c r="MT183" s="117" t="str">
        <f t="shared" si="1274"/>
        <v/>
      </c>
      <c r="MU183" s="118" t="str">
        <f t="shared" si="1275"/>
        <v/>
      </c>
      <c r="MV183" s="119" t="str">
        <f t="shared" si="1276"/>
        <v/>
      </c>
      <c r="MW183" s="120" t="str">
        <f t="shared" si="1277"/>
        <v/>
      </c>
      <c r="MY183" s="112"/>
      <c r="MZ183" s="112"/>
      <c r="NA183" s="113" t="str">
        <f t="shared" si="1278"/>
        <v/>
      </c>
      <c r="NB183" s="114" t="str">
        <f t="shared" si="1279"/>
        <v/>
      </c>
      <c r="NC183" s="115" t="str">
        <f t="shared" si="1280"/>
        <v/>
      </c>
      <c r="ND183" s="115" t="str">
        <f t="shared" si="1281"/>
        <v/>
      </c>
      <c r="NE183" s="116" t="str">
        <f t="shared" si="1282"/>
        <v/>
      </c>
      <c r="NF183" s="117" t="str">
        <f t="shared" si="1283"/>
        <v/>
      </c>
      <c r="NG183" s="118" t="str">
        <f t="shared" si="1284"/>
        <v/>
      </c>
      <c r="NH183" s="119" t="str">
        <f t="shared" si="1285"/>
        <v/>
      </c>
      <c r="NI183" s="120" t="str">
        <f t="shared" si="1286"/>
        <v/>
      </c>
      <c r="NK183" s="112"/>
      <c r="NL183" s="112"/>
      <c r="NM183" s="113" t="str">
        <f t="shared" si="1287"/>
        <v/>
      </c>
      <c r="NN183" s="114" t="str">
        <f t="shared" si="1288"/>
        <v/>
      </c>
      <c r="NO183" s="115" t="str">
        <f t="shared" si="1289"/>
        <v/>
      </c>
      <c r="NP183" s="115" t="str">
        <f t="shared" si="1290"/>
        <v/>
      </c>
      <c r="NQ183" s="116" t="str">
        <f t="shared" si="1291"/>
        <v/>
      </c>
      <c r="NR183" s="117" t="str">
        <f t="shared" si="1292"/>
        <v/>
      </c>
      <c r="NS183" s="118" t="str">
        <f t="shared" si="1293"/>
        <v/>
      </c>
      <c r="NT183" s="119" t="str">
        <f t="shared" si="1294"/>
        <v/>
      </c>
      <c r="NU183" s="120" t="str">
        <f t="shared" si="1295"/>
        <v/>
      </c>
      <c r="NW183" s="112"/>
      <c r="NX183" s="112"/>
      <c r="NY183" s="113" t="str">
        <f t="shared" si="1296"/>
        <v/>
      </c>
      <c r="NZ183" s="114" t="str">
        <f t="shared" si="1297"/>
        <v/>
      </c>
      <c r="OA183" s="115" t="str">
        <f t="shared" si="1298"/>
        <v/>
      </c>
      <c r="OB183" s="115" t="str">
        <f t="shared" si="1299"/>
        <v/>
      </c>
      <c r="OC183" s="116" t="str">
        <f t="shared" si="1300"/>
        <v/>
      </c>
      <c r="OD183" s="117" t="str">
        <f t="shared" si="1301"/>
        <v/>
      </c>
      <c r="OE183" s="118" t="str">
        <f t="shared" si="1302"/>
        <v/>
      </c>
      <c r="OF183" s="119" t="str">
        <f t="shared" si="1303"/>
        <v/>
      </c>
      <c r="OG183" s="120" t="str">
        <f t="shared" si="1304"/>
        <v/>
      </c>
      <c r="OI183" s="112"/>
      <c r="OJ183" s="112"/>
      <c r="OK183" s="113" t="str">
        <f t="shared" si="1305"/>
        <v/>
      </c>
      <c r="OL183" s="114" t="str">
        <f t="shared" si="1306"/>
        <v/>
      </c>
      <c r="OM183" s="115" t="str">
        <f t="shared" si="1307"/>
        <v/>
      </c>
      <c r="ON183" s="115" t="str">
        <f t="shared" si="1308"/>
        <v/>
      </c>
      <c r="OO183" s="116" t="str">
        <f t="shared" si="1309"/>
        <v/>
      </c>
      <c r="OP183" s="117" t="str">
        <f t="shared" si="1310"/>
        <v/>
      </c>
      <c r="OQ183" s="118" t="str">
        <f t="shared" si="1311"/>
        <v/>
      </c>
      <c r="OR183" s="119" t="str">
        <f t="shared" si="1312"/>
        <v/>
      </c>
      <c r="OS183" s="120" t="str">
        <f t="shared" si="1313"/>
        <v/>
      </c>
      <c r="OU183" s="112"/>
      <c r="OV183" s="112"/>
      <c r="OW183" s="113" t="str">
        <f t="shared" si="1314"/>
        <v/>
      </c>
      <c r="OX183" s="114" t="str">
        <f t="shared" si="1315"/>
        <v/>
      </c>
      <c r="OY183" s="115" t="str">
        <f t="shared" si="1316"/>
        <v/>
      </c>
      <c r="OZ183" s="115" t="str">
        <f t="shared" si="1317"/>
        <v/>
      </c>
      <c r="PA183" s="116" t="str">
        <f t="shared" si="1318"/>
        <v/>
      </c>
      <c r="PB183" s="117" t="str">
        <f t="shared" si="1319"/>
        <v/>
      </c>
      <c r="PC183" s="118" t="str">
        <f t="shared" si="1320"/>
        <v/>
      </c>
      <c r="PD183" s="119" t="str">
        <f t="shared" si="1321"/>
        <v/>
      </c>
      <c r="PE183" s="120" t="str">
        <f t="shared" si="1322"/>
        <v/>
      </c>
      <c r="PG183" s="112"/>
      <c r="PH183" s="112"/>
      <c r="PI183" s="113" t="str">
        <f t="shared" si="1323"/>
        <v/>
      </c>
      <c r="PJ183" s="114" t="str">
        <f t="shared" si="1324"/>
        <v/>
      </c>
      <c r="PK183" s="115" t="str">
        <f t="shared" si="1325"/>
        <v/>
      </c>
      <c r="PL183" s="115" t="str">
        <f t="shared" si="1326"/>
        <v/>
      </c>
      <c r="PM183" s="116" t="str">
        <f t="shared" si="1327"/>
        <v/>
      </c>
      <c r="PN183" s="117" t="str">
        <f t="shared" si="1328"/>
        <v/>
      </c>
      <c r="PO183" s="118" t="str">
        <f t="shared" si="1329"/>
        <v/>
      </c>
      <c r="PP183" s="119" t="str">
        <f t="shared" si="1330"/>
        <v/>
      </c>
      <c r="PQ183" s="120" t="str">
        <f t="shared" si="1331"/>
        <v/>
      </c>
      <c r="PS183" s="112"/>
      <c r="PT183" s="112"/>
      <c r="PU183" s="113" t="str">
        <f t="shared" si="1332"/>
        <v/>
      </c>
      <c r="PV183" s="114" t="str">
        <f t="shared" si="1333"/>
        <v/>
      </c>
      <c r="PW183" s="115" t="str">
        <f t="shared" si="1334"/>
        <v/>
      </c>
      <c r="PX183" s="115" t="str">
        <f t="shared" si="1335"/>
        <v/>
      </c>
      <c r="PY183" s="116" t="str">
        <f t="shared" si="1336"/>
        <v/>
      </c>
      <c r="PZ183" s="117" t="str">
        <f t="shared" si="1337"/>
        <v/>
      </c>
      <c r="QA183" s="118" t="str">
        <f t="shared" si="1338"/>
        <v/>
      </c>
      <c r="QB183" s="119" t="str">
        <f t="shared" si="1339"/>
        <v/>
      </c>
      <c r="QC183" s="120" t="str">
        <f t="shared" si="1340"/>
        <v/>
      </c>
      <c r="QE183" s="112"/>
      <c r="QF183" s="112"/>
      <c r="QG183" s="113" t="str">
        <f t="shared" si="1341"/>
        <v/>
      </c>
      <c r="QH183" s="114" t="str">
        <f t="shared" si="1342"/>
        <v/>
      </c>
      <c r="QI183" s="115" t="str">
        <f t="shared" si="1343"/>
        <v/>
      </c>
      <c r="QJ183" s="115" t="str">
        <f t="shared" si="1344"/>
        <v/>
      </c>
      <c r="QK183" s="116" t="str">
        <f t="shared" si="1345"/>
        <v/>
      </c>
      <c r="QL183" s="117" t="str">
        <f t="shared" si="1346"/>
        <v/>
      </c>
      <c r="QM183" s="118" t="str">
        <f t="shared" si="1347"/>
        <v/>
      </c>
      <c r="QN183" s="119" t="str">
        <f t="shared" si="1348"/>
        <v/>
      </c>
      <c r="QO183" s="120" t="str">
        <f t="shared" si="1349"/>
        <v/>
      </c>
      <c r="QQ183" s="112"/>
      <c r="QR183" s="112"/>
      <c r="QS183" s="113" t="str">
        <f t="shared" si="1350"/>
        <v/>
      </c>
      <c r="QT183" s="114" t="str">
        <f t="shared" si="1351"/>
        <v/>
      </c>
      <c r="QU183" s="115" t="str">
        <f t="shared" si="1352"/>
        <v/>
      </c>
      <c r="QV183" s="115" t="str">
        <f t="shared" si="1353"/>
        <v/>
      </c>
      <c r="QW183" s="116" t="str">
        <f t="shared" si="1354"/>
        <v/>
      </c>
      <c r="QX183" s="117" t="str">
        <f t="shared" si="1355"/>
        <v/>
      </c>
      <c r="QY183" s="118" t="str">
        <f t="shared" si="1356"/>
        <v/>
      </c>
      <c r="QZ183" s="119" t="str">
        <f t="shared" si="1357"/>
        <v/>
      </c>
      <c r="RA183" s="120" t="str">
        <f t="shared" si="1358"/>
        <v/>
      </c>
      <c r="RC183" s="112"/>
      <c r="RD183" s="112"/>
      <c r="RE183" s="113" t="str">
        <f t="shared" si="1359"/>
        <v/>
      </c>
      <c r="RF183" s="114" t="str">
        <f t="shared" si="1360"/>
        <v/>
      </c>
      <c r="RG183" s="115" t="str">
        <f t="shared" si="1361"/>
        <v/>
      </c>
      <c r="RH183" s="115" t="str">
        <f t="shared" si="1362"/>
        <v/>
      </c>
      <c r="RI183" s="116" t="str">
        <f t="shared" si="1363"/>
        <v/>
      </c>
      <c r="RJ183" s="117" t="str">
        <f t="shared" si="1364"/>
        <v/>
      </c>
      <c r="RK183" s="118" t="str">
        <f t="shared" si="1365"/>
        <v/>
      </c>
      <c r="RL183" s="119" t="str">
        <f t="shared" si="1366"/>
        <v/>
      </c>
      <c r="RM183" s="120" t="str">
        <f t="shared" si="1367"/>
        <v/>
      </c>
      <c r="RO183" s="112"/>
      <c r="RP183" s="112"/>
      <c r="RQ183" s="113" t="str">
        <f t="shared" si="1368"/>
        <v/>
      </c>
      <c r="RR183" s="114" t="str">
        <f t="shared" si="1369"/>
        <v/>
      </c>
      <c r="RS183" s="115" t="str">
        <f t="shared" si="1370"/>
        <v/>
      </c>
      <c r="RT183" s="115" t="str">
        <f t="shared" si="1371"/>
        <v/>
      </c>
      <c r="RU183" s="116" t="str">
        <f t="shared" si="1372"/>
        <v/>
      </c>
      <c r="RV183" s="117" t="str">
        <f t="shared" si="1373"/>
        <v/>
      </c>
      <c r="RW183" s="118" t="str">
        <f t="shared" si="1374"/>
        <v/>
      </c>
      <c r="RX183" s="119" t="str">
        <f t="shared" si="1375"/>
        <v/>
      </c>
      <c r="RY183" s="120" t="str">
        <f t="shared" si="1376"/>
        <v/>
      </c>
      <c r="SA183" s="112"/>
      <c r="SB183" s="112"/>
    </row>
    <row r="184" spans="1:496" ht="13.5" customHeight="1">
      <c r="A184" s="20"/>
      <c r="B184" s="2" t="s">
        <v>961</v>
      </c>
      <c r="C184" s="2" t="s">
        <v>962</v>
      </c>
      <c r="E184" s="113" t="str">
        <f t="shared" si="960"/>
        <v/>
      </c>
      <c r="F184" s="114" t="str">
        <f t="shared" si="961"/>
        <v/>
      </c>
      <c r="G184" s="115" t="str">
        <f t="shared" si="1443"/>
        <v/>
      </c>
      <c r="H184" s="115" t="str">
        <f t="shared" si="1444"/>
        <v/>
      </c>
      <c r="I184" s="116" t="str">
        <f t="shared" si="962"/>
        <v/>
      </c>
      <c r="J184" s="117" t="str">
        <f t="shared" si="963"/>
        <v/>
      </c>
      <c r="K184" s="118" t="str">
        <f t="shared" si="964"/>
        <v/>
      </c>
      <c r="L184" s="119" t="str">
        <f t="shared" si="1377"/>
        <v/>
      </c>
      <c r="M184" s="120" t="str">
        <f t="shared" si="965"/>
        <v/>
      </c>
      <c r="O184" s="112"/>
      <c r="Q184" s="113" t="s">
        <v>289</v>
      </c>
      <c r="R184" s="114" t="s">
        <v>289</v>
      </c>
      <c r="S184" s="115" t="s">
        <v>289</v>
      </c>
      <c r="T184" s="115" t="s">
        <v>289</v>
      </c>
      <c r="U184" s="116" t="s">
        <v>289</v>
      </c>
      <c r="V184" s="117" t="s">
        <v>289</v>
      </c>
      <c r="W184" s="118" t="s">
        <v>289</v>
      </c>
      <c r="X184" s="119" t="s">
        <v>289</v>
      </c>
      <c r="Y184" s="120" t="s">
        <v>289</v>
      </c>
      <c r="AA184" s="4"/>
      <c r="AC184" s="113" t="str">
        <f t="shared" si="1035"/>
        <v/>
      </c>
      <c r="AD184" s="114" t="str">
        <f t="shared" si="1036"/>
        <v/>
      </c>
      <c r="AE184" s="115" t="str">
        <f t="shared" si="1037"/>
        <v/>
      </c>
      <c r="AF184" s="115" t="str">
        <f t="shared" si="1038"/>
        <v/>
      </c>
      <c r="AG184" s="116" t="str">
        <f t="shared" si="1039"/>
        <v/>
      </c>
      <c r="AH184" s="117" t="str">
        <f t="shared" si="1040"/>
        <v/>
      </c>
      <c r="AI184" s="118" t="str">
        <f t="shared" si="1041"/>
        <v/>
      </c>
      <c r="AJ184" s="119" t="str">
        <f t="shared" si="1042"/>
        <v/>
      </c>
      <c r="AK184" s="120" t="str">
        <f t="shared" si="1043"/>
        <v/>
      </c>
      <c r="AM184" s="112"/>
      <c r="AN184" s="112"/>
      <c r="AO184" s="113" t="str">
        <f t="shared" si="1044"/>
        <v/>
      </c>
      <c r="AP184" s="114" t="str">
        <f t="shared" si="1045"/>
        <v/>
      </c>
      <c r="AQ184" s="115" t="str">
        <f t="shared" si="1046"/>
        <v/>
      </c>
      <c r="AR184" s="115" t="str">
        <f t="shared" si="1047"/>
        <v/>
      </c>
      <c r="AS184" s="116" t="str">
        <f t="shared" si="1048"/>
        <v/>
      </c>
      <c r="AT184" s="117" t="str">
        <f t="shared" si="1049"/>
        <v/>
      </c>
      <c r="AU184" s="118" t="str">
        <f t="shared" si="1050"/>
        <v/>
      </c>
      <c r="AV184" s="119" t="str">
        <f t="shared" si="1051"/>
        <v/>
      </c>
      <c r="AW184" s="120" t="str">
        <f t="shared" si="1052"/>
        <v/>
      </c>
      <c r="AY184" s="112"/>
      <c r="AZ184" s="112"/>
      <c r="BA184" s="113" t="str">
        <f t="shared" si="1026"/>
        <v/>
      </c>
      <c r="BB184" s="114" t="str">
        <f t="shared" si="1027"/>
        <v/>
      </c>
      <c r="BC184" s="115" t="str">
        <f t="shared" si="1028"/>
        <v/>
      </c>
      <c r="BD184" s="115" t="str">
        <f t="shared" si="1029"/>
        <v/>
      </c>
      <c r="BE184" s="116" t="str">
        <f t="shared" si="1030"/>
        <v/>
      </c>
      <c r="BF184" s="117" t="str">
        <f t="shared" si="1031"/>
        <v/>
      </c>
      <c r="BG184" s="118" t="str">
        <f t="shared" si="1032"/>
        <v/>
      </c>
      <c r="BH184" s="119" t="str">
        <f t="shared" si="1033"/>
        <v/>
      </c>
      <c r="BI184" s="120" t="str">
        <f t="shared" si="1034"/>
        <v/>
      </c>
      <c r="BK184" s="112"/>
      <c r="BL184" s="112"/>
      <c r="BM184" s="113" t="str">
        <f t="shared" si="1053"/>
        <v/>
      </c>
      <c r="BN184" s="114" t="str">
        <f t="shared" si="1054"/>
        <v/>
      </c>
      <c r="BO184" s="115" t="str">
        <f t="shared" si="1055"/>
        <v/>
      </c>
      <c r="BP184" s="115" t="str">
        <f t="shared" si="1056"/>
        <v/>
      </c>
      <c r="BQ184" s="116" t="str">
        <f t="shared" si="1057"/>
        <v/>
      </c>
      <c r="BR184" s="117" t="str">
        <f t="shared" si="1058"/>
        <v/>
      </c>
      <c r="BS184" s="118" t="str">
        <f t="shared" si="1059"/>
        <v/>
      </c>
      <c r="BT184" s="119" t="str">
        <f t="shared" si="1060"/>
        <v/>
      </c>
      <c r="BU184" s="120" t="str">
        <f t="shared" si="1061"/>
        <v/>
      </c>
      <c r="BW184" s="112"/>
      <c r="BX184" s="112"/>
      <c r="BY184" s="113" t="str">
        <f t="shared" si="1062"/>
        <v/>
      </c>
      <c r="BZ184" s="114" t="str">
        <f t="shared" si="1063"/>
        <v/>
      </c>
      <c r="CA184" s="115" t="str">
        <f t="shared" si="1064"/>
        <v/>
      </c>
      <c r="CB184" s="115" t="str">
        <f t="shared" si="1065"/>
        <v/>
      </c>
      <c r="CC184" s="116" t="str">
        <f t="shared" si="1066"/>
        <v/>
      </c>
      <c r="CD184" s="117" t="str">
        <f t="shared" si="1067"/>
        <v/>
      </c>
      <c r="CE184" s="118" t="str">
        <f t="shared" si="1068"/>
        <v/>
      </c>
      <c r="CF184" s="119" t="str">
        <f t="shared" si="1069"/>
        <v/>
      </c>
      <c r="CG184" s="120" t="str">
        <f t="shared" si="1070"/>
        <v/>
      </c>
      <c r="CI184" s="112"/>
      <c r="CJ184" s="112"/>
      <c r="CK184" s="113" t="str">
        <f t="shared" si="1071"/>
        <v/>
      </c>
      <c r="CL184" s="114" t="str">
        <f t="shared" si="1072"/>
        <v/>
      </c>
      <c r="CM184" s="115" t="str">
        <f t="shared" si="1073"/>
        <v/>
      </c>
      <c r="CN184" s="115" t="str">
        <f t="shared" si="1074"/>
        <v/>
      </c>
      <c r="CO184" s="116" t="str">
        <f t="shared" si="1075"/>
        <v/>
      </c>
      <c r="CP184" s="117" t="str">
        <f t="shared" si="1076"/>
        <v/>
      </c>
      <c r="CQ184" s="118" t="str">
        <f t="shared" si="1077"/>
        <v/>
      </c>
      <c r="CR184" s="119" t="str">
        <f t="shared" si="1078"/>
        <v/>
      </c>
      <c r="CS184" s="120" t="str">
        <f t="shared" si="1079"/>
        <v/>
      </c>
      <c r="CU184" s="112"/>
      <c r="CV184" s="112"/>
      <c r="CW184" s="113" t="str">
        <f t="shared" si="1080"/>
        <v/>
      </c>
      <c r="CX184" s="114" t="str">
        <f t="shared" si="1081"/>
        <v/>
      </c>
      <c r="CY184" s="115" t="str">
        <f t="shared" si="1082"/>
        <v/>
      </c>
      <c r="CZ184" s="115" t="str">
        <f t="shared" si="1083"/>
        <v/>
      </c>
      <c r="DA184" s="116" t="str">
        <f t="shared" si="1084"/>
        <v/>
      </c>
      <c r="DB184" s="117" t="str">
        <f t="shared" si="1085"/>
        <v/>
      </c>
      <c r="DC184" s="118" t="str">
        <f t="shared" si="1086"/>
        <v/>
      </c>
      <c r="DD184" s="119" t="str">
        <f t="shared" si="1087"/>
        <v/>
      </c>
      <c r="DE184" s="120" t="str">
        <f t="shared" si="1088"/>
        <v/>
      </c>
      <c r="DG184" s="112"/>
      <c r="DH184" s="112"/>
      <c r="DI184" s="113" t="str">
        <f t="shared" si="1089"/>
        <v/>
      </c>
      <c r="DJ184" s="114" t="str">
        <f t="shared" si="1090"/>
        <v/>
      </c>
      <c r="DK184" s="115" t="str">
        <f t="shared" si="1091"/>
        <v/>
      </c>
      <c r="DL184" s="115" t="str">
        <f t="shared" si="1092"/>
        <v/>
      </c>
      <c r="DM184" s="116" t="str">
        <f t="shared" si="1093"/>
        <v/>
      </c>
      <c r="DN184" s="117" t="str">
        <f t="shared" si="1094"/>
        <v/>
      </c>
      <c r="DO184" s="118" t="str">
        <f t="shared" si="1095"/>
        <v/>
      </c>
      <c r="DP184" s="119" t="str">
        <f t="shared" si="1096"/>
        <v/>
      </c>
      <c r="DQ184" s="120" t="str">
        <f t="shared" si="1097"/>
        <v/>
      </c>
      <c r="DS184" s="112"/>
      <c r="DT184" s="112"/>
      <c r="DU184" s="113" t="str">
        <f t="shared" si="1098"/>
        <v/>
      </c>
      <c r="DV184" s="114" t="str">
        <f t="shared" si="1099"/>
        <v/>
      </c>
      <c r="DW184" s="115" t="str">
        <f t="shared" si="1100"/>
        <v/>
      </c>
      <c r="DX184" s="115" t="str">
        <f t="shared" si="1101"/>
        <v/>
      </c>
      <c r="DY184" s="116" t="str">
        <f t="shared" si="1102"/>
        <v/>
      </c>
      <c r="DZ184" s="117" t="str">
        <f t="shared" si="1103"/>
        <v/>
      </c>
      <c r="EA184" s="118" t="str">
        <f t="shared" si="1104"/>
        <v/>
      </c>
      <c r="EB184" s="119" t="str">
        <f t="shared" si="1105"/>
        <v/>
      </c>
      <c r="EC184" s="120" t="str">
        <f t="shared" si="1106"/>
        <v/>
      </c>
      <c r="EE184" s="112"/>
      <c r="EF184" s="112"/>
      <c r="EG184" s="113" t="str">
        <f t="shared" si="1107"/>
        <v/>
      </c>
      <c r="EH184" s="114" t="str">
        <f t="shared" si="1108"/>
        <v/>
      </c>
      <c r="EI184" s="115" t="str">
        <f t="shared" si="1109"/>
        <v/>
      </c>
      <c r="EJ184" s="115" t="str">
        <f t="shared" si="1110"/>
        <v/>
      </c>
      <c r="EK184" s="116" t="str">
        <f t="shared" si="1111"/>
        <v/>
      </c>
      <c r="EL184" s="117" t="str">
        <f t="shared" si="1112"/>
        <v/>
      </c>
      <c r="EM184" s="118" t="str">
        <f t="shared" si="1113"/>
        <v/>
      </c>
      <c r="EN184" s="119" t="str">
        <f t="shared" si="1114"/>
        <v/>
      </c>
      <c r="EO184" s="120" t="str">
        <f t="shared" si="1115"/>
        <v/>
      </c>
      <c r="EQ184" s="112"/>
      <c r="ER184" s="112"/>
      <c r="ES184" s="113" t="str">
        <f t="shared" si="1116"/>
        <v/>
      </c>
      <c r="ET184" s="114" t="str">
        <f t="shared" si="1117"/>
        <v/>
      </c>
      <c r="EU184" s="115" t="str">
        <f t="shared" si="1118"/>
        <v/>
      </c>
      <c r="EV184" s="115" t="str">
        <f t="shared" si="1119"/>
        <v/>
      </c>
      <c r="EW184" s="116" t="str">
        <f t="shared" si="1120"/>
        <v/>
      </c>
      <c r="EX184" s="117" t="str">
        <f t="shared" si="1121"/>
        <v/>
      </c>
      <c r="EY184" s="118" t="str">
        <f t="shared" si="1122"/>
        <v/>
      </c>
      <c r="EZ184" s="119" t="str">
        <f t="shared" si="1123"/>
        <v/>
      </c>
      <c r="FA184" s="120" t="str">
        <f t="shared" si="1124"/>
        <v/>
      </c>
      <c r="FC184" s="112"/>
      <c r="FD184" s="112"/>
      <c r="FE184" s="113" t="str">
        <f t="shared" si="1125"/>
        <v/>
      </c>
      <c r="FF184" s="114" t="str">
        <f t="shared" si="1126"/>
        <v/>
      </c>
      <c r="FG184" s="115" t="str">
        <f t="shared" si="1127"/>
        <v/>
      </c>
      <c r="FH184" s="115" t="str">
        <f t="shared" si="1128"/>
        <v/>
      </c>
      <c r="FI184" s="116" t="str">
        <f t="shared" si="1129"/>
        <v/>
      </c>
      <c r="FJ184" s="117" t="str">
        <f t="shared" si="1130"/>
        <v/>
      </c>
      <c r="FK184" s="118" t="str">
        <f t="shared" si="1131"/>
        <v/>
      </c>
      <c r="FL184" s="119" t="str">
        <f t="shared" si="1132"/>
        <v/>
      </c>
      <c r="FM184" s="120" t="str">
        <f t="shared" si="1133"/>
        <v/>
      </c>
      <c r="FO184" s="112"/>
      <c r="FP184" s="112"/>
      <c r="FQ184" s="113" t="str">
        <f t="shared" si="1134"/>
        <v/>
      </c>
      <c r="FR184" s="114" t="str">
        <f t="shared" si="1135"/>
        <v/>
      </c>
      <c r="FS184" s="115" t="str">
        <f t="shared" si="1136"/>
        <v/>
      </c>
      <c r="FT184" s="115" t="str">
        <f t="shared" si="1137"/>
        <v/>
      </c>
      <c r="FU184" s="116" t="str">
        <f t="shared" si="1138"/>
        <v/>
      </c>
      <c r="FV184" s="117" t="str">
        <f t="shared" si="1139"/>
        <v/>
      </c>
      <c r="FW184" s="118" t="str">
        <f t="shared" si="1140"/>
        <v/>
      </c>
      <c r="FX184" s="119" t="str">
        <f t="shared" si="1141"/>
        <v/>
      </c>
      <c r="FY184" s="120" t="str">
        <f t="shared" si="1142"/>
        <v/>
      </c>
      <c r="GA184" s="112"/>
      <c r="GB184" s="112"/>
      <c r="GC184" s="113" t="str">
        <f t="shared" si="1143"/>
        <v/>
      </c>
      <c r="GD184" s="114" t="str">
        <f t="shared" si="1144"/>
        <v/>
      </c>
      <c r="GE184" s="115" t="str">
        <f t="shared" si="1145"/>
        <v/>
      </c>
      <c r="GF184" s="115" t="str">
        <f t="shared" si="1146"/>
        <v/>
      </c>
      <c r="GG184" s="116" t="str">
        <f t="shared" si="1147"/>
        <v/>
      </c>
      <c r="GH184" s="117" t="str">
        <f t="shared" si="1148"/>
        <v/>
      </c>
      <c r="GI184" s="118" t="str">
        <f t="shared" si="1149"/>
        <v/>
      </c>
      <c r="GJ184" s="119" t="str">
        <f t="shared" si="1150"/>
        <v/>
      </c>
      <c r="GK184" s="120" t="str">
        <f t="shared" si="1151"/>
        <v/>
      </c>
      <c r="GM184" s="112"/>
      <c r="GN184" s="112"/>
      <c r="GO184" s="113" t="str">
        <f t="shared" si="1152"/>
        <v/>
      </c>
      <c r="GP184" s="114" t="str">
        <f t="shared" si="1153"/>
        <v/>
      </c>
      <c r="GQ184" s="115" t="str">
        <f t="shared" si="1154"/>
        <v/>
      </c>
      <c r="GR184" s="115" t="str">
        <f t="shared" si="1155"/>
        <v/>
      </c>
      <c r="GS184" s="116" t="str">
        <f t="shared" si="1156"/>
        <v/>
      </c>
      <c r="GT184" s="117" t="str">
        <f t="shared" si="1157"/>
        <v/>
      </c>
      <c r="GU184" s="118" t="str">
        <f t="shared" si="1158"/>
        <v/>
      </c>
      <c r="GV184" s="119" t="str">
        <f t="shared" si="1159"/>
        <v/>
      </c>
      <c r="GW184" s="120" t="str">
        <f t="shared" si="1160"/>
        <v/>
      </c>
      <c r="GY184" s="112"/>
      <c r="GZ184" s="112"/>
      <c r="HA184" s="113" t="str">
        <f t="shared" si="1161"/>
        <v/>
      </c>
      <c r="HB184" s="114" t="str">
        <f t="shared" si="1162"/>
        <v/>
      </c>
      <c r="HC184" s="115" t="str">
        <f t="shared" si="1163"/>
        <v/>
      </c>
      <c r="HD184" s="115" t="str">
        <f t="shared" si="1164"/>
        <v/>
      </c>
      <c r="HE184" s="116" t="str">
        <f t="shared" si="1165"/>
        <v/>
      </c>
      <c r="HF184" s="117" t="str">
        <f t="shared" si="1166"/>
        <v/>
      </c>
      <c r="HG184" s="118" t="str">
        <f t="shared" si="1167"/>
        <v/>
      </c>
      <c r="HH184" s="119" t="str">
        <f t="shared" si="1168"/>
        <v/>
      </c>
      <c r="HI184" s="120" t="str">
        <f t="shared" si="1169"/>
        <v/>
      </c>
      <c r="HK184" s="112"/>
      <c r="HL184" s="112"/>
      <c r="HM184" s="113" t="str">
        <f t="shared" si="1170"/>
        <v/>
      </c>
      <c r="HN184" s="114" t="str">
        <f t="shared" si="1171"/>
        <v/>
      </c>
      <c r="HO184" s="115" t="str">
        <f t="shared" si="1172"/>
        <v/>
      </c>
      <c r="HP184" s="115" t="str">
        <f t="shared" si="1173"/>
        <v/>
      </c>
      <c r="HQ184" s="116" t="str">
        <f t="shared" si="1174"/>
        <v/>
      </c>
      <c r="HR184" s="117" t="str">
        <f t="shared" si="1175"/>
        <v/>
      </c>
      <c r="HS184" s="118" t="str">
        <f t="shared" si="1176"/>
        <v/>
      </c>
      <c r="HT184" s="119" t="str">
        <f t="shared" si="1177"/>
        <v/>
      </c>
      <c r="HU184" s="120" t="str">
        <f t="shared" si="1178"/>
        <v/>
      </c>
      <c r="HW184" s="112"/>
      <c r="HX184" s="112"/>
      <c r="HY184" s="113" t="str">
        <f t="shared" si="1179"/>
        <v/>
      </c>
      <c r="HZ184" s="114" t="str">
        <f t="shared" si="1180"/>
        <v/>
      </c>
      <c r="IA184" s="115" t="str">
        <f t="shared" si="1181"/>
        <v/>
      </c>
      <c r="IB184" s="115" t="str">
        <f t="shared" si="1182"/>
        <v/>
      </c>
      <c r="IC184" s="116" t="str">
        <f t="shared" si="1183"/>
        <v/>
      </c>
      <c r="ID184" s="117" t="str">
        <f t="shared" si="1184"/>
        <v/>
      </c>
      <c r="IE184" s="118" t="str">
        <f t="shared" si="1185"/>
        <v/>
      </c>
      <c r="IF184" s="119" t="str">
        <f t="shared" si="1186"/>
        <v/>
      </c>
      <c r="IG184" s="120" t="str">
        <f t="shared" si="1187"/>
        <v/>
      </c>
      <c r="II184" s="112"/>
      <c r="IJ184" s="112"/>
      <c r="IK184" s="113" t="str">
        <f t="shared" si="1188"/>
        <v/>
      </c>
      <c r="IL184" s="114" t="str">
        <f t="shared" si="1189"/>
        <v/>
      </c>
      <c r="IM184" s="115" t="str">
        <f t="shared" si="1190"/>
        <v/>
      </c>
      <c r="IN184" s="115" t="str">
        <f t="shared" si="1191"/>
        <v/>
      </c>
      <c r="IO184" s="116" t="str">
        <f t="shared" si="1192"/>
        <v/>
      </c>
      <c r="IP184" s="117" t="str">
        <f t="shared" si="1193"/>
        <v/>
      </c>
      <c r="IQ184" s="118" t="str">
        <f t="shared" si="1194"/>
        <v/>
      </c>
      <c r="IR184" s="119" t="str">
        <f t="shared" si="1195"/>
        <v/>
      </c>
      <c r="IS184" s="120" t="str">
        <f t="shared" si="1196"/>
        <v/>
      </c>
      <c r="IU184" s="112"/>
      <c r="IV184" s="112"/>
      <c r="IW184" s="113" t="str">
        <f t="shared" si="1197"/>
        <v/>
      </c>
      <c r="IX184" s="114" t="str">
        <f t="shared" si="1198"/>
        <v/>
      </c>
      <c r="IY184" s="115" t="str">
        <f t="shared" si="1199"/>
        <v/>
      </c>
      <c r="IZ184" s="115" t="str">
        <f t="shared" si="1200"/>
        <v/>
      </c>
      <c r="JA184" s="116" t="str">
        <f t="shared" si="1201"/>
        <v/>
      </c>
      <c r="JB184" s="117" t="str">
        <f t="shared" si="1202"/>
        <v/>
      </c>
      <c r="JC184" s="118" t="str">
        <f t="shared" si="1203"/>
        <v/>
      </c>
      <c r="JD184" s="119" t="str">
        <f t="shared" si="1204"/>
        <v/>
      </c>
      <c r="JE184" s="120" t="str">
        <f t="shared" si="1205"/>
        <v/>
      </c>
      <c r="JG184" s="112"/>
      <c r="JH184" s="112"/>
      <c r="JI184" s="113" t="str">
        <f t="shared" si="1206"/>
        <v/>
      </c>
      <c r="JJ184" s="114" t="str">
        <f t="shared" si="1207"/>
        <v/>
      </c>
      <c r="JK184" s="115" t="str">
        <f t="shared" si="1208"/>
        <v/>
      </c>
      <c r="JL184" s="115" t="str">
        <f t="shared" si="1209"/>
        <v/>
      </c>
      <c r="JM184" s="116" t="str">
        <f t="shared" si="1210"/>
        <v/>
      </c>
      <c r="JN184" s="117" t="str">
        <f t="shared" si="1211"/>
        <v/>
      </c>
      <c r="JO184" s="118" t="str">
        <f t="shared" si="1212"/>
        <v/>
      </c>
      <c r="JP184" s="119" t="str">
        <f t="shared" si="1213"/>
        <v/>
      </c>
      <c r="JQ184" s="120" t="str">
        <f t="shared" si="1214"/>
        <v/>
      </c>
      <c r="JS184" s="112"/>
      <c r="JT184" s="112"/>
      <c r="JU184" s="113" t="str">
        <f t="shared" si="1215"/>
        <v/>
      </c>
      <c r="JV184" s="114" t="str">
        <f t="shared" si="1216"/>
        <v/>
      </c>
      <c r="JW184" s="115" t="str">
        <f t="shared" si="1217"/>
        <v/>
      </c>
      <c r="JX184" s="115" t="str">
        <f t="shared" si="1218"/>
        <v/>
      </c>
      <c r="JY184" s="116" t="str">
        <f t="shared" si="1219"/>
        <v/>
      </c>
      <c r="JZ184" s="117" t="str">
        <f t="shared" si="1220"/>
        <v/>
      </c>
      <c r="KA184" s="118" t="str">
        <f t="shared" si="1221"/>
        <v/>
      </c>
      <c r="KB184" s="119" t="str">
        <f t="shared" si="1222"/>
        <v/>
      </c>
      <c r="KC184" s="120" t="str">
        <f t="shared" si="1223"/>
        <v/>
      </c>
      <c r="KE184" s="112"/>
      <c r="KF184" s="112"/>
      <c r="KG184" s="113" t="str">
        <f t="shared" si="1224"/>
        <v/>
      </c>
      <c r="KH184" s="114" t="str">
        <f t="shared" si="1225"/>
        <v/>
      </c>
      <c r="KI184" s="115" t="str">
        <f t="shared" si="1226"/>
        <v/>
      </c>
      <c r="KJ184" s="115" t="str">
        <f t="shared" si="1227"/>
        <v/>
      </c>
      <c r="KK184" s="116" t="str">
        <f t="shared" si="1228"/>
        <v/>
      </c>
      <c r="KL184" s="117" t="str">
        <f t="shared" si="1229"/>
        <v/>
      </c>
      <c r="KM184" s="118" t="str">
        <f t="shared" si="1230"/>
        <v/>
      </c>
      <c r="KN184" s="119" t="str">
        <f t="shared" si="1231"/>
        <v/>
      </c>
      <c r="KO184" s="120" t="str">
        <f t="shared" si="1232"/>
        <v/>
      </c>
      <c r="KQ184" s="112"/>
      <c r="KR184" s="112"/>
      <c r="KS184" s="113" t="str">
        <f t="shared" si="1233"/>
        <v/>
      </c>
      <c r="KT184" s="114" t="str">
        <f t="shared" si="1234"/>
        <v/>
      </c>
      <c r="KU184" s="115" t="str">
        <f t="shared" si="1235"/>
        <v/>
      </c>
      <c r="KV184" s="115" t="str">
        <f t="shared" si="1236"/>
        <v/>
      </c>
      <c r="KW184" s="116" t="str">
        <f t="shared" si="1237"/>
        <v/>
      </c>
      <c r="KX184" s="117" t="str">
        <f t="shared" si="1238"/>
        <v/>
      </c>
      <c r="KY184" s="118" t="str">
        <f t="shared" si="1239"/>
        <v/>
      </c>
      <c r="KZ184" s="119" t="str">
        <f t="shared" si="1240"/>
        <v/>
      </c>
      <c r="LA184" s="120" t="str">
        <f t="shared" si="1241"/>
        <v/>
      </c>
      <c r="LC184" s="112"/>
      <c r="LD184" s="112"/>
      <c r="LE184" s="113" t="str">
        <f t="shared" si="1242"/>
        <v/>
      </c>
      <c r="LF184" s="114" t="str">
        <f t="shared" si="1243"/>
        <v/>
      </c>
      <c r="LG184" s="115" t="str">
        <f t="shared" si="1244"/>
        <v/>
      </c>
      <c r="LH184" s="115" t="str">
        <f t="shared" si="1245"/>
        <v/>
      </c>
      <c r="LI184" s="116" t="str">
        <f t="shared" si="1246"/>
        <v/>
      </c>
      <c r="LJ184" s="117" t="str">
        <f t="shared" si="1247"/>
        <v/>
      </c>
      <c r="LK184" s="118" t="str">
        <f t="shared" si="1248"/>
        <v/>
      </c>
      <c r="LL184" s="119" t="str">
        <f t="shared" si="1249"/>
        <v/>
      </c>
      <c r="LM184" s="120" t="str">
        <f t="shared" si="1250"/>
        <v/>
      </c>
      <c r="LO184" s="112"/>
      <c r="LP184" s="112"/>
      <c r="LQ184" s="113" t="str">
        <f t="shared" si="1251"/>
        <v/>
      </c>
      <c r="LR184" s="114" t="str">
        <f t="shared" si="1252"/>
        <v/>
      </c>
      <c r="LS184" s="115" t="str">
        <f t="shared" si="1253"/>
        <v/>
      </c>
      <c r="LT184" s="115" t="str">
        <f t="shared" si="1254"/>
        <v/>
      </c>
      <c r="LU184" s="116" t="str">
        <f t="shared" si="1255"/>
        <v/>
      </c>
      <c r="LV184" s="117" t="str">
        <f t="shared" si="1256"/>
        <v/>
      </c>
      <c r="LW184" s="118" t="str">
        <f t="shared" si="1257"/>
        <v/>
      </c>
      <c r="LX184" s="119" t="str">
        <f t="shared" si="1258"/>
        <v/>
      </c>
      <c r="LY184" s="120" t="str">
        <f t="shared" si="1259"/>
        <v/>
      </c>
      <c r="MA184" s="112"/>
      <c r="MB184" s="112"/>
      <c r="MC184" s="113" t="str">
        <f t="shared" si="1260"/>
        <v/>
      </c>
      <c r="MD184" s="114" t="str">
        <f t="shared" si="1261"/>
        <v/>
      </c>
      <c r="ME184" s="115" t="str">
        <f t="shared" si="1262"/>
        <v/>
      </c>
      <c r="MF184" s="115" t="str">
        <f t="shared" si="1263"/>
        <v/>
      </c>
      <c r="MG184" s="116" t="str">
        <f t="shared" si="1264"/>
        <v/>
      </c>
      <c r="MH184" s="117" t="str">
        <f t="shared" si="1265"/>
        <v/>
      </c>
      <c r="MI184" s="118" t="str">
        <f t="shared" si="1266"/>
        <v/>
      </c>
      <c r="MJ184" s="119" t="str">
        <f t="shared" si="1267"/>
        <v/>
      </c>
      <c r="MK184" s="120" t="str">
        <f t="shared" si="1268"/>
        <v/>
      </c>
      <c r="MM184" s="112"/>
      <c r="MN184" s="112"/>
      <c r="MO184" s="113" t="str">
        <f t="shared" si="1269"/>
        <v/>
      </c>
      <c r="MP184" s="114" t="str">
        <f t="shared" si="1270"/>
        <v/>
      </c>
      <c r="MQ184" s="115" t="str">
        <f t="shared" si="1271"/>
        <v/>
      </c>
      <c r="MR184" s="115" t="str">
        <f t="shared" si="1272"/>
        <v/>
      </c>
      <c r="MS184" s="116" t="str">
        <f t="shared" si="1273"/>
        <v/>
      </c>
      <c r="MT184" s="117" t="str">
        <f t="shared" si="1274"/>
        <v/>
      </c>
      <c r="MU184" s="118" t="str">
        <f t="shared" si="1275"/>
        <v/>
      </c>
      <c r="MV184" s="119" t="str">
        <f t="shared" si="1276"/>
        <v/>
      </c>
      <c r="MW184" s="120" t="str">
        <f t="shared" si="1277"/>
        <v/>
      </c>
      <c r="MY184" s="112"/>
      <c r="MZ184" s="112"/>
      <c r="NA184" s="113" t="str">
        <f t="shared" si="1278"/>
        <v/>
      </c>
      <c r="NB184" s="114" t="str">
        <f t="shared" si="1279"/>
        <v/>
      </c>
      <c r="NC184" s="115" t="str">
        <f t="shared" si="1280"/>
        <v/>
      </c>
      <c r="ND184" s="115" t="str">
        <f t="shared" si="1281"/>
        <v/>
      </c>
      <c r="NE184" s="116" t="str">
        <f t="shared" si="1282"/>
        <v/>
      </c>
      <c r="NF184" s="117" t="str">
        <f t="shared" si="1283"/>
        <v/>
      </c>
      <c r="NG184" s="118" t="str">
        <f t="shared" si="1284"/>
        <v/>
      </c>
      <c r="NH184" s="119" t="str">
        <f t="shared" si="1285"/>
        <v/>
      </c>
      <c r="NI184" s="120" t="str">
        <f t="shared" si="1286"/>
        <v/>
      </c>
      <c r="NK184" s="112"/>
      <c r="NL184" s="112"/>
      <c r="NM184" s="113" t="str">
        <f t="shared" si="1287"/>
        <v/>
      </c>
      <c r="NN184" s="114" t="str">
        <f t="shared" si="1288"/>
        <v/>
      </c>
      <c r="NO184" s="115" t="str">
        <f t="shared" si="1289"/>
        <v/>
      </c>
      <c r="NP184" s="115" t="str">
        <f t="shared" si="1290"/>
        <v/>
      </c>
      <c r="NQ184" s="116" t="str">
        <f t="shared" si="1291"/>
        <v/>
      </c>
      <c r="NR184" s="117" t="str">
        <f t="shared" si="1292"/>
        <v/>
      </c>
      <c r="NS184" s="118" t="str">
        <f t="shared" si="1293"/>
        <v/>
      </c>
      <c r="NT184" s="119" t="str">
        <f t="shared" si="1294"/>
        <v/>
      </c>
      <c r="NU184" s="120" t="str">
        <f t="shared" si="1295"/>
        <v/>
      </c>
      <c r="NW184" s="112"/>
      <c r="NX184" s="112"/>
      <c r="NY184" s="113" t="str">
        <f t="shared" si="1296"/>
        <v/>
      </c>
      <c r="NZ184" s="114" t="str">
        <f t="shared" si="1297"/>
        <v/>
      </c>
      <c r="OA184" s="115" t="str">
        <f t="shared" si="1298"/>
        <v/>
      </c>
      <c r="OB184" s="115" t="str">
        <f t="shared" si="1299"/>
        <v/>
      </c>
      <c r="OC184" s="116" t="str">
        <f t="shared" si="1300"/>
        <v/>
      </c>
      <c r="OD184" s="117" t="str">
        <f t="shared" si="1301"/>
        <v/>
      </c>
      <c r="OE184" s="118" t="str">
        <f t="shared" si="1302"/>
        <v/>
      </c>
      <c r="OF184" s="119" t="str">
        <f t="shared" si="1303"/>
        <v/>
      </c>
      <c r="OG184" s="120" t="str">
        <f t="shared" si="1304"/>
        <v/>
      </c>
      <c r="OI184" s="112"/>
      <c r="OJ184" s="112"/>
      <c r="OK184" s="113" t="str">
        <f t="shared" si="1305"/>
        <v/>
      </c>
      <c r="OL184" s="114" t="str">
        <f t="shared" si="1306"/>
        <v/>
      </c>
      <c r="OM184" s="115" t="str">
        <f t="shared" si="1307"/>
        <v/>
      </c>
      <c r="ON184" s="115" t="str">
        <f t="shared" si="1308"/>
        <v/>
      </c>
      <c r="OO184" s="116" t="str">
        <f t="shared" si="1309"/>
        <v/>
      </c>
      <c r="OP184" s="117" t="str">
        <f t="shared" si="1310"/>
        <v/>
      </c>
      <c r="OQ184" s="118" t="str">
        <f t="shared" si="1311"/>
        <v/>
      </c>
      <c r="OR184" s="119" t="str">
        <f t="shared" si="1312"/>
        <v/>
      </c>
      <c r="OS184" s="120" t="str">
        <f t="shared" si="1313"/>
        <v/>
      </c>
      <c r="OU184" s="112"/>
      <c r="OV184" s="112"/>
      <c r="OW184" s="113" t="str">
        <f t="shared" si="1314"/>
        <v/>
      </c>
      <c r="OX184" s="114" t="str">
        <f t="shared" si="1315"/>
        <v/>
      </c>
      <c r="OY184" s="115" t="str">
        <f t="shared" si="1316"/>
        <v/>
      </c>
      <c r="OZ184" s="115" t="str">
        <f t="shared" si="1317"/>
        <v/>
      </c>
      <c r="PA184" s="116" t="str">
        <f t="shared" si="1318"/>
        <v/>
      </c>
      <c r="PB184" s="117" t="str">
        <f t="shared" si="1319"/>
        <v/>
      </c>
      <c r="PC184" s="118" t="str">
        <f t="shared" si="1320"/>
        <v/>
      </c>
      <c r="PD184" s="119" t="str">
        <f t="shared" si="1321"/>
        <v/>
      </c>
      <c r="PE184" s="120" t="str">
        <f t="shared" si="1322"/>
        <v/>
      </c>
      <c r="PG184" s="112"/>
      <c r="PH184" s="112"/>
      <c r="PI184" s="113" t="str">
        <f t="shared" si="1323"/>
        <v/>
      </c>
      <c r="PJ184" s="114" t="str">
        <f t="shared" si="1324"/>
        <v/>
      </c>
      <c r="PK184" s="115" t="str">
        <f t="shared" si="1325"/>
        <v/>
      </c>
      <c r="PL184" s="115" t="str">
        <f t="shared" si="1326"/>
        <v/>
      </c>
      <c r="PM184" s="116" t="str">
        <f t="shared" si="1327"/>
        <v/>
      </c>
      <c r="PN184" s="117" t="str">
        <f t="shared" si="1328"/>
        <v/>
      </c>
      <c r="PO184" s="118" t="str">
        <f t="shared" si="1329"/>
        <v/>
      </c>
      <c r="PP184" s="119" t="str">
        <f t="shared" si="1330"/>
        <v/>
      </c>
      <c r="PQ184" s="120" t="str">
        <f t="shared" si="1331"/>
        <v/>
      </c>
      <c r="PS184" s="112"/>
      <c r="PT184" s="112"/>
      <c r="PU184" s="113" t="str">
        <f t="shared" si="1332"/>
        <v/>
      </c>
      <c r="PV184" s="114" t="str">
        <f t="shared" si="1333"/>
        <v/>
      </c>
      <c r="PW184" s="115" t="str">
        <f t="shared" si="1334"/>
        <v/>
      </c>
      <c r="PX184" s="115" t="str">
        <f t="shared" si="1335"/>
        <v/>
      </c>
      <c r="PY184" s="116" t="str">
        <f t="shared" si="1336"/>
        <v/>
      </c>
      <c r="PZ184" s="117" t="str">
        <f t="shared" si="1337"/>
        <v/>
      </c>
      <c r="QA184" s="118" t="str">
        <f t="shared" si="1338"/>
        <v/>
      </c>
      <c r="QB184" s="119" t="str">
        <f t="shared" si="1339"/>
        <v/>
      </c>
      <c r="QC184" s="120" t="str">
        <f t="shared" si="1340"/>
        <v/>
      </c>
      <c r="QE184" s="112"/>
      <c r="QF184" s="112"/>
      <c r="QG184" s="113" t="str">
        <f t="shared" si="1341"/>
        <v/>
      </c>
      <c r="QH184" s="114" t="str">
        <f t="shared" si="1342"/>
        <v/>
      </c>
      <c r="QI184" s="115" t="str">
        <f t="shared" si="1343"/>
        <v/>
      </c>
      <c r="QJ184" s="115" t="str">
        <f t="shared" si="1344"/>
        <v/>
      </c>
      <c r="QK184" s="116" t="str">
        <f t="shared" si="1345"/>
        <v/>
      </c>
      <c r="QL184" s="117" t="str">
        <f t="shared" si="1346"/>
        <v/>
      </c>
      <c r="QM184" s="118" t="str">
        <f t="shared" si="1347"/>
        <v/>
      </c>
      <c r="QN184" s="119" t="str">
        <f t="shared" si="1348"/>
        <v/>
      </c>
      <c r="QO184" s="120" t="str">
        <f t="shared" si="1349"/>
        <v/>
      </c>
      <c r="QQ184" s="112"/>
      <c r="QR184" s="112"/>
      <c r="QS184" s="113" t="str">
        <f t="shared" si="1350"/>
        <v/>
      </c>
      <c r="QT184" s="114" t="str">
        <f t="shared" si="1351"/>
        <v/>
      </c>
      <c r="QU184" s="115" t="str">
        <f t="shared" si="1352"/>
        <v/>
      </c>
      <c r="QV184" s="115" t="str">
        <f t="shared" si="1353"/>
        <v/>
      </c>
      <c r="QW184" s="116" t="str">
        <f t="shared" si="1354"/>
        <v/>
      </c>
      <c r="QX184" s="117" t="str">
        <f t="shared" si="1355"/>
        <v/>
      </c>
      <c r="QY184" s="118" t="str">
        <f t="shared" si="1356"/>
        <v/>
      </c>
      <c r="QZ184" s="119" t="str">
        <f t="shared" si="1357"/>
        <v/>
      </c>
      <c r="RA184" s="120" t="str">
        <f t="shared" si="1358"/>
        <v/>
      </c>
      <c r="RC184" s="112"/>
      <c r="RD184" s="112"/>
      <c r="RE184" s="113" t="str">
        <f t="shared" si="1359"/>
        <v/>
      </c>
      <c r="RF184" s="114" t="str">
        <f t="shared" si="1360"/>
        <v/>
      </c>
      <c r="RG184" s="115" t="str">
        <f t="shared" si="1361"/>
        <v/>
      </c>
      <c r="RH184" s="115" t="str">
        <f t="shared" si="1362"/>
        <v/>
      </c>
      <c r="RI184" s="116" t="str">
        <f t="shared" si="1363"/>
        <v/>
      </c>
      <c r="RJ184" s="117" t="str">
        <f t="shared" si="1364"/>
        <v/>
      </c>
      <c r="RK184" s="118" t="str">
        <f t="shared" si="1365"/>
        <v/>
      </c>
      <c r="RL184" s="119" t="str">
        <f t="shared" si="1366"/>
        <v/>
      </c>
      <c r="RM184" s="120" t="str">
        <f t="shared" si="1367"/>
        <v/>
      </c>
      <c r="RO184" s="112"/>
      <c r="RP184" s="112"/>
      <c r="RQ184" s="113" t="str">
        <f t="shared" si="1368"/>
        <v/>
      </c>
      <c r="RR184" s="114" t="str">
        <f t="shared" si="1369"/>
        <v/>
      </c>
      <c r="RS184" s="115" t="str">
        <f t="shared" si="1370"/>
        <v/>
      </c>
      <c r="RT184" s="115" t="str">
        <f t="shared" si="1371"/>
        <v/>
      </c>
      <c r="RU184" s="116" t="str">
        <f t="shared" si="1372"/>
        <v/>
      </c>
      <c r="RV184" s="117" t="str">
        <f t="shared" si="1373"/>
        <v/>
      </c>
      <c r="RW184" s="118" t="str">
        <f t="shared" si="1374"/>
        <v/>
      </c>
      <c r="RX184" s="119" t="str">
        <f t="shared" si="1375"/>
        <v/>
      </c>
      <c r="RY184" s="120" t="str">
        <f t="shared" si="1376"/>
        <v/>
      </c>
      <c r="SA184" s="112"/>
      <c r="SB184" s="112"/>
    </row>
    <row r="185" spans="1:496" ht="13.5" customHeight="1">
      <c r="A185" s="20"/>
      <c r="B185" s="2" t="s">
        <v>961</v>
      </c>
      <c r="C185" s="2" t="s">
        <v>962</v>
      </c>
      <c r="E185" s="113" t="str">
        <f t="shared" si="960"/>
        <v/>
      </c>
      <c r="F185" s="114" t="str">
        <f t="shared" si="961"/>
        <v/>
      </c>
      <c r="G185" s="115" t="str">
        <f t="shared" si="1443"/>
        <v/>
      </c>
      <c r="H185" s="115" t="str">
        <f t="shared" si="1444"/>
        <v/>
      </c>
      <c r="I185" s="116" t="str">
        <f t="shared" si="962"/>
        <v/>
      </c>
      <c r="J185" s="117" t="str">
        <f t="shared" si="963"/>
        <v/>
      </c>
      <c r="K185" s="118" t="str">
        <f t="shared" si="964"/>
        <v/>
      </c>
      <c r="L185" s="119" t="str">
        <f t="shared" si="1377"/>
        <v/>
      </c>
      <c r="M185" s="120" t="str">
        <f t="shared" si="965"/>
        <v/>
      </c>
      <c r="O185" s="112"/>
      <c r="Q185" s="113" t="s">
        <v>289</v>
      </c>
      <c r="R185" s="114" t="s">
        <v>289</v>
      </c>
      <c r="S185" s="115" t="s">
        <v>289</v>
      </c>
      <c r="T185" s="115" t="s">
        <v>289</v>
      </c>
      <c r="U185" s="116" t="s">
        <v>289</v>
      </c>
      <c r="V185" s="117" t="s">
        <v>289</v>
      </c>
      <c r="W185" s="118" t="s">
        <v>289</v>
      </c>
      <c r="X185" s="119" t="s">
        <v>289</v>
      </c>
      <c r="Y185" s="120" t="s">
        <v>289</v>
      </c>
      <c r="AA185" s="4"/>
      <c r="AC185" s="113" t="str">
        <f t="shared" si="1035"/>
        <v/>
      </c>
      <c r="AD185" s="114" t="str">
        <f t="shared" si="1036"/>
        <v/>
      </c>
      <c r="AE185" s="115" t="str">
        <f t="shared" si="1037"/>
        <v/>
      </c>
      <c r="AF185" s="115" t="str">
        <f t="shared" si="1038"/>
        <v/>
      </c>
      <c r="AG185" s="116" t="str">
        <f t="shared" si="1039"/>
        <v/>
      </c>
      <c r="AH185" s="117" t="str">
        <f t="shared" si="1040"/>
        <v/>
      </c>
      <c r="AI185" s="118" t="str">
        <f t="shared" si="1041"/>
        <v/>
      </c>
      <c r="AJ185" s="119" t="str">
        <f t="shared" si="1042"/>
        <v/>
      </c>
      <c r="AK185" s="120" t="str">
        <f t="shared" si="1043"/>
        <v/>
      </c>
      <c r="AM185" s="112"/>
      <c r="AN185" s="112"/>
      <c r="AO185" s="113" t="str">
        <f t="shared" si="1044"/>
        <v/>
      </c>
      <c r="AP185" s="114" t="str">
        <f t="shared" si="1045"/>
        <v/>
      </c>
      <c r="AQ185" s="115" t="str">
        <f t="shared" si="1046"/>
        <v/>
      </c>
      <c r="AR185" s="115" t="str">
        <f t="shared" si="1047"/>
        <v/>
      </c>
      <c r="AS185" s="116" t="str">
        <f t="shared" si="1048"/>
        <v/>
      </c>
      <c r="AT185" s="117" t="str">
        <f t="shared" si="1049"/>
        <v/>
      </c>
      <c r="AU185" s="118" t="str">
        <f t="shared" si="1050"/>
        <v/>
      </c>
      <c r="AV185" s="119" t="str">
        <f t="shared" si="1051"/>
        <v/>
      </c>
      <c r="AW185" s="120" t="str">
        <f t="shared" si="1052"/>
        <v/>
      </c>
      <c r="AY185" s="112"/>
      <c r="AZ185" s="112"/>
      <c r="BA185" s="113" t="str">
        <f t="shared" si="1026"/>
        <v/>
      </c>
      <c r="BB185" s="114" t="str">
        <f t="shared" si="1027"/>
        <v/>
      </c>
      <c r="BC185" s="115" t="str">
        <f t="shared" si="1028"/>
        <v/>
      </c>
      <c r="BD185" s="115" t="str">
        <f t="shared" si="1029"/>
        <v/>
      </c>
      <c r="BE185" s="116" t="str">
        <f t="shared" si="1030"/>
        <v/>
      </c>
      <c r="BF185" s="117" t="str">
        <f t="shared" si="1031"/>
        <v/>
      </c>
      <c r="BG185" s="118" t="str">
        <f t="shared" si="1032"/>
        <v/>
      </c>
      <c r="BH185" s="119" t="str">
        <f t="shared" si="1033"/>
        <v/>
      </c>
      <c r="BI185" s="120" t="str">
        <f t="shared" si="1034"/>
        <v/>
      </c>
      <c r="BK185" s="112"/>
      <c r="BL185" s="112"/>
      <c r="BM185" s="113" t="str">
        <f t="shared" si="1053"/>
        <v/>
      </c>
      <c r="BN185" s="114" t="str">
        <f t="shared" si="1054"/>
        <v/>
      </c>
      <c r="BO185" s="115" t="str">
        <f t="shared" si="1055"/>
        <v/>
      </c>
      <c r="BP185" s="115" t="str">
        <f t="shared" si="1056"/>
        <v/>
      </c>
      <c r="BQ185" s="116" t="str">
        <f t="shared" si="1057"/>
        <v/>
      </c>
      <c r="BR185" s="117" t="str">
        <f t="shared" si="1058"/>
        <v/>
      </c>
      <c r="BS185" s="118" t="str">
        <f t="shared" si="1059"/>
        <v/>
      </c>
      <c r="BT185" s="119" t="str">
        <f t="shared" si="1060"/>
        <v/>
      </c>
      <c r="BU185" s="120" t="str">
        <f t="shared" si="1061"/>
        <v/>
      </c>
      <c r="BW185" s="112"/>
      <c r="BX185" s="112"/>
      <c r="BY185" s="113" t="str">
        <f t="shared" si="1062"/>
        <v/>
      </c>
      <c r="BZ185" s="114" t="str">
        <f t="shared" si="1063"/>
        <v/>
      </c>
      <c r="CA185" s="115" t="str">
        <f t="shared" si="1064"/>
        <v/>
      </c>
      <c r="CB185" s="115" t="str">
        <f t="shared" si="1065"/>
        <v/>
      </c>
      <c r="CC185" s="116" t="str">
        <f t="shared" si="1066"/>
        <v/>
      </c>
      <c r="CD185" s="117" t="str">
        <f t="shared" si="1067"/>
        <v/>
      </c>
      <c r="CE185" s="118" t="str">
        <f t="shared" si="1068"/>
        <v/>
      </c>
      <c r="CF185" s="119" t="str">
        <f t="shared" si="1069"/>
        <v/>
      </c>
      <c r="CG185" s="120" t="str">
        <f t="shared" si="1070"/>
        <v/>
      </c>
      <c r="CI185" s="112"/>
      <c r="CJ185" s="112"/>
      <c r="CK185" s="113" t="str">
        <f t="shared" si="1071"/>
        <v/>
      </c>
      <c r="CL185" s="114" t="str">
        <f t="shared" si="1072"/>
        <v/>
      </c>
      <c r="CM185" s="115" t="str">
        <f t="shared" si="1073"/>
        <v/>
      </c>
      <c r="CN185" s="115" t="str">
        <f t="shared" si="1074"/>
        <v/>
      </c>
      <c r="CO185" s="116" t="str">
        <f t="shared" si="1075"/>
        <v/>
      </c>
      <c r="CP185" s="117" t="str">
        <f t="shared" si="1076"/>
        <v/>
      </c>
      <c r="CQ185" s="118" t="str">
        <f t="shared" si="1077"/>
        <v/>
      </c>
      <c r="CR185" s="119" t="str">
        <f t="shared" si="1078"/>
        <v/>
      </c>
      <c r="CS185" s="120" t="str">
        <f t="shared" si="1079"/>
        <v/>
      </c>
      <c r="CU185" s="112"/>
      <c r="CV185" s="112"/>
      <c r="CW185" s="113" t="str">
        <f t="shared" si="1080"/>
        <v/>
      </c>
      <c r="CX185" s="114" t="str">
        <f t="shared" si="1081"/>
        <v/>
      </c>
      <c r="CY185" s="115" t="str">
        <f t="shared" si="1082"/>
        <v/>
      </c>
      <c r="CZ185" s="115" t="str">
        <f t="shared" si="1083"/>
        <v/>
      </c>
      <c r="DA185" s="116" t="str">
        <f t="shared" si="1084"/>
        <v/>
      </c>
      <c r="DB185" s="117" t="str">
        <f t="shared" si="1085"/>
        <v/>
      </c>
      <c r="DC185" s="118" t="str">
        <f t="shared" si="1086"/>
        <v/>
      </c>
      <c r="DD185" s="119" t="str">
        <f t="shared" si="1087"/>
        <v/>
      </c>
      <c r="DE185" s="120" t="str">
        <f t="shared" si="1088"/>
        <v/>
      </c>
      <c r="DG185" s="112"/>
      <c r="DH185" s="112"/>
      <c r="DI185" s="113" t="str">
        <f t="shared" si="1089"/>
        <v/>
      </c>
      <c r="DJ185" s="114" t="str">
        <f t="shared" si="1090"/>
        <v/>
      </c>
      <c r="DK185" s="115" t="str">
        <f t="shared" si="1091"/>
        <v/>
      </c>
      <c r="DL185" s="115" t="str">
        <f t="shared" si="1092"/>
        <v/>
      </c>
      <c r="DM185" s="116" t="str">
        <f t="shared" si="1093"/>
        <v/>
      </c>
      <c r="DN185" s="117" t="str">
        <f t="shared" si="1094"/>
        <v/>
      </c>
      <c r="DO185" s="118" t="str">
        <f t="shared" si="1095"/>
        <v/>
      </c>
      <c r="DP185" s="119" t="str">
        <f t="shared" si="1096"/>
        <v/>
      </c>
      <c r="DQ185" s="120" t="str">
        <f t="shared" si="1097"/>
        <v/>
      </c>
      <c r="DS185" s="112"/>
      <c r="DT185" s="112"/>
      <c r="DU185" s="113" t="str">
        <f t="shared" si="1098"/>
        <v/>
      </c>
      <c r="DV185" s="114" t="str">
        <f t="shared" si="1099"/>
        <v/>
      </c>
      <c r="DW185" s="115" t="str">
        <f t="shared" si="1100"/>
        <v/>
      </c>
      <c r="DX185" s="115" t="str">
        <f t="shared" si="1101"/>
        <v/>
      </c>
      <c r="DY185" s="116" t="str">
        <f t="shared" si="1102"/>
        <v/>
      </c>
      <c r="DZ185" s="117" t="str">
        <f t="shared" si="1103"/>
        <v/>
      </c>
      <c r="EA185" s="118" t="str">
        <f t="shared" si="1104"/>
        <v/>
      </c>
      <c r="EB185" s="119" t="str">
        <f t="shared" si="1105"/>
        <v/>
      </c>
      <c r="EC185" s="120" t="str">
        <f t="shared" si="1106"/>
        <v/>
      </c>
      <c r="EE185" s="112"/>
      <c r="EF185" s="112"/>
      <c r="EG185" s="113" t="str">
        <f t="shared" si="1107"/>
        <v/>
      </c>
      <c r="EH185" s="114" t="str">
        <f t="shared" si="1108"/>
        <v/>
      </c>
      <c r="EI185" s="115" t="str">
        <f t="shared" si="1109"/>
        <v/>
      </c>
      <c r="EJ185" s="115" t="str">
        <f t="shared" si="1110"/>
        <v/>
      </c>
      <c r="EK185" s="116" t="str">
        <f t="shared" si="1111"/>
        <v/>
      </c>
      <c r="EL185" s="117" t="str">
        <f t="shared" si="1112"/>
        <v/>
      </c>
      <c r="EM185" s="118" t="str">
        <f t="shared" si="1113"/>
        <v/>
      </c>
      <c r="EN185" s="119" t="str">
        <f t="shared" si="1114"/>
        <v/>
      </c>
      <c r="EO185" s="120" t="str">
        <f t="shared" si="1115"/>
        <v/>
      </c>
      <c r="EQ185" s="112"/>
      <c r="ER185" s="112"/>
      <c r="ES185" s="113" t="str">
        <f t="shared" si="1116"/>
        <v/>
      </c>
      <c r="ET185" s="114" t="str">
        <f t="shared" si="1117"/>
        <v/>
      </c>
      <c r="EU185" s="115" t="str">
        <f t="shared" si="1118"/>
        <v/>
      </c>
      <c r="EV185" s="115" t="str">
        <f t="shared" si="1119"/>
        <v/>
      </c>
      <c r="EW185" s="116" t="str">
        <f t="shared" si="1120"/>
        <v/>
      </c>
      <c r="EX185" s="117" t="str">
        <f t="shared" si="1121"/>
        <v/>
      </c>
      <c r="EY185" s="118" t="str">
        <f t="shared" si="1122"/>
        <v/>
      </c>
      <c r="EZ185" s="119" t="str">
        <f t="shared" si="1123"/>
        <v/>
      </c>
      <c r="FA185" s="120" t="str">
        <f t="shared" si="1124"/>
        <v/>
      </c>
      <c r="FC185" s="112"/>
      <c r="FD185" s="112"/>
      <c r="FE185" s="113" t="str">
        <f t="shared" si="1125"/>
        <v/>
      </c>
      <c r="FF185" s="114" t="str">
        <f t="shared" si="1126"/>
        <v/>
      </c>
      <c r="FG185" s="115" t="str">
        <f t="shared" si="1127"/>
        <v/>
      </c>
      <c r="FH185" s="115" t="str">
        <f t="shared" si="1128"/>
        <v/>
      </c>
      <c r="FI185" s="116" t="str">
        <f t="shared" si="1129"/>
        <v/>
      </c>
      <c r="FJ185" s="117" t="str">
        <f t="shared" si="1130"/>
        <v/>
      </c>
      <c r="FK185" s="118" t="str">
        <f t="shared" si="1131"/>
        <v/>
      </c>
      <c r="FL185" s="119" t="str">
        <f t="shared" si="1132"/>
        <v/>
      </c>
      <c r="FM185" s="120" t="str">
        <f t="shared" si="1133"/>
        <v/>
      </c>
      <c r="FO185" s="112"/>
      <c r="FP185" s="112"/>
      <c r="FQ185" s="113" t="str">
        <f t="shared" si="1134"/>
        <v/>
      </c>
      <c r="FR185" s="114" t="str">
        <f t="shared" si="1135"/>
        <v/>
      </c>
      <c r="FS185" s="115" t="str">
        <f t="shared" si="1136"/>
        <v/>
      </c>
      <c r="FT185" s="115" t="str">
        <f t="shared" si="1137"/>
        <v/>
      </c>
      <c r="FU185" s="116" t="str">
        <f t="shared" si="1138"/>
        <v/>
      </c>
      <c r="FV185" s="117" t="str">
        <f t="shared" si="1139"/>
        <v/>
      </c>
      <c r="FW185" s="118" t="str">
        <f t="shared" si="1140"/>
        <v/>
      </c>
      <c r="FX185" s="119" t="str">
        <f t="shared" si="1141"/>
        <v/>
      </c>
      <c r="FY185" s="120" t="str">
        <f t="shared" si="1142"/>
        <v/>
      </c>
      <c r="GA185" s="112"/>
      <c r="GB185" s="112"/>
      <c r="GC185" s="113" t="str">
        <f t="shared" si="1143"/>
        <v/>
      </c>
      <c r="GD185" s="114" t="str">
        <f t="shared" si="1144"/>
        <v/>
      </c>
      <c r="GE185" s="115" t="str">
        <f t="shared" si="1145"/>
        <v/>
      </c>
      <c r="GF185" s="115" t="str">
        <f t="shared" si="1146"/>
        <v/>
      </c>
      <c r="GG185" s="116" t="str">
        <f t="shared" si="1147"/>
        <v/>
      </c>
      <c r="GH185" s="117" t="str">
        <f t="shared" si="1148"/>
        <v/>
      </c>
      <c r="GI185" s="118" t="str">
        <f t="shared" si="1149"/>
        <v/>
      </c>
      <c r="GJ185" s="119" t="str">
        <f t="shared" si="1150"/>
        <v/>
      </c>
      <c r="GK185" s="120" t="str">
        <f t="shared" si="1151"/>
        <v/>
      </c>
      <c r="GM185" s="112"/>
      <c r="GN185" s="112"/>
      <c r="GO185" s="113" t="str">
        <f t="shared" si="1152"/>
        <v/>
      </c>
      <c r="GP185" s="114" t="str">
        <f t="shared" si="1153"/>
        <v/>
      </c>
      <c r="GQ185" s="115" t="str">
        <f t="shared" si="1154"/>
        <v/>
      </c>
      <c r="GR185" s="115" t="str">
        <f t="shared" si="1155"/>
        <v/>
      </c>
      <c r="GS185" s="116" t="str">
        <f t="shared" si="1156"/>
        <v/>
      </c>
      <c r="GT185" s="117" t="str">
        <f t="shared" si="1157"/>
        <v/>
      </c>
      <c r="GU185" s="118" t="str">
        <f t="shared" si="1158"/>
        <v/>
      </c>
      <c r="GV185" s="119" t="str">
        <f t="shared" si="1159"/>
        <v/>
      </c>
      <c r="GW185" s="120" t="str">
        <f t="shared" si="1160"/>
        <v/>
      </c>
      <c r="GY185" s="112"/>
      <c r="GZ185" s="112"/>
      <c r="HA185" s="113" t="str">
        <f t="shared" si="1161"/>
        <v/>
      </c>
      <c r="HB185" s="114" t="str">
        <f t="shared" si="1162"/>
        <v/>
      </c>
      <c r="HC185" s="115" t="str">
        <f t="shared" si="1163"/>
        <v/>
      </c>
      <c r="HD185" s="115" t="str">
        <f t="shared" si="1164"/>
        <v/>
      </c>
      <c r="HE185" s="116" t="str">
        <f t="shared" si="1165"/>
        <v/>
      </c>
      <c r="HF185" s="117" t="str">
        <f t="shared" si="1166"/>
        <v/>
      </c>
      <c r="HG185" s="118" t="str">
        <f t="shared" si="1167"/>
        <v/>
      </c>
      <c r="HH185" s="119" t="str">
        <f t="shared" si="1168"/>
        <v/>
      </c>
      <c r="HI185" s="120" t="str">
        <f t="shared" si="1169"/>
        <v/>
      </c>
      <c r="HK185" s="112"/>
      <c r="HL185" s="112"/>
      <c r="HM185" s="113" t="str">
        <f t="shared" si="1170"/>
        <v/>
      </c>
      <c r="HN185" s="114" t="str">
        <f t="shared" si="1171"/>
        <v/>
      </c>
      <c r="HO185" s="115" t="str">
        <f t="shared" si="1172"/>
        <v/>
      </c>
      <c r="HP185" s="115" t="str">
        <f t="shared" si="1173"/>
        <v/>
      </c>
      <c r="HQ185" s="116" t="str">
        <f t="shared" si="1174"/>
        <v/>
      </c>
      <c r="HR185" s="117" t="str">
        <f t="shared" si="1175"/>
        <v/>
      </c>
      <c r="HS185" s="118" t="str">
        <f t="shared" si="1176"/>
        <v/>
      </c>
      <c r="HT185" s="119" t="str">
        <f t="shared" si="1177"/>
        <v/>
      </c>
      <c r="HU185" s="120" t="str">
        <f t="shared" si="1178"/>
        <v/>
      </c>
      <c r="HW185" s="112"/>
      <c r="HX185" s="112"/>
      <c r="HY185" s="113" t="str">
        <f t="shared" si="1179"/>
        <v/>
      </c>
      <c r="HZ185" s="114" t="str">
        <f t="shared" si="1180"/>
        <v/>
      </c>
      <c r="IA185" s="115" t="str">
        <f t="shared" si="1181"/>
        <v/>
      </c>
      <c r="IB185" s="115" t="str">
        <f t="shared" si="1182"/>
        <v/>
      </c>
      <c r="IC185" s="116" t="str">
        <f t="shared" si="1183"/>
        <v/>
      </c>
      <c r="ID185" s="117" t="str">
        <f t="shared" si="1184"/>
        <v/>
      </c>
      <c r="IE185" s="118" t="str">
        <f t="shared" si="1185"/>
        <v/>
      </c>
      <c r="IF185" s="119" t="str">
        <f t="shared" si="1186"/>
        <v/>
      </c>
      <c r="IG185" s="120" t="str">
        <f t="shared" si="1187"/>
        <v/>
      </c>
      <c r="II185" s="112"/>
      <c r="IJ185" s="112"/>
      <c r="IK185" s="113" t="str">
        <f t="shared" si="1188"/>
        <v/>
      </c>
      <c r="IL185" s="114" t="str">
        <f t="shared" si="1189"/>
        <v/>
      </c>
      <c r="IM185" s="115" t="str">
        <f t="shared" si="1190"/>
        <v/>
      </c>
      <c r="IN185" s="115" t="str">
        <f t="shared" si="1191"/>
        <v/>
      </c>
      <c r="IO185" s="116" t="str">
        <f t="shared" si="1192"/>
        <v/>
      </c>
      <c r="IP185" s="117" t="str">
        <f t="shared" si="1193"/>
        <v/>
      </c>
      <c r="IQ185" s="118" t="str">
        <f t="shared" si="1194"/>
        <v/>
      </c>
      <c r="IR185" s="119" t="str">
        <f t="shared" si="1195"/>
        <v/>
      </c>
      <c r="IS185" s="120" t="str">
        <f t="shared" si="1196"/>
        <v/>
      </c>
      <c r="IU185" s="112"/>
      <c r="IV185" s="112"/>
      <c r="IW185" s="113" t="str">
        <f t="shared" si="1197"/>
        <v/>
      </c>
      <c r="IX185" s="114" t="str">
        <f t="shared" si="1198"/>
        <v/>
      </c>
      <c r="IY185" s="115" t="str">
        <f t="shared" si="1199"/>
        <v/>
      </c>
      <c r="IZ185" s="115" t="str">
        <f t="shared" si="1200"/>
        <v/>
      </c>
      <c r="JA185" s="116" t="str">
        <f t="shared" si="1201"/>
        <v/>
      </c>
      <c r="JB185" s="117" t="str">
        <f t="shared" si="1202"/>
        <v/>
      </c>
      <c r="JC185" s="118" t="str">
        <f t="shared" si="1203"/>
        <v/>
      </c>
      <c r="JD185" s="119" t="str">
        <f t="shared" si="1204"/>
        <v/>
      </c>
      <c r="JE185" s="120" t="str">
        <f t="shared" si="1205"/>
        <v/>
      </c>
      <c r="JG185" s="112"/>
      <c r="JH185" s="112"/>
      <c r="JI185" s="113" t="str">
        <f t="shared" si="1206"/>
        <v/>
      </c>
      <c r="JJ185" s="114" t="str">
        <f t="shared" si="1207"/>
        <v/>
      </c>
      <c r="JK185" s="115" t="str">
        <f t="shared" si="1208"/>
        <v/>
      </c>
      <c r="JL185" s="115" t="str">
        <f t="shared" si="1209"/>
        <v/>
      </c>
      <c r="JM185" s="116" t="str">
        <f t="shared" si="1210"/>
        <v/>
      </c>
      <c r="JN185" s="117" t="str">
        <f t="shared" si="1211"/>
        <v/>
      </c>
      <c r="JO185" s="118" t="str">
        <f t="shared" si="1212"/>
        <v/>
      </c>
      <c r="JP185" s="119" t="str">
        <f t="shared" si="1213"/>
        <v/>
      </c>
      <c r="JQ185" s="120" t="str">
        <f t="shared" si="1214"/>
        <v/>
      </c>
      <c r="JS185" s="112"/>
      <c r="JT185" s="112"/>
      <c r="JU185" s="113" t="str">
        <f t="shared" si="1215"/>
        <v/>
      </c>
      <c r="JV185" s="114" t="str">
        <f t="shared" si="1216"/>
        <v/>
      </c>
      <c r="JW185" s="115" t="str">
        <f t="shared" si="1217"/>
        <v/>
      </c>
      <c r="JX185" s="115" t="str">
        <f t="shared" si="1218"/>
        <v/>
      </c>
      <c r="JY185" s="116" t="str">
        <f t="shared" si="1219"/>
        <v/>
      </c>
      <c r="JZ185" s="117" t="str">
        <f t="shared" si="1220"/>
        <v/>
      </c>
      <c r="KA185" s="118" t="str">
        <f t="shared" si="1221"/>
        <v/>
      </c>
      <c r="KB185" s="119" t="str">
        <f t="shared" si="1222"/>
        <v/>
      </c>
      <c r="KC185" s="120" t="str">
        <f t="shared" si="1223"/>
        <v/>
      </c>
      <c r="KE185" s="112"/>
      <c r="KF185" s="112"/>
      <c r="KG185" s="113" t="str">
        <f t="shared" si="1224"/>
        <v/>
      </c>
      <c r="KH185" s="114" t="str">
        <f t="shared" si="1225"/>
        <v/>
      </c>
      <c r="KI185" s="115" t="str">
        <f t="shared" si="1226"/>
        <v/>
      </c>
      <c r="KJ185" s="115" t="str">
        <f t="shared" si="1227"/>
        <v/>
      </c>
      <c r="KK185" s="116" t="str">
        <f t="shared" si="1228"/>
        <v/>
      </c>
      <c r="KL185" s="117" t="str">
        <f t="shared" si="1229"/>
        <v/>
      </c>
      <c r="KM185" s="118" t="str">
        <f t="shared" si="1230"/>
        <v/>
      </c>
      <c r="KN185" s="119" t="str">
        <f t="shared" si="1231"/>
        <v/>
      </c>
      <c r="KO185" s="120" t="str">
        <f t="shared" si="1232"/>
        <v/>
      </c>
      <c r="KQ185" s="112"/>
      <c r="KR185" s="112"/>
      <c r="KS185" s="113" t="str">
        <f t="shared" si="1233"/>
        <v/>
      </c>
      <c r="KT185" s="114" t="str">
        <f t="shared" si="1234"/>
        <v/>
      </c>
      <c r="KU185" s="115" t="str">
        <f t="shared" si="1235"/>
        <v/>
      </c>
      <c r="KV185" s="115" t="str">
        <f t="shared" si="1236"/>
        <v/>
      </c>
      <c r="KW185" s="116" t="str">
        <f t="shared" si="1237"/>
        <v/>
      </c>
      <c r="KX185" s="117" t="str">
        <f t="shared" si="1238"/>
        <v/>
      </c>
      <c r="KY185" s="118" t="str">
        <f t="shared" si="1239"/>
        <v/>
      </c>
      <c r="KZ185" s="119" t="str">
        <f t="shared" si="1240"/>
        <v/>
      </c>
      <c r="LA185" s="120" t="str">
        <f t="shared" si="1241"/>
        <v/>
      </c>
      <c r="LC185" s="112"/>
      <c r="LD185" s="112"/>
      <c r="LE185" s="113" t="str">
        <f t="shared" si="1242"/>
        <v/>
      </c>
      <c r="LF185" s="114" t="str">
        <f t="shared" si="1243"/>
        <v/>
      </c>
      <c r="LG185" s="115" t="str">
        <f t="shared" si="1244"/>
        <v/>
      </c>
      <c r="LH185" s="115" t="str">
        <f t="shared" si="1245"/>
        <v/>
      </c>
      <c r="LI185" s="116" t="str">
        <f t="shared" si="1246"/>
        <v/>
      </c>
      <c r="LJ185" s="117" t="str">
        <f t="shared" si="1247"/>
        <v/>
      </c>
      <c r="LK185" s="118" t="str">
        <f t="shared" si="1248"/>
        <v/>
      </c>
      <c r="LL185" s="119" t="str">
        <f t="shared" si="1249"/>
        <v/>
      </c>
      <c r="LM185" s="120" t="str">
        <f t="shared" si="1250"/>
        <v/>
      </c>
      <c r="LO185" s="112"/>
      <c r="LP185" s="112"/>
      <c r="LQ185" s="113" t="str">
        <f t="shared" si="1251"/>
        <v/>
      </c>
      <c r="LR185" s="114" t="str">
        <f t="shared" si="1252"/>
        <v/>
      </c>
      <c r="LS185" s="115" t="str">
        <f t="shared" si="1253"/>
        <v/>
      </c>
      <c r="LT185" s="115" t="str">
        <f t="shared" si="1254"/>
        <v/>
      </c>
      <c r="LU185" s="116" t="str">
        <f t="shared" si="1255"/>
        <v/>
      </c>
      <c r="LV185" s="117" t="str">
        <f t="shared" si="1256"/>
        <v/>
      </c>
      <c r="LW185" s="118" t="str">
        <f t="shared" si="1257"/>
        <v/>
      </c>
      <c r="LX185" s="119" t="str">
        <f t="shared" si="1258"/>
        <v/>
      </c>
      <c r="LY185" s="120" t="str">
        <f t="shared" si="1259"/>
        <v/>
      </c>
      <c r="MA185" s="112"/>
      <c r="MB185" s="112"/>
      <c r="MC185" s="113" t="str">
        <f t="shared" si="1260"/>
        <v/>
      </c>
      <c r="MD185" s="114" t="str">
        <f t="shared" si="1261"/>
        <v/>
      </c>
      <c r="ME185" s="115" t="str">
        <f t="shared" si="1262"/>
        <v/>
      </c>
      <c r="MF185" s="115" t="str">
        <f t="shared" si="1263"/>
        <v/>
      </c>
      <c r="MG185" s="116" t="str">
        <f t="shared" si="1264"/>
        <v/>
      </c>
      <c r="MH185" s="117" t="str">
        <f t="shared" si="1265"/>
        <v/>
      </c>
      <c r="MI185" s="118" t="str">
        <f t="shared" si="1266"/>
        <v/>
      </c>
      <c r="MJ185" s="119" t="str">
        <f t="shared" si="1267"/>
        <v/>
      </c>
      <c r="MK185" s="120" t="str">
        <f t="shared" si="1268"/>
        <v/>
      </c>
      <c r="MM185" s="112"/>
      <c r="MN185" s="112"/>
      <c r="MO185" s="113" t="str">
        <f t="shared" si="1269"/>
        <v/>
      </c>
      <c r="MP185" s="114" t="str">
        <f t="shared" si="1270"/>
        <v/>
      </c>
      <c r="MQ185" s="115" t="str">
        <f t="shared" si="1271"/>
        <v/>
      </c>
      <c r="MR185" s="115" t="str">
        <f t="shared" si="1272"/>
        <v/>
      </c>
      <c r="MS185" s="116" t="str">
        <f t="shared" si="1273"/>
        <v/>
      </c>
      <c r="MT185" s="117" t="str">
        <f t="shared" si="1274"/>
        <v/>
      </c>
      <c r="MU185" s="118" t="str">
        <f t="shared" si="1275"/>
        <v/>
      </c>
      <c r="MV185" s="119" t="str">
        <f t="shared" si="1276"/>
        <v/>
      </c>
      <c r="MW185" s="120" t="str">
        <f t="shared" si="1277"/>
        <v/>
      </c>
      <c r="MY185" s="112"/>
      <c r="MZ185" s="112"/>
      <c r="NA185" s="113" t="str">
        <f t="shared" si="1278"/>
        <v/>
      </c>
      <c r="NB185" s="114" t="str">
        <f t="shared" si="1279"/>
        <v/>
      </c>
      <c r="NC185" s="115" t="str">
        <f t="shared" si="1280"/>
        <v/>
      </c>
      <c r="ND185" s="115" t="str">
        <f t="shared" si="1281"/>
        <v/>
      </c>
      <c r="NE185" s="116" t="str">
        <f t="shared" si="1282"/>
        <v/>
      </c>
      <c r="NF185" s="117" t="str">
        <f t="shared" si="1283"/>
        <v/>
      </c>
      <c r="NG185" s="118" t="str">
        <f t="shared" si="1284"/>
        <v/>
      </c>
      <c r="NH185" s="119" t="str">
        <f t="shared" si="1285"/>
        <v/>
      </c>
      <c r="NI185" s="120" t="str">
        <f t="shared" si="1286"/>
        <v/>
      </c>
      <c r="NK185" s="112"/>
      <c r="NL185" s="112"/>
      <c r="NM185" s="113" t="str">
        <f t="shared" si="1287"/>
        <v/>
      </c>
      <c r="NN185" s="114" t="str">
        <f t="shared" si="1288"/>
        <v/>
      </c>
      <c r="NO185" s="115" t="str">
        <f t="shared" si="1289"/>
        <v/>
      </c>
      <c r="NP185" s="115" t="str">
        <f t="shared" si="1290"/>
        <v/>
      </c>
      <c r="NQ185" s="116" t="str">
        <f t="shared" si="1291"/>
        <v/>
      </c>
      <c r="NR185" s="117" t="str">
        <f t="shared" si="1292"/>
        <v/>
      </c>
      <c r="NS185" s="118" t="str">
        <f t="shared" si="1293"/>
        <v/>
      </c>
      <c r="NT185" s="119" t="str">
        <f t="shared" si="1294"/>
        <v/>
      </c>
      <c r="NU185" s="120" t="str">
        <f t="shared" si="1295"/>
        <v/>
      </c>
      <c r="NW185" s="112"/>
      <c r="NX185" s="112"/>
      <c r="NY185" s="113" t="str">
        <f t="shared" si="1296"/>
        <v/>
      </c>
      <c r="NZ185" s="114" t="str">
        <f t="shared" si="1297"/>
        <v/>
      </c>
      <c r="OA185" s="115" t="str">
        <f t="shared" si="1298"/>
        <v/>
      </c>
      <c r="OB185" s="115" t="str">
        <f t="shared" si="1299"/>
        <v/>
      </c>
      <c r="OC185" s="116" t="str">
        <f t="shared" si="1300"/>
        <v/>
      </c>
      <c r="OD185" s="117" t="str">
        <f t="shared" si="1301"/>
        <v/>
      </c>
      <c r="OE185" s="118" t="str">
        <f t="shared" si="1302"/>
        <v/>
      </c>
      <c r="OF185" s="119" t="str">
        <f t="shared" si="1303"/>
        <v/>
      </c>
      <c r="OG185" s="120" t="str">
        <f t="shared" si="1304"/>
        <v/>
      </c>
      <c r="OI185" s="112"/>
      <c r="OJ185" s="112"/>
      <c r="OK185" s="113" t="str">
        <f t="shared" si="1305"/>
        <v/>
      </c>
      <c r="OL185" s="114" t="str">
        <f t="shared" si="1306"/>
        <v/>
      </c>
      <c r="OM185" s="115" t="str">
        <f t="shared" si="1307"/>
        <v/>
      </c>
      <c r="ON185" s="115" t="str">
        <f t="shared" si="1308"/>
        <v/>
      </c>
      <c r="OO185" s="116" t="str">
        <f t="shared" si="1309"/>
        <v/>
      </c>
      <c r="OP185" s="117" t="str">
        <f t="shared" si="1310"/>
        <v/>
      </c>
      <c r="OQ185" s="118" t="str">
        <f t="shared" si="1311"/>
        <v/>
      </c>
      <c r="OR185" s="119" t="str">
        <f t="shared" si="1312"/>
        <v/>
      </c>
      <c r="OS185" s="120" t="str">
        <f t="shared" si="1313"/>
        <v/>
      </c>
      <c r="OU185" s="112"/>
      <c r="OV185" s="112"/>
      <c r="OW185" s="113" t="str">
        <f t="shared" si="1314"/>
        <v/>
      </c>
      <c r="OX185" s="114" t="str">
        <f t="shared" si="1315"/>
        <v/>
      </c>
      <c r="OY185" s="115" t="str">
        <f t="shared" si="1316"/>
        <v/>
      </c>
      <c r="OZ185" s="115" t="str">
        <f t="shared" si="1317"/>
        <v/>
      </c>
      <c r="PA185" s="116" t="str">
        <f t="shared" si="1318"/>
        <v/>
      </c>
      <c r="PB185" s="117" t="str">
        <f t="shared" si="1319"/>
        <v/>
      </c>
      <c r="PC185" s="118" t="str">
        <f t="shared" si="1320"/>
        <v/>
      </c>
      <c r="PD185" s="119" t="str">
        <f t="shared" si="1321"/>
        <v/>
      </c>
      <c r="PE185" s="120" t="str">
        <f t="shared" si="1322"/>
        <v/>
      </c>
      <c r="PG185" s="112"/>
      <c r="PH185" s="112"/>
      <c r="PI185" s="113" t="str">
        <f t="shared" si="1323"/>
        <v/>
      </c>
      <c r="PJ185" s="114" t="str">
        <f t="shared" si="1324"/>
        <v/>
      </c>
      <c r="PK185" s="115" t="str">
        <f t="shared" si="1325"/>
        <v/>
      </c>
      <c r="PL185" s="115" t="str">
        <f t="shared" si="1326"/>
        <v/>
      </c>
      <c r="PM185" s="116" t="str">
        <f t="shared" si="1327"/>
        <v/>
      </c>
      <c r="PN185" s="117" t="str">
        <f t="shared" si="1328"/>
        <v/>
      </c>
      <c r="PO185" s="118" t="str">
        <f t="shared" si="1329"/>
        <v/>
      </c>
      <c r="PP185" s="119" t="str">
        <f t="shared" si="1330"/>
        <v/>
      </c>
      <c r="PQ185" s="120" t="str">
        <f t="shared" si="1331"/>
        <v/>
      </c>
      <c r="PS185" s="112"/>
      <c r="PT185" s="112"/>
      <c r="PU185" s="113" t="str">
        <f t="shared" si="1332"/>
        <v/>
      </c>
      <c r="PV185" s="114" t="str">
        <f t="shared" si="1333"/>
        <v/>
      </c>
      <c r="PW185" s="115" t="str">
        <f t="shared" si="1334"/>
        <v/>
      </c>
      <c r="PX185" s="115" t="str">
        <f t="shared" si="1335"/>
        <v/>
      </c>
      <c r="PY185" s="116" t="str">
        <f t="shared" si="1336"/>
        <v/>
      </c>
      <c r="PZ185" s="117" t="str">
        <f t="shared" si="1337"/>
        <v/>
      </c>
      <c r="QA185" s="118" t="str">
        <f t="shared" si="1338"/>
        <v/>
      </c>
      <c r="QB185" s="119" t="str">
        <f t="shared" si="1339"/>
        <v/>
      </c>
      <c r="QC185" s="120" t="str">
        <f t="shared" si="1340"/>
        <v/>
      </c>
      <c r="QE185" s="112"/>
      <c r="QF185" s="112"/>
      <c r="QG185" s="113" t="str">
        <f t="shared" si="1341"/>
        <v/>
      </c>
      <c r="QH185" s="114" t="str">
        <f t="shared" si="1342"/>
        <v/>
      </c>
      <c r="QI185" s="115" t="str">
        <f t="shared" si="1343"/>
        <v/>
      </c>
      <c r="QJ185" s="115" t="str">
        <f t="shared" si="1344"/>
        <v/>
      </c>
      <c r="QK185" s="116" t="str">
        <f t="shared" si="1345"/>
        <v/>
      </c>
      <c r="QL185" s="117" t="str">
        <f t="shared" si="1346"/>
        <v/>
      </c>
      <c r="QM185" s="118" t="str">
        <f t="shared" si="1347"/>
        <v/>
      </c>
      <c r="QN185" s="119" t="str">
        <f t="shared" si="1348"/>
        <v/>
      </c>
      <c r="QO185" s="120" t="str">
        <f t="shared" si="1349"/>
        <v/>
      </c>
      <c r="QQ185" s="112"/>
      <c r="QR185" s="112"/>
      <c r="QS185" s="113" t="str">
        <f t="shared" si="1350"/>
        <v/>
      </c>
      <c r="QT185" s="114" t="str">
        <f t="shared" si="1351"/>
        <v/>
      </c>
      <c r="QU185" s="115" t="str">
        <f t="shared" si="1352"/>
        <v/>
      </c>
      <c r="QV185" s="115" t="str">
        <f t="shared" si="1353"/>
        <v/>
      </c>
      <c r="QW185" s="116" t="str">
        <f t="shared" si="1354"/>
        <v/>
      </c>
      <c r="QX185" s="117" t="str">
        <f t="shared" si="1355"/>
        <v/>
      </c>
      <c r="QY185" s="118" t="str">
        <f t="shared" si="1356"/>
        <v/>
      </c>
      <c r="QZ185" s="119" t="str">
        <f t="shared" si="1357"/>
        <v/>
      </c>
      <c r="RA185" s="120" t="str">
        <f t="shared" si="1358"/>
        <v/>
      </c>
      <c r="RC185" s="112"/>
      <c r="RD185" s="112"/>
      <c r="RE185" s="113" t="str">
        <f t="shared" si="1359"/>
        <v/>
      </c>
      <c r="RF185" s="114" t="str">
        <f t="shared" si="1360"/>
        <v/>
      </c>
      <c r="RG185" s="115" t="str">
        <f t="shared" si="1361"/>
        <v/>
      </c>
      <c r="RH185" s="115" t="str">
        <f t="shared" si="1362"/>
        <v/>
      </c>
      <c r="RI185" s="116" t="str">
        <f t="shared" si="1363"/>
        <v/>
      </c>
      <c r="RJ185" s="117" t="str">
        <f t="shared" si="1364"/>
        <v/>
      </c>
      <c r="RK185" s="118" t="str">
        <f t="shared" si="1365"/>
        <v/>
      </c>
      <c r="RL185" s="119" t="str">
        <f t="shared" si="1366"/>
        <v/>
      </c>
      <c r="RM185" s="120" t="str">
        <f t="shared" si="1367"/>
        <v/>
      </c>
      <c r="RO185" s="112"/>
      <c r="RP185" s="112"/>
      <c r="RQ185" s="113" t="str">
        <f t="shared" si="1368"/>
        <v/>
      </c>
      <c r="RR185" s="114" t="str">
        <f t="shared" si="1369"/>
        <v/>
      </c>
      <c r="RS185" s="115" t="str">
        <f t="shared" si="1370"/>
        <v/>
      </c>
      <c r="RT185" s="115" t="str">
        <f t="shared" si="1371"/>
        <v/>
      </c>
      <c r="RU185" s="116" t="str">
        <f t="shared" si="1372"/>
        <v/>
      </c>
      <c r="RV185" s="117" t="str">
        <f t="shared" si="1373"/>
        <v/>
      </c>
      <c r="RW185" s="118" t="str">
        <f t="shared" si="1374"/>
        <v/>
      </c>
      <c r="RX185" s="119" t="str">
        <f t="shared" si="1375"/>
        <v/>
      </c>
      <c r="RY185" s="120" t="str">
        <f t="shared" si="1376"/>
        <v/>
      </c>
      <c r="SA185" s="112"/>
      <c r="SB185" s="112"/>
    </row>
    <row r="186" spans="1:496" ht="13.5" customHeight="1">
      <c r="A186" s="20"/>
      <c r="B186" s="2" t="s">
        <v>961</v>
      </c>
      <c r="C186" s="2" t="s">
        <v>962</v>
      </c>
      <c r="E186" s="113" t="str">
        <f t="shared" si="960"/>
        <v/>
      </c>
      <c r="F186" s="114" t="str">
        <f t="shared" si="961"/>
        <v/>
      </c>
      <c r="G186" s="115" t="str">
        <f t="shared" si="1443"/>
        <v/>
      </c>
      <c r="H186" s="115" t="str">
        <f t="shared" si="1444"/>
        <v/>
      </c>
      <c r="I186" s="116" t="str">
        <f t="shared" si="962"/>
        <v/>
      </c>
      <c r="J186" s="117" t="str">
        <f t="shared" si="963"/>
        <v/>
      </c>
      <c r="K186" s="118" t="str">
        <f t="shared" si="964"/>
        <v/>
      </c>
      <c r="L186" s="119" t="str">
        <f t="shared" si="1377"/>
        <v/>
      </c>
      <c r="M186" s="120" t="str">
        <f t="shared" si="965"/>
        <v/>
      </c>
      <c r="O186" s="112"/>
      <c r="Q186" s="113" t="s">
        <v>289</v>
      </c>
      <c r="R186" s="114" t="s">
        <v>289</v>
      </c>
      <c r="S186" s="115" t="s">
        <v>289</v>
      </c>
      <c r="T186" s="115" t="s">
        <v>289</v>
      </c>
      <c r="U186" s="116" t="s">
        <v>289</v>
      </c>
      <c r="V186" s="117" t="s">
        <v>289</v>
      </c>
      <c r="W186" s="118" t="s">
        <v>289</v>
      </c>
      <c r="X186" s="119" t="s">
        <v>289</v>
      </c>
      <c r="Y186" s="120" t="s">
        <v>289</v>
      </c>
      <c r="AA186" s="4"/>
      <c r="AC186" s="113" t="str">
        <f t="shared" si="1035"/>
        <v/>
      </c>
      <c r="AD186" s="114" t="str">
        <f t="shared" si="1036"/>
        <v/>
      </c>
      <c r="AE186" s="115" t="str">
        <f t="shared" si="1037"/>
        <v/>
      </c>
      <c r="AF186" s="115" t="str">
        <f t="shared" si="1038"/>
        <v/>
      </c>
      <c r="AG186" s="116" t="str">
        <f t="shared" si="1039"/>
        <v/>
      </c>
      <c r="AH186" s="117" t="str">
        <f t="shared" si="1040"/>
        <v/>
      </c>
      <c r="AI186" s="118" t="str">
        <f t="shared" si="1041"/>
        <v/>
      </c>
      <c r="AJ186" s="119" t="str">
        <f t="shared" si="1042"/>
        <v/>
      </c>
      <c r="AK186" s="120" t="str">
        <f t="shared" si="1043"/>
        <v/>
      </c>
      <c r="AM186" s="112"/>
      <c r="AN186" s="112"/>
      <c r="AO186" s="113" t="str">
        <f t="shared" si="1044"/>
        <v/>
      </c>
      <c r="AP186" s="114" t="str">
        <f t="shared" si="1045"/>
        <v/>
      </c>
      <c r="AQ186" s="115" t="str">
        <f t="shared" si="1046"/>
        <v/>
      </c>
      <c r="AR186" s="115" t="str">
        <f t="shared" si="1047"/>
        <v/>
      </c>
      <c r="AS186" s="116" t="str">
        <f t="shared" si="1048"/>
        <v/>
      </c>
      <c r="AT186" s="117" t="str">
        <f t="shared" si="1049"/>
        <v/>
      </c>
      <c r="AU186" s="118" t="str">
        <f t="shared" si="1050"/>
        <v/>
      </c>
      <c r="AV186" s="119" t="str">
        <f t="shared" si="1051"/>
        <v/>
      </c>
      <c r="AW186" s="120" t="str">
        <f t="shared" si="1052"/>
        <v/>
      </c>
      <c r="AY186" s="112"/>
      <c r="AZ186" s="112"/>
      <c r="BA186" s="113" t="str">
        <f t="shared" si="1026"/>
        <v/>
      </c>
      <c r="BB186" s="114" t="str">
        <f t="shared" si="1027"/>
        <v/>
      </c>
      <c r="BC186" s="115" t="str">
        <f t="shared" si="1028"/>
        <v/>
      </c>
      <c r="BD186" s="115" t="str">
        <f t="shared" si="1029"/>
        <v/>
      </c>
      <c r="BE186" s="116" t="str">
        <f t="shared" si="1030"/>
        <v/>
      </c>
      <c r="BF186" s="117" t="str">
        <f t="shared" si="1031"/>
        <v/>
      </c>
      <c r="BG186" s="118" t="str">
        <f t="shared" si="1032"/>
        <v/>
      </c>
      <c r="BH186" s="119" t="str">
        <f t="shared" si="1033"/>
        <v/>
      </c>
      <c r="BI186" s="120" t="str">
        <f t="shared" si="1034"/>
        <v/>
      </c>
      <c r="BK186" s="112"/>
      <c r="BL186" s="112"/>
      <c r="BM186" s="113" t="str">
        <f t="shared" si="1053"/>
        <v/>
      </c>
      <c r="BN186" s="114" t="str">
        <f t="shared" si="1054"/>
        <v/>
      </c>
      <c r="BO186" s="115" t="str">
        <f t="shared" si="1055"/>
        <v/>
      </c>
      <c r="BP186" s="115" t="str">
        <f t="shared" si="1056"/>
        <v/>
      </c>
      <c r="BQ186" s="116" t="str">
        <f t="shared" si="1057"/>
        <v/>
      </c>
      <c r="BR186" s="117" t="str">
        <f t="shared" si="1058"/>
        <v/>
      </c>
      <c r="BS186" s="118" t="str">
        <f t="shared" si="1059"/>
        <v/>
      </c>
      <c r="BT186" s="119" t="str">
        <f t="shared" si="1060"/>
        <v/>
      </c>
      <c r="BU186" s="120" t="str">
        <f t="shared" si="1061"/>
        <v/>
      </c>
      <c r="BW186" s="112"/>
      <c r="BX186" s="112"/>
      <c r="BY186" s="113" t="str">
        <f t="shared" si="1062"/>
        <v/>
      </c>
      <c r="BZ186" s="114" t="str">
        <f t="shared" si="1063"/>
        <v/>
      </c>
      <c r="CA186" s="115" t="str">
        <f t="shared" si="1064"/>
        <v/>
      </c>
      <c r="CB186" s="115" t="str">
        <f t="shared" si="1065"/>
        <v/>
      </c>
      <c r="CC186" s="116" t="str">
        <f t="shared" si="1066"/>
        <v/>
      </c>
      <c r="CD186" s="117" t="str">
        <f t="shared" si="1067"/>
        <v/>
      </c>
      <c r="CE186" s="118" t="str">
        <f t="shared" si="1068"/>
        <v/>
      </c>
      <c r="CF186" s="119" t="str">
        <f t="shared" si="1069"/>
        <v/>
      </c>
      <c r="CG186" s="120" t="str">
        <f t="shared" si="1070"/>
        <v/>
      </c>
      <c r="CI186" s="112"/>
      <c r="CJ186" s="112"/>
      <c r="CK186" s="113" t="str">
        <f t="shared" si="1071"/>
        <v/>
      </c>
      <c r="CL186" s="114" t="str">
        <f t="shared" si="1072"/>
        <v/>
      </c>
      <c r="CM186" s="115" t="str">
        <f t="shared" si="1073"/>
        <v/>
      </c>
      <c r="CN186" s="115" t="str">
        <f t="shared" si="1074"/>
        <v/>
      </c>
      <c r="CO186" s="116" t="str">
        <f t="shared" si="1075"/>
        <v/>
      </c>
      <c r="CP186" s="117" t="str">
        <f t="shared" si="1076"/>
        <v/>
      </c>
      <c r="CQ186" s="118" t="str">
        <f t="shared" si="1077"/>
        <v/>
      </c>
      <c r="CR186" s="119" t="str">
        <f t="shared" si="1078"/>
        <v/>
      </c>
      <c r="CS186" s="120" t="str">
        <f t="shared" si="1079"/>
        <v/>
      </c>
      <c r="CU186" s="112"/>
      <c r="CV186" s="112"/>
      <c r="CW186" s="113" t="str">
        <f t="shared" si="1080"/>
        <v/>
      </c>
      <c r="CX186" s="114" t="str">
        <f t="shared" si="1081"/>
        <v/>
      </c>
      <c r="CY186" s="115" t="str">
        <f t="shared" si="1082"/>
        <v/>
      </c>
      <c r="CZ186" s="115" t="str">
        <f t="shared" si="1083"/>
        <v/>
      </c>
      <c r="DA186" s="116" t="str">
        <f t="shared" si="1084"/>
        <v/>
      </c>
      <c r="DB186" s="117" t="str">
        <f t="shared" si="1085"/>
        <v/>
      </c>
      <c r="DC186" s="118" t="str">
        <f t="shared" si="1086"/>
        <v/>
      </c>
      <c r="DD186" s="119" t="str">
        <f t="shared" si="1087"/>
        <v/>
      </c>
      <c r="DE186" s="120" t="str">
        <f t="shared" si="1088"/>
        <v/>
      </c>
      <c r="DG186" s="112"/>
      <c r="DH186" s="112"/>
      <c r="DI186" s="113" t="str">
        <f t="shared" si="1089"/>
        <v/>
      </c>
      <c r="DJ186" s="114" t="str">
        <f t="shared" si="1090"/>
        <v/>
      </c>
      <c r="DK186" s="115" t="str">
        <f t="shared" si="1091"/>
        <v/>
      </c>
      <c r="DL186" s="115" t="str">
        <f t="shared" si="1092"/>
        <v/>
      </c>
      <c r="DM186" s="116" t="str">
        <f t="shared" si="1093"/>
        <v/>
      </c>
      <c r="DN186" s="117" t="str">
        <f t="shared" si="1094"/>
        <v/>
      </c>
      <c r="DO186" s="118" t="str">
        <f t="shared" si="1095"/>
        <v/>
      </c>
      <c r="DP186" s="119" t="str">
        <f t="shared" si="1096"/>
        <v/>
      </c>
      <c r="DQ186" s="120" t="str">
        <f t="shared" si="1097"/>
        <v/>
      </c>
      <c r="DS186" s="112"/>
      <c r="DT186" s="112"/>
      <c r="DU186" s="113" t="str">
        <f t="shared" si="1098"/>
        <v/>
      </c>
      <c r="DV186" s="114" t="str">
        <f t="shared" si="1099"/>
        <v/>
      </c>
      <c r="DW186" s="115" t="str">
        <f t="shared" si="1100"/>
        <v/>
      </c>
      <c r="DX186" s="115" t="str">
        <f t="shared" si="1101"/>
        <v/>
      </c>
      <c r="DY186" s="116" t="str">
        <f t="shared" si="1102"/>
        <v/>
      </c>
      <c r="DZ186" s="117" t="str">
        <f t="shared" si="1103"/>
        <v/>
      </c>
      <c r="EA186" s="118" t="str">
        <f t="shared" si="1104"/>
        <v/>
      </c>
      <c r="EB186" s="119" t="str">
        <f t="shared" si="1105"/>
        <v/>
      </c>
      <c r="EC186" s="120" t="str">
        <f t="shared" si="1106"/>
        <v/>
      </c>
      <c r="EE186" s="112"/>
      <c r="EF186" s="112"/>
      <c r="EG186" s="113" t="str">
        <f t="shared" si="1107"/>
        <v/>
      </c>
      <c r="EH186" s="114" t="str">
        <f t="shared" si="1108"/>
        <v/>
      </c>
      <c r="EI186" s="115" t="str">
        <f t="shared" si="1109"/>
        <v/>
      </c>
      <c r="EJ186" s="115" t="str">
        <f t="shared" si="1110"/>
        <v/>
      </c>
      <c r="EK186" s="116" t="str">
        <f t="shared" si="1111"/>
        <v/>
      </c>
      <c r="EL186" s="117" t="str">
        <f t="shared" si="1112"/>
        <v/>
      </c>
      <c r="EM186" s="118" t="str">
        <f t="shared" si="1113"/>
        <v/>
      </c>
      <c r="EN186" s="119" t="str">
        <f t="shared" si="1114"/>
        <v/>
      </c>
      <c r="EO186" s="120" t="str">
        <f t="shared" si="1115"/>
        <v/>
      </c>
      <c r="EQ186" s="112"/>
      <c r="ER186" s="112"/>
      <c r="ES186" s="113" t="str">
        <f t="shared" si="1116"/>
        <v/>
      </c>
      <c r="ET186" s="114" t="str">
        <f t="shared" si="1117"/>
        <v/>
      </c>
      <c r="EU186" s="115" t="str">
        <f t="shared" si="1118"/>
        <v/>
      </c>
      <c r="EV186" s="115" t="str">
        <f t="shared" si="1119"/>
        <v/>
      </c>
      <c r="EW186" s="116" t="str">
        <f t="shared" si="1120"/>
        <v/>
      </c>
      <c r="EX186" s="117" t="str">
        <f t="shared" si="1121"/>
        <v/>
      </c>
      <c r="EY186" s="118" t="str">
        <f t="shared" si="1122"/>
        <v/>
      </c>
      <c r="EZ186" s="119" t="str">
        <f t="shared" si="1123"/>
        <v/>
      </c>
      <c r="FA186" s="120" t="str">
        <f t="shared" si="1124"/>
        <v/>
      </c>
      <c r="FC186" s="112"/>
      <c r="FD186" s="112"/>
      <c r="FE186" s="113" t="str">
        <f t="shared" si="1125"/>
        <v/>
      </c>
      <c r="FF186" s="114" t="str">
        <f t="shared" si="1126"/>
        <v/>
      </c>
      <c r="FG186" s="115" t="str">
        <f t="shared" si="1127"/>
        <v/>
      </c>
      <c r="FH186" s="115" t="str">
        <f t="shared" si="1128"/>
        <v/>
      </c>
      <c r="FI186" s="116" t="str">
        <f t="shared" si="1129"/>
        <v/>
      </c>
      <c r="FJ186" s="117" t="str">
        <f t="shared" si="1130"/>
        <v/>
      </c>
      <c r="FK186" s="118" t="str">
        <f t="shared" si="1131"/>
        <v/>
      </c>
      <c r="FL186" s="119" t="str">
        <f t="shared" si="1132"/>
        <v/>
      </c>
      <c r="FM186" s="120" t="str">
        <f t="shared" si="1133"/>
        <v/>
      </c>
      <c r="FO186" s="112"/>
      <c r="FP186" s="112"/>
      <c r="FQ186" s="113" t="str">
        <f t="shared" si="1134"/>
        <v/>
      </c>
      <c r="FR186" s="114" t="str">
        <f t="shared" si="1135"/>
        <v/>
      </c>
      <c r="FS186" s="115" t="str">
        <f t="shared" si="1136"/>
        <v/>
      </c>
      <c r="FT186" s="115" t="str">
        <f t="shared" si="1137"/>
        <v/>
      </c>
      <c r="FU186" s="116" t="str">
        <f t="shared" si="1138"/>
        <v/>
      </c>
      <c r="FV186" s="117" t="str">
        <f t="shared" si="1139"/>
        <v/>
      </c>
      <c r="FW186" s="118" t="str">
        <f t="shared" si="1140"/>
        <v/>
      </c>
      <c r="FX186" s="119" t="str">
        <f t="shared" si="1141"/>
        <v/>
      </c>
      <c r="FY186" s="120" t="str">
        <f t="shared" si="1142"/>
        <v/>
      </c>
      <c r="GA186" s="112"/>
      <c r="GB186" s="112"/>
      <c r="GC186" s="113" t="str">
        <f t="shared" si="1143"/>
        <v/>
      </c>
      <c r="GD186" s="114" t="str">
        <f t="shared" si="1144"/>
        <v/>
      </c>
      <c r="GE186" s="115" t="str">
        <f t="shared" si="1145"/>
        <v/>
      </c>
      <c r="GF186" s="115" t="str">
        <f t="shared" si="1146"/>
        <v/>
      </c>
      <c r="GG186" s="116" t="str">
        <f t="shared" si="1147"/>
        <v/>
      </c>
      <c r="GH186" s="117" t="str">
        <f t="shared" si="1148"/>
        <v/>
      </c>
      <c r="GI186" s="118" t="str">
        <f t="shared" si="1149"/>
        <v/>
      </c>
      <c r="GJ186" s="119" t="str">
        <f t="shared" si="1150"/>
        <v/>
      </c>
      <c r="GK186" s="120" t="str">
        <f t="shared" si="1151"/>
        <v/>
      </c>
      <c r="GM186" s="112"/>
      <c r="GN186" s="112"/>
      <c r="GO186" s="113" t="str">
        <f t="shared" si="1152"/>
        <v/>
      </c>
      <c r="GP186" s="114" t="str">
        <f t="shared" si="1153"/>
        <v/>
      </c>
      <c r="GQ186" s="115" t="str">
        <f t="shared" si="1154"/>
        <v/>
      </c>
      <c r="GR186" s="115" t="str">
        <f t="shared" si="1155"/>
        <v/>
      </c>
      <c r="GS186" s="116" t="str">
        <f t="shared" si="1156"/>
        <v/>
      </c>
      <c r="GT186" s="117" t="str">
        <f t="shared" si="1157"/>
        <v/>
      </c>
      <c r="GU186" s="118" t="str">
        <f t="shared" si="1158"/>
        <v/>
      </c>
      <c r="GV186" s="119" t="str">
        <f t="shared" si="1159"/>
        <v/>
      </c>
      <c r="GW186" s="120" t="str">
        <f t="shared" si="1160"/>
        <v/>
      </c>
      <c r="GY186" s="112"/>
      <c r="GZ186" s="112"/>
      <c r="HA186" s="113" t="str">
        <f t="shared" si="1161"/>
        <v/>
      </c>
      <c r="HB186" s="114" t="str">
        <f t="shared" si="1162"/>
        <v/>
      </c>
      <c r="HC186" s="115" t="str">
        <f t="shared" si="1163"/>
        <v/>
      </c>
      <c r="HD186" s="115" t="str">
        <f t="shared" si="1164"/>
        <v/>
      </c>
      <c r="HE186" s="116" t="str">
        <f t="shared" si="1165"/>
        <v/>
      </c>
      <c r="HF186" s="117" t="str">
        <f t="shared" si="1166"/>
        <v/>
      </c>
      <c r="HG186" s="118" t="str">
        <f t="shared" si="1167"/>
        <v/>
      </c>
      <c r="HH186" s="119" t="str">
        <f t="shared" si="1168"/>
        <v/>
      </c>
      <c r="HI186" s="120" t="str">
        <f t="shared" si="1169"/>
        <v/>
      </c>
      <c r="HK186" s="112"/>
      <c r="HL186" s="112"/>
      <c r="HM186" s="113" t="str">
        <f t="shared" si="1170"/>
        <v/>
      </c>
      <c r="HN186" s="114" t="str">
        <f t="shared" si="1171"/>
        <v/>
      </c>
      <c r="HO186" s="115" t="str">
        <f t="shared" si="1172"/>
        <v/>
      </c>
      <c r="HP186" s="115" t="str">
        <f t="shared" si="1173"/>
        <v/>
      </c>
      <c r="HQ186" s="116" t="str">
        <f t="shared" si="1174"/>
        <v/>
      </c>
      <c r="HR186" s="117" t="str">
        <f t="shared" si="1175"/>
        <v/>
      </c>
      <c r="HS186" s="118" t="str">
        <f t="shared" si="1176"/>
        <v/>
      </c>
      <c r="HT186" s="119" t="str">
        <f t="shared" si="1177"/>
        <v/>
      </c>
      <c r="HU186" s="120" t="str">
        <f t="shared" si="1178"/>
        <v/>
      </c>
      <c r="HW186" s="112"/>
      <c r="HX186" s="112"/>
      <c r="HY186" s="113" t="str">
        <f t="shared" si="1179"/>
        <v/>
      </c>
      <c r="HZ186" s="114" t="str">
        <f t="shared" si="1180"/>
        <v/>
      </c>
      <c r="IA186" s="115" t="str">
        <f t="shared" si="1181"/>
        <v/>
      </c>
      <c r="IB186" s="115" t="str">
        <f t="shared" si="1182"/>
        <v/>
      </c>
      <c r="IC186" s="116" t="str">
        <f t="shared" si="1183"/>
        <v/>
      </c>
      <c r="ID186" s="117" t="str">
        <f t="shared" si="1184"/>
        <v/>
      </c>
      <c r="IE186" s="118" t="str">
        <f t="shared" si="1185"/>
        <v/>
      </c>
      <c r="IF186" s="119" t="str">
        <f t="shared" si="1186"/>
        <v/>
      </c>
      <c r="IG186" s="120" t="str">
        <f t="shared" si="1187"/>
        <v/>
      </c>
      <c r="II186" s="112"/>
      <c r="IJ186" s="112"/>
      <c r="IK186" s="113" t="str">
        <f t="shared" si="1188"/>
        <v/>
      </c>
      <c r="IL186" s="114" t="str">
        <f t="shared" si="1189"/>
        <v/>
      </c>
      <c r="IM186" s="115" t="str">
        <f t="shared" si="1190"/>
        <v/>
      </c>
      <c r="IN186" s="115" t="str">
        <f t="shared" si="1191"/>
        <v/>
      </c>
      <c r="IO186" s="116" t="str">
        <f t="shared" si="1192"/>
        <v/>
      </c>
      <c r="IP186" s="117" t="str">
        <f t="shared" si="1193"/>
        <v/>
      </c>
      <c r="IQ186" s="118" t="str">
        <f t="shared" si="1194"/>
        <v/>
      </c>
      <c r="IR186" s="119" t="str">
        <f t="shared" si="1195"/>
        <v/>
      </c>
      <c r="IS186" s="120" t="str">
        <f t="shared" si="1196"/>
        <v/>
      </c>
      <c r="IU186" s="112"/>
      <c r="IV186" s="112"/>
      <c r="IW186" s="113" t="str">
        <f t="shared" si="1197"/>
        <v/>
      </c>
      <c r="IX186" s="114" t="str">
        <f t="shared" si="1198"/>
        <v/>
      </c>
      <c r="IY186" s="115" t="str">
        <f t="shared" si="1199"/>
        <v/>
      </c>
      <c r="IZ186" s="115" t="str">
        <f t="shared" si="1200"/>
        <v/>
      </c>
      <c r="JA186" s="116" t="str">
        <f t="shared" si="1201"/>
        <v/>
      </c>
      <c r="JB186" s="117" t="str">
        <f t="shared" si="1202"/>
        <v/>
      </c>
      <c r="JC186" s="118" t="str">
        <f t="shared" si="1203"/>
        <v/>
      </c>
      <c r="JD186" s="119" t="str">
        <f t="shared" si="1204"/>
        <v/>
      </c>
      <c r="JE186" s="120" t="str">
        <f t="shared" si="1205"/>
        <v/>
      </c>
      <c r="JG186" s="112"/>
      <c r="JH186" s="112"/>
      <c r="JI186" s="113" t="str">
        <f t="shared" si="1206"/>
        <v/>
      </c>
      <c r="JJ186" s="114" t="str">
        <f t="shared" si="1207"/>
        <v/>
      </c>
      <c r="JK186" s="115" t="str">
        <f t="shared" si="1208"/>
        <v/>
      </c>
      <c r="JL186" s="115" t="str">
        <f t="shared" si="1209"/>
        <v/>
      </c>
      <c r="JM186" s="116" t="str">
        <f t="shared" si="1210"/>
        <v/>
      </c>
      <c r="JN186" s="117" t="str">
        <f t="shared" si="1211"/>
        <v/>
      </c>
      <c r="JO186" s="118" t="str">
        <f t="shared" si="1212"/>
        <v/>
      </c>
      <c r="JP186" s="119" t="str">
        <f t="shared" si="1213"/>
        <v/>
      </c>
      <c r="JQ186" s="120" t="str">
        <f t="shared" si="1214"/>
        <v/>
      </c>
      <c r="JS186" s="112"/>
      <c r="JT186" s="112"/>
      <c r="JU186" s="113" t="str">
        <f t="shared" si="1215"/>
        <v/>
      </c>
      <c r="JV186" s="114" t="str">
        <f t="shared" si="1216"/>
        <v/>
      </c>
      <c r="JW186" s="115" t="str">
        <f t="shared" si="1217"/>
        <v/>
      </c>
      <c r="JX186" s="115" t="str">
        <f t="shared" si="1218"/>
        <v/>
      </c>
      <c r="JY186" s="116" t="str">
        <f t="shared" si="1219"/>
        <v/>
      </c>
      <c r="JZ186" s="117" t="str">
        <f t="shared" si="1220"/>
        <v/>
      </c>
      <c r="KA186" s="118" t="str">
        <f t="shared" si="1221"/>
        <v/>
      </c>
      <c r="KB186" s="119" t="str">
        <f t="shared" si="1222"/>
        <v/>
      </c>
      <c r="KC186" s="120" t="str">
        <f t="shared" si="1223"/>
        <v/>
      </c>
      <c r="KE186" s="112"/>
      <c r="KF186" s="112"/>
      <c r="KG186" s="113" t="str">
        <f t="shared" si="1224"/>
        <v/>
      </c>
      <c r="KH186" s="114" t="str">
        <f t="shared" si="1225"/>
        <v/>
      </c>
      <c r="KI186" s="115" t="str">
        <f t="shared" si="1226"/>
        <v/>
      </c>
      <c r="KJ186" s="115" t="str">
        <f t="shared" si="1227"/>
        <v/>
      </c>
      <c r="KK186" s="116" t="str">
        <f t="shared" si="1228"/>
        <v/>
      </c>
      <c r="KL186" s="117" t="str">
        <f t="shared" si="1229"/>
        <v/>
      </c>
      <c r="KM186" s="118" t="str">
        <f t="shared" si="1230"/>
        <v/>
      </c>
      <c r="KN186" s="119" t="str">
        <f t="shared" si="1231"/>
        <v/>
      </c>
      <c r="KO186" s="120" t="str">
        <f t="shared" si="1232"/>
        <v/>
      </c>
      <c r="KQ186" s="112"/>
      <c r="KR186" s="112"/>
      <c r="KS186" s="113" t="str">
        <f t="shared" si="1233"/>
        <v/>
      </c>
      <c r="KT186" s="114" t="str">
        <f t="shared" si="1234"/>
        <v/>
      </c>
      <c r="KU186" s="115" t="str">
        <f t="shared" si="1235"/>
        <v/>
      </c>
      <c r="KV186" s="115" t="str">
        <f t="shared" si="1236"/>
        <v/>
      </c>
      <c r="KW186" s="116" t="str">
        <f t="shared" si="1237"/>
        <v/>
      </c>
      <c r="KX186" s="117" t="str">
        <f t="shared" si="1238"/>
        <v/>
      </c>
      <c r="KY186" s="118" t="str">
        <f t="shared" si="1239"/>
        <v/>
      </c>
      <c r="KZ186" s="119" t="str">
        <f t="shared" si="1240"/>
        <v/>
      </c>
      <c r="LA186" s="120" t="str">
        <f t="shared" si="1241"/>
        <v/>
      </c>
      <c r="LC186" s="112"/>
      <c r="LD186" s="112"/>
      <c r="LE186" s="113" t="str">
        <f t="shared" si="1242"/>
        <v/>
      </c>
      <c r="LF186" s="114" t="str">
        <f t="shared" si="1243"/>
        <v/>
      </c>
      <c r="LG186" s="115" t="str">
        <f t="shared" si="1244"/>
        <v/>
      </c>
      <c r="LH186" s="115" t="str">
        <f t="shared" si="1245"/>
        <v/>
      </c>
      <c r="LI186" s="116" t="str">
        <f t="shared" si="1246"/>
        <v/>
      </c>
      <c r="LJ186" s="117" t="str">
        <f t="shared" si="1247"/>
        <v/>
      </c>
      <c r="LK186" s="118" t="str">
        <f t="shared" si="1248"/>
        <v/>
      </c>
      <c r="LL186" s="119" t="str">
        <f t="shared" si="1249"/>
        <v/>
      </c>
      <c r="LM186" s="120" t="str">
        <f t="shared" si="1250"/>
        <v/>
      </c>
      <c r="LO186" s="112"/>
      <c r="LP186" s="112"/>
      <c r="LQ186" s="113" t="str">
        <f t="shared" si="1251"/>
        <v/>
      </c>
      <c r="LR186" s="114" t="str">
        <f t="shared" si="1252"/>
        <v/>
      </c>
      <c r="LS186" s="115" t="str">
        <f t="shared" si="1253"/>
        <v/>
      </c>
      <c r="LT186" s="115" t="str">
        <f t="shared" si="1254"/>
        <v/>
      </c>
      <c r="LU186" s="116" t="str">
        <f t="shared" si="1255"/>
        <v/>
      </c>
      <c r="LV186" s="117" t="str">
        <f t="shared" si="1256"/>
        <v/>
      </c>
      <c r="LW186" s="118" t="str">
        <f t="shared" si="1257"/>
        <v/>
      </c>
      <c r="LX186" s="119" t="str">
        <f t="shared" si="1258"/>
        <v/>
      </c>
      <c r="LY186" s="120" t="str">
        <f t="shared" si="1259"/>
        <v/>
      </c>
      <c r="MA186" s="112"/>
      <c r="MB186" s="112"/>
      <c r="MC186" s="113" t="str">
        <f t="shared" si="1260"/>
        <v/>
      </c>
      <c r="MD186" s="114" t="str">
        <f t="shared" si="1261"/>
        <v/>
      </c>
      <c r="ME186" s="115" t="str">
        <f t="shared" si="1262"/>
        <v/>
      </c>
      <c r="MF186" s="115" t="str">
        <f t="shared" si="1263"/>
        <v/>
      </c>
      <c r="MG186" s="116" t="str">
        <f t="shared" si="1264"/>
        <v/>
      </c>
      <c r="MH186" s="117" t="str">
        <f t="shared" si="1265"/>
        <v/>
      </c>
      <c r="MI186" s="118" t="str">
        <f t="shared" si="1266"/>
        <v/>
      </c>
      <c r="MJ186" s="119" t="str">
        <f t="shared" si="1267"/>
        <v/>
      </c>
      <c r="MK186" s="120" t="str">
        <f t="shared" si="1268"/>
        <v/>
      </c>
      <c r="MM186" s="112"/>
      <c r="MN186" s="112"/>
      <c r="MO186" s="113" t="str">
        <f t="shared" si="1269"/>
        <v/>
      </c>
      <c r="MP186" s="114" t="str">
        <f t="shared" si="1270"/>
        <v/>
      </c>
      <c r="MQ186" s="115" t="str">
        <f t="shared" si="1271"/>
        <v/>
      </c>
      <c r="MR186" s="115" t="str">
        <f t="shared" si="1272"/>
        <v/>
      </c>
      <c r="MS186" s="116" t="str">
        <f t="shared" si="1273"/>
        <v/>
      </c>
      <c r="MT186" s="117" t="str">
        <f t="shared" si="1274"/>
        <v/>
      </c>
      <c r="MU186" s="118" t="str">
        <f t="shared" si="1275"/>
        <v/>
      </c>
      <c r="MV186" s="119" t="str">
        <f t="shared" si="1276"/>
        <v/>
      </c>
      <c r="MW186" s="120" t="str">
        <f t="shared" si="1277"/>
        <v/>
      </c>
      <c r="MY186" s="112"/>
      <c r="MZ186" s="112"/>
      <c r="NA186" s="113" t="str">
        <f t="shared" si="1278"/>
        <v/>
      </c>
      <c r="NB186" s="114" t="str">
        <f t="shared" si="1279"/>
        <v/>
      </c>
      <c r="NC186" s="115" t="str">
        <f t="shared" si="1280"/>
        <v/>
      </c>
      <c r="ND186" s="115" t="str">
        <f t="shared" si="1281"/>
        <v/>
      </c>
      <c r="NE186" s="116" t="str">
        <f t="shared" si="1282"/>
        <v/>
      </c>
      <c r="NF186" s="117" t="str">
        <f t="shared" si="1283"/>
        <v/>
      </c>
      <c r="NG186" s="118" t="str">
        <f t="shared" si="1284"/>
        <v/>
      </c>
      <c r="NH186" s="119" t="str">
        <f t="shared" si="1285"/>
        <v/>
      </c>
      <c r="NI186" s="120" t="str">
        <f t="shared" si="1286"/>
        <v/>
      </c>
      <c r="NK186" s="112"/>
      <c r="NL186" s="112"/>
      <c r="NM186" s="113" t="str">
        <f t="shared" si="1287"/>
        <v/>
      </c>
      <c r="NN186" s="114" t="str">
        <f t="shared" si="1288"/>
        <v/>
      </c>
      <c r="NO186" s="115" t="str">
        <f t="shared" si="1289"/>
        <v/>
      </c>
      <c r="NP186" s="115" t="str">
        <f t="shared" si="1290"/>
        <v/>
      </c>
      <c r="NQ186" s="116" t="str">
        <f t="shared" si="1291"/>
        <v/>
      </c>
      <c r="NR186" s="117" t="str">
        <f t="shared" si="1292"/>
        <v/>
      </c>
      <c r="NS186" s="118" t="str">
        <f t="shared" si="1293"/>
        <v/>
      </c>
      <c r="NT186" s="119" t="str">
        <f t="shared" si="1294"/>
        <v/>
      </c>
      <c r="NU186" s="120" t="str">
        <f t="shared" si="1295"/>
        <v/>
      </c>
      <c r="NW186" s="112"/>
      <c r="NX186" s="112"/>
      <c r="NY186" s="113" t="str">
        <f t="shared" si="1296"/>
        <v/>
      </c>
      <c r="NZ186" s="114" t="str">
        <f t="shared" si="1297"/>
        <v/>
      </c>
      <c r="OA186" s="115" t="str">
        <f t="shared" si="1298"/>
        <v/>
      </c>
      <c r="OB186" s="115" t="str">
        <f t="shared" si="1299"/>
        <v/>
      </c>
      <c r="OC186" s="116" t="str">
        <f t="shared" si="1300"/>
        <v/>
      </c>
      <c r="OD186" s="117" t="str">
        <f t="shared" si="1301"/>
        <v/>
      </c>
      <c r="OE186" s="118" t="str">
        <f t="shared" si="1302"/>
        <v/>
      </c>
      <c r="OF186" s="119" t="str">
        <f t="shared" si="1303"/>
        <v/>
      </c>
      <c r="OG186" s="120" t="str">
        <f t="shared" si="1304"/>
        <v/>
      </c>
      <c r="OI186" s="112"/>
      <c r="OJ186" s="112"/>
      <c r="OK186" s="113" t="str">
        <f t="shared" si="1305"/>
        <v/>
      </c>
      <c r="OL186" s="114" t="str">
        <f t="shared" si="1306"/>
        <v/>
      </c>
      <c r="OM186" s="115" t="str">
        <f t="shared" si="1307"/>
        <v/>
      </c>
      <c r="ON186" s="115" t="str">
        <f t="shared" si="1308"/>
        <v/>
      </c>
      <c r="OO186" s="116" t="str">
        <f t="shared" si="1309"/>
        <v/>
      </c>
      <c r="OP186" s="117" t="str">
        <f t="shared" si="1310"/>
        <v/>
      </c>
      <c r="OQ186" s="118" t="str">
        <f t="shared" si="1311"/>
        <v/>
      </c>
      <c r="OR186" s="119" t="str">
        <f t="shared" si="1312"/>
        <v/>
      </c>
      <c r="OS186" s="120" t="str">
        <f t="shared" si="1313"/>
        <v/>
      </c>
      <c r="OU186" s="112"/>
      <c r="OV186" s="112"/>
      <c r="OW186" s="113" t="str">
        <f t="shared" si="1314"/>
        <v/>
      </c>
      <c r="OX186" s="114" t="str">
        <f t="shared" si="1315"/>
        <v/>
      </c>
      <c r="OY186" s="115" t="str">
        <f t="shared" si="1316"/>
        <v/>
      </c>
      <c r="OZ186" s="115" t="str">
        <f t="shared" si="1317"/>
        <v/>
      </c>
      <c r="PA186" s="116" t="str">
        <f t="shared" si="1318"/>
        <v/>
      </c>
      <c r="PB186" s="117" t="str">
        <f t="shared" si="1319"/>
        <v/>
      </c>
      <c r="PC186" s="118" t="str">
        <f t="shared" si="1320"/>
        <v/>
      </c>
      <c r="PD186" s="119" t="str">
        <f t="shared" si="1321"/>
        <v/>
      </c>
      <c r="PE186" s="120" t="str">
        <f t="shared" si="1322"/>
        <v/>
      </c>
      <c r="PG186" s="112"/>
      <c r="PH186" s="112"/>
      <c r="PI186" s="113" t="str">
        <f t="shared" si="1323"/>
        <v/>
      </c>
      <c r="PJ186" s="114" t="str">
        <f t="shared" si="1324"/>
        <v/>
      </c>
      <c r="PK186" s="115" t="str">
        <f t="shared" si="1325"/>
        <v/>
      </c>
      <c r="PL186" s="115" t="str">
        <f t="shared" si="1326"/>
        <v/>
      </c>
      <c r="PM186" s="116" t="str">
        <f t="shared" si="1327"/>
        <v/>
      </c>
      <c r="PN186" s="117" t="str">
        <f t="shared" si="1328"/>
        <v/>
      </c>
      <c r="PO186" s="118" t="str">
        <f t="shared" si="1329"/>
        <v/>
      </c>
      <c r="PP186" s="119" t="str">
        <f t="shared" si="1330"/>
        <v/>
      </c>
      <c r="PQ186" s="120" t="str">
        <f t="shared" si="1331"/>
        <v/>
      </c>
      <c r="PS186" s="112"/>
      <c r="PT186" s="112"/>
      <c r="PU186" s="113" t="str">
        <f t="shared" si="1332"/>
        <v/>
      </c>
      <c r="PV186" s="114" t="str">
        <f t="shared" si="1333"/>
        <v/>
      </c>
      <c r="PW186" s="115" t="str">
        <f t="shared" si="1334"/>
        <v/>
      </c>
      <c r="PX186" s="115" t="str">
        <f t="shared" si="1335"/>
        <v/>
      </c>
      <c r="PY186" s="116" t="str">
        <f t="shared" si="1336"/>
        <v/>
      </c>
      <c r="PZ186" s="117" t="str">
        <f t="shared" si="1337"/>
        <v/>
      </c>
      <c r="QA186" s="118" t="str">
        <f t="shared" si="1338"/>
        <v/>
      </c>
      <c r="QB186" s="119" t="str">
        <f t="shared" si="1339"/>
        <v/>
      </c>
      <c r="QC186" s="120" t="str">
        <f t="shared" si="1340"/>
        <v/>
      </c>
      <c r="QE186" s="112"/>
      <c r="QF186" s="112"/>
      <c r="QG186" s="113" t="str">
        <f t="shared" si="1341"/>
        <v/>
      </c>
      <c r="QH186" s="114" t="str">
        <f t="shared" si="1342"/>
        <v/>
      </c>
      <c r="QI186" s="115" t="str">
        <f t="shared" si="1343"/>
        <v/>
      </c>
      <c r="QJ186" s="115" t="str">
        <f t="shared" si="1344"/>
        <v/>
      </c>
      <c r="QK186" s="116" t="str">
        <f t="shared" si="1345"/>
        <v/>
      </c>
      <c r="QL186" s="117" t="str">
        <f t="shared" si="1346"/>
        <v/>
      </c>
      <c r="QM186" s="118" t="str">
        <f t="shared" si="1347"/>
        <v/>
      </c>
      <c r="QN186" s="119" t="str">
        <f t="shared" si="1348"/>
        <v/>
      </c>
      <c r="QO186" s="120" t="str">
        <f t="shared" si="1349"/>
        <v/>
      </c>
      <c r="QQ186" s="112"/>
      <c r="QR186" s="112"/>
      <c r="QS186" s="113" t="str">
        <f t="shared" si="1350"/>
        <v/>
      </c>
      <c r="QT186" s="114" t="str">
        <f t="shared" si="1351"/>
        <v/>
      </c>
      <c r="QU186" s="115" t="str">
        <f t="shared" si="1352"/>
        <v/>
      </c>
      <c r="QV186" s="115" t="str">
        <f t="shared" si="1353"/>
        <v/>
      </c>
      <c r="QW186" s="116" t="str">
        <f t="shared" si="1354"/>
        <v/>
      </c>
      <c r="QX186" s="117" t="str">
        <f t="shared" si="1355"/>
        <v/>
      </c>
      <c r="QY186" s="118" t="str">
        <f t="shared" si="1356"/>
        <v/>
      </c>
      <c r="QZ186" s="119" t="str">
        <f t="shared" si="1357"/>
        <v/>
      </c>
      <c r="RA186" s="120" t="str">
        <f t="shared" si="1358"/>
        <v/>
      </c>
      <c r="RC186" s="112"/>
      <c r="RD186" s="112"/>
      <c r="RE186" s="113" t="str">
        <f t="shared" si="1359"/>
        <v/>
      </c>
      <c r="RF186" s="114" t="str">
        <f t="shared" si="1360"/>
        <v/>
      </c>
      <c r="RG186" s="115" t="str">
        <f t="shared" si="1361"/>
        <v/>
      </c>
      <c r="RH186" s="115" t="str">
        <f t="shared" si="1362"/>
        <v/>
      </c>
      <c r="RI186" s="116" t="str">
        <f t="shared" si="1363"/>
        <v/>
      </c>
      <c r="RJ186" s="117" t="str">
        <f t="shared" si="1364"/>
        <v/>
      </c>
      <c r="RK186" s="118" t="str">
        <f t="shared" si="1365"/>
        <v/>
      </c>
      <c r="RL186" s="119" t="str">
        <f t="shared" si="1366"/>
        <v/>
      </c>
      <c r="RM186" s="120" t="str">
        <f t="shared" si="1367"/>
        <v/>
      </c>
      <c r="RO186" s="112"/>
      <c r="RP186" s="112"/>
      <c r="RQ186" s="113" t="str">
        <f t="shared" si="1368"/>
        <v/>
      </c>
      <c r="RR186" s="114" t="str">
        <f t="shared" si="1369"/>
        <v/>
      </c>
      <c r="RS186" s="115" t="str">
        <f t="shared" si="1370"/>
        <v/>
      </c>
      <c r="RT186" s="115" t="str">
        <f t="shared" si="1371"/>
        <v/>
      </c>
      <c r="RU186" s="116" t="str">
        <f t="shared" si="1372"/>
        <v/>
      </c>
      <c r="RV186" s="117" t="str">
        <f t="shared" si="1373"/>
        <v/>
      </c>
      <c r="RW186" s="118" t="str">
        <f t="shared" si="1374"/>
        <v/>
      </c>
      <c r="RX186" s="119" t="str">
        <f t="shared" si="1375"/>
        <v/>
      </c>
      <c r="RY186" s="120" t="str">
        <f t="shared" si="1376"/>
        <v/>
      </c>
      <c r="SA186" s="112"/>
      <c r="SB186" s="112"/>
    </row>
    <row r="187" spans="1:496" ht="13.5" customHeight="1">
      <c r="A187" s="20"/>
      <c r="B187" s="2" t="s">
        <v>961</v>
      </c>
      <c r="C187" s="2" t="s">
        <v>962</v>
      </c>
      <c r="E187" s="113" t="str">
        <f t="shared" si="960"/>
        <v/>
      </c>
      <c r="F187" s="114" t="str">
        <f t="shared" si="961"/>
        <v/>
      </c>
      <c r="G187" s="115" t="str">
        <f t="shared" si="1443"/>
        <v/>
      </c>
      <c r="H187" s="115" t="str">
        <f t="shared" si="1444"/>
        <v/>
      </c>
      <c r="I187" s="116" t="str">
        <f t="shared" si="962"/>
        <v/>
      </c>
      <c r="J187" s="117" t="str">
        <f t="shared" si="963"/>
        <v/>
      </c>
      <c r="K187" s="118" t="str">
        <f t="shared" si="964"/>
        <v/>
      </c>
      <c r="L187" s="119" t="str">
        <f t="shared" si="1377"/>
        <v/>
      </c>
      <c r="M187" s="120" t="str">
        <f t="shared" si="965"/>
        <v/>
      </c>
      <c r="O187" s="112"/>
      <c r="Q187" s="113" t="s">
        <v>289</v>
      </c>
      <c r="R187" s="114" t="s">
        <v>289</v>
      </c>
      <c r="S187" s="115" t="s">
        <v>289</v>
      </c>
      <c r="T187" s="115" t="s">
        <v>289</v>
      </c>
      <c r="U187" s="116" t="s">
        <v>289</v>
      </c>
      <c r="V187" s="117" t="s">
        <v>289</v>
      </c>
      <c r="W187" s="118" t="s">
        <v>289</v>
      </c>
      <c r="X187" s="119" t="s">
        <v>289</v>
      </c>
      <c r="Y187" s="120" t="s">
        <v>289</v>
      </c>
      <c r="AA187" s="4"/>
      <c r="AC187" s="113" t="str">
        <f t="shared" si="1035"/>
        <v/>
      </c>
      <c r="AD187" s="114" t="str">
        <f t="shared" si="1036"/>
        <v/>
      </c>
      <c r="AE187" s="115" t="str">
        <f t="shared" si="1037"/>
        <v/>
      </c>
      <c r="AF187" s="115" t="str">
        <f t="shared" si="1038"/>
        <v/>
      </c>
      <c r="AG187" s="116" t="str">
        <f t="shared" si="1039"/>
        <v/>
      </c>
      <c r="AH187" s="117" t="str">
        <f t="shared" si="1040"/>
        <v/>
      </c>
      <c r="AI187" s="118" t="str">
        <f t="shared" si="1041"/>
        <v/>
      </c>
      <c r="AJ187" s="119" t="str">
        <f t="shared" si="1042"/>
        <v/>
      </c>
      <c r="AK187" s="120" t="str">
        <f t="shared" si="1043"/>
        <v/>
      </c>
      <c r="AM187" s="112"/>
      <c r="AN187" s="112"/>
      <c r="AO187" s="113" t="str">
        <f t="shared" si="1044"/>
        <v/>
      </c>
      <c r="AP187" s="114" t="str">
        <f t="shared" si="1045"/>
        <v/>
      </c>
      <c r="AQ187" s="115" t="str">
        <f t="shared" si="1046"/>
        <v/>
      </c>
      <c r="AR187" s="115" t="str">
        <f t="shared" si="1047"/>
        <v/>
      </c>
      <c r="AS187" s="116" t="str">
        <f t="shared" si="1048"/>
        <v/>
      </c>
      <c r="AT187" s="117" t="str">
        <f t="shared" si="1049"/>
        <v/>
      </c>
      <c r="AU187" s="118" t="str">
        <f t="shared" si="1050"/>
        <v/>
      </c>
      <c r="AV187" s="119" t="str">
        <f t="shared" si="1051"/>
        <v/>
      </c>
      <c r="AW187" s="120" t="str">
        <f t="shared" si="1052"/>
        <v/>
      </c>
      <c r="AY187" s="112"/>
      <c r="AZ187" s="112"/>
      <c r="BA187" s="113" t="str">
        <f t="shared" si="1026"/>
        <v/>
      </c>
      <c r="BB187" s="114" t="str">
        <f t="shared" si="1027"/>
        <v/>
      </c>
      <c r="BC187" s="115" t="str">
        <f t="shared" si="1028"/>
        <v/>
      </c>
      <c r="BD187" s="115" t="str">
        <f t="shared" si="1029"/>
        <v/>
      </c>
      <c r="BE187" s="116" t="str">
        <f t="shared" si="1030"/>
        <v/>
      </c>
      <c r="BF187" s="117" t="str">
        <f t="shared" si="1031"/>
        <v/>
      </c>
      <c r="BG187" s="118" t="str">
        <f t="shared" si="1032"/>
        <v/>
      </c>
      <c r="BH187" s="119" t="str">
        <f t="shared" si="1033"/>
        <v/>
      </c>
      <c r="BI187" s="120" t="str">
        <f t="shared" si="1034"/>
        <v/>
      </c>
      <c r="BK187" s="112"/>
      <c r="BL187" s="112"/>
      <c r="BM187" s="113" t="str">
        <f t="shared" si="1053"/>
        <v/>
      </c>
      <c r="BN187" s="114" t="str">
        <f t="shared" si="1054"/>
        <v/>
      </c>
      <c r="BO187" s="115" t="str">
        <f t="shared" si="1055"/>
        <v/>
      </c>
      <c r="BP187" s="115" t="str">
        <f t="shared" si="1056"/>
        <v/>
      </c>
      <c r="BQ187" s="116" t="str">
        <f t="shared" si="1057"/>
        <v/>
      </c>
      <c r="BR187" s="117" t="str">
        <f t="shared" si="1058"/>
        <v/>
      </c>
      <c r="BS187" s="118" t="str">
        <f t="shared" si="1059"/>
        <v/>
      </c>
      <c r="BT187" s="119" t="str">
        <f t="shared" si="1060"/>
        <v/>
      </c>
      <c r="BU187" s="120" t="str">
        <f t="shared" si="1061"/>
        <v/>
      </c>
      <c r="BW187" s="112"/>
      <c r="BX187" s="112"/>
      <c r="BY187" s="113" t="str">
        <f t="shared" si="1062"/>
        <v/>
      </c>
      <c r="BZ187" s="114" t="str">
        <f t="shared" si="1063"/>
        <v/>
      </c>
      <c r="CA187" s="115" t="str">
        <f t="shared" si="1064"/>
        <v/>
      </c>
      <c r="CB187" s="115" t="str">
        <f t="shared" si="1065"/>
        <v/>
      </c>
      <c r="CC187" s="116" t="str">
        <f t="shared" si="1066"/>
        <v/>
      </c>
      <c r="CD187" s="117" t="str">
        <f t="shared" si="1067"/>
        <v/>
      </c>
      <c r="CE187" s="118" t="str">
        <f t="shared" si="1068"/>
        <v/>
      </c>
      <c r="CF187" s="119" t="str">
        <f t="shared" si="1069"/>
        <v/>
      </c>
      <c r="CG187" s="120" t="str">
        <f t="shared" si="1070"/>
        <v/>
      </c>
      <c r="CI187" s="112"/>
      <c r="CJ187" s="112"/>
      <c r="CK187" s="113" t="str">
        <f t="shared" si="1071"/>
        <v/>
      </c>
      <c r="CL187" s="114" t="str">
        <f t="shared" si="1072"/>
        <v/>
      </c>
      <c r="CM187" s="115" t="str">
        <f t="shared" si="1073"/>
        <v/>
      </c>
      <c r="CN187" s="115" t="str">
        <f t="shared" si="1074"/>
        <v/>
      </c>
      <c r="CO187" s="116" t="str">
        <f t="shared" si="1075"/>
        <v/>
      </c>
      <c r="CP187" s="117" t="str">
        <f t="shared" si="1076"/>
        <v/>
      </c>
      <c r="CQ187" s="118" t="str">
        <f t="shared" si="1077"/>
        <v/>
      </c>
      <c r="CR187" s="119" t="str">
        <f t="shared" si="1078"/>
        <v/>
      </c>
      <c r="CS187" s="120" t="str">
        <f t="shared" si="1079"/>
        <v/>
      </c>
      <c r="CU187" s="112"/>
      <c r="CV187" s="112"/>
      <c r="CW187" s="113" t="str">
        <f t="shared" si="1080"/>
        <v/>
      </c>
      <c r="CX187" s="114" t="str">
        <f t="shared" si="1081"/>
        <v/>
      </c>
      <c r="CY187" s="115" t="str">
        <f t="shared" si="1082"/>
        <v/>
      </c>
      <c r="CZ187" s="115" t="str">
        <f t="shared" si="1083"/>
        <v/>
      </c>
      <c r="DA187" s="116" t="str">
        <f t="shared" si="1084"/>
        <v/>
      </c>
      <c r="DB187" s="117" t="str">
        <f t="shared" si="1085"/>
        <v/>
      </c>
      <c r="DC187" s="118" t="str">
        <f t="shared" si="1086"/>
        <v/>
      </c>
      <c r="DD187" s="119" t="str">
        <f t="shared" si="1087"/>
        <v/>
      </c>
      <c r="DE187" s="120" t="str">
        <f t="shared" si="1088"/>
        <v/>
      </c>
      <c r="DG187" s="112"/>
      <c r="DH187" s="112"/>
      <c r="DI187" s="113" t="str">
        <f t="shared" si="1089"/>
        <v/>
      </c>
      <c r="DJ187" s="114" t="str">
        <f t="shared" si="1090"/>
        <v/>
      </c>
      <c r="DK187" s="115" t="str">
        <f t="shared" si="1091"/>
        <v/>
      </c>
      <c r="DL187" s="115" t="str">
        <f t="shared" si="1092"/>
        <v/>
      </c>
      <c r="DM187" s="116" t="str">
        <f t="shared" si="1093"/>
        <v/>
      </c>
      <c r="DN187" s="117" t="str">
        <f t="shared" si="1094"/>
        <v/>
      </c>
      <c r="DO187" s="118" t="str">
        <f t="shared" si="1095"/>
        <v/>
      </c>
      <c r="DP187" s="119" t="str">
        <f t="shared" si="1096"/>
        <v/>
      </c>
      <c r="DQ187" s="120" t="str">
        <f t="shared" si="1097"/>
        <v/>
      </c>
      <c r="DS187" s="112"/>
      <c r="DT187" s="112"/>
      <c r="DU187" s="113" t="str">
        <f t="shared" si="1098"/>
        <v/>
      </c>
      <c r="DV187" s="114" t="str">
        <f t="shared" si="1099"/>
        <v/>
      </c>
      <c r="DW187" s="115" t="str">
        <f t="shared" si="1100"/>
        <v/>
      </c>
      <c r="DX187" s="115" t="str">
        <f t="shared" si="1101"/>
        <v/>
      </c>
      <c r="DY187" s="116" t="str">
        <f t="shared" si="1102"/>
        <v/>
      </c>
      <c r="DZ187" s="117" t="str">
        <f t="shared" si="1103"/>
        <v/>
      </c>
      <c r="EA187" s="118" t="str">
        <f t="shared" si="1104"/>
        <v/>
      </c>
      <c r="EB187" s="119" t="str">
        <f t="shared" si="1105"/>
        <v/>
      </c>
      <c r="EC187" s="120" t="str">
        <f t="shared" si="1106"/>
        <v/>
      </c>
      <c r="EE187" s="112"/>
      <c r="EF187" s="112"/>
      <c r="EG187" s="113" t="str">
        <f t="shared" si="1107"/>
        <v/>
      </c>
      <c r="EH187" s="114" t="str">
        <f t="shared" si="1108"/>
        <v/>
      </c>
      <c r="EI187" s="115" t="str">
        <f t="shared" si="1109"/>
        <v/>
      </c>
      <c r="EJ187" s="115" t="str">
        <f t="shared" si="1110"/>
        <v/>
      </c>
      <c r="EK187" s="116" t="str">
        <f t="shared" si="1111"/>
        <v/>
      </c>
      <c r="EL187" s="117" t="str">
        <f t="shared" si="1112"/>
        <v/>
      </c>
      <c r="EM187" s="118" t="str">
        <f t="shared" si="1113"/>
        <v/>
      </c>
      <c r="EN187" s="119" t="str">
        <f t="shared" si="1114"/>
        <v/>
      </c>
      <c r="EO187" s="120" t="str">
        <f t="shared" si="1115"/>
        <v/>
      </c>
      <c r="EQ187" s="112"/>
      <c r="ER187" s="112"/>
      <c r="ES187" s="113" t="str">
        <f t="shared" si="1116"/>
        <v/>
      </c>
      <c r="ET187" s="114" t="str">
        <f t="shared" si="1117"/>
        <v/>
      </c>
      <c r="EU187" s="115" t="str">
        <f t="shared" si="1118"/>
        <v/>
      </c>
      <c r="EV187" s="115" t="str">
        <f t="shared" si="1119"/>
        <v/>
      </c>
      <c r="EW187" s="116" t="str">
        <f t="shared" si="1120"/>
        <v/>
      </c>
      <c r="EX187" s="117" t="str">
        <f t="shared" si="1121"/>
        <v/>
      </c>
      <c r="EY187" s="118" t="str">
        <f t="shared" si="1122"/>
        <v/>
      </c>
      <c r="EZ187" s="119" t="str">
        <f t="shared" si="1123"/>
        <v/>
      </c>
      <c r="FA187" s="120" t="str">
        <f t="shared" si="1124"/>
        <v/>
      </c>
      <c r="FC187" s="112"/>
      <c r="FD187" s="112"/>
      <c r="FE187" s="113" t="str">
        <f t="shared" si="1125"/>
        <v/>
      </c>
      <c r="FF187" s="114" t="str">
        <f t="shared" si="1126"/>
        <v/>
      </c>
      <c r="FG187" s="115" t="str">
        <f t="shared" si="1127"/>
        <v/>
      </c>
      <c r="FH187" s="115" t="str">
        <f t="shared" si="1128"/>
        <v/>
      </c>
      <c r="FI187" s="116" t="str">
        <f t="shared" si="1129"/>
        <v/>
      </c>
      <c r="FJ187" s="117" t="str">
        <f t="shared" si="1130"/>
        <v/>
      </c>
      <c r="FK187" s="118" t="str">
        <f t="shared" si="1131"/>
        <v/>
      </c>
      <c r="FL187" s="119" t="str">
        <f t="shared" si="1132"/>
        <v/>
      </c>
      <c r="FM187" s="120" t="str">
        <f t="shared" si="1133"/>
        <v/>
      </c>
      <c r="FO187" s="112"/>
      <c r="FP187" s="112"/>
      <c r="FQ187" s="113" t="str">
        <f t="shared" si="1134"/>
        <v/>
      </c>
      <c r="FR187" s="114" t="str">
        <f t="shared" si="1135"/>
        <v/>
      </c>
      <c r="FS187" s="115" t="str">
        <f t="shared" si="1136"/>
        <v/>
      </c>
      <c r="FT187" s="115" t="str">
        <f t="shared" si="1137"/>
        <v/>
      </c>
      <c r="FU187" s="116" t="str">
        <f t="shared" si="1138"/>
        <v/>
      </c>
      <c r="FV187" s="117" t="str">
        <f t="shared" si="1139"/>
        <v/>
      </c>
      <c r="FW187" s="118" t="str">
        <f t="shared" si="1140"/>
        <v/>
      </c>
      <c r="FX187" s="119" t="str">
        <f t="shared" si="1141"/>
        <v/>
      </c>
      <c r="FY187" s="120" t="str">
        <f t="shared" si="1142"/>
        <v/>
      </c>
      <c r="GA187" s="112"/>
      <c r="GB187" s="112"/>
      <c r="GC187" s="113" t="str">
        <f t="shared" si="1143"/>
        <v/>
      </c>
      <c r="GD187" s="114" t="str">
        <f t="shared" si="1144"/>
        <v/>
      </c>
      <c r="GE187" s="115" t="str">
        <f t="shared" si="1145"/>
        <v/>
      </c>
      <c r="GF187" s="115" t="str">
        <f t="shared" si="1146"/>
        <v/>
      </c>
      <c r="GG187" s="116" t="str">
        <f t="shared" si="1147"/>
        <v/>
      </c>
      <c r="GH187" s="117" t="str">
        <f t="shared" si="1148"/>
        <v/>
      </c>
      <c r="GI187" s="118" t="str">
        <f t="shared" si="1149"/>
        <v/>
      </c>
      <c r="GJ187" s="119" t="str">
        <f t="shared" si="1150"/>
        <v/>
      </c>
      <c r="GK187" s="120" t="str">
        <f t="shared" si="1151"/>
        <v/>
      </c>
      <c r="GM187" s="112"/>
      <c r="GN187" s="112"/>
      <c r="GO187" s="113" t="str">
        <f t="shared" si="1152"/>
        <v/>
      </c>
      <c r="GP187" s="114" t="str">
        <f t="shared" si="1153"/>
        <v/>
      </c>
      <c r="GQ187" s="115" t="str">
        <f t="shared" si="1154"/>
        <v/>
      </c>
      <c r="GR187" s="115" t="str">
        <f t="shared" si="1155"/>
        <v/>
      </c>
      <c r="GS187" s="116" t="str">
        <f t="shared" si="1156"/>
        <v/>
      </c>
      <c r="GT187" s="117" t="str">
        <f t="shared" si="1157"/>
        <v/>
      </c>
      <c r="GU187" s="118" t="str">
        <f t="shared" si="1158"/>
        <v/>
      </c>
      <c r="GV187" s="119" t="str">
        <f t="shared" si="1159"/>
        <v/>
      </c>
      <c r="GW187" s="120" t="str">
        <f t="shared" si="1160"/>
        <v/>
      </c>
      <c r="GY187" s="112"/>
      <c r="GZ187" s="112"/>
      <c r="HA187" s="113" t="str">
        <f t="shared" si="1161"/>
        <v/>
      </c>
      <c r="HB187" s="114" t="str">
        <f t="shared" si="1162"/>
        <v/>
      </c>
      <c r="HC187" s="115" t="str">
        <f t="shared" si="1163"/>
        <v/>
      </c>
      <c r="HD187" s="115" t="str">
        <f t="shared" si="1164"/>
        <v/>
      </c>
      <c r="HE187" s="116" t="str">
        <f t="shared" si="1165"/>
        <v/>
      </c>
      <c r="HF187" s="117" t="str">
        <f t="shared" si="1166"/>
        <v/>
      </c>
      <c r="HG187" s="118" t="str">
        <f t="shared" si="1167"/>
        <v/>
      </c>
      <c r="HH187" s="119" t="str">
        <f t="shared" si="1168"/>
        <v/>
      </c>
      <c r="HI187" s="120" t="str">
        <f t="shared" si="1169"/>
        <v/>
      </c>
      <c r="HK187" s="112"/>
      <c r="HL187" s="112"/>
      <c r="HM187" s="113" t="str">
        <f t="shared" si="1170"/>
        <v/>
      </c>
      <c r="HN187" s="114" t="str">
        <f t="shared" si="1171"/>
        <v/>
      </c>
      <c r="HO187" s="115" t="str">
        <f t="shared" si="1172"/>
        <v/>
      </c>
      <c r="HP187" s="115" t="str">
        <f t="shared" si="1173"/>
        <v/>
      </c>
      <c r="HQ187" s="116" t="str">
        <f t="shared" si="1174"/>
        <v/>
      </c>
      <c r="HR187" s="117" t="str">
        <f t="shared" si="1175"/>
        <v/>
      </c>
      <c r="HS187" s="118" t="str">
        <f t="shared" si="1176"/>
        <v/>
      </c>
      <c r="HT187" s="119" t="str">
        <f t="shared" si="1177"/>
        <v/>
      </c>
      <c r="HU187" s="120" t="str">
        <f t="shared" si="1178"/>
        <v/>
      </c>
      <c r="HW187" s="112"/>
      <c r="HX187" s="112"/>
      <c r="HY187" s="113" t="str">
        <f t="shared" si="1179"/>
        <v/>
      </c>
      <c r="HZ187" s="114" t="str">
        <f t="shared" si="1180"/>
        <v/>
      </c>
      <c r="IA187" s="115" t="str">
        <f t="shared" si="1181"/>
        <v/>
      </c>
      <c r="IB187" s="115" t="str">
        <f t="shared" si="1182"/>
        <v/>
      </c>
      <c r="IC187" s="116" t="str">
        <f t="shared" si="1183"/>
        <v/>
      </c>
      <c r="ID187" s="117" t="str">
        <f t="shared" si="1184"/>
        <v/>
      </c>
      <c r="IE187" s="118" t="str">
        <f t="shared" si="1185"/>
        <v/>
      </c>
      <c r="IF187" s="119" t="str">
        <f t="shared" si="1186"/>
        <v/>
      </c>
      <c r="IG187" s="120" t="str">
        <f t="shared" si="1187"/>
        <v/>
      </c>
      <c r="II187" s="112"/>
      <c r="IJ187" s="112"/>
      <c r="IK187" s="113" t="str">
        <f t="shared" si="1188"/>
        <v/>
      </c>
      <c r="IL187" s="114" t="str">
        <f t="shared" si="1189"/>
        <v/>
      </c>
      <c r="IM187" s="115" t="str">
        <f t="shared" si="1190"/>
        <v/>
      </c>
      <c r="IN187" s="115" t="str">
        <f t="shared" si="1191"/>
        <v/>
      </c>
      <c r="IO187" s="116" t="str">
        <f t="shared" si="1192"/>
        <v/>
      </c>
      <c r="IP187" s="117" t="str">
        <f t="shared" si="1193"/>
        <v/>
      </c>
      <c r="IQ187" s="118" t="str">
        <f t="shared" si="1194"/>
        <v/>
      </c>
      <c r="IR187" s="119" t="str">
        <f t="shared" si="1195"/>
        <v/>
      </c>
      <c r="IS187" s="120" t="str">
        <f t="shared" si="1196"/>
        <v/>
      </c>
      <c r="IU187" s="112"/>
      <c r="IV187" s="112"/>
      <c r="IW187" s="113" t="str">
        <f t="shared" si="1197"/>
        <v/>
      </c>
      <c r="IX187" s="114" t="str">
        <f t="shared" si="1198"/>
        <v/>
      </c>
      <c r="IY187" s="115" t="str">
        <f t="shared" si="1199"/>
        <v/>
      </c>
      <c r="IZ187" s="115" t="str">
        <f t="shared" si="1200"/>
        <v/>
      </c>
      <c r="JA187" s="116" t="str">
        <f t="shared" si="1201"/>
        <v/>
      </c>
      <c r="JB187" s="117" t="str">
        <f t="shared" si="1202"/>
        <v/>
      </c>
      <c r="JC187" s="118" t="str">
        <f t="shared" si="1203"/>
        <v/>
      </c>
      <c r="JD187" s="119" t="str">
        <f t="shared" si="1204"/>
        <v/>
      </c>
      <c r="JE187" s="120" t="str">
        <f t="shared" si="1205"/>
        <v/>
      </c>
      <c r="JG187" s="112"/>
      <c r="JH187" s="112"/>
      <c r="JI187" s="113" t="str">
        <f t="shared" si="1206"/>
        <v/>
      </c>
      <c r="JJ187" s="114" t="str">
        <f t="shared" si="1207"/>
        <v/>
      </c>
      <c r="JK187" s="115" t="str">
        <f t="shared" si="1208"/>
        <v/>
      </c>
      <c r="JL187" s="115" t="str">
        <f t="shared" si="1209"/>
        <v/>
      </c>
      <c r="JM187" s="116" t="str">
        <f t="shared" si="1210"/>
        <v/>
      </c>
      <c r="JN187" s="117" t="str">
        <f t="shared" si="1211"/>
        <v/>
      </c>
      <c r="JO187" s="118" t="str">
        <f t="shared" si="1212"/>
        <v/>
      </c>
      <c r="JP187" s="119" t="str">
        <f t="shared" si="1213"/>
        <v/>
      </c>
      <c r="JQ187" s="120" t="str">
        <f t="shared" si="1214"/>
        <v/>
      </c>
      <c r="JS187" s="112"/>
      <c r="JT187" s="112"/>
      <c r="JU187" s="113" t="str">
        <f t="shared" si="1215"/>
        <v/>
      </c>
      <c r="JV187" s="114" t="str">
        <f t="shared" si="1216"/>
        <v/>
      </c>
      <c r="JW187" s="115" t="str">
        <f t="shared" si="1217"/>
        <v/>
      </c>
      <c r="JX187" s="115" t="str">
        <f t="shared" si="1218"/>
        <v/>
      </c>
      <c r="JY187" s="116" t="str">
        <f t="shared" si="1219"/>
        <v/>
      </c>
      <c r="JZ187" s="117" t="str">
        <f t="shared" si="1220"/>
        <v/>
      </c>
      <c r="KA187" s="118" t="str">
        <f t="shared" si="1221"/>
        <v/>
      </c>
      <c r="KB187" s="119" t="str">
        <f t="shared" si="1222"/>
        <v/>
      </c>
      <c r="KC187" s="120" t="str">
        <f t="shared" si="1223"/>
        <v/>
      </c>
      <c r="KE187" s="112"/>
      <c r="KF187" s="112"/>
      <c r="KG187" s="113" t="str">
        <f t="shared" si="1224"/>
        <v/>
      </c>
      <c r="KH187" s="114" t="str">
        <f t="shared" si="1225"/>
        <v/>
      </c>
      <c r="KI187" s="115" t="str">
        <f t="shared" si="1226"/>
        <v/>
      </c>
      <c r="KJ187" s="115" t="str">
        <f t="shared" si="1227"/>
        <v/>
      </c>
      <c r="KK187" s="116" t="str">
        <f t="shared" si="1228"/>
        <v/>
      </c>
      <c r="KL187" s="117" t="str">
        <f t="shared" si="1229"/>
        <v/>
      </c>
      <c r="KM187" s="118" t="str">
        <f t="shared" si="1230"/>
        <v/>
      </c>
      <c r="KN187" s="119" t="str">
        <f t="shared" si="1231"/>
        <v/>
      </c>
      <c r="KO187" s="120" t="str">
        <f t="shared" si="1232"/>
        <v/>
      </c>
      <c r="KQ187" s="112"/>
      <c r="KR187" s="112"/>
      <c r="KS187" s="113" t="str">
        <f t="shared" si="1233"/>
        <v/>
      </c>
      <c r="KT187" s="114" t="str">
        <f t="shared" si="1234"/>
        <v/>
      </c>
      <c r="KU187" s="115" t="str">
        <f t="shared" si="1235"/>
        <v/>
      </c>
      <c r="KV187" s="115" t="str">
        <f t="shared" si="1236"/>
        <v/>
      </c>
      <c r="KW187" s="116" t="str">
        <f t="shared" si="1237"/>
        <v/>
      </c>
      <c r="KX187" s="117" t="str">
        <f t="shared" si="1238"/>
        <v/>
      </c>
      <c r="KY187" s="118" t="str">
        <f t="shared" si="1239"/>
        <v/>
      </c>
      <c r="KZ187" s="119" t="str">
        <f t="shared" si="1240"/>
        <v/>
      </c>
      <c r="LA187" s="120" t="str">
        <f t="shared" si="1241"/>
        <v/>
      </c>
      <c r="LC187" s="112"/>
      <c r="LD187" s="112"/>
      <c r="LE187" s="113" t="str">
        <f t="shared" si="1242"/>
        <v/>
      </c>
      <c r="LF187" s="114" t="str">
        <f t="shared" si="1243"/>
        <v/>
      </c>
      <c r="LG187" s="115" t="str">
        <f t="shared" si="1244"/>
        <v/>
      </c>
      <c r="LH187" s="115" t="str">
        <f t="shared" si="1245"/>
        <v/>
      </c>
      <c r="LI187" s="116" t="str">
        <f t="shared" si="1246"/>
        <v/>
      </c>
      <c r="LJ187" s="117" t="str">
        <f t="shared" si="1247"/>
        <v/>
      </c>
      <c r="LK187" s="118" t="str">
        <f t="shared" si="1248"/>
        <v/>
      </c>
      <c r="LL187" s="119" t="str">
        <f t="shared" si="1249"/>
        <v/>
      </c>
      <c r="LM187" s="120" t="str">
        <f t="shared" si="1250"/>
        <v/>
      </c>
      <c r="LO187" s="112"/>
      <c r="LP187" s="112"/>
      <c r="LQ187" s="113" t="str">
        <f t="shared" si="1251"/>
        <v/>
      </c>
      <c r="LR187" s="114" t="str">
        <f t="shared" si="1252"/>
        <v/>
      </c>
      <c r="LS187" s="115" t="str">
        <f t="shared" si="1253"/>
        <v/>
      </c>
      <c r="LT187" s="115" t="str">
        <f t="shared" si="1254"/>
        <v/>
      </c>
      <c r="LU187" s="116" t="str">
        <f t="shared" si="1255"/>
        <v/>
      </c>
      <c r="LV187" s="117" t="str">
        <f t="shared" si="1256"/>
        <v/>
      </c>
      <c r="LW187" s="118" t="str">
        <f t="shared" si="1257"/>
        <v/>
      </c>
      <c r="LX187" s="119" t="str">
        <f t="shared" si="1258"/>
        <v/>
      </c>
      <c r="LY187" s="120" t="str">
        <f t="shared" si="1259"/>
        <v/>
      </c>
      <c r="MA187" s="112"/>
      <c r="MB187" s="112"/>
      <c r="MC187" s="113" t="str">
        <f t="shared" si="1260"/>
        <v/>
      </c>
      <c r="MD187" s="114" t="str">
        <f t="shared" si="1261"/>
        <v/>
      </c>
      <c r="ME187" s="115" t="str">
        <f t="shared" si="1262"/>
        <v/>
      </c>
      <c r="MF187" s="115" t="str">
        <f t="shared" si="1263"/>
        <v/>
      </c>
      <c r="MG187" s="116" t="str">
        <f t="shared" si="1264"/>
        <v/>
      </c>
      <c r="MH187" s="117" t="str">
        <f t="shared" si="1265"/>
        <v/>
      </c>
      <c r="MI187" s="118" t="str">
        <f t="shared" si="1266"/>
        <v/>
      </c>
      <c r="MJ187" s="119" t="str">
        <f t="shared" si="1267"/>
        <v/>
      </c>
      <c r="MK187" s="120" t="str">
        <f t="shared" si="1268"/>
        <v/>
      </c>
      <c r="MM187" s="112"/>
      <c r="MN187" s="112"/>
      <c r="MO187" s="113" t="str">
        <f t="shared" si="1269"/>
        <v/>
      </c>
      <c r="MP187" s="114" t="str">
        <f t="shared" si="1270"/>
        <v/>
      </c>
      <c r="MQ187" s="115" t="str">
        <f t="shared" si="1271"/>
        <v/>
      </c>
      <c r="MR187" s="115" t="str">
        <f t="shared" si="1272"/>
        <v/>
      </c>
      <c r="MS187" s="116" t="str">
        <f t="shared" si="1273"/>
        <v/>
      </c>
      <c r="MT187" s="117" t="str">
        <f t="shared" si="1274"/>
        <v/>
      </c>
      <c r="MU187" s="118" t="str">
        <f t="shared" si="1275"/>
        <v/>
      </c>
      <c r="MV187" s="119" t="str">
        <f t="shared" si="1276"/>
        <v/>
      </c>
      <c r="MW187" s="120" t="str">
        <f t="shared" si="1277"/>
        <v/>
      </c>
      <c r="MY187" s="112"/>
      <c r="MZ187" s="112"/>
      <c r="NA187" s="113" t="str">
        <f t="shared" si="1278"/>
        <v/>
      </c>
      <c r="NB187" s="114" t="str">
        <f t="shared" si="1279"/>
        <v/>
      </c>
      <c r="NC187" s="115" t="str">
        <f t="shared" si="1280"/>
        <v/>
      </c>
      <c r="ND187" s="115" t="str">
        <f t="shared" si="1281"/>
        <v/>
      </c>
      <c r="NE187" s="116" t="str">
        <f t="shared" si="1282"/>
        <v/>
      </c>
      <c r="NF187" s="117" t="str">
        <f t="shared" si="1283"/>
        <v/>
      </c>
      <c r="NG187" s="118" t="str">
        <f t="shared" si="1284"/>
        <v/>
      </c>
      <c r="NH187" s="119" t="str">
        <f t="shared" si="1285"/>
        <v/>
      </c>
      <c r="NI187" s="120" t="str">
        <f t="shared" si="1286"/>
        <v/>
      </c>
      <c r="NK187" s="112"/>
      <c r="NL187" s="112"/>
      <c r="NM187" s="113" t="str">
        <f t="shared" si="1287"/>
        <v/>
      </c>
      <c r="NN187" s="114" t="str">
        <f t="shared" si="1288"/>
        <v/>
      </c>
      <c r="NO187" s="115" t="str">
        <f t="shared" si="1289"/>
        <v/>
      </c>
      <c r="NP187" s="115" t="str">
        <f t="shared" si="1290"/>
        <v/>
      </c>
      <c r="NQ187" s="116" t="str">
        <f t="shared" si="1291"/>
        <v/>
      </c>
      <c r="NR187" s="117" t="str">
        <f t="shared" si="1292"/>
        <v/>
      </c>
      <c r="NS187" s="118" t="str">
        <f t="shared" si="1293"/>
        <v/>
      </c>
      <c r="NT187" s="119" t="str">
        <f t="shared" si="1294"/>
        <v/>
      </c>
      <c r="NU187" s="120" t="str">
        <f t="shared" si="1295"/>
        <v/>
      </c>
      <c r="NW187" s="112"/>
      <c r="NX187" s="112"/>
      <c r="NY187" s="113" t="str">
        <f t="shared" si="1296"/>
        <v/>
      </c>
      <c r="NZ187" s="114" t="str">
        <f t="shared" si="1297"/>
        <v/>
      </c>
      <c r="OA187" s="115" t="str">
        <f t="shared" si="1298"/>
        <v/>
      </c>
      <c r="OB187" s="115" t="str">
        <f t="shared" si="1299"/>
        <v/>
      </c>
      <c r="OC187" s="116" t="str">
        <f t="shared" si="1300"/>
        <v/>
      </c>
      <c r="OD187" s="117" t="str">
        <f t="shared" si="1301"/>
        <v/>
      </c>
      <c r="OE187" s="118" t="str">
        <f t="shared" si="1302"/>
        <v/>
      </c>
      <c r="OF187" s="119" t="str">
        <f t="shared" si="1303"/>
        <v/>
      </c>
      <c r="OG187" s="120" t="str">
        <f t="shared" si="1304"/>
        <v/>
      </c>
      <c r="OI187" s="112"/>
      <c r="OJ187" s="112"/>
      <c r="OK187" s="113" t="str">
        <f t="shared" si="1305"/>
        <v/>
      </c>
      <c r="OL187" s="114" t="str">
        <f t="shared" si="1306"/>
        <v/>
      </c>
      <c r="OM187" s="115" t="str">
        <f t="shared" si="1307"/>
        <v/>
      </c>
      <c r="ON187" s="115" t="str">
        <f t="shared" si="1308"/>
        <v/>
      </c>
      <c r="OO187" s="116" t="str">
        <f t="shared" si="1309"/>
        <v/>
      </c>
      <c r="OP187" s="117" t="str">
        <f t="shared" si="1310"/>
        <v/>
      </c>
      <c r="OQ187" s="118" t="str">
        <f t="shared" si="1311"/>
        <v/>
      </c>
      <c r="OR187" s="119" t="str">
        <f t="shared" si="1312"/>
        <v/>
      </c>
      <c r="OS187" s="120" t="str">
        <f t="shared" si="1313"/>
        <v/>
      </c>
      <c r="OU187" s="112"/>
      <c r="OV187" s="112"/>
      <c r="OW187" s="113" t="str">
        <f t="shared" si="1314"/>
        <v/>
      </c>
      <c r="OX187" s="114" t="str">
        <f t="shared" si="1315"/>
        <v/>
      </c>
      <c r="OY187" s="115" t="str">
        <f t="shared" si="1316"/>
        <v/>
      </c>
      <c r="OZ187" s="115" t="str">
        <f t="shared" si="1317"/>
        <v/>
      </c>
      <c r="PA187" s="116" t="str">
        <f t="shared" si="1318"/>
        <v/>
      </c>
      <c r="PB187" s="117" t="str">
        <f t="shared" si="1319"/>
        <v/>
      </c>
      <c r="PC187" s="118" t="str">
        <f t="shared" si="1320"/>
        <v/>
      </c>
      <c r="PD187" s="119" t="str">
        <f t="shared" si="1321"/>
        <v/>
      </c>
      <c r="PE187" s="120" t="str">
        <f t="shared" si="1322"/>
        <v/>
      </c>
      <c r="PG187" s="112"/>
      <c r="PH187" s="112"/>
      <c r="PI187" s="113" t="str">
        <f t="shared" si="1323"/>
        <v/>
      </c>
      <c r="PJ187" s="114" t="str">
        <f t="shared" si="1324"/>
        <v/>
      </c>
      <c r="PK187" s="115" t="str">
        <f t="shared" si="1325"/>
        <v/>
      </c>
      <c r="PL187" s="115" t="str">
        <f t="shared" si="1326"/>
        <v/>
      </c>
      <c r="PM187" s="116" t="str">
        <f t="shared" si="1327"/>
        <v/>
      </c>
      <c r="PN187" s="117" t="str">
        <f t="shared" si="1328"/>
        <v/>
      </c>
      <c r="PO187" s="118" t="str">
        <f t="shared" si="1329"/>
        <v/>
      </c>
      <c r="PP187" s="119" t="str">
        <f t="shared" si="1330"/>
        <v/>
      </c>
      <c r="PQ187" s="120" t="str">
        <f t="shared" si="1331"/>
        <v/>
      </c>
      <c r="PS187" s="112"/>
      <c r="PT187" s="112"/>
      <c r="PU187" s="113" t="str">
        <f t="shared" si="1332"/>
        <v/>
      </c>
      <c r="PV187" s="114" t="str">
        <f t="shared" si="1333"/>
        <v/>
      </c>
      <c r="PW187" s="115" t="str">
        <f t="shared" si="1334"/>
        <v/>
      </c>
      <c r="PX187" s="115" t="str">
        <f t="shared" si="1335"/>
        <v/>
      </c>
      <c r="PY187" s="116" t="str">
        <f t="shared" si="1336"/>
        <v/>
      </c>
      <c r="PZ187" s="117" t="str">
        <f t="shared" si="1337"/>
        <v/>
      </c>
      <c r="QA187" s="118" t="str">
        <f t="shared" si="1338"/>
        <v/>
      </c>
      <c r="QB187" s="119" t="str">
        <f t="shared" si="1339"/>
        <v/>
      </c>
      <c r="QC187" s="120" t="str">
        <f t="shared" si="1340"/>
        <v/>
      </c>
      <c r="QE187" s="112"/>
      <c r="QF187" s="112"/>
      <c r="QG187" s="113" t="str">
        <f t="shared" si="1341"/>
        <v/>
      </c>
      <c r="QH187" s="114" t="str">
        <f t="shared" si="1342"/>
        <v/>
      </c>
      <c r="QI187" s="115" t="str">
        <f t="shared" si="1343"/>
        <v/>
      </c>
      <c r="QJ187" s="115" t="str">
        <f t="shared" si="1344"/>
        <v/>
      </c>
      <c r="QK187" s="116" t="str">
        <f t="shared" si="1345"/>
        <v/>
      </c>
      <c r="QL187" s="117" t="str">
        <f t="shared" si="1346"/>
        <v/>
      </c>
      <c r="QM187" s="118" t="str">
        <f t="shared" si="1347"/>
        <v/>
      </c>
      <c r="QN187" s="119" t="str">
        <f t="shared" si="1348"/>
        <v/>
      </c>
      <c r="QO187" s="120" t="str">
        <f t="shared" si="1349"/>
        <v/>
      </c>
      <c r="QQ187" s="112"/>
      <c r="QR187" s="112"/>
      <c r="QS187" s="113" t="str">
        <f t="shared" si="1350"/>
        <v/>
      </c>
      <c r="QT187" s="114" t="str">
        <f t="shared" si="1351"/>
        <v/>
      </c>
      <c r="QU187" s="115" t="str">
        <f t="shared" si="1352"/>
        <v/>
      </c>
      <c r="QV187" s="115" t="str">
        <f t="shared" si="1353"/>
        <v/>
      </c>
      <c r="QW187" s="116" t="str">
        <f t="shared" si="1354"/>
        <v/>
      </c>
      <c r="QX187" s="117" t="str">
        <f t="shared" si="1355"/>
        <v/>
      </c>
      <c r="QY187" s="118" t="str">
        <f t="shared" si="1356"/>
        <v/>
      </c>
      <c r="QZ187" s="119" t="str">
        <f t="shared" si="1357"/>
        <v/>
      </c>
      <c r="RA187" s="120" t="str">
        <f t="shared" si="1358"/>
        <v/>
      </c>
      <c r="RC187" s="112"/>
      <c r="RD187" s="112"/>
      <c r="RE187" s="113" t="str">
        <f t="shared" si="1359"/>
        <v/>
      </c>
      <c r="RF187" s="114" t="str">
        <f t="shared" si="1360"/>
        <v/>
      </c>
      <c r="RG187" s="115" t="str">
        <f t="shared" si="1361"/>
        <v/>
      </c>
      <c r="RH187" s="115" t="str">
        <f t="shared" si="1362"/>
        <v/>
      </c>
      <c r="RI187" s="116" t="str">
        <f t="shared" si="1363"/>
        <v/>
      </c>
      <c r="RJ187" s="117" t="str">
        <f t="shared" si="1364"/>
        <v/>
      </c>
      <c r="RK187" s="118" t="str">
        <f t="shared" si="1365"/>
        <v/>
      </c>
      <c r="RL187" s="119" t="str">
        <f t="shared" si="1366"/>
        <v/>
      </c>
      <c r="RM187" s="120" t="str">
        <f t="shared" si="1367"/>
        <v/>
      </c>
      <c r="RO187" s="112"/>
      <c r="RP187" s="112"/>
      <c r="RQ187" s="113" t="str">
        <f t="shared" si="1368"/>
        <v/>
      </c>
      <c r="RR187" s="114" t="str">
        <f t="shared" si="1369"/>
        <v/>
      </c>
      <c r="RS187" s="115" t="str">
        <f t="shared" si="1370"/>
        <v/>
      </c>
      <c r="RT187" s="115" t="str">
        <f t="shared" si="1371"/>
        <v/>
      </c>
      <c r="RU187" s="116" t="str">
        <f t="shared" si="1372"/>
        <v/>
      </c>
      <c r="RV187" s="117" t="str">
        <f t="shared" si="1373"/>
        <v/>
      </c>
      <c r="RW187" s="118" t="str">
        <f t="shared" si="1374"/>
        <v/>
      </c>
      <c r="RX187" s="119" t="str">
        <f t="shared" si="1375"/>
        <v/>
      </c>
      <c r="RY187" s="120" t="str">
        <f t="shared" si="1376"/>
        <v/>
      </c>
      <c r="SA187" s="112"/>
      <c r="SB187" s="112"/>
    </row>
    <row r="188" spans="1:496" ht="13.5" customHeight="1">
      <c r="A188" s="20"/>
      <c r="E188" s="113" t="str">
        <f t="shared" si="960"/>
        <v/>
      </c>
      <c r="F188" s="114" t="str">
        <f t="shared" si="961"/>
        <v/>
      </c>
      <c r="G188" s="115" t="str">
        <f t="shared" si="1443"/>
        <v/>
      </c>
      <c r="H188" s="115" t="str">
        <f t="shared" si="1444"/>
        <v/>
      </c>
      <c r="I188" s="116" t="str">
        <f t="shared" si="962"/>
        <v/>
      </c>
      <c r="J188" s="117" t="str">
        <f t="shared" si="963"/>
        <v/>
      </c>
      <c r="K188" s="118" t="str">
        <f t="shared" si="964"/>
        <v/>
      </c>
      <c r="L188" s="119" t="str">
        <f t="shared" si="1377"/>
        <v/>
      </c>
      <c r="M188" s="120" t="str">
        <f t="shared" si="965"/>
        <v/>
      </c>
      <c r="O188" s="112"/>
      <c r="Q188" s="113" t="s">
        <v>289</v>
      </c>
      <c r="R188" s="114" t="s">
        <v>289</v>
      </c>
      <c r="S188" s="115" t="s">
        <v>289</v>
      </c>
      <c r="T188" s="115" t="s">
        <v>289</v>
      </c>
      <c r="U188" s="116" t="s">
        <v>289</v>
      </c>
      <c r="V188" s="117" t="s">
        <v>289</v>
      </c>
      <c r="W188" s="118" t="s">
        <v>289</v>
      </c>
      <c r="X188" s="119" t="s">
        <v>289</v>
      </c>
      <c r="Y188" s="120" t="s">
        <v>289</v>
      </c>
      <c r="AA188" s="4"/>
      <c r="AC188" s="113" t="str">
        <f t="shared" si="1035"/>
        <v/>
      </c>
      <c r="AD188" s="114" t="str">
        <f t="shared" si="1036"/>
        <v/>
      </c>
      <c r="AE188" s="115" t="str">
        <f t="shared" si="1037"/>
        <v/>
      </c>
      <c r="AF188" s="115" t="str">
        <f t="shared" si="1038"/>
        <v/>
      </c>
      <c r="AG188" s="116" t="str">
        <f t="shared" si="1039"/>
        <v/>
      </c>
      <c r="AH188" s="117" t="str">
        <f t="shared" si="1040"/>
        <v/>
      </c>
      <c r="AI188" s="118" t="str">
        <f t="shared" si="1041"/>
        <v/>
      </c>
      <c r="AJ188" s="119" t="str">
        <f t="shared" si="1042"/>
        <v/>
      </c>
      <c r="AK188" s="120" t="str">
        <f t="shared" si="1043"/>
        <v/>
      </c>
      <c r="AM188" s="112"/>
      <c r="AN188" s="112"/>
      <c r="AO188" s="113" t="str">
        <f t="shared" si="1044"/>
        <v/>
      </c>
      <c r="AP188" s="114" t="str">
        <f t="shared" si="1045"/>
        <v/>
      </c>
      <c r="AQ188" s="115" t="str">
        <f t="shared" si="1046"/>
        <v/>
      </c>
      <c r="AR188" s="115" t="str">
        <f t="shared" si="1047"/>
        <v/>
      </c>
      <c r="AS188" s="116" t="str">
        <f t="shared" si="1048"/>
        <v/>
      </c>
      <c r="AT188" s="117" t="str">
        <f t="shared" si="1049"/>
        <v/>
      </c>
      <c r="AU188" s="118" t="str">
        <f t="shared" si="1050"/>
        <v/>
      </c>
      <c r="AV188" s="119" t="str">
        <f t="shared" si="1051"/>
        <v/>
      </c>
      <c r="AW188" s="120" t="str">
        <f t="shared" si="1052"/>
        <v/>
      </c>
      <c r="AY188" s="112"/>
      <c r="AZ188" s="112"/>
      <c r="BA188" s="113" t="str">
        <f t="shared" si="1026"/>
        <v/>
      </c>
      <c r="BB188" s="114" t="str">
        <f t="shared" si="1027"/>
        <v/>
      </c>
      <c r="BC188" s="115" t="str">
        <f t="shared" si="1028"/>
        <v/>
      </c>
      <c r="BD188" s="115" t="str">
        <f t="shared" si="1029"/>
        <v/>
      </c>
      <c r="BE188" s="116" t="str">
        <f t="shared" si="1030"/>
        <v/>
      </c>
      <c r="BF188" s="117" t="str">
        <f t="shared" si="1031"/>
        <v/>
      </c>
      <c r="BG188" s="118" t="str">
        <f t="shared" si="1032"/>
        <v/>
      </c>
      <c r="BH188" s="119" t="str">
        <f t="shared" si="1033"/>
        <v/>
      </c>
      <c r="BI188" s="120" t="str">
        <f t="shared" si="1034"/>
        <v/>
      </c>
      <c r="BK188" s="112"/>
      <c r="BL188" s="112"/>
      <c r="BM188" s="113" t="str">
        <f t="shared" si="1053"/>
        <v/>
      </c>
      <c r="BN188" s="114" t="str">
        <f t="shared" si="1054"/>
        <v/>
      </c>
      <c r="BO188" s="115" t="str">
        <f t="shared" si="1055"/>
        <v/>
      </c>
      <c r="BP188" s="115" t="str">
        <f t="shared" si="1056"/>
        <v/>
      </c>
      <c r="BQ188" s="116" t="str">
        <f t="shared" si="1057"/>
        <v/>
      </c>
      <c r="BR188" s="117" t="str">
        <f t="shared" si="1058"/>
        <v/>
      </c>
      <c r="BS188" s="118" t="str">
        <f t="shared" si="1059"/>
        <v/>
      </c>
      <c r="BT188" s="119" t="str">
        <f t="shared" si="1060"/>
        <v/>
      </c>
      <c r="BU188" s="120" t="str">
        <f t="shared" si="1061"/>
        <v/>
      </c>
      <c r="BW188" s="112"/>
      <c r="BX188" s="112"/>
      <c r="BY188" s="113" t="str">
        <f t="shared" si="1062"/>
        <v/>
      </c>
      <c r="BZ188" s="114" t="str">
        <f t="shared" si="1063"/>
        <v/>
      </c>
      <c r="CA188" s="115" t="str">
        <f t="shared" si="1064"/>
        <v/>
      </c>
      <c r="CB188" s="115" t="str">
        <f t="shared" si="1065"/>
        <v/>
      </c>
      <c r="CC188" s="116" t="str">
        <f t="shared" si="1066"/>
        <v/>
      </c>
      <c r="CD188" s="117" t="str">
        <f t="shared" si="1067"/>
        <v/>
      </c>
      <c r="CE188" s="118" t="str">
        <f t="shared" si="1068"/>
        <v/>
      </c>
      <c r="CF188" s="119" t="str">
        <f t="shared" si="1069"/>
        <v/>
      </c>
      <c r="CG188" s="120" t="str">
        <f t="shared" si="1070"/>
        <v/>
      </c>
      <c r="CI188" s="112"/>
      <c r="CJ188" s="112"/>
      <c r="CK188" s="113" t="str">
        <f t="shared" si="1071"/>
        <v/>
      </c>
      <c r="CL188" s="114" t="str">
        <f t="shared" si="1072"/>
        <v/>
      </c>
      <c r="CM188" s="115" t="str">
        <f t="shared" si="1073"/>
        <v/>
      </c>
      <c r="CN188" s="115" t="str">
        <f t="shared" si="1074"/>
        <v/>
      </c>
      <c r="CO188" s="116" t="str">
        <f t="shared" si="1075"/>
        <v/>
      </c>
      <c r="CP188" s="117" t="str">
        <f t="shared" si="1076"/>
        <v/>
      </c>
      <c r="CQ188" s="118" t="str">
        <f t="shared" si="1077"/>
        <v/>
      </c>
      <c r="CR188" s="119" t="str">
        <f t="shared" si="1078"/>
        <v/>
      </c>
      <c r="CS188" s="120" t="str">
        <f t="shared" si="1079"/>
        <v/>
      </c>
      <c r="CU188" s="112"/>
      <c r="CV188" s="112"/>
      <c r="CW188" s="113" t="str">
        <f t="shared" si="1080"/>
        <v/>
      </c>
      <c r="CX188" s="114" t="str">
        <f t="shared" si="1081"/>
        <v/>
      </c>
      <c r="CY188" s="115" t="str">
        <f t="shared" si="1082"/>
        <v/>
      </c>
      <c r="CZ188" s="115" t="str">
        <f t="shared" si="1083"/>
        <v/>
      </c>
      <c r="DA188" s="116" t="str">
        <f t="shared" si="1084"/>
        <v/>
      </c>
      <c r="DB188" s="117" t="str">
        <f t="shared" si="1085"/>
        <v/>
      </c>
      <c r="DC188" s="118" t="str">
        <f t="shared" si="1086"/>
        <v/>
      </c>
      <c r="DD188" s="119" t="str">
        <f t="shared" si="1087"/>
        <v/>
      </c>
      <c r="DE188" s="120" t="str">
        <f t="shared" si="1088"/>
        <v/>
      </c>
      <c r="DG188" s="112"/>
      <c r="DH188" s="112"/>
      <c r="DI188" s="113" t="str">
        <f t="shared" si="1089"/>
        <v/>
      </c>
      <c r="DJ188" s="114" t="str">
        <f t="shared" si="1090"/>
        <v/>
      </c>
      <c r="DK188" s="115" t="str">
        <f t="shared" si="1091"/>
        <v/>
      </c>
      <c r="DL188" s="115" t="str">
        <f t="shared" si="1092"/>
        <v/>
      </c>
      <c r="DM188" s="116" t="str">
        <f t="shared" si="1093"/>
        <v/>
      </c>
      <c r="DN188" s="117" t="str">
        <f t="shared" si="1094"/>
        <v/>
      </c>
      <c r="DO188" s="118" t="str">
        <f t="shared" si="1095"/>
        <v/>
      </c>
      <c r="DP188" s="119" t="str">
        <f t="shared" si="1096"/>
        <v/>
      </c>
      <c r="DQ188" s="120" t="str">
        <f t="shared" si="1097"/>
        <v/>
      </c>
      <c r="DS188" s="112"/>
      <c r="DT188" s="112"/>
      <c r="DU188" s="113" t="str">
        <f t="shared" si="1098"/>
        <v/>
      </c>
      <c r="DV188" s="114" t="str">
        <f t="shared" si="1099"/>
        <v/>
      </c>
      <c r="DW188" s="115" t="str">
        <f t="shared" si="1100"/>
        <v/>
      </c>
      <c r="DX188" s="115" t="str">
        <f t="shared" si="1101"/>
        <v/>
      </c>
      <c r="DY188" s="116" t="str">
        <f t="shared" si="1102"/>
        <v/>
      </c>
      <c r="DZ188" s="117" t="str">
        <f t="shared" si="1103"/>
        <v/>
      </c>
      <c r="EA188" s="118" t="str">
        <f t="shared" si="1104"/>
        <v/>
      </c>
      <c r="EB188" s="119" t="str">
        <f t="shared" si="1105"/>
        <v/>
      </c>
      <c r="EC188" s="120" t="str">
        <f t="shared" si="1106"/>
        <v/>
      </c>
      <c r="EE188" s="112"/>
      <c r="EF188" s="112"/>
      <c r="EG188" s="113" t="str">
        <f t="shared" si="1107"/>
        <v/>
      </c>
      <c r="EH188" s="114" t="str">
        <f t="shared" si="1108"/>
        <v/>
      </c>
      <c r="EI188" s="115" t="str">
        <f t="shared" si="1109"/>
        <v/>
      </c>
      <c r="EJ188" s="115" t="str">
        <f t="shared" si="1110"/>
        <v/>
      </c>
      <c r="EK188" s="116" t="str">
        <f t="shared" si="1111"/>
        <v/>
      </c>
      <c r="EL188" s="117" t="str">
        <f t="shared" si="1112"/>
        <v/>
      </c>
      <c r="EM188" s="118" t="str">
        <f t="shared" si="1113"/>
        <v/>
      </c>
      <c r="EN188" s="119" t="str">
        <f t="shared" si="1114"/>
        <v/>
      </c>
      <c r="EO188" s="120" t="str">
        <f t="shared" si="1115"/>
        <v/>
      </c>
      <c r="EQ188" s="112"/>
      <c r="ER188" s="112"/>
      <c r="ES188" s="113" t="str">
        <f t="shared" si="1116"/>
        <v/>
      </c>
      <c r="ET188" s="114" t="str">
        <f t="shared" si="1117"/>
        <v/>
      </c>
      <c r="EU188" s="115" t="str">
        <f t="shared" si="1118"/>
        <v/>
      </c>
      <c r="EV188" s="115" t="str">
        <f t="shared" si="1119"/>
        <v/>
      </c>
      <c r="EW188" s="116" t="str">
        <f t="shared" si="1120"/>
        <v/>
      </c>
      <c r="EX188" s="117" t="str">
        <f t="shared" si="1121"/>
        <v/>
      </c>
      <c r="EY188" s="118" t="str">
        <f t="shared" si="1122"/>
        <v/>
      </c>
      <c r="EZ188" s="119" t="str">
        <f t="shared" si="1123"/>
        <v/>
      </c>
      <c r="FA188" s="120" t="str">
        <f t="shared" si="1124"/>
        <v/>
      </c>
      <c r="FC188" s="112"/>
      <c r="FD188" s="112"/>
      <c r="FE188" s="113" t="str">
        <f t="shared" si="1125"/>
        <v/>
      </c>
      <c r="FF188" s="114" t="str">
        <f t="shared" si="1126"/>
        <v/>
      </c>
      <c r="FG188" s="115" t="str">
        <f t="shared" si="1127"/>
        <v/>
      </c>
      <c r="FH188" s="115" t="str">
        <f t="shared" si="1128"/>
        <v/>
      </c>
      <c r="FI188" s="116" t="str">
        <f t="shared" si="1129"/>
        <v/>
      </c>
      <c r="FJ188" s="117" t="str">
        <f t="shared" si="1130"/>
        <v/>
      </c>
      <c r="FK188" s="118" t="str">
        <f t="shared" si="1131"/>
        <v/>
      </c>
      <c r="FL188" s="119" t="str">
        <f t="shared" si="1132"/>
        <v/>
      </c>
      <c r="FM188" s="120" t="str">
        <f t="shared" si="1133"/>
        <v/>
      </c>
      <c r="FO188" s="112"/>
      <c r="FP188" s="112"/>
      <c r="FQ188" s="113" t="str">
        <f t="shared" si="1134"/>
        <v/>
      </c>
      <c r="FR188" s="114" t="str">
        <f t="shared" si="1135"/>
        <v/>
      </c>
      <c r="FS188" s="115" t="str">
        <f t="shared" si="1136"/>
        <v/>
      </c>
      <c r="FT188" s="115" t="str">
        <f t="shared" si="1137"/>
        <v/>
      </c>
      <c r="FU188" s="116" t="str">
        <f t="shared" si="1138"/>
        <v/>
      </c>
      <c r="FV188" s="117" t="str">
        <f t="shared" si="1139"/>
        <v/>
      </c>
      <c r="FW188" s="118" t="str">
        <f t="shared" si="1140"/>
        <v/>
      </c>
      <c r="FX188" s="119" t="str">
        <f t="shared" si="1141"/>
        <v/>
      </c>
      <c r="FY188" s="120" t="str">
        <f t="shared" si="1142"/>
        <v/>
      </c>
      <c r="GA188" s="112"/>
      <c r="GB188" s="112"/>
      <c r="GC188" s="113" t="str">
        <f t="shared" si="1143"/>
        <v/>
      </c>
      <c r="GD188" s="114" t="str">
        <f t="shared" si="1144"/>
        <v/>
      </c>
      <c r="GE188" s="115" t="str">
        <f t="shared" si="1145"/>
        <v/>
      </c>
      <c r="GF188" s="115" t="str">
        <f t="shared" si="1146"/>
        <v/>
      </c>
      <c r="GG188" s="116" t="str">
        <f t="shared" si="1147"/>
        <v/>
      </c>
      <c r="GH188" s="117" t="str">
        <f t="shared" si="1148"/>
        <v/>
      </c>
      <c r="GI188" s="118" t="str">
        <f t="shared" si="1149"/>
        <v/>
      </c>
      <c r="GJ188" s="119" t="str">
        <f t="shared" si="1150"/>
        <v/>
      </c>
      <c r="GK188" s="120" t="str">
        <f t="shared" si="1151"/>
        <v/>
      </c>
      <c r="GM188" s="112"/>
      <c r="GN188" s="112"/>
      <c r="GO188" s="113" t="str">
        <f t="shared" si="1152"/>
        <v/>
      </c>
      <c r="GP188" s="114" t="str">
        <f t="shared" si="1153"/>
        <v/>
      </c>
      <c r="GQ188" s="115" t="str">
        <f t="shared" si="1154"/>
        <v/>
      </c>
      <c r="GR188" s="115" t="str">
        <f t="shared" si="1155"/>
        <v/>
      </c>
      <c r="GS188" s="116" t="str">
        <f t="shared" si="1156"/>
        <v/>
      </c>
      <c r="GT188" s="117" t="str">
        <f t="shared" si="1157"/>
        <v/>
      </c>
      <c r="GU188" s="118" t="str">
        <f t="shared" si="1158"/>
        <v/>
      </c>
      <c r="GV188" s="119" t="str">
        <f t="shared" si="1159"/>
        <v/>
      </c>
      <c r="GW188" s="120" t="str">
        <f t="shared" si="1160"/>
        <v/>
      </c>
      <c r="GY188" s="112"/>
      <c r="GZ188" s="112"/>
      <c r="HA188" s="113" t="str">
        <f t="shared" si="1161"/>
        <v/>
      </c>
      <c r="HB188" s="114" t="str">
        <f t="shared" si="1162"/>
        <v/>
      </c>
      <c r="HC188" s="115" t="str">
        <f t="shared" si="1163"/>
        <v/>
      </c>
      <c r="HD188" s="115" t="str">
        <f t="shared" si="1164"/>
        <v/>
      </c>
      <c r="HE188" s="116" t="str">
        <f t="shared" si="1165"/>
        <v/>
      </c>
      <c r="HF188" s="117" t="str">
        <f t="shared" si="1166"/>
        <v/>
      </c>
      <c r="HG188" s="118" t="str">
        <f t="shared" si="1167"/>
        <v/>
      </c>
      <c r="HH188" s="119" t="str">
        <f t="shared" si="1168"/>
        <v/>
      </c>
      <c r="HI188" s="120" t="str">
        <f t="shared" si="1169"/>
        <v/>
      </c>
      <c r="HK188" s="112"/>
      <c r="HL188" s="112"/>
      <c r="HM188" s="113" t="str">
        <f t="shared" si="1170"/>
        <v/>
      </c>
      <c r="HN188" s="114" t="str">
        <f t="shared" si="1171"/>
        <v/>
      </c>
      <c r="HO188" s="115" t="str">
        <f t="shared" si="1172"/>
        <v/>
      </c>
      <c r="HP188" s="115" t="str">
        <f t="shared" si="1173"/>
        <v/>
      </c>
      <c r="HQ188" s="116" t="str">
        <f t="shared" si="1174"/>
        <v/>
      </c>
      <c r="HR188" s="117" t="str">
        <f t="shared" si="1175"/>
        <v/>
      </c>
      <c r="HS188" s="118" t="str">
        <f t="shared" si="1176"/>
        <v/>
      </c>
      <c r="HT188" s="119" t="str">
        <f t="shared" si="1177"/>
        <v/>
      </c>
      <c r="HU188" s="120" t="str">
        <f t="shared" si="1178"/>
        <v/>
      </c>
      <c r="HW188" s="112"/>
      <c r="HX188" s="112"/>
      <c r="HY188" s="113" t="str">
        <f t="shared" si="1179"/>
        <v/>
      </c>
      <c r="HZ188" s="114" t="str">
        <f t="shared" si="1180"/>
        <v/>
      </c>
      <c r="IA188" s="115" t="str">
        <f t="shared" si="1181"/>
        <v/>
      </c>
      <c r="IB188" s="115" t="str">
        <f t="shared" si="1182"/>
        <v/>
      </c>
      <c r="IC188" s="116" t="str">
        <f t="shared" si="1183"/>
        <v/>
      </c>
      <c r="ID188" s="117" t="str">
        <f t="shared" si="1184"/>
        <v/>
      </c>
      <c r="IE188" s="118" t="str">
        <f t="shared" si="1185"/>
        <v/>
      </c>
      <c r="IF188" s="119" t="str">
        <f t="shared" si="1186"/>
        <v/>
      </c>
      <c r="IG188" s="120" t="str">
        <f t="shared" si="1187"/>
        <v/>
      </c>
      <c r="II188" s="112"/>
      <c r="IJ188" s="112"/>
      <c r="IK188" s="113" t="str">
        <f t="shared" si="1188"/>
        <v/>
      </c>
      <c r="IL188" s="114" t="str">
        <f t="shared" si="1189"/>
        <v/>
      </c>
      <c r="IM188" s="115" t="str">
        <f t="shared" si="1190"/>
        <v/>
      </c>
      <c r="IN188" s="115" t="str">
        <f t="shared" si="1191"/>
        <v/>
      </c>
      <c r="IO188" s="116" t="str">
        <f t="shared" si="1192"/>
        <v/>
      </c>
      <c r="IP188" s="117" t="str">
        <f t="shared" si="1193"/>
        <v/>
      </c>
      <c r="IQ188" s="118" t="str">
        <f t="shared" si="1194"/>
        <v/>
      </c>
      <c r="IR188" s="119" t="str">
        <f t="shared" si="1195"/>
        <v/>
      </c>
      <c r="IS188" s="120" t="str">
        <f t="shared" si="1196"/>
        <v/>
      </c>
      <c r="IU188" s="112"/>
      <c r="IV188" s="112"/>
      <c r="IW188" s="113" t="str">
        <f t="shared" si="1197"/>
        <v/>
      </c>
      <c r="IX188" s="114" t="str">
        <f t="shared" si="1198"/>
        <v/>
      </c>
      <c r="IY188" s="115" t="str">
        <f t="shared" si="1199"/>
        <v/>
      </c>
      <c r="IZ188" s="115" t="str">
        <f t="shared" si="1200"/>
        <v/>
      </c>
      <c r="JA188" s="116" t="str">
        <f t="shared" si="1201"/>
        <v/>
      </c>
      <c r="JB188" s="117" t="str">
        <f t="shared" si="1202"/>
        <v/>
      </c>
      <c r="JC188" s="118" t="str">
        <f t="shared" si="1203"/>
        <v/>
      </c>
      <c r="JD188" s="119" t="str">
        <f t="shared" si="1204"/>
        <v/>
      </c>
      <c r="JE188" s="120" t="str">
        <f t="shared" si="1205"/>
        <v/>
      </c>
      <c r="JG188" s="112"/>
      <c r="JH188" s="112"/>
      <c r="JI188" s="113" t="str">
        <f t="shared" si="1206"/>
        <v/>
      </c>
      <c r="JJ188" s="114" t="str">
        <f t="shared" si="1207"/>
        <v/>
      </c>
      <c r="JK188" s="115" t="str">
        <f t="shared" si="1208"/>
        <v/>
      </c>
      <c r="JL188" s="115" t="str">
        <f t="shared" si="1209"/>
        <v/>
      </c>
      <c r="JM188" s="116" t="str">
        <f t="shared" si="1210"/>
        <v/>
      </c>
      <c r="JN188" s="117" t="str">
        <f t="shared" si="1211"/>
        <v/>
      </c>
      <c r="JO188" s="118" t="str">
        <f t="shared" si="1212"/>
        <v/>
      </c>
      <c r="JP188" s="119" t="str">
        <f t="shared" si="1213"/>
        <v/>
      </c>
      <c r="JQ188" s="120" t="str">
        <f t="shared" si="1214"/>
        <v/>
      </c>
      <c r="JS188" s="112"/>
      <c r="JT188" s="112"/>
      <c r="JU188" s="113" t="str">
        <f t="shared" si="1215"/>
        <v/>
      </c>
      <c r="JV188" s="114" t="str">
        <f t="shared" si="1216"/>
        <v/>
      </c>
      <c r="JW188" s="115" t="str">
        <f t="shared" si="1217"/>
        <v/>
      </c>
      <c r="JX188" s="115" t="str">
        <f t="shared" si="1218"/>
        <v/>
      </c>
      <c r="JY188" s="116" t="str">
        <f t="shared" si="1219"/>
        <v/>
      </c>
      <c r="JZ188" s="117" t="str">
        <f t="shared" si="1220"/>
        <v/>
      </c>
      <c r="KA188" s="118" t="str">
        <f t="shared" si="1221"/>
        <v/>
      </c>
      <c r="KB188" s="119" t="str">
        <f t="shared" si="1222"/>
        <v/>
      </c>
      <c r="KC188" s="120" t="str">
        <f t="shared" si="1223"/>
        <v/>
      </c>
      <c r="KE188" s="112"/>
      <c r="KF188" s="112"/>
      <c r="KG188" s="113" t="str">
        <f t="shared" si="1224"/>
        <v/>
      </c>
      <c r="KH188" s="114" t="str">
        <f t="shared" si="1225"/>
        <v/>
      </c>
      <c r="KI188" s="115" t="str">
        <f t="shared" si="1226"/>
        <v/>
      </c>
      <c r="KJ188" s="115" t="str">
        <f t="shared" si="1227"/>
        <v/>
      </c>
      <c r="KK188" s="116" t="str">
        <f t="shared" si="1228"/>
        <v/>
      </c>
      <c r="KL188" s="117" t="str">
        <f t="shared" si="1229"/>
        <v/>
      </c>
      <c r="KM188" s="118" t="str">
        <f t="shared" si="1230"/>
        <v/>
      </c>
      <c r="KN188" s="119" t="str">
        <f t="shared" si="1231"/>
        <v/>
      </c>
      <c r="KO188" s="120" t="str">
        <f t="shared" si="1232"/>
        <v/>
      </c>
      <c r="KQ188" s="112"/>
      <c r="KR188" s="112"/>
      <c r="KS188" s="113" t="str">
        <f t="shared" si="1233"/>
        <v/>
      </c>
      <c r="KT188" s="114" t="str">
        <f t="shared" si="1234"/>
        <v/>
      </c>
      <c r="KU188" s="115" t="str">
        <f t="shared" si="1235"/>
        <v/>
      </c>
      <c r="KV188" s="115" t="str">
        <f t="shared" si="1236"/>
        <v/>
      </c>
      <c r="KW188" s="116" t="str">
        <f t="shared" si="1237"/>
        <v/>
      </c>
      <c r="KX188" s="117" t="str">
        <f t="shared" si="1238"/>
        <v/>
      </c>
      <c r="KY188" s="118" t="str">
        <f t="shared" si="1239"/>
        <v/>
      </c>
      <c r="KZ188" s="119" t="str">
        <f t="shared" si="1240"/>
        <v/>
      </c>
      <c r="LA188" s="120" t="str">
        <f t="shared" si="1241"/>
        <v/>
      </c>
      <c r="LC188" s="112"/>
      <c r="LD188" s="112"/>
      <c r="LE188" s="113" t="str">
        <f t="shared" si="1242"/>
        <v/>
      </c>
      <c r="LF188" s="114" t="str">
        <f t="shared" si="1243"/>
        <v/>
      </c>
      <c r="LG188" s="115" t="str">
        <f t="shared" si="1244"/>
        <v/>
      </c>
      <c r="LH188" s="115" t="str">
        <f t="shared" si="1245"/>
        <v/>
      </c>
      <c r="LI188" s="116" t="str">
        <f t="shared" si="1246"/>
        <v/>
      </c>
      <c r="LJ188" s="117" t="str">
        <f t="shared" si="1247"/>
        <v/>
      </c>
      <c r="LK188" s="118" t="str">
        <f t="shared" si="1248"/>
        <v/>
      </c>
      <c r="LL188" s="119" t="str">
        <f t="shared" si="1249"/>
        <v/>
      </c>
      <c r="LM188" s="120" t="str">
        <f t="shared" si="1250"/>
        <v/>
      </c>
      <c r="LO188" s="112"/>
      <c r="LP188" s="112"/>
      <c r="LQ188" s="113" t="str">
        <f t="shared" si="1251"/>
        <v/>
      </c>
      <c r="LR188" s="114" t="str">
        <f t="shared" si="1252"/>
        <v/>
      </c>
      <c r="LS188" s="115" t="str">
        <f t="shared" si="1253"/>
        <v/>
      </c>
      <c r="LT188" s="115" t="str">
        <f t="shared" si="1254"/>
        <v/>
      </c>
      <c r="LU188" s="116" t="str">
        <f t="shared" si="1255"/>
        <v/>
      </c>
      <c r="LV188" s="117" t="str">
        <f t="shared" si="1256"/>
        <v/>
      </c>
      <c r="LW188" s="118" t="str">
        <f t="shared" si="1257"/>
        <v/>
      </c>
      <c r="LX188" s="119" t="str">
        <f t="shared" si="1258"/>
        <v/>
      </c>
      <c r="LY188" s="120" t="str">
        <f t="shared" si="1259"/>
        <v/>
      </c>
      <c r="MA188" s="112"/>
      <c r="MB188" s="112"/>
      <c r="MC188" s="113" t="str">
        <f t="shared" si="1260"/>
        <v/>
      </c>
      <c r="MD188" s="114" t="str">
        <f t="shared" si="1261"/>
        <v/>
      </c>
      <c r="ME188" s="115" t="str">
        <f t="shared" si="1262"/>
        <v/>
      </c>
      <c r="MF188" s="115" t="str">
        <f t="shared" si="1263"/>
        <v/>
      </c>
      <c r="MG188" s="116" t="str">
        <f t="shared" si="1264"/>
        <v/>
      </c>
      <c r="MH188" s="117" t="str">
        <f t="shared" si="1265"/>
        <v/>
      </c>
      <c r="MI188" s="118" t="str">
        <f t="shared" si="1266"/>
        <v/>
      </c>
      <c r="MJ188" s="119" t="str">
        <f t="shared" si="1267"/>
        <v/>
      </c>
      <c r="MK188" s="120" t="str">
        <f t="shared" si="1268"/>
        <v/>
      </c>
      <c r="MM188" s="112"/>
      <c r="MN188" s="112"/>
      <c r="MO188" s="113" t="str">
        <f t="shared" si="1269"/>
        <v/>
      </c>
      <c r="MP188" s="114" t="str">
        <f t="shared" si="1270"/>
        <v/>
      </c>
      <c r="MQ188" s="115" t="str">
        <f t="shared" si="1271"/>
        <v/>
      </c>
      <c r="MR188" s="115" t="str">
        <f t="shared" si="1272"/>
        <v/>
      </c>
      <c r="MS188" s="116" t="str">
        <f t="shared" si="1273"/>
        <v/>
      </c>
      <c r="MT188" s="117" t="str">
        <f t="shared" si="1274"/>
        <v/>
      </c>
      <c r="MU188" s="118" t="str">
        <f t="shared" si="1275"/>
        <v/>
      </c>
      <c r="MV188" s="119" t="str">
        <f t="shared" si="1276"/>
        <v/>
      </c>
      <c r="MW188" s="120" t="str">
        <f t="shared" si="1277"/>
        <v/>
      </c>
      <c r="MY188" s="112"/>
      <c r="MZ188" s="112"/>
      <c r="NA188" s="113" t="str">
        <f t="shared" si="1278"/>
        <v/>
      </c>
      <c r="NB188" s="114" t="str">
        <f t="shared" si="1279"/>
        <v/>
      </c>
      <c r="NC188" s="115" t="str">
        <f t="shared" si="1280"/>
        <v/>
      </c>
      <c r="ND188" s="115" t="str">
        <f t="shared" si="1281"/>
        <v/>
      </c>
      <c r="NE188" s="116" t="str">
        <f t="shared" si="1282"/>
        <v/>
      </c>
      <c r="NF188" s="117" t="str">
        <f t="shared" si="1283"/>
        <v/>
      </c>
      <c r="NG188" s="118" t="str">
        <f t="shared" si="1284"/>
        <v/>
      </c>
      <c r="NH188" s="119" t="str">
        <f t="shared" si="1285"/>
        <v/>
      </c>
      <c r="NI188" s="120" t="str">
        <f t="shared" si="1286"/>
        <v/>
      </c>
      <c r="NK188" s="112"/>
      <c r="NL188" s="112"/>
      <c r="NM188" s="113" t="str">
        <f t="shared" si="1287"/>
        <v/>
      </c>
      <c r="NN188" s="114" t="str">
        <f t="shared" si="1288"/>
        <v/>
      </c>
      <c r="NO188" s="115" t="str">
        <f t="shared" si="1289"/>
        <v/>
      </c>
      <c r="NP188" s="115" t="str">
        <f t="shared" si="1290"/>
        <v/>
      </c>
      <c r="NQ188" s="116" t="str">
        <f t="shared" si="1291"/>
        <v/>
      </c>
      <c r="NR188" s="117" t="str">
        <f t="shared" si="1292"/>
        <v/>
      </c>
      <c r="NS188" s="118" t="str">
        <f t="shared" si="1293"/>
        <v/>
      </c>
      <c r="NT188" s="119" t="str">
        <f t="shared" si="1294"/>
        <v/>
      </c>
      <c r="NU188" s="120" t="str">
        <f t="shared" si="1295"/>
        <v/>
      </c>
      <c r="NW188" s="112"/>
      <c r="NX188" s="112"/>
      <c r="NY188" s="113" t="str">
        <f t="shared" si="1296"/>
        <v/>
      </c>
      <c r="NZ188" s="114" t="str">
        <f t="shared" si="1297"/>
        <v/>
      </c>
      <c r="OA188" s="115" t="str">
        <f t="shared" si="1298"/>
        <v/>
      </c>
      <c r="OB188" s="115" t="str">
        <f t="shared" si="1299"/>
        <v/>
      </c>
      <c r="OC188" s="116" t="str">
        <f t="shared" si="1300"/>
        <v/>
      </c>
      <c r="OD188" s="117" t="str">
        <f t="shared" si="1301"/>
        <v/>
      </c>
      <c r="OE188" s="118" t="str">
        <f t="shared" si="1302"/>
        <v/>
      </c>
      <c r="OF188" s="119" t="str">
        <f t="shared" si="1303"/>
        <v/>
      </c>
      <c r="OG188" s="120" t="str">
        <f t="shared" si="1304"/>
        <v/>
      </c>
      <c r="OI188" s="112"/>
      <c r="OJ188" s="112"/>
      <c r="OK188" s="113" t="str">
        <f t="shared" si="1305"/>
        <v/>
      </c>
      <c r="OL188" s="114" t="str">
        <f t="shared" si="1306"/>
        <v/>
      </c>
      <c r="OM188" s="115" t="str">
        <f t="shared" si="1307"/>
        <v/>
      </c>
      <c r="ON188" s="115" t="str">
        <f t="shared" si="1308"/>
        <v/>
      </c>
      <c r="OO188" s="116" t="str">
        <f t="shared" si="1309"/>
        <v/>
      </c>
      <c r="OP188" s="117" t="str">
        <f t="shared" si="1310"/>
        <v/>
      </c>
      <c r="OQ188" s="118" t="str">
        <f t="shared" si="1311"/>
        <v/>
      </c>
      <c r="OR188" s="119" t="str">
        <f t="shared" si="1312"/>
        <v/>
      </c>
      <c r="OS188" s="120" t="str">
        <f t="shared" si="1313"/>
        <v/>
      </c>
      <c r="OU188" s="112"/>
      <c r="OV188" s="112"/>
      <c r="OW188" s="113" t="str">
        <f t="shared" si="1314"/>
        <v/>
      </c>
      <c r="OX188" s="114" t="str">
        <f t="shared" si="1315"/>
        <v/>
      </c>
      <c r="OY188" s="115" t="str">
        <f t="shared" si="1316"/>
        <v/>
      </c>
      <c r="OZ188" s="115" t="str">
        <f t="shared" si="1317"/>
        <v/>
      </c>
      <c r="PA188" s="116" t="str">
        <f t="shared" si="1318"/>
        <v/>
      </c>
      <c r="PB188" s="117" t="str">
        <f t="shared" si="1319"/>
        <v/>
      </c>
      <c r="PC188" s="118" t="str">
        <f t="shared" si="1320"/>
        <v/>
      </c>
      <c r="PD188" s="119" t="str">
        <f t="shared" si="1321"/>
        <v/>
      </c>
      <c r="PE188" s="120" t="str">
        <f t="shared" si="1322"/>
        <v/>
      </c>
      <c r="PG188" s="112"/>
      <c r="PH188" s="112"/>
      <c r="PI188" s="113" t="str">
        <f t="shared" si="1323"/>
        <v/>
      </c>
      <c r="PJ188" s="114" t="str">
        <f t="shared" si="1324"/>
        <v/>
      </c>
      <c r="PK188" s="115" t="str">
        <f t="shared" si="1325"/>
        <v/>
      </c>
      <c r="PL188" s="115" t="str">
        <f t="shared" si="1326"/>
        <v/>
      </c>
      <c r="PM188" s="116" t="str">
        <f t="shared" si="1327"/>
        <v/>
      </c>
      <c r="PN188" s="117" t="str">
        <f t="shared" si="1328"/>
        <v/>
      </c>
      <c r="PO188" s="118" t="str">
        <f t="shared" si="1329"/>
        <v/>
      </c>
      <c r="PP188" s="119" t="str">
        <f t="shared" si="1330"/>
        <v/>
      </c>
      <c r="PQ188" s="120" t="str">
        <f t="shared" si="1331"/>
        <v/>
      </c>
      <c r="PS188" s="112"/>
      <c r="PT188" s="112"/>
      <c r="PU188" s="113" t="str">
        <f t="shared" si="1332"/>
        <v/>
      </c>
      <c r="PV188" s="114" t="str">
        <f t="shared" si="1333"/>
        <v/>
      </c>
      <c r="PW188" s="115" t="str">
        <f t="shared" si="1334"/>
        <v/>
      </c>
      <c r="PX188" s="115" t="str">
        <f t="shared" si="1335"/>
        <v/>
      </c>
      <c r="PY188" s="116" t="str">
        <f t="shared" si="1336"/>
        <v/>
      </c>
      <c r="PZ188" s="117" t="str">
        <f t="shared" si="1337"/>
        <v/>
      </c>
      <c r="QA188" s="118" t="str">
        <f t="shared" si="1338"/>
        <v/>
      </c>
      <c r="QB188" s="119" t="str">
        <f t="shared" si="1339"/>
        <v/>
      </c>
      <c r="QC188" s="120" t="str">
        <f t="shared" si="1340"/>
        <v/>
      </c>
      <c r="QE188" s="112"/>
      <c r="QF188" s="112"/>
      <c r="QG188" s="113" t="str">
        <f t="shared" si="1341"/>
        <v/>
      </c>
      <c r="QH188" s="114" t="str">
        <f t="shared" si="1342"/>
        <v/>
      </c>
      <c r="QI188" s="115" t="str">
        <f t="shared" si="1343"/>
        <v/>
      </c>
      <c r="QJ188" s="115" t="str">
        <f t="shared" si="1344"/>
        <v/>
      </c>
      <c r="QK188" s="116" t="str">
        <f t="shared" si="1345"/>
        <v/>
      </c>
      <c r="QL188" s="117" t="str">
        <f t="shared" si="1346"/>
        <v/>
      </c>
      <c r="QM188" s="118" t="str">
        <f t="shared" si="1347"/>
        <v/>
      </c>
      <c r="QN188" s="119" t="str">
        <f t="shared" si="1348"/>
        <v/>
      </c>
      <c r="QO188" s="120" t="str">
        <f t="shared" si="1349"/>
        <v/>
      </c>
      <c r="QQ188" s="112"/>
      <c r="QR188" s="112"/>
      <c r="QS188" s="113" t="str">
        <f t="shared" si="1350"/>
        <v/>
      </c>
      <c r="QT188" s="114" t="str">
        <f t="shared" si="1351"/>
        <v/>
      </c>
      <c r="QU188" s="115" t="str">
        <f t="shared" si="1352"/>
        <v/>
      </c>
      <c r="QV188" s="115" t="str">
        <f t="shared" si="1353"/>
        <v/>
      </c>
      <c r="QW188" s="116" t="str">
        <f t="shared" si="1354"/>
        <v/>
      </c>
      <c r="QX188" s="117" t="str">
        <f t="shared" si="1355"/>
        <v/>
      </c>
      <c r="QY188" s="118" t="str">
        <f t="shared" si="1356"/>
        <v/>
      </c>
      <c r="QZ188" s="119" t="str">
        <f t="shared" si="1357"/>
        <v/>
      </c>
      <c r="RA188" s="120" t="str">
        <f t="shared" si="1358"/>
        <v/>
      </c>
      <c r="RC188" s="112"/>
      <c r="RD188" s="112"/>
      <c r="RE188" s="113" t="str">
        <f t="shared" si="1359"/>
        <v/>
      </c>
      <c r="RF188" s="114" t="str">
        <f t="shared" si="1360"/>
        <v/>
      </c>
      <c r="RG188" s="115" t="str">
        <f t="shared" si="1361"/>
        <v/>
      </c>
      <c r="RH188" s="115" t="str">
        <f t="shared" si="1362"/>
        <v/>
      </c>
      <c r="RI188" s="116" t="str">
        <f t="shared" si="1363"/>
        <v/>
      </c>
      <c r="RJ188" s="117" t="str">
        <f t="shared" si="1364"/>
        <v/>
      </c>
      <c r="RK188" s="118" t="str">
        <f t="shared" si="1365"/>
        <v/>
      </c>
      <c r="RL188" s="119" t="str">
        <f t="shared" si="1366"/>
        <v/>
      </c>
      <c r="RM188" s="120" t="str">
        <f t="shared" si="1367"/>
        <v/>
      </c>
      <c r="RO188" s="112"/>
      <c r="RP188" s="112"/>
      <c r="RQ188" s="113" t="str">
        <f t="shared" si="1368"/>
        <v/>
      </c>
      <c r="RR188" s="114" t="str">
        <f t="shared" si="1369"/>
        <v/>
      </c>
      <c r="RS188" s="115" t="str">
        <f t="shared" si="1370"/>
        <v/>
      </c>
      <c r="RT188" s="115" t="str">
        <f t="shared" si="1371"/>
        <v/>
      </c>
      <c r="RU188" s="116" t="str">
        <f t="shared" si="1372"/>
        <v/>
      </c>
      <c r="RV188" s="117" t="str">
        <f t="shared" si="1373"/>
        <v/>
      </c>
      <c r="RW188" s="118" t="str">
        <f t="shared" si="1374"/>
        <v/>
      </c>
      <c r="RX188" s="119" t="str">
        <f t="shared" si="1375"/>
        <v/>
      </c>
      <c r="RY188" s="120" t="str">
        <f t="shared" si="1376"/>
        <v/>
      </c>
      <c r="SA188" s="112"/>
      <c r="SB188" s="112"/>
    </row>
    <row r="189" spans="1:496" ht="13.5" customHeight="1">
      <c r="A189" s="20"/>
      <c r="E189" s="113" t="str">
        <f t="shared" si="960"/>
        <v/>
      </c>
      <c r="F189" s="114" t="str">
        <f t="shared" si="961"/>
        <v/>
      </c>
      <c r="G189" s="115" t="str">
        <f t="shared" si="1443"/>
        <v/>
      </c>
      <c r="H189" s="115" t="str">
        <f t="shared" si="1444"/>
        <v/>
      </c>
      <c r="I189" s="116" t="str">
        <f t="shared" si="962"/>
        <v/>
      </c>
      <c r="J189" s="117" t="str">
        <f t="shared" si="963"/>
        <v/>
      </c>
      <c r="K189" s="118" t="str">
        <f t="shared" si="964"/>
        <v/>
      </c>
      <c r="L189" s="119" t="str">
        <f t="shared" si="1377"/>
        <v/>
      </c>
      <c r="M189" s="120" t="str">
        <f t="shared" si="965"/>
        <v/>
      </c>
      <c r="O189" s="112"/>
      <c r="Q189" s="113" t="s">
        <v>289</v>
      </c>
      <c r="R189" s="114" t="s">
        <v>289</v>
      </c>
      <c r="S189" s="115" t="s">
        <v>289</v>
      </c>
      <c r="T189" s="115" t="s">
        <v>289</v>
      </c>
      <c r="U189" s="116" t="s">
        <v>289</v>
      </c>
      <c r="V189" s="117" t="s">
        <v>289</v>
      </c>
      <c r="W189" s="118" t="s">
        <v>289</v>
      </c>
      <c r="X189" s="119" t="s">
        <v>289</v>
      </c>
      <c r="Y189" s="120" t="s">
        <v>289</v>
      </c>
      <c r="AA189" s="4"/>
      <c r="AC189" s="113" t="str">
        <f t="shared" si="1035"/>
        <v/>
      </c>
      <c r="AD189" s="114" t="str">
        <f t="shared" si="1036"/>
        <v/>
      </c>
      <c r="AE189" s="115" t="str">
        <f t="shared" si="1037"/>
        <v/>
      </c>
      <c r="AF189" s="115" t="str">
        <f t="shared" si="1038"/>
        <v/>
      </c>
      <c r="AG189" s="116" t="str">
        <f t="shared" si="1039"/>
        <v/>
      </c>
      <c r="AH189" s="117" t="str">
        <f t="shared" si="1040"/>
        <v/>
      </c>
      <c r="AI189" s="118" t="str">
        <f t="shared" si="1041"/>
        <v/>
      </c>
      <c r="AJ189" s="119" t="str">
        <f t="shared" si="1042"/>
        <v/>
      </c>
      <c r="AK189" s="120" t="str">
        <f t="shared" si="1043"/>
        <v/>
      </c>
      <c r="AM189" s="112"/>
      <c r="AN189" s="112"/>
      <c r="AO189" s="113" t="str">
        <f t="shared" si="1044"/>
        <v/>
      </c>
      <c r="AP189" s="114" t="str">
        <f t="shared" si="1045"/>
        <v/>
      </c>
      <c r="AQ189" s="115" t="str">
        <f t="shared" si="1046"/>
        <v/>
      </c>
      <c r="AR189" s="115" t="str">
        <f t="shared" si="1047"/>
        <v/>
      </c>
      <c r="AS189" s="116" t="str">
        <f t="shared" si="1048"/>
        <v/>
      </c>
      <c r="AT189" s="117" t="str">
        <f t="shared" si="1049"/>
        <v/>
      </c>
      <c r="AU189" s="118" t="str">
        <f t="shared" si="1050"/>
        <v/>
      </c>
      <c r="AV189" s="119" t="str">
        <f t="shared" si="1051"/>
        <v/>
      </c>
      <c r="AW189" s="120" t="str">
        <f t="shared" si="1052"/>
        <v/>
      </c>
      <c r="AY189" s="112"/>
      <c r="AZ189" s="112"/>
      <c r="BA189" s="113" t="str">
        <f t="shared" si="1026"/>
        <v/>
      </c>
      <c r="BB189" s="114" t="str">
        <f t="shared" si="1027"/>
        <v/>
      </c>
      <c r="BC189" s="115" t="str">
        <f t="shared" si="1028"/>
        <v/>
      </c>
      <c r="BD189" s="115" t="str">
        <f t="shared" si="1029"/>
        <v/>
      </c>
      <c r="BE189" s="116" t="str">
        <f t="shared" si="1030"/>
        <v/>
      </c>
      <c r="BF189" s="117" t="str">
        <f t="shared" si="1031"/>
        <v/>
      </c>
      <c r="BG189" s="118" t="str">
        <f t="shared" si="1032"/>
        <v/>
      </c>
      <c r="BH189" s="119" t="str">
        <f t="shared" si="1033"/>
        <v/>
      </c>
      <c r="BI189" s="120" t="str">
        <f t="shared" si="1034"/>
        <v/>
      </c>
      <c r="BK189" s="112"/>
      <c r="BL189" s="112"/>
      <c r="BM189" s="113" t="str">
        <f t="shared" si="1053"/>
        <v/>
      </c>
      <c r="BN189" s="114" t="str">
        <f t="shared" si="1054"/>
        <v/>
      </c>
      <c r="BO189" s="115" t="str">
        <f t="shared" si="1055"/>
        <v/>
      </c>
      <c r="BP189" s="115" t="str">
        <f t="shared" si="1056"/>
        <v/>
      </c>
      <c r="BQ189" s="116" t="str">
        <f t="shared" si="1057"/>
        <v/>
      </c>
      <c r="BR189" s="117" t="str">
        <f t="shared" si="1058"/>
        <v/>
      </c>
      <c r="BS189" s="118" t="str">
        <f t="shared" si="1059"/>
        <v/>
      </c>
      <c r="BT189" s="119" t="str">
        <f t="shared" si="1060"/>
        <v/>
      </c>
      <c r="BU189" s="120" t="str">
        <f t="shared" si="1061"/>
        <v/>
      </c>
      <c r="BW189" s="112"/>
      <c r="BX189" s="112"/>
      <c r="BY189" s="113" t="str">
        <f t="shared" si="1062"/>
        <v/>
      </c>
      <c r="BZ189" s="114" t="str">
        <f t="shared" si="1063"/>
        <v/>
      </c>
      <c r="CA189" s="115" t="str">
        <f t="shared" si="1064"/>
        <v/>
      </c>
      <c r="CB189" s="115" t="str">
        <f t="shared" si="1065"/>
        <v/>
      </c>
      <c r="CC189" s="116" t="str">
        <f t="shared" si="1066"/>
        <v/>
      </c>
      <c r="CD189" s="117" t="str">
        <f t="shared" si="1067"/>
        <v/>
      </c>
      <c r="CE189" s="118" t="str">
        <f t="shared" si="1068"/>
        <v/>
      </c>
      <c r="CF189" s="119" t="str">
        <f t="shared" si="1069"/>
        <v/>
      </c>
      <c r="CG189" s="120" t="str">
        <f t="shared" si="1070"/>
        <v/>
      </c>
      <c r="CI189" s="112"/>
      <c r="CJ189" s="112"/>
      <c r="CK189" s="113" t="str">
        <f t="shared" si="1071"/>
        <v/>
      </c>
      <c r="CL189" s="114" t="str">
        <f t="shared" si="1072"/>
        <v/>
      </c>
      <c r="CM189" s="115" t="str">
        <f t="shared" si="1073"/>
        <v/>
      </c>
      <c r="CN189" s="115" t="str">
        <f t="shared" si="1074"/>
        <v/>
      </c>
      <c r="CO189" s="116" t="str">
        <f t="shared" si="1075"/>
        <v/>
      </c>
      <c r="CP189" s="117" t="str">
        <f t="shared" si="1076"/>
        <v/>
      </c>
      <c r="CQ189" s="118" t="str">
        <f t="shared" si="1077"/>
        <v/>
      </c>
      <c r="CR189" s="119" t="str">
        <f t="shared" si="1078"/>
        <v/>
      </c>
      <c r="CS189" s="120" t="str">
        <f t="shared" si="1079"/>
        <v/>
      </c>
      <c r="CU189" s="112"/>
      <c r="CV189" s="112"/>
      <c r="CW189" s="113" t="str">
        <f t="shared" si="1080"/>
        <v/>
      </c>
      <c r="CX189" s="114" t="str">
        <f t="shared" si="1081"/>
        <v/>
      </c>
      <c r="CY189" s="115" t="str">
        <f t="shared" si="1082"/>
        <v/>
      </c>
      <c r="CZ189" s="115" t="str">
        <f t="shared" si="1083"/>
        <v/>
      </c>
      <c r="DA189" s="116" t="str">
        <f t="shared" si="1084"/>
        <v/>
      </c>
      <c r="DB189" s="117" t="str">
        <f t="shared" si="1085"/>
        <v/>
      </c>
      <c r="DC189" s="118" t="str">
        <f t="shared" si="1086"/>
        <v/>
      </c>
      <c r="DD189" s="119" t="str">
        <f t="shared" si="1087"/>
        <v/>
      </c>
      <c r="DE189" s="120" t="str">
        <f t="shared" si="1088"/>
        <v/>
      </c>
      <c r="DG189" s="112"/>
      <c r="DH189" s="112"/>
      <c r="DI189" s="113" t="str">
        <f t="shared" si="1089"/>
        <v/>
      </c>
      <c r="DJ189" s="114" t="str">
        <f t="shared" si="1090"/>
        <v/>
      </c>
      <c r="DK189" s="115" t="str">
        <f t="shared" si="1091"/>
        <v/>
      </c>
      <c r="DL189" s="115" t="str">
        <f t="shared" si="1092"/>
        <v/>
      </c>
      <c r="DM189" s="116" t="str">
        <f t="shared" si="1093"/>
        <v/>
      </c>
      <c r="DN189" s="117" t="str">
        <f t="shared" si="1094"/>
        <v/>
      </c>
      <c r="DO189" s="118" t="str">
        <f t="shared" si="1095"/>
        <v/>
      </c>
      <c r="DP189" s="119" t="str">
        <f t="shared" si="1096"/>
        <v/>
      </c>
      <c r="DQ189" s="120" t="str">
        <f t="shared" si="1097"/>
        <v/>
      </c>
      <c r="DS189" s="112"/>
      <c r="DT189" s="112"/>
      <c r="DU189" s="113" t="str">
        <f t="shared" si="1098"/>
        <v/>
      </c>
      <c r="DV189" s="114" t="str">
        <f t="shared" si="1099"/>
        <v/>
      </c>
      <c r="DW189" s="115" t="str">
        <f t="shared" si="1100"/>
        <v/>
      </c>
      <c r="DX189" s="115" t="str">
        <f t="shared" si="1101"/>
        <v/>
      </c>
      <c r="DY189" s="116" t="str">
        <f t="shared" si="1102"/>
        <v/>
      </c>
      <c r="DZ189" s="117" t="str">
        <f t="shared" si="1103"/>
        <v/>
      </c>
      <c r="EA189" s="118" t="str">
        <f t="shared" si="1104"/>
        <v/>
      </c>
      <c r="EB189" s="119" t="str">
        <f t="shared" si="1105"/>
        <v/>
      </c>
      <c r="EC189" s="120" t="str">
        <f t="shared" si="1106"/>
        <v/>
      </c>
      <c r="EE189" s="112"/>
      <c r="EF189" s="112"/>
      <c r="EG189" s="113" t="str">
        <f t="shared" si="1107"/>
        <v/>
      </c>
      <c r="EH189" s="114" t="str">
        <f t="shared" si="1108"/>
        <v/>
      </c>
      <c r="EI189" s="115" t="str">
        <f t="shared" si="1109"/>
        <v/>
      </c>
      <c r="EJ189" s="115" t="str">
        <f t="shared" si="1110"/>
        <v/>
      </c>
      <c r="EK189" s="116" t="str">
        <f t="shared" si="1111"/>
        <v/>
      </c>
      <c r="EL189" s="117" t="str">
        <f t="shared" si="1112"/>
        <v/>
      </c>
      <c r="EM189" s="118" t="str">
        <f t="shared" si="1113"/>
        <v/>
      </c>
      <c r="EN189" s="119" t="str">
        <f t="shared" si="1114"/>
        <v/>
      </c>
      <c r="EO189" s="120" t="str">
        <f t="shared" si="1115"/>
        <v/>
      </c>
      <c r="EQ189" s="112"/>
      <c r="ER189" s="112"/>
      <c r="ES189" s="113" t="str">
        <f t="shared" si="1116"/>
        <v/>
      </c>
      <c r="ET189" s="114" t="str">
        <f t="shared" si="1117"/>
        <v/>
      </c>
      <c r="EU189" s="115" t="str">
        <f t="shared" si="1118"/>
        <v/>
      </c>
      <c r="EV189" s="115" t="str">
        <f t="shared" si="1119"/>
        <v/>
      </c>
      <c r="EW189" s="116" t="str">
        <f t="shared" si="1120"/>
        <v/>
      </c>
      <c r="EX189" s="117" t="str">
        <f t="shared" si="1121"/>
        <v/>
      </c>
      <c r="EY189" s="118" t="str">
        <f t="shared" si="1122"/>
        <v/>
      </c>
      <c r="EZ189" s="119" t="str">
        <f t="shared" si="1123"/>
        <v/>
      </c>
      <c r="FA189" s="120" t="str">
        <f t="shared" si="1124"/>
        <v/>
      </c>
      <c r="FC189" s="112"/>
      <c r="FD189" s="112"/>
      <c r="FE189" s="113" t="str">
        <f t="shared" si="1125"/>
        <v/>
      </c>
      <c r="FF189" s="114" t="str">
        <f t="shared" si="1126"/>
        <v/>
      </c>
      <c r="FG189" s="115" t="str">
        <f t="shared" si="1127"/>
        <v/>
      </c>
      <c r="FH189" s="115" t="str">
        <f t="shared" si="1128"/>
        <v/>
      </c>
      <c r="FI189" s="116" t="str">
        <f t="shared" si="1129"/>
        <v/>
      </c>
      <c r="FJ189" s="117" t="str">
        <f t="shared" si="1130"/>
        <v/>
      </c>
      <c r="FK189" s="118" t="str">
        <f t="shared" si="1131"/>
        <v/>
      </c>
      <c r="FL189" s="119" t="str">
        <f t="shared" si="1132"/>
        <v/>
      </c>
      <c r="FM189" s="120" t="str">
        <f t="shared" si="1133"/>
        <v/>
      </c>
      <c r="FO189" s="112"/>
      <c r="FP189" s="112"/>
      <c r="FQ189" s="113" t="str">
        <f t="shared" si="1134"/>
        <v/>
      </c>
      <c r="FR189" s="114" t="str">
        <f t="shared" si="1135"/>
        <v/>
      </c>
      <c r="FS189" s="115" t="str">
        <f t="shared" si="1136"/>
        <v/>
      </c>
      <c r="FT189" s="115" t="str">
        <f t="shared" si="1137"/>
        <v/>
      </c>
      <c r="FU189" s="116" t="str">
        <f t="shared" si="1138"/>
        <v/>
      </c>
      <c r="FV189" s="117" t="str">
        <f t="shared" si="1139"/>
        <v/>
      </c>
      <c r="FW189" s="118" t="str">
        <f t="shared" si="1140"/>
        <v/>
      </c>
      <c r="FX189" s="119" t="str">
        <f t="shared" si="1141"/>
        <v/>
      </c>
      <c r="FY189" s="120" t="str">
        <f t="shared" si="1142"/>
        <v/>
      </c>
      <c r="GA189" s="112"/>
      <c r="GB189" s="112"/>
      <c r="GC189" s="113" t="str">
        <f t="shared" si="1143"/>
        <v/>
      </c>
      <c r="GD189" s="114" t="str">
        <f t="shared" si="1144"/>
        <v/>
      </c>
      <c r="GE189" s="115" t="str">
        <f t="shared" si="1145"/>
        <v/>
      </c>
      <c r="GF189" s="115" t="str">
        <f t="shared" si="1146"/>
        <v/>
      </c>
      <c r="GG189" s="116" t="str">
        <f t="shared" si="1147"/>
        <v/>
      </c>
      <c r="GH189" s="117" t="str">
        <f t="shared" si="1148"/>
        <v/>
      </c>
      <c r="GI189" s="118" t="str">
        <f t="shared" si="1149"/>
        <v/>
      </c>
      <c r="GJ189" s="119" t="str">
        <f t="shared" si="1150"/>
        <v/>
      </c>
      <c r="GK189" s="120" t="str">
        <f t="shared" si="1151"/>
        <v/>
      </c>
      <c r="GM189" s="112"/>
      <c r="GN189" s="112"/>
      <c r="GO189" s="113" t="str">
        <f t="shared" si="1152"/>
        <v/>
      </c>
      <c r="GP189" s="114" t="str">
        <f t="shared" si="1153"/>
        <v/>
      </c>
      <c r="GQ189" s="115" t="str">
        <f t="shared" si="1154"/>
        <v/>
      </c>
      <c r="GR189" s="115" t="str">
        <f t="shared" si="1155"/>
        <v/>
      </c>
      <c r="GS189" s="116" t="str">
        <f t="shared" si="1156"/>
        <v/>
      </c>
      <c r="GT189" s="117" t="str">
        <f t="shared" si="1157"/>
        <v/>
      </c>
      <c r="GU189" s="118" t="str">
        <f t="shared" si="1158"/>
        <v/>
      </c>
      <c r="GV189" s="119" t="str">
        <f t="shared" si="1159"/>
        <v/>
      </c>
      <c r="GW189" s="120" t="str">
        <f t="shared" si="1160"/>
        <v/>
      </c>
      <c r="GY189" s="112"/>
      <c r="GZ189" s="112"/>
      <c r="HA189" s="113" t="str">
        <f t="shared" si="1161"/>
        <v/>
      </c>
      <c r="HB189" s="114" t="str">
        <f t="shared" si="1162"/>
        <v/>
      </c>
      <c r="HC189" s="115" t="str">
        <f t="shared" si="1163"/>
        <v/>
      </c>
      <c r="HD189" s="115" t="str">
        <f t="shared" si="1164"/>
        <v/>
      </c>
      <c r="HE189" s="116" t="str">
        <f t="shared" si="1165"/>
        <v/>
      </c>
      <c r="HF189" s="117" t="str">
        <f t="shared" si="1166"/>
        <v/>
      </c>
      <c r="HG189" s="118" t="str">
        <f t="shared" si="1167"/>
        <v/>
      </c>
      <c r="HH189" s="119" t="str">
        <f t="shared" si="1168"/>
        <v/>
      </c>
      <c r="HI189" s="120" t="str">
        <f t="shared" si="1169"/>
        <v/>
      </c>
      <c r="HK189" s="112"/>
      <c r="HL189" s="112"/>
      <c r="HM189" s="113" t="str">
        <f t="shared" si="1170"/>
        <v/>
      </c>
      <c r="HN189" s="114" t="str">
        <f t="shared" si="1171"/>
        <v/>
      </c>
      <c r="HO189" s="115" t="str">
        <f t="shared" si="1172"/>
        <v/>
      </c>
      <c r="HP189" s="115" t="str">
        <f t="shared" si="1173"/>
        <v/>
      </c>
      <c r="HQ189" s="116" t="str">
        <f t="shared" si="1174"/>
        <v/>
      </c>
      <c r="HR189" s="117" t="str">
        <f t="shared" si="1175"/>
        <v/>
      </c>
      <c r="HS189" s="118" t="str">
        <f t="shared" si="1176"/>
        <v/>
      </c>
      <c r="HT189" s="119" t="str">
        <f t="shared" si="1177"/>
        <v/>
      </c>
      <c r="HU189" s="120" t="str">
        <f t="shared" si="1178"/>
        <v/>
      </c>
      <c r="HW189" s="112"/>
      <c r="HX189" s="112"/>
      <c r="HY189" s="113" t="str">
        <f t="shared" si="1179"/>
        <v/>
      </c>
      <c r="HZ189" s="114" t="str">
        <f t="shared" si="1180"/>
        <v/>
      </c>
      <c r="IA189" s="115" t="str">
        <f t="shared" si="1181"/>
        <v/>
      </c>
      <c r="IB189" s="115" t="str">
        <f t="shared" si="1182"/>
        <v/>
      </c>
      <c r="IC189" s="116" t="str">
        <f t="shared" si="1183"/>
        <v/>
      </c>
      <c r="ID189" s="117" t="str">
        <f t="shared" si="1184"/>
        <v/>
      </c>
      <c r="IE189" s="118" t="str">
        <f t="shared" si="1185"/>
        <v/>
      </c>
      <c r="IF189" s="119" t="str">
        <f t="shared" si="1186"/>
        <v/>
      </c>
      <c r="IG189" s="120" t="str">
        <f t="shared" si="1187"/>
        <v/>
      </c>
      <c r="II189" s="112"/>
      <c r="IJ189" s="112"/>
      <c r="IK189" s="113" t="str">
        <f t="shared" si="1188"/>
        <v/>
      </c>
      <c r="IL189" s="114" t="str">
        <f t="shared" si="1189"/>
        <v/>
      </c>
      <c r="IM189" s="115" t="str">
        <f t="shared" si="1190"/>
        <v/>
      </c>
      <c r="IN189" s="115" t="str">
        <f t="shared" si="1191"/>
        <v/>
      </c>
      <c r="IO189" s="116" t="str">
        <f t="shared" si="1192"/>
        <v/>
      </c>
      <c r="IP189" s="117" t="str">
        <f t="shared" si="1193"/>
        <v/>
      </c>
      <c r="IQ189" s="118" t="str">
        <f t="shared" si="1194"/>
        <v/>
      </c>
      <c r="IR189" s="119" t="str">
        <f t="shared" si="1195"/>
        <v/>
      </c>
      <c r="IS189" s="120" t="str">
        <f t="shared" si="1196"/>
        <v/>
      </c>
      <c r="IU189" s="112"/>
      <c r="IV189" s="112"/>
      <c r="IW189" s="113" t="str">
        <f t="shared" si="1197"/>
        <v/>
      </c>
      <c r="IX189" s="114" t="str">
        <f t="shared" si="1198"/>
        <v/>
      </c>
      <c r="IY189" s="115" t="str">
        <f t="shared" si="1199"/>
        <v/>
      </c>
      <c r="IZ189" s="115" t="str">
        <f t="shared" si="1200"/>
        <v/>
      </c>
      <c r="JA189" s="116" t="str">
        <f t="shared" si="1201"/>
        <v/>
      </c>
      <c r="JB189" s="117" t="str">
        <f t="shared" si="1202"/>
        <v/>
      </c>
      <c r="JC189" s="118" t="str">
        <f t="shared" si="1203"/>
        <v/>
      </c>
      <c r="JD189" s="119" t="str">
        <f t="shared" si="1204"/>
        <v/>
      </c>
      <c r="JE189" s="120" t="str">
        <f t="shared" si="1205"/>
        <v/>
      </c>
      <c r="JG189" s="112"/>
      <c r="JH189" s="112"/>
      <c r="JI189" s="113" t="str">
        <f t="shared" si="1206"/>
        <v/>
      </c>
      <c r="JJ189" s="114" t="str">
        <f t="shared" si="1207"/>
        <v/>
      </c>
      <c r="JK189" s="115" t="str">
        <f t="shared" si="1208"/>
        <v/>
      </c>
      <c r="JL189" s="115" t="str">
        <f t="shared" si="1209"/>
        <v/>
      </c>
      <c r="JM189" s="116" t="str">
        <f t="shared" si="1210"/>
        <v/>
      </c>
      <c r="JN189" s="117" t="str">
        <f t="shared" si="1211"/>
        <v/>
      </c>
      <c r="JO189" s="118" t="str">
        <f t="shared" si="1212"/>
        <v/>
      </c>
      <c r="JP189" s="119" t="str">
        <f t="shared" si="1213"/>
        <v/>
      </c>
      <c r="JQ189" s="120" t="str">
        <f t="shared" si="1214"/>
        <v/>
      </c>
      <c r="JS189" s="112"/>
      <c r="JT189" s="112"/>
      <c r="JU189" s="113" t="str">
        <f t="shared" si="1215"/>
        <v/>
      </c>
      <c r="JV189" s="114" t="str">
        <f t="shared" si="1216"/>
        <v/>
      </c>
      <c r="JW189" s="115" t="str">
        <f t="shared" si="1217"/>
        <v/>
      </c>
      <c r="JX189" s="115" t="str">
        <f t="shared" si="1218"/>
        <v/>
      </c>
      <c r="JY189" s="116" t="str">
        <f t="shared" si="1219"/>
        <v/>
      </c>
      <c r="JZ189" s="117" t="str">
        <f t="shared" si="1220"/>
        <v/>
      </c>
      <c r="KA189" s="118" t="str">
        <f t="shared" si="1221"/>
        <v/>
      </c>
      <c r="KB189" s="119" t="str">
        <f t="shared" si="1222"/>
        <v/>
      </c>
      <c r="KC189" s="120" t="str">
        <f t="shared" si="1223"/>
        <v/>
      </c>
      <c r="KE189" s="112"/>
      <c r="KF189" s="112"/>
      <c r="KG189" s="113" t="str">
        <f t="shared" si="1224"/>
        <v/>
      </c>
      <c r="KH189" s="114" t="str">
        <f t="shared" si="1225"/>
        <v/>
      </c>
      <c r="KI189" s="115" t="str">
        <f t="shared" si="1226"/>
        <v/>
      </c>
      <c r="KJ189" s="115" t="str">
        <f t="shared" si="1227"/>
        <v/>
      </c>
      <c r="KK189" s="116" t="str">
        <f t="shared" si="1228"/>
        <v/>
      </c>
      <c r="KL189" s="117" t="str">
        <f t="shared" si="1229"/>
        <v/>
      </c>
      <c r="KM189" s="118" t="str">
        <f t="shared" si="1230"/>
        <v/>
      </c>
      <c r="KN189" s="119" t="str">
        <f t="shared" si="1231"/>
        <v/>
      </c>
      <c r="KO189" s="120" t="str">
        <f t="shared" si="1232"/>
        <v/>
      </c>
      <c r="KQ189" s="112"/>
      <c r="KR189" s="112"/>
      <c r="KS189" s="113" t="str">
        <f t="shared" si="1233"/>
        <v/>
      </c>
      <c r="KT189" s="114" t="str">
        <f t="shared" si="1234"/>
        <v/>
      </c>
      <c r="KU189" s="115" t="str">
        <f t="shared" si="1235"/>
        <v/>
      </c>
      <c r="KV189" s="115" t="str">
        <f t="shared" si="1236"/>
        <v/>
      </c>
      <c r="KW189" s="116" t="str">
        <f t="shared" si="1237"/>
        <v/>
      </c>
      <c r="KX189" s="117" t="str">
        <f t="shared" si="1238"/>
        <v/>
      </c>
      <c r="KY189" s="118" t="str">
        <f t="shared" si="1239"/>
        <v/>
      </c>
      <c r="KZ189" s="119" t="str">
        <f t="shared" si="1240"/>
        <v/>
      </c>
      <c r="LA189" s="120" t="str">
        <f t="shared" si="1241"/>
        <v/>
      </c>
      <c r="LC189" s="112"/>
      <c r="LD189" s="112"/>
      <c r="LE189" s="113" t="str">
        <f t="shared" si="1242"/>
        <v/>
      </c>
      <c r="LF189" s="114" t="str">
        <f t="shared" si="1243"/>
        <v/>
      </c>
      <c r="LG189" s="115" t="str">
        <f t="shared" si="1244"/>
        <v/>
      </c>
      <c r="LH189" s="115" t="str">
        <f t="shared" si="1245"/>
        <v/>
      </c>
      <c r="LI189" s="116" t="str">
        <f t="shared" si="1246"/>
        <v/>
      </c>
      <c r="LJ189" s="117" t="str">
        <f t="shared" si="1247"/>
        <v/>
      </c>
      <c r="LK189" s="118" t="str">
        <f t="shared" si="1248"/>
        <v/>
      </c>
      <c r="LL189" s="119" t="str">
        <f t="shared" si="1249"/>
        <v/>
      </c>
      <c r="LM189" s="120" t="str">
        <f t="shared" si="1250"/>
        <v/>
      </c>
      <c r="LO189" s="112"/>
      <c r="LP189" s="112"/>
      <c r="LQ189" s="113" t="str">
        <f t="shared" si="1251"/>
        <v/>
      </c>
      <c r="LR189" s="114" t="str">
        <f t="shared" si="1252"/>
        <v/>
      </c>
      <c r="LS189" s="115" t="str">
        <f t="shared" si="1253"/>
        <v/>
      </c>
      <c r="LT189" s="115" t="str">
        <f t="shared" si="1254"/>
        <v/>
      </c>
      <c r="LU189" s="116" t="str">
        <f t="shared" si="1255"/>
        <v/>
      </c>
      <c r="LV189" s="117" t="str">
        <f t="shared" si="1256"/>
        <v/>
      </c>
      <c r="LW189" s="118" t="str">
        <f t="shared" si="1257"/>
        <v/>
      </c>
      <c r="LX189" s="119" t="str">
        <f t="shared" si="1258"/>
        <v/>
      </c>
      <c r="LY189" s="120" t="str">
        <f t="shared" si="1259"/>
        <v/>
      </c>
      <c r="MA189" s="112"/>
      <c r="MB189" s="112"/>
      <c r="MC189" s="113" t="str">
        <f t="shared" si="1260"/>
        <v/>
      </c>
      <c r="MD189" s="114" t="str">
        <f t="shared" si="1261"/>
        <v/>
      </c>
      <c r="ME189" s="115" t="str">
        <f t="shared" si="1262"/>
        <v/>
      </c>
      <c r="MF189" s="115" t="str">
        <f t="shared" si="1263"/>
        <v/>
      </c>
      <c r="MG189" s="116" t="str">
        <f t="shared" si="1264"/>
        <v/>
      </c>
      <c r="MH189" s="117" t="str">
        <f t="shared" si="1265"/>
        <v/>
      </c>
      <c r="MI189" s="118" t="str">
        <f t="shared" si="1266"/>
        <v/>
      </c>
      <c r="MJ189" s="119" t="str">
        <f t="shared" si="1267"/>
        <v/>
      </c>
      <c r="MK189" s="120" t="str">
        <f t="shared" si="1268"/>
        <v/>
      </c>
      <c r="MM189" s="112"/>
      <c r="MN189" s="112"/>
      <c r="MO189" s="113" t="str">
        <f t="shared" si="1269"/>
        <v/>
      </c>
      <c r="MP189" s="114" t="str">
        <f t="shared" si="1270"/>
        <v/>
      </c>
      <c r="MQ189" s="115" t="str">
        <f t="shared" si="1271"/>
        <v/>
      </c>
      <c r="MR189" s="115" t="str">
        <f t="shared" si="1272"/>
        <v/>
      </c>
      <c r="MS189" s="116" t="str">
        <f t="shared" si="1273"/>
        <v/>
      </c>
      <c r="MT189" s="117" t="str">
        <f t="shared" si="1274"/>
        <v/>
      </c>
      <c r="MU189" s="118" t="str">
        <f t="shared" si="1275"/>
        <v/>
      </c>
      <c r="MV189" s="119" t="str">
        <f t="shared" si="1276"/>
        <v/>
      </c>
      <c r="MW189" s="120" t="str">
        <f t="shared" si="1277"/>
        <v/>
      </c>
      <c r="MY189" s="112"/>
      <c r="MZ189" s="112"/>
      <c r="NA189" s="113" t="str">
        <f t="shared" si="1278"/>
        <v/>
      </c>
      <c r="NB189" s="114" t="str">
        <f t="shared" si="1279"/>
        <v/>
      </c>
      <c r="NC189" s="115" t="str">
        <f t="shared" si="1280"/>
        <v/>
      </c>
      <c r="ND189" s="115" t="str">
        <f t="shared" si="1281"/>
        <v/>
      </c>
      <c r="NE189" s="116" t="str">
        <f t="shared" si="1282"/>
        <v/>
      </c>
      <c r="NF189" s="117" t="str">
        <f t="shared" si="1283"/>
        <v/>
      </c>
      <c r="NG189" s="118" t="str">
        <f t="shared" si="1284"/>
        <v/>
      </c>
      <c r="NH189" s="119" t="str">
        <f t="shared" si="1285"/>
        <v/>
      </c>
      <c r="NI189" s="120" t="str">
        <f t="shared" si="1286"/>
        <v/>
      </c>
      <c r="NK189" s="112"/>
      <c r="NL189" s="112"/>
      <c r="NM189" s="113" t="str">
        <f t="shared" si="1287"/>
        <v/>
      </c>
      <c r="NN189" s="114" t="str">
        <f t="shared" si="1288"/>
        <v/>
      </c>
      <c r="NO189" s="115" t="str">
        <f t="shared" si="1289"/>
        <v/>
      </c>
      <c r="NP189" s="115" t="str">
        <f t="shared" si="1290"/>
        <v/>
      </c>
      <c r="NQ189" s="116" t="str">
        <f t="shared" si="1291"/>
        <v/>
      </c>
      <c r="NR189" s="117" t="str">
        <f t="shared" si="1292"/>
        <v/>
      </c>
      <c r="NS189" s="118" t="str">
        <f t="shared" si="1293"/>
        <v/>
      </c>
      <c r="NT189" s="119" t="str">
        <f t="shared" si="1294"/>
        <v/>
      </c>
      <c r="NU189" s="120" t="str">
        <f t="shared" si="1295"/>
        <v/>
      </c>
      <c r="NW189" s="112"/>
      <c r="NX189" s="112"/>
      <c r="NY189" s="113" t="str">
        <f t="shared" si="1296"/>
        <v/>
      </c>
      <c r="NZ189" s="114" t="str">
        <f t="shared" si="1297"/>
        <v/>
      </c>
      <c r="OA189" s="115" t="str">
        <f t="shared" si="1298"/>
        <v/>
      </c>
      <c r="OB189" s="115" t="str">
        <f t="shared" si="1299"/>
        <v/>
      </c>
      <c r="OC189" s="116" t="str">
        <f t="shared" si="1300"/>
        <v/>
      </c>
      <c r="OD189" s="117" t="str">
        <f t="shared" si="1301"/>
        <v/>
      </c>
      <c r="OE189" s="118" t="str">
        <f t="shared" si="1302"/>
        <v/>
      </c>
      <c r="OF189" s="119" t="str">
        <f t="shared" si="1303"/>
        <v/>
      </c>
      <c r="OG189" s="120" t="str">
        <f t="shared" si="1304"/>
        <v/>
      </c>
      <c r="OI189" s="112"/>
      <c r="OJ189" s="112"/>
      <c r="OK189" s="113" t="str">
        <f t="shared" si="1305"/>
        <v/>
      </c>
      <c r="OL189" s="114" t="str">
        <f t="shared" si="1306"/>
        <v/>
      </c>
      <c r="OM189" s="115" t="str">
        <f t="shared" si="1307"/>
        <v/>
      </c>
      <c r="ON189" s="115" t="str">
        <f t="shared" si="1308"/>
        <v/>
      </c>
      <c r="OO189" s="116" t="str">
        <f t="shared" si="1309"/>
        <v/>
      </c>
      <c r="OP189" s="117" t="str">
        <f t="shared" si="1310"/>
        <v/>
      </c>
      <c r="OQ189" s="118" t="str">
        <f t="shared" si="1311"/>
        <v/>
      </c>
      <c r="OR189" s="119" t="str">
        <f t="shared" si="1312"/>
        <v/>
      </c>
      <c r="OS189" s="120" t="str">
        <f t="shared" si="1313"/>
        <v/>
      </c>
      <c r="OU189" s="112"/>
      <c r="OV189" s="112"/>
      <c r="OW189" s="113" t="str">
        <f t="shared" si="1314"/>
        <v/>
      </c>
      <c r="OX189" s="114" t="str">
        <f t="shared" si="1315"/>
        <v/>
      </c>
      <c r="OY189" s="115" t="str">
        <f t="shared" si="1316"/>
        <v/>
      </c>
      <c r="OZ189" s="115" t="str">
        <f t="shared" si="1317"/>
        <v/>
      </c>
      <c r="PA189" s="116" t="str">
        <f t="shared" si="1318"/>
        <v/>
      </c>
      <c r="PB189" s="117" t="str">
        <f t="shared" si="1319"/>
        <v/>
      </c>
      <c r="PC189" s="118" t="str">
        <f t="shared" si="1320"/>
        <v/>
      </c>
      <c r="PD189" s="119" t="str">
        <f t="shared" si="1321"/>
        <v/>
      </c>
      <c r="PE189" s="120" t="str">
        <f t="shared" si="1322"/>
        <v/>
      </c>
      <c r="PG189" s="112"/>
      <c r="PH189" s="112"/>
      <c r="PI189" s="113" t="str">
        <f t="shared" si="1323"/>
        <v/>
      </c>
      <c r="PJ189" s="114" t="str">
        <f t="shared" si="1324"/>
        <v/>
      </c>
      <c r="PK189" s="115" t="str">
        <f t="shared" si="1325"/>
        <v/>
      </c>
      <c r="PL189" s="115" t="str">
        <f t="shared" si="1326"/>
        <v/>
      </c>
      <c r="PM189" s="116" t="str">
        <f t="shared" si="1327"/>
        <v/>
      </c>
      <c r="PN189" s="117" t="str">
        <f t="shared" si="1328"/>
        <v/>
      </c>
      <c r="PO189" s="118" t="str">
        <f t="shared" si="1329"/>
        <v/>
      </c>
      <c r="PP189" s="119" t="str">
        <f t="shared" si="1330"/>
        <v/>
      </c>
      <c r="PQ189" s="120" t="str">
        <f t="shared" si="1331"/>
        <v/>
      </c>
      <c r="PS189" s="112"/>
      <c r="PT189" s="112"/>
      <c r="PU189" s="113" t="str">
        <f t="shared" si="1332"/>
        <v/>
      </c>
      <c r="PV189" s="114" t="str">
        <f t="shared" si="1333"/>
        <v/>
      </c>
      <c r="PW189" s="115" t="str">
        <f t="shared" si="1334"/>
        <v/>
      </c>
      <c r="PX189" s="115" t="str">
        <f t="shared" si="1335"/>
        <v/>
      </c>
      <c r="PY189" s="116" t="str">
        <f t="shared" si="1336"/>
        <v/>
      </c>
      <c r="PZ189" s="117" t="str">
        <f t="shared" si="1337"/>
        <v/>
      </c>
      <c r="QA189" s="118" t="str">
        <f t="shared" si="1338"/>
        <v/>
      </c>
      <c r="QB189" s="119" t="str">
        <f t="shared" si="1339"/>
        <v/>
      </c>
      <c r="QC189" s="120" t="str">
        <f t="shared" si="1340"/>
        <v/>
      </c>
      <c r="QE189" s="112"/>
      <c r="QF189" s="112"/>
      <c r="QG189" s="113" t="str">
        <f t="shared" si="1341"/>
        <v/>
      </c>
      <c r="QH189" s="114" t="str">
        <f t="shared" si="1342"/>
        <v/>
      </c>
      <c r="QI189" s="115" t="str">
        <f t="shared" si="1343"/>
        <v/>
      </c>
      <c r="QJ189" s="115" t="str">
        <f t="shared" si="1344"/>
        <v/>
      </c>
      <c r="QK189" s="116" t="str">
        <f t="shared" si="1345"/>
        <v/>
      </c>
      <c r="QL189" s="117" t="str">
        <f t="shared" si="1346"/>
        <v/>
      </c>
      <c r="QM189" s="118" t="str">
        <f t="shared" si="1347"/>
        <v/>
      </c>
      <c r="QN189" s="119" t="str">
        <f t="shared" si="1348"/>
        <v/>
      </c>
      <c r="QO189" s="120" t="str">
        <f t="shared" si="1349"/>
        <v/>
      </c>
      <c r="QQ189" s="112"/>
      <c r="QR189" s="112"/>
      <c r="QS189" s="113" t="str">
        <f t="shared" si="1350"/>
        <v/>
      </c>
      <c r="QT189" s="114" t="str">
        <f t="shared" si="1351"/>
        <v/>
      </c>
      <c r="QU189" s="115" t="str">
        <f t="shared" si="1352"/>
        <v/>
      </c>
      <c r="QV189" s="115" t="str">
        <f t="shared" si="1353"/>
        <v/>
      </c>
      <c r="QW189" s="116" t="str">
        <f t="shared" si="1354"/>
        <v/>
      </c>
      <c r="QX189" s="117" t="str">
        <f t="shared" si="1355"/>
        <v/>
      </c>
      <c r="QY189" s="118" t="str">
        <f t="shared" si="1356"/>
        <v/>
      </c>
      <c r="QZ189" s="119" t="str">
        <f t="shared" si="1357"/>
        <v/>
      </c>
      <c r="RA189" s="120" t="str">
        <f t="shared" si="1358"/>
        <v/>
      </c>
      <c r="RC189" s="112"/>
      <c r="RD189" s="112"/>
      <c r="RE189" s="113" t="str">
        <f t="shared" si="1359"/>
        <v/>
      </c>
      <c r="RF189" s="114" t="str">
        <f t="shared" si="1360"/>
        <v/>
      </c>
      <c r="RG189" s="115" t="str">
        <f t="shared" si="1361"/>
        <v/>
      </c>
      <c r="RH189" s="115" t="str">
        <f t="shared" si="1362"/>
        <v/>
      </c>
      <c r="RI189" s="116" t="str">
        <f t="shared" si="1363"/>
        <v/>
      </c>
      <c r="RJ189" s="117" t="str">
        <f t="shared" si="1364"/>
        <v/>
      </c>
      <c r="RK189" s="118" t="str">
        <f t="shared" si="1365"/>
        <v/>
      </c>
      <c r="RL189" s="119" t="str">
        <f t="shared" si="1366"/>
        <v/>
      </c>
      <c r="RM189" s="120" t="str">
        <f t="shared" si="1367"/>
        <v/>
      </c>
      <c r="RO189" s="112"/>
      <c r="RP189" s="112"/>
      <c r="RQ189" s="113" t="str">
        <f t="shared" si="1368"/>
        <v/>
      </c>
      <c r="RR189" s="114" t="str">
        <f t="shared" si="1369"/>
        <v/>
      </c>
      <c r="RS189" s="115" t="str">
        <f t="shared" si="1370"/>
        <v/>
      </c>
      <c r="RT189" s="115" t="str">
        <f t="shared" si="1371"/>
        <v/>
      </c>
      <c r="RU189" s="116" t="str">
        <f t="shared" si="1372"/>
        <v/>
      </c>
      <c r="RV189" s="117" t="str">
        <f t="shared" si="1373"/>
        <v/>
      </c>
      <c r="RW189" s="118" t="str">
        <f t="shared" si="1374"/>
        <v/>
      </c>
      <c r="RX189" s="119" t="str">
        <f t="shared" si="1375"/>
        <v/>
      </c>
      <c r="RY189" s="120" t="str">
        <f t="shared" si="1376"/>
        <v/>
      </c>
      <c r="SA189" s="112"/>
      <c r="SB189" s="112"/>
    </row>
    <row r="190" spans="1:496" ht="13.5" customHeight="1">
      <c r="A190" s="20"/>
      <c r="E190" s="113" t="str">
        <f t="shared" si="960"/>
        <v/>
      </c>
      <c r="F190" s="114" t="str">
        <f t="shared" si="961"/>
        <v/>
      </c>
      <c r="G190" s="115" t="str">
        <f t="shared" si="1443"/>
        <v/>
      </c>
      <c r="H190" s="115" t="str">
        <f t="shared" si="1444"/>
        <v/>
      </c>
      <c r="I190" s="116" t="str">
        <f t="shared" si="962"/>
        <v/>
      </c>
      <c r="J190" s="117" t="str">
        <f t="shared" si="963"/>
        <v/>
      </c>
      <c r="K190" s="118" t="str">
        <f t="shared" si="964"/>
        <v/>
      </c>
      <c r="L190" s="119" t="str">
        <f t="shared" si="1377"/>
        <v/>
      </c>
      <c r="M190" s="120" t="str">
        <f t="shared" si="965"/>
        <v/>
      </c>
      <c r="O190" s="112"/>
      <c r="Q190" s="113" t="s">
        <v>289</v>
      </c>
      <c r="R190" s="114" t="s">
        <v>289</v>
      </c>
      <c r="S190" s="115" t="s">
        <v>289</v>
      </c>
      <c r="T190" s="115" t="s">
        <v>289</v>
      </c>
      <c r="U190" s="116" t="s">
        <v>289</v>
      </c>
      <c r="V190" s="117" t="s">
        <v>289</v>
      </c>
      <c r="W190" s="118" t="s">
        <v>289</v>
      </c>
      <c r="X190" s="119" t="s">
        <v>289</v>
      </c>
      <c r="Y190" s="120" t="s">
        <v>289</v>
      </c>
      <c r="AA190" s="4"/>
      <c r="AC190" s="113" t="str">
        <f t="shared" si="1035"/>
        <v/>
      </c>
      <c r="AD190" s="114" t="str">
        <f t="shared" si="1036"/>
        <v/>
      </c>
      <c r="AE190" s="115" t="str">
        <f t="shared" si="1037"/>
        <v/>
      </c>
      <c r="AF190" s="115" t="str">
        <f t="shared" si="1038"/>
        <v/>
      </c>
      <c r="AG190" s="116" t="str">
        <f t="shared" si="1039"/>
        <v/>
      </c>
      <c r="AH190" s="117" t="str">
        <f t="shared" si="1040"/>
        <v/>
      </c>
      <c r="AI190" s="118" t="str">
        <f t="shared" si="1041"/>
        <v/>
      </c>
      <c r="AJ190" s="119" t="str">
        <f t="shared" si="1042"/>
        <v/>
      </c>
      <c r="AK190" s="120" t="str">
        <f t="shared" si="1043"/>
        <v/>
      </c>
      <c r="AM190" s="112"/>
      <c r="AN190" s="112"/>
      <c r="AO190" s="113" t="str">
        <f t="shared" si="1044"/>
        <v/>
      </c>
      <c r="AP190" s="114" t="str">
        <f t="shared" si="1045"/>
        <v/>
      </c>
      <c r="AQ190" s="115" t="str">
        <f t="shared" si="1046"/>
        <v/>
      </c>
      <c r="AR190" s="115" t="str">
        <f t="shared" si="1047"/>
        <v/>
      </c>
      <c r="AS190" s="116" t="str">
        <f t="shared" si="1048"/>
        <v/>
      </c>
      <c r="AT190" s="117" t="str">
        <f t="shared" si="1049"/>
        <v/>
      </c>
      <c r="AU190" s="118" t="str">
        <f t="shared" si="1050"/>
        <v/>
      </c>
      <c r="AV190" s="119" t="str">
        <f t="shared" si="1051"/>
        <v/>
      </c>
      <c r="AW190" s="120" t="str">
        <f t="shared" si="1052"/>
        <v/>
      </c>
      <c r="AY190" s="112"/>
      <c r="AZ190" s="112"/>
      <c r="BA190" s="113" t="str">
        <f t="shared" si="1026"/>
        <v/>
      </c>
      <c r="BB190" s="114" t="str">
        <f t="shared" si="1027"/>
        <v/>
      </c>
      <c r="BC190" s="115" t="str">
        <f t="shared" si="1028"/>
        <v/>
      </c>
      <c r="BD190" s="115" t="str">
        <f t="shared" si="1029"/>
        <v/>
      </c>
      <c r="BE190" s="116" t="str">
        <f t="shared" si="1030"/>
        <v/>
      </c>
      <c r="BF190" s="117" t="str">
        <f t="shared" si="1031"/>
        <v/>
      </c>
      <c r="BG190" s="118" t="str">
        <f t="shared" si="1032"/>
        <v/>
      </c>
      <c r="BH190" s="119" t="str">
        <f t="shared" si="1033"/>
        <v/>
      </c>
      <c r="BI190" s="120" t="str">
        <f t="shared" si="1034"/>
        <v/>
      </c>
      <c r="BK190" s="112"/>
      <c r="BL190" s="112"/>
      <c r="BM190" s="113" t="str">
        <f t="shared" si="1053"/>
        <v/>
      </c>
      <c r="BN190" s="114" t="str">
        <f t="shared" si="1054"/>
        <v/>
      </c>
      <c r="BO190" s="115" t="str">
        <f t="shared" si="1055"/>
        <v/>
      </c>
      <c r="BP190" s="115" t="str">
        <f t="shared" si="1056"/>
        <v/>
      </c>
      <c r="BQ190" s="116" t="str">
        <f t="shared" si="1057"/>
        <v/>
      </c>
      <c r="BR190" s="117" t="str">
        <f t="shared" si="1058"/>
        <v/>
      </c>
      <c r="BS190" s="118" t="str">
        <f t="shared" si="1059"/>
        <v/>
      </c>
      <c r="BT190" s="119" t="str">
        <f t="shared" si="1060"/>
        <v/>
      </c>
      <c r="BU190" s="120" t="str">
        <f t="shared" si="1061"/>
        <v/>
      </c>
      <c r="BW190" s="112"/>
      <c r="BX190" s="112"/>
      <c r="BY190" s="113" t="str">
        <f t="shared" si="1062"/>
        <v/>
      </c>
      <c r="BZ190" s="114" t="str">
        <f t="shared" si="1063"/>
        <v/>
      </c>
      <c r="CA190" s="115" t="str">
        <f t="shared" si="1064"/>
        <v/>
      </c>
      <c r="CB190" s="115" t="str">
        <f t="shared" si="1065"/>
        <v/>
      </c>
      <c r="CC190" s="116" t="str">
        <f t="shared" si="1066"/>
        <v/>
      </c>
      <c r="CD190" s="117" t="str">
        <f t="shared" si="1067"/>
        <v/>
      </c>
      <c r="CE190" s="118" t="str">
        <f t="shared" si="1068"/>
        <v/>
      </c>
      <c r="CF190" s="119" t="str">
        <f t="shared" si="1069"/>
        <v/>
      </c>
      <c r="CG190" s="120" t="str">
        <f t="shared" si="1070"/>
        <v/>
      </c>
      <c r="CI190" s="112"/>
      <c r="CJ190" s="112"/>
      <c r="CK190" s="113" t="str">
        <f t="shared" si="1071"/>
        <v/>
      </c>
      <c r="CL190" s="114" t="str">
        <f t="shared" si="1072"/>
        <v/>
      </c>
      <c r="CM190" s="115" t="str">
        <f t="shared" si="1073"/>
        <v/>
      </c>
      <c r="CN190" s="115" t="str">
        <f t="shared" si="1074"/>
        <v/>
      </c>
      <c r="CO190" s="116" t="str">
        <f t="shared" si="1075"/>
        <v/>
      </c>
      <c r="CP190" s="117" t="str">
        <f t="shared" si="1076"/>
        <v/>
      </c>
      <c r="CQ190" s="118" t="str">
        <f t="shared" si="1077"/>
        <v/>
      </c>
      <c r="CR190" s="119" t="str">
        <f t="shared" si="1078"/>
        <v/>
      </c>
      <c r="CS190" s="120" t="str">
        <f t="shared" si="1079"/>
        <v/>
      </c>
      <c r="CU190" s="112"/>
      <c r="CV190" s="112"/>
      <c r="CW190" s="113" t="str">
        <f t="shared" si="1080"/>
        <v/>
      </c>
      <c r="CX190" s="114" t="str">
        <f t="shared" si="1081"/>
        <v/>
      </c>
      <c r="CY190" s="115" t="str">
        <f t="shared" si="1082"/>
        <v/>
      </c>
      <c r="CZ190" s="115" t="str">
        <f t="shared" si="1083"/>
        <v/>
      </c>
      <c r="DA190" s="116" t="str">
        <f t="shared" si="1084"/>
        <v/>
      </c>
      <c r="DB190" s="117" t="str">
        <f t="shared" si="1085"/>
        <v/>
      </c>
      <c r="DC190" s="118" t="str">
        <f t="shared" si="1086"/>
        <v/>
      </c>
      <c r="DD190" s="119" t="str">
        <f t="shared" si="1087"/>
        <v/>
      </c>
      <c r="DE190" s="120" t="str">
        <f t="shared" si="1088"/>
        <v/>
      </c>
      <c r="DG190" s="112"/>
      <c r="DH190" s="112"/>
      <c r="DI190" s="113" t="str">
        <f t="shared" si="1089"/>
        <v/>
      </c>
      <c r="DJ190" s="114" t="str">
        <f t="shared" si="1090"/>
        <v/>
      </c>
      <c r="DK190" s="115" t="str">
        <f t="shared" si="1091"/>
        <v/>
      </c>
      <c r="DL190" s="115" t="str">
        <f t="shared" si="1092"/>
        <v/>
      </c>
      <c r="DM190" s="116" t="str">
        <f t="shared" si="1093"/>
        <v/>
      </c>
      <c r="DN190" s="117" t="str">
        <f t="shared" si="1094"/>
        <v/>
      </c>
      <c r="DO190" s="118" t="str">
        <f t="shared" si="1095"/>
        <v/>
      </c>
      <c r="DP190" s="119" t="str">
        <f t="shared" si="1096"/>
        <v/>
      </c>
      <c r="DQ190" s="120" t="str">
        <f t="shared" si="1097"/>
        <v/>
      </c>
      <c r="DS190" s="112"/>
      <c r="DT190" s="112"/>
      <c r="DU190" s="113" t="str">
        <f t="shared" si="1098"/>
        <v/>
      </c>
      <c r="DV190" s="114" t="str">
        <f t="shared" si="1099"/>
        <v/>
      </c>
      <c r="DW190" s="115" t="str">
        <f t="shared" si="1100"/>
        <v/>
      </c>
      <c r="DX190" s="115" t="str">
        <f t="shared" si="1101"/>
        <v/>
      </c>
      <c r="DY190" s="116" t="str">
        <f t="shared" si="1102"/>
        <v/>
      </c>
      <c r="DZ190" s="117" t="str">
        <f t="shared" si="1103"/>
        <v/>
      </c>
      <c r="EA190" s="118" t="str">
        <f t="shared" si="1104"/>
        <v/>
      </c>
      <c r="EB190" s="119" t="str">
        <f t="shared" si="1105"/>
        <v/>
      </c>
      <c r="EC190" s="120" t="str">
        <f t="shared" si="1106"/>
        <v/>
      </c>
      <c r="EE190" s="112"/>
      <c r="EF190" s="112"/>
      <c r="EG190" s="113" t="str">
        <f t="shared" si="1107"/>
        <v/>
      </c>
      <c r="EH190" s="114" t="str">
        <f t="shared" si="1108"/>
        <v/>
      </c>
      <c r="EI190" s="115" t="str">
        <f t="shared" si="1109"/>
        <v/>
      </c>
      <c r="EJ190" s="115" t="str">
        <f t="shared" si="1110"/>
        <v/>
      </c>
      <c r="EK190" s="116" t="str">
        <f t="shared" si="1111"/>
        <v/>
      </c>
      <c r="EL190" s="117" t="str">
        <f t="shared" si="1112"/>
        <v/>
      </c>
      <c r="EM190" s="118" t="str">
        <f t="shared" si="1113"/>
        <v/>
      </c>
      <c r="EN190" s="119" t="str">
        <f t="shared" si="1114"/>
        <v/>
      </c>
      <c r="EO190" s="120" t="str">
        <f t="shared" si="1115"/>
        <v/>
      </c>
      <c r="EQ190" s="112"/>
      <c r="ER190" s="112"/>
      <c r="ES190" s="113" t="str">
        <f t="shared" si="1116"/>
        <v/>
      </c>
      <c r="ET190" s="114" t="str">
        <f t="shared" si="1117"/>
        <v/>
      </c>
      <c r="EU190" s="115" t="str">
        <f t="shared" si="1118"/>
        <v/>
      </c>
      <c r="EV190" s="115" t="str">
        <f t="shared" si="1119"/>
        <v/>
      </c>
      <c r="EW190" s="116" t="str">
        <f t="shared" si="1120"/>
        <v/>
      </c>
      <c r="EX190" s="117" t="str">
        <f t="shared" si="1121"/>
        <v/>
      </c>
      <c r="EY190" s="118" t="str">
        <f t="shared" si="1122"/>
        <v/>
      </c>
      <c r="EZ190" s="119" t="str">
        <f t="shared" si="1123"/>
        <v/>
      </c>
      <c r="FA190" s="120" t="str">
        <f t="shared" si="1124"/>
        <v/>
      </c>
      <c r="FC190" s="112"/>
      <c r="FD190" s="112"/>
      <c r="FE190" s="113" t="str">
        <f t="shared" si="1125"/>
        <v/>
      </c>
      <c r="FF190" s="114" t="str">
        <f t="shared" si="1126"/>
        <v/>
      </c>
      <c r="FG190" s="115" t="str">
        <f t="shared" si="1127"/>
        <v/>
      </c>
      <c r="FH190" s="115" t="str">
        <f t="shared" si="1128"/>
        <v/>
      </c>
      <c r="FI190" s="116" t="str">
        <f t="shared" si="1129"/>
        <v/>
      </c>
      <c r="FJ190" s="117" t="str">
        <f t="shared" si="1130"/>
        <v/>
      </c>
      <c r="FK190" s="118" t="str">
        <f t="shared" si="1131"/>
        <v/>
      </c>
      <c r="FL190" s="119" t="str">
        <f t="shared" si="1132"/>
        <v/>
      </c>
      <c r="FM190" s="120" t="str">
        <f t="shared" si="1133"/>
        <v/>
      </c>
      <c r="FO190" s="112"/>
      <c r="FP190" s="112"/>
      <c r="FQ190" s="113" t="str">
        <f t="shared" si="1134"/>
        <v/>
      </c>
      <c r="FR190" s="114" t="str">
        <f t="shared" si="1135"/>
        <v/>
      </c>
      <c r="FS190" s="115" t="str">
        <f t="shared" si="1136"/>
        <v/>
      </c>
      <c r="FT190" s="115" t="str">
        <f t="shared" si="1137"/>
        <v/>
      </c>
      <c r="FU190" s="116" t="str">
        <f t="shared" si="1138"/>
        <v/>
      </c>
      <c r="FV190" s="117" t="str">
        <f t="shared" si="1139"/>
        <v/>
      </c>
      <c r="FW190" s="118" t="str">
        <f t="shared" si="1140"/>
        <v/>
      </c>
      <c r="FX190" s="119" t="str">
        <f t="shared" si="1141"/>
        <v/>
      </c>
      <c r="FY190" s="120" t="str">
        <f t="shared" si="1142"/>
        <v/>
      </c>
      <c r="GA190" s="112"/>
      <c r="GB190" s="112"/>
      <c r="GC190" s="113" t="str">
        <f t="shared" si="1143"/>
        <v/>
      </c>
      <c r="GD190" s="114" t="str">
        <f t="shared" si="1144"/>
        <v/>
      </c>
      <c r="GE190" s="115" t="str">
        <f t="shared" si="1145"/>
        <v/>
      </c>
      <c r="GF190" s="115" t="str">
        <f t="shared" si="1146"/>
        <v/>
      </c>
      <c r="GG190" s="116" t="str">
        <f t="shared" si="1147"/>
        <v/>
      </c>
      <c r="GH190" s="117" t="str">
        <f t="shared" si="1148"/>
        <v/>
      </c>
      <c r="GI190" s="118" t="str">
        <f t="shared" si="1149"/>
        <v/>
      </c>
      <c r="GJ190" s="119" t="str">
        <f t="shared" si="1150"/>
        <v/>
      </c>
      <c r="GK190" s="120" t="str">
        <f t="shared" si="1151"/>
        <v/>
      </c>
      <c r="GM190" s="112"/>
      <c r="GN190" s="112"/>
      <c r="GO190" s="113" t="str">
        <f t="shared" si="1152"/>
        <v/>
      </c>
      <c r="GP190" s="114" t="str">
        <f t="shared" si="1153"/>
        <v/>
      </c>
      <c r="GQ190" s="115" t="str">
        <f t="shared" si="1154"/>
        <v/>
      </c>
      <c r="GR190" s="115" t="str">
        <f t="shared" si="1155"/>
        <v/>
      </c>
      <c r="GS190" s="116" t="str">
        <f t="shared" si="1156"/>
        <v/>
      </c>
      <c r="GT190" s="117" t="str">
        <f t="shared" si="1157"/>
        <v/>
      </c>
      <c r="GU190" s="118" t="str">
        <f t="shared" si="1158"/>
        <v/>
      </c>
      <c r="GV190" s="119" t="str">
        <f t="shared" si="1159"/>
        <v/>
      </c>
      <c r="GW190" s="120" t="str">
        <f t="shared" si="1160"/>
        <v/>
      </c>
      <c r="GY190" s="112"/>
      <c r="GZ190" s="112"/>
      <c r="HA190" s="113" t="str">
        <f t="shared" si="1161"/>
        <v/>
      </c>
      <c r="HB190" s="114" t="str">
        <f t="shared" si="1162"/>
        <v/>
      </c>
      <c r="HC190" s="115" t="str">
        <f t="shared" si="1163"/>
        <v/>
      </c>
      <c r="HD190" s="115" t="str">
        <f t="shared" si="1164"/>
        <v/>
      </c>
      <c r="HE190" s="116" t="str">
        <f t="shared" si="1165"/>
        <v/>
      </c>
      <c r="HF190" s="117" t="str">
        <f t="shared" si="1166"/>
        <v/>
      </c>
      <c r="HG190" s="118" t="str">
        <f t="shared" si="1167"/>
        <v/>
      </c>
      <c r="HH190" s="119" t="str">
        <f t="shared" si="1168"/>
        <v/>
      </c>
      <c r="HI190" s="120" t="str">
        <f t="shared" si="1169"/>
        <v/>
      </c>
      <c r="HK190" s="112"/>
      <c r="HL190" s="112"/>
      <c r="HM190" s="113" t="str">
        <f t="shared" si="1170"/>
        <v/>
      </c>
      <c r="HN190" s="114" t="str">
        <f t="shared" si="1171"/>
        <v/>
      </c>
      <c r="HO190" s="115" t="str">
        <f t="shared" si="1172"/>
        <v/>
      </c>
      <c r="HP190" s="115" t="str">
        <f t="shared" si="1173"/>
        <v/>
      </c>
      <c r="HQ190" s="116" t="str">
        <f t="shared" si="1174"/>
        <v/>
      </c>
      <c r="HR190" s="117" t="str">
        <f t="shared" si="1175"/>
        <v/>
      </c>
      <c r="HS190" s="118" t="str">
        <f t="shared" si="1176"/>
        <v/>
      </c>
      <c r="HT190" s="119" t="str">
        <f t="shared" si="1177"/>
        <v/>
      </c>
      <c r="HU190" s="120" t="str">
        <f t="shared" si="1178"/>
        <v/>
      </c>
      <c r="HW190" s="112"/>
      <c r="HX190" s="112"/>
      <c r="HY190" s="113" t="str">
        <f t="shared" si="1179"/>
        <v/>
      </c>
      <c r="HZ190" s="114" t="str">
        <f t="shared" si="1180"/>
        <v/>
      </c>
      <c r="IA190" s="115" t="str">
        <f t="shared" si="1181"/>
        <v/>
      </c>
      <c r="IB190" s="115" t="str">
        <f t="shared" si="1182"/>
        <v/>
      </c>
      <c r="IC190" s="116" t="str">
        <f t="shared" si="1183"/>
        <v/>
      </c>
      <c r="ID190" s="117" t="str">
        <f t="shared" si="1184"/>
        <v/>
      </c>
      <c r="IE190" s="118" t="str">
        <f t="shared" si="1185"/>
        <v/>
      </c>
      <c r="IF190" s="119" t="str">
        <f t="shared" si="1186"/>
        <v/>
      </c>
      <c r="IG190" s="120" t="str">
        <f t="shared" si="1187"/>
        <v/>
      </c>
      <c r="II190" s="112"/>
      <c r="IJ190" s="112"/>
      <c r="IK190" s="113" t="str">
        <f t="shared" si="1188"/>
        <v/>
      </c>
      <c r="IL190" s="114" t="str">
        <f t="shared" si="1189"/>
        <v/>
      </c>
      <c r="IM190" s="115" t="str">
        <f t="shared" si="1190"/>
        <v/>
      </c>
      <c r="IN190" s="115" t="str">
        <f t="shared" si="1191"/>
        <v/>
      </c>
      <c r="IO190" s="116" t="str">
        <f t="shared" si="1192"/>
        <v/>
      </c>
      <c r="IP190" s="117" t="str">
        <f t="shared" si="1193"/>
        <v/>
      </c>
      <c r="IQ190" s="118" t="str">
        <f t="shared" si="1194"/>
        <v/>
      </c>
      <c r="IR190" s="119" t="str">
        <f t="shared" si="1195"/>
        <v/>
      </c>
      <c r="IS190" s="120" t="str">
        <f t="shared" si="1196"/>
        <v/>
      </c>
      <c r="IU190" s="112"/>
      <c r="IV190" s="112"/>
      <c r="IW190" s="113" t="str">
        <f t="shared" si="1197"/>
        <v/>
      </c>
      <c r="IX190" s="114" t="str">
        <f t="shared" si="1198"/>
        <v/>
      </c>
      <c r="IY190" s="115" t="str">
        <f t="shared" si="1199"/>
        <v/>
      </c>
      <c r="IZ190" s="115" t="str">
        <f t="shared" si="1200"/>
        <v/>
      </c>
      <c r="JA190" s="116" t="str">
        <f t="shared" si="1201"/>
        <v/>
      </c>
      <c r="JB190" s="117" t="str">
        <f t="shared" si="1202"/>
        <v/>
      </c>
      <c r="JC190" s="118" t="str">
        <f t="shared" si="1203"/>
        <v/>
      </c>
      <c r="JD190" s="119" t="str">
        <f t="shared" si="1204"/>
        <v/>
      </c>
      <c r="JE190" s="120" t="str">
        <f t="shared" si="1205"/>
        <v/>
      </c>
      <c r="JG190" s="112"/>
      <c r="JH190" s="112"/>
      <c r="JI190" s="113" t="str">
        <f t="shared" si="1206"/>
        <v/>
      </c>
      <c r="JJ190" s="114" t="str">
        <f t="shared" si="1207"/>
        <v/>
      </c>
      <c r="JK190" s="115" t="str">
        <f t="shared" si="1208"/>
        <v/>
      </c>
      <c r="JL190" s="115" t="str">
        <f t="shared" si="1209"/>
        <v/>
      </c>
      <c r="JM190" s="116" t="str">
        <f t="shared" si="1210"/>
        <v/>
      </c>
      <c r="JN190" s="117" t="str">
        <f t="shared" si="1211"/>
        <v/>
      </c>
      <c r="JO190" s="118" t="str">
        <f t="shared" si="1212"/>
        <v/>
      </c>
      <c r="JP190" s="119" t="str">
        <f t="shared" si="1213"/>
        <v/>
      </c>
      <c r="JQ190" s="120" t="str">
        <f t="shared" si="1214"/>
        <v/>
      </c>
      <c r="JS190" s="112"/>
      <c r="JT190" s="112"/>
      <c r="JU190" s="113" t="str">
        <f t="shared" si="1215"/>
        <v/>
      </c>
      <c r="JV190" s="114" t="str">
        <f t="shared" si="1216"/>
        <v/>
      </c>
      <c r="JW190" s="115" t="str">
        <f t="shared" si="1217"/>
        <v/>
      </c>
      <c r="JX190" s="115" t="str">
        <f t="shared" si="1218"/>
        <v/>
      </c>
      <c r="JY190" s="116" t="str">
        <f t="shared" si="1219"/>
        <v/>
      </c>
      <c r="JZ190" s="117" t="str">
        <f t="shared" si="1220"/>
        <v/>
      </c>
      <c r="KA190" s="118" t="str">
        <f t="shared" si="1221"/>
        <v/>
      </c>
      <c r="KB190" s="119" t="str">
        <f t="shared" si="1222"/>
        <v/>
      </c>
      <c r="KC190" s="120" t="str">
        <f t="shared" si="1223"/>
        <v/>
      </c>
      <c r="KE190" s="112"/>
      <c r="KF190" s="112"/>
      <c r="KG190" s="113" t="str">
        <f t="shared" si="1224"/>
        <v/>
      </c>
      <c r="KH190" s="114" t="str">
        <f t="shared" si="1225"/>
        <v/>
      </c>
      <c r="KI190" s="115" t="str">
        <f t="shared" si="1226"/>
        <v/>
      </c>
      <c r="KJ190" s="115" t="str">
        <f t="shared" si="1227"/>
        <v/>
      </c>
      <c r="KK190" s="116" t="str">
        <f t="shared" si="1228"/>
        <v/>
      </c>
      <c r="KL190" s="117" t="str">
        <f t="shared" si="1229"/>
        <v/>
      </c>
      <c r="KM190" s="118" t="str">
        <f t="shared" si="1230"/>
        <v/>
      </c>
      <c r="KN190" s="119" t="str">
        <f t="shared" si="1231"/>
        <v/>
      </c>
      <c r="KO190" s="120" t="str">
        <f t="shared" si="1232"/>
        <v/>
      </c>
      <c r="KQ190" s="112"/>
      <c r="KR190" s="112"/>
      <c r="KS190" s="113" t="str">
        <f t="shared" si="1233"/>
        <v/>
      </c>
      <c r="KT190" s="114" t="str">
        <f t="shared" si="1234"/>
        <v/>
      </c>
      <c r="KU190" s="115" t="str">
        <f t="shared" si="1235"/>
        <v/>
      </c>
      <c r="KV190" s="115" t="str">
        <f t="shared" si="1236"/>
        <v/>
      </c>
      <c r="KW190" s="116" t="str">
        <f t="shared" si="1237"/>
        <v/>
      </c>
      <c r="KX190" s="117" t="str">
        <f t="shared" si="1238"/>
        <v/>
      </c>
      <c r="KY190" s="118" t="str">
        <f t="shared" si="1239"/>
        <v/>
      </c>
      <c r="KZ190" s="119" t="str">
        <f t="shared" si="1240"/>
        <v/>
      </c>
      <c r="LA190" s="120" t="str">
        <f t="shared" si="1241"/>
        <v/>
      </c>
      <c r="LC190" s="112"/>
      <c r="LD190" s="112"/>
      <c r="LE190" s="113" t="str">
        <f t="shared" si="1242"/>
        <v/>
      </c>
      <c r="LF190" s="114" t="str">
        <f t="shared" si="1243"/>
        <v/>
      </c>
      <c r="LG190" s="115" t="str">
        <f t="shared" si="1244"/>
        <v/>
      </c>
      <c r="LH190" s="115" t="str">
        <f t="shared" si="1245"/>
        <v/>
      </c>
      <c r="LI190" s="116" t="str">
        <f t="shared" si="1246"/>
        <v/>
      </c>
      <c r="LJ190" s="117" t="str">
        <f t="shared" si="1247"/>
        <v/>
      </c>
      <c r="LK190" s="118" t="str">
        <f t="shared" si="1248"/>
        <v/>
      </c>
      <c r="LL190" s="119" t="str">
        <f t="shared" si="1249"/>
        <v/>
      </c>
      <c r="LM190" s="120" t="str">
        <f t="shared" si="1250"/>
        <v/>
      </c>
      <c r="LO190" s="112"/>
      <c r="LP190" s="112"/>
      <c r="LQ190" s="113" t="str">
        <f t="shared" si="1251"/>
        <v/>
      </c>
      <c r="LR190" s="114" t="str">
        <f t="shared" si="1252"/>
        <v/>
      </c>
      <c r="LS190" s="115" t="str">
        <f t="shared" si="1253"/>
        <v/>
      </c>
      <c r="LT190" s="115" t="str">
        <f t="shared" si="1254"/>
        <v/>
      </c>
      <c r="LU190" s="116" t="str">
        <f t="shared" si="1255"/>
        <v/>
      </c>
      <c r="LV190" s="117" t="str">
        <f t="shared" si="1256"/>
        <v/>
      </c>
      <c r="LW190" s="118" t="str">
        <f t="shared" si="1257"/>
        <v/>
      </c>
      <c r="LX190" s="119" t="str">
        <f t="shared" si="1258"/>
        <v/>
      </c>
      <c r="LY190" s="120" t="str">
        <f t="shared" si="1259"/>
        <v/>
      </c>
      <c r="MA190" s="112"/>
      <c r="MB190" s="112"/>
      <c r="MC190" s="113" t="str">
        <f t="shared" si="1260"/>
        <v/>
      </c>
      <c r="MD190" s="114" t="str">
        <f t="shared" si="1261"/>
        <v/>
      </c>
      <c r="ME190" s="115" t="str">
        <f t="shared" si="1262"/>
        <v/>
      </c>
      <c r="MF190" s="115" t="str">
        <f t="shared" si="1263"/>
        <v/>
      </c>
      <c r="MG190" s="116" t="str">
        <f t="shared" si="1264"/>
        <v/>
      </c>
      <c r="MH190" s="117" t="str">
        <f t="shared" si="1265"/>
        <v/>
      </c>
      <c r="MI190" s="118" t="str">
        <f t="shared" si="1266"/>
        <v/>
      </c>
      <c r="MJ190" s="119" t="str">
        <f t="shared" si="1267"/>
        <v/>
      </c>
      <c r="MK190" s="120" t="str">
        <f t="shared" si="1268"/>
        <v/>
      </c>
      <c r="MM190" s="112"/>
      <c r="MN190" s="112"/>
      <c r="MO190" s="113" t="str">
        <f t="shared" si="1269"/>
        <v/>
      </c>
      <c r="MP190" s="114" t="str">
        <f t="shared" si="1270"/>
        <v/>
      </c>
      <c r="MQ190" s="115" t="str">
        <f t="shared" si="1271"/>
        <v/>
      </c>
      <c r="MR190" s="115" t="str">
        <f t="shared" si="1272"/>
        <v/>
      </c>
      <c r="MS190" s="116" t="str">
        <f t="shared" si="1273"/>
        <v/>
      </c>
      <c r="MT190" s="117" t="str">
        <f t="shared" si="1274"/>
        <v/>
      </c>
      <c r="MU190" s="118" t="str">
        <f t="shared" si="1275"/>
        <v/>
      </c>
      <c r="MV190" s="119" t="str">
        <f t="shared" si="1276"/>
        <v/>
      </c>
      <c r="MW190" s="120" t="str">
        <f t="shared" si="1277"/>
        <v/>
      </c>
      <c r="MY190" s="112"/>
      <c r="MZ190" s="112"/>
      <c r="NA190" s="113" t="str">
        <f t="shared" si="1278"/>
        <v/>
      </c>
      <c r="NB190" s="114" t="str">
        <f t="shared" si="1279"/>
        <v/>
      </c>
      <c r="NC190" s="115" t="str">
        <f t="shared" si="1280"/>
        <v/>
      </c>
      <c r="ND190" s="115" t="str">
        <f t="shared" si="1281"/>
        <v/>
      </c>
      <c r="NE190" s="116" t="str">
        <f t="shared" si="1282"/>
        <v/>
      </c>
      <c r="NF190" s="117" t="str">
        <f t="shared" si="1283"/>
        <v/>
      </c>
      <c r="NG190" s="118" t="str">
        <f t="shared" si="1284"/>
        <v/>
      </c>
      <c r="NH190" s="119" t="str">
        <f t="shared" si="1285"/>
        <v/>
      </c>
      <c r="NI190" s="120" t="str">
        <f t="shared" si="1286"/>
        <v/>
      </c>
      <c r="NK190" s="112"/>
      <c r="NL190" s="112"/>
      <c r="NM190" s="113" t="str">
        <f t="shared" si="1287"/>
        <v/>
      </c>
      <c r="NN190" s="114" t="str">
        <f t="shared" si="1288"/>
        <v/>
      </c>
      <c r="NO190" s="115" t="str">
        <f t="shared" si="1289"/>
        <v/>
      </c>
      <c r="NP190" s="115" t="str">
        <f t="shared" si="1290"/>
        <v/>
      </c>
      <c r="NQ190" s="116" t="str">
        <f t="shared" si="1291"/>
        <v/>
      </c>
      <c r="NR190" s="117" t="str">
        <f t="shared" si="1292"/>
        <v/>
      </c>
      <c r="NS190" s="118" t="str">
        <f t="shared" si="1293"/>
        <v/>
      </c>
      <c r="NT190" s="119" t="str">
        <f t="shared" si="1294"/>
        <v/>
      </c>
      <c r="NU190" s="120" t="str">
        <f t="shared" si="1295"/>
        <v/>
      </c>
      <c r="NW190" s="112"/>
      <c r="NX190" s="112"/>
      <c r="NY190" s="113" t="str">
        <f t="shared" si="1296"/>
        <v/>
      </c>
      <c r="NZ190" s="114" t="str">
        <f t="shared" si="1297"/>
        <v/>
      </c>
      <c r="OA190" s="115" t="str">
        <f t="shared" si="1298"/>
        <v/>
      </c>
      <c r="OB190" s="115" t="str">
        <f t="shared" si="1299"/>
        <v/>
      </c>
      <c r="OC190" s="116" t="str">
        <f t="shared" si="1300"/>
        <v/>
      </c>
      <c r="OD190" s="117" t="str">
        <f t="shared" si="1301"/>
        <v/>
      </c>
      <c r="OE190" s="118" t="str">
        <f t="shared" si="1302"/>
        <v/>
      </c>
      <c r="OF190" s="119" t="str">
        <f t="shared" si="1303"/>
        <v/>
      </c>
      <c r="OG190" s="120" t="str">
        <f t="shared" si="1304"/>
        <v/>
      </c>
      <c r="OI190" s="112"/>
      <c r="OJ190" s="112"/>
      <c r="OK190" s="113" t="str">
        <f t="shared" si="1305"/>
        <v/>
      </c>
      <c r="OL190" s="114" t="str">
        <f t="shared" si="1306"/>
        <v/>
      </c>
      <c r="OM190" s="115" t="str">
        <f t="shared" si="1307"/>
        <v/>
      </c>
      <c r="ON190" s="115" t="str">
        <f t="shared" si="1308"/>
        <v/>
      </c>
      <c r="OO190" s="116" t="str">
        <f t="shared" si="1309"/>
        <v/>
      </c>
      <c r="OP190" s="117" t="str">
        <f t="shared" si="1310"/>
        <v/>
      </c>
      <c r="OQ190" s="118" t="str">
        <f t="shared" si="1311"/>
        <v/>
      </c>
      <c r="OR190" s="119" t="str">
        <f t="shared" si="1312"/>
        <v/>
      </c>
      <c r="OS190" s="120" t="str">
        <f t="shared" si="1313"/>
        <v/>
      </c>
      <c r="OU190" s="112"/>
      <c r="OV190" s="112"/>
      <c r="OW190" s="113" t="str">
        <f t="shared" si="1314"/>
        <v/>
      </c>
      <c r="OX190" s="114" t="str">
        <f t="shared" si="1315"/>
        <v/>
      </c>
      <c r="OY190" s="115" t="str">
        <f t="shared" si="1316"/>
        <v/>
      </c>
      <c r="OZ190" s="115" t="str">
        <f t="shared" si="1317"/>
        <v/>
      </c>
      <c r="PA190" s="116" t="str">
        <f t="shared" si="1318"/>
        <v/>
      </c>
      <c r="PB190" s="117" t="str">
        <f t="shared" si="1319"/>
        <v/>
      </c>
      <c r="PC190" s="118" t="str">
        <f t="shared" si="1320"/>
        <v/>
      </c>
      <c r="PD190" s="119" t="str">
        <f t="shared" si="1321"/>
        <v/>
      </c>
      <c r="PE190" s="120" t="str">
        <f t="shared" si="1322"/>
        <v/>
      </c>
      <c r="PG190" s="112"/>
      <c r="PH190" s="112"/>
      <c r="PI190" s="113" t="str">
        <f t="shared" si="1323"/>
        <v/>
      </c>
      <c r="PJ190" s="114" t="str">
        <f t="shared" si="1324"/>
        <v/>
      </c>
      <c r="PK190" s="115" t="str">
        <f t="shared" si="1325"/>
        <v/>
      </c>
      <c r="PL190" s="115" t="str">
        <f t="shared" si="1326"/>
        <v/>
      </c>
      <c r="PM190" s="116" t="str">
        <f t="shared" si="1327"/>
        <v/>
      </c>
      <c r="PN190" s="117" t="str">
        <f t="shared" si="1328"/>
        <v/>
      </c>
      <c r="PO190" s="118" t="str">
        <f t="shared" si="1329"/>
        <v/>
      </c>
      <c r="PP190" s="119" t="str">
        <f t="shared" si="1330"/>
        <v/>
      </c>
      <c r="PQ190" s="120" t="str">
        <f t="shared" si="1331"/>
        <v/>
      </c>
      <c r="PS190" s="112"/>
      <c r="PT190" s="112"/>
      <c r="PU190" s="113" t="str">
        <f t="shared" si="1332"/>
        <v/>
      </c>
      <c r="PV190" s="114" t="str">
        <f t="shared" si="1333"/>
        <v/>
      </c>
      <c r="PW190" s="115" t="str">
        <f t="shared" si="1334"/>
        <v/>
      </c>
      <c r="PX190" s="115" t="str">
        <f t="shared" si="1335"/>
        <v/>
      </c>
      <c r="PY190" s="116" t="str">
        <f t="shared" si="1336"/>
        <v/>
      </c>
      <c r="PZ190" s="117" t="str">
        <f t="shared" si="1337"/>
        <v/>
      </c>
      <c r="QA190" s="118" t="str">
        <f t="shared" si="1338"/>
        <v/>
      </c>
      <c r="QB190" s="119" t="str">
        <f t="shared" si="1339"/>
        <v/>
      </c>
      <c r="QC190" s="120" t="str">
        <f t="shared" si="1340"/>
        <v/>
      </c>
      <c r="QE190" s="112"/>
      <c r="QF190" s="112"/>
      <c r="QG190" s="113" t="str">
        <f t="shared" si="1341"/>
        <v/>
      </c>
      <c r="QH190" s="114" t="str">
        <f t="shared" si="1342"/>
        <v/>
      </c>
      <c r="QI190" s="115" t="str">
        <f t="shared" si="1343"/>
        <v/>
      </c>
      <c r="QJ190" s="115" t="str">
        <f t="shared" si="1344"/>
        <v/>
      </c>
      <c r="QK190" s="116" t="str">
        <f t="shared" si="1345"/>
        <v/>
      </c>
      <c r="QL190" s="117" t="str">
        <f t="shared" si="1346"/>
        <v/>
      </c>
      <c r="QM190" s="118" t="str">
        <f t="shared" si="1347"/>
        <v/>
      </c>
      <c r="QN190" s="119" t="str">
        <f t="shared" si="1348"/>
        <v/>
      </c>
      <c r="QO190" s="120" t="str">
        <f t="shared" si="1349"/>
        <v/>
      </c>
      <c r="QQ190" s="112"/>
      <c r="QR190" s="112"/>
      <c r="QS190" s="113" t="str">
        <f t="shared" si="1350"/>
        <v/>
      </c>
      <c r="QT190" s="114" t="str">
        <f t="shared" si="1351"/>
        <v/>
      </c>
      <c r="QU190" s="115" t="str">
        <f t="shared" si="1352"/>
        <v/>
      </c>
      <c r="QV190" s="115" t="str">
        <f t="shared" si="1353"/>
        <v/>
      </c>
      <c r="QW190" s="116" t="str">
        <f t="shared" si="1354"/>
        <v/>
      </c>
      <c r="QX190" s="117" t="str">
        <f t="shared" si="1355"/>
        <v/>
      </c>
      <c r="QY190" s="118" t="str">
        <f t="shared" si="1356"/>
        <v/>
      </c>
      <c r="QZ190" s="119" t="str">
        <f t="shared" si="1357"/>
        <v/>
      </c>
      <c r="RA190" s="120" t="str">
        <f t="shared" si="1358"/>
        <v/>
      </c>
      <c r="RC190" s="112"/>
      <c r="RD190" s="112"/>
      <c r="RE190" s="113" t="str">
        <f t="shared" si="1359"/>
        <v/>
      </c>
      <c r="RF190" s="114" t="str">
        <f t="shared" si="1360"/>
        <v/>
      </c>
      <c r="RG190" s="115" t="str">
        <f t="shared" si="1361"/>
        <v/>
      </c>
      <c r="RH190" s="115" t="str">
        <f t="shared" si="1362"/>
        <v/>
      </c>
      <c r="RI190" s="116" t="str">
        <f t="shared" si="1363"/>
        <v/>
      </c>
      <c r="RJ190" s="117" t="str">
        <f t="shared" si="1364"/>
        <v/>
      </c>
      <c r="RK190" s="118" t="str">
        <f t="shared" si="1365"/>
        <v/>
      </c>
      <c r="RL190" s="119" t="str">
        <f t="shared" si="1366"/>
        <v/>
      </c>
      <c r="RM190" s="120" t="str">
        <f t="shared" si="1367"/>
        <v/>
      </c>
      <c r="RO190" s="112"/>
      <c r="RP190" s="112"/>
      <c r="RQ190" s="113" t="str">
        <f t="shared" si="1368"/>
        <v/>
      </c>
      <c r="RR190" s="114" t="str">
        <f t="shared" si="1369"/>
        <v/>
      </c>
      <c r="RS190" s="115" t="str">
        <f t="shared" si="1370"/>
        <v/>
      </c>
      <c r="RT190" s="115" t="str">
        <f t="shared" si="1371"/>
        <v/>
      </c>
      <c r="RU190" s="116" t="str">
        <f t="shared" si="1372"/>
        <v/>
      </c>
      <c r="RV190" s="117" t="str">
        <f t="shared" si="1373"/>
        <v/>
      </c>
      <c r="RW190" s="118" t="str">
        <f t="shared" si="1374"/>
        <v/>
      </c>
      <c r="RX190" s="119" t="str">
        <f t="shared" si="1375"/>
        <v/>
      </c>
      <c r="RY190" s="120" t="str">
        <f t="shared" si="1376"/>
        <v/>
      </c>
      <c r="SA190" s="112"/>
      <c r="SB190" s="112"/>
    </row>
    <row r="191" spans="1:496" ht="13.5" customHeight="1">
      <c r="A191" s="20"/>
      <c r="E191" s="113" t="str">
        <f t="shared" si="960"/>
        <v/>
      </c>
      <c r="F191" s="114" t="str">
        <f t="shared" si="961"/>
        <v/>
      </c>
      <c r="G191" s="115" t="str">
        <f t="shared" si="1443"/>
        <v/>
      </c>
      <c r="H191" s="115" t="str">
        <f t="shared" si="1444"/>
        <v/>
      </c>
      <c r="I191" s="116" t="str">
        <f t="shared" si="962"/>
        <v/>
      </c>
      <c r="J191" s="117" t="str">
        <f t="shared" si="963"/>
        <v/>
      </c>
      <c r="K191" s="118" t="str">
        <f t="shared" si="964"/>
        <v/>
      </c>
      <c r="L191" s="119" t="str">
        <f t="shared" si="1377"/>
        <v/>
      </c>
      <c r="M191" s="120" t="str">
        <f t="shared" si="965"/>
        <v/>
      </c>
      <c r="O191" s="112"/>
      <c r="Q191" s="113" t="s">
        <v>289</v>
      </c>
      <c r="R191" s="114" t="s">
        <v>289</v>
      </c>
      <c r="S191" s="115" t="s">
        <v>289</v>
      </c>
      <c r="T191" s="115" t="s">
        <v>289</v>
      </c>
      <c r="U191" s="116" t="s">
        <v>289</v>
      </c>
      <c r="V191" s="117" t="s">
        <v>289</v>
      </c>
      <c r="W191" s="118" t="s">
        <v>289</v>
      </c>
      <c r="X191" s="119" t="s">
        <v>289</v>
      </c>
      <c r="Y191" s="120" t="s">
        <v>289</v>
      </c>
      <c r="AA191" s="4"/>
      <c r="AC191" s="113" t="str">
        <f t="shared" si="1035"/>
        <v/>
      </c>
      <c r="AD191" s="114" t="str">
        <f t="shared" si="1036"/>
        <v/>
      </c>
      <c r="AE191" s="115" t="str">
        <f t="shared" si="1037"/>
        <v/>
      </c>
      <c r="AF191" s="115" t="str">
        <f t="shared" si="1038"/>
        <v/>
      </c>
      <c r="AG191" s="116" t="str">
        <f t="shared" si="1039"/>
        <v/>
      </c>
      <c r="AH191" s="117" t="str">
        <f t="shared" si="1040"/>
        <v/>
      </c>
      <c r="AI191" s="118" t="str">
        <f t="shared" si="1041"/>
        <v/>
      </c>
      <c r="AJ191" s="119" t="str">
        <f t="shared" si="1042"/>
        <v/>
      </c>
      <c r="AK191" s="120" t="str">
        <f t="shared" si="1043"/>
        <v/>
      </c>
      <c r="AM191" s="112"/>
      <c r="AN191" s="112"/>
      <c r="AO191" s="113" t="str">
        <f t="shared" si="1044"/>
        <v/>
      </c>
      <c r="AP191" s="114" t="str">
        <f t="shared" si="1045"/>
        <v/>
      </c>
      <c r="AQ191" s="115" t="str">
        <f t="shared" si="1046"/>
        <v/>
      </c>
      <c r="AR191" s="115" t="str">
        <f t="shared" si="1047"/>
        <v/>
      </c>
      <c r="AS191" s="116" t="str">
        <f t="shared" si="1048"/>
        <v/>
      </c>
      <c r="AT191" s="117" t="str">
        <f t="shared" si="1049"/>
        <v/>
      </c>
      <c r="AU191" s="118" t="str">
        <f t="shared" si="1050"/>
        <v/>
      </c>
      <c r="AV191" s="119" t="str">
        <f t="shared" si="1051"/>
        <v/>
      </c>
      <c r="AW191" s="120" t="str">
        <f t="shared" si="1052"/>
        <v/>
      </c>
      <c r="AY191" s="112"/>
      <c r="AZ191" s="112"/>
      <c r="BA191" s="113" t="str">
        <f t="shared" si="1026"/>
        <v/>
      </c>
      <c r="BB191" s="114" t="str">
        <f t="shared" si="1027"/>
        <v/>
      </c>
      <c r="BC191" s="115" t="str">
        <f t="shared" si="1028"/>
        <v/>
      </c>
      <c r="BD191" s="115" t="str">
        <f t="shared" si="1029"/>
        <v/>
      </c>
      <c r="BE191" s="116" t="str">
        <f t="shared" si="1030"/>
        <v/>
      </c>
      <c r="BF191" s="117" t="str">
        <f t="shared" si="1031"/>
        <v/>
      </c>
      <c r="BG191" s="118" t="str">
        <f t="shared" si="1032"/>
        <v/>
      </c>
      <c r="BH191" s="119" t="str">
        <f t="shared" si="1033"/>
        <v/>
      </c>
      <c r="BI191" s="120" t="str">
        <f t="shared" si="1034"/>
        <v/>
      </c>
      <c r="BK191" s="112"/>
      <c r="BL191" s="112"/>
      <c r="BM191" s="113" t="str">
        <f t="shared" si="1053"/>
        <v/>
      </c>
      <c r="BN191" s="114" t="str">
        <f t="shared" si="1054"/>
        <v/>
      </c>
      <c r="BO191" s="115" t="str">
        <f t="shared" si="1055"/>
        <v/>
      </c>
      <c r="BP191" s="115" t="str">
        <f t="shared" si="1056"/>
        <v/>
      </c>
      <c r="BQ191" s="116" t="str">
        <f t="shared" si="1057"/>
        <v/>
      </c>
      <c r="BR191" s="117" t="str">
        <f t="shared" si="1058"/>
        <v/>
      </c>
      <c r="BS191" s="118" t="str">
        <f t="shared" si="1059"/>
        <v/>
      </c>
      <c r="BT191" s="119" t="str">
        <f t="shared" si="1060"/>
        <v/>
      </c>
      <c r="BU191" s="120" t="str">
        <f t="shared" si="1061"/>
        <v/>
      </c>
      <c r="BW191" s="112"/>
      <c r="BX191" s="112"/>
      <c r="BY191" s="113" t="str">
        <f t="shared" si="1062"/>
        <v/>
      </c>
      <c r="BZ191" s="114" t="str">
        <f t="shared" si="1063"/>
        <v/>
      </c>
      <c r="CA191" s="115" t="str">
        <f t="shared" si="1064"/>
        <v/>
      </c>
      <c r="CB191" s="115" t="str">
        <f t="shared" si="1065"/>
        <v/>
      </c>
      <c r="CC191" s="116" t="str">
        <f t="shared" si="1066"/>
        <v/>
      </c>
      <c r="CD191" s="117" t="str">
        <f t="shared" si="1067"/>
        <v/>
      </c>
      <c r="CE191" s="118" t="str">
        <f t="shared" si="1068"/>
        <v/>
      </c>
      <c r="CF191" s="119" t="str">
        <f t="shared" si="1069"/>
        <v/>
      </c>
      <c r="CG191" s="120" t="str">
        <f t="shared" si="1070"/>
        <v/>
      </c>
      <c r="CI191" s="112"/>
      <c r="CJ191" s="112"/>
      <c r="CK191" s="113" t="str">
        <f t="shared" si="1071"/>
        <v/>
      </c>
      <c r="CL191" s="114" t="str">
        <f t="shared" si="1072"/>
        <v/>
      </c>
      <c r="CM191" s="115" t="str">
        <f t="shared" si="1073"/>
        <v/>
      </c>
      <c r="CN191" s="115" t="str">
        <f t="shared" si="1074"/>
        <v/>
      </c>
      <c r="CO191" s="116" t="str">
        <f t="shared" si="1075"/>
        <v/>
      </c>
      <c r="CP191" s="117" t="str">
        <f t="shared" si="1076"/>
        <v/>
      </c>
      <c r="CQ191" s="118" t="str">
        <f t="shared" si="1077"/>
        <v/>
      </c>
      <c r="CR191" s="119" t="str">
        <f t="shared" si="1078"/>
        <v/>
      </c>
      <c r="CS191" s="120" t="str">
        <f t="shared" si="1079"/>
        <v/>
      </c>
      <c r="CU191" s="112"/>
      <c r="CV191" s="112"/>
      <c r="CW191" s="113" t="str">
        <f t="shared" si="1080"/>
        <v/>
      </c>
      <c r="CX191" s="114" t="str">
        <f t="shared" si="1081"/>
        <v/>
      </c>
      <c r="CY191" s="115" t="str">
        <f t="shared" si="1082"/>
        <v/>
      </c>
      <c r="CZ191" s="115" t="str">
        <f t="shared" si="1083"/>
        <v/>
      </c>
      <c r="DA191" s="116" t="str">
        <f t="shared" si="1084"/>
        <v/>
      </c>
      <c r="DB191" s="117" t="str">
        <f t="shared" si="1085"/>
        <v/>
      </c>
      <c r="DC191" s="118" t="str">
        <f t="shared" si="1086"/>
        <v/>
      </c>
      <c r="DD191" s="119" t="str">
        <f t="shared" si="1087"/>
        <v/>
      </c>
      <c r="DE191" s="120" t="str">
        <f t="shared" si="1088"/>
        <v/>
      </c>
      <c r="DG191" s="112"/>
      <c r="DH191" s="112"/>
      <c r="DI191" s="113" t="str">
        <f t="shared" si="1089"/>
        <v/>
      </c>
      <c r="DJ191" s="114" t="str">
        <f t="shared" si="1090"/>
        <v/>
      </c>
      <c r="DK191" s="115" t="str">
        <f t="shared" si="1091"/>
        <v/>
      </c>
      <c r="DL191" s="115" t="str">
        <f t="shared" si="1092"/>
        <v/>
      </c>
      <c r="DM191" s="116" t="str">
        <f t="shared" si="1093"/>
        <v/>
      </c>
      <c r="DN191" s="117" t="str">
        <f t="shared" si="1094"/>
        <v/>
      </c>
      <c r="DO191" s="118" t="str">
        <f t="shared" si="1095"/>
        <v/>
      </c>
      <c r="DP191" s="119" t="str">
        <f t="shared" si="1096"/>
        <v/>
      </c>
      <c r="DQ191" s="120" t="str">
        <f t="shared" si="1097"/>
        <v/>
      </c>
      <c r="DS191" s="112"/>
      <c r="DT191" s="112"/>
      <c r="DU191" s="113" t="str">
        <f t="shared" si="1098"/>
        <v/>
      </c>
      <c r="DV191" s="114" t="str">
        <f t="shared" si="1099"/>
        <v/>
      </c>
      <c r="DW191" s="115" t="str">
        <f t="shared" si="1100"/>
        <v/>
      </c>
      <c r="DX191" s="115" t="str">
        <f t="shared" si="1101"/>
        <v/>
      </c>
      <c r="DY191" s="116" t="str">
        <f t="shared" si="1102"/>
        <v/>
      </c>
      <c r="DZ191" s="117" t="str">
        <f t="shared" si="1103"/>
        <v/>
      </c>
      <c r="EA191" s="118" t="str">
        <f t="shared" si="1104"/>
        <v/>
      </c>
      <c r="EB191" s="119" t="str">
        <f t="shared" si="1105"/>
        <v/>
      </c>
      <c r="EC191" s="120" t="str">
        <f t="shared" si="1106"/>
        <v/>
      </c>
      <c r="EE191" s="112"/>
      <c r="EF191" s="112"/>
      <c r="EG191" s="113" t="str">
        <f t="shared" si="1107"/>
        <v/>
      </c>
      <c r="EH191" s="114" t="str">
        <f t="shared" si="1108"/>
        <v/>
      </c>
      <c r="EI191" s="115" t="str">
        <f t="shared" si="1109"/>
        <v/>
      </c>
      <c r="EJ191" s="115" t="str">
        <f t="shared" si="1110"/>
        <v/>
      </c>
      <c r="EK191" s="116" t="str">
        <f t="shared" si="1111"/>
        <v/>
      </c>
      <c r="EL191" s="117" t="str">
        <f t="shared" si="1112"/>
        <v/>
      </c>
      <c r="EM191" s="118" t="str">
        <f t="shared" si="1113"/>
        <v/>
      </c>
      <c r="EN191" s="119" t="str">
        <f t="shared" si="1114"/>
        <v/>
      </c>
      <c r="EO191" s="120" t="str">
        <f t="shared" si="1115"/>
        <v/>
      </c>
      <c r="EQ191" s="112"/>
      <c r="ER191" s="112"/>
      <c r="ES191" s="113" t="str">
        <f t="shared" si="1116"/>
        <v/>
      </c>
      <c r="ET191" s="114" t="str">
        <f t="shared" si="1117"/>
        <v/>
      </c>
      <c r="EU191" s="115" t="str">
        <f t="shared" si="1118"/>
        <v/>
      </c>
      <c r="EV191" s="115" t="str">
        <f t="shared" si="1119"/>
        <v/>
      </c>
      <c r="EW191" s="116" t="str">
        <f t="shared" si="1120"/>
        <v/>
      </c>
      <c r="EX191" s="117" t="str">
        <f t="shared" si="1121"/>
        <v/>
      </c>
      <c r="EY191" s="118" t="str">
        <f t="shared" si="1122"/>
        <v/>
      </c>
      <c r="EZ191" s="119" t="str">
        <f t="shared" si="1123"/>
        <v/>
      </c>
      <c r="FA191" s="120" t="str">
        <f t="shared" si="1124"/>
        <v/>
      </c>
      <c r="FC191" s="112"/>
      <c r="FD191" s="112"/>
      <c r="FE191" s="113" t="str">
        <f t="shared" si="1125"/>
        <v/>
      </c>
      <c r="FF191" s="114" t="str">
        <f t="shared" si="1126"/>
        <v/>
      </c>
      <c r="FG191" s="115" t="str">
        <f t="shared" si="1127"/>
        <v/>
      </c>
      <c r="FH191" s="115" t="str">
        <f t="shared" si="1128"/>
        <v/>
      </c>
      <c r="FI191" s="116" t="str">
        <f t="shared" si="1129"/>
        <v/>
      </c>
      <c r="FJ191" s="117" t="str">
        <f t="shared" si="1130"/>
        <v/>
      </c>
      <c r="FK191" s="118" t="str">
        <f t="shared" si="1131"/>
        <v/>
      </c>
      <c r="FL191" s="119" t="str">
        <f t="shared" si="1132"/>
        <v/>
      </c>
      <c r="FM191" s="120" t="str">
        <f t="shared" si="1133"/>
        <v/>
      </c>
      <c r="FO191" s="112"/>
      <c r="FP191" s="112"/>
      <c r="FQ191" s="113" t="str">
        <f t="shared" si="1134"/>
        <v/>
      </c>
      <c r="FR191" s="114" t="str">
        <f t="shared" si="1135"/>
        <v/>
      </c>
      <c r="FS191" s="115" t="str">
        <f t="shared" si="1136"/>
        <v/>
      </c>
      <c r="FT191" s="115" t="str">
        <f t="shared" si="1137"/>
        <v/>
      </c>
      <c r="FU191" s="116" t="str">
        <f t="shared" si="1138"/>
        <v/>
      </c>
      <c r="FV191" s="117" t="str">
        <f t="shared" si="1139"/>
        <v/>
      </c>
      <c r="FW191" s="118" t="str">
        <f t="shared" si="1140"/>
        <v/>
      </c>
      <c r="FX191" s="119" t="str">
        <f t="shared" si="1141"/>
        <v/>
      </c>
      <c r="FY191" s="120" t="str">
        <f t="shared" si="1142"/>
        <v/>
      </c>
      <c r="GA191" s="112"/>
      <c r="GB191" s="112"/>
      <c r="GC191" s="113" t="str">
        <f t="shared" si="1143"/>
        <v/>
      </c>
      <c r="GD191" s="114" t="str">
        <f t="shared" si="1144"/>
        <v/>
      </c>
      <c r="GE191" s="115" t="str">
        <f t="shared" si="1145"/>
        <v/>
      </c>
      <c r="GF191" s="115" t="str">
        <f t="shared" si="1146"/>
        <v/>
      </c>
      <c r="GG191" s="116" t="str">
        <f t="shared" si="1147"/>
        <v/>
      </c>
      <c r="GH191" s="117" t="str">
        <f t="shared" si="1148"/>
        <v/>
      </c>
      <c r="GI191" s="118" t="str">
        <f t="shared" si="1149"/>
        <v/>
      </c>
      <c r="GJ191" s="119" t="str">
        <f t="shared" si="1150"/>
        <v/>
      </c>
      <c r="GK191" s="120" t="str">
        <f t="shared" si="1151"/>
        <v/>
      </c>
      <c r="GM191" s="112"/>
      <c r="GN191" s="112"/>
      <c r="GO191" s="113" t="str">
        <f t="shared" si="1152"/>
        <v/>
      </c>
      <c r="GP191" s="114" t="str">
        <f t="shared" si="1153"/>
        <v/>
      </c>
      <c r="GQ191" s="115" t="str">
        <f t="shared" si="1154"/>
        <v/>
      </c>
      <c r="GR191" s="115" t="str">
        <f t="shared" si="1155"/>
        <v/>
      </c>
      <c r="GS191" s="116" t="str">
        <f t="shared" si="1156"/>
        <v/>
      </c>
      <c r="GT191" s="117" t="str">
        <f t="shared" si="1157"/>
        <v/>
      </c>
      <c r="GU191" s="118" t="str">
        <f t="shared" si="1158"/>
        <v/>
      </c>
      <c r="GV191" s="119" t="str">
        <f t="shared" si="1159"/>
        <v/>
      </c>
      <c r="GW191" s="120" t="str">
        <f t="shared" si="1160"/>
        <v/>
      </c>
      <c r="GY191" s="112"/>
      <c r="GZ191" s="112"/>
      <c r="HA191" s="113" t="str">
        <f t="shared" si="1161"/>
        <v/>
      </c>
      <c r="HB191" s="114" t="str">
        <f t="shared" si="1162"/>
        <v/>
      </c>
      <c r="HC191" s="115" t="str">
        <f t="shared" si="1163"/>
        <v/>
      </c>
      <c r="HD191" s="115" t="str">
        <f t="shared" si="1164"/>
        <v/>
      </c>
      <c r="HE191" s="116" t="str">
        <f t="shared" si="1165"/>
        <v/>
      </c>
      <c r="HF191" s="117" t="str">
        <f t="shared" si="1166"/>
        <v/>
      </c>
      <c r="HG191" s="118" t="str">
        <f t="shared" si="1167"/>
        <v/>
      </c>
      <c r="HH191" s="119" t="str">
        <f t="shared" si="1168"/>
        <v/>
      </c>
      <c r="HI191" s="120" t="str">
        <f t="shared" si="1169"/>
        <v/>
      </c>
      <c r="HK191" s="112"/>
      <c r="HL191" s="112"/>
      <c r="HM191" s="113" t="str">
        <f t="shared" si="1170"/>
        <v/>
      </c>
      <c r="HN191" s="114" t="str">
        <f t="shared" si="1171"/>
        <v/>
      </c>
      <c r="HO191" s="115" t="str">
        <f t="shared" si="1172"/>
        <v/>
      </c>
      <c r="HP191" s="115" t="str">
        <f t="shared" si="1173"/>
        <v/>
      </c>
      <c r="HQ191" s="116" t="str">
        <f t="shared" si="1174"/>
        <v/>
      </c>
      <c r="HR191" s="117" t="str">
        <f t="shared" si="1175"/>
        <v/>
      </c>
      <c r="HS191" s="118" t="str">
        <f t="shared" si="1176"/>
        <v/>
      </c>
      <c r="HT191" s="119" t="str">
        <f t="shared" si="1177"/>
        <v/>
      </c>
      <c r="HU191" s="120" t="str">
        <f t="shared" si="1178"/>
        <v/>
      </c>
      <c r="HW191" s="112"/>
      <c r="HX191" s="112"/>
      <c r="HY191" s="113" t="str">
        <f t="shared" si="1179"/>
        <v/>
      </c>
      <c r="HZ191" s="114" t="str">
        <f t="shared" si="1180"/>
        <v/>
      </c>
      <c r="IA191" s="115" t="str">
        <f t="shared" si="1181"/>
        <v/>
      </c>
      <c r="IB191" s="115" t="str">
        <f t="shared" si="1182"/>
        <v/>
      </c>
      <c r="IC191" s="116" t="str">
        <f t="shared" si="1183"/>
        <v/>
      </c>
      <c r="ID191" s="117" t="str">
        <f t="shared" si="1184"/>
        <v/>
      </c>
      <c r="IE191" s="118" t="str">
        <f t="shared" si="1185"/>
        <v/>
      </c>
      <c r="IF191" s="119" t="str">
        <f t="shared" si="1186"/>
        <v/>
      </c>
      <c r="IG191" s="120" t="str">
        <f t="shared" si="1187"/>
        <v/>
      </c>
      <c r="II191" s="112"/>
      <c r="IJ191" s="112"/>
      <c r="IK191" s="113" t="str">
        <f t="shared" si="1188"/>
        <v/>
      </c>
      <c r="IL191" s="114" t="str">
        <f t="shared" si="1189"/>
        <v/>
      </c>
      <c r="IM191" s="115" t="str">
        <f t="shared" si="1190"/>
        <v/>
      </c>
      <c r="IN191" s="115" t="str">
        <f t="shared" si="1191"/>
        <v/>
      </c>
      <c r="IO191" s="116" t="str">
        <f t="shared" si="1192"/>
        <v/>
      </c>
      <c r="IP191" s="117" t="str">
        <f t="shared" si="1193"/>
        <v/>
      </c>
      <c r="IQ191" s="118" t="str">
        <f t="shared" si="1194"/>
        <v/>
      </c>
      <c r="IR191" s="119" t="str">
        <f t="shared" si="1195"/>
        <v/>
      </c>
      <c r="IS191" s="120" t="str">
        <f t="shared" si="1196"/>
        <v/>
      </c>
      <c r="IU191" s="112"/>
      <c r="IV191" s="112"/>
      <c r="IW191" s="113" t="str">
        <f t="shared" si="1197"/>
        <v/>
      </c>
      <c r="IX191" s="114" t="str">
        <f t="shared" si="1198"/>
        <v/>
      </c>
      <c r="IY191" s="115" t="str">
        <f t="shared" si="1199"/>
        <v/>
      </c>
      <c r="IZ191" s="115" t="str">
        <f t="shared" si="1200"/>
        <v/>
      </c>
      <c r="JA191" s="116" t="str">
        <f t="shared" si="1201"/>
        <v/>
      </c>
      <c r="JB191" s="117" t="str">
        <f t="shared" si="1202"/>
        <v/>
      </c>
      <c r="JC191" s="118" t="str">
        <f t="shared" si="1203"/>
        <v/>
      </c>
      <c r="JD191" s="119" t="str">
        <f t="shared" si="1204"/>
        <v/>
      </c>
      <c r="JE191" s="120" t="str">
        <f t="shared" si="1205"/>
        <v/>
      </c>
      <c r="JG191" s="112"/>
      <c r="JH191" s="112"/>
      <c r="JI191" s="113" t="str">
        <f t="shared" si="1206"/>
        <v/>
      </c>
      <c r="JJ191" s="114" t="str">
        <f t="shared" si="1207"/>
        <v/>
      </c>
      <c r="JK191" s="115" t="str">
        <f t="shared" si="1208"/>
        <v/>
      </c>
      <c r="JL191" s="115" t="str">
        <f t="shared" si="1209"/>
        <v/>
      </c>
      <c r="JM191" s="116" t="str">
        <f t="shared" si="1210"/>
        <v/>
      </c>
      <c r="JN191" s="117" t="str">
        <f t="shared" si="1211"/>
        <v/>
      </c>
      <c r="JO191" s="118" t="str">
        <f t="shared" si="1212"/>
        <v/>
      </c>
      <c r="JP191" s="119" t="str">
        <f t="shared" si="1213"/>
        <v/>
      </c>
      <c r="JQ191" s="120" t="str">
        <f t="shared" si="1214"/>
        <v/>
      </c>
      <c r="JS191" s="112"/>
      <c r="JT191" s="112"/>
      <c r="JU191" s="113" t="str">
        <f t="shared" si="1215"/>
        <v/>
      </c>
      <c r="JV191" s="114" t="str">
        <f t="shared" si="1216"/>
        <v/>
      </c>
      <c r="JW191" s="115" t="str">
        <f t="shared" si="1217"/>
        <v/>
      </c>
      <c r="JX191" s="115" t="str">
        <f t="shared" si="1218"/>
        <v/>
      </c>
      <c r="JY191" s="116" t="str">
        <f t="shared" si="1219"/>
        <v/>
      </c>
      <c r="JZ191" s="117" t="str">
        <f t="shared" si="1220"/>
        <v/>
      </c>
      <c r="KA191" s="118" t="str">
        <f t="shared" si="1221"/>
        <v/>
      </c>
      <c r="KB191" s="119" t="str">
        <f t="shared" si="1222"/>
        <v/>
      </c>
      <c r="KC191" s="120" t="str">
        <f t="shared" si="1223"/>
        <v/>
      </c>
      <c r="KE191" s="112"/>
      <c r="KF191" s="112"/>
      <c r="KG191" s="113" t="str">
        <f t="shared" si="1224"/>
        <v/>
      </c>
      <c r="KH191" s="114" t="str">
        <f t="shared" si="1225"/>
        <v/>
      </c>
      <c r="KI191" s="115" t="str">
        <f t="shared" si="1226"/>
        <v/>
      </c>
      <c r="KJ191" s="115" t="str">
        <f t="shared" si="1227"/>
        <v/>
      </c>
      <c r="KK191" s="116" t="str">
        <f t="shared" si="1228"/>
        <v/>
      </c>
      <c r="KL191" s="117" t="str">
        <f t="shared" si="1229"/>
        <v/>
      </c>
      <c r="KM191" s="118" t="str">
        <f t="shared" si="1230"/>
        <v/>
      </c>
      <c r="KN191" s="119" t="str">
        <f t="shared" si="1231"/>
        <v/>
      </c>
      <c r="KO191" s="120" t="str">
        <f t="shared" si="1232"/>
        <v/>
      </c>
      <c r="KQ191" s="112"/>
      <c r="KR191" s="112"/>
      <c r="KS191" s="113" t="str">
        <f t="shared" si="1233"/>
        <v/>
      </c>
      <c r="KT191" s="114" t="str">
        <f t="shared" si="1234"/>
        <v/>
      </c>
      <c r="KU191" s="115" t="str">
        <f t="shared" si="1235"/>
        <v/>
      </c>
      <c r="KV191" s="115" t="str">
        <f t="shared" si="1236"/>
        <v/>
      </c>
      <c r="KW191" s="116" t="str">
        <f t="shared" si="1237"/>
        <v/>
      </c>
      <c r="KX191" s="117" t="str">
        <f t="shared" si="1238"/>
        <v/>
      </c>
      <c r="KY191" s="118" t="str">
        <f t="shared" si="1239"/>
        <v/>
      </c>
      <c r="KZ191" s="119" t="str">
        <f t="shared" si="1240"/>
        <v/>
      </c>
      <c r="LA191" s="120" t="str">
        <f t="shared" si="1241"/>
        <v/>
      </c>
      <c r="LC191" s="112"/>
      <c r="LD191" s="112"/>
      <c r="LE191" s="113" t="str">
        <f t="shared" si="1242"/>
        <v/>
      </c>
      <c r="LF191" s="114" t="str">
        <f t="shared" si="1243"/>
        <v/>
      </c>
      <c r="LG191" s="115" t="str">
        <f t="shared" si="1244"/>
        <v/>
      </c>
      <c r="LH191" s="115" t="str">
        <f t="shared" si="1245"/>
        <v/>
      </c>
      <c r="LI191" s="116" t="str">
        <f t="shared" si="1246"/>
        <v/>
      </c>
      <c r="LJ191" s="117" t="str">
        <f t="shared" si="1247"/>
        <v/>
      </c>
      <c r="LK191" s="118" t="str">
        <f t="shared" si="1248"/>
        <v/>
      </c>
      <c r="LL191" s="119" t="str">
        <f t="shared" si="1249"/>
        <v/>
      </c>
      <c r="LM191" s="120" t="str">
        <f t="shared" si="1250"/>
        <v/>
      </c>
      <c r="LO191" s="112"/>
      <c r="LP191" s="112"/>
      <c r="LQ191" s="113" t="str">
        <f t="shared" si="1251"/>
        <v/>
      </c>
      <c r="LR191" s="114" t="str">
        <f t="shared" si="1252"/>
        <v/>
      </c>
      <c r="LS191" s="115" t="str">
        <f t="shared" si="1253"/>
        <v/>
      </c>
      <c r="LT191" s="115" t="str">
        <f t="shared" si="1254"/>
        <v/>
      </c>
      <c r="LU191" s="116" t="str">
        <f t="shared" si="1255"/>
        <v/>
      </c>
      <c r="LV191" s="117" t="str">
        <f t="shared" si="1256"/>
        <v/>
      </c>
      <c r="LW191" s="118" t="str">
        <f t="shared" si="1257"/>
        <v/>
      </c>
      <c r="LX191" s="119" t="str">
        <f t="shared" si="1258"/>
        <v/>
      </c>
      <c r="LY191" s="120" t="str">
        <f t="shared" si="1259"/>
        <v/>
      </c>
      <c r="MA191" s="112"/>
      <c r="MB191" s="112"/>
      <c r="MC191" s="113" t="str">
        <f t="shared" si="1260"/>
        <v/>
      </c>
      <c r="MD191" s="114" t="str">
        <f t="shared" si="1261"/>
        <v/>
      </c>
      <c r="ME191" s="115" t="str">
        <f t="shared" si="1262"/>
        <v/>
      </c>
      <c r="MF191" s="115" t="str">
        <f t="shared" si="1263"/>
        <v/>
      </c>
      <c r="MG191" s="116" t="str">
        <f t="shared" si="1264"/>
        <v/>
      </c>
      <c r="MH191" s="117" t="str">
        <f t="shared" si="1265"/>
        <v/>
      </c>
      <c r="MI191" s="118" t="str">
        <f t="shared" si="1266"/>
        <v/>
      </c>
      <c r="MJ191" s="119" t="str">
        <f t="shared" si="1267"/>
        <v/>
      </c>
      <c r="MK191" s="120" t="str">
        <f t="shared" si="1268"/>
        <v/>
      </c>
      <c r="MM191" s="112"/>
      <c r="MN191" s="112"/>
      <c r="MO191" s="113" t="str">
        <f t="shared" si="1269"/>
        <v/>
      </c>
      <c r="MP191" s="114" t="str">
        <f t="shared" si="1270"/>
        <v/>
      </c>
      <c r="MQ191" s="115" t="str">
        <f t="shared" si="1271"/>
        <v/>
      </c>
      <c r="MR191" s="115" t="str">
        <f t="shared" si="1272"/>
        <v/>
      </c>
      <c r="MS191" s="116" t="str">
        <f t="shared" si="1273"/>
        <v/>
      </c>
      <c r="MT191" s="117" t="str">
        <f t="shared" si="1274"/>
        <v/>
      </c>
      <c r="MU191" s="118" t="str">
        <f t="shared" si="1275"/>
        <v/>
      </c>
      <c r="MV191" s="119" t="str">
        <f t="shared" si="1276"/>
        <v/>
      </c>
      <c r="MW191" s="120" t="str">
        <f t="shared" si="1277"/>
        <v/>
      </c>
      <c r="MY191" s="112"/>
      <c r="MZ191" s="112"/>
      <c r="NA191" s="113" t="str">
        <f t="shared" si="1278"/>
        <v/>
      </c>
      <c r="NB191" s="114" t="str">
        <f t="shared" si="1279"/>
        <v/>
      </c>
      <c r="NC191" s="115" t="str">
        <f t="shared" si="1280"/>
        <v/>
      </c>
      <c r="ND191" s="115" t="str">
        <f t="shared" si="1281"/>
        <v/>
      </c>
      <c r="NE191" s="116" t="str">
        <f t="shared" si="1282"/>
        <v/>
      </c>
      <c r="NF191" s="117" t="str">
        <f t="shared" si="1283"/>
        <v/>
      </c>
      <c r="NG191" s="118" t="str">
        <f t="shared" si="1284"/>
        <v/>
      </c>
      <c r="NH191" s="119" t="str">
        <f t="shared" si="1285"/>
        <v/>
      </c>
      <c r="NI191" s="120" t="str">
        <f t="shared" si="1286"/>
        <v/>
      </c>
      <c r="NK191" s="112"/>
      <c r="NL191" s="112"/>
      <c r="NM191" s="113" t="str">
        <f t="shared" si="1287"/>
        <v/>
      </c>
      <c r="NN191" s="114" t="str">
        <f t="shared" si="1288"/>
        <v/>
      </c>
      <c r="NO191" s="115" t="str">
        <f t="shared" si="1289"/>
        <v/>
      </c>
      <c r="NP191" s="115" t="str">
        <f t="shared" si="1290"/>
        <v/>
      </c>
      <c r="NQ191" s="116" t="str">
        <f t="shared" si="1291"/>
        <v/>
      </c>
      <c r="NR191" s="117" t="str">
        <f t="shared" si="1292"/>
        <v/>
      </c>
      <c r="NS191" s="118" t="str">
        <f t="shared" si="1293"/>
        <v/>
      </c>
      <c r="NT191" s="119" t="str">
        <f t="shared" si="1294"/>
        <v/>
      </c>
      <c r="NU191" s="120" t="str">
        <f t="shared" si="1295"/>
        <v/>
      </c>
      <c r="NW191" s="112"/>
      <c r="NX191" s="112"/>
      <c r="NY191" s="113" t="str">
        <f t="shared" si="1296"/>
        <v/>
      </c>
      <c r="NZ191" s="114" t="str">
        <f t="shared" si="1297"/>
        <v/>
      </c>
      <c r="OA191" s="115" t="str">
        <f t="shared" si="1298"/>
        <v/>
      </c>
      <c r="OB191" s="115" t="str">
        <f t="shared" si="1299"/>
        <v/>
      </c>
      <c r="OC191" s="116" t="str">
        <f t="shared" si="1300"/>
        <v/>
      </c>
      <c r="OD191" s="117" t="str">
        <f t="shared" si="1301"/>
        <v/>
      </c>
      <c r="OE191" s="118" t="str">
        <f t="shared" si="1302"/>
        <v/>
      </c>
      <c r="OF191" s="119" t="str">
        <f t="shared" si="1303"/>
        <v/>
      </c>
      <c r="OG191" s="120" t="str">
        <f t="shared" si="1304"/>
        <v/>
      </c>
      <c r="OI191" s="112"/>
      <c r="OJ191" s="112"/>
      <c r="OK191" s="113" t="str">
        <f t="shared" si="1305"/>
        <v/>
      </c>
      <c r="OL191" s="114" t="str">
        <f t="shared" si="1306"/>
        <v/>
      </c>
      <c r="OM191" s="115" t="str">
        <f t="shared" si="1307"/>
        <v/>
      </c>
      <c r="ON191" s="115" t="str">
        <f t="shared" si="1308"/>
        <v/>
      </c>
      <c r="OO191" s="116" t="str">
        <f t="shared" si="1309"/>
        <v/>
      </c>
      <c r="OP191" s="117" t="str">
        <f t="shared" si="1310"/>
        <v/>
      </c>
      <c r="OQ191" s="118" t="str">
        <f t="shared" si="1311"/>
        <v/>
      </c>
      <c r="OR191" s="119" t="str">
        <f t="shared" si="1312"/>
        <v/>
      </c>
      <c r="OS191" s="120" t="str">
        <f t="shared" si="1313"/>
        <v/>
      </c>
      <c r="OU191" s="112"/>
      <c r="OV191" s="112"/>
      <c r="OW191" s="113" t="str">
        <f t="shared" si="1314"/>
        <v/>
      </c>
      <c r="OX191" s="114" t="str">
        <f t="shared" si="1315"/>
        <v/>
      </c>
      <c r="OY191" s="115" t="str">
        <f t="shared" si="1316"/>
        <v/>
      </c>
      <c r="OZ191" s="115" t="str">
        <f t="shared" si="1317"/>
        <v/>
      </c>
      <c r="PA191" s="116" t="str">
        <f t="shared" si="1318"/>
        <v/>
      </c>
      <c r="PB191" s="117" t="str">
        <f t="shared" si="1319"/>
        <v/>
      </c>
      <c r="PC191" s="118" t="str">
        <f t="shared" si="1320"/>
        <v/>
      </c>
      <c r="PD191" s="119" t="str">
        <f t="shared" si="1321"/>
        <v/>
      </c>
      <c r="PE191" s="120" t="str">
        <f t="shared" si="1322"/>
        <v/>
      </c>
      <c r="PG191" s="112"/>
      <c r="PH191" s="112"/>
      <c r="PI191" s="113" t="str">
        <f t="shared" si="1323"/>
        <v/>
      </c>
      <c r="PJ191" s="114" t="str">
        <f t="shared" si="1324"/>
        <v/>
      </c>
      <c r="PK191" s="115" t="str">
        <f t="shared" si="1325"/>
        <v/>
      </c>
      <c r="PL191" s="115" t="str">
        <f t="shared" si="1326"/>
        <v/>
      </c>
      <c r="PM191" s="116" t="str">
        <f t="shared" si="1327"/>
        <v/>
      </c>
      <c r="PN191" s="117" t="str">
        <f t="shared" si="1328"/>
        <v/>
      </c>
      <c r="PO191" s="118" t="str">
        <f t="shared" si="1329"/>
        <v/>
      </c>
      <c r="PP191" s="119" t="str">
        <f t="shared" si="1330"/>
        <v/>
      </c>
      <c r="PQ191" s="120" t="str">
        <f t="shared" si="1331"/>
        <v/>
      </c>
      <c r="PS191" s="112"/>
      <c r="PT191" s="112"/>
      <c r="PU191" s="113" t="str">
        <f t="shared" si="1332"/>
        <v/>
      </c>
      <c r="PV191" s="114" t="str">
        <f t="shared" si="1333"/>
        <v/>
      </c>
      <c r="PW191" s="115" t="str">
        <f t="shared" si="1334"/>
        <v/>
      </c>
      <c r="PX191" s="115" t="str">
        <f t="shared" si="1335"/>
        <v/>
      </c>
      <c r="PY191" s="116" t="str">
        <f t="shared" si="1336"/>
        <v/>
      </c>
      <c r="PZ191" s="117" t="str">
        <f t="shared" si="1337"/>
        <v/>
      </c>
      <c r="QA191" s="118" t="str">
        <f t="shared" si="1338"/>
        <v/>
      </c>
      <c r="QB191" s="119" t="str">
        <f t="shared" si="1339"/>
        <v/>
      </c>
      <c r="QC191" s="120" t="str">
        <f t="shared" si="1340"/>
        <v/>
      </c>
      <c r="QE191" s="112"/>
      <c r="QF191" s="112"/>
      <c r="QG191" s="113" t="str">
        <f t="shared" si="1341"/>
        <v/>
      </c>
      <c r="QH191" s="114" t="str">
        <f t="shared" si="1342"/>
        <v/>
      </c>
      <c r="QI191" s="115" t="str">
        <f t="shared" si="1343"/>
        <v/>
      </c>
      <c r="QJ191" s="115" t="str">
        <f t="shared" si="1344"/>
        <v/>
      </c>
      <c r="QK191" s="116" t="str">
        <f t="shared" si="1345"/>
        <v/>
      </c>
      <c r="QL191" s="117" t="str">
        <f t="shared" si="1346"/>
        <v/>
      </c>
      <c r="QM191" s="118" t="str">
        <f t="shared" si="1347"/>
        <v/>
      </c>
      <c r="QN191" s="119" t="str">
        <f t="shared" si="1348"/>
        <v/>
      </c>
      <c r="QO191" s="120" t="str">
        <f t="shared" si="1349"/>
        <v/>
      </c>
      <c r="QQ191" s="112"/>
      <c r="QR191" s="112"/>
      <c r="QS191" s="113" t="str">
        <f t="shared" si="1350"/>
        <v/>
      </c>
      <c r="QT191" s="114" t="str">
        <f t="shared" si="1351"/>
        <v/>
      </c>
      <c r="QU191" s="115" t="str">
        <f t="shared" si="1352"/>
        <v/>
      </c>
      <c r="QV191" s="115" t="str">
        <f t="shared" si="1353"/>
        <v/>
      </c>
      <c r="QW191" s="116" t="str">
        <f t="shared" si="1354"/>
        <v/>
      </c>
      <c r="QX191" s="117" t="str">
        <f t="shared" si="1355"/>
        <v/>
      </c>
      <c r="QY191" s="118" t="str">
        <f t="shared" si="1356"/>
        <v/>
      </c>
      <c r="QZ191" s="119" t="str">
        <f t="shared" si="1357"/>
        <v/>
      </c>
      <c r="RA191" s="120" t="str">
        <f t="shared" si="1358"/>
        <v/>
      </c>
      <c r="RC191" s="112"/>
      <c r="RD191" s="112"/>
      <c r="RE191" s="113" t="str">
        <f t="shared" si="1359"/>
        <v/>
      </c>
      <c r="RF191" s="114" t="str">
        <f t="shared" si="1360"/>
        <v/>
      </c>
      <c r="RG191" s="115" t="str">
        <f t="shared" si="1361"/>
        <v/>
      </c>
      <c r="RH191" s="115" t="str">
        <f t="shared" si="1362"/>
        <v/>
      </c>
      <c r="RI191" s="116" t="str">
        <f t="shared" si="1363"/>
        <v/>
      </c>
      <c r="RJ191" s="117" t="str">
        <f t="shared" si="1364"/>
        <v/>
      </c>
      <c r="RK191" s="118" t="str">
        <f t="shared" si="1365"/>
        <v/>
      </c>
      <c r="RL191" s="119" t="str">
        <f t="shared" si="1366"/>
        <v/>
      </c>
      <c r="RM191" s="120" t="str">
        <f t="shared" si="1367"/>
        <v/>
      </c>
      <c r="RO191" s="112"/>
      <c r="RP191" s="112"/>
      <c r="RQ191" s="113" t="str">
        <f t="shared" si="1368"/>
        <v/>
      </c>
      <c r="RR191" s="114" t="str">
        <f t="shared" si="1369"/>
        <v/>
      </c>
      <c r="RS191" s="115" t="str">
        <f t="shared" si="1370"/>
        <v/>
      </c>
      <c r="RT191" s="115" t="str">
        <f t="shared" si="1371"/>
        <v/>
      </c>
      <c r="RU191" s="116" t="str">
        <f t="shared" si="1372"/>
        <v/>
      </c>
      <c r="RV191" s="117" t="str">
        <f t="shared" si="1373"/>
        <v/>
      </c>
      <c r="RW191" s="118" t="str">
        <f t="shared" si="1374"/>
        <v/>
      </c>
      <c r="RX191" s="119" t="str">
        <f t="shared" si="1375"/>
        <v/>
      </c>
      <c r="RY191" s="120" t="str">
        <f t="shared" si="1376"/>
        <v/>
      </c>
      <c r="SA191" s="112"/>
      <c r="SB191" s="112"/>
    </row>
    <row r="192" spans="1:496" ht="13.5" customHeight="1">
      <c r="A192" s="20"/>
      <c r="E192" s="113" t="str">
        <f t="shared" si="960"/>
        <v/>
      </c>
      <c r="F192" s="114" t="str">
        <f t="shared" si="961"/>
        <v/>
      </c>
      <c r="G192" s="115" t="str">
        <f t="shared" si="1443"/>
        <v/>
      </c>
      <c r="H192" s="115" t="str">
        <f t="shared" si="1444"/>
        <v/>
      </c>
      <c r="I192" s="116" t="str">
        <f t="shared" si="962"/>
        <v/>
      </c>
      <c r="J192" s="117" t="str">
        <f t="shared" si="963"/>
        <v/>
      </c>
      <c r="K192" s="118" t="str">
        <f t="shared" si="964"/>
        <v/>
      </c>
      <c r="L192" s="119" t="str">
        <f t="shared" si="1377"/>
        <v/>
      </c>
      <c r="M192" s="120" t="str">
        <f t="shared" si="965"/>
        <v/>
      </c>
      <c r="O192" s="112"/>
      <c r="Q192" s="113" t="s">
        <v>289</v>
      </c>
      <c r="R192" s="114" t="s">
        <v>289</v>
      </c>
      <c r="S192" s="115" t="s">
        <v>289</v>
      </c>
      <c r="T192" s="115" t="s">
        <v>289</v>
      </c>
      <c r="U192" s="116" t="s">
        <v>289</v>
      </c>
      <c r="V192" s="117" t="s">
        <v>289</v>
      </c>
      <c r="W192" s="118" t="s">
        <v>289</v>
      </c>
      <c r="X192" s="119" t="s">
        <v>289</v>
      </c>
      <c r="Y192" s="120" t="s">
        <v>289</v>
      </c>
      <c r="AA192" s="4"/>
      <c r="AC192" s="113" t="str">
        <f t="shared" si="1035"/>
        <v/>
      </c>
      <c r="AD192" s="114" t="str">
        <f t="shared" si="1036"/>
        <v/>
      </c>
      <c r="AE192" s="115" t="str">
        <f t="shared" si="1037"/>
        <v/>
      </c>
      <c r="AF192" s="115" t="str">
        <f t="shared" si="1038"/>
        <v/>
      </c>
      <c r="AG192" s="116" t="str">
        <f t="shared" si="1039"/>
        <v/>
      </c>
      <c r="AH192" s="117" t="str">
        <f t="shared" si="1040"/>
        <v/>
      </c>
      <c r="AI192" s="118" t="str">
        <f t="shared" si="1041"/>
        <v/>
      </c>
      <c r="AJ192" s="119" t="str">
        <f t="shared" si="1042"/>
        <v/>
      </c>
      <c r="AK192" s="120" t="str">
        <f t="shared" si="1043"/>
        <v/>
      </c>
      <c r="AM192" s="112"/>
      <c r="AN192" s="112"/>
      <c r="AO192" s="113" t="str">
        <f t="shared" si="1044"/>
        <v/>
      </c>
      <c r="AP192" s="114" t="str">
        <f t="shared" si="1045"/>
        <v/>
      </c>
      <c r="AQ192" s="115" t="str">
        <f t="shared" si="1046"/>
        <v/>
      </c>
      <c r="AR192" s="115" t="str">
        <f t="shared" si="1047"/>
        <v/>
      </c>
      <c r="AS192" s="116" t="str">
        <f t="shared" si="1048"/>
        <v/>
      </c>
      <c r="AT192" s="117" t="str">
        <f t="shared" si="1049"/>
        <v/>
      </c>
      <c r="AU192" s="118" t="str">
        <f t="shared" si="1050"/>
        <v/>
      </c>
      <c r="AV192" s="119" t="str">
        <f t="shared" si="1051"/>
        <v/>
      </c>
      <c r="AW192" s="120" t="str">
        <f t="shared" si="1052"/>
        <v/>
      </c>
      <c r="AY192" s="112"/>
      <c r="AZ192" s="112"/>
      <c r="BA192" s="113" t="str">
        <f t="shared" si="1026"/>
        <v/>
      </c>
      <c r="BB192" s="114" t="str">
        <f t="shared" si="1027"/>
        <v/>
      </c>
      <c r="BC192" s="115" t="str">
        <f t="shared" si="1028"/>
        <v/>
      </c>
      <c r="BD192" s="115" t="str">
        <f t="shared" si="1029"/>
        <v/>
      </c>
      <c r="BE192" s="116" t="str">
        <f t="shared" si="1030"/>
        <v/>
      </c>
      <c r="BF192" s="117" t="str">
        <f t="shared" si="1031"/>
        <v/>
      </c>
      <c r="BG192" s="118" t="str">
        <f t="shared" si="1032"/>
        <v/>
      </c>
      <c r="BH192" s="119" t="str">
        <f t="shared" si="1033"/>
        <v/>
      </c>
      <c r="BI192" s="120" t="str">
        <f t="shared" si="1034"/>
        <v/>
      </c>
      <c r="BK192" s="112"/>
      <c r="BL192" s="112"/>
      <c r="BM192" s="113" t="str">
        <f t="shared" si="1053"/>
        <v/>
      </c>
      <c r="BN192" s="114" t="str">
        <f t="shared" si="1054"/>
        <v/>
      </c>
      <c r="BO192" s="115" t="str">
        <f t="shared" si="1055"/>
        <v/>
      </c>
      <c r="BP192" s="115" t="str">
        <f t="shared" si="1056"/>
        <v/>
      </c>
      <c r="BQ192" s="116" t="str">
        <f t="shared" si="1057"/>
        <v/>
      </c>
      <c r="BR192" s="117" t="str">
        <f t="shared" si="1058"/>
        <v/>
      </c>
      <c r="BS192" s="118" t="str">
        <f t="shared" si="1059"/>
        <v/>
      </c>
      <c r="BT192" s="119" t="str">
        <f t="shared" si="1060"/>
        <v/>
      </c>
      <c r="BU192" s="120" t="str">
        <f t="shared" si="1061"/>
        <v/>
      </c>
      <c r="BW192" s="112"/>
      <c r="BX192" s="112"/>
      <c r="BY192" s="113" t="str">
        <f t="shared" si="1062"/>
        <v/>
      </c>
      <c r="BZ192" s="114" t="str">
        <f t="shared" si="1063"/>
        <v/>
      </c>
      <c r="CA192" s="115" t="str">
        <f t="shared" si="1064"/>
        <v/>
      </c>
      <c r="CB192" s="115" t="str">
        <f t="shared" si="1065"/>
        <v/>
      </c>
      <c r="CC192" s="116" t="str">
        <f t="shared" si="1066"/>
        <v/>
      </c>
      <c r="CD192" s="117" t="str">
        <f t="shared" si="1067"/>
        <v/>
      </c>
      <c r="CE192" s="118" t="str">
        <f t="shared" si="1068"/>
        <v/>
      </c>
      <c r="CF192" s="119" t="str">
        <f t="shared" si="1069"/>
        <v/>
      </c>
      <c r="CG192" s="120" t="str">
        <f t="shared" si="1070"/>
        <v/>
      </c>
      <c r="CI192" s="112"/>
      <c r="CJ192" s="112"/>
      <c r="CK192" s="113" t="str">
        <f t="shared" si="1071"/>
        <v/>
      </c>
      <c r="CL192" s="114" t="str">
        <f t="shared" si="1072"/>
        <v/>
      </c>
      <c r="CM192" s="115" t="str">
        <f t="shared" si="1073"/>
        <v/>
      </c>
      <c r="CN192" s="115" t="str">
        <f t="shared" si="1074"/>
        <v/>
      </c>
      <c r="CO192" s="116" t="str">
        <f t="shared" si="1075"/>
        <v/>
      </c>
      <c r="CP192" s="117" t="str">
        <f t="shared" si="1076"/>
        <v/>
      </c>
      <c r="CQ192" s="118" t="str">
        <f t="shared" si="1077"/>
        <v/>
      </c>
      <c r="CR192" s="119" t="str">
        <f t="shared" si="1078"/>
        <v/>
      </c>
      <c r="CS192" s="120" t="str">
        <f t="shared" si="1079"/>
        <v/>
      </c>
      <c r="CU192" s="112"/>
      <c r="CV192" s="112"/>
      <c r="CW192" s="113" t="str">
        <f t="shared" si="1080"/>
        <v/>
      </c>
      <c r="CX192" s="114" t="str">
        <f t="shared" si="1081"/>
        <v/>
      </c>
      <c r="CY192" s="115" t="str">
        <f t="shared" si="1082"/>
        <v/>
      </c>
      <c r="CZ192" s="115" t="str">
        <f t="shared" si="1083"/>
        <v/>
      </c>
      <c r="DA192" s="116" t="str">
        <f t="shared" si="1084"/>
        <v/>
      </c>
      <c r="DB192" s="117" t="str">
        <f t="shared" si="1085"/>
        <v/>
      </c>
      <c r="DC192" s="118" t="str">
        <f t="shared" si="1086"/>
        <v/>
      </c>
      <c r="DD192" s="119" t="str">
        <f t="shared" si="1087"/>
        <v/>
      </c>
      <c r="DE192" s="120" t="str">
        <f t="shared" si="1088"/>
        <v/>
      </c>
      <c r="DG192" s="112"/>
      <c r="DH192" s="112"/>
      <c r="DI192" s="113" t="str">
        <f t="shared" si="1089"/>
        <v/>
      </c>
      <c r="DJ192" s="114" t="str">
        <f t="shared" si="1090"/>
        <v/>
      </c>
      <c r="DK192" s="115" t="str">
        <f t="shared" si="1091"/>
        <v/>
      </c>
      <c r="DL192" s="115" t="str">
        <f t="shared" si="1092"/>
        <v/>
      </c>
      <c r="DM192" s="116" t="str">
        <f t="shared" si="1093"/>
        <v/>
      </c>
      <c r="DN192" s="117" t="str">
        <f t="shared" si="1094"/>
        <v/>
      </c>
      <c r="DO192" s="118" t="str">
        <f t="shared" si="1095"/>
        <v/>
      </c>
      <c r="DP192" s="119" t="str">
        <f t="shared" si="1096"/>
        <v/>
      </c>
      <c r="DQ192" s="120" t="str">
        <f t="shared" si="1097"/>
        <v/>
      </c>
      <c r="DS192" s="112"/>
      <c r="DT192" s="112"/>
      <c r="DU192" s="113" t="str">
        <f t="shared" si="1098"/>
        <v/>
      </c>
      <c r="DV192" s="114" t="str">
        <f t="shared" si="1099"/>
        <v/>
      </c>
      <c r="DW192" s="115" t="str">
        <f t="shared" si="1100"/>
        <v/>
      </c>
      <c r="DX192" s="115" t="str">
        <f t="shared" si="1101"/>
        <v/>
      </c>
      <c r="DY192" s="116" t="str">
        <f t="shared" si="1102"/>
        <v/>
      </c>
      <c r="DZ192" s="117" t="str">
        <f t="shared" si="1103"/>
        <v/>
      </c>
      <c r="EA192" s="118" t="str">
        <f t="shared" si="1104"/>
        <v/>
      </c>
      <c r="EB192" s="119" t="str">
        <f t="shared" si="1105"/>
        <v/>
      </c>
      <c r="EC192" s="120" t="str">
        <f t="shared" si="1106"/>
        <v/>
      </c>
      <c r="EE192" s="112"/>
      <c r="EF192" s="112"/>
      <c r="EG192" s="113" t="str">
        <f t="shared" si="1107"/>
        <v/>
      </c>
      <c r="EH192" s="114" t="str">
        <f t="shared" si="1108"/>
        <v/>
      </c>
      <c r="EI192" s="115" t="str">
        <f t="shared" si="1109"/>
        <v/>
      </c>
      <c r="EJ192" s="115" t="str">
        <f t="shared" si="1110"/>
        <v/>
      </c>
      <c r="EK192" s="116" t="str">
        <f t="shared" si="1111"/>
        <v/>
      </c>
      <c r="EL192" s="117" t="str">
        <f t="shared" si="1112"/>
        <v/>
      </c>
      <c r="EM192" s="118" t="str">
        <f t="shared" si="1113"/>
        <v/>
      </c>
      <c r="EN192" s="119" t="str">
        <f t="shared" si="1114"/>
        <v/>
      </c>
      <c r="EO192" s="120" t="str">
        <f t="shared" si="1115"/>
        <v/>
      </c>
      <c r="EQ192" s="112"/>
      <c r="ER192" s="112"/>
      <c r="ES192" s="113" t="str">
        <f t="shared" si="1116"/>
        <v/>
      </c>
      <c r="ET192" s="114" t="str">
        <f t="shared" si="1117"/>
        <v/>
      </c>
      <c r="EU192" s="115" t="str">
        <f t="shared" si="1118"/>
        <v/>
      </c>
      <c r="EV192" s="115" t="str">
        <f t="shared" si="1119"/>
        <v/>
      </c>
      <c r="EW192" s="116" t="str">
        <f t="shared" si="1120"/>
        <v/>
      </c>
      <c r="EX192" s="117" t="str">
        <f t="shared" si="1121"/>
        <v/>
      </c>
      <c r="EY192" s="118" t="str">
        <f t="shared" si="1122"/>
        <v/>
      </c>
      <c r="EZ192" s="119" t="str">
        <f t="shared" si="1123"/>
        <v/>
      </c>
      <c r="FA192" s="120" t="str">
        <f t="shared" si="1124"/>
        <v/>
      </c>
      <c r="FC192" s="112"/>
      <c r="FD192" s="112"/>
      <c r="FE192" s="113" t="str">
        <f t="shared" si="1125"/>
        <v/>
      </c>
      <c r="FF192" s="114" t="str">
        <f t="shared" si="1126"/>
        <v/>
      </c>
      <c r="FG192" s="115" t="str">
        <f t="shared" si="1127"/>
        <v/>
      </c>
      <c r="FH192" s="115" t="str">
        <f t="shared" si="1128"/>
        <v/>
      </c>
      <c r="FI192" s="116" t="str">
        <f t="shared" si="1129"/>
        <v/>
      </c>
      <c r="FJ192" s="117" t="str">
        <f t="shared" si="1130"/>
        <v/>
      </c>
      <c r="FK192" s="118" t="str">
        <f t="shared" si="1131"/>
        <v/>
      </c>
      <c r="FL192" s="119" t="str">
        <f t="shared" si="1132"/>
        <v/>
      </c>
      <c r="FM192" s="120" t="str">
        <f t="shared" si="1133"/>
        <v/>
      </c>
      <c r="FO192" s="112"/>
      <c r="FP192" s="112"/>
      <c r="FQ192" s="113" t="str">
        <f t="shared" si="1134"/>
        <v/>
      </c>
      <c r="FR192" s="114" t="str">
        <f t="shared" si="1135"/>
        <v/>
      </c>
      <c r="FS192" s="115" t="str">
        <f t="shared" si="1136"/>
        <v/>
      </c>
      <c r="FT192" s="115" t="str">
        <f t="shared" si="1137"/>
        <v/>
      </c>
      <c r="FU192" s="116" t="str">
        <f t="shared" si="1138"/>
        <v/>
      </c>
      <c r="FV192" s="117" t="str">
        <f t="shared" si="1139"/>
        <v/>
      </c>
      <c r="FW192" s="118" t="str">
        <f t="shared" si="1140"/>
        <v/>
      </c>
      <c r="FX192" s="119" t="str">
        <f t="shared" si="1141"/>
        <v/>
      </c>
      <c r="FY192" s="120" t="str">
        <f t="shared" si="1142"/>
        <v/>
      </c>
      <c r="GA192" s="112"/>
      <c r="GB192" s="112"/>
      <c r="GC192" s="113" t="str">
        <f t="shared" si="1143"/>
        <v/>
      </c>
      <c r="GD192" s="114" t="str">
        <f t="shared" si="1144"/>
        <v/>
      </c>
      <c r="GE192" s="115" t="str">
        <f t="shared" si="1145"/>
        <v/>
      </c>
      <c r="GF192" s="115" t="str">
        <f t="shared" si="1146"/>
        <v/>
      </c>
      <c r="GG192" s="116" t="str">
        <f t="shared" si="1147"/>
        <v/>
      </c>
      <c r="GH192" s="117" t="str">
        <f t="shared" si="1148"/>
        <v/>
      </c>
      <c r="GI192" s="118" t="str">
        <f t="shared" si="1149"/>
        <v/>
      </c>
      <c r="GJ192" s="119" t="str">
        <f t="shared" si="1150"/>
        <v/>
      </c>
      <c r="GK192" s="120" t="str">
        <f t="shared" si="1151"/>
        <v/>
      </c>
      <c r="GM192" s="112"/>
      <c r="GN192" s="112"/>
      <c r="GO192" s="113" t="str">
        <f t="shared" si="1152"/>
        <v/>
      </c>
      <c r="GP192" s="114" t="str">
        <f t="shared" si="1153"/>
        <v/>
      </c>
      <c r="GQ192" s="115" t="str">
        <f t="shared" si="1154"/>
        <v/>
      </c>
      <c r="GR192" s="115" t="str">
        <f t="shared" si="1155"/>
        <v/>
      </c>
      <c r="GS192" s="116" t="str">
        <f t="shared" si="1156"/>
        <v/>
      </c>
      <c r="GT192" s="117" t="str">
        <f t="shared" si="1157"/>
        <v/>
      </c>
      <c r="GU192" s="118" t="str">
        <f t="shared" si="1158"/>
        <v/>
      </c>
      <c r="GV192" s="119" t="str">
        <f t="shared" si="1159"/>
        <v/>
      </c>
      <c r="GW192" s="120" t="str">
        <f t="shared" si="1160"/>
        <v/>
      </c>
      <c r="GY192" s="112"/>
      <c r="GZ192" s="112"/>
      <c r="HA192" s="113" t="str">
        <f t="shared" si="1161"/>
        <v/>
      </c>
      <c r="HB192" s="114" t="str">
        <f t="shared" si="1162"/>
        <v/>
      </c>
      <c r="HC192" s="115" t="str">
        <f t="shared" si="1163"/>
        <v/>
      </c>
      <c r="HD192" s="115" t="str">
        <f t="shared" si="1164"/>
        <v/>
      </c>
      <c r="HE192" s="116" t="str">
        <f t="shared" si="1165"/>
        <v/>
      </c>
      <c r="HF192" s="117" t="str">
        <f t="shared" si="1166"/>
        <v/>
      </c>
      <c r="HG192" s="118" t="str">
        <f t="shared" si="1167"/>
        <v/>
      </c>
      <c r="HH192" s="119" t="str">
        <f t="shared" si="1168"/>
        <v/>
      </c>
      <c r="HI192" s="120" t="str">
        <f t="shared" si="1169"/>
        <v/>
      </c>
      <c r="HK192" s="112"/>
      <c r="HL192" s="112"/>
      <c r="HM192" s="113" t="str">
        <f t="shared" si="1170"/>
        <v/>
      </c>
      <c r="HN192" s="114" t="str">
        <f t="shared" si="1171"/>
        <v/>
      </c>
      <c r="HO192" s="115" t="str">
        <f t="shared" si="1172"/>
        <v/>
      </c>
      <c r="HP192" s="115" t="str">
        <f t="shared" si="1173"/>
        <v/>
      </c>
      <c r="HQ192" s="116" t="str">
        <f t="shared" si="1174"/>
        <v/>
      </c>
      <c r="HR192" s="117" t="str">
        <f t="shared" si="1175"/>
        <v/>
      </c>
      <c r="HS192" s="118" t="str">
        <f t="shared" si="1176"/>
        <v/>
      </c>
      <c r="HT192" s="119" t="str">
        <f t="shared" si="1177"/>
        <v/>
      </c>
      <c r="HU192" s="120" t="str">
        <f t="shared" si="1178"/>
        <v/>
      </c>
      <c r="HW192" s="112"/>
      <c r="HX192" s="112"/>
      <c r="HY192" s="113" t="str">
        <f t="shared" si="1179"/>
        <v/>
      </c>
      <c r="HZ192" s="114" t="str">
        <f t="shared" si="1180"/>
        <v/>
      </c>
      <c r="IA192" s="115" t="str">
        <f t="shared" si="1181"/>
        <v/>
      </c>
      <c r="IB192" s="115" t="str">
        <f t="shared" si="1182"/>
        <v/>
      </c>
      <c r="IC192" s="116" t="str">
        <f t="shared" si="1183"/>
        <v/>
      </c>
      <c r="ID192" s="117" t="str">
        <f t="shared" si="1184"/>
        <v/>
      </c>
      <c r="IE192" s="118" t="str">
        <f t="shared" si="1185"/>
        <v/>
      </c>
      <c r="IF192" s="119" t="str">
        <f t="shared" si="1186"/>
        <v/>
      </c>
      <c r="IG192" s="120" t="str">
        <f t="shared" si="1187"/>
        <v/>
      </c>
      <c r="II192" s="112"/>
      <c r="IJ192" s="112"/>
      <c r="IK192" s="113" t="str">
        <f t="shared" si="1188"/>
        <v/>
      </c>
      <c r="IL192" s="114" t="str">
        <f t="shared" si="1189"/>
        <v/>
      </c>
      <c r="IM192" s="115" t="str">
        <f t="shared" si="1190"/>
        <v/>
      </c>
      <c r="IN192" s="115" t="str">
        <f t="shared" si="1191"/>
        <v/>
      </c>
      <c r="IO192" s="116" t="str">
        <f t="shared" si="1192"/>
        <v/>
      </c>
      <c r="IP192" s="117" t="str">
        <f t="shared" si="1193"/>
        <v/>
      </c>
      <c r="IQ192" s="118" t="str">
        <f t="shared" si="1194"/>
        <v/>
      </c>
      <c r="IR192" s="119" t="str">
        <f t="shared" si="1195"/>
        <v/>
      </c>
      <c r="IS192" s="120" t="str">
        <f t="shared" si="1196"/>
        <v/>
      </c>
      <c r="IU192" s="112"/>
      <c r="IV192" s="112"/>
      <c r="IW192" s="113" t="str">
        <f t="shared" si="1197"/>
        <v/>
      </c>
      <c r="IX192" s="114" t="str">
        <f t="shared" si="1198"/>
        <v/>
      </c>
      <c r="IY192" s="115" t="str">
        <f t="shared" si="1199"/>
        <v/>
      </c>
      <c r="IZ192" s="115" t="str">
        <f t="shared" si="1200"/>
        <v/>
      </c>
      <c r="JA192" s="116" t="str">
        <f t="shared" si="1201"/>
        <v/>
      </c>
      <c r="JB192" s="117" t="str">
        <f t="shared" si="1202"/>
        <v/>
      </c>
      <c r="JC192" s="118" t="str">
        <f t="shared" si="1203"/>
        <v/>
      </c>
      <c r="JD192" s="119" t="str">
        <f t="shared" si="1204"/>
        <v/>
      </c>
      <c r="JE192" s="120" t="str">
        <f t="shared" si="1205"/>
        <v/>
      </c>
      <c r="JG192" s="112"/>
      <c r="JH192" s="112"/>
      <c r="JI192" s="113" t="str">
        <f t="shared" si="1206"/>
        <v/>
      </c>
      <c r="JJ192" s="114" t="str">
        <f t="shared" si="1207"/>
        <v/>
      </c>
      <c r="JK192" s="115" t="str">
        <f t="shared" si="1208"/>
        <v/>
      </c>
      <c r="JL192" s="115" t="str">
        <f t="shared" si="1209"/>
        <v/>
      </c>
      <c r="JM192" s="116" t="str">
        <f t="shared" si="1210"/>
        <v/>
      </c>
      <c r="JN192" s="117" t="str">
        <f t="shared" si="1211"/>
        <v/>
      </c>
      <c r="JO192" s="118" t="str">
        <f t="shared" si="1212"/>
        <v/>
      </c>
      <c r="JP192" s="119" t="str">
        <f t="shared" si="1213"/>
        <v/>
      </c>
      <c r="JQ192" s="120" t="str">
        <f t="shared" si="1214"/>
        <v/>
      </c>
      <c r="JS192" s="112"/>
      <c r="JT192" s="112"/>
      <c r="JU192" s="113" t="str">
        <f t="shared" si="1215"/>
        <v/>
      </c>
      <c r="JV192" s="114" t="str">
        <f t="shared" si="1216"/>
        <v/>
      </c>
      <c r="JW192" s="115" t="str">
        <f t="shared" si="1217"/>
        <v/>
      </c>
      <c r="JX192" s="115" t="str">
        <f t="shared" si="1218"/>
        <v/>
      </c>
      <c r="JY192" s="116" t="str">
        <f t="shared" si="1219"/>
        <v/>
      </c>
      <c r="JZ192" s="117" t="str">
        <f t="shared" si="1220"/>
        <v/>
      </c>
      <c r="KA192" s="118" t="str">
        <f t="shared" si="1221"/>
        <v/>
      </c>
      <c r="KB192" s="119" t="str">
        <f t="shared" si="1222"/>
        <v/>
      </c>
      <c r="KC192" s="120" t="str">
        <f t="shared" si="1223"/>
        <v/>
      </c>
      <c r="KE192" s="112"/>
      <c r="KF192" s="112"/>
      <c r="KG192" s="113" t="str">
        <f t="shared" si="1224"/>
        <v/>
      </c>
      <c r="KH192" s="114" t="str">
        <f t="shared" si="1225"/>
        <v/>
      </c>
      <c r="KI192" s="115" t="str">
        <f t="shared" si="1226"/>
        <v/>
      </c>
      <c r="KJ192" s="115" t="str">
        <f t="shared" si="1227"/>
        <v/>
      </c>
      <c r="KK192" s="116" t="str">
        <f t="shared" si="1228"/>
        <v/>
      </c>
      <c r="KL192" s="117" t="str">
        <f t="shared" si="1229"/>
        <v/>
      </c>
      <c r="KM192" s="118" t="str">
        <f t="shared" si="1230"/>
        <v/>
      </c>
      <c r="KN192" s="119" t="str">
        <f t="shared" si="1231"/>
        <v/>
      </c>
      <c r="KO192" s="120" t="str">
        <f t="shared" si="1232"/>
        <v/>
      </c>
      <c r="KQ192" s="112"/>
      <c r="KR192" s="112"/>
      <c r="KS192" s="113" t="str">
        <f t="shared" si="1233"/>
        <v/>
      </c>
      <c r="KT192" s="114" t="str">
        <f t="shared" si="1234"/>
        <v/>
      </c>
      <c r="KU192" s="115" t="str">
        <f t="shared" si="1235"/>
        <v/>
      </c>
      <c r="KV192" s="115" t="str">
        <f t="shared" si="1236"/>
        <v/>
      </c>
      <c r="KW192" s="116" t="str">
        <f t="shared" si="1237"/>
        <v/>
      </c>
      <c r="KX192" s="117" t="str">
        <f t="shared" si="1238"/>
        <v/>
      </c>
      <c r="KY192" s="118" t="str">
        <f t="shared" si="1239"/>
        <v/>
      </c>
      <c r="KZ192" s="119" t="str">
        <f t="shared" si="1240"/>
        <v/>
      </c>
      <c r="LA192" s="120" t="str">
        <f t="shared" si="1241"/>
        <v/>
      </c>
      <c r="LC192" s="112"/>
      <c r="LD192" s="112"/>
      <c r="LE192" s="113" t="str">
        <f t="shared" si="1242"/>
        <v/>
      </c>
      <c r="LF192" s="114" t="str">
        <f t="shared" si="1243"/>
        <v/>
      </c>
      <c r="LG192" s="115" t="str">
        <f t="shared" si="1244"/>
        <v/>
      </c>
      <c r="LH192" s="115" t="str">
        <f t="shared" si="1245"/>
        <v/>
      </c>
      <c r="LI192" s="116" t="str">
        <f t="shared" si="1246"/>
        <v/>
      </c>
      <c r="LJ192" s="117" t="str">
        <f t="shared" si="1247"/>
        <v/>
      </c>
      <c r="LK192" s="118" t="str">
        <f t="shared" si="1248"/>
        <v/>
      </c>
      <c r="LL192" s="119" t="str">
        <f t="shared" si="1249"/>
        <v/>
      </c>
      <c r="LM192" s="120" t="str">
        <f t="shared" si="1250"/>
        <v/>
      </c>
      <c r="LO192" s="112"/>
      <c r="LP192" s="112"/>
      <c r="LQ192" s="113" t="str">
        <f t="shared" si="1251"/>
        <v/>
      </c>
      <c r="LR192" s="114" t="str">
        <f t="shared" si="1252"/>
        <v/>
      </c>
      <c r="LS192" s="115" t="str">
        <f t="shared" si="1253"/>
        <v/>
      </c>
      <c r="LT192" s="115" t="str">
        <f t="shared" si="1254"/>
        <v/>
      </c>
      <c r="LU192" s="116" t="str">
        <f t="shared" si="1255"/>
        <v/>
      </c>
      <c r="LV192" s="117" t="str">
        <f t="shared" si="1256"/>
        <v/>
      </c>
      <c r="LW192" s="118" t="str">
        <f t="shared" si="1257"/>
        <v/>
      </c>
      <c r="LX192" s="119" t="str">
        <f t="shared" si="1258"/>
        <v/>
      </c>
      <c r="LY192" s="120" t="str">
        <f t="shared" si="1259"/>
        <v/>
      </c>
      <c r="MA192" s="112"/>
      <c r="MB192" s="112"/>
      <c r="MC192" s="113" t="str">
        <f t="shared" si="1260"/>
        <v/>
      </c>
      <c r="MD192" s="114" t="str">
        <f t="shared" si="1261"/>
        <v/>
      </c>
      <c r="ME192" s="115" t="str">
        <f t="shared" si="1262"/>
        <v/>
      </c>
      <c r="MF192" s="115" t="str">
        <f t="shared" si="1263"/>
        <v/>
      </c>
      <c r="MG192" s="116" t="str">
        <f t="shared" si="1264"/>
        <v/>
      </c>
      <c r="MH192" s="117" t="str">
        <f t="shared" si="1265"/>
        <v/>
      </c>
      <c r="MI192" s="118" t="str">
        <f t="shared" si="1266"/>
        <v/>
      </c>
      <c r="MJ192" s="119" t="str">
        <f t="shared" si="1267"/>
        <v/>
      </c>
      <c r="MK192" s="120" t="str">
        <f t="shared" si="1268"/>
        <v/>
      </c>
      <c r="MM192" s="112"/>
      <c r="MN192" s="112"/>
      <c r="MO192" s="113" t="str">
        <f t="shared" si="1269"/>
        <v/>
      </c>
      <c r="MP192" s="114" t="str">
        <f t="shared" si="1270"/>
        <v/>
      </c>
      <c r="MQ192" s="115" t="str">
        <f t="shared" si="1271"/>
        <v/>
      </c>
      <c r="MR192" s="115" t="str">
        <f t="shared" si="1272"/>
        <v/>
      </c>
      <c r="MS192" s="116" t="str">
        <f t="shared" si="1273"/>
        <v/>
      </c>
      <c r="MT192" s="117" t="str">
        <f t="shared" si="1274"/>
        <v/>
      </c>
      <c r="MU192" s="118" t="str">
        <f t="shared" si="1275"/>
        <v/>
      </c>
      <c r="MV192" s="119" t="str">
        <f t="shared" si="1276"/>
        <v/>
      </c>
      <c r="MW192" s="120" t="str">
        <f t="shared" si="1277"/>
        <v/>
      </c>
      <c r="MY192" s="112"/>
      <c r="MZ192" s="112"/>
      <c r="NA192" s="113" t="str">
        <f t="shared" si="1278"/>
        <v/>
      </c>
      <c r="NB192" s="114" t="str">
        <f t="shared" si="1279"/>
        <v/>
      </c>
      <c r="NC192" s="115" t="str">
        <f t="shared" si="1280"/>
        <v/>
      </c>
      <c r="ND192" s="115" t="str">
        <f t="shared" si="1281"/>
        <v/>
      </c>
      <c r="NE192" s="116" t="str">
        <f t="shared" si="1282"/>
        <v/>
      </c>
      <c r="NF192" s="117" t="str">
        <f t="shared" si="1283"/>
        <v/>
      </c>
      <c r="NG192" s="118" t="str">
        <f t="shared" si="1284"/>
        <v/>
      </c>
      <c r="NH192" s="119" t="str">
        <f t="shared" si="1285"/>
        <v/>
      </c>
      <c r="NI192" s="120" t="str">
        <f t="shared" si="1286"/>
        <v/>
      </c>
      <c r="NK192" s="112"/>
      <c r="NL192" s="112"/>
      <c r="NM192" s="113" t="str">
        <f t="shared" si="1287"/>
        <v/>
      </c>
      <c r="NN192" s="114" t="str">
        <f t="shared" si="1288"/>
        <v/>
      </c>
      <c r="NO192" s="115" t="str">
        <f t="shared" si="1289"/>
        <v/>
      </c>
      <c r="NP192" s="115" t="str">
        <f t="shared" si="1290"/>
        <v/>
      </c>
      <c r="NQ192" s="116" t="str">
        <f t="shared" si="1291"/>
        <v/>
      </c>
      <c r="NR192" s="117" t="str">
        <f t="shared" si="1292"/>
        <v/>
      </c>
      <c r="NS192" s="118" t="str">
        <f t="shared" si="1293"/>
        <v/>
      </c>
      <c r="NT192" s="119" t="str">
        <f t="shared" si="1294"/>
        <v/>
      </c>
      <c r="NU192" s="120" t="str">
        <f t="shared" si="1295"/>
        <v/>
      </c>
      <c r="NW192" s="112"/>
      <c r="NX192" s="112"/>
      <c r="NY192" s="113" t="str">
        <f t="shared" si="1296"/>
        <v/>
      </c>
      <c r="NZ192" s="114" t="str">
        <f t="shared" si="1297"/>
        <v/>
      </c>
      <c r="OA192" s="115" t="str">
        <f t="shared" si="1298"/>
        <v/>
      </c>
      <c r="OB192" s="115" t="str">
        <f t="shared" si="1299"/>
        <v/>
      </c>
      <c r="OC192" s="116" t="str">
        <f t="shared" si="1300"/>
        <v/>
      </c>
      <c r="OD192" s="117" t="str">
        <f t="shared" si="1301"/>
        <v/>
      </c>
      <c r="OE192" s="118" t="str">
        <f t="shared" si="1302"/>
        <v/>
      </c>
      <c r="OF192" s="119" t="str">
        <f t="shared" si="1303"/>
        <v/>
      </c>
      <c r="OG192" s="120" t="str">
        <f t="shared" si="1304"/>
        <v/>
      </c>
      <c r="OI192" s="112"/>
      <c r="OJ192" s="112"/>
      <c r="OK192" s="113" t="str">
        <f t="shared" si="1305"/>
        <v/>
      </c>
      <c r="OL192" s="114" t="str">
        <f t="shared" si="1306"/>
        <v/>
      </c>
      <c r="OM192" s="115" t="str">
        <f t="shared" si="1307"/>
        <v/>
      </c>
      <c r="ON192" s="115" t="str">
        <f t="shared" si="1308"/>
        <v/>
      </c>
      <c r="OO192" s="116" t="str">
        <f t="shared" si="1309"/>
        <v/>
      </c>
      <c r="OP192" s="117" t="str">
        <f t="shared" si="1310"/>
        <v/>
      </c>
      <c r="OQ192" s="118" t="str">
        <f t="shared" si="1311"/>
        <v/>
      </c>
      <c r="OR192" s="119" t="str">
        <f t="shared" si="1312"/>
        <v/>
      </c>
      <c r="OS192" s="120" t="str">
        <f t="shared" si="1313"/>
        <v/>
      </c>
      <c r="OU192" s="112"/>
      <c r="OV192" s="112"/>
      <c r="OW192" s="113" t="str">
        <f t="shared" si="1314"/>
        <v/>
      </c>
      <c r="OX192" s="114" t="str">
        <f t="shared" si="1315"/>
        <v/>
      </c>
      <c r="OY192" s="115" t="str">
        <f t="shared" si="1316"/>
        <v/>
      </c>
      <c r="OZ192" s="115" t="str">
        <f t="shared" si="1317"/>
        <v/>
      </c>
      <c r="PA192" s="116" t="str">
        <f t="shared" si="1318"/>
        <v/>
      </c>
      <c r="PB192" s="117" t="str">
        <f t="shared" si="1319"/>
        <v/>
      </c>
      <c r="PC192" s="118" t="str">
        <f t="shared" si="1320"/>
        <v/>
      </c>
      <c r="PD192" s="119" t="str">
        <f t="shared" si="1321"/>
        <v/>
      </c>
      <c r="PE192" s="120" t="str">
        <f t="shared" si="1322"/>
        <v/>
      </c>
      <c r="PG192" s="112"/>
      <c r="PH192" s="112"/>
      <c r="PI192" s="113" t="str">
        <f t="shared" si="1323"/>
        <v/>
      </c>
      <c r="PJ192" s="114" t="str">
        <f t="shared" si="1324"/>
        <v/>
      </c>
      <c r="PK192" s="115" t="str">
        <f t="shared" si="1325"/>
        <v/>
      </c>
      <c r="PL192" s="115" t="str">
        <f t="shared" si="1326"/>
        <v/>
      </c>
      <c r="PM192" s="116" t="str">
        <f t="shared" si="1327"/>
        <v/>
      </c>
      <c r="PN192" s="117" t="str">
        <f t="shared" si="1328"/>
        <v/>
      </c>
      <c r="PO192" s="118" t="str">
        <f t="shared" si="1329"/>
        <v/>
      </c>
      <c r="PP192" s="119" t="str">
        <f t="shared" si="1330"/>
        <v/>
      </c>
      <c r="PQ192" s="120" t="str">
        <f t="shared" si="1331"/>
        <v/>
      </c>
      <c r="PS192" s="112"/>
      <c r="PT192" s="112"/>
      <c r="PU192" s="113" t="str">
        <f t="shared" si="1332"/>
        <v/>
      </c>
      <c r="PV192" s="114" t="str">
        <f t="shared" si="1333"/>
        <v/>
      </c>
      <c r="PW192" s="115" t="str">
        <f t="shared" si="1334"/>
        <v/>
      </c>
      <c r="PX192" s="115" t="str">
        <f t="shared" si="1335"/>
        <v/>
      </c>
      <c r="PY192" s="116" t="str">
        <f t="shared" si="1336"/>
        <v/>
      </c>
      <c r="PZ192" s="117" t="str">
        <f t="shared" si="1337"/>
        <v/>
      </c>
      <c r="QA192" s="118" t="str">
        <f t="shared" si="1338"/>
        <v/>
      </c>
      <c r="QB192" s="119" t="str">
        <f t="shared" si="1339"/>
        <v/>
      </c>
      <c r="QC192" s="120" t="str">
        <f t="shared" si="1340"/>
        <v/>
      </c>
      <c r="QE192" s="112"/>
      <c r="QF192" s="112"/>
      <c r="QG192" s="113" t="str">
        <f t="shared" si="1341"/>
        <v/>
      </c>
      <c r="QH192" s="114" t="str">
        <f t="shared" si="1342"/>
        <v/>
      </c>
      <c r="QI192" s="115" t="str">
        <f t="shared" si="1343"/>
        <v/>
      </c>
      <c r="QJ192" s="115" t="str">
        <f t="shared" si="1344"/>
        <v/>
      </c>
      <c r="QK192" s="116" t="str">
        <f t="shared" si="1345"/>
        <v/>
      </c>
      <c r="QL192" s="117" t="str">
        <f t="shared" si="1346"/>
        <v/>
      </c>
      <c r="QM192" s="118" t="str">
        <f t="shared" si="1347"/>
        <v/>
      </c>
      <c r="QN192" s="119" t="str">
        <f t="shared" si="1348"/>
        <v/>
      </c>
      <c r="QO192" s="120" t="str">
        <f t="shared" si="1349"/>
        <v/>
      </c>
      <c r="QQ192" s="112"/>
      <c r="QR192" s="112"/>
      <c r="QS192" s="113" t="str">
        <f t="shared" si="1350"/>
        <v/>
      </c>
      <c r="QT192" s="114" t="str">
        <f t="shared" si="1351"/>
        <v/>
      </c>
      <c r="QU192" s="115" t="str">
        <f t="shared" si="1352"/>
        <v/>
      </c>
      <c r="QV192" s="115" t="str">
        <f t="shared" si="1353"/>
        <v/>
      </c>
      <c r="QW192" s="116" t="str">
        <f t="shared" si="1354"/>
        <v/>
      </c>
      <c r="QX192" s="117" t="str">
        <f t="shared" si="1355"/>
        <v/>
      </c>
      <c r="QY192" s="118" t="str">
        <f t="shared" si="1356"/>
        <v/>
      </c>
      <c r="QZ192" s="119" t="str">
        <f t="shared" si="1357"/>
        <v/>
      </c>
      <c r="RA192" s="120" t="str">
        <f t="shared" si="1358"/>
        <v/>
      </c>
      <c r="RC192" s="112"/>
      <c r="RD192" s="112"/>
      <c r="RE192" s="113" t="str">
        <f t="shared" si="1359"/>
        <v/>
      </c>
      <c r="RF192" s="114" t="str">
        <f t="shared" si="1360"/>
        <v/>
      </c>
      <c r="RG192" s="115" t="str">
        <f t="shared" si="1361"/>
        <v/>
      </c>
      <c r="RH192" s="115" t="str">
        <f t="shared" si="1362"/>
        <v/>
      </c>
      <c r="RI192" s="116" t="str">
        <f t="shared" si="1363"/>
        <v/>
      </c>
      <c r="RJ192" s="117" t="str">
        <f t="shared" si="1364"/>
        <v/>
      </c>
      <c r="RK192" s="118" t="str">
        <f t="shared" si="1365"/>
        <v/>
      </c>
      <c r="RL192" s="119" t="str">
        <f t="shared" si="1366"/>
        <v/>
      </c>
      <c r="RM192" s="120" t="str">
        <f t="shared" si="1367"/>
        <v/>
      </c>
      <c r="RO192" s="112"/>
      <c r="RP192" s="112"/>
      <c r="RQ192" s="113" t="str">
        <f t="shared" si="1368"/>
        <v/>
      </c>
      <c r="RR192" s="114" t="str">
        <f t="shared" si="1369"/>
        <v/>
      </c>
      <c r="RS192" s="115" t="str">
        <f t="shared" si="1370"/>
        <v/>
      </c>
      <c r="RT192" s="115" t="str">
        <f t="shared" si="1371"/>
        <v/>
      </c>
      <c r="RU192" s="116" t="str">
        <f t="shared" si="1372"/>
        <v/>
      </c>
      <c r="RV192" s="117" t="str">
        <f t="shared" si="1373"/>
        <v/>
      </c>
      <c r="RW192" s="118" t="str">
        <f t="shared" si="1374"/>
        <v/>
      </c>
      <c r="RX192" s="119" t="str">
        <f t="shared" si="1375"/>
        <v/>
      </c>
      <c r="RY192" s="120" t="str">
        <f t="shared" si="1376"/>
        <v/>
      </c>
      <c r="SA192" s="112"/>
      <c r="SB192" s="112"/>
    </row>
    <row r="193" spans="1:496" ht="13.5" customHeight="1">
      <c r="A193" s="20"/>
      <c r="E193" s="113" t="str">
        <f t="shared" si="960"/>
        <v/>
      </c>
      <c r="F193" s="114" t="str">
        <f t="shared" si="961"/>
        <v/>
      </c>
      <c r="G193" s="115" t="str">
        <f t="shared" si="1443"/>
        <v/>
      </c>
      <c r="H193" s="115" t="str">
        <f t="shared" si="1444"/>
        <v/>
      </c>
      <c r="I193" s="116" t="str">
        <f t="shared" si="962"/>
        <v/>
      </c>
      <c r="J193" s="117" t="str">
        <f t="shared" si="963"/>
        <v/>
      </c>
      <c r="K193" s="118" t="str">
        <f t="shared" si="964"/>
        <v/>
      </c>
      <c r="L193" s="119" t="str">
        <f t="shared" si="1377"/>
        <v/>
      </c>
      <c r="M193" s="120" t="str">
        <f t="shared" si="965"/>
        <v/>
      </c>
      <c r="O193" s="112"/>
      <c r="Q193" s="113" t="s">
        <v>289</v>
      </c>
      <c r="R193" s="114" t="s">
        <v>289</v>
      </c>
      <c r="S193" s="115" t="s">
        <v>289</v>
      </c>
      <c r="T193" s="115" t="s">
        <v>289</v>
      </c>
      <c r="U193" s="116" t="s">
        <v>289</v>
      </c>
      <c r="V193" s="117" t="s">
        <v>289</v>
      </c>
      <c r="W193" s="118" t="s">
        <v>289</v>
      </c>
      <c r="X193" s="119" t="s">
        <v>289</v>
      </c>
      <c r="Y193" s="120" t="s">
        <v>289</v>
      </c>
      <c r="AA193" s="4"/>
      <c r="AC193" s="113" t="str">
        <f t="shared" si="1035"/>
        <v/>
      </c>
      <c r="AD193" s="114" t="str">
        <f t="shared" si="1036"/>
        <v/>
      </c>
      <c r="AE193" s="115" t="str">
        <f t="shared" si="1037"/>
        <v/>
      </c>
      <c r="AF193" s="115" t="str">
        <f t="shared" si="1038"/>
        <v/>
      </c>
      <c r="AG193" s="116" t="str">
        <f t="shared" si="1039"/>
        <v/>
      </c>
      <c r="AH193" s="117" t="str">
        <f t="shared" si="1040"/>
        <v/>
      </c>
      <c r="AI193" s="118" t="str">
        <f t="shared" si="1041"/>
        <v/>
      </c>
      <c r="AJ193" s="119" t="str">
        <f t="shared" si="1042"/>
        <v/>
      </c>
      <c r="AK193" s="120" t="str">
        <f t="shared" si="1043"/>
        <v/>
      </c>
      <c r="AM193" s="112"/>
      <c r="AN193" s="112"/>
      <c r="AO193" s="113" t="str">
        <f t="shared" si="1044"/>
        <v/>
      </c>
      <c r="AP193" s="114" t="str">
        <f t="shared" si="1045"/>
        <v/>
      </c>
      <c r="AQ193" s="115" t="str">
        <f t="shared" si="1046"/>
        <v/>
      </c>
      <c r="AR193" s="115" t="str">
        <f t="shared" si="1047"/>
        <v/>
      </c>
      <c r="AS193" s="116" t="str">
        <f t="shared" si="1048"/>
        <v/>
      </c>
      <c r="AT193" s="117" t="str">
        <f t="shared" si="1049"/>
        <v/>
      </c>
      <c r="AU193" s="118" t="str">
        <f t="shared" si="1050"/>
        <v/>
      </c>
      <c r="AV193" s="119" t="str">
        <f t="shared" si="1051"/>
        <v/>
      </c>
      <c r="AW193" s="120" t="str">
        <f t="shared" si="1052"/>
        <v/>
      </c>
      <c r="AY193" s="112"/>
      <c r="AZ193" s="112"/>
      <c r="BA193" s="113" t="str">
        <f t="shared" si="1026"/>
        <v/>
      </c>
      <c r="BB193" s="114" t="str">
        <f t="shared" si="1027"/>
        <v/>
      </c>
      <c r="BC193" s="115" t="str">
        <f t="shared" si="1028"/>
        <v/>
      </c>
      <c r="BD193" s="115" t="str">
        <f t="shared" si="1029"/>
        <v/>
      </c>
      <c r="BE193" s="116" t="str">
        <f t="shared" si="1030"/>
        <v/>
      </c>
      <c r="BF193" s="117" t="str">
        <f t="shared" si="1031"/>
        <v/>
      </c>
      <c r="BG193" s="118" t="str">
        <f t="shared" si="1032"/>
        <v/>
      </c>
      <c r="BH193" s="119" t="str">
        <f t="shared" si="1033"/>
        <v/>
      </c>
      <c r="BI193" s="120" t="str">
        <f t="shared" si="1034"/>
        <v/>
      </c>
      <c r="BK193" s="112"/>
      <c r="BL193" s="112"/>
      <c r="BM193" s="113" t="str">
        <f t="shared" si="1053"/>
        <v/>
      </c>
      <c r="BN193" s="114" t="str">
        <f t="shared" si="1054"/>
        <v/>
      </c>
      <c r="BO193" s="115" t="str">
        <f t="shared" si="1055"/>
        <v/>
      </c>
      <c r="BP193" s="115" t="str">
        <f t="shared" si="1056"/>
        <v/>
      </c>
      <c r="BQ193" s="116" t="str">
        <f t="shared" si="1057"/>
        <v/>
      </c>
      <c r="BR193" s="117" t="str">
        <f t="shared" si="1058"/>
        <v/>
      </c>
      <c r="BS193" s="118" t="str">
        <f t="shared" si="1059"/>
        <v/>
      </c>
      <c r="BT193" s="119" t="str">
        <f t="shared" si="1060"/>
        <v/>
      </c>
      <c r="BU193" s="120" t="str">
        <f t="shared" si="1061"/>
        <v/>
      </c>
      <c r="BW193" s="112"/>
      <c r="BX193" s="112"/>
      <c r="BY193" s="113" t="str">
        <f t="shared" si="1062"/>
        <v/>
      </c>
      <c r="BZ193" s="114" t="str">
        <f t="shared" si="1063"/>
        <v/>
      </c>
      <c r="CA193" s="115" t="str">
        <f t="shared" si="1064"/>
        <v/>
      </c>
      <c r="CB193" s="115" t="str">
        <f t="shared" si="1065"/>
        <v/>
      </c>
      <c r="CC193" s="116" t="str">
        <f t="shared" si="1066"/>
        <v/>
      </c>
      <c r="CD193" s="117" t="str">
        <f t="shared" si="1067"/>
        <v/>
      </c>
      <c r="CE193" s="118" t="str">
        <f t="shared" si="1068"/>
        <v/>
      </c>
      <c r="CF193" s="119" t="str">
        <f t="shared" si="1069"/>
        <v/>
      </c>
      <c r="CG193" s="120" t="str">
        <f t="shared" si="1070"/>
        <v/>
      </c>
      <c r="CI193" s="112"/>
      <c r="CJ193" s="112"/>
      <c r="CK193" s="113" t="str">
        <f t="shared" si="1071"/>
        <v/>
      </c>
      <c r="CL193" s="114" t="str">
        <f t="shared" si="1072"/>
        <v/>
      </c>
      <c r="CM193" s="115" t="str">
        <f t="shared" si="1073"/>
        <v/>
      </c>
      <c r="CN193" s="115" t="str">
        <f t="shared" si="1074"/>
        <v/>
      </c>
      <c r="CO193" s="116" t="str">
        <f t="shared" si="1075"/>
        <v/>
      </c>
      <c r="CP193" s="117" t="str">
        <f t="shared" si="1076"/>
        <v/>
      </c>
      <c r="CQ193" s="118" t="str">
        <f t="shared" si="1077"/>
        <v/>
      </c>
      <c r="CR193" s="119" t="str">
        <f t="shared" si="1078"/>
        <v/>
      </c>
      <c r="CS193" s="120" t="str">
        <f t="shared" si="1079"/>
        <v/>
      </c>
      <c r="CU193" s="112"/>
      <c r="CV193" s="112"/>
      <c r="CW193" s="113" t="str">
        <f t="shared" si="1080"/>
        <v/>
      </c>
      <c r="CX193" s="114" t="str">
        <f t="shared" si="1081"/>
        <v/>
      </c>
      <c r="CY193" s="115" t="str">
        <f t="shared" si="1082"/>
        <v/>
      </c>
      <c r="CZ193" s="115" t="str">
        <f t="shared" si="1083"/>
        <v/>
      </c>
      <c r="DA193" s="116" t="str">
        <f t="shared" si="1084"/>
        <v/>
      </c>
      <c r="DB193" s="117" t="str">
        <f t="shared" si="1085"/>
        <v/>
      </c>
      <c r="DC193" s="118" t="str">
        <f t="shared" si="1086"/>
        <v/>
      </c>
      <c r="DD193" s="119" t="str">
        <f t="shared" si="1087"/>
        <v/>
      </c>
      <c r="DE193" s="120" t="str">
        <f t="shared" si="1088"/>
        <v/>
      </c>
      <c r="DG193" s="112"/>
      <c r="DH193" s="112"/>
      <c r="DI193" s="113" t="str">
        <f t="shared" si="1089"/>
        <v/>
      </c>
      <c r="DJ193" s="114" t="str">
        <f t="shared" si="1090"/>
        <v/>
      </c>
      <c r="DK193" s="115" t="str">
        <f t="shared" si="1091"/>
        <v/>
      </c>
      <c r="DL193" s="115" t="str">
        <f t="shared" si="1092"/>
        <v/>
      </c>
      <c r="DM193" s="116" t="str">
        <f t="shared" si="1093"/>
        <v/>
      </c>
      <c r="DN193" s="117" t="str">
        <f t="shared" si="1094"/>
        <v/>
      </c>
      <c r="DO193" s="118" t="str">
        <f t="shared" si="1095"/>
        <v/>
      </c>
      <c r="DP193" s="119" t="str">
        <f t="shared" si="1096"/>
        <v/>
      </c>
      <c r="DQ193" s="120" t="str">
        <f t="shared" si="1097"/>
        <v/>
      </c>
      <c r="DS193" s="112"/>
      <c r="DT193" s="112"/>
      <c r="DU193" s="113" t="str">
        <f t="shared" si="1098"/>
        <v/>
      </c>
      <c r="DV193" s="114" t="str">
        <f t="shared" si="1099"/>
        <v/>
      </c>
      <c r="DW193" s="115" t="str">
        <f t="shared" si="1100"/>
        <v/>
      </c>
      <c r="DX193" s="115" t="str">
        <f t="shared" si="1101"/>
        <v/>
      </c>
      <c r="DY193" s="116" t="str">
        <f t="shared" si="1102"/>
        <v/>
      </c>
      <c r="DZ193" s="117" t="str">
        <f t="shared" si="1103"/>
        <v/>
      </c>
      <c r="EA193" s="118" t="str">
        <f t="shared" si="1104"/>
        <v/>
      </c>
      <c r="EB193" s="119" t="str">
        <f t="shared" si="1105"/>
        <v/>
      </c>
      <c r="EC193" s="120" t="str">
        <f t="shared" si="1106"/>
        <v/>
      </c>
      <c r="EE193" s="112"/>
      <c r="EF193" s="112"/>
      <c r="EG193" s="113" t="str">
        <f t="shared" si="1107"/>
        <v/>
      </c>
      <c r="EH193" s="114" t="str">
        <f t="shared" si="1108"/>
        <v/>
      </c>
      <c r="EI193" s="115" t="str">
        <f t="shared" si="1109"/>
        <v/>
      </c>
      <c r="EJ193" s="115" t="str">
        <f t="shared" si="1110"/>
        <v/>
      </c>
      <c r="EK193" s="116" t="str">
        <f t="shared" si="1111"/>
        <v/>
      </c>
      <c r="EL193" s="117" t="str">
        <f t="shared" si="1112"/>
        <v/>
      </c>
      <c r="EM193" s="118" t="str">
        <f t="shared" si="1113"/>
        <v/>
      </c>
      <c r="EN193" s="119" t="str">
        <f t="shared" si="1114"/>
        <v/>
      </c>
      <c r="EO193" s="120" t="str">
        <f t="shared" si="1115"/>
        <v/>
      </c>
      <c r="EQ193" s="112"/>
      <c r="ER193" s="112"/>
      <c r="ES193" s="113" t="str">
        <f t="shared" si="1116"/>
        <v/>
      </c>
      <c r="ET193" s="114" t="str">
        <f t="shared" si="1117"/>
        <v/>
      </c>
      <c r="EU193" s="115" t="str">
        <f t="shared" si="1118"/>
        <v/>
      </c>
      <c r="EV193" s="115" t="str">
        <f t="shared" si="1119"/>
        <v/>
      </c>
      <c r="EW193" s="116" t="str">
        <f t="shared" si="1120"/>
        <v/>
      </c>
      <c r="EX193" s="117" t="str">
        <f t="shared" si="1121"/>
        <v/>
      </c>
      <c r="EY193" s="118" t="str">
        <f t="shared" si="1122"/>
        <v/>
      </c>
      <c r="EZ193" s="119" t="str">
        <f t="shared" si="1123"/>
        <v/>
      </c>
      <c r="FA193" s="120" t="str">
        <f t="shared" si="1124"/>
        <v/>
      </c>
      <c r="FC193" s="112"/>
      <c r="FD193" s="112"/>
      <c r="FE193" s="113" t="str">
        <f t="shared" si="1125"/>
        <v/>
      </c>
      <c r="FF193" s="114" t="str">
        <f t="shared" si="1126"/>
        <v/>
      </c>
      <c r="FG193" s="115" t="str">
        <f t="shared" si="1127"/>
        <v/>
      </c>
      <c r="FH193" s="115" t="str">
        <f t="shared" si="1128"/>
        <v/>
      </c>
      <c r="FI193" s="116" t="str">
        <f t="shared" si="1129"/>
        <v/>
      </c>
      <c r="FJ193" s="117" t="str">
        <f t="shared" si="1130"/>
        <v/>
      </c>
      <c r="FK193" s="118" t="str">
        <f t="shared" si="1131"/>
        <v/>
      </c>
      <c r="FL193" s="119" t="str">
        <f t="shared" si="1132"/>
        <v/>
      </c>
      <c r="FM193" s="120" t="str">
        <f t="shared" si="1133"/>
        <v/>
      </c>
      <c r="FO193" s="112"/>
      <c r="FP193" s="112"/>
      <c r="FQ193" s="113" t="str">
        <f t="shared" si="1134"/>
        <v/>
      </c>
      <c r="FR193" s="114" t="str">
        <f t="shared" si="1135"/>
        <v/>
      </c>
      <c r="FS193" s="115" t="str">
        <f t="shared" si="1136"/>
        <v/>
      </c>
      <c r="FT193" s="115" t="str">
        <f t="shared" si="1137"/>
        <v/>
      </c>
      <c r="FU193" s="116" t="str">
        <f t="shared" si="1138"/>
        <v/>
      </c>
      <c r="FV193" s="117" t="str">
        <f t="shared" si="1139"/>
        <v/>
      </c>
      <c r="FW193" s="118" t="str">
        <f t="shared" si="1140"/>
        <v/>
      </c>
      <c r="FX193" s="119" t="str">
        <f t="shared" si="1141"/>
        <v/>
      </c>
      <c r="FY193" s="120" t="str">
        <f t="shared" si="1142"/>
        <v/>
      </c>
      <c r="GA193" s="112"/>
      <c r="GB193" s="112"/>
      <c r="GC193" s="113" t="str">
        <f t="shared" si="1143"/>
        <v/>
      </c>
      <c r="GD193" s="114" t="str">
        <f t="shared" si="1144"/>
        <v/>
      </c>
      <c r="GE193" s="115" t="str">
        <f t="shared" si="1145"/>
        <v/>
      </c>
      <c r="GF193" s="115" t="str">
        <f t="shared" si="1146"/>
        <v/>
      </c>
      <c r="GG193" s="116" t="str">
        <f t="shared" si="1147"/>
        <v/>
      </c>
      <c r="GH193" s="117" t="str">
        <f t="shared" si="1148"/>
        <v/>
      </c>
      <c r="GI193" s="118" t="str">
        <f t="shared" si="1149"/>
        <v/>
      </c>
      <c r="GJ193" s="119" t="str">
        <f t="shared" si="1150"/>
        <v/>
      </c>
      <c r="GK193" s="120" t="str">
        <f t="shared" si="1151"/>
        <v/>
      </c>
      <c r="GM193" s="112"/>
      <c r="GN193" s="112"/>
      <c r="GO193" s="113" t="str">
        <f t="shared" si="1152"/>
        <v/>
      </c>
      <c r="GP193" s="114" t="str">
        <f t="shared" si="1153"/>
        <v/>
      </c>
      <c r="GQ193" s="115" t="str">
        <f t="shared" si="1154"/>
        <v/>
      </c>
      <c r="GR193" s="115" t="str">
        <f t="shared" si="1155"/>
        <v/>
      </c>
      <c r="GS193" s="116" t="str">
        <f t="shared" si="1156"/>
        <v/>
      </c>
      <c r="GT193" s="117" t="str">
        <f t="shared" si="1157"/>
        <v/>
      </c>
      <c r="GU193" s="118" t="str">
        <f t="shared" si="1158"/>
        <v/>
      </c>
      <c r="GV193" s="119" t="str">
        <f t="shared" si="1159"/>
        <v/>
      </c>
      <c r="GW193" s="120" t="str">
        <f t="shared" si="1160"/>
        <v/>
      </c>
      <c r="GY193" s="112"/>
      <c r="GZ193" s="112"/>
      <c r="HA193" s="113" t="str">
        <f t="shared" si="1161"/>
        <v/>
      </c>
      <c r="HB193" s="114" t="str">
        <f t="shared" si="1162"/>
        <v/>
      </c>
      <c r="HC193" s="115" t="str">
        <f t="shared" si="1163"/>
        <v/>
      </c>
      <c r="HD193" s="115" t="str">
        <f t="shared" si="1164"/>
        <v/>
      </c>
      <c r="HE193" s="116" t="str">
        <f t="shared" si="1165"/>
        <v/>
      </c>
      <c r="HF193" s="117" t="str">
        <f t="shared" si="1166"/>
        <v/>
      </c>
      <c r="HG193" s="118" t="str">
        <f t="shared" si="1167"/>
        <v/>
      </c>
      <c r="HH193" s="119" t="str">
        <f t="shared" si="1168"/>
        <v/>
      </c>
      <c r="HI193" s="120" t="str">
        <f t="shared" si="1169"/>
        <v/>
      </c>
      <c r="HK193" s="112"/>
      <c r="HL193" s="112"/>
      <c r="HM193" s="113" t="str">
        <f t="shared" si="1170"/>
        <v/>
      </c>
      <c r="HN193" s="114" t="str">
        <f t="shared" si="1171"/>
        <v/>
      </c>
      <c r="HO193" s="115" t="str">
        <f t="shared" si="1172"/>
        <v/>
      </c>
      <c r="HP193" s="115" t="str">
        <f t="shared" si="1173"/>
        <v/>
      </c>
      <c r="HQ193" s="116" t="str">
        <f t="shared" si="1174"/>
        <v/>
      </c>
      <c r="HR193" s="117" t="str">
        <f t="shared" si="1175"/>
        <v/>
      </c>
      <c r="HS193" s="118" t="str">
        <f t="shared" si="1176"/>
        <v/>
      </c>
      <c r="HT193" s="119" t="str">
        <f t="shared" si="1177"/>
        <v/>
      </c>
      <c r="HU193" s="120" t="str">
        <f t="shared" si="1178"/>
        <v/>
      </c>
      <c r="HW193" s="112"/>
      <c r="HX193" s="112"/>
      <c r="HY193" s="113" t="str">
        <f t="shared" si="1179"/>
        <v/>
      </c>
      <c r="HZ193" s="114" t="str">
        <f t="shared" si="1180"/>
        <v/>
      </c>
      <c r="IA193" s="115" t="str">
        <f t="shared" si="1181"/>
        <v/>
      </c>
      <c r="IB193" s="115" t="str">
        <f t="shared" si="1182"/>
        <v/>
      </c>
      <c r="IC193" s="116" t="str">
        <f t="shared" si="1183"/>
        <v/>
      </c>
      <c r="ID193" s="117" t="str">
        <f t="shared" si="1184"/>
        <v/>
      </c>
      <c r="IE193" s="118" t="str">
        <f t="shared" si="1185"/>
        <v/>
      </c>
      <c r="IF193" s="119" t="str">
        <f t="shared" si="1186"/>
        <v/>
      </c>
      <c r="IG193" s="120" t="str">
        <f t="shared" si="1187"/>
        <v/>
      </c>
      <c r="II193" s="112"/>
      <c r="IJ193" s="112"/>
      <c r="IK193" s="113" t="str">
        <f t="shared" si="1188"/>
        <v/>
      </c>
      <c r="IL193" s="114" t="str">
        <f t="shared" si="1189"/>
        <v/>
      </c>
      <c r="IM193" s="115" t="str">
        <f t="shared" si="1190"/>
        <v/>
      </c>
      <c r="IN193" s="115" t="str">
        <f t="shared" si="1191"/>
        <v/>
      </c>
      <c r="IO193" s="116" t="str">
        <f t="shared" si="1192"/>
        <v/>
      </c>
      <c r="IP193" s="117" t="str">
        <f t="shared" si="1193"/>
        <v/>
      </c>
      <c r="IQ193" s="118" t="str">
        <f t="shared" si="1194"/>
        <v/>
      </c>
      <c r="IR193" s="119" t="str">
        <f t="shared" si="1195"/>
        <v/>
      </c>
      <c r="IS193" s="120" t="str">
        <f t="shared" si="1196"/>
        <v/>
      </c>
      <c r="IU193" s="112"/>
      <c r="IV193" s="112"/>
      <c r="IW193" s="113" t="str">
        <f t="shared" si="1197"/>
        <v/>
      </c>
      <c r="IX193" s="114" t="str">
        <f t="shared" si="1198"/>
        <v/>
      </c>
      <c r="IY193" s="115" t="str">
        <f t="shared" si="1199"/>
        <v/>
      </c>
      <c r="IZ193" s="115" t="str">
        <f t="shared" si="1200"/>
        <v/>
      </c>
      <c r="JA193" s="116" t="str">
        <f t="shared" si="1201"/>
        <v/>
      </c>
      <c r="JB193" s="117" t="str">
        <f t="shared" si="1202"/>
        <v/>
      </c>
      <c r="JC193" s="118" t="str">
        <f t="shared" si="1203"/>
        <v/>
      </c>
      <c r="JD193" s="119" t="str">
        <f t="shared" si="1204"/>
        <v/>
      </c>
      <c r="JE193" s="120" t="str">
        <f t="shared" si="1205"/>
        <v/>
      </c>
      <c r="JG193" s="112"/>
      <c r="JH193" s="112"/>
      <c r="JI193" s="113" t="str">
        <f t="shared" si="1206"/>
        <v/>
      </c>
      <c r="JJ193" s="114" t="str">
        <f t="shared" si="1207"/>
        <v/>
      </c>
      <c r="JK193" s="115" t="str">
        <f t="shared" si="1208"/>
        <v/>
      </c>
      <c r="JL193" s="115" t="str">
        <f t="shared" si="1209"/>
        <v/>
      </c>
      <c r="JM193" s="116" t="str">
        <f t="shared" si="1210"/>
        <v/>
      </c>
      <c r="JN193" s="117" t="str">
        <f t="shared" si="1211"/>
        <v/>
      </c>
      <c r="JO193" s="118" t="str">
        <f t="shared" si="1212"/>
        <v/>
      </c>
      <c r="JP193" s="119" t="str">
        <f t="shared" si="1213"/>
        <v/>
      </c>
      <c r="JQ193" s="120" t="str">
        <f t="shared" si="1214"/>
        <v/>
      </c>
      <c r="JS193" s="112"/>
      <c r="JT193" s="112"/>
      <c r="JU193" s="113" t="str">
        <f t="shared" si="1215"/>
        <v/>
      </c>
      <c r="JV193" s="114" t="str">
        <f t="shared" si="1216"/>
        <v/>
      </c>
      <c r="JW193" s="115" t="str">
        <f t="shared" si="1217"/>
        <v/>
      </c>
      <c r="JX193" s="115" t="str">
        <f t="shared" si="1218"/>
        <v/>
      </c>
      <c r="JY193" s="116" t="str">
        <f t="shared" si="1219"/>
        <v/>
      </c>
      <c r="JZ193" s="117" t="str">
        <f t="shared" si="1220"/>
        <v/>
      </c>
      <c r="KA193" s="118" t="str">
        <f t="shared" si="1221"/>
        <v/>
      </c>
      <c r="KB193" s="119" t="str">
        <f t="shared" si="1222"/>
        <v/>
      </c>
      <c r="KC193" s="120" t="str">
        <f t="shared" si="1223"/>
        <v/>
      </c>
      <c r="KE193" s="112"/>
      <c r="KF193" s="112"/>
      <c r="KG193" s="113" t="str">
        <f t="shared" si="1224"/>
        <v/>
      </c>
      <c r="KH193" s="114" t="str">
        <f t="shared" si="1225"/>
        <v/>
      </c>
      <c r="KI193" s="115" t="str">
        <f t="shared" si="1226"/>
        <v/>
      </c>
      <c r="KJ193" s="115" t="str">
        <f t="shared" si="1227"/>
        <v/>
      </c>
      <c r="KK193" s="116" t="str">
        <f t="shared" si="1228"/>
        <v/>
      </c>
      <c r="KL193" s="117" t="str">
        <f t="shared" si="1229"/>
        <v/>
      </c>
      <c r="KM193" s="118" t="str">
        <f t="shared" si="1230"/>
        <v/>
      </c>
      <c r="KN193" s="119" t="str">
        <f t="shared" si="1231"/>
        <v/>
      </c>
      <c r="KO193" s="120" t="str">
        <f t="shared" si="1232"/>
        <v/>
      </c>
      <c r="KQ193" s="112"/>
      <c r="KR193" s="112"/>
      <c r="KS193" s="113" t="str">
        <f t="shared" si="1233"/>
        <v/>
      </c>
      <c r="KT193" s="114" t="str">
        <f t="shared" si="1234"/>
        <v/>
      </c>
      <c r="KU193" s="115" t="str">
        <f t="shared" si="1235"/>
        <v/>
      </c>
      <c r="KV193" s="115" t="str">
        <f t="shared" si="1236"/>
        <v/>
      </c>
      <c r="KW193" s="116" t="str">
        <f t="shared" si="1237"/>
        <v/>
      </c>
      <c r="KX193" s="117" t="str">
        <f t="shared" si="1238"/>
        <v/>
      </c>
      <c r="KY193" s="118" t="str">
        <f t="shared" si="1239"/>
        <v/>
      </c>
      <c r="KZ193" s="119" t="str">
        <f t="shared" si="1240"/>
        <v/>
      </c>
      <c r="LA193" s="120" t="str">
        <f t="shared" si="1241"/>
        <v/>
      </c>
      <c r="LC193" s="112"/>
      <c r="LD193" s="112"/>
      <c r="LE193" s="113" t="str">
        <f t="shared" si="1242"/>
        <v/>
      </c>
      <c r="LF193" s="114" t="str">
        <f t="shared" si="1243"/>
        <v/>
      </c>
      <c r="LG193" s="115" t="str">
        <f t="shared" si="1244"/>
        <v/>
      </c>
      <c r="LH193" s="115" t="str">
        <f t="shared" si="1245"/>
        <v/>
      </c>
      <c r="LI193" s="116" t="str">
        <f t="shared" si="1246"/>
        <v/>
      </c>
      <c r="LJ193" s="117" t="str">
        <f t="shared" si="1247"/>
        <v/>
      </c>
      <c r="LK193" s="118" t="str">
        <f t="shared" si="1248"/>
        <v/>
      </c>
      <c r="LL193" s="119" t="str">
        <f t="shared" si="1249"/>
        <v/>
      </c>
      <c r="LM193" s="120" t="str">
        <f t="shared" si="1250"/>
        <v/>
      </c>
      <c r="LO193" s="112"/>
      <c r="LP193" s="112"/>
      <c r="LQ193" s="113" t="str">
        <f t="shared" si="1251"/>
        <v/>
      </c>
      <c r="LR193" s="114" t="str">
        <f t="shared" si="1252"/>
        <v/>
      </c>
      <c r="LS193" s="115" t="str">
        <f t="shared" si="1253"/>
        <v/>
      </c>
      <c r="LT193" s="115" t="str">
        <f t="shared" si="1254"/>
        <v/>
      </c>
      <c r="LU193" s="116" t="str">
        <f t="shared" si="1255"/>
        <v/>
      </c>
      <c r="LV193" s="117" t="str">
        <f t="shared" si="1256"/>
        <v/>
      </c>
      <c r="LW193" s="118" t="str">
        <f t="shared" si="1257"/>
        <v/>
      </c>
      <c r="LX193" s="119" t="str">
        <f t="shared" si="1258"/>
        <v/>
      </c>
      <c r="LY193" s="120" t="str">
        <f t="shared" si="1259"/>
        <v/>
      </c>
      <c r="MA193" s="112"/>
      <c r="MB193" s="112"/>
      <c r="MC193" s="113" t="str">
        <f t="shared" si="1260"/>
        <v/>
      </c>
      <c r="MD193" s="114" t="str">
        <f t="shared" si="1261"/>
        <v/>
      </c>
      <c r="ME193" s="115" t="str">
        <f t="shared" si="1262"/>
        <v/>
      </c>
      <c r="MF193" s="115" t="str">
        <f t="shared" si="1263"/>
        <v/>
      </c>
      <c r="MG193" s="116" t="str">
        <f t="shared" si="1264"/>
        <v/>
      </c>
      <c r="MH193" s="117" t="str">
        <f t="shared" si="1265"/>
        <v/>
      </c>
      <c r="MI193" s="118" t="str">
        <f t="shared" si="1266"/>
        <v/>
      </c>
      <c r="MJ193" s="119" t="str">
        <f t="shared" si="1267"/>
        <v/>
      </c>
      <c r="MK193" s="120" t="str">
        <f t="shared" si="1268"/>
        <v/>
      </c>
      <c r="MM193" s="112"/>
      <c r="MN193" s="112"/>
      <c r="MO193" s="113" t="str">
        <f t="shared" si="1269"/>
        <v/>
      </c>
      <c r="MP193" s="114" t="str">
        <f t="shared" si="1270"/>
        <v/>
      </c>
      <c r="MQ193" s="115" t="str">
        <f t="shared" si="1271"/>
        <v/>
      </c>
      <c r="MR193" s="115" t="str">
        <f t="shared" si="1272"/>
        <v/>
      </c>
      <c r="MS193" s="116" t="str">
        <f t="shared" si="1273"/>
        <v/>
      </c>
      <c r="MT193" s="117" t="str">
        <f t="shared" si="1274"/>
        <v/>
      </c>
      <c r="MU193" s="118" t="str">
        <f t="shared" si="1275"/>
        <v/>
      </c>
      <c r="MV193" s="119" t="str">
        <f t="shared" si="1276"/>
        <v/>
      </c>
      <c r="MW193" s="120" t="str">
        <f t="shared" si="1277"/>
        <v/>
      </c>
      <c r="MY193" s="112"/>
      <c r="MZ193" s="112"/>
      <c r="NA193" s="113" t="str">
        <f t="shared" si="1278"/>
        <v/>
      </c>
      <c r="NB193" s="114" t="str">
        <f t="shared" si="1279"/>
        <v/>
      </c>
      <c r="NC193" s="115" t="str">
        <f t="shared" si="1280"/>
        <v/>
      </c>
      <c r="ND193" s="115" t="str">
        <f t="shared" si="1281"/>
        <v/>
      </c>
      <c r="NE193" s="116" t="str">
        <f t="shared" si="1282"/>
        <v/>
      </c>
      <c r="NF193" s="117" t="str">
        <f t="shared" si="1283"/>
        <v/>
      </c>
      <c r="NG193" s="118" t="str">
        <f t="shared" si="1284"/>
        <v/>
      </c>
      <c r="NH193" s="119" t="str">
        <f t="shared" si="1285"/>
        <v/>
      </c>
      <c r="NI193" s="120" t="str">
        <f t="shared" si="1286"/>
        <v/>
      </c>
      <c r="NK193" s="112"/>
      <c r="NL193" s="112"/>
      <c r="NM193" s="113" t="str">
        <f t="shared" si="1287"/>
        <v/>
      </c>
      <c r="NN193" s="114" t="str">
        <f t="shared" si="1288"/>
        <v/>
      </c>
      <c r="NO193" s="115" t="str">
        <f t="shared" si="1289"/>
        <v/>
      </c>
      <c r="NP193" s="115" t="str">
        <f t="shared" si="1290"/>
        <v/>
      </c>
      <c r="NQ193" s="116" t="str">
        <f t="shared" si="1291"/>
        <v/>
      </c>
      <c r="NR193" s="117" t="str">
        <f t="shared" si="1292"/>
        <v/>
      </c>
      <c r="NS193" s="118" t="str">
        <f t="shared" si="1293"/>
        <v/>
      </c>
      <c r="NT193" s="119" t="str">
        <f t="shared" si="1294"/>
        <v/>
      </c>
      <c r="NU193" s="120" t="str">
        <f t="shared" si="1295"/>
        <v/>
      </c>
      <c r="NW193" s="112"/>
      <c r="NX193" s="112"/>
      <c r="NY193" s="113" t="str">
        <f t="shared" si="1296"/>
        <v/>
      </c>
      <c r="NZ193" s="114" t="str">
        <f t="shared" si="1297"/>
        <v/>
      </c>
      <c r="OA193" s="115" t="str">
        <f t="shared" si="1298"/>
        <v/>
      </c>
      <c r="OB193" s="115" t="str">
        <f t="shared" si="1299"/>
        <v/>
      </c>
      <c r="OC193" s="116" t="str">
        <f t="shared" si="1300"/>
        <v/>
      </c>
      <c r="OD193" s="117" t="str">
        <f t="shared" si="1301"/>
        <v/>
      </c>
      <c r="OE193" s="118" t="str">
        <f t="shared" si="1302"/>
        <v/>
      </c>
      <c r="OF193" s="119" t="str">
        <f t="shared" si="1303"/>
        <v/>
      </c>
      <c r="OG193" s="120" t="str">
        <f t="shared" si="1304"/>
        <v/>
      </c>
      <c r="OI193" s="112"/>
      <c r="OJ193" s="112"/>
      <c r="OK193" s="113" t="str">
        <f t="shared" si="1305"/>
        <v/>
      </c>
      <c r="OL193" s="114" t="str">
        <f t="shared" si="1306"/>
        <v/>
      </c>
      <c r="OM193" s="115" t="str">
        <f t="shared" si="1307"/>
        <v/>
      </c>
      <c r="ON193" s="115" t="str">
        <f t="shared" si="1308"/>
        <v/>
      </c>
      <c r="OO193" s="116" t="str">
        <f t="shared" si="1309"/>
        <v/>
      </c>
      <c r="OP193" s="117" t="str">
        <f t="shared" si="1310"/>
        <v/>
      </c>
      <c r="OQ193" s="118" t="str">
        <f t="shared" si="1311"/>
        <v/>
      </c>
      <c r="OR193" s="119" t="str">
        <f t="shared" si="1312"/>
        <v/>
      </c>
      <c r="OS193" s="120" t="str">
        <f t="shared" si="1313"/>
        <v/>
      </c>
      <c r="OU193" s="112"/>
      <c r="OV193" s="112"/>
      <c r="OW193" s="113" t="str">
        <f t="shared" si="1314"/>
        <v/>
      </c>
      <c r="OX193" s="114" t="str">
        <f t="shared" si="1315"/>
        <v/>
      </c>
      <c r="OY193" s="115" t="str">
        <f t="shared" si="1316"/>
        <v/>
      </c>
      <c r="OZ193" s="115" t="str">
        <f t="shared" si="1317"/>
        <v/>
      </c>
      <c r="PA193" s="116" t="str">
        <f t="shared" si="1318"/>
        <v/>
      </c>
      <c r="PB193" s="117" t="str">
        <f t="shared" si="1319"/>
        <v/>
      </c>
      <c r="PC193" s="118" t="str">
        <f t="shared" si="1320"/>
        <v/>
      </c>
      <c r="PD193" s="119" t="str">
        <f t="shared" si="1321"/>
        <v/>
      </c>
      <c r="PE193" s="120" t="str">
        <f t="shared" si="1322"/>
        <v/>
      </c>
      <c r="PG193" s="112"/>
      <c r="PH193" s="112"/>
      <c r="PI193" s="113" t="str">
        <f t="shared" si="1323"/>
        <v/>
      </c>
      <c r="PJ193" s="114" t="str">
        <f t="shared" si="1324"/>
        <v/>
      </c>
      <c r="PK193" s="115" t="str">
        <f t="shared" si="1325"/>
        <v/>
      </c>
      <c r="PL193" s="115" t="str">
        <f t="shared" si="1326"/>
        <v/>
      </c>
      <c r="PM193" s="116" t="str">
        <f t="shared" si="1327"/>
        <v/>
      </c>
      <c r="PN193" s="117" t="str">
        <f t="shared" si="1328"/>
        <v/>
      </c>
      <c r="PO193" s="118" t="str">
        <f t="shared" si="1329"/>
        <v/>
      </c>
      <c r="PP193" s="119" t="str">
        <f t="shared" si="1330"/>
        <v/>
      </c>
      <c r="PQ193" s="120" t="str">
        <f t="shared" si="1331"/>
        <v/>
      </c>
      <c r="PS193" s="112"/>
      <c r="PT193" s="112"/>
      <c r="PU193" s="113" t="str">
        <f t="shared" si="1332"/>
        <v/>
      </c>
      <c r="PV193" s="114" t="str">
        <f t="shared" si="1333"/>
        <v/>
      </c>
      <c r="PW193" s="115" t="str">
        <f t="shared" si="1334"/>
        <v/>
      </c>
      <c r="PX193" s="115" t="str">
        <f t="shared" si="1335"/>
        <v/>
      </c>
      <c r="PY193" s="116" t="str">
        <f t="shared" si="1336"/>
        <v/>
      </c>
      <c r="PZ193" s="117" t="str">
        <f t="shared" si="1337"/>
        <v/>
      </c>
      <c r="QA193" s="118" t="str">
        <f t="shared" si="1338"/>
        <v/>
      </c>
      <c r="QB193" s="119" t="str">
        <f t="shared" si="1339"/>
        <v/>
      </c>
      <c r="QC193" s="120" t="str">
        <f t="shared" si="1340"/>
        <v/>
      </c>
      <c r="QE193" s="112"/>
      <c r="QF193" s="112"/>
      <c r="QG193" s="113" t="str">
        <f t="shared" si="1341"/>
        <v/>
      </c>
      <c r="QH193" s="114" t="str">
        <f t="shared" si="1342"/>
        <v/>
      </c>
      <c r="QI193" s="115" t="str">
        <f t="shared" si="1343"/>
        <v/>
      </c>
      <c r="QJ193" s="115" t="str">
        <f t="shared" si="1344"/>
        <v/>
      </c>
      <c r="QK193" s="116" t="str">
        <f t="shared" si="1345"/>
        <v/>
      </c>
      <c r="QL193" s="117" t="str">
        <f t="shared" si="1346"/>
        <v/>
      </c>
      <c r="QM193" s="118" t="str">
        <f t="shared" si="1347"/>
        <v/>
      </c>
      <c r="QN193" s="119" t="str">
        <f t="shared" si="1348"/>
        <v/>
      </c>
      <c r="QO193" s="120" t="str">
        <f t="shared" si="1349"/>
        <v/>
      </c>
      <c r="QQ193" s="112"/>
      <c r="QR193" s="112"/>
      <c r="QS193" s="113" t="str">
        <f t="shared" si="1350"/>
        <v/>
      </c>
      <c r="QT193" s="114" t="str">
        <f t="shared" si="1351"/>
        <v/>
      </c>
      <c r="QU193" s="115" t="str">
        <f t="shared" si="1352"/>
        <v/>
      </c>
      <c r="QV193" s="115" t="str">
        <f t="shared" si="1353"/>
        <v/>
      </c>
      <c r="QW193" s="116" t="str">
        <f t="shared" si="1354"/>
        <v/>
      </c>
      <c r="QX193" s="117" t="str">
        <f t="shared" si="1355"/>
        <v/>
      </c>
      <c r="QY193" s="118" t="str">
        <f t="shared" si="1356"/>
        <v/>
      </c>
      <c r="QZ193" s="119" t="str">
        <f t="shared" si="1357"/>
        <v/>
      </c>
      <c r="RA193" s="120" t="str">
        <f t="shared" si="1358"/>
        <v/>
      </c>
      <c r="RC193" s="112"/>
      <c r="RD193" s="112"/>
      <c r="RE193" s="113" t="str">
        <f t="shared" si="1359"/>
        <v/>
      </c>
      <c r="RF193" s="114" t="str">
        <f t="shared" si="1360"/>
        <v/>
      </c>
      <c r="RG193" s="115" t="str">
        <f t="shared" si="1361"/>
        <v/>
      </c>
      <c r="RH193" s="115" t="str">
        <f t="shared" si="1362"/>
        <v/>
      </c>
      <c r="RI193" s="116" t="str">
        <f t="shared" si="1363"/>
        <v/>
      </c>
      <c r="RJ193" s="117" t="str">
        <f t="shared" si="1364"/>
        <v/>
      </c>
      <c r="RK193" s="118" t="str">
        <f t="shared" si="1365"/>
        <v/>
      </c>
      <c r="RL193" s="119" t="str">
        <f t="shared" si="1366"/>
        <v/>
      </c>
      <c r="RM193" s="120" t="str">
        <f t="shared" si="1367"/>
        <v/>
      </c>
      <c r="RO193" s="112"/>
      <c r="RP193" s="112"/>
      <c r="RQ193" s="113" t="str">
        <f t="shared" si="1368"/>
        <v/>
      </c>
      <c r="RR193" s="114" t="str">
        <f t="shared" si="1369"/>
        <v/>
      </c>
      <c r="RS193" s="115" t="str">
        <f t="shared" si="1370"/>
        <v/>
      </c>
      <c r="RT193" s="115" t="str">
        <f t="shared" si="1371"/>
        <v/>
      </c>
      <c r="RU193" s="116" t="str">
        <f t="shared" si="1372"/>
        <v/>
      </c>
      <c r="RV193" s="117" t="str">
        <f t="shared" si="1373"/>
        <v/>
      </c>
      <c r="RW193" s="118" t="str">
        <f t="shared" si="1374"/>
        <v/>
      </c>
      <c r="RX193" s="119" t="str">
        <f t="shared" si="1375"/>
        <v/>
      </c>
      <c r="RY193" s="120" t="str">
        <f t="shared" si="1376"/>
        <v/>
      </c>
      <c r="SA193" s="112"/>
      <c r="SB193" s="112"/>
    </row>
    <row r="194" spans="1:496" ht="13.5" customHeight="1">
      <c r="A194" s="20"/>
      <c r="E194" s="113" t="str">
        <f t="shared" si="960"/>
        <v/>
      </c>
      <c r="F194" s="114" t="str">
        <f t="shared" si="961"/>
        <v/>
      </c>
      <c r="G194" s="115" t="str">
        <f t="shared" si="1443"/>
        <v/>
      </c>
      <c r="H194" s="115" t="str">
        <f t="shared" si="1444"/>
        <v/>
      </c>
      <c r="I194" s="116" t="str">
        <f t="shared" si="962"/>
        <v/>
      </c>
      <c r="J194" s="117" t="str">
        <f t="shared" si="963"/>
        <v/>
      </c>
      <c r="K194" s="118" t="str">
        <f t="shared" si="964"/>
        <v/>
      </c>
      <c r="L194" s="119" t="str">
        <f t="shared" si="1377"/>
        <v/>
      </c>
      <c r="M194" s="120" t="str">
        <f t="shared" si="965"/>
        <v/>
      </c>
      <c r="O194" s="112"/>
      <c r="Q194" s="113" t="s">
        <v>289</v>
      </c>
      <c r="R194" s="114" t="s">
        <v>289</v>
      </c>
      <c r="S194" s="115" t="s">
        <v>289</v>
      </c>
      <c r="T194" s="115" t="s">
        <v>289</v>
      </c>
      <c r="U194" s="116" t="s">
        <v>289</v>
      </c>
      <c r="V194" s="117" t="s">
        <v>289</v>
      </c>
      <c r="W194" s="118" t="s">
        <v>289</v>
      </c>
      <c r="X194" s="119" t="s">
        <v>289</v>
      </c>
      <c r="Y194" s="120" t="s">
        <v>289</v>
      </c>
      <c r="AA194" s="4"/>
      <c r="AC194" s="113" t="str">
        <f t="shared" si="1035"/>
        <v/>
      </c>
      <c r="AD194" s="114" t="str">
        <f t="shared" si="1036"/>
        <v/>
      </c>
      <c r="AE194" s="115" t="str">
        <f t="shared" si="1037"/>
        <v/>
      </c>
      <c r="AF194" s="115" t="str">
        <f t="shared" si="1038"/>
        <v/>
      </c>
      <c r="AG194" s="116" t="str">
        <f t="shared" si="1039"/>
        <v/>
      </c>
      <c r="AH194" s="117" t="str">
        <f t="shared" si="1040"/>
        <v/>
      </c>
      <c r="AI194" s="118" t="str">
        <f t="shared" si="1041"/>
        <v/>
      </c>
      <c r="AJ194" s="119" t="str">
        <f t="shared" si="1042"/>
        <v/>
      </c>
      <c r="AK194" s="120" t="str">
        <f t="shared" si="1043"/>
        <v/>
      </c>
      <c r="AM194" s="112"/>
      <c r="AN194" s="112"/>
      <c r="AO194" s="113" t="str">
        <f t="shared" si="1044"/>
        <v/>
      </c>
      <c r="AP194" s="114" t="str">
        <f t="shared" si="1045"/>
        <v/>
      </c>
      <c r="AQ194" s="115" t="str">
        <f t="shared" si="1046"/>
        <v/>
      </c>
      <c r="AR194" s="115" t="str">
        <f t="shared" si="1047"/>
        <v/>
      </c>
      <c r="AS194" s="116" t="str">
        <f t="shared" si="1048"/>
        <v/>
      </c>
      <c r="AT194" s="117" t="str">
        <f t="shared" si="1049"/>
        <v/>
      </c>
      <c r="AU194" s="118" t="str">
        <f t="shared" si="1050"/>
        <v/>
      </c>
      <c r="AV194" s="119" t="str">
        <f t="shared" si="1051"/>
        <v/>
      </c>
      <c r="AW194" s="120" t="str">
        <f t="shared" si="1052"/>
        <v/>
      </c>
      <c r="AY194" s="112"/>
      <c r="AZ194" s="112"/>
      <c r="BA194" s="113" t="str">
        <f t="shared" si="1026"/>
        <v/>
      </c>
      <c r="BB194" s="114" t="str">
        <f t="shared" si="1027"/>
        <v/>
      </c>
      <c r="BC194" s="115" t="str">
        <f t="shared" si="1028"/>
        <v/>
      </c>
      <c r="BD194" s="115" t="str">
        <f t="shared" si="1029"/>
        <v/>
      </c>
      <c r="BE194" s="116" t="str">
        <f t="shared" si="1030"/>
        <v/>
      </c>
      <c r="BF194" s="117" t="str">
        <f t="shared" si="1031"/>
        <v/>
      </c>
      <c r="BG194" s="118" t="str">
        <f t="shared" si="1032"/>
        <v/>
      </c>
      <c r="BH194" s="119" t="str">
        <f t="shared" si="1033"/>
        <v/>
      </c>
      <c r="BI194" s="120" t="str">
        <f t="shared" si="1034"/>
        <v/>
      </c>
      <c r="BK194" s="112"/>
      <c r="BL194" s="112"/>
      <c r="BM194" s="113" t="str">
        <f t="shared" si="1053"/>
        <v/>
      </c>
      <c r="BN194" s="114" t="str">
        <f t="shared" si="1054"/>
        <v/>
      </c>
      <c r="BO194" s="115" t="str">
        <f t="shared" si="1055"/>
        <v/>
      </c>
      <c r="BP194" s="115" t="str">
        <f t="shared" si="1056"/>
        <v/>
      </c>
      <c r="BQ194" s="116" t="str">
        <f t="shared" si="1057"/>
        <v/>
      </c>
      <c r="BR194" s="117" t="str">
        <f t="shared" si="1058"/>
        <v/>
      </c>
      <c r="BS194" s="118" t="str">
        <f t="shared" si="1059"/>
        <v/>
      </c>
      <c r="BT194" s="119" t="str">
        <f t="shared" si="1060"/>
        <v/>
      </c>
      <c r="BU194" s="120" t="str">
        <f t="shared" si="1061"/>
        <v/>
      </c>
      <c r="BW194" s="112"/>
      <c r="BX194" s="112"/>
      <c r="BY194" s="113" t="str">
        <f t="shared" si="1062"/>
        <v/>
      </c>
      <c r="BZ194" s="114" t="str">
        <f t="shared" si="1063"/>
        <v/>
      </c>
      <c r="CA194" s="115" t="str">
        <f t="shared" si="1064"/>
        <v/>
      </c>
      <c r="CB194" s="115" t="str">
        <f t="shared" si="1065"/>
        <v/>
      </c>
      <c r="CC194" s="116" t="str">
        <f t="shared" si="1066"/>
        <v/>
      </c>
      <c r="CD194" s="117" t="str">
        <f t="shared" si="1067"/>
        <v/>
      </c>
      <c r="CE194" s="118" t="str">
        <f t="shared" si="1068"/>
        <v/>
      </c>
      <c r="CF194" s="119" t="str">
        <f t="shared" si="1069"/>
        <v/>
      </c>
      <c r="CG194" s="120" t="str">
        <f t="shared" si="1070"/>
        <v/>
      </c>
      <c r="CI194" s="112"/>
      <c r="CJ194" s="112"/>
      <c r="CK194" s="113" t="str">
        <f t="shared" si="1071"/>
        <v/>
      </c>
      <c r="CL194" s="114" t="str">
        <f t="shared" si="1072"/>
        <v/>
      </c>
      <c r="CM194" s="115" t="str">
        <f t="shared" si="1073"/>
        <v/>
      </c>
      <c r="CN194" s="115" t="str">
        <f t="shared" si="1074"/>
        <v/>
      </c>
      <c r="CO194" s="116" t="str">
        <f t="shared" si="1075"/>
        <v/>
      </c>
      <c r="CP194" s="117" t="str">
        <f t="shared" si="1076"/>
        <v/>
      </c>
      <c r="CQ194" s="118" t="str">
        <f t="shared" si="1077"/>
        <v/>
      </c>
      <c r="CR194" s="119" t="str">
        <f t="shared" si="1078"/>
        <v/>
      </c>
      <c r="CS194" s="120" t="str">
        <f t="shared" si="1079"/>
        <v/>
      </c>
      <c r="CU194" s="112"/>
      <c r="CV194" s="112"/>
      <c r="CW194" s="113" t="str">
        <f t="shared" si="1080"/>
        <v/>
      </c>
      <c r="CX194" s="114" t="str">
        <f t="shared" si="1081"/>
        <v/>
      </c>
      <c r="CY194" s="115" t="str">
        <f t="shared" si="1082"/>
        <v/>
      </c>
      <c r="CZ194" s="115" t="str">
        <f t="shared" si="1083"/>
        <v/>
      </c>
      <c r="DA194" s="116" t="str">
        <f t="shared" si="1084"/>
        <v/>
      </c>
      <c r="DB194" s="117" t="str">
        <f t="shared" si="1085"/>
        <v/>
      </c>
      <c r="DC194" s="118" t="str">
        <f t="shared" si="1086"/>
        <v/>
      </c>
      <c r="DD194" s="119" t="str">
        <f t="shared" si="1087"/>
        <v/>
      </c>
      <c r="DE194" s="120" t="str">
        <f t="shared" si="1088"/>
        <v/>
      </c>
      <c r="DG194" s="112"/>
      <c r="DH194" s="112"/>
      <c r="DI194" s="113" t="str">
        <f t="shared" si="1089"/>
        <v/>
      </c>
      <c r="DJ194" s="114" t="str">
        <f t="shared" si="1090"/>
        <v/>
      </c>
      <c r="DK194" s="115" t="str">
        <f t="shared" si="1091"/>
        <v/>
      </c>
      <c r="DL194" s="115" t="str">
        <f t="shared" si="1092"/>
        <v/>
      </c>
      <c r="DM194" s="116" t="str">
        <f t="shared" si="1093"/>
        <v/>
      </c>
      <c r="DN194" s="117" t="str">
        <f t="shared" si="1094"/>
        <v/>
      </c>
      <c r="DO194" s="118" t="str">
        <f t="shared" si="1095"/>
        <v/>
      </c>
      <c r="DP194" s="119" t="str">
        <f t="shared" si="1096"/>
        <v/>
      </c>
      <c r="DQ194" s="120" t="str">
        <f t="shared" si="1097"/>
        <v/>
      </c>
      <c r="DS194" s="112"/>
      <c r="DT194" s="112"/>
      <c r="DU194" s="113" t="str">
        <f t="shared" si="1098"/>
        <v/>
      </c>
      <c r="DV194" s="114" t="str">
        <f t="shared" si="1099"/>
        <v/>
      </c>
      <c r="DW194" s="115" t="str">
        <f t="shared" si="1100"/>
        <v/>
      </c>
      <c r="DX194" s="115" t="str">
        <f t="shared" si="1101"/>
        <v/>
      </c>
      <c r="DY194" s="116" t="str">
        <f t="shared" si="1102"/>
        <v/>
      </c>
      <c r="DZ194" s="117" t="str">
        <f t="shared" si="1103"/>
        <v/>
      </c>
      <c r="EA194" s="118" t="str">
        <f t="shared" si="1104"/>
        <v/>
      </c>
      <c r="EB194" s="119" t="str">
        <f t="shared" si="1105"/>
        <v/>
      </c>
      <c r="EC194" s="120" t="str">
        <f t="shared" si="1106"/>
        <v/>
      </c>
      <c r="EE194" s="112"/>
      <c r="EF194" s="112"/>
      <c r="EG194" s="113" t="str">
        <f t="shared" si="1107"/>
        <v/>
      </c>
      <c r="EH194" s="114" t="str">
        <f t="shared" si="1108"/>
        <v/>
      </c>
      <c r="EI194" s="115" t="str">
        <f t="shared" si="1109"/>
        <v/>
      </c>
      <c r="EJ194" s="115" t="str">
        <f t="shared" si="1110"/>
        <v/>
      </c>
      <c r="EK194" s="116" t="str">
        <f t="shared" si="1111"/>
        <v/>
      </c>
      <c r="EL194" s="117" t="str">
        <f t="shared" si="1112"/>
        <v/>
      </c>
      <c r="EM194" s="118" t="str">
        <f t="shared" si="1113"/>
        <v/>
      </c>
      <c r="EN194" s="119" t="str">
        <f t="shared" si="1114"/>
        <v/>
      </c>
      <c r="EO194" s="120" t="str">
        <f t="shared" si="1115"/>
        <v/>
      </c>
      <c r="EQ194" s="112"/>
      <c r="ER194" s="112"/>
      <c r="ES194" s="113" t="str">
        <f t="shared" si="1116"/>
        <v/>
      </c>
      <c r="ET194" s="114" t="str">
        <f t="shared" si="1117"/>
        <v/>
      </c>
      <c r="EU194" s="115" t="str">
        <f t="shared" si="1118"/>
        <v/>
      </c>
      <c r="EV194" s="115" t="str">
        <f t="shared" si="1119"/>
        <v/>
      </c>
      <c r="EW194" s="116" t="str">
        <f t="shared" si="1120"/>
        <v/>
      </c>
      <c r="EX194" s="117" t="str">
        <f t="shared" si="1121"/>
        <v/>
      </c>
      <c r="EY194" s="118" t="str">
        <f t="shared" si="1122"/>
        <v/>
      </c>
      <c r="EZ194" s="119" t="str">
        <f t="shared" si="1123"/>
        <v/>
      </c>
      <c r="FA194" s="120" t="str">
        <f t="shared" si="1124"/>
        <v/>
      </c>
      <c r="FC194" s="112"/>
      <c r="FD194" s="112"/>
      <c r="FE194" s="113" t="str">
        <f t="shared" si="1125"/>
        <v/>
      </c>
      <c r="FF194" s="114" t="str">
        <f t="shared" si="1126"/>
        <v/>
      </c>
      <c r="FG194" s="115" t="str">
        <f t="shared" si="1127"/>
        <v/>
      </c>
      <c r="FH194" s="115" t="str">
        <f t="shared" si="1128"/>
        <v/>
      </c>
      <c r="FI194" s="116" t="str">
        <f t="shared" si="1129"/>
        <v/>
      </c>
      <c r="FJ194" s="117" t="str">
        <f t="shared" si="1130"/>
        <v/>
      </c>
      <c r="FK194" s="118" t="str">
        <f t="shared" si="1131"/>
        <v/>
      </c>
      <c r="FL194" s="119" t="str">
        <f t="shared" si="1132"/>
        <v/>
      </c>
      <c r="FM194" s="120" t="str">
        <f t="shared" si="1133"/>
        <v/>
      </c>
      <c r="FO194" s="112"/>
      <c r="FP194" s="112"/>
      <c r="FQ194" s="113" t="str">
        <f t="shared" si="1134"/>
        <v/>
      </c>
      <c r="FR194" s="114" t="str">
        <f t="shared" si="1135"/>
        <v/>
      </c>
      <c r="FS194" s="115" t="str">
        <f t="shared" si="1136"/>
        <v/>
      </c>
      <c r="FT194" s="115" t="str">
        <f t="shared" si="1137"/>
        <v/>
      </c>
      <c r="FU194" s="116" t="str">
        <f t="shared" si="1138"/>
        <v/>
      </c>
      <c r="FV194" s="117" t="str">
        <f t="shared" si="1139"/>
        <v/>
      </c>
      <c r="FW194" s="118" t="str">
        <f t="shared" si="1140"/>
        <v/>
      </c>
      <c r="FX194" s="119" t="str">
        <f t="shared" si="1141"/>
        <v/>
      </c>
      <c r="FY194" s="120" t="str">
        <f t="shared" si="1142"/>
        <v/>
      </c>
      <c r="GA194" s="112"/>
      <c r="GB194" s="112"/>
      <c r="GC194" s="113" t="str">
        <f t="shared" si="1143"/>
        <v/>
      </c>
      <c r="GD194" s="114" t="str">
        <f t="shared" si="1144"/>
        <v/>
      </c>
      <c r="GE194" s="115" t="str">
        <f t="shared" si="1145"/>
        <v/>
      </c>
      <c r="GF194" s="115" t="str">
        <f t="shared" si="1146"/>
        <v/>
      </c>
      <c r="GG194" s="116" t="str">
        <f t="shared" si="1147"/>
        <v/>
      </c>
      <c r="GH194" s="117" t="str">
        <f t="shared" si="1148"/>
        <v/>
      </c>
      <c r="GI194" s="118" t="str">
        <f t="shared" si="1149"/>
        <v/>
      </c>
      <c r="GJ194" s="119" t="str">
        <f t="shared" si="1150"/>
        <v/>
      </c>
      <c r="GK194" s="120" t="str">
        <f t="shared" si="1151"/>
        <v/>
      </c>
      <c r="GM194" s="112"/>
      <c r="GN194" s="112"/>
      <c r="GO194" s="113" t="str">
        <f t="shared" si="1152"/>
        <v/>
      </c>
      <c r="GP194" s="114" t="str">
        <f t="shared" si="1153"/>
        <v/>
      </c>
      <c r="GQ194" s="115" t="str">
        <f t="shared" si="1154"/>
        <v/>
      </c>
      <c r="GR194" s="115" t="str">
        <f t="shared" si="1155"/>
        <v/>
      </c>
      <c r="GS194" s="116" t="str">
        <f t="shared" si="1156"/>
        <v/>
      </c>
      <c r="GT194" s="117" t="str">
        <f t="shared" si="1157"/>
        <v/>
      </c>
      <c r="GU194" s="118" t="str">
        <f t="shared" si="1158"/>
        <v/>
      </c>
      <c r="GV194" s="119" t="str">
        <f t="shared" si="1159"/>
        <v/>
      </c>
      <c r="GW194" s="120" t="str">
        <f t="shared" si="1160"/>
        <v/>
      </c>
      <c r="GY194" s="112"/>
      <c r="GZ194" s="112"/>
      <c r="HA194" s="113" t="str">
        <f t="shared" si="1161"/>
        <v/>
      </c>
      <c r="HB194" s="114" t="str">
        <f t="shared" si="1162"/>
        <v/>
      </c>
      <c r="HC194" s="115" t="str">
        <f t="shared" si="1163"/>
        <v/>
      </c>
      <c r="HD194" s="115" t="str">
        <f t="shared" si="1164"/>
        <v/>
      </c>
      <c r="HE194" s="116" t="str">
        <f t="shared" si="1165"/>
        <v/>
      </c>
      <c r="HF194" s="117" t="str">
        <f t="shared" si="1166"/>
        <v/>
      </c>
      <c r="HG194" s="118" t="str">
        <f t="shared" si="1167"/>
        <v/>
      </c>
      <c r="HH194" s="119" t="str">
        <f t="shared" si="1168"/>
        <v/>
      </c>
      <c r="HI194" s="120" t="str">
        <f t="shared" si="1169"/>
        <v/>
      </c>
      <c r="HK194" s="112"/>
      <c r="HL194" s="112"/>
      <c r="HM194" s="113" t="str">
        <f t="shared" si="1170"/>
        <v/>
      </c>
      <c r="HN194" s="114" t="str">
        <f t="shared" si="1171"/>
        <v/>
      </c>
      <c r="HO194" s="115" t="str">
        <f t="shared" si="1172"/>
        <v/>
      </c>
      <c r="HP194" s="115" t="str">
        <f t="shared" si="1173"/>
        <v/>
      </c>
      <c r="HQ194" s="116" t="str">
        <f t="shared" si="1174"/>
        <v/>
      </c>
      <c r="HR194" s="117" t="str">
        <f t="shared" si="1175"/>
        <v/>
      </c>
      <c r="HS194" s="118" t="str">
        <f t="shared" si="1176"/>
        <v/>
      </c>
      <c r="HT194" s="119" t="str">
        <f t="shared" si="1177"/>
        <v/>
      </c>
      <c r="HU194" s="120" t="str">
        <f t="shared" si="1178"/>
        <v/>
      </c>
      <c r="HW194" s="112"/>
      <c r="HX194" s="112"/>
      <c r="HY194" s="113" t="str">
        <f t="shared" si="1179"/>
        <v/>
      </c>
      <c r="HZ194" s="114" t="str">
        <f t="shared" si="1180"/>
        <v/>
      </c>
      <c r="IA194" s="115" t="str">
        <f t="shared" si="1181"/>
        <v/>
      </c>
      <c r="IB194" s="115" t="str">
        <f t="shared" si="1182"/>
        <v/>
      </c>
      <c r="IC194" s="116" t="str">
        <f t="shared" si="1183"/>
        <v/>
      </c>
      <c r="ID194" s="117" t="str">
        <f t="shared" si="1184"/>
        <v/>
      </c>
      <c r="IE194" s="118" t="str">
        <f t="shared" si="1185"/>
        <v/>
      </c>
      <c r="IF194" s="119" t="str">
        <f t="shared" si="1186"/>
        <v/>
      </c>
      <c r="IG194" s="120" t="str">
        <f t="shared" si="1187"/>
        <v/>
      </c>
      <c r="II194" s="112"/>
      <c r="IJ194" s="112"/>
      <c r="IK194" s="113" t="str">
        <f t="shared" si="1188"/>
        <v/>
      </c>
      <c r="IL194" s="114" t="str">
        <f t="shared" si="1189"/>
        <v/>
      </c>
      <c r="IM194" s="115" t="str">
        <f t="shared" si="1190"/>
        <v/>
      </c>
      <c r="IN194" s="115" t="str">
        <f t="shared" si="1191"/>
        <v/>
      </c>
      <c r="IO194" s="116" t="str">
        <f t="shared" si="1192"/>
        <v/>
      </c>
      <c r="IP194" s="117" t="str">
        <f t="shared" si="1193"/>
        <v/>
      </c>
      <c r="IQ194" s="118" t="str">
        <f t="shared" si="1194"/>
        <v/>
      </c>
      <c r="IR194" s="119" t="str">
        <f t="shared" si="1195"/>
        <v/>
      </c>
      <c r="IS194" s="120" t="str">
        <f t="shared" si="1196"/>
        <v/>
      </c>
      <c r="IU194" s="112"/>
      <c r="IV194" s="112"/>
      <c r="IW194" s="113" t="str">
        <f t="shared" si="1197"/>
        <v/>
      </c>
      <c r="IX194" s="114" t="str">
        <f t="shared" si="1198"/>
        <v/>
      </c>
      <c r="IY194" s="115" t="str">
        <f t="shared" si="1199"/>
        <v/>
      </c>
      <c r="IZ194" s="115" t="str">
        <f t="shared" si="1200"/>
        <v/>
      </c>
      <c r="JA194" s="116" t="str">
        <f t="shared" si="1201"/>
        <v/>
      </c>
      <c r="JB194" s="117" t="str">
        <f t="shared" si="1202"/>
        <v/>
      </c>
      <c r="JC194" s="118" t="str">
        <f t="shared" si="1203"/>
        <v/>
      </c>
      <c r="JD194" s="119" t="str">
        <f t="shared" si="1204"/>
        <v/>
      </c>
      <c r="JE194" s="120" t="str">
        <f t="shared" si="1205"/>
        <v/>
      </c>
      <c r="JG194" s="112"/>
      <c r="JH194" s="112"/>
      <c r="JI194" s="113" t="str">
        <f t="shared" si="1206"/>
        <v/>
      </c>
      <c r="JJ194" s="114" t="str">
        <f t="shared" si="1207"/>
        <v/>
      </c>
      <c r="JK194" s="115" t="str">
        <f t="shared" si="1208"/>
        <v/>
      </c>
      <c r="JL194" s="115" t="str">
        <f t="shared" si="1209"/>
        <v/>
      </c>
      <c r="JM194" s="116" t="str">
        <f t="shared" si="1210"/>
        <v/>
      </c>
      <c r="JN194" s="117" t="str">
        <f t="shared" si="1211"/>
        <v/>
      </c>
      <c r="JO194" s="118" t="str">
        <f t="shared" si="1212"/>
        <v/>
      </c>
      <c r="JP194" s="119" t="str">
        <f t="shared" si="1213"/>
        <v/>
      </c>
      <c r="JQ194" s="120" t="str">
        <f t="shared" si="1214"/>
        <v/>
      </c>
      <c r="JS194" s="112"/>
      <c r="JT194" s="112"/>
      <c r="JU194" s="113" t="str">
        <f t="shared" si="1215"/>
        <v/>
      </c>
      <c r="JV194" s="114" t="str">
        <f t="shared" si="1216"/>
        <v/>
      </c>
      <c r="JW194" s="115" t="str">
        <f t="shared" si="1217"/>
        <v/>
      </c>
      <c r="JX194" s="115" t="str">
        <f t="shared" si="1218"/>
        <v/>
      </c>
      <c r="JY194" s="116" t="str">
        <f t="shared" si="1219"/>
        <v/>
      </c>
      <c r="JZ194" s="117" t="str">
        <f t="shared" si="1220"/>
        <v/>
      </c>
      <c r="KA194" s="118" t="str">
        <f t="shared" si="1221"/>
        <v/>
      </c>
      <c r="KB194" s="119" t="str">
        <f t="shared" si="1222"/>
        <v/>
      </c>
      <c r="KC194" s="120" t="str">
        <f t="shared" si="1223"/>
        <v/>
      </c>
      <c r="KE194" s="112"/>
      <c r="KF194" s="112"/>
      <c r="KG194" s="113" t="str">
        <f t="shared" si="1224"/>
        <v/>
      </c>
      <c r="KH194" s="114" t="str">
        <f t="shared" si="1225"/>
        <v/>
      </c>
      <c r="KI194" s="115" t="str">
        <f t="shared" si="1226"/>
        <v/>
      </c>
      <c r="KJ194" s="115" t="str">
        <f t="shared" si="1227"/>
        <v/>
      </c>
      <c r="KK194" s="116" t="str">
        <f t="shared" si="1228"/>
        <v/>
      </c>
      <c r="KL194" s="117" t="str">
        <f t="shared" si="1229"/>
        <v/>
      </c>
      <c r="KM194" s="118" t="str">
        <f t="shared" si="1230"/>
        <v/>
      </c>
      <c r="KN194" s="119" t="str">
        <f t="shared" si="1231"/>
        <v/>
      </c>
      <c r="KO194" s="120" t="str">
        <f t="shared" si="1232"/>
        <v/>
      </c>
      <c r="KQ194" s="112"/>
      <c r="KR194" s="112"/>
      <c r="KS194" s="113" t="str">
        <f t="shared" si="1233"/>
        <v/>
      </c>
      <c r="KT194" s="114" t="str">
        <f t="shared" si="1234"/>
        <v/>
      </c>
      <c r="KU194" s="115" t="str">
        <f t="shared" si="1235"/>
        <v/>
      </c>
      <c r="KV194" s="115" t="str">
        <f t="shared" si="1236"/>
        <v/>
      </c>
      <c r="KW194" s="116" t="str">
        <f t="shared" si="1237"/>
        <v/>
      </c>
      <c r="KX194" s="117" t="str">
        <f t="shared" si="1238"/>
        <v/>
      </c>
      <c r="KY194" s="118" t="str">
        <f t="shared" si="1239"/>
        <v/>
      </c>
      <c r="KZ194" s="119" t="str">
        <f t="shared" si="1240"/>
        <v/>
      </c>
      <c r="LA194" s="120" t="str">
        <f t="shared" si="1241"/>
        <v/>
      </c>
      <c r="LC194" s="112"/>
      <c r="LD194" s="112"/>
      <c r="LE194" s="113" t="str">
        <f t="shared" si="1242"/>
        <v/>
      </c>
      <c r="LF194" s="114" t="str">
        <f t="shared" si="1243"/>
        <v/>
      </c>
      <c r="LG194" s="115" t="str">
        <f t="shared" si="1244"/>
        <v/>
      </c>
      <c r="LH194" s="115" t="str">
        <f t="shared" si="1245"/>
        <v/>
      </c>
      <c r="LI194" s="116" t="str">
        <f t="shared" si="1246"/>
        <v/>
      </c>
      <c r="LJ194" s="117" t="str">
        <f t="shared" si="1247"/>
        <v/>
      </c>
      <c r="LK194" s="118" t="str">
        <f t="shared" si="1248"/>
        <v/>
      </c>
      <c r="LL194" s="119" t="str">
        <f t="shared" si="1249"/>
        <v/>
      </c>
      <c r="LM194" s="120" t="str">
        <f t="shared" si="1250"/>
        <v/>
      </c>
      <c r="LO194" s="112"/>
      <c r="LP194" s="112"/>
      <c r="LQ194" s="113" t="str">
        <f t="shared" si="1251"/>
        <v/>
      </c>
      <c r="LR194" s="114" t="str">
        <f t="shared" si="1252"/>
        <v/>
      </c>
      <c r="LS194" s="115" t="str">
        <f t="shared" si="1253"/>
        <v/>
      </c>
      <c r="LT194" s="115" t="str">
        <f t="shared" si="1254"/>
        <v/>
      </c>
      <c r="LU194" s="116" t="str">
        <f t="shared" si="1255"/>
        <v/>
      </c>
      <c r="LV194" s="117" t="str">
        <f t="shared" si="1256"/>
        <v/>
      </c>
      <c r="LW194" s="118" t="str">
        <f t="shared" si="1257"/>
        <v/>
      </c>
      <c r="LX194" s="119" t="str">
        <f t="shared" si="1258"/>
        <v/>
      </c>
      <c r="LY194" s="120" t="str">
        <f t="shared" si="1259"/>
        <v/>
      </c>
      <c r="MA194" s="112"/>
      <c r="MB194" s="112"/>
      <c r="MC194" s="113" t="str">
        <f t="shared" si="1260"/>
        <v/>
      </c>
      <c r="MD194" s="114" t="str">
        <f t="shared" si="1261"/>
        <v/>
      </c>
      <c r="ME194" s="115" t="str">
        <f t="shared" si="1262"/>
        <v/>
      </c>
      <c r="MF194" s="115" t="str">
        <f t="shared" si="1263"/>
        <v/>
      </c>
      <c r="MG194" s="116" t="str">
        <f t="shared" si="1264"/>
        <v/>
      </c>
      <c r="MH194" s="117" t="str">
        <f t="shared" si="1265"/>
        <v/>
      </c>
      <c r="MI194" s="118" t="str">
        <f t="shared" si="1266"/>
        <v/>
      </c>
      <c r="MJ194" s="119" t="str">
        <f t="shared" si="1267"/>
        <v/>
      </c>
      <c r="MK194" s="120" t="str">
        <f t="shared" si="1268"/>
        <v/>
      </c>
      <c r="MM194" s="112"/>
      <c r="MN194" s="112"/>
      <c r="MO194" s="113" t="str">
        <f t="shared" si="1269"/>
        <v/>
      </c>
      <c r="MP194" s="114" t="str">
        <f t="shared" si="1270"/>
        <v/>
      </c>
      <c r="MQ194" s="115" t="str">
        <f t="shared" si="1271"/>
        <v/>
      </c>
      <c r="MR194" s="115" t="str">
        <f t="shared" si="1272"/>
        <v/>
      </c>
      <c r="MS194" s="116" t="str">
        <f t="shared" si="1273"/>
        <v/>
      </c>
      <c r="MT194" s="117" t="str">
        <f t="shared" si="1274"/>
        <v/>
      </c>
      <c r="MU194" s="118" t="str">
        <f t="shared" si="1275"/>
        <v/>
      </c>
      <c r="MV194" s="119" t="str">
        <f t="shared" si="1276"/>
        <v/>
      </c>
      <c r="MW194" s="120" t="str">
        <f t="shared" si="1277"/>
        <v/>
      </c>
      <c r="MY194" s="112"/>
      <c r="MZ194" s="112"/>
      <c r="NA194" s="113" t="str">
        <f t="shared" si="1278"/>
        <v/>
      </c>
      <c r="NB194" s="114" t="str">
        <f t="shared" si="1279"/>
        <v/>
      </c>
      <c r="NC194" s="115" t="str">
        <f t="shared" si="1280"/>
        <v/>
      </c>
      <c r="ND194" s="115" t="str">
        <f t="shared" si="1281"/>
        <v/>
      </c>
      <c r="NE194" s="116" t="str">
        <f t="shared" si="1282"/>
        <v/>
      </c>
      <c r="NF194" s="117" t="str">
        <f t="shared" si="1283"/>
        <v/>
      </c>
      <c r="NG194" s="118" t="str">
        <f t="shared" si="1284"/>
        <v/>
      </c>
      <c r="NH194" s="119" t="str">
        <f t="shared" si="1285"/>
        <v/>
      </c>
      <c r="NI194" s="120" t="str">
        <f t="shared" si="1286"/>
        <v/>
      </c>
      <c r="NK194" s="112"/>
      <c r="NL194" s="112"/>
      <c r="NM194" s="113" t="str">
        <f t="shared" si="1287"/>
        <v/>
      </c>
      <c r="NN194" s="114" t="str">
        <f t="shared" si="1288"/>
        <v/>
      </c>
      <c r="NO194" s="115" t="str">
        <f t="shared" si="1289"/>
        <v/>
      </c>
      <c r="NP194" s="115" t="str">
        <f t="shared" si="1290"/>
        <v/>
      </c>
      <c r="NQ194" s="116" t="str">
        <f t="shared" si="1291"/>
        <v/>
      </c>
      <c r="NR194" s="117" t="str">
        <f t="shared" si="1292"/>
        <v/>
      </c>
      <c r="NS194" s="118" t="str">
        <f t="shared" si="1293"/>
        <v/>
      </c>
      <c r="NT194" s="119" t="str">
        <f t="shared" si="1294"/>
        <v/>
      </c>
      <c r="NU194" s="120" t="str">
        <f t="shared" si="1295"/>
        <v/>
      </c>
      <c r="NW194" s="112"/>
      <c r="NX194" s="112"/>
      <c r="NY194" s="113" t="str">
        <f t="shared" si="1296"/>
        <v/>
      </c>
      <c r="NZ194" s="114" t="str">
        <f t="shared" si="1297"/>
        <v/>
      </c>
      <c r="OA194" s="115" t="str">
        <f t="shared" si="1298"/>
        <v/>
      </c>
      <c r="OB194" s="115" t="str">
        <f t="shared" si="1299"/>
        <v/>
      </c>
      <c r="OC194" s="116" t="str">
        <f t="shared" si="1300"/>
        <v/>
      </c>
      <c r="OD194" s="117" t="str">
        <f t="shared" si="1301"/>
        <v/>
      </c>
      <c r="OE194" s="118" t="str">
        <f t="shared" si="1302"/>
        <v/>
      </c>
      <c r="OF194" s="119" t="str">
        <f t="shared" si="1303"/>
        <v/>
      </c>
      <c r="OG194" s="120" t="str">
        <f t="shared" si="1304"/>
        <v/>
      </c>
      <c r="OI194" s="112"/>
      <c r="OJ194" s="112"/>
      <c r="OK194" s="113" t="str">
        <f t="shared" si="1305"/>
        <v/>
      </c>
      <c r="OL194" s="114" t="str">
        <f t="shared" si="1306"/>
        <v/>
      </c>
      <c r="OM194" s="115" t="str">
        <f t="shared" si="1307"/>
        <v/>
      </c>
      <c r="ON194" s="115" t="str">
        <f t="shared" si="1308"/>
        <v/>
      </c>
      <c r="OO194" s="116" t="str">
        <f t="shared" si="1309"/>
        <v/>
      </c>
      <c r="OP194" s="117" t="str">
        <f t="shared" si="1310"/>
        <v/>
      </c>
      <c r="OQ194" s="118" t="str">
        <f t="shared" si="1311"/>
        <v/>
      </c>
      <c r="OR194" s="119" t="str">
        <f t="shared" si="1312"/>
        <v/>
      </c>
      <c r="OS194" s="120" t="str">
        <f t="shared" si="1313"/>
        <v/>
      </c>
      <c r="OU194" s="112"/>
      <c r="OV194" s="112"/>
      <c r="OW194" s="113" t="str">
        <f t="shared" si="1314"/>
        <v/>
      </c>
      <c r="OX194" s="114" t="str">
        <f t="shared" si="1315"/>
        <v/>
      </c>
      <c r="OY194" s="115" t="str">
        <f t="shared" si="1316"/>
        <v/>
      </c>
      <c r="OZ194" s="115" t="str">
        <f t="shared" si="1317"/>
        <v/>
      </c>
      <c r="PA194" s="116" t="str">
        <f t="shared" si="1318"/>
        <v/>
      </c>
      <c r="PB194" s="117" t="str">
        <f t="shared" si="1319"/>
        <v/>
      </c>
      <c r="PC194" s="118" t="str">
        <f t="shared" si="1320"/>
        <v/>
      </c>
      <c r="PD194" s="119" t="str">
        <f t="shared" si="1321"/>
        <v/>
      </c>
      <c r="PE194" s="120" t="str">
        <f t="shared" si="1322"/>
        <v/>
      </c>
      <c r="PG194" s="112"/>
      <c r="PH194" s="112"/>
      <c r="PI194" s="113" t="str">
        <f t="shared" si="1323"/>
        <v/>
      </c>
      <c r="PJ194" s="114" t="str">
        <f t="shared" si="1324"/>
        <v/>
      </c>
      <c r="PK194" s="115" t="str">
        <f t="shared" si="1325"/>
        <v/>
      </c>
      <c r="PL194" s="115" t="str">
        <f t="shared" si="1326"/>
        <v/>
      </c>
      <c r="PM194" s="116" t="str">
        <f t="shared" si="1327"/>
        <v/>
      </c>
      <c r="PN194" s="117" t="str">
        <f t="shared" si="1328"/>
        <v/>
      </c>
      <c r="PO194" s="118" t="str">
        <f t="shared" si="1329"/>
        <v/>
      </c>
      <c r="PP194" s="119" t="str">
        <f t="shared" si="1330"/>
        <v/>
      </c>
      <c r="PQ194" s="120" t="str">
        <f t="shared" si="1331"/>
        <v/>
      </c>
      <c r="PS194" s="112"/>
      <c r="PT194" s="112"/>
      <c r="PU194" s="113" t="str">
        <f t="shared" si="1332"/>
        <v/>
      </c>
      <c r="PV194" s="114" t="str">
        <f t="shared" si="1333"/>
        <v/>
      </c>
      <c r="PW194" s="115" t="str">
        <f t="shared" si="1334"/>
        <v/>
      </c>
      <c r="PX194" s="115" t="str">
        <f t="shared" si="1335"/>
        <v/>
      </c>
      <c r="PY194" s="116" t="str">
        <f t="shared" si="1336"/>
        <v/>
      </c>
      <c r="PZ194" s="117" t="str">
        <f t="shared" si="1337"/>
        <v/>
      </c>
      <c r="QA194" s="118" t="str">
        <f t="shared" si="1338"/>
        <v/>
      </c>
      <c r="QB194" s="119" t="str">
        <f t="shared" si="1339"/>
        <v/>
      </c>
      <c r="QC194" s="120" t="str">
        <f t="shared" si="1340"/>
        <v/>
      </c>
      <c r="QE194" s="112"/>
      <c r="QF194" s="112"/>
      <c r="QG194" s="113" t="str">
        <f t="shared" si="1341"/>
        <v/>
      </c>
      <c r="QH194" s="114" t="str">
        <f t="shared" si="1342"/>
        <v/>
      </c>
      <c r="QI194" s="115" t="str">
        <f t="shared" si="1343"/>
        <v/>
      </c>
      <c r="QJ194" s="115" t="str">
        <f t="shared" si="1344"/>
        <v/>
      </c>
      <c r="QK194" s="116" t="str">
        <f t="shared" si="1345"/>
        <v/>
      </c>
      <c r="QL194" s="117" t="str">
        <f t="shared" si="1346"/>
        <v/>
      </c>
      <c r="QM194" s="118" t="str">
        <f t="shared" si="1347"/>
        <v/>
      </c>
      <c r="QN194" s="119" t="str">
        <f t="shared" si="1348"/>
        <v/>
      </c>
      <c r="QO194" s="120" t="str">
        <f t="shared" si="1349"/>
        <v/>
      </c>
      <c r="QQ194" s="112"/>
      <c r="QR194" s="112"/>
      <c r="QS194" s="113" t="str">
        <f t="shared" si="1350"/>
        <v/>
      </c>
      <c r="QT194" s="114" t="str">
        <f t="shared" si="1351"/>
        <v/>
      </c>
      <c r="QU194" s="115" t="str">
        <f t="shared" si="1352"/>
        <v/>
      </c>
      <c r="QV194" s="115" t="str">
        <f t="shared" si="1353"/>
        <v/>
      </c>
      <c r="QW194" s="116" t="str">
        <f t="shared" si="1354"/>
        <v/>
      </c>
      <c r="QX194" s="117" t="str">
        <f t="shared" si="1355"/>
        <v/>
      </c>
      <c r="QY194" s="118" t="str">
        <f t="shared" si="1356"/>
        <v/>
      </c>
      <c r="QZ194" s="119" t="str">
        <f t="shared" si="1357"/>
        <v/>
      </c>
      <c r="RA194" s="120" t="str">
        <f t="shared" si="1358"/>
        <v/>
      </c>
      <c r="RC194" s="112"/>
      <c r="RD194" s="112"/>
      <c r="RE194" s="113" t="str">
        <f t="shared" si="1359"/>
        <v/>
      </c>
      <c r="RF194" s="114" t="str">
        <f t="shared" si="1360"/>
        <v/>
      </c>
      <c r="RG194" s="115" t="str">
        <f t="shared" si="1361"/>
        <v/>
      </c>
      <c r="RH194" s="115" t="str">
        <f t="shared" si="1362"/>
        <v/>
      </c>
      <c r="RI194" s="116" t="str">
        <f t="shared" si="1363"/>
        <v/>
      </c>
      <c r="RJ194" s="117" t="str">
        <f t="shared" si="1364"/>
        <v/>
      </c>
      <c r="RK194" s="118" t="str">
        <f t="shared" si="1365"/>
        <v/>
      </c>
      <c r="RL194" s="119" t="str">
        <f t="shared" si="1366"/>
        <v/>
      </c>
      <c r="RM194" s="120" t="str">
        <f t="shared" si="1367"/>
        <v/>
      </c>
      <c r="RO194" s="112"/>
      <c r="RP194" s="112"/>
      <c r="RQ194" s="113" t="str">
        <f t="shared" si="1368"/>
        <v/>
      </c>
      <c r="RR194" s="114" t="str">
        <f t="shared" si="1369"/>
        <v/>
      </c>
      <c r="RS194" s="115" t="str">
        <f t="shared" si="1370"/>
        <v/>
      </c>
      <c r="RT194" s="115" t="str">
        <f t="shared" si="1371"/>
        <v/>
      </c>
      <c r="RU194" s="116" t="str">
        <f t="shared" si="1372"/>
        <v/>
      </c>
      <c r="RV194" s="117" t="str">
        <f t="shared" si="1373"/>
        <v/>
      </c>
      <c r="RW194" s="118" t="str">
        <f t="shared" si="1374"/>
        <v/>
      </c>
      <c r="RX194" s="119" t="str">
        <f t="shared" si="1375"/>
        <v/>
      </c>
      <c r="RY194" s="120" t="str">
        <f t="shared" si="1376"/>
        <v/>
      </c>
      <c r="SA194" s="112"/>
      <c r="SB194" s="112"/>
    </row>
    <row r="195" spans="1:496" ht="13.5" customHeight="1">
      <c r="A195" s="20"/>
      <c r="E195" s="113" t="str">
        <f t="shared" si="960"/>
        <v/>
      </c>
      <c r="F195" s="114" t="str">
        <f t="shared" si="961"/>
        <v/>
      </c>
      <c r="G195" s="115" t="str">
        <f t="shared" si="1443"/>
        <v/>
      </c>
      <c r="H195" s="115" t="str">
        <f t="shared" si="1444"/>
        <v/>
      </c>
      <c r="I195" s="116" t="str">
        <f t="shared" si="962"/>
        <v/>
      </c>
      <c r="J195" s="117" t="str">
        <f t="shared" si="963"/>
        <v/>
      </c>
      <c r="K195" s="118" t="str">
        <f t="shared" si="964"/>
        <v/>
      </c>
      <c r="L195" s="119" t="str">
        <f t="shared" si="1377"/>
        <v/>
      </c>
      <c r="M195" s="120" t="str">
        <f t="shared" si="965"/>
        <v/>
      </c>
      <c r="O195" s="112"/>
      <c r="Q195" s="113" t="s">
        <v>289</v>
      </c>
      <c r="R195" s="114" t="s">
        <v>289</v>
      </c>
      <c r="S195" s="115" t="s">
        <v>289</v>
      </c>
      <c r="T195" s="115" t="s">
        <v>289</v>
      </c>
      <c r="U195" s="116" t="s">
        <v>289</v>
      </c>
      <c r="V195" s="117" t="s">
        <v>289</v>
      </c>
      <c r="W195" s="118" t="s">
        <v>289</v>
      </c>
      <c r="X195" s="119" t="s">
        <v>289</v>
      </c>
      <c r="Y195" s="120" t="s">
        <v>289</v>
      </c>
      <c r="AA195" s="4"/>
      <c r="AC195" s="113" t="str">
        <f t="shared" si="1035"/>
        <v/>
      </c>
      <c r="AD195" s="114" t="str">
        <f t="shared" si="1036"/>
        <v/>
      </c>
      <c r="AE195" s="115" t="str">
        <f t="shared" si="1037"/>
        <v/>
      </c>
      <c r="AF195" s="115" t="str">
        <f t="shared" si="1038"/>
        <v/>
      </c>
      <c r="AG195" s="116" t="str">
        <f t="shared" si="1039"/>
        <v/>
      </c>
      <c r="AH195" s="117" t="str">
        <f t="shared" si="1040"/>
        <v/>
      </c>
      <c r="AI195" s="118" t="str">
        <f t="shared" si="1041"/>
        <v/>
      </c>
      <c r="AJ195" s="119" t="str">
        <f t="shared" si="1042"/>
        <v/>
      </c>
      <c r="AK195" s="120" t="str">
        <f t="shared" si="1043"/>
        <v/>
      </c>
      <c r="AM195" s="112"/>
      <c r="AN195" s="112"/>
      <c r="AO195" s="113" t="str">
        <f t="shared" si="1044"/>
        <v/>
      </c>
      <c r="AP195" s="114" t="str">
        <f t="shared" si="1045"/>
        <v/>
      </c>
      <c r="AQ195" s="115" t="str">
        <f t="shared" si="1046"/>
        <v/>
      </c>
      <c r="AR195" s="115" t="str">
        <f t="shared" si="1047"/>
        <v/>
      </c>
      <c r="AS195" s="116" t="str">
        <f t="shared" si="1048"/>
        <v/>
      </c>
      <c r="AT195" s="117" t="str">
        <f t="shared" si="1049"/>
        <v/>
      </c>
      <c r="AU195" s="118" t="str">
        <f t="shared" si="1050"/>
        <v/>
      </c>
      <c r="AV195" s="119" t="str">
        <f t="shared" si="1051"/>
        <v/>
      </c>
      <c r="AW195" s="120" t="str">
        <f t="shared" si="1052"/>
        <v/>
      </c>
      <c r="AY195" s="112"/>
      <c r="AZ195" s="112"/>
      <c r="BA195" s="113" t="str">
        <f t="shared" si="1026"/>
        <v/>
      </c>
      <c r="BB195" s="114" t="str">
        <f t="shared" si="1027"/>
        <v/>
      </c>
      <c r="BC195" s="115" t="str">
        <f t="shared" si="1028"/>
        <v/>
      </c>
      <c r="BD195" s="115" t="str">
        <f t="shared" si="1029"/>
        <v/>
      </c>
      <c r="BE195" s="116" t="str">
        <f t="shared" si="1030"/>
        <v/>
      </c>
      <c r="BF195" s="117" t="str">
        <f t="shared" si="1031"/>
        <v/>
      </c>
      <c r="BG195" s="118" t="str">
        <f t="shared" si="1032"/>
        <v/>
      </c>
      <c r="BH195" s="119" t="str">
        <f t="shared" si="1033"/>
        <v/>
      </c>
      <c r="BI195" s="120" t="str">
        <f t="shared" si="1034"/>
        <v/>
      </c>
      <c r="BK195" s="112"/>
      <c r="BL195" s="112"/>
      <c r="BM195" s="113" t="str">
        <f t="shared" si="1053"/>
        <v/>
      </c>
      <c r="BN195" s="114" t="str">
        <f t="shared" si="1054"/>
        <v/>
      </c>
      <c r="BO195" s="115" t="str">
        <f t="shared" si="1055"/>
        <v/>
      </c>
      <c r="BP195" s="115" t="str">
        <f t="shared" si="1056"/>
        <v/>
      </c>
      <c r="BQ195" s="116" t="str">
        <f t="shared" si="1057"/>
        <v/>
      </c>
      <c r="BR195" s="117" t="str">
        <f t="shared" si="1058"/>
        <v/>
      </c>
      <c r="BS195" s="118" t="str">
        <f t="shared" si="1059"/>
        <v/>
      </c>
      <c r="BT195" s="119" t="str">
        <f t="shared" si="1060"/>
        <v/>
      </c>
      <c r="BU195" s="120" t="str">
        <f t="shared" si="1061"/>
        <v/>
      </c>
      <c r="BW195" s="112"/>
      <c r="BX195" s="112"/>
      <c r="BY195" s="113" t="str">
        <f t="shared" si="1062"/>
        <v/>
      </c>
      <c r="BZ195" s="114" t="str">
        <f t="shared" si="1063"/>
        <v/>
      </c>
      <c r="CA195" s="115" t="str">
        <f t="shared" si="1064"/>
        <v/>
      </c>
      <c r="CB195" s="115" t="str">
        <f t="shared" si="1065"/>
        <v/>
      </c>
      <c r="CC195" s="116" t="str">
        <f t="shared" si="1066"/>
        <v/>
      </c>
      <c r="CD195" s="117" t="str">
        <f t="shared" si="1067"/>
        <v/>
      </c>
      <c r="CE195" s="118" t="str">
        <f t="shared" si="1068"/>
        <v/>
      </c>
      <c r="CF195" s="119" t="str">
        <f t="shared" si="1069"/>
        <v/>
      </c>
      <c r="CG195" s="120" t="str">
        <f t="shared" si="1070"/>
        <v/>
      </c>
      <c r="CI195" s="112"/>
      <c r="CJ195" s="112"/>
      <c r="CK195" s="113" t="str">
        <f t="shared" si="1071"/>
        <v/>
      </c>
      <c r="CL195" s="114" t="str">
        <f t="shared" si="1072"/>
        <v/>
      </c>
      <c r="CM195" s="115" t="str">
        <f t="shared" si="1073"/>
        <v/>
      </c>
      <c r="CN195" s="115" t="str">
        <f t="shared" si="1074"/>
        <v/>
      </c>
      <c r="CO195" s="116" t="str">
        <f t="shared" si="1075"/>
        <v/>
      </c>
      <c r="CP195" s="117" t="str">
        <f t="shared" si="1076"/>
        <v/>
      </c>
      <c r="CQ195" s="118" t="str">
        <f t="shared" si="1077"/>
        <v/>
      </c>
      <c r="CR195" s="119" t="str">
        <f t="shared" si="1078"/>
        <v/>
      </c>
      <c r="CS195" s="120" t="str">
        <f t="shared" si="1079"/>
        <v/>
      </c>
      <c r="CU195" s="112"/>
      <c r="CV195" s="112"/>
      <c r="CW195" s="113" t="str">
        <f t="shared" si="1080"/>
        <v/>
      </c>
      <c r="CX195" s="114" t="str">
        <f t="shared" si="1081"/>
        <v/>
      </c>
      <c r="CY195" s="115" t="str">
        <f t="shared" si="1082"/>
        <v/>
      </c>
      <c r="CZ195" s="115" t="str">
        <f t="shared" si="1083"/>
        <v/>
      </c>
      <c r="DA195" s="116" t="str">
        <f t="shared" si="1084"/>
        <v/>
      </c>
      <c r="DB195" s="117" t="str">
        <f t="shared" si="1085"/>
        <v/>
      </c>
      <c r="DC195" s="118" t="str">
        <f t="shared" si="1086"/>
        <v/>
      </c>
      <c r="DD195" s="119" t="str">
        <f t="shared" si="1087"/>
        <v/>
      </c>
      <c r="DE195" s="120" t="str">
        <f t="shared" si="1088"/>
        <v/>
      </c>
      <c r="DG195" s="112"/>
      <c r="DH195" s="112"/>
      <c r="DI195" s="113" t="str">
        <f t="shared" si="1089"/>
        <v/>
      </c>
      <c r="DJ195" s="114" t="str">
        <f t="shared" si="1090"/>
        <v/>
      </c>
      <c r="DK195" s="115" t="str">
        <f t="shared" si="1091"/>
        <v/>
      </c>
      <c r="DL195" s="115" t="str">
        <f t="shared" si="1092"/>
        <v/>
      </c>
      <c r="DM195" s="116" t="str">
        <f t="shared" si="1093"/>
        <v/>
      </c>
      <c r="DN195" s="117" t="str">
        <f t="shared" si="1094"/>
        <v/>
      </c>
      <c r="DO195" s="118" t="str">
        <f t="shared" si="1095"/>
        <v/>
      </c>
      <c r="DP195" s="119" t="str">
        <f t="shared" si="1096"/>
        <v/>
      </c>
      <c r="DQ195" s="120" t="str">
        <f t="shared" si="1097"/>
        <v/>
      </c>
      <c r="DS195" s="112"/>
      <c r="DT195" s="112"/>
      <c r="DU195" s="113" t="str">
        <f t="shared" si="1098"/>
        <v/>
      </c>
      <c r="DV195" s="114" t="str">
        <f t="shared" si="1099"/>
        <v/>
      </c>
      <c r="DW195" s="115" t="str">
        <f t="shared" si="1100"/>
        <v/>
      </c>
      <c r="DX195" s="115" t="str">
        <f t="shared" si="1101"/>
        <v/>
      </c>
      <c r="DY195" s="116" t="str">
        <f t="shared" si="1102"/>
        <v/>
      </c>
      <c r="DZ195" s="117" t="str">
        <f t="shared" si="1103"/>
        <v/>
      </c>
      <c r="EA195" s="118" t="str">
        <f t="shared" si="1104"/>
        <v/>
      </c>
      <c r="EB195" s="119" t="str">
        <f t="shared" si="1105"/>
        <v/>
      </c>
      <c r="EC195" s="120" t="str">
        <f t="shared" si="1106"/>
        <v/>
      </c>
      <c r="EE195" s="112"/>
      <c r="EF195" s="112"/>
      <c r="EG195" s="113" t="str">
        <f t="shared" si="1107"/>
        <v/>
      </c>
      <c r="EH195" s="114" t="str">
        <f t="shared" si="1108"/>
        <v/>
      </c>
      <c r="EI195" s="115" t="str">
        <f t="shared" si="1109"/>
        <v/>
      </c>
      <c r="EJ195" s="115" t="str">
        <f t="shared" si="1110"/>
        <v/>
      </c>
      <c r="EK195" s="116" t="str">
        <f t="shared" si="1111"/>
        <v/>
      </c>
      <c r="EL195" s="117" t="str">
        <f t="shared" si="1112"/>
        <v/>
      </c>
      <c r="EM195" s="118" t="str">
        <f t="shared" si="1113"/>
        <v/>
      </c>
      <c r="EN195" s="119" t="str">
        <f t="shared" si="1114"/>
        <v/>
      </c>
      <c r="EO195" s="120" t="str">
        <f t="shared" si="1115"/>
        <v/>
      </c>
      <c r="EQ195" s="112"/>
      <c r="ER195" s="112"/>
      <c r="ES195" s="113" t="str">
        <f t="shared" si="1116"/>
        <v/>
      </c>
      <c r="ET195" s="114" t="str">
        <f t="shared" si="1117"/>
        <v/>
      </c>
      <c r="EU195" s="115" t="str">
        <f t="shared" si="1118"/>
        <v/>
      </c>
      <c r="EV195" s="115" t="str">
        <f t="shared" si="1119"/>
        <v/>
      </c>
      <c r="EW195" s="116" t="str">
        <f t="shared" si="1120"/>
        <v/>
      </c>
      <c r="EX195" s="117" t="str">
        <f t="shared" si="1121"/>
        <v/>
      </c>
      <c r="EY195" s="118" t="str">
        <f t="shared" si="1122"/>
        <v/>
      </c>
      <c r="EZ195" s="119" t="str">
        <f t="shared" si="1123"/>
        <v/>
      </c>
      <c r="FA195" s="120" t="str">
        <f t="shared" si="1124"/>
        <v/>
      </c>
      <c r="FC195" s="112"/>
      <c r="FD195" s="112"/>
      <c r="FE195" s="113" t="str">
        <f t="shared" si="1125"/>
        <v/>
      </c>
      <c r="FF195" s="114" t="str">
        <f t="shared" si="1126"/>
        <v/>
      </c>
      <c r="FG195" s="115" t="str">
        <f t="shared" si="1127"/>
        <v/>
      </c>
      <c r="FH195" s="115" t="str">
        <f t="shared" si="1128"/>
        <v/>
      </c>
      <c r="FI195" s="116" t="str">
        <f t="shared" si="1129"/>
        <v/>
      </c>
      <c r="FJ195" s="117" t="str">
        <f t="shared" si="1130"/>
        <v/>
      </c>
      <c r="FK195" s="118" t="str">
        <f t="shared" si="1131"/>
        <v/>
      </c>
      <c r="FL195" s="119" t="str">
        <f t="shared" si="1132"/>
        <v/>
      </c>
      <c r="FM195" s="120" t="str">
        <f t="shared" si="1133"/>
        <v/>
      </c>
      <c r="FO195" s="112"/>
      <c r="FP195" s="112"/>
      <c r="FQ195" s="113" t="str">
        <f t="shared" si="1134"/>
        <v/>
      </c>
      <c r="FR195" s="114" t="str">
        <f t="shared" si="1135"/>
        <v/>
      </c>
      <c r="FS195" s="115" t="str">
        <f t="shared" si="1136"/>
        <v/>
      </c>
      <c r="FT195" s="115" t="str">
        <f t="shared" si="1137"/>
        <v/>
      </c>
      <c r="FU195" s="116" t="str">
        <f t="shared" si="1138"/>
        <v/>
      </c>
      <c r="FV195" s="117" t="str">
        <f t="shared" si="1139"/>
        <v/>
      </c>
      <c r="FW195" s="118" t="str">
        <f t="shared" si="1140"/>
        <v/>
      </c>
      <c r="FX195" s="119" t="str">
        <f t="shared" si="1141"/>
        <v/>
      </c>
      <c r="FY195" s="120" t="str">
        <f t="shared" si="1142"/>
        <v/>
      </c>
      <c r="GA195" s="112"/>
      <c r="GB195" s="112"/>
      <c r="GC195" s="113" t="str">
        <f t="shared" si="1143"/>
        <v/>
      </c>
      <c r="GD195" s="114" t="str">
        <f t="shared" si="1144"/>
        <v/>
      </c>
      <c r="GE195" s="115" t="str">
        <f t="shared" si="1145"/>
        <v/>
      </c>
      <c r="GF195" s="115" t="str">
        <f t="shared" si="1146"/>
        <v/>
      </c>
      <c r="GG195" s="116" t="str">
        <f t="shared" si="1147"/>
        <v/>
      </c>
      <c r="GH195" s="117" t="str">
        <f t="shared" si="1148"/>
        <v/>
      </c>
      <c r="GI195" s="118" t="str">
        <f t="shared" si="1149"/>
        <v/>
      </c>
      <c r="GJ195" s="119" t="str">
        <f t="shared" si="1150"/>
        <v/>
      </c>
      <c r="GK195" s="120" t="str">
        <f t="shared" si="1151"/>
        <v/>
      </c>
      <c r="GM195" s="112"/>
      <c r="GN195" s="112"/>
      <c r="GO195" s="113" t="str">
        <f t="shared" si="1152"/>
        <v/>
      </c>
      <c r="GP195" s="114" t="str">
        <f t="shared" si="1153"/>
        <v/>
      </c>
      <c r="GQ195" s="115" t="str">
        <f t="shared" si="1154"/>
        <v/>
      </c>
      <c r="GR195" s="115" t="str">
        <f t="shared" si="1155"/>
        <v/>
      </c>
      <c r="GS195" s="116" t="str">
        <f t="shared" si="1156"/>
        <v/>
      </c>
      <c r="GT195" s="117" t="str">
        <f t="shared" si="1157"/>
        <v/>
      </c>
      <c r="GU195" s="118" t="str">
        <f t="shared" si="1158"/>
        <v/>
      </c>
      <c r="GV195" s="119" t="str">
        <f t="shared" si="1159"/>
        <v/>
      </c>
      <c r="GW195" s="120" t="str">
        <f t="shared" si="1160"/>
        <v/>
      </c>
      <c r="GY195" s="112"/>
      <c r="GZ195" s="112"/>
      <c r="HA195" s="113" t="str">
        <f t="shared" si="1161"/>
        <v/>
      </c>
      <c r="HB195" s="114" t="str">
        <f t="shared" si="1162"/>
        <v/>
      </c>
      <c r="HC195" s="115" t="str">
        <f t="shared" si="1163"/>
        <v/>
      </c>
      <c r="HD195" s="115" t="str">
        <f t="shared" si="1164"/>
        <v/>
      </c>
      <c r="HE195" s="116" t="str">
        <f t="shared" si="1165"/>
        <v/>
      </c>
      <c r="HF195" s="117" t="str">
        <f t="shared" si="1166"/>
        <v/>
      </c>
      <c r="HG195" s="118" t="str">
        <f t="shared" si="1167"/>
        <v/>
      </c>
      <c r="HH195" s="119" t="str">
        <f t="shared" si="1168"/>
        <v/>
      </c>
      <c r="HI195" s="120" t="str">
        <f t="shared" si="1169"/>
        <v/>
      </c>
      <c r="HK195" s="112"/>
      <c r="HL195" s="112"/>
      <c r="HM195" s="113" t="str">
        <f t="shared" si="1170"/>
        <v/>
      </c>
      <c r="HN195" s="114" t="str">
        <f t="shared" si="1171"/>
        <v/>
      </c>
      <c r="HO195" s="115" t="str">
        <f t="shared" si="1172"/>
        <v/>
      </c>
      <c r="HP195" s="115" t="str">
        <f t="shared" si="1173"/>
        <v/>
      </c>
      <c r="HQ195" s="116" t="str">
        <f t="shared" si="1174"/>
        <v/>
      </c>
      <c r="HR195" s="117" t="str">
        <f t="shared" si="1175"/>
        <v/>
      </c>
      <c r="HS195" s="118" t="str">
        <f t="shared" si="1176"/>
        <v/>
      </c>
      <c r="HT195" s="119" t="str">
        <f t="shared" si="1177"/>
        <v/>
      </c>
      <c r="HU195" s="120" t="str">
        <f t="shared" si="1178"/>
        <v/>
      </c>
      <c r="HW195" s="112"/>
      <c r="HX195" s="112"/>
      <c r="HY195" s="113" t="str">
        <f t="shared" si="1179"/>
        <v/>
      </c>
      <c r="HZ195" s="114" t="str">
        <f t="shared" si="1180"/>
        <v/>
      </c>
      <c r="IA195" s="115" t="str">
        <f t="shared" si="1181"/>
        <v/>
      </c>
      <c r="IB195" s="115" t="str">
        <f t="shared" si="1182"/>
        <v/>
      </c>
      <c r="IC195" s="116" t="str">
        <f t="shared" si="1183"/>
        <v/>
      </c>
      <c r="ID195" s="117" t="str">
        <f t="shared" si="1184"/>
        <v/>
      </c>
      <c r="IE195" s="118" t="str">
        <f t="shared" si="1185"/>
        <v/>
      </c>
      <c r="IF195" s="119" t="str">
        <f t="shared" si="1186"/>
        <v/>
      </c>
      <c r="IG195" s="120" t="str">
        <f t="shared" si="1187"/>
        <v/>
      </c>
      <c r="II195" s="112"/>
      <c r="IJ195" s="112"/>
      <c r="IK195" s="113" t="str">
        <f t="shared" si="1188"/>
        <v/>
      </c>
      <c r="IL195" s="114" t="str">
        <f t="shared" si="1189"/>
        <v/>
      </c>
      <c r="IM195" s="115" t="str">
        <f t="shared" si="1190"/>
        <v/>
      </c>
      <c r="IN195" s="115" t="str">
        <f t="shared" si="1191"/>
        <v/>
      </c>
      <c r="IO195" s="116" t="str">
        <f t="shared" si="1192"/>
        <v/>
      </c>
      <c r="IP195" s="117" t="str">
        <f t="shared" si="1193"/>
        <v/>
      </c>
      <c r="IQ195" s="118" t="str">
        <f t="shared" si="1194"/>
        <v/>
      </c>
      <c r="IR195" s="119" t="str">
        <f t="shared" si="1195"/>
        <v/>
      </c>
      <c r="IS195" s="120" t="str">
        <f t="shared" si="1196"/>
        <v/>
      </c>
      <c r="IU195" s="112"/>
      <c r="IV195" s="112"/>
      <c r="IW195" s="113" t="str">
        <f t="shared" si="1197"/>
        <v/>
      </c>
      <c r="IX195" s="114" t="str">
        <f t="shared" si="1198"/>
        <v/>
      </c>
      <c r="IY195" s="115" t="str">
        <f t="shared" si="1199"/>
        <v/>
      </c>
      <c r="IZ195" s="115" t="str">
        <f t="shared" si="1200"/>
        <v/>
      </c>
      <c r="JA195" s="116" t="str">
        <f t="shared" si="1201"/>
        <v/>
      </c>
      <c r="JB195" s="117" t="str">
        <f t="shared" si="1202"/>
        <v/>
      </c>
      <c r="JC195" s="118" t="str">
        <f t="shared" si="1203"/>
        <v/>
      </c>
      <c r="JD195" s="119" t="str">
        <f t="shared" si="1204"/>
        <v/>
      </c>
      <c r="JE195" s="120" t="str">
        <f t="shared" si="1205"/>
        <v/>
      </c>
      <c r="JG195" s="112"/>
      <c r="JH195" s="112"/>
      <c r="JI195" s="113" t="str">
        <f t="shared" si="1206"/>
        <v/>
      </c>
      <c r="JJ195" s="114" t="str">
        <f t="shared" si="1207"/>
        <v/>
      </c>
      <c r="JK195" s="115" t="str">
        <f t="shared" si="1208"/>
        <v/>
      </c>
      <c r="JL195" s="115" t="str">
        <f t="shared" si="1209"/>
        <v/>
      </c>
      <c r="JM195" s="116" t="str">
        <f t="shared" si="1210"/>
        <v/>
      </c>
      <c r="JN195" s="117" t="str">
        <f t="shared" si="1211"/>
        <v/>
      </c>
      <c r="JO195" s="118" t="str">
        <f t="shared" si="1212"/>
        <v/>
      </c>
      <c r="JP195" s="119" t="str">
        <f t="shared" si="1213"/>
        <v/>
      </c>
      <c r="JQ195" s="120" t="str">
        <f t="shared" si="1214"/>
        <v/>
      </c>
      <c r="JS195" s="112"/>
      <c r="JT195" s="112"/>
      <c r="JU195" s="113" t="str">
        <f t="shared" si="1215"/>
        <v/>
      </c>
      <c r="JV195" s="114" t="str">
        <f t="shared" si="1216"/>
        <v/>
      </c>
      <c r="JW195" s="115" t="str">
        <f t="shared" si="1217"/>
        <v/>
      </c>
      <c r="JX195" s="115" t="str">
        <f t="shared" si="1218"/>
        <v/>
      </c>
      <c r="JY195" s="116" t="str">
        <f t="shared" si="1219"/>
        <v/>
      </c>
      <c r="JZ195" s="117" t="str">
        <f t="shared" si="1220"/>
        <v/>
      </c>
      <c r="KA195" s="118" t="str">
        <f t="shared" si="1221"/>
        <v/>
      </c>
      <c r="KB195" s="119" t="str">
        <f t="shared" si="1222"/>
        <v/>
      </c>
      <c r="KC195" s="120" t="str">
        <f t="shared" si="1223"/>
        <v/>
      </c>
      <c r="KE195" s="112"/>
      <c r="KF195" s="112"/>
      <c r="KG195" s="113" t="str">
        <f t="shared" si="1224"/>
        <v/>
      </c>
      <c r="KH195" s="114" t="str">
        <f t="shared" si="1225"/>
        <v/>
      </c>
      <c r="KI195" s="115" t="str">
        <f t="shared" si="1226"/>
        <v/>
      </c>
      <c r="KJ195" s="115" t="str">
        <f t="shared" si="1227"/>
        <v/>
      </c>
      <c r="KK195" s="116" t="str">
        <f t="shared" si="1228"/>
        <v/>
      </c>
      <c r="KL195" s="117" t="str">
        <f t="shared" si="1229"/>
        <v/>
      </c>
      <c r="KM195" s="118" t="str">
        <f t="shared" si="1230"/>
        <v/>
      </c>
      <c r="KN195" s="119" t="str">
        <f t="shared" si="1231"/>
        <v/>
      </c>
      <c r="KO195" s="120" t="str">
        <f t="shared" si="1232"/>
        <v/>
      </c>
      <c r="KQ195" s="112"/>
      <c r="KR195" s="112"/>
      <c r="KS195" s="113" t="str">
        <f t="shared" si="1233"/>
        <v/>
      </c>
      <c r="KT195" s="114" t="str">
        <f t="shared" si="1234"/>
        <v/>
      </c>
      <c r="KU195" s="115" t="str">
        <f t="shared" si="1235"/>
        <v/>
      </c>
      <c r="KV195" s="115" t="str">
        <f t="shared" si="1236"/>
        <v/>
      </c>
      <c r="KW195" s="116" t="str">
        <f t="shared" si="1237"/>
        <v/>
      </c>
      <c r="KX195" s="117" t="str">
        <f t="shared" si="1238"/>
        <v/>
      </c>
      <c r="KY195" s="118" t="str">
        <f t="shared" si="1239"/>
        <v/>
      </c>
      <c r="KZ195" s="119" t="str">
        <f t="shared" si="1240"/>
        <v/>
      </c>
      <c r="LA195" s="120" t="str">
        <f t="shared" si="1241"/>
        <v/>
      </c>
      <c r="LC195" s="112"/>
      <c r="LD195" s="112"/>
      <c r="LE195" s="113" t="str">
        <f t="shared" si="1242"/>
        <v/>
      </c>
      <c r="LF195" s="114" t="str">
        <f t="shared" si="1243"/>
        <v/>
      </c>
      <c r="LG195" s="115" t="str">
        <f t="shared" si="1244"/>
        <v/>
      </c>
      <c r="LH195" s="115" t="str">
        <f t="shared" si="1245"/>
        <v/>
      </c>
      <c r="LI195" s="116" t="str">
        <f t="shared" si="1246"/>
        <v/>
      </c>
      <c r="LJ195" s="117" t="str">
        <f t="shared" si="1247"/>
        <v/>
      </c>
      <c r="LK195" s="118" t="str">
        <f t="shared" si="1248"/>
        <v/>
      </c>
      <c r="LL195" s="119" t="str">
        <f t="shared" si="1249"/>
        <v/>
      </c>
      <c r="LM195" s="120" t="str">
        <f t="shared" si="1250"/>
        <v/>
      </c>
      <c r="LO195" s="112"/>
      <c r="LP195" s="112"/>
      <c r="LQ195" s="113" t="str">
        <f t="shared" si="1251"/>
        <v/>
      </c>
      <c r="LR195" s="114" t="str">
        <f t="shared" si="1252"/>
        <v/>
      </c>
      <c r="LS195" s="115" t="str">
        <f t="shared" si="1253"/>
        <v/>
      </c>
      <c r="LT195" s="115" t="str">
        <f t="shared" si="1254"/>
        <v/>
      </c>
      <c r="LU195" s="116" t="str">
        <f t="shared" si="1255"/>
        <v/>
      </c>
      <c r="LV195" s="117" t="str">
        <f t="shared" si="1256"/>
        <v/>
      </c>
      <c r="LW195" s="118" t="str">
        <f t="shared" si="1257"/>
        <v/>
      </c>
      <c r="LX195" s="119" t="str">
        <f t="shared" si="1258"/>
        <v/>
      </c>
      <c r="LY195" s="120" t="str">
        <f t="shared" si="1259"/>
        <v/>
      </c>
      <c r="MA195" s="112"/>
      <c r="MB195" s="112"/>
      <c r="MC195" s="113" t="str">
        <f t="shared" si="1260"/>
        <v/>
      </c>
      <c r="MD195" s="114" t="str">
        <f t="shared" si="1261"/>
        <v/>
      </c>
      <c r="ME195" s="115" t="str">
        <f t="shared" si="1262"/>
        <v/>
      </c>
      <c r="MF195" s="115" t="str">
        <f t="shared" si="1263"/>
        <v/>
      </c>
      <c r="MG195" s="116" t="str">
        <f t="shared" si="1264"/>
        <v/>
      </c>
      <c r="MH195" s="117" t="str">
        <f t="shared" si="1265"/>
        <v/>
      </c>
      <c r="MI195" s="118" t="str">
        <f t="shared" si="1266"/>
        <v/>
      </c>
      <c r="MJ195" s="119" t="str">
        <f t="shared" si="1267"/>
        <v/>
      </c>
      <c r="MK195" s="120" t="str">
        <f t="shared" si="1268"/>
        <v/>
      </c>
      <c r="MM195" s="112"/>
      <c r="MN195" s="112"/>
      <c r="MO195" s="113" t="str">
        <f t="shared" si="1269"/>
        <v/>
      </c>
      <c r="MP195" s="114" t="str">
        <f t="shared" si="1270"/>
        <v/>
      </c>
      <c r="MQ195" s="115" t="str">
        <f t="shared" si="1271"/>
        <v/>
      </c>
      <c r="MR195" s="115" t="str">
        <f t="shared" si="1272"/>
        <v/>
      </c>
      <c r="MS195" s="116" t="str">
        <f t="shared" si="1273"/>
        <v/>
      </c>
      <c r="MT195" s="117" t="str">
        <f t="shared" si="1274"/>
        <v/>
      </c>
      <c r="MU195" s="118" t="str">
        <f t="shared" si="1275"/>
        <v/>
      </c>
      <c r="MV195" s="119" t="str">
        <f t="shared" si="1276"/>
        <v/>
      </c>
      <c r="MW195" s="120" t="str">
        <f t="shared" si="1277"/>
        <v/>
      </c>
      <c r="MY195" s="112"/>
      <c r="MZ195" s="112"/>
      <c r="NA195" s="113" t="str">
        <f t="shared" si="1278"/>
        <v/>
      </c>
      <c r="NB195" s="114" t="str">
        <f t="shared" si="1279"/>
        <v/>
      </c>
      <c r="NC195" s="115" t="str">
        <f t="shared" si="1280"/>
        <v/>
      </c>
      <c r="ND195" s="115" t="str">
        <f t="shared" si="1281"/>
        <v/>
      </c>
      <c r="NE195" s="116" t="str">
        <f t="shared" si="1282"/>
        <v/>
      </c>
      <c r="NF195" s="117" t="str">
        <f t="shared" si="1283"/>
        <v/>
      </c>
      <c r="NG195" s="118" t="str">
        <f t="shared" si="1284"/>
        <v/>
      </c>
      <c r="NH195" s="119" t="str">
        <f t="shared" si="1285"/>
        <v/>
      </c>
      <c r="NI195" s="120" t="str">
        <f t="shared" si="1286"/>
        <v/>
      </c>
      <c r="NK195" s="112"/>
      <c r="NL195" s="112"/>
      <c r="NM195" s="113" t="str">
        <f t="shared" si="1287"/>
        <v/>
      </c>
      <c r="NN195" s="114" t="str">
        <f t="shared" si="1288"/>
        <v/>
      </c>
      <c r="NO195" s="115" t="str">
        <f t="shared" si="1289"/>
        <v/>
      </c>
      <c r="NP195" s="115" t="str">
        <f t="shared" si="1290"/>
        <v/>
      </c>
      <c r="NQ195" s="116" t="str">
        <f t="shared" si="1291"/>
        <v/>
      </c>
      <c r="NR195" s="117" t="str">
        <f t="shared" si="1292"/>
        <v/>
      </c>
      <c r="NS195" s="118" t="str">
        <f t="shared" si="1293"/>
        <v/>
      </c>
      <c r="NT195" s="119" t="str">
        <f t="shared" si="1294"/>
        <v/>
      </c>
      <c r="NU195" s="120" t="str">
        <f t="shared" si="1295"/>
        <v/>
      </c>
      <c r="NW195" s="112"/>
      <c r="NX195" s="112"/>
      <c r="NY195" s="113" t="str">
        <f t="shared" si="1296"/>
        <v/>
      </c>
      <c r="NZ195" s="114" t="str">
        <f t="shared" si="1297"/>
        <v/>
      </c>
      <c r="OA195" s="115" t="str">
        <f t="shared" si="1298"/>
        <v/>
      </c>
      <c r="OB195" s="115" t="str">
        <f t="shared" si="1299"/>
        <v/>
      </c>
      <c r="OC195" s="116" t="str">
        <f t="shared" si="1300"/>
        <v/>
      </c>
      <c r="OD195" s="117" t="str">
        <f t="shared" si="1301"/>
        <v/>
      </c>
      <c r="OE195" s="118" t="str">
        <f t="shared" si="1302"/>
        <v/>
      </c>
      <c r="OF195" s="119" t="str">
        <f t="shared" si="1303"/>
        <v/>
      </c>
      <c r="OG195" s="120" t="str">
        <f t="shared" si="1304"/>
        <v/>
      </c>
      <c r="OI195" s="112"/>
      <c r="OJ195" s="112"/>
      <c r="OK195" s="113" t="str">
        <f t="shared" si="1305"/>
        <v/>
      </c>
      <c r="OL195" s="114" t="str">
        <f t="shared" si="1306"/>
        <v/>
      </c>
      <c r="OM195" s="115" t="str">
        <f t="shared" si="1307"/>
        <v/>
      </c>
      <c r="ON195" s="115" t="str">
        <f t="shared" si="1308"/>
        <v/>
      </c>
      <c r="OO195" s="116" t="str">
        <f t="shared" si="1309"/>
        <v/>
      </c>
      <c r="OP195" s="117" t="str">
        <f t="shared" si="1310"/>
        <v/>
      </c>
      <c r="OQ195" s="118" t="str">
        <f t="shared" si="1311"/>
        <v/>
      </c>
      <c r="OR195" s="119" t="str">
        <f t="shared" si="1312"/>
        <v/>
      </c>
      <c r="OS195" s="120" t="str">
        <f t="shared" si="1313"/>
        <v/>
      </c>
      <c r="OU195" s="112"/>
      <c r="OV195" s="112"/>
      <c r="OW195" s="113" t="str">
        <f t="shared" si="1314"/>
        <v/>
      </c>
      <c r="OX195" s="114" t="str">
        <f t="shared" si="1315"/>
        <v/>
      </c>
      <c r="OY195" s="115" t="str">
        <f t="shared" si="1316"/>
        <v/>
      </c>
      <c r="OZ195" s="115" t="str">
        <f t="shared" si="1317"/>
        <v/>
      </c>
      <c r="PA195" s="116" t="str">
        <f t="shared" si="1318"/>
        <v/>
      </c>
      <c r="PB195" s="117" t="str">
        <f t="shared" si="1319"/>
        <v/>
      </c>
      <c r="PC195" s="118" t="str">
        <f t="shared" si="1320"/>
        <v/>
      </c>
      <c r="PD195" s="119" t="str">
        <f t="shared" si="1321"/>
        <v/>
      </c>
      <c r="PE195" s="120" t="str">
        <f t="shared" si="1322"/>
        <v/>
      </c>
      <c r="PG195" s="112"/>
      <c r="PH195" s="112"/>
      <c r="PI195" s="113" t="str">
        <f t="shared" si="1323"/>
        <v/>
      </c>
      <c r="PJ195" s="114" t="str">
        <f t="shared" si="1324"/>
        <v/>
      </c>
      <c r="PK195" s="115" t="str">
        <f t="shared" si="1325"/>
        <v/>
      </c>
      <c r="PL195" s="115" t="str">
        <f t="shared" si="1326"/>
        <v/>
      </c>
      <c r="PM195" s="116" t="str">
        <f t="shared" si="1327"/>
        <v/>
      </c>
      <c r="PN195" s="117" t="str">
        <f t="shared" si="1328"/>
        <v/>
      </c>
      <c r="PO195" s="118" t="str">
        <f t="shared" si="1329"/>
        <v/>
      </c>
      <c r="PP195" s="119" t="str">
        <f t="shared" si="1330"/>
        <v/>
      </c>
      <c r="PQ195" s="120" t="str">
        <f t="shared" si="1331"/>
        <v/>
      </c>
      <c r="PS195" s="112"/>
      <c r="PT195" s="112"/>
      <c r="PU195" s="113" t="str">
        <f t="shared" si="1332"/>
        <v/>
      </c>
      <c r="PV195" s="114" t="str">
        <f t="shared" si="1333"/>
        <v/>
      </c>
      <c r="PW195" s="115" t="str">
        <f t="shared" si="1334"/>
        <v/>
      </c>
      <c r="PX195" s="115" t="str">
        <f t="shared" si="1335"/>
        <v/>
      </c>
      <c r="PY195" s="116" t="str">
        <f t="shared" si="1336"/>
        <v/>
      </c>
      <c r="PZ195" s="117" t="str">
        <f t="shared" si="1337"/>
        <v/>
      </c>
      <c r="QA195" s="118" t="str">
        <f t="shared" si="1338"/>
        <v/>
      </c>
      <c r="QB195" s="119" t="str">
        <f t="shared" si="1339"/>
        <v/>
      </c>
      <c r="QC195" s="120" t="str">
        <f t="shared" si="1340"/>
        <v/>
      </c>
      <c r="QE195" s="112"/>
      <c r="QF195" s="112"/>
      <c r="QG195" s="113" t="str">
        <f t="shared" si="1341"/>
        <v/>
      </c>
      <c r="QH195" s="114" t="str">
        <f t="shared" si="1342"/>
        <v/>
      </c>
      <c r="QI195" s="115" t="str">
        <f t="shared" si="1343"/>
        <v/>
      </c>
      <c r="QJ195" s="115" t="str">
        <f t="shared" si="1344"/>
        <v/>
      </c>
      <c r="QK195" s="116" t="str">
        <f t="shared" si="1345"/>
        <v/>
      </c>
      <c r="QL195" s="117" t="str">
        <f t="shared" si="1346"/>
        <v/>
      </c>
      <c r="QM195" s="118" t="str">
        <f t="shared" si="1347"/>
        <v/>
      </c>
      <c r="QN195" s="119" t="str">
        <f t="shared" si="1348"/>
        <v/>
      </c>
      <c r="QO195" s="120" t="str">
        <f t="shared" si="1349"/>
        <v/>
      </c>
      <c r="QQ195" s="112"/>
      <c r="QR195" s="112"/>
      <c r="QS195" s="113" t="str">
        <f t="shared" si="1350"/>
        <v/>
      </c>
      <c r="QT195" s="114" t="str">
        <f t="shared" si="1351"/>
        <v/>
      </c>
      <c r="QU195" s="115" t="str">
        <f t="shared" si="1352"/>
        <v/>
      </c>
      <c r="QV195" s="115" t="str">
        <f t="shared" si="1353"/>
        <v/>
      </c>
      <c r="QW195" s="116" t="str">
        <f t="shared" si="1354"/>
        <v/>
      </c>
      <c r="QX195" s="117" t="str">
        <f t="shared" si="1355"/>
        <v/>
      </c>
      <c r="QY195" s="118" t="str">
        <f t="shared" si="1356"/>
        <v/>
      </c>
      <c r="QZ195" s="119" t="str">
        <f t="shared" si="1357"/>
        <v/>
      </c>
      <c r="RA195" s="120" t="str">
        <f t="shared" si="1358"/>
        <v/>
      </c>
      <c r="RC195" s="112"/>
      <c r="RD195" s="112"/>
      <c r="RE195" s="113" t="str">
        <f t="shared" si="1359"/>
        <v/>
      </c>
      <c r="RF195" s="114" t="str">
        <f t="shared" si="1360"/>
        <v/>
      </c>
      <c r="RG195" s="115" t="str">
        <f t="shared" si="1361"/>
        <v/>
      </c>
      <c r="RH195" s="115" t="str">
        <f t="shared" si="1362"/>
        <v/>
      </c>
      <c r="RI195" s="116" t="str">
        <f t="shared" si="1363"/>
        <v/>
      </c>
      <c r="RJ195" s="117" t="str">
        <f t="shared" si="1364"/>
        <v/>
      </c>
      <c r="RK195" s="118" t="str">
        <f t="shared" si="1365"/>
        <v/>
      </c>
      <c r="RL195" s="119" t="str">
        <f t="shared" si="1366"/>
        <v/>
      </c>
      <c r="RM195" s="120" t="str">
        <f t="shared" si="1367"/>
        <v/>
      </c>
      <c r="RO195" s="112"/>
      <c r="RP195" s="112"/>
      <c r="RQ195" s="113" t="str">
        <f t="shared" si="1368"/>
        <v/>
      </c>
      <c r="RR195" s="114" t="str">
        <f t="shared" si="1369"/>
        <v/>
      </c>
      <c r="RS195" s="115" t="str">
        <f t="shared" si="1370"/>
        <v/>
      </c>
      <c r="RT195" s="115" t="str">
        <f t="shared" si="1371"/>
        <v/>
      </c>
      <c r="RU195" s="116" t="str">
        <f t="shared" si="1372"/>
        <v/>
      </c>
      <c r="RV195" s="117" t="str">
        <f t="shared" si="1373"/>
        <v/>
      </c>
      <c r="RW195" s="118" t="str">
        <f t="shared" si="1374"/>
        <v/>
      </c>
      <c r="RX195" s="119" t="str">
        <f t="shared" si="1375"/>
        <v/>
      </c>
      <c r="RY195" s="120" t="str">
        <f t="shared" si="1376"/>
        <v/>
      </c>
      <c r="SA195" s="112"/>
      <c r="SB195" s="112"/>
    </row>
    <row r="196" spans="1:496" ht="13.5" customHeight="1">
      <c r="A196" s="20"/>
      <c r="E196" s="113" t="str">
        <f t="shared" si="960"/>
        <v/>
      </c>
      <c r="F196" s="114" t="str">
        <f t="shared" si="961"/>
        <v/>
      </c>
      <c r="G196" s="115" t="str">
        <f t="shared" si="1443"/>
        <v/>
      </c>
      <c r="H196" s="115" t="str">
        <f t="shared" si="1444"/>
        <v/>
      </c>
      <c r="I196" s="116" t="str">
        <f t="shared" si="962"/>
        <v/>
      </c>
      <c r="J196" s="117" t="str">
        <f t="shared" si="963"/>
        <v/>
      </c>
      <c r="K196" s="118" t="str">
        <f t="shared" si="964"/>
        <v/>
      </c>
      <c r="L196" s="119" t="str">
        <f t="shared" ref="L196:L198" si="1445">IF(P196="","",IF(ISERROR(MID(P196,FIND("male,",P196)+6,(FIND(")",P196)-(FIND("male,",P196)+6))))=TRUE,"missing/error",MID(P196,FIND("male,",P196)+6,(FIND(")",P196)-(FIND("male,",P196)+6)))))</f>
        <v/>
      </c>
      <c r="M196" s="120" t="str">
        <f t="shared" si="965"/>
        <v/>
      </c>
      <c r="O196" s="112"/>
      <c r="Q196" s="113" t="s">
        <v>289</v>
      </c>
      <c r="R196" s="114" t="s">
        <v>289</v>
      </c>
      <c r="S196" s="115" t="s">
        <v>289</v>
      </c>
      <c r="T196" s="115" t="s">
        <v>289</v>
      </c>
      <c r="U196" s="116" t="s">
        <v>289</v>
      </c>
      <c r="V196" s="117" t="s">
        <v>289</v>
      </c>
      <c r="W196" s="118" t="s">
        <v>289</v>
      </c>
      <c r="X196" s="119" t="s">
        <v>289</v>
      </c>
      <c r="Y196" s="120" t="s">
        <v>289</v>
      </c>
      <c r="AA196" s="4"/>
      <c r="AC196" s="113" t="str">
        <f t="shared" si="1035"/>
        <v/>
      </c>
      <c r="AD196" s="114" t="str">
        <f t="shared" si="1036"/>
        <v/>
      </c>
      <c r="AE196" s="115" t="str">
        <f t="shared" si="1037"/>
        <v/>
      </c>
      <c r="AF196" s="115" t="str">
        <f t="shared" si="1038"/>
        <v/>
      </c>
      <c r="AG196" s="116" t="str">
        <f t="shared" si="1039"/>
        <v/>
      </c>
      <c r="AH196" s="117" t="str">
        <f t="shared" si="1040"/>
        <v/>
      </c>
      <c r="AI196" s="118" t="str">
        <f t="shared" si="1041"/>
        <v/>
      </c>
      <c r="AJ196" s="119" t="str">
        <f t="shared" si="1042"/>
        <v/>
      </c>
      <c r="AK196" s="120" t="str">
        <f t="shared" si="1043"/>
        <v/>
      </c>
      <c r="AM196" s="112"/>
      <c r="AN196" s="112"/>
      <c r="AO196" s="113" t="str">
        <f t="shared" si="1044"/>
        <v/>
      </c>
      <c r="AP196" s="114" t="str">
        <f t="shared" si="1045"/>
        <v/>
      </c>
      <c r="AQ196" s="115" t="str">
        <f t="shared" si="1046"/>
        <v/>
      </c>
      <c r="AR196" s="115" t="str">
        <f t="shared" si="1047"/>
        <v/>
      </c>
      <c r="AS196" s="116" t="str">
        <f t="shared" si="1048"/>
        <v/>
      </c>
      <c r="AT196" s="117" t="str">
        <f t="shared" si="1049"/>
        <v/>
      </c>
      <c r="AU196" s="118" t="str">
        <f t="shared" si="1050"/>
        <v/>
      </c>
      <c r="AV196" s="119" t="str">
        <f t="shared" si="1051"/>
        <v/>
      </c>
      <c r="AW196" s="120" t="str">
        <f t="shared" si="1052"/>
        <v/>
      </c>
      <c r="AY196" s="112"/>
      <c r="AZ196" s="112"/>
      <c r="BA196" s="113" t="str">
        <f t="shared" ref="BA196:BA199" si="1446">IF(BE196="","",BA$3)</f>
        <v/>
      </c>
      <c r="BB196" s="114" t="str">
        <f t="shared" ref="BB196:BB199" si="1447">IF(BE196="","",BA$1)</f>
        <v/>
      </c>
      <c r="BC196" s="115" t="str">
        <f t="shared" ref="BC196:BC199" si="1448">IF(BE196="","",BA$2)</f>
        <v/>
      </c>
      <c r="BD196" s="115" t="str">
        <f t="shared" ref="BD196:BD199" si="1449">IF(BE196="","",BA$3)</f>
        <v/>
      </c>
      <c r="BE196" s="116" t="str">
        <f t="shared" ref="BE196:BE199" si="1450">IF(BL196="","",IF(ISNUMBER(SEARCH(":",BL196)),MID(BL196,FIND(":",BL196)+2,FIND("(",BL196)-FIND(":",BL196)-3),LEFT(BL196,FIND("(",BL196)-2)))</f>
        <v/>
      </c>
      <c r="BF196" s="117" t="str">
        <f t="shared" ref="BF196:BF199" si="1451">IF(BL196="","",MID(BL196,FIND("(",BL196)+1,4))</f>
        <v/>
      </c>
      <c r="BG196" s="118" t="str">
        <f t="shared" ref="BG196:BG199" si="1452">IF(ISNUMBER(SEARCH("*female*",BL196)),"female",IF(ISNUMBER(SEARCH("*male*",BL196)),"male",""))</f>
        <v/>
      </c>
      <c r="BH196" s="119" t="str">
        <f t="shared" ref="BH196:BH199" si="1453">IF(BL196="","",IF(ISERROR(MID(BL196,FIND("male,",BL196)+6,(FIND(")",BL196)-(FIND("male,",BL196)+6))))=TRUE,"missing/error",MID(BL196,FIND("male,",BL196)+6,(FIND(")",BL196)-(FIND("male,",BL196)+6)))))</f>
        <v/>
      </c>
      <c r="BI196" s="120" t="str">
        <f t="shared" ref="BI196:BI199" si="1454">IF(BE196="","",(MID(BE196,(SEARCH("^^",SUBSTITUTE(BE196," ","^^",LEN(BE196)-LEN(SUBSTITUTE(BE196," ","")))))+1,99)&amp;"_"&amp;LEFT(BE196,FIND(" ",BE196)-1)&amp;"_"&amp;BF196))</f>
        <v/>
      </c>
      <c r="BK196" s="112"/>
      <c r="BL196" s="112"/>
      <c r="BM196" s="113" t="str">
        <f t="shared" si="1053"/>
        <v/>
      </c>
      <c r="BN196" s="114" t="str">
        <f t="shared" si="1054"/>
        <v/>
      </c>
      <c r="BO196" s="115" t="str">
        <f t="shared" si="1055"/>
        <v/>
      </c>
      <c r="BP196" s="115" t="str">
        <f t="shared" si="1056"/>
        <v/>
      </c>
      <c r="BQ196" s="116" t="str">
        <f t="shared" si="1057"/>
        <v/>
      </c>
      <c r="BR196" s="117" t="str">
        <f t="shared" si="1058"/>
        <v/>
      </c>
      <c r="BS196" s="118" t="str">
        <f t="shared" si="1059"/>
        <v/>
      </c>
      <c r="BT196" s="119" t="str">
        <f t="shared" si="1060"/>
        <v/>
      </c>
      <c r="BU196" s="120" t="str">
        <f t="shared" si="1061"/>
        <v/>
      </c>
      <c r="BW196" s="112"/>
      <c r="BX196" s="112"/>
      <c r="BY196" s="113" t="str">
        <f t="shared" si="1062"/>
        <v/>
      </c>
      <c r="BZ196" s="114" t="str">
        <f t="shared" si="1063"/>
        <v/>
      </c>
      <c r="CA196" s="115" t="str">
        <f t="shared" si="1064"/>
        <v/>
      </c>
      <c r="CB196" s="115" t="str">
        <f t="shared" si="1065"/>
        <v/>
      </c>
      <c r="CC196" s="116" t="str">
        <f t="shared" si="1066"/>
        <v/>
      </c>
      <c r="CD196" s="117" t="str">
        <f t="shared" si="1067"/>
        <v/>
      </c>
      <c r="CE196" s="118" t="str">
        <f t="shared" si="1068"/>
        <v/>
      </c>
      <c r="CF196" s="119" t="str">
        <f t="shared" si="1069"/>
        <v/>
      </c>
      <c r="CG196" s="120" t="str">
        <f t="shared" si="1070"/>
        <v/>
      </c>
      <c r="CI196" s="112"/>
      <c r="CJ196" s="112"/>
      <c r="CK196" s="113" t="str">
        <f t="shared" si="1071"/>
        <v/>
      </c>
      <c r="CL196" s="114" t="str">
        <f t="shared" si="1072"/>
        <v/>
      </c>
      <c r="CM196" s="115" t="str">
        <f t="shared" si="1073"/>
        <v/>
      </c>
      <c r="CN196" s="115" t="str">
        <f t="shared" si="1074"/>
        <v/>
      </c>
      <c r="CO196" s="116" t="str">
        <f t="shared" si="1075"/>
        <v/>
      </c>
      <c r="CP196" s="117" t="str">
        <f t="shared" si="1076"/>
        <v/>
      </c>
      <c r="CQ196" s="118" t="str">
        <f t="shared" si="1077"/>
        <v/>
      </c>
      <c r="CR196" s="119" t="str">
        <f t="shared" si="1078"/>
        <v/>
      </c>
      <c r="CS196" s="120" t="str">
        <f t="shared" si="1079"/>
        <v/>
      </c>
      <c r="CU196" s="112"/>
      <c r="CV196" s="112"/>
      <c r="CW196" s="113" t="str">
        <f t="shared" si="1080"/>
        <v/>
      </c>
      <c r="CX196" s="114" t="str">
        <f t="shared" si="1081"/>
        <v/>
      </c>
      <c r="CY196" s="115" t="str">
        <f t="shared" si="1082"/>
        <v/>
      </c>
      <c r="CZ196" s="115" t="str">
        <f t="shared" si="1083"/>
        <v/>
      </c>
      <c r="DA196" s="116" t="str">
        <f t="shared" si="1084"/>
        <v/>
      </c>
      <c r="DB196" s="117" t="str">
        <f t="shared" si="1085"/>
        <v/>
      </c>
      <c r="DC196" s="118" t="str">
        <f t="shared" si="1086"/>
        <v/>
      </c>
      <c r="DD196" s="119" t="str">
        <f t="shared" si="1087"/>
        <v/>
      </c>
      <c r="DE196" s="120" t="str">
        <f t="shared" si="1088"/>
        <v/>
      </c>
      <c r="DG196" s="112"/>
      <c r="DH196" s="112"/>
      <c r="DI196" s="113" t="str">
        <f t="shared" si="1089"/>
        <v/>
      </c>
      <c r="DJ196" s="114" t="str">
        <f t="shared" si="1090"/>
        <v/>
      </c>
      <c r="DK196" s="115" t="str">
        <f t="shared" si="1091"/>
        <v/>
      </c>
      <c r="DL196" s="115" t="str">
        <f t="shared" si="1092"/>
        <v/>
      </c>
      <c r="DM196" s="116" t="str">
        <f t="shared" si="1093"/>
        <v/>
      </c>
      <c r="DN196" s="117" t="str">
        <f t="shared" si="1094"/>
        <v/>
      </c>
      <c r="DO196" s="118" t="str">
        <f t="shared" si="1095"/>
        <v/>
      </c>
      <c r="DP196" s="119" t="str">
        <f t="shared" si="1096"/>
        <v/>
      </c>
      <c r="DQ196" s="120" t="str">
        <f t="shared" si="1097"/>
        <v/>
      </c>
      <c r="DS196" s="112"/>
      <c r="DT196" s="112"/>
      <c r="DU196" s="113" t="str">
        <f t="shared" si="1098"/>
        <v/>
      </c>
      <c r="DV196" s="114" t="str">
        <f t="shared" si="1099"/>
        <v/>
      </c>
      <c r="DW196" s="115" t="str">
        <f t="shared" si="1100"/>
        <v/>
      </c>
      <c r="DX196" s="115" t="str">
        <f t="shared" si="1101"/>
        <v/>
      </c>
      <c r="DY196" s="116" t="str">
        <f t="shared" si="1102"/>
        <v/>
      </c>
      <c r="DZ196" s="117" t="str">
        <f t="shared" si="1103"/>
        <v/>
      </c>
      <c r="EA196" s="118" t="str">
        <f t="shared" si="1104"/>
        <v/>
      </c>
      <c r="EB196" s="119" t="str">
        <f t="shared" si="1105"/>
        <v/>
      </c>
      <c r="EC196" s="120" t="str">
        <f t="shared" si="1106"/>
        <v/>
      </c>
      <c r="EE196" s="112"/>
      <c r="EF196" s="112"/>
      <c r="EG196" s="113" t="str">
        <f t="shared" si="1107"/>
        <v/>
      </c>
      <c r="EH196" s="114" t="str">
        <f t="shared" si="1108"/>
        <v/>
      </c>
      <c r="EI196" s="115" t="str">
        <f t="shared" si="1109"/>
        <v/>
      </c>
      <c r="EJ196" s="115" t="str">
        <f t="shared" si="1110"/>
        <v/>
      </c>
      <c r="EK196" s="116" t="str">
        <f t="shared" si="1111"/>
        <v/>
      </c>
      <c r="EL196" s="117" t="str">
        <f t="shared" si="1112"/>
        <v/>
      </c>
      <c r="EM196" s="118" t="str">
        <f t="shared" si="1113"/>
        <v/>
      </c>
      <c r="EN196" s="119" t="str">
        <f t="shared" si="1114"/>
        <v/>
      </c>
      <c r="EO196" s="120" t="str">
        <f t="shared" si="1115"/>
        <v/>
      </c>
      <c r="EQ196" s="112"/>
      <c r="ER196" s="112"/>
      <c r="ES196" s="113" t="str">
        <f t="shared" si="1116"/>
        <v/>
      </c>
      <c r="ET196" s="114" t="str">
        <f t="shared" si="1117"/>
        <v/>
      </c>
      <c r="EU196" s="115" t="str">
        <f t="shared" si="1118"/>
        <v/>
      </c>
      <c r="EV196" s="115" t="str">
        <f t="shared" si="1119"/>
        <v/>
      </c>
      <c r="EW196" s="116" t="str">
        <f t="shared" si="1120"/>
        <v/>
      </c>
      <c r="EX196" s="117" t="str">
        <f t="shared" si="1121"/>
        <v/>
      </c>
      <c r="EY196" s="118" t="str">
        <f t="shared" si="1122"/>
        <v/>
      </c>
      <c r="EZ196" s="119" t="str">
        <f t="shared" si="1123"/>
        <v/>
      </c>
      <c r="FA196" s="120" t="str">
        <f t="shared" si="1124"/>
        <v/>
      </c>
      <c r="FC196" s="112"/>
      <c r="FD196" s="112"/>
      <c r="FE196" s="113" t="str">
        <f t="shared" si="1125"/>
        <v/>
      </c>
      <c r="FF196" s="114" t="str">
        <f t="shared" si="1126"/>
        <v/>
      </c>
      <c r="FG196" s="115" t="str">
        <f t="shared" si="1127"/>
        <v/>
      </c>
      <c r="FH196" s="115" t="str">
        <f t="shared" si="1128"/>
        <v/>
      </c>
      <c r="FI196" s="116" t="str">
        <f t="shared" si="1129"/>
        <v/>
      </c>
      <c r="FJ196" s="117" t="str">
        <f t="shared" si="1130"/>
        <v/>
      </c>
      <c r="FK196" s="118" t="str">
        <f t="shared" si="1131"/>
        <v/>
      </c>
      <c r="FL196" s="119" t="str">
        <f t="shared" si="1132"/>
        <v/>
      </c>
      <c r="FM196" s="120" t="str">
        <f t="shared" si="1133"/>
        <v/>
      </c>
      <c r="FO196" s="112"/>
      <c r="FP196" s="112"/>
      <c r="FQ196" s="113" t="str">
        <f t="shared" si="1134"/>
        <v/>
      </c>
      <c r="FR196" s="114" t="str">
        <f t="shared" si="1135"/>
        <v/>
      </c>
      <c r="FS196" s="115" t="str">
        <f t="shared" si="1136"/>
        <v/>
      </c>
      <c r="FT196" s="115" t="str">
        <f t="shared" si="1137"/>
        <v/>
      </c>
      <c r="FU196" s="116" t="str">
        <f t="shared" si="1138"/>
        <v/>
      </c>
      <c r="FV196" s="117" t="str">
        <f t="shared" si="1139"/>
        <v/>
      </c>
      <c r="FW196" s="118" t="str">
        <f t="shared" si="1140"/>
        <v/>
      </c>
      <c r="FX196" s="119" t="str">
        <f t="shared" si="1141"/>
        <v/>
      </c>
      <c r="FY196" s="120" t="str">
        <f t="shared" si="1142"/>
        <v/>
      </c>
      <c r="GA196" s="112"/>
      <c r="GB196" s="112"/>
      <c r="GC196" s="113" t="str">
        <f t="shared" si="1143"/>
        <v/>
      </c>
      <c r="GD196" s="114" t="str">
        <f t="shared" si="1144"/>
        <v/>
      </c>
      <c r="GE196" s="115" t="str">
        <f t="shared" si="1145"/>
        <v/>
      </c>
      <c r="GF196" s="115" t="str">
        <f t="shared" si="1146"/>
        <v/>
      </c>
      <c r="GG196" s="116" t="str">
        <f t="shared" si="1147"/>
        <v/>
      </c>
      <c r="GH196" s="117" t="str">
        <f t="shared" si="1148"/>
        <v/>
      </c>
      <c r="GI196" s="118" t="str">
        <f t="shared" si="1149"/>
        <v/>
      </c>
      <c r="GJ196" s="119" t="str">
        <f t="shared" si="1150"/>
        <v/>
      </c>
      <c r="GK196" s="120" t="str">
        <f t="shared" si="1151"/>
        <v/>
      </c>
      <c r="GM196" s="112"/>
      <c r="GN196" s="112"/>
      <c r="GO196" s="113" t="str">
        <f t="shared" si="1152"/>
        <v/>
      </c>
      <c r="GP196" s="114" t="str">
        <f t="shared" si="1153"/>
        <v/>
      </c>
      <c r="GQ196" s="115" t="str">
        <f t="shared" si="1154"/>
        <v/>
      </c>
      <c r="GR196" s="115" t="str">
        <f t="shared" si="1155"/>
        <v/>
      </c>
      <c r="GS196" s="116" t="str">
        <f t="shared" si="1156"/>
        <v/>
      </c>
      <c r="GT196" s="117" t="str">
        <f t="shared" si="1157"/>
        <v/>
      </c>
      <c r="GU196" s="118" t="str">
        <f t="shared" si="1158"/>
        <v/>
      </c>
      <c r="GV196" s="119" t="str">
        <f t="shared" si="1159"/>
        <v/>
      </c>
      <c r="GW196" s="120" t="str">
        <f t="shared" si="1160"/>
        <v/>
      </c>
      <c r="GY196" s="112"/>
      <c r="GZ196" s="112"/>
      <c r="HA196" s="113" t="str">
        <f t="shared" si="1161"/>
        <v/>
      </c>
      <c r="HB196" s="114" t="str">
        <f t="shared" si="1162"/>
        <v/>
      </c>
      <c r="HC196" s="115" t="str">
        <f t="shared" si="1163"/>
        <v/>
      </c>
      <c r="HD196" s="115" t="str">
        <f t="shared" si="1164"/>
        <v/>
      </c>
      <c r="HE196" s="116" t="str">
        <f t="shared" si="1165"/>
        <v/>
      </c>
      <c r="HF196" s="117" t="str">
        <f t="shared" si="1166"/>
        <v/>
      </c>
      <c r="HG196" s="118" t="str">
        <f t="shared" si="1167"/>
        <v/>
      </c>
      <c r="HH196" s="119" t="str">
        <f t="shared" si="1168"/>
        <v/>
      </c>
      <c r="HI196" s="120" t="str">
        <f t="shared" si="1169"/>
        <v/>
      </c>
      <c r="HK196" s="112"/>
      <c r="HL196" s="112"/>
      <c r="HM196" s="113" t="str">
        <f t="shared" si="1170"/>
        <v/>
      </c>
      <c r="HN196" s="114" t="str">
        <f t="shared" si="1171"/>
        <v/>
      </c>
      <c r="HO196" s="115" t="str">
        <f t="shared" si="1172"/>
        <v/>
      </c>
      <c r="HP196" s="115" t="str">
        <f t="shared" si="1173"/>
        <v/>
      </c>
      <c r="HQ196" s="116" t="str">
        <f t="shared" si="1174"/>
        <v/>
      </c>
      <c r="HR196" s="117" t="str">
        <f t="shared" si="1175"/>
        <v/>
      </c>
      <c r="HS196" s="118" t="str">
        <f t="shared" si="1176"/>
        <v/>
      </c>
      <c r="HT196" s="119" t="str">
        <f t="shared" si="1177"/>
        <v/>
      </c>
      <c r="HU196" s="120" t="str">
        <f t="shared" si="1178"/>
        <v/>
      </c>
      <c r="HW196" s="112"/>
      <c r="HX196" s="112"/>
      <c r="HY196" s="113" t="str">
        <f t="shared" si="1179"/>
        <v/>
      </c>
      <c r="HZ196" s="114" t="str">
        <f t="shared" si="1180"/>
        <v/>
      </c>
      <c r="IA196" s="115" t="str">
        <f t="shared" si="1181"/>
        <v/>
      </c>
      <c r="IB196" s="115" t="str">
        <f t="shared" si="1182"/>
        <v/>
      </c>
      <c r="IC196" s="116" t="str">
        <f t="shared" si="1183"/>
        <v/>
      </c>
      <c r="ID196" s="117" t="str">
        <f t="shared" si="1184"/>
        <v/>
      </c>
      <c r="IE196" s="118" t="str">
        <f t="shared" si="1185"/>
        <v/>
      </c>
      <c r="IF196" s="119" t="str">
        <f t="shared" si="1186"/>
        <v/>
      </c>
      <c r="IG196" s="120" t="str">
        <f t="shared" si="1187"/>
        <v/>
      </c>
      <c r="II196" s="112"/>
      <c r="IJ196" s="112"/>
      <c r="IK196" s="113" t="str">
        <f t="shared" si="1188"/>
        <v/>
      </c>
      <c r="IL196" s="114" t="str">
        <f t="shared" si="1189"/>
        <v/>
      </c>
      <c r="IM196" s="115" t="str">
        <f t="shared" si="1190"/>
        <v/>
      </c>
      <c r="IN196" s="115" t="str">
        <f t="shared" si="1191"/>
        <v/>
      </c>
      <c r="IO196" s="116" t="str">
        <f t="shared" si="1192"/>
        <v/>
      </c>
      <c r="IP196" s="117" t="str">
        <f t="shared" si="1193"/>
        <v/>
      </c>
      <c r="IQ196" s="118" t="str">
        <f t="shared" si="1194"/>
        <v/>
      </c>
      <c r="IR196" s="119" t="str">
        <f t="shared" si="1195"/>
        <v/>
      </c>
      <c r="IS196" s="120" t="str">
        <f t="shared" si="1196"/>
        <v/>
      </c>
      <c r="IU196" s="112"/>
      <c r="IV196" s="112"/>
      <c r="IW196" s="113" t="str">
        <f t="shared" si="1197"/>
        <v/>
      </c>
      <c r="IX196" s="114" t="str">
        <f t="shared" si="1198"/>
        <v/>
      </c>
      <c r="IY196" s="115" t="str">
        <f t="shared" si="1199"/>
        <v/>
      </c>
      <c r="IZ196" s="115" t="str">
        <f t="shared" si="1200"/>
        <v/>
      </c>
      <c r="JA196" s="116" t="str">
        <f t="shared" si="1201"/>
        <v/>
      </c>
      <c r="JB196" s="117" t="str">
        <f t="shared" si="1202"/>
        <v/>
      </c>
      <c r="JC196" s="118" t="str">
        <f t="shared" si="1203"/>
        <v/>
      </c>
      <c r="JD196" s="119" t="str">
        <f t="shared" si="1204"/>
        <v/>
      </c>
      <c r="JE196" s="120" t="str">
        <f t="shared" si="1205"/>
        <v/>
      </c>
      <c r="JG196" s="112"/>
      <c r="JH196" s="112"/>
      <c r="JI196" s="113" t="str">
        <f t="shared" si="1206"/>
        <v/>
      </c>
      <c r="JJ196" s="114" t="str">
        <f t="shared" si="1207"/>
        <v/>
      </c>
      <c r="JK196" s="115" t="str">
        <f t="shared" si="1208"/>
        <v/>
      </c>
      <c r="JL196" s="115" t="str">
        <f t="shared" si="1209"/>
        <v/>
      </c>
      <c r="JM196" s="116" t="str">
        <f t="shared" si="1210"/>
        <v/>
      </c>
      <c r="JN196" s="117" t="str">
        <f t="shared" si="1211"/>
        <v/>
      </c>
      <c r="JO196" s="118" t="str">
        <f t="shared" si="1212"/>
        <v/>
      </c>
      <c r="JP196" s="119" t="str">
        <f t="shared" si="1213"/>
        <v/>
      </c>
      <c r="JQ196" s="120" t="str">
        <f t="shared" si="1214"/>
        <v/>
      </c>
      <c r="JS196" s="112"/>
      <c r="JT196" s="112"/>
      <c r="JU196" s="113" t="str">
        <f t="shared" si="1215"/>
        <v/>
      </c>
      <c r="JV196" s="114" t="str">
        <f t="shared" si="1216"/>
        <v/>
      </c>
      <c r="JW196" s="115" t="str">
        <f t="shared" si="1217"/>
        <v/>
      </c>
      <c r="JX196" s="115" t="str">
        <f t="shared" si="1218"/>
        <v/>
      </c>
      <c r="JY196" s="116" t="str">
        <f t="shared" si="1219"/>
        <v/>
      </c>
      <c r="JZ196" s="117" t="str">
        <f t="shared" si="1220"/>
        <v/>
      </c>
      <c r="KA196" s="118" t="str">
        <f t="shared" si="1221"/>
        <v/>
      </c>
      <c r="KB196" s="119" t="str">
        <f t="shared" si="1222"/>
        <v/>
      </c>
      <c r="KC196" s="120" t="str">
        <f t="shared" si="1223"/>
        <v/>
      </c>
      <c r="KE196" s="112"/>
      <c r="KF196" s="112"/>
      <c r="KG196" s="113" t="str">
        <f t="shared" si="1224"/>
        <v/>
      </c>
      <c r="KH196" s="114" t="str">
        <f t="shared" si="1225"/>
        <v/>
      </c>
      <c r="KI196" s="115" t="str">
        <f t="shared" si="1226"/>
        <v/>
      </c>
      <c r="KJ196" s="115" t="str">
        <f t="shared" si="1227"/>
        <v/>
      </c>
      <c r="KK196" s="116" t="str">
        <f t="shared" si="1228"/>
        <v/>
      </c>
      <c r="KL196" s="117" t="str">
        <f t="shared" si="1229"/>
        <v/>
      </c>
      <c r="KM196" s="118" t="str">
        <f t="shared" si="1230"/>
        <v/>
      </c>
      <c r="KN196" s="119" t="str">
        <f t="shared" si="1231"/>
        <v/>
      </c>
      <c r="KO196" s="120" t="str">
        <f t="shared" si="1232"/>
        <v/>
      </c>
      <c r="KQ196" s="112"/>
      <c r="KR196" s="112"/>
      <c r="KS196" s="113" t="str">
        <f t="shared" si="1233"/>
        <v/>
      </c>
      <c r="KT196" s="114" t="str">
        <f t="shared" si="1234"/>
        <v/>
      </c>
      <c r="KU196" s="115" t="str">
        <f t="shared" si="1235"/>
        <v/>
      </c>
      <c r="KV196" s="115" t="str">
        <f t="shared" si="1236"/>
        <v/>
      </c>
      <c r="KW196" s="116" t="str">
        <f t="shared" si="1237"/>
        <v/>
      </c>
      <c r="KX196" s="117" t="str">
        <f t="shared" si="1238"/>
        <v/>
      </c>
      <c r="KY196" s="118" t="str">
        <f t="shared" si="1239"/>
        <v/>
      </c>
      <c r="KZ196" s="119" t="str">
        <f t="shared" si="1240"/>
        <v/>
      </c>
      <c r="LA196" s="120" t="str">
        <f t="shared" si="1241"/>
        <v/>
      </c>
      <c r="LC196" s="112"/>
      <c r="LD196" s="112"/>
      <c r="LE196" s="113" t="str">
        <f t="shared" si="1242"/>
        <v/>
      </c>
      <c r="LF196" s="114" t="str">
        <f t="shared" si="1243"/>
        <v/>
      </c>
      <c r="LG196" s="115" t="str">
        <f t="shared" si="1244"/>
        <v/>
      </c>
      <c r="LH196" s="115" t="str">
        <f t="shared" si="1245"/>
        <v/>
      </c>
      <c r="LI196" s="116" t="str">
        <f t="shared" si="1246"/>
        <v/>
      </c>
      <c r="LJ196" s="117" t="str">
        <f t="shared" si="1247"/>
        <v/>
      </c>
      <c r="LK196" s="118" t="str">
        <f t="shared" si="1248"/>
        <v/>
      </c>
      <c r="LL196" s="119" t="str">
        <f t="shared" si="1249"/>
        <v/>
      </c>
      <c r="LM196" s="120" t="str">
        <f t="shared" si="1250"/>
        <v/>
      </c>
      <c r="LO196" s="112"/>
      <c r="LP196" s="112"/>
      <c r="LQ196" s="113" t="str">
        <f t="shared" si="1251"/>
        <v/>
      </c>
      <c r="LR196" s="114" t="str">
        <f t="shared" si="1252"/>
        <v/>
      </c>
      <c r="LS196" s="115" t="str">
        <f t="shared" si="1253"/>
        <v/>
      </c>
      <c r="LT196" s="115" t="str">
        <f t="shared" si="1254"/>
        <v/>
      </c>
      <c r="LU196" s="116" t="str">
        <f t="shared" si="1255"/>
        <v/>
      </c>
      <c r="LV196" s="117" t="str">
        <f t="shared" si="1256"/>
        <v/>
      </c>
      <c r="LW196" s="118" t="str">
        <f t="shared" si="1257"/>
        <v/>
      </c>
      <c r="LX196" s="119" t="str">
        <f t="shared" si="1258"/>
        <v/>
      </c>
      <c r="LY196" s="120" t="str">
        <f t="shared" si="1259"/>
        <v/>
      </c>
      <c r="MA196" s="112"/>
      <c r="MB196" s="112"/>
      <c r="MC196" s="113" t="str">
        <f t="shared" si="1260"/>
        <v/>
      </c>
      <c r="MD196" s="114" t="str">
        <f t="shared" si="1261"/>
        <v/>
      </c>
      <c r="ME196" s="115" t="str">
        <f t="shared" si="1262"/>
        <v/>
      </c>
      <c r="MF196" s="115" t="str">
        <f t="shared" si="1263"/>
        <v/>
      </c>
      <c r="MG196" s="116" t="str">
        <f t="shared" si="1264"/>
        <v/>
      </c>
      <c r="MH196" s="117" t="str">
        <f t="shared" si="1265"/>
        <v/>
      </c>
      <c r="MI196" s="118" t="str">
        <f t="shared" si="1266"/>
        <v/>
      </c>
      <c r="MJ196" s="119" t="str">
        <f t="shared" si="1267"/>
        <v/>
      </c>
      <c r="MK196" s="120" t="str">
        <f t="shared" si="1268"/>
        <v/>
      </c>
      <c r="MM196" s="112"/>
      <c r="MN196" s="112"/>
      <c r="MO196" s="113" t="str">
        <f t="shared" si="1269"/>
        <v/>
      </c>
      <c r="MP196" s="114" t="str">
        <f t="shared" si="1270"/>
        <v/>
      </c>
      <c r="MQ196" s="115" t="str">
        <f t="shared" si="1271"/>
        <v/>
      </c>
      <c r="MR196" s="115" t="str">
        <f t="shared" si="1272"/>
        <v/>
      </c>
      <c r="MS196" s="116" t="str">
        <f t="shared" si="1273"/>
        <v/>
      </c>
      <c r="MT196" s="117" t="str">
        <f t="shared" si="1274"/>
        <v/>
      </c>
      <c r="MU196" s="118" t="str">
        <f t="shared" si="1275"/>
        <v/>
      </c>
      <c r="MV196" s="119" t="str">
        <f t="shared" si="1276"/>
        <v/>
      </c>
      <c r="MW196" s="120" t="str">
        <f t="shared" si="1277"/>
        <v/>
      </c>
      <c r="MY196" s="112"/>
      <c r="MZ196" s="112"/>
      <c r="NA196" s="113" t="str">
        <f t="shared" si="1278"/>
        <v/>
      </c>
      <c r="NB196" s="114" t="str">
        <f t="shared" si="1279"/>
        <v/>
      </c>
      <c r="NC196" s="115" t="str">
        <f t="shared" si="1280"/>
        <v/>
      </c>
      <c r="ND196" s="115" t="str">
        <f t="shared" si="1281"/>
        <v/>
      </c>
      <c r="NE196" s="116" t="str">
        <f t="shared" si="1282"/>
        <v/>
      </c>
      <c r="NF196" s="117" t="str">
        <f t="shared" si="1283"/>
        <v/>
      </c>
      <c r="NG196" s="118" t="str">
        <f t="shared" si="1284"/>
        <v/>
      </c>
      <c r="NH196" s="119" t="str">
        <f t="shared" si="1285"/>
        <v/>
      </c>
      <c r="NI196" s="120" t="str">
        <f t="shared" si="1286"/>
        <v/>
      </c>
      <c r="NK196" s="112"/>
      <c r="NL196" s="112"/>
      <c r="NM196" s="113" t="str">
        <f t="shared" si="1287"/>
        <v/>
      </c>
      <c r="NN196" s="114" t="str">
        <f t="shared" si="1288"/>
        <v/>
      </c>
      <c r="NO196" s="115" t="str">
        <f t="shared" si="1289"/>
        <v/>
      </c>
      <c r="NP196" s="115" t="str">
        <f t="shared" si="1290"/>
        <v/>
      </c>
      <c r="NQ196" s="116" t="str">
        <f t="shared" si="1291"/>
        <v/>
      </c>
      <c r="NR196" s="117" t="str">
        <f t="shared" si="1292"/>
        <v/>
      </c>
      <c r="NS196" s="118" t="str">
        <f t="shared" si="1293"/>
        <v/>
      </c>
      <c r="NT196" s="119" t="str">
        <f t="shared" si="1294"/>
        <v/>
      </c>
      <c r="NU196" s="120" t="str">
        <f t="shared" si="1295"/>
        <v/>
      </c>
      <c r="NW196" s="112"/>
      <c r="NX196" s="112"/>
      <c r="NY196" s="113" t="str">
        <f t="shared" si="1296"/>
        <v/>
      </c>
      <c r="NZ196" s="114" t="str">
        <f t="shared" si="1297"/>
        <v/>
      </c>
      <c r="OA196" s="115" t="str">
        <f t="shared" si="1298"/>
        <v/>
      </c>
      <c r="OB196" s="115" t="str">
        <f t="shared" si="1299"/>
        <v/>
      </c>
      <c r="OC196" s="116" t="str">
        <f t="shared" si="1300"/>
        <v/>
      </c>
      <c r="OD196" s="117" t="str">
        <f t="shared" si="1301"/>
        <v/>
      </c>
      <c r="OE196" s="118" t="str">
        <f t="shared" si="1302"/>
        <v/>
      </c>
      <c r="OF196" s="119" t="str">
        <f t="shared" si="1303"/>
        <v/>
      </c>
      <c r="OG196" s="120" t="str">
        <f t="shared" si="1304"/>
        <v/>
      </c>
      <c r="OI196" s="112"/>
      <c r="OJ196" s="112"/>
      <c r="OK196" s="113" t="str">
        <f t="shared" si="1305"/>
        <v/>
      </c>
      <c r="OL196" s="114" t="str">
        <f t="shared" si="1306"/>
        <v/>
      </c>
      <c r="OM196" s="115" t="str">
        <f t="shared" si="1307"/>
        <v/>
      </c>
      <c r="ON196" s="115" t="str">
        <f t="shared" si="1308"/>
        <v/>
      </c>
      <c r="OO196" s="116" t="str">
        <f t="shared" si="1309"/>
        <v/>
      </c>
      <c r="OP196" s="117" t="str">
        <f t="shared" si="1310"/>
        <v/>
      </c>
      <c r="OQ196" s="118" t="str">
        <f t="shared" si="1311"/>
        <v/>
      </c>
      <c r="OR196" s="119" t="str">
        <f t="shared" si="1312"/>
        <v/>
      </c>
      <c r="OS196" s="120" t="str">
        <f t="shared" si="1313"/>
        <v/>
      </c>
      <c r="OU196" s="112"/>
      <c r="OV196" s="112"/>
      <c r="OW196" s="113" t="str">
        <f t="shared" si="1314"/>
        <v/>
      </c>
      <c r="OX196" s="114" t="str">
        <f t="shared" si="1315"/>
        <v/>
      </c>
      <c r="OY196" s="115" t="str">
        <f t="shared" si="1316"/>
        <v/>
      </c>
      <c r="OZ196" s="115" t="str">
        <f t="shared" si="1317"/>
        <v/>
      </c>
      <c r="PA196" s="116" t="str">
        <f t="shared" si="1318"/>
        <v/>
      </c>
      <c r="PB196" s="117" t="str">
        <f t="shared" si="1319"/>
        <v/>
      </c>
      <c r="PC196" s="118" t="str">
        <f t="shared" si="1320"/>
        <v/>
      </c>
      <c r="PD196" s="119" t="str">
        <f t="shared" si="1321"/>
        <v/>
      </c>
      <c r="PE196" s="120" t="str">
        <f t="shared" si="1322"/>
        <v/>
      </c>
      <c r="PG196" s="112"/>
      <c r="PH196" s="112"/>
      <c r="PI196" s="113" t="str">
        <f t="shared" si="1323"/>
        <v/>
      </c>
      <c r="PJ196" s="114" t="str">
        <f t="shared" si="1324"/>
        <v/>
      </c>
      <c r="PK196" s="115" t="str">
        <f t="shared" si="1325"/>
        <v/>
      </c>
      <c r="PL196" s="115" t="str">
        <f t="shared" si="1326"/>
        <v/>
      </c>
      <c r="PM196" s="116" t="str">
        <f t="shared" si="1327"/>
        <v/>
      </c>
      <c r="PN196" s="117" t="str">
        <f t="shared" si="1328"/>
        <v/>
      </c>
      <c r="PO196" s="118" t="str">
        <f t="shared" si="1329"/>
        <v/>
      </c>
      <c r="PP196" s="119" t="str">
        <f t="shared" si="1330"/>
        <v/>
      </c>
      <c r="PQ196" s="120" t="str">
        <f t="shared" si="1331"/>
        <v/>
      </c>
      <c r="PS196" s="112"/>
      <c r="PT196" s="112"/>
      <c r="PU196" s="113" t="str">
        <f t="shared" si="1332"/>
        <v/>
      </c>
      <c r="PV196" s="114" t="str">
        <f t="shared" si="1333"/>
        <v/>
      </c>
      <c r="PW196" s="115" t="str">
        <f t="shared" si="1334"/>
        <v/>
      </c>
      <c r="PX196" s="115" t="str">
        <f t="shared" si="1335"/>
        <v/>
      </c>
      <c r="PY196" s="116" t="str">
        <f t="shared" si="1336"/>
        <v/>
      </c>
      <c r="PZ196" s="117" t="str">
        <f t="shared" si="1337"/>
        <v/>
      </c>
      <c r="QA196" s="118" t="str">
        <f t="shared" si="1338"/>
        <v/>
      </c>
      <c r="QB196" s="119" t="str">
        <f t="shared" si="1339"/>
        <v/>
      </c>
      <c r="QC196" s="120" t="str">
        <f t="shared" si="1340"/>
        <v/>
      </c>
      <c r="QE196" s="112"/>
      <c r="QF196" s="112"/>
      <c r="QG196" s="113" t="str">
        <f t="shared" si="1341"/>
        <v/>
      </c>
      <c r="QH196" s="114" t="str">
        <f t="shared" si="1342"/>
        <v/>
      </c>
      <c r="QI196" s="115" t="str">
        <f t="shared" si="1343"/>
        <v/>
      </c>
      <c r="QJ196" s="115" t="str">
        <f t="shared" si="1344"/>
        <v/>
      </c>
      <c r="QK196" s="116" t="str">
        <f t="shared" si="1345"/>
        <v/>
      </c>
      <c r="QL196" s="117" t="str">
        <f t="shared" si="1346"/>
        <v/>
      </c>
      <c r="QM196" s="118" t="str">
        <f t="shared" si="1347"/>
        <v/>
      </c>
      <c r="QN196" s="119" t="str">
        <f t="shared" si="1348"/>
        <v/>
      </c>
      <c r="QO196" s="120" t="str">
        <f t="shared" si="1349"/>
        <v/>
      </c>
      <c r="QQ196" s="112"/>
      <c r="QR196" s="112"/>
      <c r="QS196" s="113" t="str">
        <f t="shared" si="1350"/>
        <v/>
      </c>
      <c r="QT196" s="114" t="str">
        <f t="shared" si="1351"/>
        <v/>
      </c>
      <c r="QU196" s="115" t="str">
        <f t="shared" si="1352"/>
        <v/>
      </c>
      <c r="QV196" s="115" t="str">
        <f t="shared" si="1353"/>
        <v/>
      </c>
      <c r="QW196" s="116" t="str">
        <f t="shared" si="1354"/>
        <v/>
      </c>
      <c r="QX196" s="117" t="str">
        <f t="shared" si="1355"/>
        <v/>
      </c>
      <c r="QY196" s="118" t="str">
        <f t="shared" si="1356"/>
        <v/>
      </c>
      <c r="QZ196" s="119" t="str">
        <f t="shared" si="1357"/>
        <v/>
      </c>
      <c r="RA196" s="120" t="str">
        <f t="shared" si="1358"/>
        <v/>
      </c>
      <c r="RC196" s="112"/>
      <c r="RD196" s="112"/>
      <c r="RE196" s="113" t="str">
        <f t="shared" si="1359"/>
        <v/>
      </c>
      <c r="RF196" s="114" t="str">
        <f t="shared" si="1360"/>
        <v/>
      </c>
      <c r="RG196" s="115" t="str">
        <f t="shared" si="1361"/>
        <v/>
      </c>
      <c r="RH196" s="115" t="str">
        <f t="shared" si="1362"/>
        <v/>
      </c>
      <c r="RI196" s="116" t="str">
        <f t="shared" si="1363"/>
        <v/>
      </c>
      <c r="RJ196" s="117" t="str">
        <f t="shared" si="1364"/>
        <v/>
      </c>
      <c r="RK196" s="118" t="str">
        <f t="shared" si="1365"/>
        <v/>
      </c>
      <c r="RL196" s="119" t="str">
        <f t="shared" si="1366"/>
        <v/>
      </c>
      <c r="RM196" s="120" t="str">
        <f t="shared" si="1367"/>
        <v/>
      </c>
      <c r="RO196" s="112"/>
      <c r="RP196" s="112"/>
      <c r="RQ196" s="113" t="str">
        <f t="shared" si="1368"/>
        <v/>
      </c>
      <c r="RR196" s="114" t="str">
        <f t="shared" si="1369"/>
        <v/>
      </c>
      <c r="RS196" s="115" t="str">
        <f t="shared" si="1370"/>
        <v/>
      </c>
      <c r="RT196" s="115" t="str">
        <f t="shared" si="1371"/>
        <v/>
      </c>
      <c r="RU196" s="116" t="str">
        <f t="shared" si="1372"/>
        <v/>
      </c>
      <c r="RV196" s="117" t="str">
        <f t="shared" si="1373"/>
        <v/>
      </c>
      <c r="RW196" s="118" t="str">
        <f t="shared" si="1374"/>
        <v/>
      </c>
      <c r="RX196" s="119" t="str">
        <f t="shared" si="1375"/>
        <v/>
      </c>
      <c r="RY196" s="120" t="str">
        <f t="shared" si="1376"/>
        <v/>
      </c>
      <c r="SA196" s="112"/>
      <c r="SB196" s="112"/>
    </row>
    <row r="197" spans="1:496" ht="13.5" customHeight="1">
      <c r="A197" s="20"/>
      <c r="E197" s="113" t="str">
        <f t="shared" si="960"/>
        <v/>
      </c>
      <c r="F197" s="114" t="str">
        <f t="shared" si="961"/>
        <v/>
      </c>
      <c r="G197" s="115" t="str">
        <f t="shared" si="1443"/>
        <v/>
      </c>
      <c r="H197" s="115" t="str">
        <f t="shared" si="1444"/>
        <v/>
      </c>
      <c r="I197" s="116" t="str">
        <f t="shared" si="962"/>
        <v/>
      </c>
      <c r="J197" s="117" t="str">
        <f t="shared" si="963"/>
        <v/>
      </c>
      <c r="K197" s="118" t="str">
        <f t="shared" si="964"/>
        <v/>
      </c>
      <c r="L197" s="119" t="str">
        <f t="shared" si="1445"/>
        <v/>
      </c>
      <c r="M197" s="120" t="str">
        <f t="shared" si="965"/>
        <v/>
      </c>
      <c r="O197" s="112"/>
      <c r="Q197" s="113" t="s">
        <v>289</v>
      </c>
      <c r="R197" s="114" t="s">
        <v>289</v>
      </c>
      <c r="S197" s="115" t="s">
        <v>289</v>
      </c>
      <c r="T197" s="115" t="s">
        <v>289</v>
      </c>
      <c r="U197" s="116" t="s">
        <v>289</v>
      </c>
      <c r="V197" s="117" t="s">
        <v>289</v>
      </c>
      <c r="W197" s="118" t="s">
        <v>289</v>
      </c>
      <c r="X197" s="119" t="s">
        <v>289</v>
      </c>
      <c r="Y197" s="120" t="s">
        <v>289</v>
      </c>
      <c r="AA197" s="4"/>
      <c r="AC197" s="113" t="str">
        <f t="shared" si="1035"/>
        <v/>
      </c>
      <c r="AD197" s="114" t="str">
        <f t="shared" si="1036"/>
        <v/>
      </c>
      <c r="AE197" s="115" t="str">
        <f t="shared" si="1037"/>
        <v/>
      </c>
      <c r="AF197" s="115" t="str">
        <f t="shared" si="1038"/>
        <v/>
      </c>
      <c r="AG197" s="116" t="str">
        <f t="shared" si="1039"/>
        <v/>
      </c>
      <c r="AH197" s="117" t="str">
        <f t="shared" si="1040"/>
        <v/>
      </c>
      <c r="AI197" s="118" t="str">
        <f t="shared" si="1041"/>
        <v/>
      </c>
      <c r="AJ197" s="119" t="str">
        <f t="shared" si="1042"/>
        <v/>
      </c>
      <c r="AK197" s="120" t="str">
        <f t="shared" si="1043"/>
        <v/>
      </c>
      <c r="AM197" s="112"/>
      <c r="AN197" s="112"/>
      <c r="AO197" s="113" t="str">
        <f t="shared" si="1044"/>
        <v/>
      </c>
      <c r="AP197" s="114" t="str">
        <f t="shared" si="1045"/>
        <v/>
      </c>
      <c r="AQ197" s="115" t="str">
        <f t="shared" si="1046"/>
        <v/>
      </c>
      <c r="AR197" s="115" t="str">
        <f t="shared" si="1047"/>
        <v/>
      </c>
      <c r="AS197" s="116" t="str">
        <f t="shared" si="1048"/>
        <v/>
      </c>
      <c r="AT197" s="117" t="str">
        <f t="shared" si="1049"/>
        <v/>
      </c>
      <c r="AU197" s="118" t="str">
        <f t="shared" si="1050"/>
        <v/>
      </c>
      <c r="AV197" s="119" t="str">
        <f t="shared" si="1051"/>
        <v/>
      </c>
      <c r="AW197" s="120" t="str">
        <f t="shared" si="1052"/>
        <v/>
      </c>
      <c r="AY197" s="112"/>
      <c r="AZ197" s="112"/>
      <c r="BA197" s="113" t="str">
        <f t="shared" si="1446"/>
        <v/>
      </c>
      <c r="BB197" s="114" t="str">
        <f t="shared" si="1447"/>
        <v/>
      </c>
      <c r="BC197" s="115" t="str">
        <f t="shared" si="1448"/>
        <v/>
      </c>
      <c r="BD197" s="115" t="str">
        <f t="shared" si="1449"/>
        <v/>
      </c>
      <c r="BE197" s="116" t="str">
        <f t="shared" si="1450"/>
        <v/>
      </c>
      <c r="BF197" s="117" t="str">
        <f t="shared" si="1451"/>
        <v/>
      </c>
      <c r="BG197" s="118" t="str">
        <f t="shared" si="1452"/>
        <v/>
      </c>
      <c r="BH197" s="119" t="str">
        <f t="shared" si="1453"/>
        <v/>
      </c>
      <c r="BI197" s="120" t="str">
        <f t="shared" si="1454"/>
        <v/>
      </c>
      <c r="BK197" s="112"/>
      <c r="BL197" s="112"/>
      <c r="BM197" s="113" t="str">
        <f t="shared" si="1053"/>
        <v/>
      </c>
      <c r="BN197" s="114" t="str">
        <f t="shared" si="1054"/>
        <v/>
      </c>
      <c r="BO197" s="115" t="str">
        <f t="shared" si="1055"/>
        <v/>
      </c>
      <c r="BP197" s="115" t="str">
        <f t="shared" si="1056"/>
        <v/>
      </c>
      <c r="BQ197" s="116" t="str">
        <f t="shared" si="1057"/>
        <v/>
      </c>
      <c r="BR197" s="117" t="str">
        <f t="shared" si="1058"/>
        <v/>
      </c>
      <c r="BS197" s="118" t="str">
        <f t="shared" si="1059"/>
        <v/>
      </c>
      <c r="BT197" s="119" t="str">
        <f t="shared" si="1060"/>
        <v/>
      </c>
      <c r="BU197" s="120" t="str">
        <f t="shared" si="1061"/>
        <v/>
      </c>
      <c r="BW197" s="112"/>
      <c r="BX197" s="112"/>
      <c r="BY197" s="113" t="str">
        <f t="shared" si="1062"/>
        <v/>
      </c>
      <c r="BZ197" s="114" t="str">
        <f t="shared" si="1063"/>
        <v/>
      </c>
      <c r="CA197" s="115" t="str">
        <f t="shared" si="1064"/>
        <v/>
      </c>
      <c r="CB197" s="115" t="str">
        <f t="shared" si="1065"/>
        <v/>
      </c>
      <c r="CC197" s="116" t="str">
        <f t="shared" si="1066"/>
        <v/>
      </c>
      <c r="CD197" s="117" t="str">
        <f t="shared" si="1067"/>
        <v/>
      </c>
      <c r="CE197" s="118" t="str">
        <f t="shared" si="1068"/>
        <v/>
      </c>
      <c r="CF197" s="119" t="str">
        <f t="shared" si="1069"/>
        <v/>
      </c>
      <c r="CG197" s="120" t="str">
        <f t="shared" si="1070"/>
        <v/>
      </c>
      <c r="CI197" s="112"/>
      <c r="CJ197" s="112"/>
      <c r="CK197" s="113" t="str">
        <f t="shared" si="1071"/>
        <v/>
      </c>
      <c r="CL197" s="114" t="str">
        <f t="shared" si="1072"/>
        <v/>
      </c>
      <c r="CM197" s="115" t="str">
        <f t="shared" si="1073"/>
        <v/>
      </c>
      <c r="CN197" s="115" t="str">
        <f t="shared" si="1074"/>
        <v/>
      </c>
      <c r="CO197" s="116" t="str">
        <f t="shared" si="1075"/>
        <v/>
      </c>
      <c r="CP197" s="117" t="str">
        <f t="shared" si="1076"/>
        <v/>
      </c>
      <c r="CQ197" s="118" t="str">
        <f t="shared" si="1077"/>
        <v/>
      </c>
      <c r="CR197" s="119" t="str">
        <f t="shared" si="1078"/>
        <v/>
      </c>
      <c r="CS197" s="120" t="str">
        <f t="shared" si="1079"/>
        <v/>
      </c>
      <c r="CU197" s="112"/>
      <c r="CV197" s="112"/>
      <c r="CW197" s="113" t="str">
        <f t="shared" si="1080"/>
        <v/>
      </c>
      <c r="CX197" s="114" t="str">
        <f t="shared" si="1081"/>
        <v/>
      </c>
      <c r="CY197" s="115" t="str">
        <f t="shared" si="1082"/>
        <v/>
      </c>
      <c r="CZ197" s="115" t="str">
        <f t="shared" si="1083"/>
        <v/>
      </c>
      <c r="DA197" s="116" t="str">
        <f t="shared" si="1084"/>
        <v/>
      </c>
      <c r="DB197" s="117" t="str">
        <f t="shared" si="1085"/>
        <v/>
      </c>
      <c r="DC197" s="118" t="str">
        <f t="shared" si="1086"/>
        <v/>
      </c>
      <c r="DD197" s="119" t="str">
        <f t="shared" si="1087"/>
        <v/>
      </c>
      <c r="DE197" s="120" t="str">
        <f t="shared" si="1088"/>
        <v/>
      </c>
      <c r="DG197" s="112"/>
      <c r="DH197" s="112"/>
      <c r="DI197" s="113" t="str">
        <f t="shared" si="1089"/>
        <v/>
      </c>
      <c r="DJ197" s="114" t="str">
        <f t="shared" si="1090"/>
        <v/>
      </c>
      <c r="DK197" s="115" t="str">
        <f t="shared" si="1091"/>
        <v/>
      </c>
      <c r="DL197" s="115" t="str">
        <f t="shared" si="1092"/>
        <v/>
      </c>
      <c r="DM197" s="116" t="str">
        <f t="shared" si="1093"/>
        <v/>
      </c>
      <c r="DN197" s="117" t="str">
        <f t="shared" si="1094"/>
        <v/>
      </c>
      <c r="DO197" s="118" t="str">
        <f t="shared" si="1095"/>
        <v/>
      </c>
      <c r="DP197" s="119" t="str">
        <f t="shared" si="1096"/>
        <v/>
      </c>
      <c r="DQ197" s="120" t="str">
        <f t="shared" si="1097"/>
        <v/>
      </c>
      <c r="DS197" s="112"/>
      <c r="DT197" s="112"/>
      <c r="DU197" s="113" t="str">
        <f t="shared" si="1098"/>
        <v/>
      </c>
      <c r="DV197" s="114" t="str">
        <f t="shared" si="1099"/>
        <v/>
      </c>
      <c r="DW197" s="115" t="str">
        <f t="shared" si="1100"/>
        <v/>
      </c>
      <c r="DX197" s="115" t="str">
        <f t="shared" si="1101"/>
        <v/>
      </c>
      <c r="DY197" s="116" t="str">
        <f t="shared" si="1102"/>
        <v/>
      </c>
      <c r="DZ197" s="117" t="str">
        <f t="shared" si="1103"/>
        <v/>
      </c>
      <c r="EA197" s="118" t="str">
        <f t="shared" si="1104"/>
        <v/>
      </c>
      <c r="EB197" s="119" t="str">
        <f t="shared" si="1105"/>
        <v/>
      </c>
      <c r="EC197" s="120" t="str">
        <f t="shared" si="1106"/>
        <v/>
      </c>
      <c r="EE197" s="112"/>
      <c r="EF197" s="112"/>
      <c r="EG197" s="113" t="str">
        <f t="shared" si="1107"/>
        <v/>
      </c>
      <c r="EH197" s="114" t="str">
        <f t="shared" si="1108"/>
        <v/>
      </c>
      <c r="EI197" s="115" t="str">
        <f t="shared" si="1109"/>
        <v/>
      </c>
      <c r="EJ197" s="115" t="str">
        <f t="shared" si="1110"/>
        <v/>
      </c>
      <c r="EK197" s="116" t="str">
        <f t="shared" si="1111"/>
        <v/>
      </c>
      <c r="EL197" s="117" t="str">
        <f t="shared" si="1112"/>
        <v/>
      </c>
      <c r="EM197" s="118" t="str">
        <f t="shared" si="1113"/>
        <v/>
      </c>
      <c r="EN197" s="119" t="str">
        <f t="shared" si="1114"/>
        <v/>
      </c>
      <c r="EO197" s="120" t="str">
        <f t="shared" si="1115"/>
        <v/>
      </c>
      <c r="EQ197" s="112"/>
      <c r="ER197" s="112"/>
      <c r="ES197" s="113" t="str">
        <f t="shared" si="1116"/>
        <v/>
      </c>
      <c r="ET197" s="114" t="str">
        <f t="shared" si="1117"/>
        <v/>
      </c>
      <c r="EU197" s="115" t="str">
        <f t="shared" si="1118"/>
        <v/>
      </c>
      <c r="EV197" s="115" t="str">
        <f t="shared" si="1119"/>
        <v/>
      </c>
      <c r="EW197" s="116" t="str">
        <f t="shared" si="1120"/>
        <v/>
      </c>
      <c r="EX197" s="117" t="str">
        <f t="shared" si="1121"/>
        <v/>
      </c>
      <c r="EY197" s="118" t="str">
        <f t="shared" si="1122"/>
        <v/>
      </c>
      <c r="EZ197" s="119" t="str">
        <f t="shared" si="1123"/>
        <v/>
      </c>
      <c r="FA197" s="120" t="str">
        <f t="shared" si="1124"/>
        <v/>
      </c>
      <c r="FC197" s="112"/>
      <c r="FD197" s="112"/>
      <c r="FE197" s="113" t="str">
        <f t="shared" si="1125"/>
        <v/>
      </c>
      <c r="FF197" s="114" t="str">
        <f t="shared" si="1126"/>
        <v/>
      </c>
      <c r="FG197" s="115" t="str">
        <f t="shared" si="1127"/>
        <v/>
      </c>
      <c r="FH197" s="115" t="str">
        <f t="shared" si="1128"/>
        <v/>
      </c>
      <c r="FI197" s="116" t="str">
        <f t="shared" si="1129"/>
        <v/>
      </c>
      <c r="FJ197" s="117" t="str">
        <f t="shared" si="1130"/>
        <v/>
      </c>
      <c r="FK197" s="118" t="str">
        <f t="shared" si="1131"/>
        <v/>
      </c>
      <c r="FL197" s="119" t="str">
        <f t="shared" si="1132"/>
        <v/>
      </c>
      <c r="FM197" s="120" t="str">
        <f t="shared" si="1133"/>
        <v/>
      </c>
      <c r="FO197" s="112"/>
      <c r="FP197" s="112"/>
      <c r="FQ197" s="113" t="str">
        <f t="shared" si="1134"/>
        <v/>
      </c>
      <c r="FR197" s="114" t="str">
        <f t="shared" si="1135"/>
        <v/>
      </c>
      <c r="FS197" s="115" t="str">
        <f t="shared" si="1136"/>
        <v/>
      </c>
      <c r="FT197" s="115" t="str">
        <f t="shared" si="1137"/>
        <v/>
      </c>
      <c r="FU197" s="116" t="str">
        <f t="shared" si="1138"/>
        <v/>
      </c>
      <c r="FV197" s="117" t="str">
        <f t="shared" si="1139"/>
        <v/>
      </c>
      <c r="FW197" s="118" t="str">
        <f t="shared" si="1140"/>
        <v/>
      </c>
      <c r="FX197" s="119" t="str">
        <f t="shared" si="1141"/>
        <v/>
      </c>
      <c r="FY197" s="120" t="str">
        <f t="shared" si="1142"/>
        <v/>
      </c>
      <c r="GA197" s="112"/>
      <c r="GB197" s="112"/>
      <c r="GC197" s="113" t="str">
        <f t="shared" si="1143"/>
        <v/>
      </c>
      <c r="GD197" s="114" t="str">
        <f t="shared" si="1144"/>
        <v/>
      </c>
      <c r="GE197" s="115" t="str">
        <f t="shared" si="1145"/>
        <v/>
      </c>
      <c r="GF197" s="115" t="str">
        <f t="shared" si="1146"/>
        <v/>
      </c>
      <c r="GG197" s="116" t="str">
        <f t="shared" si="1147"/>
        <v/>
      </c>
      <c r="GH197" s="117" t="str">
        <f t="shared" si="1148"/>
        <v/>
      </c>
      <c r="GI197" s="118" t="str">
        <f t="shared" si="1149"/>
        <v/>
      </c>
      <c r="GJ197" s="119" t="str">
        <f t="shared" si="1150"/>
        <v/>
      </c>
      <c r="GK197" s="120" t="str">
        <f t="shared" si="1151"/>
        <v/>
      </c>
      <c r="GM197" s="112"/>
      <c r="GN197" s="112"/>
      <c r="GO197" s="113" t="str">
        <f t="shared" si="1152"/>
        <v/>
      </c>
      <c r="GP197" s="114" t="str">
        <f t="shared" si="1153"/>
        <v/>
      </c>
      <c r="GQ197" s="115" t="str">
        <f t="shared" si="1154"/>
        <v/>
      </c>
      <c r="GR197" s="115" t="str">
        <f t="shared" si="1155"/>
        <v/>
      </c>
      <c r="GS197" s="116" t="str">
        <f t="shared" si="1156"/>
        <v/>
      </c>
      <c r="GT197" s="117" t="str">
        <f t="shared" si="1157"/>
        <v/>
      </c>
      <c r="GU197" s="118" t="str">
        <f t="shared" si="1158"/>
        <v/>
      </c>
      <c r="GV197" s="119" t="str">
        <f t="shared" si="1159"/>
        <v/>
      </c>
      <c r="GW197" s="120" t="str">
        <f t="shared" si="1160"/>
        <v/>
      </c>
      <c r="GY197" s="112"/>
      <c r="GZ197" s="112"/>
      <c r="HA197" s="113" t="str">
        <f t="shared" si="1161"/>
        <v/>
      </c>
      <c r="HB197" s="114" t="str">
        <f t="shared" si="1162"/>
        <v/>
      </c>
      <c r="HC197" s="115" t="str">
        <f t="shared" si="1163"/>
        <v/>
      </c>
      <c r="HD197" s="115" t="str">
        <f t="shared" si="1164"/>
        <v/>
      </c>
      <c r="HE197" s="116" t="str">
        <f t="shared" si="1165"/>
        <v/>
      </c>
      <c r="HF197" s="117" t="str">
        <f t="shared" si="1166"/>
        <v/>
      </c>
      <c r="HG197" s="118" t="str">
        <f t="shared" si="1167"/>
        <v/>
      </c>
      <c r="HH197" s="119" t="str">
        <f t="shared" si="1168"/>
        <v/>
      </c>
      <c r="HI197" s="120" t="str">
        <f t="shared" si="1169"/>
        <v/>
      </c>
      <c r="HK197" s="112"/>
      <c r="HL197" s="112"/>
      <c r="HM197" s="113" t="str">
        <f t="shared" si="1170"/>
        <v/>
      </c>
      <c r="HN197" s="114" t="str">
        <f t="shared" si="1171"/>
        <v/>
      </c>
      <c r="HO197" s="115" t="str">
        <f t="shared" si="1172"/>
        <v/>
      </c>
      <c r="HP197" s="115" t="str">
        <f t="shared" si="1173"/>
        <v/>
      </c>
      <c r="HQ197" s="116" t="str">
        <f t="shared" si="1174"/>
        <v/>
      </c>
      <c r="HR197" s="117" t="str">
        <f t="shared" si="1175"/>
        <v/>
      </c>
      <c r="HS197" s="118" t="str">
        <f t="shared" si="1176"/>
        <v/>
      </c>
      <c r="HT197" s="119" t="str">
        <f t="shared" si="1177"/>
        <v/>
      </c>
      <c r="HU197" s="120" t="str">
        <f t="shared" si="1178"/>
        <v/>
      </c>
      <c r="HW197" s="112"/>
      <c r="HX197" s="112"/>
      <c r="HY197" s="113" t="str">
        <f t="shared" si="1179"/>
        <v/>
      </c>
      <c r="HZ197" s="114" t="str">
        <f t="shared" si="1180"/>
        <v/>
      </c>
      <c r="IA197" s="115" t="str">
        <f t="shared" si="1181"/>
        <v/>
      </c>
      <c r="IB197" s="115" t="str">
        <f t="shared" si="1182"/>
        <v/>
      </c>
      <c r="IC197" s="116" t="str">
        <f t="shared" si="1183"/>
        <v/>
      </c>
      <c r="ID197" s="117" t="str">
        <f t="shared" si="1184"/>
        <v/>
      </c>
      <c r="IE197" s="118" t="str">
        <f t="shared" si="1185"/>
        <v/>
      </c>
      <c r="IF197" s="119" t="str">
        <f t="shared" si="1186"/>
        <v/>
      </c>
      <c r="IG197" s="120" t="str">
        <f t="shared" si="1187"/>
        <v/>
      </c>
      <c r="II197" s="112"/>
      <c r="IJ197" s="112"/>
      <c r="IK197" s="113" t="str">
        <f t="shared" si="1188"/>
        <v/>
      </c>
      <c r="IL197" s="114" t="str">
        <f t="shared" si="1189"/>
        <v/>
      </c>
      <c r="IM197" s="115" t="str">
        <f t="shared" si="1190"/>
        <v/>
      </c>
      <c r="IN197" s="115" t="str">
        <f t="shared" si="1191"/>
        <v/>
      </c>
      <c r="IO197" s="116" t="str">
        <f t="shared" si="1192"/>
        <v/>
      </c>
      <c r="IP197" s="117" t="str">
        <f t="shared" si="1193"/>
        <v/>
      </c>
      <c r="IQ197" s="118" t="str">
        <f t="shared" si="1194"/>
        <v/>
      </c>
      <c r="IR197" s="119" t="str">
        <f t="shared" si="1195"/>
        <v/>
      </c>
      <c r="IS197" s="120" t="str">
        <f t="shared" si="1196"/>
        <v/>
      </c>
      <c r="IU197" s="112"/>
      <c r="IV197" s="112"/>
      <c r="IW197" s="113" t="str">
        <f t="shared" si="1197"/>
        <v/>
      </c>
      <c r="IX197" s="114" t="str">
        <f t="shared" si="1198"/>
        <v/>
      </c>
      <c r="IY197" s="115" t="str">
        <f t="shared" si="1199"/>
        <v/>
      </c>
      <c r="IZ197" s="115" t="str">
        <f t="shared" si="1200"/>
        <v/>
      </c>
      <c r="JA197" s="116" t="str">
        <f t="shared" si="1201"/>
        <v/>
      </c>
      <c r="JB197" s="117" t="str">
        <f t="shared" si="1202"/>
        <v/>
      </c>
      <c r="JC197" s="118" t="str">
        <f t="shared" si="1203"/>
        <v/>
      </c>
      <c r="JD197" s="119" t="str">
        <f t="shared" si="1204"/>
        <v/>
      </c>
      <c r="JE197" s="120" t="str">
        <f t="shared" si="1205"/>
        <v/>
      </c>
      <c r="JG197" s="112"/>
      <c r="JH197" s="112"/>
      <c r="JI197" s="113" t="str">
        <f t="shared" si="1206"/>
        <v/>
      </c>
      <c r="JJ197" s="114" t="str">
        <f t="shared" si="1207"/>
        <v/>
      </c>
      <c r="JK197" s="115" t="str">
        <f t="shared" si="1208"/>
        <v/>
      </c>
      <c r="JL197" s="115" t="str">
        <f t="shared" si="1209"/>
        <v/>
      </c>
      <c r="JM197" s="116" t="str">
        <f t="shared" si="1210"/>
        <v/>
      </c>
      <c r="JN197" s="117" t="str">
        <f t="shared" si="1211"/>
        <v/>
      </c>
      <c r="JO197" s="118" t="str">
        <f t="shared" si="1212"/>
        <v/>
      </c>
      <c r="JP197" s="119" t="str">
        <f t="shared" si="1213"/>
        <v/>
      </c>
      <c r="JQ197" s="120" t="str">
        <f t="shared" si="1214"/>
        <v/>
      </c>
      <c r="JS197" s="112"/>
      <c r="JT197" s="112"/>
      <c r="JU197" s="113" t="str">
        <f t="shared" si="1215"/>
        <v/>
      </c>
      <c r="JV197" s="114" t="str">
        <f t="shared" si="1216"/>
        <v/>
      </c>
      <c r="JW197" s="115" t="str">
        <f t="shared" si="1217"/>
        <v/>
      </c>
      <c r="JX197" s="115" t="str">
        <f t="shared" si="1218"/>
        <v/>
      </c>
      <c r="JY197" s="116" t="str">
        <f t="shared" si="1219"/>
        <v/>
      </c>
      <c r="JZ197" s="117" t="str">
        <f t="shared" si="1220"/>
        <v/>
      </c>
      <c r="KA197" s="118" t="str">
        <f t="shared" si="1221"/>
        <v/>
      </c>
      <c r="KB197" s="119" t="str">
        <f t="shared" si="1222"/>
        <v/>
      </c>
      <c r="KC197" s="120" t="str">
        <f t="shared" si="1223"/>
        <v/>
      </c>
      <c r="KE197" s="112"/>
      <c r="KF197" s="112"/>
      <c r="KG197" s="113" t="str">
        <f t="shared" si="1224"/>
        <v/>
      </c>
      <c r="KH197" s="114" t="str">
        <f t="shared" si="1225"/>
        <v/>
      </c>
      <c r="KI197" s="115" t="str">
        <f t="shared" si="1226"/>
        <v/>
      </c>
      <c r="KJ197" s="115" t="str">
        <f t="shared" si="1227"/>
        <v/>
      </c>
      <c r="KK197" s="116" t="str">
        <f t="shared" si="1228"/>
        <v/>
      </c>
      <c r="KL197" s="117" t="str">
        <f t="shared" si="1229"/>
        <v/>
      </c>
      <c r="KM197" s="118" t="str">
        <f t="shared" si="1230"/>
        <v/>
      </c>
      <c r="KN197" s="119" t="str">
        <f t="shared" si="1231"/>
        <v/>
      </c>
      <c r="KO197" s="120" t="str">
        <f t="shared" si="1232"/>
        <v/>
      </c>
      <c r="KQ197" s="112"/>
      <c r="KR197" s="112"/>
      <c r="KS197" s="113" t="str">
        <f t="shared" si="1233"/>
        <v/>
      </c>
      <c r="KT197" s="114" t="str">
        <f t="shared" si="1234"/>
        <v/>
      </c>
      <c r="KU197" s="115" t="str">
        <f t="shared" si="1235"/>
        <v/>
      </c>
      <c r="KV197" s="115" t="str">
        <f t="shared" si="1236"/>
        <v/>
      </c>
      <c r="KW197" s="116" t="str">
        <f t="shared" si="1237"/>
        <v/>
      </c>
      <c r="KX197" s="117" t="str">
        <f t="shared" si="1238"/>
        <v/>
      </c>
      <c r="KY197" s="118" t="str">
        <f t="shared" si="1239"/>
        <v/>
      </c>
      <c r="KZ197" s="119" t="str">
        <f t="shared" si="1240"/>
        <v/>
      </c>
      <c r="LA197" s="120" t="str">
        <f t="shared" si="1241"/>
        <v/>
      </c>
      <c r="LC197" s="112"/>
      <c r="LD197" s="112"/>
      <c r="LE197" s="113" t="str">
        <f t="shared" si="1242"/>
        <v/>
      </c>
      <c r="LF197" s="114" t="str">
        <f t="shared" si="1243"/>
        <v/>
      </c>
      <c r="LG197" s="115" t="str">
        <f t="shared" si="1244"/>
        <v/>
      </c>
      <c r="LH197" s="115" t="str">
        <f t="shared" si="1245"/>
        <v/>
      </c>
      <c r="LI197" s="116" t="str">
        <f t="shared" si="1246"/>
        <v/>
      </c>
      <c r="LJ197" s="117" t="str">
        <f t="shared" si="1247"/>
        <v/>
      </c>
      <c r="LK197" s="118" t="str">
        <f t="shared" si="1248"/>
        <v/>
      </c>
      <c r="LL197" s="119" t="str">
        <f t="shared" si="1249"/>
        <v/>
      </c>
      <c r="LM197" s="120" t="str">
        <f t="shared" si="1250"/>
        <v/>
      </c>
      <c r="LO197" s="112"/>
      <c r="LP197" s="112"/>
      <c r="LQ197" s="113" t="str">
        <f t="shared" si="1251"/>
        <v/>
      </c>
      <c r="LR197" s="114" t="str">
        <f t="shared" si="1252"/>
        <v/>
      </c>
      <c r="LS197" s="115" t="str">
        <f t="shared" si="1253"/>
        <v/>
      </c>
      <c r="LT197" s="115" t="str">
        <f t="shared" si="1254"/>
        <v/>
      </c>
      <c r="LU197" s="116" t="str">
        <f t="shared" si="1255"/>
        <v/>
      </c>
      <c r="LV197" s="117" t="str">
        <f t="shared" si="1256"/>
        <v/>
      </c>
      <c r="LW197" s="118" t="str">
        <f t="shared" si="1257"/>
        <v/>
      </c>
      <c r="LX197" s="119" t="str">
        <f t="shared" si="1258"/>
        <v/>
      </c>
      <c r="LY197" s="120" t="str">
        <f t="shared" si="1259"/>
        <v/>
      </c>
      <c r="MA197" s="112"/>
      <c r="MB197" s="112"/>
      <c r="MC197" s="113" t="str">
        <f t="shared" si="1260"/>
        <v/>
      </c>
      <c r="MD197" s="114" t="str">
        <f t="shared" si="1261"/>
        <v/>
      </c>
      <c r="ME197" s="115" t="str">
        <f t="shared" si="1262"/>
        <v/>
      </c>
      <c r="MF197" s="115" t="str">
        <f t="shared" si="1263"/>
        <v/>
      </c>
      <c r="MG197" s="116" t="str">
        <f t="shared" si="1264"/>
        <v/>
      </c>
      <c r="MH197" s="117" t="str">
        <f t="shared" si="1265"/>
        <v/>
      </c>
      <c r="MI197" s="118" t="str">
        <f t="shared" si="1266"/>
        <v/>
      </c>
      <c r="MJ197" s="119" t="str">
        <f t="shared" si="1267"/>
        <v/>
      </c>
      <c r="MK197" s="120" t="str">
        <f t="shared" si="1268"/>
        <v/>
      </c>
      <c r="MM197" s="112"/>
      <c r="MN197" s="112"/>
      <c r="MO197" s="113" t="str">
        <f t="shared" si="1269"/>
        <v/>
      </c>
      <c r="MP197" s="114" t="str">
        <f t="shared" si="1270"/>
        <v/>
      </c>
      <c r="MQ197" s="115" t="str">
        <f t="shared" si="1271"/>
        <v/>
      </c>
      <c r="MR197" s="115" t="str">
        <f t="shared" si="1272"/>
        <v/>
      </c>
      <c r="MS197" s="116" t="str">
        <f t="shared" si="1273"/>
        <v/>
      </c>
      <c r="MT197" s="117" t="str">
        <f t="shared" si="1274"/>
        <v/>
      </c>
      <c r="MU197" s="118" t="str">
        <f t="shared" si="1275"/>
        <v/>
      </c>
      <c r="MV197" s="119" t="str">
        <f t="shared" si="1276"/>
        <v/>
      </c>
      <c r="MW197" s="120" t="str">
        <f t="shared" si="1277"/>
        <v/>
      </c>
      <c r="MY197" s="112"/>
      <c r="MZ197" s="112"/>
      <c r="NA197" s="113" t="str">
        <f t="shared" si="1278"/>
        <v/>
      </c>
      <c r="NB197" s="114" t="str">
        <f t="shared" si="1279"/>
        <v/>
      </c>
      <c r="NC197" s="115" t="str">
        <f t="shared" si="1280"/>
        <v/>
      </c>
      <c r="ND197" s="115" t="str">
        <f t="shared" si="1281"/>
        <v/>
      </c>
      <c r="NE197" s="116" t="str">
        <f t="shared" si="1282"/>
        <v/>
      </c>
      <c r="NF197" s="117" t="str">
        <f t="shared" si="1283"/>
        <v/>
      </c>
      <c r="NG197" s="118" t="str">
        <f t="shared" si="1284"/>
        <v/>
      </c>
      <c r="NH197" s="119" t="str">
        <f t="shared" si="1285"/>
        <v/>
      </c>
      <c r="NI197" s="120" t="str">
        <f t="shared" si="1286"/>
        <v/>
      </c>
      <c r="NK197" s="112"/>
      <c r="NL197" s="112"/>
      <c r="NM197" s="113" t="str">
        <f t="shared" si="1287"/>
        <v/>
      </c>
      <c r="NN197" s="114" t="str">
        <f t="shared" si="1288"/>
        <v/>
      </c>
      <c r="NO197" s="115" t="str">
        <f t="shared" si="1289"/>
        <v/>
      </c>
      <c r="NP197" s="115" t="str">
        <f t="shared" si="1290"/>
        <v/>
      </c>
      <c r="NQ197" s="116" t="str">
        <f t="shared" si="1291"/>
        <v/>
      </c>
      <c r="NR197" s="117" t="str">
        <f t="shared" si="1292"/>
        <v/>
      </c>
      <c r="NS197" s="118" t="str">
        <f t="shared" si="1293"/>
        <v/>
      </c>
      <c r="NT197" s="119" t="str">
        <f t="shared" si="1294"/>
        <v/>
      </c>
      <c r="NU197" s="120" t="str">
        <f t="shared" si="1295"/>
        <v/>
      </c>
      <c r="NW197" s="112"/>
      <c r="NX197" s="112"/>
      <c r="NY197" s="113" t="str">
        <f t="shared" si="1296"/>
        <v/>
      </c>
      <c r="NZ197" s="114" t="str">
        <f t="shared" si="1297"/>
        <v/>
      </c>
      <c r="OA197" s="115" t="str">
        <f t="shared" si="1298"/>
        <v/>
      </c>
      <c r="OB197" s="115" t="str">
        <f t="shared" si="1299"/>
        <v/>
      </c>
      <c r="OC197" s="116" t="str">
        <f t="shared" si="1300"/>
        <v/>
      </c>
      <c r="OD197" s="117" t="str">
        <f t="shared" si="1301"/>
        <v/>
      </c>
      <c r="OE197" s="118" t="str">
        <f t="shared" si="1302"/>
        <v/>
      </c>
      <c r="OF197" s="119" t="str">
        <f t="shared" si="1303"/>
        <v/>
      </c>
      <c r="OG197" s="120" t="str">
        <f t="shared" si="1304"/>
        <v/>
      </c>
      <c r="OI197" s="112"/>
      <c r="OJ197" s="112"/>
      <c r="OK197" s="113" t="str">
        <f t="shared" si="1305"/>
        <v/>
      </c>
      <c r="OL197" s="114" t="str">
        <f t="shared" si="1306"/>
        <v/>
      </c>
      <c r="OM197" s="115" t="str">
        <f t="shared" si="1307"/>
        <v/>
      </c>
      <c r="ON197" s="115" t="str">
        <f t="shared" si="1308"/>
        <v/>
      </c>
      <c r="OO197" s="116" t="str">
        <f t="shared" si="1309"/>
        <v/>
      </c>
      <c r="OP197" s="117" t="str">
        <f t="shared" si="1310"/>
        <v/>
      </c>
      <c r="OQ197" s="118" t="str">
        <f t="shared" si="1311"/>
        <v/>
      </c>
      <c r="OR197" s="119" t="str">
        <f t="shared" si="1312"/>
        <v/>
      </c>
      <c r="OS197" s="120" t="str">
        <f t="shared" si="1313"/>
        <v/>
      </c>
      <c r="OU197" s="112"/>
      <c r="OV197" s="112"/>
      <c r="OW197" s="113" t="str">
        <f t="shared" si="1314"/>
        <v/>
      </c>
      <c r="OX197" s="114" t="str">
        <f t="shared" si="1315"/>
        <v/>
      </c>
      <c r="OY197" s="115" t="str">
        <f t="shared" si="1316"/>
        <v/>
      </c>
      <c r="OZ197" s="115" t="str">
        <f t="shared" si="1317"/>
        <v/>
      </c>
      <c r="PA197" s="116" t="str">
        <f t="shared" si="1318"/>
        <v/>
      </c>
      <c r="PB197" s="117" t="str">
        <f t="shared" si="1319"/>
        <v/>
      </c>
      <c r="PC197" s="118" t="str">
        <f t="shared" si="1320"/>
        <v/>
      </c>
      <c r="PD197" s="119" t="str">
        <f t="shared" si="1321"/>
        <v/>
      </c>
      <c r="PE197" s="120" t="str">
        <f t="shared" si="1322"/>
        <v/>
      </c>
      <c r="PG197" s="112"/>
      <c r="PH197" s="112"/>
      <c r="PI197" s="113" t="str">
        <f t="shared" si="1323"/>
        <v/>
      </c>
      <c r="PJ197" s="114" t="str">
        <f t="shared" si="1324"/>
        <v/>
      </c>
      <c r="PK197" s="115" t="str">
        <f t="shared" si="1325"/>
        <v/>
      </c>
      <c r="PL197" s="115" t="str">
        <f t="shared" si="1326"/>
        <v/>
      </c>
      <c r="PM197" s="116" t="str">
        <f t="shared" si="1327"/>
        <v/>
      </c>
      <c r="PN197" s="117" t="str">
        <f t="shared" si="1328"/>
        <v/>
      </c>
      <c r="PO197" s="118" t="str">
        <f t="shared" si="1329"/>
        <v/>
      </c>
      <c r="PP197" s="119" t="str">
        <f t="shared" si="1330"/>
        <v/>
      </c>
      <c r="PQ197" s="120" t="str">
        <f t="shared" si="1331"/>
        <v/>
      </c>
      <c r="PS197" s="112"/>
      <c r="PT197" s="112"/>
      <c r="PU197" s="113" t="str">
        <f t="shared" si="1332"/>
        <v/>
      </c>
      <c r="PV197" s="114" t="str">
        <f t="shared" si="1333"/>
        <v/>
      </c>
      <c r="PW197" s="115" t="str">
        <f t="shared" si="1334"/>
        <v/>
      </c>
      <c r="PX197" s="115" t="str">
        <f t="shared" si="1335"/>
        <v/>
      </c>
      <c r="PY197" s="116" t="str">
        <f t="shared" si="1336"/>
        <v/>
      </c>
      <c r="PZ197" s="117" t="str">
        <f t="shared" si="1337"/>
        <v/>
      </c>
      <c r="QA197" s="118" t="str">
        <f t="shared" si="1338"/>
        <v/>
      </c>
      <c r="QB197" s="119" t="str">
        <f t="shared" si="1339"/>
        <v/>
      </c>
      <c r="QC197" s="120" t="str">
        <f t="shared" si="1340"/>
        <v/>
      </c>
      <c r="QE197" s="112"/>
      <c r="QF197" s="112"/>
      <c r="QG197" s="113" t="str">
        <f t="shared" si="1341"/>
        <v/>
      </c>
      <c r="QH197" s="114" t="str">
        <f t="shared" si="1342"/>
        <v/>
      </c>
      <c r="QI197" s="115" t="str">
        <f t="shared" si="1343"/>
        <v/>
      </c>
      <c r="QJ197" s="115" t="str">
        <f t="shared" si="1344"/>
        <v/>
      </c>
      <c r="QK197" s="116" t="str">
        <f t="shared" si="1345"/>
        <v/>
      </c>
      <c r="QL197" s="117" t="str">
        <f t="shared" si="1346"/>
        <v/>
      </c>
      <c r="QM197" s="118" t="str">
        <f t="shared" si="1347"/>
        <v/>
      </c>
      <c r="QN197" s="119" t="str">
        <f t="shared" si="1348"/>
        <v/>
      </c>
      <c r="QO197" s="120" t="str">
        <f t="shared" si="1349"/>
        <v/>
      </c>
      <c r="QQ197" s="112"/>
      <c r="QR197" s="112"/>
      <c r="QS197" s="113" t="str">
        <f t="shared" si="1350"/>
        <v/>
      </c>
      <c r="QT197" s="114" t="str">
        <f t="shared" si="1351"/>
        <v/>
      </c>
      <c r="QU197" s="115" t="str">
        <f t="shared" si="1352"/>
        <v/>
      </c>
      <c r="QV197" s="115" t="str">
        <f t="shared" si="1353"/>
        <v/>
      </c>
      <c r="QW197" s="116" t="str">
        <f t="shared" si="1354"/>
        <v/>
      </c>
      <c r="QX197" s="117" t="str">
        <f t="shared" si="1355"/>
        <v/>
      </c>
      <c r="QY197" s="118" t="str">
        <f t="shared" si="1356"/>
        <v/>
      </c>
      <c r="QZ197" s="119" t="str">
        <f t="shared" si="1357"/>
        <v/>
      </c>
      <c r="RA197" s="120" t="str">
        <f t="shared" si="1358"/>
        <v/>
      </c>
      <c r="RC197" s="112"/>
      <c r="RD197" s="112"/>
      <c r="RE197" s="113" t="str">
        <f t="shared" si="1359"/>
        <v/>
      </c>
      <c r="RF197" s="114" t="str">
        <f t="shared" si="1360"/>
        <v/>
      </c>
      <c r="RG197" s="115" t="str">
        <f t="shared" si="1361"/>
        <v/>
      </c>
      <c r="RH197" s="115" t="str">
        <f t="shared" si="1362"/>
        <v/>
      </c>
      <c r="RI197" s="116" t="str">
        <f t="shared" si="1363"/>
        <v/>
      </c>
      <c r="RJ197" s="117" t="str">
        <f t="shared" si="1364"/>
        <v/>
      </c>
      <c r="RK197" s="118" t="str">
        <f t="shared" si="1365"/>
        <v/>
      </c>
      <c r="RL197" s="119" t="str">
        <f t="shared" si="1366"/>
        <v/>
      </c>
      <c r="RM197" s="120" t="str">
        <f t="shared" si="1367"/>
        <v/>
      </c>
      <c r="RO197" s="112"/>
      <c r="RP197" s="112"/>
      <c r="RQ197" s="113" t="str">
        <f t="shared" si="1368"/>
        <v/>
      </c>
      <c r="RR197" s="114" t="str">
        <f t="shared" si="1369"/>
        <v/>
      </c>
      <c r="RS197" s="115" t="str">
        <f t="shared" si="1370"/>
        <v/>
      </c>
      <c r="RT197" s="115" t="str">
        <f t="shared" si="1371"/>
        <v/>
      </c>
      <c r="RU197" s="116" t="str">
        <f t="shared" si="1372"/>
        <v/>
      </c>
      <c r="RV197" s="117" t="str">
        <f t="shared" si="1373"/>
        <v/>
      </c>
      <c r="RW197" s="118" t="str">
        <f t="shared" si="1374"/>
        <v/>
      </c>
      <c r="RX197" s="119" t="str">
        <f t="shared" si="1375"/>
        <v/>
      </c>
      <c r="RY197" s="120" t="str">
        <f t="shared" si="1376"/>
        <v/>
      </c>
      <c r="SA197" s="112"/>
      <c r="SB197" s="112"/>
    </row>
    <row r="198" spans="1:496" ht="13.5" customHeight="1">
      <c r="A198" s="20"/>
      <c r="E198" s="113" t="str">
        <f t="shared" si="960"/>
        <v/>
      </c>
      <c r="F198" s="114" t="str">
        <f t="shared" si="961"/>
        <v/>
      </c>
      <c r="G198" s="115" t="str">
        <f t="shared" si="1443"/>
        <v/>
      </c>
      <c r="H198" s="115" t="str">
        <f t="shared" si="1444"/>
        <v/>
      </c>
      <c r="I198" s="116" t="str">
        <f t="shared" si="962"/>
        <v/>
      </c>
      <c r="J198" s="117" t="str">
        <f t="shared" si="963"/>
        <v/>
      </c>
      <c r="K198" s="118" t="str">
        <f t="shared" si="964"/>
        <v/>
      </c>
      <c r="L198" s="119" t="str">
        <f t="shared" si="1445"/>
        <v/>
      </c>
      <c r="M198" s="120" t="str">
        <f t="shared" si="965"/>
        <v/>
      </c>
      <c r="O198" s="112"/>
      <c r="Q198" s="113" t="s">
        <v>289</v>
      </c>
      <c r="R198" s="114" t="s">
        <v>289</v>
      </c>
      <c r="S198" s="115" t="s">
        <v>289</v>
      </c>
      <c r="T198" s="115" t="s">
        <v>289</v>
      </c>
      <c r="U198" s="116" t="s">
        <v>289</v>
      </c>
      <c r="V198" s="117" t="s">
        <v>289</v>
      </c>
      <c r="W198" s="118" t="s">
        <v>289</v>
      </c>
      <c r="X198" s="119" t="s">
        <v>289</v>
      </c>
      <c r="Y198" s="120" t="s">
        <v>289</v>
      </c>
      <c r="AA198" s="4"/>
      <c r="AC198" s="113" t="str">
        <f t="shared" si="1035"/>
        <v/>
      </c>
      <c r="AD198" s="114" t="str">
        <f t="shared" si="1036"/>
        <v/>
      </c>
      <c r="AE198" s="115" t="str">
        <f t="shared" si="1037"/>
        <v/>
      </c>
      <c r="AF198" s="115" t="str">
        <f t="shared" si="1038"/>
        <v/>
      </c>
      <c r="AG198" s="116" t="str">
        <f t="shared" si="1039"/>
        <v/>
      </c>
      <c r="AH198" s="117" t="str">
        <f t="shared" si="1040"/>
        <v/>
      </c>
      <c r="AI198" s="118" t="str">
        <f t="shared" si="1041"/>
        <v/>
      </c>
      <c r="AJ198" s="119" t="str">
        <f t="shared" si="1042"/>
        <v/>
      </c>
      <c r="AK198" s="120" t="str">
        <f t="shared" si="1043"/>
        <v/>
      </c>
      <c r="AM198" s="112"/>
      <c r="AN198" s="112"/>
      <c r="AO198" s="113" t="str">
        <f t="shared" si="1044"/>
        <v/>
      </c>
      <c r="AP198" s="114" t="str">
        <f t="shared" si="1045"/>
        <v/>
      </c>
      <c r="AQ198" s="115" t="str">
        <f t="shared" si="1046"/>
        <v/>
      </c>
      <c r="AR198" s="115" t="str">
        <f t="shared" si="1047"/>
        <v/>
      </c>
      <c r="AS198" s="116" t="str">
        <f t="shared" si="1048"/>
        <v/>
      </c>
      <c r="AT198" s="117" t="str">
        <f t="shared" si="1049"/>
        <v/>
      </c>
      <c r="AU198" s="118" t="str">
        <f t="shared" si="1050"/>
        <v/>
      </c>
      <c r="AV198" s="119" t="str">
        <f t="shared" si="1051"/>
        <v/>
      </c>
      <c r="AW198" s="120" t="str">
        <f t="shared" si="1052"/>
        <v/>
      </c>
      <c r="AY198" s="112"/>
      <c r="AZ198" s="112"/>
      <c r="BA198" s="113" t="str">
        <f t="shared" si="1446"/>
        <v/>
      </c>
      <c r="BB198" s="114" t="str">
        <f t="shared" si="1447"/>
        <v/>
      </c>
      <c r="BC198" s="115" t="str">
        <f t="shared" si="1448"/>
        <v/>
      </c>
      <c r="BD198" s="115" t="str">
        <f t="shared" si="1449"/>
        <v/>
      </c>
      <c r="BE198" s="116" t="str">
        <f t="shared" si="1450"/>
        <v/>
      </c>
      <c r="BF198" s="117" t="str">
        <f t="shared" si="1451"/>
        <v/>
      </c>
      <c r="BG198" s="118" t="str">
        <f t="shared" si="1452"/>
        <v/>
      </c>
      <c r="BH198" s="119" t="str">
        <f t="shared" si="1453"/>
        <v/>
      </c>
      <c r="BI198" s="120" t="str">
        <f t="shared" si="1454"/>
        <v/>
      </c>
      <c r="BK198" s="112"/>
      <c r="BL198" s="112"/>
      <c r="BM198" s="113" t="str">
        <f t="shared" si="1053"/>
        <v/>
      </c>
      <c r="BN198" s="114" t="str">
        <f t="shared" si="1054"/>
        <v/>
      </c>
      <c r="BO198" s="115" t="str">
        <f t="shared" si="1055"/>
        <v/>
      </c>
      <c r="BP198" s="115" t="str">
        <f t="shared" si="1056"/>
        <v/>
      </c>
      <c r="BQ198" s="116" t="str">
        <f t="shared" si="1057"/>
        <v/>
      </c>
      <c r="BR198" s="117" t="str">
        <f t="shared" si="1058"/>
        <v/>
      </c>
      <c r="BS198" s="118" t="str">
        <f t="shared" si="1059"/>
        <v/>
      </c>
      <c r="BT198" s="119" t="str">
        <f t="shared" si="1060"/>
        <v/>
      </c>
      <c r="BU198" s="120" t="str">
        <f t="shared" si="1061"/>
        <v/>
      </c>
      <c r="BW198" s="112"/>
      <c r="BX198" s="112"/>
      <c r="BY198" s="113" t="str">
        <f t="shared" si="1062"/>
        <v/>
      </c>
      <c r="BZ198" s="114" t="str">
        <f t="shared" si="1063"/>
        <v/>
      </c>
      <c r="CA198" s="115" t="str">
        <f t="shared" si="1064"/>
        <v/>
      </c>
      <c r="CB198" s="115" t="str">
        <f t="shared" si="1065"/>
        <v/>
      </c>
      <c r="CC198" s="116" t="str">
        <f t="shared" si="1066"/>
        <v/>
      </c>
      <c r="CD198" s="117" t="str">
        <f t="shared" si="1067"/>
        <v/>
      </c>
      <c r="CE198" s="118" t="str">
        <f t="shared" si="1068"/>
        <v/>
      </c>
      <c r="CF198" s="119" t="str">
        <f t="shared" si="1069"/>
        <v/>
      </c>
      <c r="CG198" s="120" t="str">
        <f t="shared" si="1070"/>
        <v/>
      </c>
      <c r="CI198" s="112"/>
      <c r="CJ198" s="112"/>
      <c r="CK198" s="113" t="str">
        <f t="shared" si="1071"/>
        <v/>
      </c>
      <c r="CL198" s="114" t="str">
        <f t="shared" si="1072"/>
        <v/>
      </c>
      <c r="CM198" s="115" t="str">
        <f t="shared" si="1073"/>
        <v/>
      </c>
      <c r="CN198" s="115" t="str">
        <f t="shared" si="1074"/>
        <v/>
      </c>
      <c r="CO198" s="116" t="str">
        <f t="shared" si="1075"/>
        <v/>
      </c>
      <c r="CP198" s="117" t="str">
        <f t="shared" si="1076"/>
        <v/>
      </c>
      <c r="CQ198" s="118" t="str">
        <f t="shared" si="1077"/>
        <v/>
      </c>
      <c r="CR198" s="119" t="str">
        <f t="shared" si="1078"/>
        <v/>
      </c>
      <c r="CS198" s="120" t="str">
        <f t="shared" si="1079"/>
        <v/>
      </c>
      <c r="CU198" s="112"/>
      <c r="CV198" s="112"/>
      <c r="CW198" s="113" t="str">
        <f t="shared" si="1080"/>
        <v/>
      </c>
      <c r="CX198" s="114" t="str">
        <f t="shared" si="1081"/>
        <v/>
      </c>
      <c r="CY198" s="115" t="str">
        <f t="shared" si="1082"/>
        <v/>
      </c>
      <c r="CZ198" s="115" t="str">
        <f t="shared" si="1083"/>
        <v/>
      </c>
      <c r="DA198" s="116" t="str">
        <f t="shared" si="1084"/>
        <v/>
      </c>
      <c r="DB198" s="117" t="str">
        <f t="shared" si="1085"/>
        <v/>
      </c>
      <c r="DC198" s="118" t="str">
        <f t="shared" si="1086"/>
        <v/>
      </c>
      <c r="DD198" s="119" t="str">
        <f t="shared" si="1087"/>
        <v/>
      </c>
      <c r="DE198" s="120" t="str">
        <f t="shared" si="1088"/>
        <v/>
      </c>
      <c r="DG198" s="112"/>
      <c r="DH198" s="112"/>
      <c r="DI198" s="113" t="str">
        <f t="shared" si="1089"/>
        <v/>
      </c>
      <c r="DJ198" s="114" t="str">
        <f t="shared" si="1090"/>
        <v/>
      </c>
      <c r="DK198" s="115" t="str">
        <f t="shared" si="1091"/>
        <v/>
      </c>
      <c r="DL198" s="115" t="str">
        <f t="shared" si="1092"/>
        <v/>
      </c>
      <c r="DM198" s="116" t="str">
        <f t="shared" si="1093"/>
        <v/>
      </c>
      <c r="DN198" s="117" t="str">
        <f t="shared" si="1094"/>
        <v/>
      </c>
      <c r="DO198" s="118" t="str">
        <f t="shared" si="1095"/>
        <v/>
      </c>
      <c r="DP198" s="119" t="str">
        <f t="shared" si="1096"/>
        <v/>
      </c>
      <c r="DQ198" s="120" t="str">
        <f t="shared" si="1097"/>
        <v/>
      </c>
      <c r="DS198" s="112"/>
      <c r="DT198" s="112"/>
      <c r="DU198" s="113" t="str">
        <f t="shared" si="1098"/>
        <v/>
      </c>
      <c r="DV198" s="114" t="str">
        <f t="shared" si="1099"/>
        <v/>
      </c>
      <c r="DW198" s="115" t="str">
        <f t="shared" si="1100"/>
        <v/>
      </c>
      <c r="DX198" s="115" t="str">
        <f t="shared" si="1101"/>
        <v/>
      </c>
      <c r="DY198" s="116" t="str">
        <f t="shared" si="1102"/>
        <v/>
      </c>
      <c r="DZ198" s="117" t="str">
        <f t="shared" si="1103"/>
        <v/>
      </c>
      <c r="EA198" s="118" t="str">
        <f t="shared" si="1104"/>
        <v/>
      </c>
      <c r="EB198" s="119" t="str">
        <f t="shared" si="1105"/>
        <v/>
      </c>
      <c r="EC198" s="120" t="str">
        <f t="shared" si="1106"/>
        <v/>
      </c>
      <c r="EE198" s="112"/>
      <c r="EF198" s="112"/>
      <c r="EG198" s="113" t="str">
        <f t="shared" si="1107"/>
        <v/>
      </c>
      <c r="EH198" s="114" t="str">
        <f t="shared" si="1108"/>
        <v/>
      </c>
      <c r="EI198" s="115" t="str">
        <f t="shared" si="1109"/>
        <v/>
      </c>
      <c r="EJ198" s="115" t="str">
        <f t="shared" si="1110"/>
        <v/>
      </c>
      <c r="EK198" s="116" t="str">
        <f t="shared" si="1111"/>
        <v/>
      </c>
      <c r="EL198" s="117" t="str">
        <f t="shared" si="1112"/>
        <v/>
      </c>
      <c r="EM198" s="118" t="str">
        <f t="shared" si="1113"/>
        <v/>
      </c>
      <c r="EN198" s="119" t="str">
        <f t="shared" si="1114"/>
        <v/>
      </c>
      <c r="EO198" s="120" t="str">
        <f t="shared" si="1115"/>
        <v/>
      </c>
      <c r="EQ198" s="112"/>
      <c r="ER198" s="112"/>
      <c r="ES198" s="113" t="str">
        <f t="shared" si="1116"/>
        <v/>
      </c>
      <c r="ET198" s="114" t="str">
        <f t="shared" si="1117"/>
        <v/>
      </c>
      <c r="EU198" s="115" t="str">
        <f t="shared" si="1118"/>
        <v/>
      </c>
      <c r="EV198" s="115" t="str">
        <f t="shared" si="1119"/>
        <v/>
      </c>
      <c r="EW198" s="116" t="str">
        <f t="shared" si="1120"/>
        <v/>
      </c>
      <c r="EX198" s="117" t="str">
        <f t="shared" si="1121"/>
        <v/>
      </c>
      <c r="EY198" s="118" t="str">
        <f t="shared" si="1122"/>
        <v/>
      </c>
      <c r="EZ198" s="119" t="str">
        <f t="shared" si="1123"/>
        <v/>
      </c>
      <c r="FA198" s="120" t="str">
        <f t="shared" si="1124"/>
        <v/>
      </c>
      <c r="FC198" s="112"/>
      <c r="FD198" s="112"/>
      <c r="FE198" s="113" t="str">
        <f t="shared" si="1125"/>
        <v/>
      </c>
      <c r="FF198" s="114" t="str">
        <f t="shared" si="1126"/>
        <v/>
      </c>
      <c r="FG198" s="115" t="str">
        <f t="shared" si="1127"/>
        <v/>
      </c>
      <c r="FH198" s="115" t="str">
        <f t="shared" si="1128"/>
        <v/>
      </c>
      <c r="FI198" s="116" t="str">
        <f t="shared" si="1129"/>
        <v/>
      </c>
      <c r="FJ198" s="117" t="str">
        <f t="shared" si="1130"/>
        <v/>
      </c>
      <c r="FK198" s="118" t="str">
        <f t="shared" si="1131"/>
        <v/>
      </c>
      <c r="FL198" s="119" t="str">
        <f t="shared" si="1132"/>
        <v/>
      </c>
      <c r="FM198" s="120" t="str">
        <f t="shared" si="1133"/>
        <v/>
      </c>
      <c r="FO198" s="112"/>
      <c r="FP198" s="112"/>
      <c r="FQ198" s="113" t="str">
        <f t="shared" si="1134"/>
        <v/>
      </c>
      <c r="FR198" s="114" t="str">
        <f t="shared" si="1135"/>
        <v/>
      </c>
      <c r="FS198" s="115" t="str">
        <f t="shared" si="1136"/>
        <v/>
      </c>
      <c r="FT198" s="115" t="str">
        <f t="shared" si="1137"/>
        <v/>
      </c>
      <c r="FU198" s="116" t="str">
        <f t="shared" si="1138"/>
        <v/>
      </c>
      <c r="FV198" s="117" t="str">
        <f t="shared" si="1139"/>
        <v/>
      </c>
      <c r="FW198" s="118" t="str">
        <f t="shared" si="1140"/>
        <v/>
      </c>
      <c r="FX198" s="119" t="str">
        <f t="shared" si="1141"/>
        <v/>
      </c>
      <c r="FY198" s="120" t="str">
        <f t="shared" si="1142"/>
        <v/>
      </c>
      <c r="GA198" s="112"/>
      <c r="GB198" s="112"/>
      <c r="GC198" s="113" t="str">
        <f t="shared" si="1143"/>
        <v/>
      </c>
      <c r="GD198" s="114" t="str">
        <f t="shared" si="1144"/>
        <v/>
      </c>
      <c r="GE198" s="115" t="str">
        <f t="shared" si="1145"/>
        <v/>
      </c>
      <c r="GF198" s="115" t="str">
        <f t="shared" si="1146"/>
        <v/>
      </c>
      <c r="GG198" s="116" t="str">
        <f t="shared" si="1147"/>
        <v/>
      </c>
      <c r="GH198" s="117" t="str">
        <f t="shared" si="1148"/>
        <v/>
      </c>
      <c r="GI198" s="118" t="str">
        <f t="shared" si="1149"/>
        <v/>
      </c>
      <c r="GJ198" s="119" t="str">
        <f t="shared" si="1150"/>
        <v/>
      </c>
      <c r="GK198" s="120" t="str">
        <f t="shared" si="1151"/>
        <v/>
      </c>
      <c r="GM198" s="112"/>
      <c r="GN198" s="112"/>
      <c r="GO198" s="113" t="str">
        <f t="shared" si="1152"/>
        <v/>
      </c>
      <c r="GP198" s="114" t="str">
        <f t="shared" si="1153"/>
        <v/>
      </c>
      <c r="GQ198" s="115" t="str">
        <f t="shared" si="1154"/>
        <v/>
      </c>
      <c r="GR198" s="115" t="str">
        <f t="shared" si="1155"/>
        <v/>
      </c>
      <c r="GS198" s="116" t="str">
        <f t="shared" si="1156"/>
        <v/>
      </c>
      <c r="GT198" s="117" t="str">
        <f t="shared" si="1157"/>
        <v/>
      </c>
      <c r="GU198" s="118" t="str">
        <f t="shared" si="1158"/>
        <v/>
      </c>
      <c r="GV198" s="119" t="str">
        <f t="shared" si="1159"/>
        <v/>
      </c>
      <c r="GW198" s="120" t="str">
        <f t="shared" si="1160"/>
        <v/>
      </c>
      <c r="GY198" s="112"/>
      <c r="GZ198" s="112"/>
      <c r="HA198" s="113" t="str">
        <f t="shared" si="1161"/>
        <v/>
      </c>
      <c r="HB198" s="114" t="str">
        <f t="shared" si="1162"/>
        <v/>
      </c>
      <c r="HC198" s="115" t="str">
        <f t="shared" si="1163"/>
        <v/>
      </c>
      <c r="HD198" s="115" t="str">
        <f t="shared" si="1164"/>
        <v/>
      </c>
      <c r="HE198" s="116" t="str">
        <f t="shared" si="1165"/>
        <v/>
      </c>
      <c r="HF198" s="117" t="str">
        <f t="shared" si="1166"/>
        <v/>
      </c>
      <c r="HG198" s="118" t="str">
        <f t="shared" si="1167"/>
        <v/>
      </c>
      <c r="HH198" s="119" t="str">
        <f t="shared" si="1168"/>
        <v/>
      </c>
      <c r="HI198" s="120" t="str">
        <f t="shared" si="1169"/>
        <v/>
      </c>
      <c r="HK198" s="112"/>
      <c r="HL198" s="112"/>
      <c r="HM198" s="113" t="str">
        <f t="shared" si="1170"/>
        <v/>
      </c>
      <c r="HN198" s="114" t="str">
        <f t="shared" si="1171"/>
        <v/>
      </c>
      <c r="HO198" s="115" t="str">
        <f t="shared" si="1172"/>
        <v/>
      </c>
      <c r="HP198" s="115" t="str">
        <f t="shared" si="1173"/>
        <v/>
      </c>
      <c r="HQ198" s="116" t="str">
        <f t="shared" si="1174"/>
        <v/>
      </c>
      <c r="HR198" s="117" t="str">
        <f t="shared" si="1175"/>
        <v/>
      </c>
      <c r="HS198" s="118" t="str">
        <f t="shared" si="1176"/>
        <v/>
      </c>
      <c r="HT198" s="119" t="str">
        <f t="shared" si="1177"/>
        <v/>
      </c>
      <c r="HU198" s="120" t="str">
        <f t="shared" si="1178"/>
        <v/>
      </c>
      <c r="HW198" s="112"/>
      <c r="HX198" s="112"/>
      <c r="HY198" s="113" t="str">
        <f t="shared" si="1179"/>
        <v/>
      </c>
      <c r="HZ198" s="114" t="str">
        <f t="shared" si="1180"/>
        <v/>
      </c>
      <c r="IA198" s="115" t="str">
        <f t="shared" si="1181"/>
        <v/>
      </c>
      <c r="IB198" s="115" t="str">
        <f t="shared" si="1182"/>
        <v/>
      </c>
      <c r="IC198" s="116" t="str">
        <f t="shared" si="1183"/>
        <v/>
      </c>
      <c r="ID198" s="117" t="str">
        <f t="shared" si="1184"/>
        <v/>
      </c>
      <c r="IE198" s="118" t="str">
        <f t="shared" si="1185"/>
        <v/>
      </c>
      <c r="IF198" s="119" t="str">
        <f t="shared" si="1186"/>
        <v/>
      </c>
      <c r="IG198" s="120" t="str">
        <f t="shared" si="1187"/>
        <v/>
      </c>
      <c r="II198" s="112"/>
      <c r="IJ198" s="112"/>
      <c r="IK198" s="113" t="str">
        <f t="shared" si="1188"/>
        <v/>
      </c>
      <c r="IL198" s="114" t="str">
        <f t="shared" si="1189"/>
        <v/>
      </c>
      <c r="IM198" s="115" t="str">
        <f t="shared" si="1190"/>
        <v/>
      </c>
      <c r="IN198" s="115" t="str">
        <f t="shared" si="1191"/>
        <v/>
      </c>
      <c r="IO198" s="116" t="str">
        <f t="shared" si="1192"/>
        <v/>
      </c>
      <c r="IP198" s="117" t="str">
        <f t="shared" si="1193"/>
        <v/>
      </c>
      <c r="IQ198" s="118" t="str">
        <f t="shared" si="1194"/>
        <v/>
      </c>
      <c r="IR198" s="119" t="str">
        <f t="shared" si="1195"/>
        <v/>
      </c>
      <c r="IS198" s="120" t="str">
        <f t="shared" si="1196"/>
        <v/>
      </c>
      <c r="IU198" s="112"/>
      <c r="IV198" s="112"/>
      <c r="IW198" s="113" t="str">
        <f t="shared" si="1197"/>
        <v/>
      </c>
      <c r="IX198" s="114" t="str">
        <f t="shared" si="1198"/>
        <v/>
      </c>
      <c r="IY198" s="115" t="str">
        <f t="shared" si="1199"/>
        <v/>
      </c>
      <c r="IZ198" s="115" t="str">
        <f t="shared" si="1200"/>
        <v/>
      </c>
      <c r="JA198" s="116" t="str">
        <f t="shared" si="1201"/>
        <v/>
      </c>
      <c r="JB198" s="117" t="str">
        <f t="shared" si="1202"/>
        <v/>
      </c>
      <c r="JC198" s="118" t="str">
        <f t="shared" si="1203"/>
        <v/>
      </c>
      <c r="JD198" s="119" t="str">
        <f t="shared" si="1204"/>
        <v/>
      </c>
      <c r="JE198" s="120" t="str">
        <f t="shared" si="1205"/>
        <v/>
      </c>
      <c r="JG198" s="112"/>
      <c r="JH198" s="112"/>
      <c r="JI198" s="113" t="str">
        <f t="shared" si="1206"/>
        <v/>
      </c>
      <c r="JJ198" s="114" t="str">
        <f t="shared" si="1207"/>
        <v/>
      </c>
      <c r="JK198" s="115" t="str">
        <f t="shared" si="1208"/>
        <v/>
      </c>
      <c r="JL198" s="115" t="str">
        <f t="shared" si="1209"/>
        <v/>
      </c>
      <c r="JM198" s="116" t="str">
        <f t="shared" si="1210"/>
        <v/>
      </c>
      <c r="JN198" s="117" t="str">
        <f t="shared" si="1211"/>
        <v/>
      </c>
      <c r="JO198" s="118" t="str">
        <f t="shared" si="1212"/>
        <v/>
      </c>
      <c r="JP198" s="119" t="str">
        <f t="shared" si="1213"/>
        <v/>
      </c>
      <c r="JQ198" s="120" t="str">
        <f t="shared" si="1214"/>
        <v/>
      </c>
      <c r="JS198" s="112"/>
      <c r="JT198" s="112"/>
      <c r="JU198" s="113" t="str">
        <f t="shared" si="1215"/>
        <v/>
      </c>
      <c r="JV198" s="114" t="str">
        <f t="shared" si="1216"/>
        <v/>
      </c>
      <c r="JW198" s="115" t="str">
        <f t="shared" si="1217"/>
        <v/>
      </c>
      <c r="JX198" s="115" t="str">
        <f t="shared" si="1218"/>
        <v/>
      </c>
      <c r="JY198" s="116" t="str">
        <f t="shared" si="1219"/>
        <v/>
      </c>
      <c r="JZ198" s="117" t="str">
        <f t="shared" si="1220"/>
        <v/>
      </c>
      <c r="KA198" s="118" t="str">
        <f t="shared" si="1221"/>
        <v/>
      </c>
      <c r="KB198" s="119" t="str">
        <f t="shared" si="1222"/>
        <v/>
      </c>
      <c r="KC198" s="120" t="str">
        <f t="shared" si="1223"/>
        <v/>
      </c>
      <c r="KE198" s="112"/>
      <c r="KF198" s="112"/>
      <c r="KG198" s="113" t="str">
        <f t="shared" si="1224"/>
        <v/>
      </c>
      <c r="KH198" s="114" t="str">
        <f t="shared" si="1225"/>
        <v/>
      </c>
      <c r="KI198" s="115" t="str">
        <f t="shared" si="1226"/>
        <v/>
      </c>
      <c r="KJ198" s="115" t="str">
        <f t="shared" si="1227"/>
        <v/>
      </c>
      <c r="KK198" s="116" t="str">
        <f t="shared" si="1228"/>
        <v/>
      </c>
      <c r="KL198" s="117" t="str">
        <f t="shared" si="1229"/>
        <v/>
      </c>
      <c r="KM198" s="118" t="str">
        <f t="shared" si="1230"/>
        <v/>
      </c>
      <c r="KN198" s="119" t="str">
        <f t="shared" si="1231"/>
        <v/>
      </c>
      <c r="KO198" s="120" t="str">
        <f t="shared" si="1232"/>
        <v/>
      </c>
      <c r="KQ198" s="112"/>
      <c r="KR198" s="112"/>
      <c r="KS198" s="113" t="str">
        <f t="shared" si="1233"/>
        <v/>
      </c>
      <c r="KT198" s="114" t="str">
        <f t="shared" si="1234"/>
        <v/>
      </c>
      <c r="KU198" s="115" t="str">
        <f t="shared" si="1235"/>
        <v/>
      </c>
      <c r="KV198" s="115" t="str">
        <f t="shared" si="1236"/>
        <v/>
      </c>
      <c r="KW198" s="116" t="str">
        <f t="shared" si="1237"/>
        <v/>
      </c>
      <c r="KX198" s="117" t="str">
        <f t="shared" si="1238"/>
        <v/>
      </c>
      <c r="KY198" s="118" t="str">
        <f t="shared" si="1239"/>
        <v/>
      </c>
      <c r="KZ198" s="119" t="str">
        <f t="shared" si="1240"/>
        <v/>
      </c>
      <c r="LA198" s="120" t="str">
        <f t="shared" si="1241"/>
        <v/>
      </c>
      <c r="LC198" s="112"/>
      <c r="LD198" s="112"/>
      <c r="LE198" s="113" t="str">
        <f t="shared" si="1242"/>
        <v/>
      </c>
      <c r="LF198" s="114" t="str">
        <f t="shared" si="1243"/>
        <v/>
      </c>
      <c r="LG198" s="115" t="str">
        <f t="shared" si="1244"/>
        <v/>
      </c>
      <c r="LH198" s="115" t="str">
        <f t="shared" si="1245"/>
        <v/>
      </c>
      <c r="LI198" s="116" t="str">
        <f t="shared" si="1246"/>
        <v/>
      </c>
      <c r="LJ198" s="117" t="str">
        <f t="shared" si="1247"/>
        <v/>
      </c>
      <c r="LK198" s="118" t="str">
        <f t="shared" si="1248"/>
        <v/>
      </c>
      <c r="LL198" s="119" t="str">
        <f t="shared" si="1249"/>
        <v/>
      </c>
      <c r="LM198" s="120" t="str">
        <f t="shared" si="1250"/>
        <v/>
      </c>
      <c r="LO198" s="112"/>
      <c r="LP198" s="112"/>
      <c r="LQ198" s="113" t="str">
        <f t="shared" si="1251"/>
        <v/>
      </c>
      <c r="LR198" s="114" t="str">
        <f t="shared" si="1252"/>
        <v/>
      </c>
      <c r="LS198" s="115" t="str">
        <f t="shared" si="1253"/>
        <v/>
      </c>
      <c r="LT198" s="115" t="str">
        <f t="shared" si="1254"/>
        <v/>
      </c>
      <c r="LU198" s="116" t="str">
        <f t="shared" si="1255"/>
        <v/>
      </c>
      <c r="LV198" s="117" t="str">
        <f t="shared" si="1256"/>
        <v/>
      </c>
      <c r="LW198" s="118" t="str">
        <f t="shared" si="1257"/>
        <v/>
      </c>
      <c r="LX198" s="119" t="str">
        <f t="shared" si="1258"/>
        <v/>
      </c>
      <c r="LY198" s="120" t="str">
        <f t="shared" si="1259"/>
        <v/>
      </c>
      <c r="MA198" s="112"/>
      <c r="MB198" s="112"/>
      <c r="MC198" s="113" t="str">
        <f t="shared" si="1260"/>
        <v/>
      </c>
      <c r="MD198" s="114" t="str">
        <f t="shared" si="1261"/>
        <v/>
      </c>
      <c r="ME198" s="115" t="str">
        <f t="shared" si="1262"/>
        <v/>
      </c>
      <c r="MF198" s="115" t="str">
        <f t="shared" si="1263"/>
        <v/>
      </c>
      <c r="MG198" s="116" t="str">
        <f t="shared" si="1264"/>
        <v/>
      </c>
      <c r="MH198" s="117" t="str">
        <f t="shared" si="1265"/>
        <v/>
      </c>
      <c r="MI198" s="118" t="str">
        <f t="shared" si="1266"/>
        <v/>
      </c>
      <c r="MJ198" s="119" t="str">
        <f t="shared" si="1267"/>
        <v/>
      </c>
      <c r="MK198" s="120" t="str">
        <f t="shared" si="1268"/>
        <v/>
      </c>
      <c r="MM198" s="112"/>
      <c r="MN198" s="112"/>
      <c r="MO198" s="113" t="str">
        <f t="shared" si="1269"/>
        <v/>
      </c>
      <c r="MP198" s="114" t="str">
        <f t="shared" si="1270"/>
        <v/>
      </c>
      <c r="MQ198" s="115" t="str">
        <f t="shared" si="1271"/>
        <v/>
      </c>
      <c r="MR198" s="115" t="str">
        <f t="shared" si="1272"/>
        <v/>
      </c>
      <c r="MS198" s="116" t="str">
        <f t="shared" si="1273"/>
        <v/>
      </c>
      <c r="MT198" s="117" t="str">
        <f t="shared" si="1274"/>
        <v/>
      </c>
      <c r="MU198" s="118" t="str">
        <f t="shared" si="1275"/>
        <v/>
      </c>
      <c r="MV198" s="119" t="str">
        <f t="shared" si="1276"/>
        <v/>
      </c>
      <c r="MW198" s="120" t="str">
        <f t="shared" si="1277"/>
        <v/>
      </c>
      <c r="MY198" s="112"/>
      <c r="MZ198" s="112"/>
      <c r="NA198" s="113" t="str">
        <f t="shared" si="1278"/>
        <v/>
      </c>
      <c r="NB198" s="114" t="str">
        <f t="shared" si="1279"/>
        <v/>
      </c>
      <c r="NC198" s="115" t="str">
        <f t="shared" si="1280"/>
        <v/>
      </c>
      <c r="ND198" s="115" t="str">
        <f t="shared" si="1281"/>
        <v/>
      </c>
      <c r="NE198" s="116" t="str">
        <f t="shared" si="1282"/>
        <v/>
      </c>
      <c r="NF198" s="117" t="str">
        <f t="shared" si="1283"/>
        <v/>
      </c>
      <c r="NG198" s="118" t="str">
        <f t="shared" si="1284"/>
        <v/>
      </c>
      <c r="NH198" s="119" t="str">
        <f t="shared" si="1285"/>
        <v/>
      </c>
      <c r="NI198" s="120" t="str">
        <f t="shared" si="1286"/>
        <v/>
      </c>
      <c r="NK198" s="112"/>
      <c r="NL198" s="112"/>
      <c r="NM198" s="113" t="str">
        <f t="shared" si="1287"/>
        <v/>
      </c>
      <c r="NN198" s="114" t="str">
        <f t="shared" si="1288"/>
        <v/>
      </c>
      <c r="NO198" s="115" t="str">
        <f t="shared" si="1289"/>
        <v/>
      </c>
      <c r="NP198" s="115" t="str">
        <f t="shared" si="1290"/>
        <v/>
      </c>
      <c r="NQ198" s="116" t="str">
        <f t="shared" si="1291"/>
        <v/>
      </c>
      <c r="NR198" s="117" t="str">
        <f t="shared" si="1292"/>
        <v/>
      </c>
      <c r="NS198" s="118" t="str">
        <f t="shared" si="1293"/>
        <v/>
      </c>
      <c r="NT198" s="119" t="str">
        <f t="shared" si="1294"/>
        <v/>
      </c>
      <c r="NU198" s="120" t="str">
        <f t="shared" si="1295"/>
        <v/>
      </c>
      <c r="NW198" s="112"/>
      <c r="NX198" s="112"/>
      <c r="NY198" s="113" t="str">
        <f t="shared" si="1296"/>
        <v/>
      </c>
      <c r="NZ198" s="114" t="str">
        <f t="shared" si="1297"/>
        <v/>
      </c>
      <c r="OA198" s="115" t="str">
        <f t="shared" si="1298"/>
        <v/>
      </c>
      <c r="OB198" s="115" t="str">
        <f t="shared" si="1299"/>
        <v/>
      </c>
      <c r="OC198" s="116" t="str">
        <f t="shared" si="1300"/>
        <v/>
      </c>
      <c r="OD198" s="117" t="str">
        <f t="shared" si="1301"/>
        <v/>
      </c>
      <c r="OE198" s="118" t="str">
        <f t="shared" si="1302"/>
        <v/>
      </c>
      <c r="OF198" s="119" t="str">
        <f t="shared" si="1303"/>
        <v/>
      </c>
      <c r="OG198" s="120" t="str">
        <f t="shared" si="1304"/>
        <v/>
      </c>
      <c r="OI198" s="112"/>
      <c r="OJ198" s="112"/>
      <c r="OK198" s="113" t="str">
        <f t="shared" si="1305"/>
        <v/>
      </c>
      <c r="OL198" s="114" t="str">
        <f t="shared" si="1306"/>
        <v/>
      </c>
      <c r="OM198" s="115" t="str">
        <f t="shared" si="1307"/>
        <v/>
      </c>
      <c r="ON198" s="115" t="str">
        <f t="shared" si="1308"/>
        <v/>
      </c>
      <c r="OO198" s="116" t="str">
        <f t="shared" si="1309"/>
        <v/>
      </c>
      <c r="OP198" s="117" t="str">
        <f t="shared" si="1310"/>
        <v/>
      </c>
      <c r="OQ198" s="118" t="str">
        <f t="shared" si="1311"/>
        <v/>
      </c>
      <c r="OR198" s="119" t="str">
        <f t="shared" si="1312"/>
        <v/>
      </c>
      <c r="OS198" s="120" t="str">
        <f t="shared" si="1313"/>
        <v/>
      </c>
      <c r="OU198" s="112"/>
      <c r="OV198" s="112"/>
      <c r="OW198" s="113" t="str">
        <f t="shared" si="1314"/>
        <v/>
      </c>
      <c r="OX198" s="114" t="str">
        <f t="shared" si="1315"/>
        <v/>
      </c>
      <c r="OY198" s="115" t="str">
        <f t="shared" si="1316"/>
        <v/>
      </c>
      <c r="OZ198" s="115" t="str">
        <f t="shared" si="1317"/>
        <v/>
      </c>
      <c r="PA198" s="116" t="str">
        <f t="shared" si="1318"/>
        <v/>
      </c>
      <c r="PB198" s="117" t="str">
        <f t="shared" si="1319"/>
        <v/>
      </c>
      <c r="PC198" s="118" t="str">
        <f t="shared" si="1320"/>
        <v/>
      </c>
      <c r="PD198" s="119" t="str">
        <f t="shared" si="1321"/>
        <v/>
      </c>
      <c r="PE198" s="120" t="str">
        <f t="shared" si="1322"/>
        <v/>
      </c>
      <c r="PG198" s="112"/>
      <c r="PH198" s="112"/>
      <c r="PI198" s="113" t="str">
        <f t="shared" si="1323"/>
        <v/>
      </c>
      <c r="PJ198" s="114" t="str">
        <f t="shared" si="1324"/>
        <v/>
      </c>
      <c r="PK198" s="115" t="str">
        <f t="shared" si="1325"/>
        <v/>
      </c>
      <c r="PL198" s="115" t="str">
        <f t="shared" si="1326"/>
        <v/>
      </c>
      <c r="PM198" s="116" t="str">
        <f t="shared" si="1327"/>
        <v/>
      </c>
      <c r="PN198" s="117" t="str">
        <f t="shared" si="1328"/>
        <v/>
      </c>
      <c r="PO198" s="118" t="str">
        <f t="shared" si="1329"/>
        <v/>
      </c>
      <c r="PP198" s="119" t="str">
        <f t="shared" si="1330"/>
        <v/>
      </c>
      <c r="PQ198" s="120" t="str">
        <f t="shared" si="1331"/>
        <v/>
      </c>
      <c r="PS198" s="112"/>
      <c r="PT198" s="112"/>
      <c r="PU198" s="113" t="str">
        <f t="shared" si="1332"/>
        <v/>
      </c>
      <c r="PV198" s="114" t="str">
        <f t="shared" si="1333"/>
        <v/>
      </c>
      <c r="PW198" s="115" t="str">
        <f t="shared" si="1334"/>
        <v/>
      </c>
      <c r="PX198" s="115" t="str">
        <f t="shared" si="1335"/>
        <v/>
      </c>
      <c r="PY198" s="116" t="str">
        <f t="shared" si="1336"/>
        <v/>
      </c>
      <c r="PZ198" s="117" t="str">
        <f t="shared" si="1337"/>
        <v/>
      </c>
      <c r="QA198" s="118" t="str">
        <f t="shared" si="1338"/>
        <v/>
      </c>
      <c r="QB198" s="119" t="str">
        <f t="shared" si="1339"/>
        <v/>
      </c>
      <c r="QC198" s="120" t="str">
        <f t="shared" si="1340"/>
        <v/>
      </c>
      <c r="QE198" s="112"/>
      <c r="QF198" s="112"/>
      <c r="QG198" s="113" t="str">
        <f t="shared" si="1341"/>
        <v/>
      </c>
      <c r="QH198" s="114" t="str">
        <f t="shared" si="1342"/>
        <v/>
      </c>
      <c r="QI198" s="115" t="str">
        <f t="shared" si="1343"/>
        <v/>
      </c>
      <c r="QJ198" s="115" t="str">
        <f t="shared" si="1344"/>
        <v/>
      </c>
      <c r="QK198" s="116" t="str">
        <f t="shared" si="1345"/>
        <v/>
      </c>
      <c r="QL198" s="117" t="str">
        <f t="shared" si="1346"/>
        <v/>
      </c>
      <c r="QM198" s="118" t="str">
        <f t="shared" si="1347"/>
        <v/>
      </c>
      <c r="QN198" s="119" t="str">
        <f t="shared" si="1348"/>
        <v/>
      </c>
      <c r="QO198" s="120" t="str">
        <f t="shared" si="1349"/>
        <v/>
      </c>
      <c r="QQ198" s="112"/>
      <c r="QR198" s="112"/>
      <c r="QS198" s="113" t="str">
        <f t="shared" si="1350"/>
        <v/>
      </c>
      <c r="QT198" s="114" t="str">
        <f t="shared" si="1351"/>
        <v/>
      </c>
      <c r="QU198" s="115" t="str">
        <f t="shared" si="1352"/>
        <v/>
      </c>
      <c r="QV198" s="115" t="str">
        <f t="shared" si="1353"/>
        <v/>
      </c>
      <c r="QW198" s="116" t="str">
        <f t="shared" si="1354"/>
        <v/>
      </c>
      <c r="QX198" s="117" t="str">
        <f t="shared" si="1355"/>
        <v/>
      </c>
      <c r="QY198" s="118" t="str">
        <f t="shared" si="1356"/>
        <v/>
      </c>
      <c r="QZ198" s="119" t="str">
        <f t="shared" si="1357"/>
        <v/>
      </c>
      <c r="RA198" s="120" t="str">
        <f t="shared" si="1358"/>
        <v/>
      </c>
      <c r="RC198" s="112"/>
      <c r="RD198" s="112"/>
      <c r="RE198" s="113" t="str">
        <f t="shared" si="1359"/>
        <v/>
      </c>
      <c r="RF198" s="114" t="str">
        <f t="shared" si="1360"/>
        <v/>
      </c>
      <c r="RG198" s="115" t="str">
        <f t="shared" si="1361"/>
        <v/>
      </c>
      <c r="RH198" s="115" t="str">
        <f t="shared" si="1362"/>
        <v/>
      </c>
      <c r="RI198" s="116" t="str">
        <f t="shared" si="1363"/>
        <v/>
      </c>
      <c r="RJ198" s="117" t="str">
        <f t="shared" si="1364"/>
        <v/>
      </c>
      <c r="RK198" s="118" t="str">
        <f t="shared" si="1365"/>
        <v/>
      </c>
      <c r="RL198" s="119" t="str">
        <f t="shared" si="1366"/>
        <v/>
      </c>
      <c r="RM198" s="120" t="str">
        <f t="shared" si="1367"/>
        <v/>
      </c>
      <c r="RO198" s="112"/>
      <c r="RP198" s="112"/>
      <c r="RQ198" s="113" t="str">
        <f t="shared" si="1368"/>
        <v/>
      </c>
      <c r="RR198" s="114" t="str">
        <f t="shared" si="1369"/>
        <v/>
      </c>
      <c r="RS198" s="115" t="str">
        <f t="shared" si="1370"/>
        <v/>
      </c>
      <c r="RT198" s="115" t="str">
        <f t="shared" si="1371"/>
        <v/>
      </c>
      <c r="RU198" s="116" t="str">
        <f t="shared" si="1372"/>
        <v/>
      </c>
      <c r="RV198" s="117" t="str">
        <f t="shared" si="1373"/>
        <v/>
      </c>
      <c r="RW198" s="118" t="str">
        <f t="shared" si="1374"/>
        <v/>
      </c>
      <c r="RX198" s="119" t="str">
        <f t="shared" si="1375"/>
        <v/>
      </c>
      <c r="RY198" s="120" t="str">
        <f t="shared" si="1376"/>
        <v/>
      </c>
      <c r="SA198" s="112"/>
      <c r="SB198" s="112"/>
    </row>
    <row r="199" spans="1:496" ht="13.5" customHeight="1">
      <c r="A199" s="20"/>
      <c r="E199" s="113" t="str">
        <f t="shared" ref="E199" si="1455">IF(I199="","",E$3)</f>
        <v/>
      </c>
      <c r="F199" s="114" t="str">
        <f t="shared" ref="F199" si="1456">IF(I199="","",E$1)</f>
        <v/>
      </c>
      <c r="G199" s="115" t="str">
        <f t="shared" ref="G199" si="1457">IF(I199="","",E$2)</f>
        <v/>
      </c>
      <c r="H199" s="115" t="str">
        <f t="shared" ref="H199" si="1458">IF(I199="","",E$3)</f>
        <v/>
      </c>
      <c r="I199" s="116" t="str">
        <f t="shared" ref="I199" si="1459">IF(P199="","",IF(ISNUMBER(SEARCH(":",P199)),MID(P199,FIND(":",P199)+2,FIND("(",P199)-FIND(":",P199)-3),LEFT(P199,FIND("(",P199)-2)))</f>
        <v/>
      </c>
      <c r="J199" s="117" t="str">
        <f t="shared" ref="J199" si="1460">IF(P199="","",MID(P199,FIND("(",P199)+1,4))</f>
        <v/>
      </c>
      <c r="K199" s="118" t="str">
        <f t="shared" ref="K199" si="1461">IF(ISNUMBER(SEARCH("*female*",P199)),"female",IF(ISNUMBER(SEARCH("*male*",P199)),"male",""))</f>
        <v/>
      </c>
      <c r="L199" s="119" t="str">
        <f t="shared" ref="L199" si="1462">IF(P199="","",IF(ISERROR(MID(P199,FIND("male,",P199)+6,(FIND(")",P199)-(FIND("male,",P199)+6))))=TRUE,"missing/error",MID(P199,FIND("male,",P199)+6,(FIND(")",P199)-(FIND("male,",P199)+6)))))</f>
        <v/>
      </c>
      <c r="M199" s="120" t="str">
        <f t="shared" ref="M199" si="1463">IF(I199="","",(MID(I199,(SEARCH("^^",SUBSTITUTE(I199," ","^^",LEN(I199)-LEN(SUBSTITUTE(I199," ","")))))+1,99)&amp;"_"&amp;LEFT(I199,FIND(" ",I199)-1)&amp;"_"&amp;J199))</f>
        <v/>
      </c>
      <c r="O199" s="112"/>
      <c r="Q199" s="113" t="s">
        <v>289</v>
      </c>
      <c r="R199" s="114" t="s">
        <v>289</v>
      </c>
      <c r="S199" s="115" t="s">
        <v>289</v>
      </c>
      <c r="T199" s="115" t="s">
        <v>289</v>
      </c>
      <c r="U199" s="116" t="s">
        <v>289</v>
      </c>
      <c r="V199" s="117" t="s">
        <v>289</v>
      </c>
      <c r="W199" s="118" t="s">
        <v>289</v>
      </c>
      <c r="X199" s="119" t="s">
        <v>289</v>
      </c>
      <c r="Y199" s="120" t="s">
        <v>289</v>
      </c>
      <c r="AA199" s="4"/>
      <c r="AC199" s="113" t="str">
        <f t="shared" si="1035"/>
        <v/>
      </c>
      <c r="AD199" s="114" t="str">
        <f t="shared" si="1036"/>
        <v/>
      </c>
      <c r="AE199" s="115" t="str">
        <f t="shared" si="1037"/>
        <v/>
      </c>
      <c r="AF199" s="115" t="str">
        <f t="shared" si="1038"/>
        <v/>
      </c>
      <c r="AG199" s="116" t="str">
        <f t="shared" si="1039"/>
        <v/>
      </c>
      <c r="AH199" s="117" t="str">
        <f t="shared" si="1040"/>
        <v/>
      </c>
      <c r="AI199" s="118" t="str">
        <f t="shared" si="1041"/>
        <v/>
      </c>
      <c r="AJ199" s="119" t="str">
        <f t="shared" si="1042"/>
        <v/>
      </c>
      <c r="AK199" s="120" t="str">
        <f t="shared" si="1043"/>
        <v/>
      </c>
      <c r="AM199" s="112"/>
      <c r="AN199" s="112"/>
      <c r="AO199" s="113" t="str">
        <f t="shared" si="1044"/>
        <v/>
      </c>
      <c r="AP199" s="114" t="str">
        <f t="shared" si="1045"/>
        <v/>
      </c>
      <c r="AQ199" s="115" t="str">
        <f t="shared" si="1046"/>
        <v/>
      </c>
      <c r="AR199" s="115" t="str">
        <f t="shared" si="1047"/>
        <v/>
      </c>
      <c r="AS199" s="116" t="str">
        <f t="shared" si="1048"/>
        <v/>
      </c>
      <c r="AT199" s="117" t="str">
        <f t="shared" si="1049"/>
        <v/>
      </c>
      <c r="AU199" s="118" t="str">
        <f t="shared" si="1050"/>
        <v/>
      </c>
      <c r="AV199" s="119" t="str">
        <f t="shared" si="1051"/>
        <v/>
      </c>
      <c r="AW199" s="120" t="str">
        <f t="shared" si="1052"/>
        <v/>
      </c>
      <c r="AY199" s="112"/>
      <c r="AZ199" s="112"/>
      <c r="BA199" s="113" t="str">
        <f t="shared" si="1446"/>
        <v/>
      </c>
      <c r="BB199" s="114" t="str">
        <f t="shared" si="1447"/>
        <v/>
      </c>
      <c r="BC199" s="115" t="str">
        <f t="shared" si="1448"/>
        <v/>
      </c>
      <c r="BD199" s="115" t="str">
        <f t="shared" si="1449"/>
        <v/>
      </c>
      <c r="BE199" s="116" t="str">
        <f t="shared" si="1450"/>
        <v/>
      </c>
      <c r="BF199" s="117" t="str">
        <f t="shared" si="1451"/>
        <v/>
      </c>
      <c r="BG199" s="118" t="str">
        <f t="shared" si="1452"/>
        <v/>
      </c>
      <c r="BH199" s="119" t="str">
        <f t="shared" si="1453"/>
        <v/>
      </c>
      <c r="BI199" s="120" t="str">
        <f t="shared" si="1454"/>
        <v/>
      </c>
      <c r="BK199" s="112"/>
      <c r="BL199" s="112"/>
      <c r="BM199" s="113" t="str">
        <f t="shared" si="1053"/>
        <v/>
      </c>
      <c r="BN199" s="114" t="str">
        <f t="shared" si="1054"/>
        <v/>
      </c>
      <c r="BO199" s="115" t="str">
        <f t="shared" si="1055"/>
        <v/>
      </c>
      <c r="BP199" s="115" t="str">
        <f t="shared" si="1056"/>
        <v/>
      </c>
      <c r="BQ199" s="116" t="str">
        <f t="shared" si="1057"/>
        <v/>
      </c>
      <c r="BR199" s="117" t="str">
        <f t="shared" si="1058"/>
        <v/>
      </c>
      <c r="BS199" s="118" t="str">
        <f t="shared" si="1059"/>
        <v/>
      </c>
      <c r="BT199" s="119" t="str">
        <f t="shared" si="1060"/>
        <v/>
      </c>
      <c r="BU199" s="120" t="str">
        <f t="shared" si="1061"/>
        <v/>
      </c>
      <c r="BW199" s="112"/>
      <c r="BX199" s="112"/>
      <c r="BY199" s="113" t="str">
        <f t="shared" si="1062"/>
        <v/>
      </c>
      <c r="BZ199" s="114" t="str">
        <f t="shared" si="1063"/>
        <v/>
      </c>
      <c r="CA199" s="115" t="str">
        <f t="shared" si="1064"/>
        <v/>
      </c>
      <c r="CB199" s="115" t="str">
        <f t="shared" si="1065"/>
        <v/>
      </c>
      <c r="CC199" s="116" t="str">
        <f t="shared" si="1066"/>
        <v/>
      </c>
      <c r="CD199" s="117" t="str">
        <f t="shared" si="1067"/>
        <v/>
      </c>
      <c r="CE199" s="118" t="str">
        <f t="shared" si="1068"/>
        <v/>
      </c>
      <c r="CF199" s="119" t="str">
        <f t="shared" si="1069"/>
        <v/>
      </c>
      <c r="CG199" s="120" t="str">
        <f t="shared" si="1070"/>
        <v/>
      </c>
      <c r="CI199" s="112"/>
      <c r="CJ199" s="112"/>
      <c r="CK199" s="113" t="str">
        <f t="shared" si="1071"/>
        <v/>
      </c>
      <c r="CL199" s="114" t="str">
        <f t="shared" si="1072"/>
        <v/>
      </c>
      <c r="CM199" s="115" t="str">
        <f t="shared" si="1073"/>
        <v/>
      </c>
      <c r="CN199" s="115" t="str">
        <f t="shared" si="1074"/>
        <v/>
      </c>
      <c r="CO199" s="116" t="str">
        <f t="shared" si="1075"/>
        <v/>
      </c>
      <c r="CP199" s="117" t="str">
        <f t="shared" si="1076"/>
        <v/>
      </c>
      <c r="CQ199" s="118" t="str">
        <f t="shared" si="1077"/>
        <v/>
      </c>
      <c r="CR199" s="119" t="str">
        <f t="shared" si="1078"/>
        <v/>
      </c>
      <c r="CS199" s="120" t="str">
        <f t="shared" si="1079"/>
        <v/>
      </c>
      <c r="CU199" s="112"/>
      <c r="CV199" s="112"/>
      <c r="CW199" s="113" t="str">
        <f t="shared" si="1080"/>
        <v/>
      </c>
      <c r="CX199" s="114" t="str">
        <f t="shared" si="1081"/>
        <v/>
      </c>
      <c r="CY199" s="115" t="str">
        <f t="shared" si="1082"/>
        <v/>
      </c>
      <c r="CZ199" s="115" t="str">
        <f t="shared" si="1083"/>
        <v/>
      </c>
      <c r="DA199" s="116" t="str">
        <f t="shared" si="1084"/>
        <v/>
      </c>
      <c r="DB199" s="117" t="str">
        <f t="shared" si="1085"/>
        <v/>
      </c>
      <c r="DC199" s="118" t="str">
        <f t="shared" si="1086"/>
        <v/>
      </c>
      <c r="DD199" s="119" t="str">
        <f t="shared" si="1087"/>
        <v/>
      </c>
      <c r="DE199" s="120" t="str">
        <f t="shared" si="1088"/>
        <v/>
      </c>
      <c r="DG199" s="112"/>
      <c r="DH199" s="112"/>
      <c r="DI199" s="113" t="str">
        <f t="shared" si="1089"/>
        <v/>
      </c>
      <c r="DJ199" s="114" t="str">
        <f t="shared" si="1090"/>
        <v/>
      </c>
      <c r="DK199" s="115" t="str">
        <f t="shared" si="1091"/>
        <v/>
      </c>
      <c r="DL199" s="115" t="str">
        <f t="shared" si="1092"/>
        <v/>
      </c>
      <c r="DM199" s="116" t="str">
        <f t="shared" si="1093"/>
        <v/>
      </c>
      <c r="DN199" s="117" t="str">
        <f t="shared" si="1094"/>
        <v/>
      </c>
      <c r="DO199" s="118" t="str">
        <f t="shared" si="1095"/>
        <v/>
      </c>
      <c r="DP199" s="119" t="str">
        <f t="shared" si="1096"/>
        <v/>
      </c>
      <c r="DQ199" s="120" t="str">
        <f t="shared" si="1097"/>
        <v/>
      </c>
      <c r="DS199" s="112"/>
      <c r="DT199" s="112"/>
      <c r="DU199" s="113" t="str">
        <f t="shared" si="1098"/>
        <v/>
      </c>
      <c r="DV199" s="114" t="str">
        <f t="shared" si="1099"/>
        <v/>
      </c>
      <c r="DW199" s="115" t="str">
        <f t="shared" si="1100"/>
        <v/>
      </c>
      <c r="DX199" s="115" t="str">
        <f t="shared" si="1101"/>
        <v/>
      </c>
      <c r="DY199" s="116" t="str">
        <f t="shared" si="1102"/>
        <v/>
      </c>
      <c r="DZ199" s="117" t="str">
        <f t="shared" si="1103"/>
        <v/>
      </c>
      <c r="EA199" s="118" t="str">
        <f t="shared" si="1104"/>
        <v/>
      </c>
      <c r="EB199" s="119" t="str">
        <f t="shared" si="1105"/>
        <v/>
      </c>
      <c r="EC199" s="120" t="str">
        <f t="shared" si="1106"/>
        <v/>
      </c>
      <c r="EE199" s="112"/>
      <c r="EF199" s="112"/>
      <c r="EG199" s="113" t="str">
        <f t="shared" si="1107"/>
        <v/>
      </c>
      <c r="EH199" s="114" t="str">
        <f t="shared" si="1108"/>
        <v/>
      </c>
      <c r="EI199" s="115" t="str">
        <f t="shared" si="1109"/>
        <v/>
      </c>
      <c r="EJ199" s="115" t="str">
        <f t="shared" si="1110"/>
        <v/>
      </c>
      <c r="EK199" s="116" t="str">
        <f t="shared" si="1111"/>
        <v/>
      </c>
      <c r="EL199" s="117" t="str">
        <f t="shared" si="1112"/>
        <v/>
      </c>
      <c r="EM199" s="118" t="str">
        <f t="shared" si="1113"/>
        <v/>
      </c>
      <c r="EN199" s="119" t="str">
        <f t="shared" si="1114"/>
        <v/>
      </c>
      <c r="EO199" s="120" t="str">
        <f t="shared" si="1115"/>
        <v/>
      </c>
      <c r="EQ199" s="112"/>
      <c r="ER199" s="112"/>
      <c r="ES199" s="113" t="str">
        <f t="shared" si="1116"/>
        <v/>
      </c>
      <c r="ET199" s="114" t="str">
        <f t="shared" si="1117"/>
        <v/>
      </c>
      <c r="EU199" s="115" t="str">
        <f t="shared" si="1118"/>
        <v/>
      </c>
      <c r="EV199" s="115" t="str">
        <f t="shared" si="1119"/>
        <v/>
      </c>
      <c r="EW199" s="116" t="str">
        <f t="shared" si="1120"/>
        <v/>
      </c>
      <c r="EX199" s="117" t="str">
        <f t="shared" si="1121"/>
        <v/>
      </c>
      <c r="EY199" s="118" t="str">
        <f t="shared" si="1122"/>
        <v/>
      </c>
      <c r="EZ199" s="119" t="str">
        <f t="shared" si="1123"/>
        <v/>
      </c>
      <c r="FA199" s="120" t="str">
        <f t="shared" si="1124"/>
        <v/>
      </c>
      <c r="FC199" s="112"/>
      <c r="FD199" s="112"/>
      <c r="FE199" s="113" t="str">
        <f t="shared" si="1125"/>
        <v/>
      </c>
      <c r="FF199" s="114" t="str">
        <f t="shared" si="1126"/>
        <v/>
      </c>
      <c r="FG199" s="115" t="str">
        <f t="shared" si="1127"/>
        <v/>
      </c>
      <c r="FH199" s="115" t="str">
        <f t="shared" si="1128"/>
        <v/>
      </c>
      <c r="FI199" s="116" t="str">
        <f t="shared" si="1129"/>
        <v/>
      </c>
      <c r="FJ199" s="117" t="str">
        <f t="shared" si="1130"/>
        <v/>
      </c>
      <c r="FK199" s="118" t="str">
        <f t="shared" si="1131"/>
        <v/>
      </c>
      <c r="FL199" s="119" t="str">
        <f t="shared" si="1132"/>
        <v/>
      </c>
      <c r="FM199" s="120" t="str">
        <f t="shared" si="1133"/>
        <v/>
      </c>
      <c r="FO199" s="112"/>
      <c r="FP199" s="112"/>
      <c r="FQ199" s="113" t="str">
        <f t="shared" si="1134"/>
        <v/>
      </c>
      <c r="FR199" s="114" t="str">
        <f t="shared" si="1135"/>
        <v/>
      </c>
      <c r="FS199" s="115" t="str">
        <f t="shared" si="1136"/>
        <v/>
      </c>
      <c r="FT199" s="115" t="str">
        <f t="shared" si="1137"/>
        <v/>
      </c>
      <c r="FU199" s="116" t="str">
        <f t="shared" si="1138"/>
        <v/>
      </c>
      <c r="FV199" s="117" t="str">
        <f t="shared" si="1139"/>
        <v/>
      </c>
      <c r="FW199" s="118" t="str">
        <f t="shared" si="1140"/>
        <v/>
      </c>
      <c r="FX199" s="119" t="str">
        <f t="shared" si="1141"/>
        <v/>
      </c>
      <c r="FY199" s="120" t="str">
        <f t="shared" si="1142"/>
        <v/>
      </c>
      <c r="GA199" s="112"/>
      <c r="GB199" s="112"/>
      <c r="GC199" s="113" t="str">
        <f t="shared" si="1143"/>
        <v/>
      </c>
      <c r="GD199" s="114" t="str">
        <f t="shared" si="1144"/>
        <v/>
      </c>
      <c r="GE199" s="115" t="str">
        <f t="shared" si="1145"/>
        <v/>
      </c>
      <c r="GF199" s="115" t="str">
        <f t="shared" si="1146"/>
        <v/>
      </c>
      <c r="GG199" s="116" t="str">
        <f t="shared" si="1147"/>
        <v/>
      </c>
      <c r="GH199" s="117" t="str">
        <f t="shared" si="1148"/>
        <v/>
      </c>
      <c r="GI199" s="118" t="str">
        <f t="shared" si="1149"/>
        <v/>
      </c>
      <c r="GJ199" s="119" t="str">
        <f t="shared" si="1150"/>
        <v/>
      </c>
      <c r="GK199" s="120" t="str">
        <f t="shared" si="1151"/>
        <v/>
      </c>
      <c r="GM199" s="112"/>
      <c r="GN199" s="112"/>
      <c r="GO199" s="113" t="str">
        <f t="shared" si="1152"/>
        <v/>
      </c>
      <c r="GP199" s="114" t="str">
        <f t="shared" si="1153"/>
        <v/>
      </c>
      <c r="GQ199" s="115" t="str">
        <f t="shared" si="1154"/>
        <v/>
      </c>
      <c r="GR199" s="115" t="str">
        <f t="shared" si="1155"/>
        <v/>
      </c>
      <c r="GS199" s="116" t="str">
        <f t="shared" si="1156"/>
        <v/>
      </c>
      <c r="GT199" s="117" t="str">
        <f t="shared" si="1157"/>
        <v/>
      </c>
      <c r="GU199" s="118" t="str">
        <f t="shared" si="1158"/>
        <v/>
      </c>
      <c r="GV199" s="119" t="str">
        <f t="shared" si="1159"/>
        <v/>
      </c>
      <c r="GW199" s="120" t="str">
        <f t="shared" si="1160"/>
        <v/>
      </c>
      <c r="GY199" s="112"/>
      <c r="GZ199" s="112"/>
      <c r="HA199" s="113" t="str">
        <f t="shared" si="1161"/>
        <v/>
      </c>
      <c r="HB199" s="114" t="str">
        <f t="shared" si="1162"/>
        <v/>
      </c>
      <c r="HC199" s="115" t="str">
        <f t="shared" si="1163"/>
        <v/>
      </c>
      <c r="HD199" s="115" t="str">
        <f t="shared" si="1164"/>
        <v/>
      </c>
      <c r="HE199" s="116" t="str">
        <f t="shared" si="1165"/>
        <v/>
      </c>
      <c r="HF199" s="117" t="str">
        <f t="shared" si="1166"/>
        <v/>
      </c>
      <c r="HG199" s="118" t="str">
        <f t="shared" si="1167"/>
        <v/>
      </c>
      <c r="HH199" s="119" t="str">
        <f t="shared" si="1168"/>
        <v/>
      </c>
      <c r="HI199" s="120" t="str">
        <f t="shared" si="1169"/>
        <v/>
      </c>
      <c r="HK199" s="112"/>
      <c r="HL199" s="112"/>
      <c r="HM199" s="113" t="str">
        <f t="shared" si="1170"/>
        <v/>
      </c>
      <c r="HN199" s="114" t="str">
        <f t="shared" si="1171"/>
        <v/>
      </c>
      <c r="HO199" s="115" t="str">
        <f t="shared" si="1172"/>
        <v/>
      </c>
      <c r="HP199" s="115" t="str">
        <f t="shared" si="1173"/>
        <v/>
      </c>
      <c r="HQ199" s="116" t="str">
        <f t="shared" si="1174"/>
        <v/>
      </c>
      <c r="HR199" s="117" t="str">
        <f t="shared" si="1175"/>
        <v/>
      </c>
      <c r="HS199" s="118" t="str">
        <f t="shared" si="1176"/>
        <v/>
      </c>
      <c r="HT199" s="119" t="str">
        <f t="shared" si="1177"/>
        <v/>
      </c>
      <c r="HU199" s="120" t="str">
        <f t="shared" si="1178"/>
        <v/>
      </c>
      <c r="HW199" s="112"/>
      <c r="HX199" s="112"/>
      <c r="HY199" s="113" t="str">
        <f t="shared" si="1179"/>
        <v/>
      </c>
      <c r="HZ199" s="114" t="str">
        <f t="shared" si="1180"/>
        <v/>
      </c>
      <c r="IA199" s="115" t="str">
        <f t="shared" si="1181"/>
        <v/>
      </c>
      <c r="IB199" s="115" t="str">
        <f t="shared" si="1182"/>
        <v/>
      </c>
      <c r="IC199" s="116" t="str">
        <f t="shared" si="1183"/>
        <v/>
      </c>
      <c r="ID199" s="117" t="str">
        <f t="shared" si="1184"/>
        <v/>
      </c>
      <c r="IE199" s="118" t="str">
        <f t="shared" si="1185"/>
        <v/>
      </c>
      <c r="IF199" s="119" t="str">
        <f t="shared" si="1186"/>
        <v/>
      </c>
      <c r="IG199" s="120" t="str">
        <f t="shared" si="1187"/>
        <v/>
      </c>
      <c r="II199" s="112"/>
      <c r="IJ199" s="112"/>
      <c r="IK199" s="113" t="str">
        <f t="shared" si="1188"/>
        <v/>
      </c>
      <c r="IL199" s="114" t="str">
        <f t="shared" si="1189"/>
        <v/>
      </c>
      <c r="IM199" s="115" t="str">
        <f t="shared" si="1190"/>
        <v/>
      </c>
      <c r="IN199" s="115" t="str">
        <f t="shared" si="1191"/>
        <v/>
      </c>
      <c r="IO199" s="116" t="str">
        <f t="shared" si="1192"/>
        <v/>
      </c>
      <c r="IP199" s="117" t="str">
        <f t="shared" si="1193"/>
        <v/>
      </c>
      <c r="IQ199" s="118" t="str">
        <f t="shared" si="1194"/>
        <v/>
      </c>
      <c r="IR199" s="119" t="str">
        <f t="shared" si="1195"/>
        <v/>
      </c>
      <c r="IS199" s="120" t="str">
        <f t="shared" si="1196"/>
        <v/>
      </c>
      <c r="IU199" s="112"/>
      <c r="IV199" s="112"/>
      <c r="IW199" s="113" t="str">
        <f t="shared" si="1197"/>
        <v/>
      </c>
      <c r="IX199" s="114" t="str">
        <f t="shared" si="1198"/>
        <v/>
      </c>
      <c r="IY199" s="115" t="str">
        <f t="shared" si="1199"/>
        <v/>
      </c>
      <c r="IZ199" s="115" t="str">
        <f t="shared" si="1200"/>
        <v/>
      </c>
      <c r="JA199" s="116" t="str">
        <f t="shared" si="1201"/>
        <v/>
      </c>
      <c r="JB199" s="117" t="str">
        <f t="shared" si="1202"/>
        <v/>
      </c>
      <c r="JC199" s="118" t="str">
        <f t="shared" si="1203"/>
        <v/>
      </c>
      <c r="JD199" s="119" t="str">
        <f t="shared" si="1204"/>
        <v/>
      </c>
      <c r="JE199" s="120" t="str">
        <f t="shared" si="1205"/>
        <v/>
      </c>
      <c r="JG199" s="112"/>
      <c r="JH199" s="112"/>
      <c r="JI199" s="113" t="str">
        <f t="shared" si="1206"/>
        <v/>
      </c>
      <c r="JJ199" s="114" t="str">
        <f t="shared" si="1207"/>
        <v/>
      </c>
      <c r="JK199" s="115" t="str">
        <f t="shared" si="1208"/>
        <v/>
      </c>
      <c r="JL199" s="115" t="str">
        <f t="shared" si="1209"/>
        <v/>
      </c>
      <c r="JM199" s="116" t="str">
        <f t="shared" si="1210"/>
        <v/>
      </c>
      <c r="JN199" s="117" t="str">
        <f t="shared" si="1211"/>
        <v/>
      </c>
      <c r="JO199" s="118" t="str">
        <f t="shared" si="1212"/>
        <v/>
      </c>
      <c r="JP199" s="119" t="str">
        <f t="shared" si="1213"/>
        <v/>
      </c>
      <c r="JQ199" s="120" t="str">
        <f t="shared" si="1214"/>
        <v/>
      </c>
      <c r="JS199" s="112"/>
      <c r="JT199" s="112"/>
      <c r="JU199" s="113" t="str">
        <f t="shared" si="1215"/>
        <v/>
      </c>
      <c r="JV199" s="114" t="str">
        <f t="shared" si="1216"/>
        <v/>
      </c>
      <c r="JW199" s="115" t="str">
        <f t="shared" si="1217"/>
        <v/>
      </c>
      <c r="JX199" s="115" t="str">
        <f t="shared" si="1218"/>
        <v/>
      </c>
      <c r="JY199" s="116" t="str">
        <f t="shared" si="1219"/>
        <v/>
      </c>
      <c r="JZ199" s="117" t="str">
        <f t="shared" si="1220"/>
        <v/>
      </c>
      <c r="KA199" s="118" t="str">
        <f t="shared" si="1221"/>
        <v/>
      </c>
      <c r="KB199" s="119" t="str">
        <f t="shared" si="1222"/>
        <v/>
      </c>
      <c r="KC199" s="120" t="str">
        <f t="shared" si="1223"/>
        <v/>
      </c>
      <c r="KE199" s="112"/>
      <c r="KF199" s="112"/>
      <c r="KG199" s="113" t="str">
        <f t="shared" si="1224"/>
        <v/>
      </c>
      <c r="KH199" s="114" t="str">
        <f t="shared" si="1225"/>
        <v/>
      </c>
      <c r="KI199" s="115" t="str">
        <f t="shared" si="1226"/>
        <v/>
      </c>
      <c r="KJ199" s="115" t="str">
        <f t="shared" si="1227"/>
        <v/>
      </c>
      <c r="KK199" s="116" t="str">
        <f t="shared" si="1228"/>
        <v/>
      </c>
      <c r="KL199" s="117" t="str">
        <f t="shared" si="1229"/>
        <v/>
      </c>
      <c r="KM199" s="118" t="str">
        <f t="shared" si="1230"/>
        <v/>
      </c>
      <c r="KN199" s="119" t="str">
        <f t="shared" si="1231"/>
        <v/>
      </c>
      <c r="KO199" s="120" t="str">
        <f t="shared" si="1232"/>
        <v/>
      </c>
      <c r="KQ199" s="112"/>
      <c r="KR199" s="112"/>
      <c r="KS199" s="113" t="str">
        <f t="shared" si="1233"/>
        <v/>
      </c>
      <c r="KT199" s="114" t="str">
        <f t="shared" si="1234"/>
        <v/>
      </c>
      <c r="KU199" s="115" t="str">
        <f t="shared" si="1235"/>
        <v/>
      </c>
      <c r="KV199" s="115" t="str">
        <f t="shared" si="1236"/>
        <v/>
      </c>
      <c r="KW199" s="116" t="str">
        <f t="shared" si="1237"/>
        <v/>
      </c>
      <c r="KX199" s="117" t="str">
        <f t="shared" si="1238"/>
        <v/>
      </c>
      <c r="KY199" s="118" t="str">
        <f t="shared" si="1239"/>
        <v/>
      </c>
      <c r="KZ199" s="119" t="str">
        <f t="shared" si="1240"/>
        <v/>
      </c>
      <c r="LA199" s="120" t="str">
        <f t="shared" si="1241"/>
        <v/>
      </c>
      <c r="LC199" s="112"/>
      <c r="LD199" s="112"/>
      <c r="LE199" s="113" t="str">
        <f t="shared" si="1242"/>
        <v/>
      </c>
      <c r="LF199" s="114" t="str">
        <f t="shared" si="1243"/>
        <v/>
      </c>
      <c r="LG199" s="115" t="str">
        <f t="shared" si="1244"/>
        <v/>
      </c>
      <c r="LH199" s="115" t="str">
        <f t="shared" si="1245"/>
        <v/>
      </c>
      <c r="LI199" s="116" t="str">
        <f t="shared" si="1246"/>
        <v/>
      </c>
      <c r="LJ199" s="117" t="str">
        <f t="shared" si="1247"/>
        <v/>
      </c>
      <c r="LK199" s="118" t="str">
        <f t="shared" si="1248"/>
        <v/>
      </c>
      <c r="LL199" s="119" t="str">
        <f t="shared" si="1249"/>
        <v/>
      </c>
      <c r="LM199" s="120" t="str">
        <f t="shared" si="1250"/>
        <v/>
      </c>
      <c r="LO199" s="112"/>
      <c r="LP199" s="112"/>
      <c r="LQ199" s="113" t="str">
        <f t="shared" si="1251"/>
        <v/>
      </c>
      <c r="LR199" s="114" t="str">
        <f t="shared" si="1252"/>
        <v/>
      </c>
      <c r="LS199" s="115" t="str">
        <f t="shared" si="1253"/>
        <v/>
      </c>
      <c r="LT199" s="115" t="str">
        <f t="shared" si="1254"/>
        <v/>
      </c>
      <c r="LU199" s="116" t="str">
        <f t="shared" si="1255"/>
        <v/>
      </c>
      <c r="LV199" s="117" t="str">
        <f t="shared" si="1256"/>
        <v/>
      </c>
      <c r="LW199" s="118" t="str">
        <f t="shared" si="1257"/>
        <v/>
      </c>
      <c r="LX199" s="119" t="str">
        <f t="shared" si="1258"/>
        <v/>
      </c>
      <c r="LY199" s="120" t="str">
        <f t="shared" si="1259"/>
        <v/>
      </c>
      <c r="MA199" s="112"/>
      <c r="MB199" s="112"/>
      <c r="MC199" s="113" t="str">
        <f t="shared" si="1260"/>
        <v/>
      </c>
      <c r="MD199" s="114" t="str">
        <f t="shared" si="1261"/>
        <v/>
      </c>
      <c r="ME199" s="115" t="str">
        <f t="shared" si="1262"/>
        <v/>
      </c>
      <c r="MF199" s="115" t="str">
        <f t="shared" si="1263"/>
        <v/>
      </c>
      <c r="MG199" s="116" t="str">
        <f t="shared" si="1264"/>
        <v/>
      </c>
      <c r="MH199" s="117" t="str">
        <f t="shared" si="1265"/>
        <v/>
      </c>
      <c r="MI199" s="118" t="str">
        <f t="shared" si="1266"/>
        <v/>
      </c>
      <c r="MJ199" s="119" t="str">
        <f t="shared" si="1267"/>
        <v/>
      </c>
      <c r="MK199" s="120" t="str">
        <f t="shared" si="1268"/>
        <v/>
      </c>
      <c r="MM199" s="112"/>
      <c r="MN199" s="112"/>
      <c r="MO199" s="113" t="str">
        <f t="shared" si="1269"/>
        <v/>
      </c>
      <c r="MP199" s="114" t="str">
        <f t="shared" si="1270"/>
        <v/>
      </c>
      <c r="MQ199" s="115" t="str">
        <f t="shared" si="1271"/>
        <v/>
      </c>
      <c r="MR199" s="115" t="str">
        <f t="shared" si="1272"/>
        <v/>
      </c>
      <c r="MS199" s="116" t="str">
        <f t="shared" si="1273"/>
        <v/>
      </c>
      <c r="MT199" s="117" t="str">
        <f t="shared" si="1274"/>
        <v/>
      </c>
      <c r="MU199" s="118" t="str">
        <f t="shared" si="1275"/>
        <v/>
      </c>
      <c r="MV199" s="119" t="str">
        <f t="shared" si="1276"/>
        <v/>
      </c>
      <c r="MW199" s="120" t="str">
        <f t="shared" si="1277"/>
        <v/>
      </c>
      <c r="MY199" s="112"/>
      <c r="MZ199" s="112"/>
      <c r="NA199" s="113" t="str">
        <f t="shared" si="1278"/>
        <v/>
      </c>
      <c r="NB199" s="114" t="str">
        <f t="shared" si="1279"/>
        <v/>
      </c>
      <c r="NC199" s="115" t="str">
        <f t="shared" si="1280"/>
        <v/>
      </c>
      <c r="ND199" s="115" t="str">
        <f t="shared" si="1281"/>
        <v/>
      </c>
      <c r="NE199" s="116" t="str">
        <f t="shared" si="1282"/>
        <v/>
      </c>
      <c r="NF199" s="117" t="str">
        <f t="shared" si="1283"/>
        <v/>
      </c>
      <c r="NG199" s="118" t="str">
        <f t="shared" si="1284"/>
        <v/>
      </c>
      <c r="NH199" s="119" t="str">
        <f t="shared" si="1285"/>
        <v/>
      </c>
      <c r="NI199" s="120" t="str">
        <f t="shared" si="1286"/>
        <v/>
      </c>
      <c r="NK199" s="112"/>
      <c r="NL199" s="112"/>
      <c r="NM199" s="113" t="str">
        <f t="shared" si="1287"/>
        <v/>
      </c>
      <c r="NN199" s="114" t="str">
        <f t="shared" si="1288"/>
        <v/>
      </c>
      <c r="NO199" s="115" t="str">
        <f t="shared" si="1289"/>
        <v/>
      </c>
      <c r="NP199" s="115" t="str">
        <f t="shared" si="1290"/>
        <v/>
      </c>
      <c r="NQ199" s="116" t="str">
        <f t="shared" si="1291"/>
        <v/>
      </c>
      <c r="NR199" s="117" t="str">
        <f t="shared" si="1292"/>
        <v/>
      </c>
      <c r="NS199" s="118" t="str">
        <f t="shared" si="1293"/>
        <v/>
      </c>
      <c r="NT199" s="119" t="str">
        <f t="shared" si="1294"/>
        <v/>
      </c>
      <c r="NU199" s="120" t="str">
        <f t="shared" si="1295"/>
        <v/>
      </c>
      <c r="NW199" s="112"/>
      <c r="NX199" s="112"/>
      <c r="NY199" s="113" t="str">
        <f t="shared" si="1296"/>
        <v/>
      </c>
      <c r="NZ199" s="114" t="str">
        <f t="shared" si="1297"/>
        <v/>
      </c>
      <c r="OA199" s="115" t="str">
        <f t="shared" si="1298"/>
        <v/>
      </c>
      <c r="OB199" s="115" t="str">
        <f t="shared" si="1299"/>
        <v/>
      </c>
      <c r="OC199" s="116" t="str">
        <f t="shared" si="1300"/>
        <v/>
      </c>
      <c r="OD199" s="117" t="str">
        <f t="shared" si="1301"/>
        <v/>
      </c>
      <c r="OE199" s="118" t="str">
        <f t="shared" si="1302"/>
        <v/>
      </c>
      <c r="OF199" s="119" t="str">
        <f t="shared" si="1303"/>
        <v/>
      </c>
      <c r="OG199" s="120" t="str">
        <f t="shared" si="1304"/>
        <v/>
      </c>
      <c r="OI199" s="112"/>
      <c r="OJ199" s="112"/>
      <c r="OK199" s="113" t="str">
        <f t="shared" si="1305"/>
        <v/>
      </c>
      <c r="OL199" s="114" t="str">
        <f t="shared" si="1306"/>
        <v/>
      </c>
      <c r="OM199" s="115" t="str">
        <f t="shared" si="1307"/>
        <v/>
      </c>
      <c r="ON199" s="115" t="str">
        <f t="shared" si="1308"/>
        <v/>
      </c>
      <c r="OO199" s="116" t="str">
        <f t="shared" si="1309"/>
        <v/>
      </c>
      <c r="OP199" s="117" t="str">
        <f t="shared" si="1310"/>
        <v/>
      </c>
      <c r="OQ199" s="118" t="str">
        <f t="shared" si="1311"/>
        <v/>
      </c>
      <c r="OR199" s="119" t="str">
        <f t="shared" si="1312"/>
        <v/>
      </c>
      <c r="OS199" s="120" t="str">
        <f t="shared" si="1313"/>
        <v/>
      </c>
      <c r="OU199" s="112"/>
      <c r="OV199" s="112"/>
      <c r="OW199" s="113" t="str">
        <f t="shared" si="1314"/>
        <v/>
      </c>
      <c r="OX199" s="114" t="str">
        <f t="shared" si="1315"/>
        <v/>
      </c>
      <c r="OY199" s="115" t="str">
        <f t="shared" si="1316"/>
        <v/>
      </c>
      <c r="OZ199" s="115" t="str">
        <f t="shared" si="1317"/>
        <v/>
      </c>
      <c r="PA199" s="116" t="str">
        <f t="shared" si="1318"/>
        <v/>
      </c>
      <c r="PB199" s="117" t="str">
        <f t="shared" si="1319"/>
        <v/>
      </c>
      <c r="PC199" s="118" t="str">
        <f t="shared" si="1320"/>
        <v/>
      </c>
      <c r="PD199" s="119" t="str">
        <f t="shared" si="1321"/>
        <v/>
      </c>
      <c r="PE199" s="120" t="str">
        <f t="shared" si="1322"/>
        <v/>
      </c>
      <c r="PG199" s="112"/>
      <c r="PH199" s="112"/>
      <c r="PI199" s="113" t="str">
        <f t="shared" si="1323"/>
        <v/>
      </c>
      <c r="PJ199" s="114" t="str">
        <f t="shared" si="1324"/>
        <v/>
      </c>
      <c r="PK199" s="115" t="str">
        <f t="shared" si="1325"/>
        <v/>
      </c>
      <c r="PL199" s="115" t="str">
        <f t="shared" si="1326"/>
        <v/>
      </c>
      <c r="PM199" s="116" t="str">
        <f t="shared" si="1327"/>
        <v/>
      </c>
      <c r="PN199" s="117" t="str">
        <f t="shared" si="1328"/>
        <v/>
      </c>
      <c r="PO199" s="118" t="str">
        <f t="shared" si="1329"/>
        <v/>
      </c>
      <c r="PP199" s="119" t="str">
        <f t="shared" si="1330"/>
        <v/>
      </c>
      <c r="PQ199" s="120" t="str">
        <f t="shared" si="1331"/>
        <v/>
      </c>
      <c r="PS199" s="112"/>
      <c r="PT199" s="112"/>
      <c r="PU199" s="113" t="str">
        <f t="shared" si="1332"/>
        <v/>
      </c>
      <c r="PV199" s="114" t="str">
        <f t="shared" si="1333"/>
        <v/>
      </c>
      <c r="PW199" s="115" t="str">
        <f t="shared" si="1334"/>
        <v/>
      </c>
      <c r="PX199" s="115" t="str">
        <f t="shared" si="1335"/>
        <v/>
      </c>
      <c r="PY199" s="116" t="str">
        <f t="shared" si="1336"/>
        <v/>
      </c>
      <c r="PZ199" s="117" t="str">
        <f t="shared" si="1337"/>
        <v/>
      </c>
      <c r="QA199" s="118" t="str">
        <f t="shared" si="1338"/>
        <v/>
      </c>
      <c r="QB199" s="119" t="str">
        <f t="shared" si="1339"/>
        <v/>
      </c>
      <c r="QC199" s="120" t="str">
        <f t="shared" si="1340"/>
        <v/>
      </c>
      <c r="QE199" s="112"/>
      <c r="QF199" s="112"/>
      <c r="QG199" s="113" t="str">
        <f t="shared" si="1341"/>
        <v/>
      </c>
      <c r="QH199" s="114" t="str">
        <f t="shared" si="1342"/>
        <v/>
      </c>
      <c r="QI199" s="115" t="str">
        <f t="shared" si="1343"/>
        <v/>
      </c>
      <c r="QJ199" s="115" t="str">
        <f t="shared" si="1344"/>
        <v/>
      </c>
      <c r="QK199" s="116" t="str">
        <f t="shared" si="1345"/>
        <v/>
      </c>
      <c r="QL199" s="117" t="str">
        <f t="shared" si="1346"/>
        <v/>
      </c>
      <c r="QM199" s="118" t="str">
        <f t="shared" si="1347"/>
        <v/>
      </c>
      <c r="QN199" s="119" t="str">
        <f t="shared" si="1348"/>
        <v/>
      </c>
      <c r="QO199" s="120" t="str">
        <f t="shared" si="1349"/>
        <v/>
      </c>
      <c r="QQ199" s="112"/>
      <c r="QR199" s="112"/>
      <c r="QS199" s="113" t="str">
        <f t="shared" si="1350"/>
        <v/>
      </c>
      <c r="QT199" s="114" t="str">
        <f t="shared" si="1351"/>
        <v/>
      </c>
      <c r="QU199" s="115" t="str">
        <f t="shared" si="1352"/>
        <v/>
      </c>
      <c r="QV199" s="115" t="str">
        <f t="shared" si="1353"/>
        <v/>
      </c>
      <c r="QW199" s="116" t="str">
        <f t="shared" si="1354"/>
        <v/>
      </c>
      <c r="QX199" s="117" t="str">
        <f t="shared" si="1355"/>
        <v/>
      </c>
      <c r="QY199" s="118" t="str">
        <f t="shared" si="1356"/>
        <v/>
      </c>
      <c r="QZ199" s="119" t="str">
        <f t="shared" si="1357"/>
        <v/>
      </c>
      <c r="RA199" s="120" t="str">
        <f t="shared" si="1358"/>
        <v/>
      </c>
      <c r="RC199" s="112"/>
      <c r="RD199" s="112"/>
      <c r="RE199" s="113" t="str">
        <f t="shared" si="1359"/>
        <v/>
      </c>
      <c r="RF199" s="114" t="str">
        <f t="shared" si="1360"/>
        <v/>
      </c>
      <c r="RG199" s="115" t="str">
        <f t="shared" si="1361"/>
        <v/>
      </c>
      <c r="RH199" s="115" t="str">
        <f t="shared" si="1362"/>
        <v/>
      </c>
      <c r="RI199" s="116" t="str">
        <f t="shared" si="1363"/>
        <v/>
      </c>
      <c r="RJ199" s="117" t="str">
        <f t="shared" si="1364"/>
        <v/>
      </c>
      <c r="RK199" s="118" t="str">
        <f t="shared" si="1365"/>
        <v/>
      </c>
      <c r="RL199" s="119" t="str">
        <f t="shared" si="1366"/>
        <v/>
      </c>
      <c r="RM199" s="120" t="str">
        <f t="shared" si="1367"/>
        <v/>
      </c>
      <c r="RO199" s="112"/>
      <c r="RP199" s="112"/>
      <c r="RQ199" s="113" t="str">
        <f t="shared" si="1368"/>
        <v/>
      </c>
      <c r="RR199" s="114" t="str">
        <f t="shared" si="1369"/>
        <v/>
      </c>
      <c r="RS199" s="115" t="str">
        <f t="shared" si="1370"/>
        <v/>
      </c>
      <c r="RT199" s="115" t="str">
        <f t="shared" si="1371"/>
        <v/>
      </c>
      <c r="RU199" s="116" t="str">
        <f t="shared" si="1372"/>
        <v/>
      </c>
      <c r="RV199" s="117" t="str">
        <f t="shared" si="1373"/>
        <v/>
      </c>
      <c r="RW199" s="118" t="str">
        <f t="shared" si="1374"/>
        <v/>
      </c>
      <c r="RX199" s="119" t="str">
        <f t="shared" si="1375"/>
        <v/>
      </c>
      <c r="RY199" s="120" t="str">
        <f t="shared" si="1376"/>
        <v/>
      </c>
      <c r="SA199" s="112"/>
      <c r="SB199" s="112"/>
    </row>
  </sheetData>
  <conditionalFormatting sqref="N170:N199 N108 N119:N121 N111:N116 N71:N72 N11:N20 N22:N24 N92:N105 N50:N51 N151:N167 N74:N90 N28:N37 Z11:Z49 N123:N143 Z94:Z199 N39:N47 Z74:Z92 N53:N67 Z52:Z72 BV52:BV199 CH52:CH199 CT52:CT199 DF52:DF199 DR52:DR199 ED52:ED199 EP52:EP199 FB52:FB199 FN52:FN199 FZ52:FZ199 GL52:GL199 GX52:GX199 HJ52:HJ199 HV52:HV199 IH52:IH199 IT52:IT199 JF52:JF199 JR52:JR199 KD52:KD199 KP52:KP199 LB52:LB199 LN52:LN199 LZ52:LZ199 ML52:ML199 MX52:MX199 NJ52:NJ199 NV52:NV199 OH52:OH199 OT52:OT199 PF52:PF199 PR52:PR199 QD52:QD199 QP52:QP199 RB52:RB199 RN52:RN199 RZ52:RZ199 AL11:AL199 AX52:AX64 AX67:AX68 AX71:AX121 AX124:AX199 BJ11:BJ199">
    <cfRule type="containsText" dxfId="67" priority="104" operator="containsText" text="!">
      <formula>NOT(ISERROR(SEARCH("!",N11)))</formula>
    </cfRule>
  </conditionalFormatting>
  <conditionalFormatting sqref="N27">
    <cfRule type="containsText" dxfId="66" priority="80" operator="containsText" text="!">
      <formula>NOT(ISERROR(SEARCH("!",N27)))</formula>
    </cfRule>
  </conditionalFormatting>
  <conditionalFormatting sqref="N168:N169">
    <cfRule type="containsText" dxfId="65" priority="79" operator="containsText" text="!">
      <formula>NOT(ISERROR(SEARCH("!",N168)))</formula>
    </cfRule>
  </conditionalFormatting>
  <conditionalFormatting sqref="N106:N107">
    <cfRule type="containsText" dxfId="64" priority="78" operator="containsText" text="!">
      <formula>NOT(ISERROR(SEARCH("!",N106)))</formula>
    </cfRule>
  </conditionalFormatting>
  <conditionalFormatting sqref="N117">
    <cfRule type="containsText" dxfId="63" priority="77" operator="containsText" text="!">
      <formula>NOT(ISERROR(SEARCH("!",N117)))</formula>
    </cfRule>
  </conditionalFormatting>
  <conditionalFormatting sqref="N118">
    <cfRule type="containsText" dxfId="62" priority="76" operator="containsText" text="!">
      <formula>NOT(ISERROR(SEARCH("!",N118)))</formula>
    </cfRule>
  </conditionalFormatting>
  <conditionalFormatting sqref="N144:N148">
    <cfRule type="containsText" dxfId="61" priority="75" operator="containsText" text="!">
      <formula>NOT(ISERROR(SEARCH("!",N144)))</formula>
    </cfRule>
  </conditionalFormatting>
  <conditionalFormatting sqref="N109:N110">
    <cfRule type="containsText" dxfId="60" priority="74" operator="containsText" text="!">
      <formula>NOT(ISERROR(SEARCH("!",N109)))</formula>
    </cfRule>
  </conditionalFormatting>
  <conditionalFormatting sqref="N149:N150">
    <cfRule type="containsText" dxfId="59" priority="73" operator="containsText" text="!">
      <formula>NOT(ISERROR(SEARCH("!",N149)))</formula>
    </cfRule>
  </conditionalFormatting>
  <conditionalFormatting sqref="N122">
    <cfRule type="containsText" dxfId="58" priority="72" operator="containsText" text="!">
      <formula>NOT(ISERROR(SEARCH("!",N122)))</formula>
    </cfRule>
  </conditionalFormatting>
  <conditionalFormatting sqref="N26">
    <cfRule type="containsText" dxfId="57" priority="70" operator="containsText" text="!">
      <formula>NOT(ISERROR(SEARCH("!",N26)))</formula>
    </cfRule>
  </conditionalFormatting>
  <conditionalFormatting sqref="N26">
    <cfRule type="containsText" dxfId="56" priority="69" operator="containsText" text="!">
      <formula>NOT(ISERROR(SEARCH("!",N26)))</formula>
    </cfRule>
  </conditionalFormatting>
  <conditionalFormatting sqref="N24">
    <cfRule type="containsText" dxfId="55" priority="68" operator="containsText" text="!">
      <formula>NOT(ISERROR(SEARCH("!",N24)))</formula>
    </cfRule>
  </conditionalFormatting>
  <conditionalFormatting sqref="N25">
    <cfRule type="containsText" dxfId="54" priority="67" operator="containsText" text="!">
      <formula>NOT(ISERROR(SEARCH("!",N25)))</formula>
    </cfRule>
  </conditionalFormatting>
  <conditionalFormatting sqref="N52">
    <cfRule type="containsText" dxfId="53" priority="66" operator="containsText" text="!">
      <formula>NOT(ISERROR(SEARCH("!",N52)))</formula>
    </cfRule>
  </conditionalFormatting>
  <conditionalFormatting sqref="N21">
    <cfRule type="containsText" dxfId="52" priority="65" operator="containsText" text="!">
      <formula>NOT(ISERROR(SEARCH("!",N21)))</formula>
    </cfRule>
  </conditionalFormatting>
  <conditionalFormatting sqref="N73">
    <cfRule type="containsText" dxfId="51" priority="64" operator="containsText" text="!">
      <formula>NOT(ISERROR(SEARCH("!",N73)))</formula>
    </cfRule>
  </conditionalFormatting>
  <conditionalFormatting sqref="N91">
    <cfRule type="containsText" dxfId="50" priority="63" operator="containsText" text="!">
      <formula>NOT(ISERROR(SEARCH("!",N91)))</formula>
    </cfRule>
  </conditionalFormatting>
  <conditionalFormatting sqref="N48">
    <cfRule type="containsText" dxfId="49" priority="62" operator="containsText" text="!">
      <formula>NOT(ISERROR(SEARCH("!",N48)))</formula>
    </cfRule>
  </conditionalFormatting>
  <conditionalFormatting sqref="N49">
    <cfRule type="containsText" dxfId="48" priority="61" operator="containsText" text="!">
      <formula>NOT(ISERROR(SEARCH("!",N49)))</formula>
    </cfRule>
  </conditionalFormatting>
  <conditionalFormatting sqref="N68:N70">
    <cfRule type="containsText" dxfId="47" priority="60" operator="containsText" text="!">
      <formula>NOT(ISERROR(SEARCH("!",N68)))</formula>
    </cfRule>
  </conditionalFormatting>
  <conditionalFormatting sqref="N68:N70">
    <cfRule type="containsText" dxfId="46" priority="59" operator="containsText" text="!">
      <formula>NOT(ISERROR(SEARCH("!",N68)))</formula>
    </cfRule>
  </conditionalFormatting>
  <conditionalFormatting sqref="N39">
    <cfRule type="containsText" dxfId="45" priority="57" operator="containsText" text="!">
      <formula>NOT(ISERROR(SEARCH("!",N39)))</formula>
    </cfRule>
  </conditionalFormatting>
  <conditionalFormatting sqref="N38">
    <cfRule type="containsText" dxfId="44" priority="56" operator="containsText" text="!">
      <formula>NOT(ISERROR(SEARCH("!",N38)))</formula>
    </cfRule>
  </conditionalFormatting>
  <conditionalFormatting sqref="AX11:AX51">
    <cfRule type="containsText" dxfId="43" priority="55" operator="containsText" text="!">
      <formula>NOT(ISERROR(SEARCH("!",AX11)))</formula>
    </cfRule>
  </conditionalFormatting>
  <conditionalFormatting sqref="BV11:BV51">
    <cfRule type="containsText" dxfId="42" priority="53" operator="containsText" text="!">
      <formula>NOT(ISERROR(SEARCH("!",BV11)))</formula>
    </cfRule>
  </conditionalFormatting>
  <conditionalFormatting sqref="CH11:CH51">
    <cfRule type="containsText" dxfId="41" priority="52" operator="containsText" text="!">
      <formula>NOT(ISERROR(SEARCH("!",CH11)))</formula>
    </cfRule>
  </conditionalFormatting>
  <conditionalFormatting sqref="CT11:CT51">
    <cfRule type="containsText" dxfId="40" priority="51" operator="containsText" text="!">
      <formula>NOT(ISERROR(SEARCH("!",CT11)))</formula>
    </cfRule>
  </conditionalFormatting>
  <conditionalFormatting sqref="DF11:DF51">
    <cfRule type="containsText" dxfId="39" priority="50" operator="containsText" text="!">
      <formula>NOT(ISERROR(SEARCH("!",DF11)))</formula>
    </cfRule>
  </conditionalFormatting>
  <conditionalFormatting sqref="DR11:DR51">
    <cfRule type="containsText" dxfId="38" priority="49" operator="containsText" text="!">
      <formula>NOT(ISERROR(SEARCH("!",DR11)))</formula>
    </cfRule>
  </conditionalFormatting>
  <conditionalFormatting sqref="ED11:ED51">
    <cfRule type="containsText" dxfId="37" priority="48" operator="containsText" text="!">
      <formula>NOT(ISERROR(SEARCH("!",ED11)))</formula>
    </cfRule>
  </conditionalFormatting>
  <conditionalFormatting sqref="EP11:EP51">
    <cfRule type="containsText" dxfId="36" priority="47" operator="containsText" text="!">
      <formula>NOT(ISERROR(SEARCH("!",EP11)))</formula>
    </cfRule>
  </conditionalFormatting>
  <conditionalFormatting sqref="FB11:FB51">
    <cfRule type="containsText" dxfId="35" priority="46" operator="containsText" text="!">
      <formula>NOT(ISERROR(SEARCH("!",FB11)))</formula>
    </cfRule>
  </conditionalFormatting>
  <conditionalFormatting sqref="FN11:FN51">
    <cfRule type="containsText" dxfId="34" priority="45" operator="containsText" text="!">
      <formula>NOT(ISERROR(SEARCH("!",FN11)))</formula>
    </cfRule>
  </conditionalFormatting>
  <conditionalFormatting sqref="FZ11:FZ51">
    <cfRule type="containsText" dxfId="33" priority="42" operator="containsText" text="!">
      <formula>NOT(ISERROR(SEARCH("!",FZ11)))</formula>
    </cfRule>
  </conditionalFormatting>
  <conditionalFormatting sqref="GL11:GL51">
    <cfRule type="containsText" dxfId="32" priority="41" operator="containsText" text="!">
      <formula>NOT(ISERROR(SEARCH("!",GL11)))</formula>
    </cfRule>
  </conditionalFormatting>
  <conditionalFormatting sqref="GX11:GX51">
    <cfRule type="containsText" dxfId="31" priority="40" operator="containsText" text="!">
      <formula>NOT(ISERROR(SEARCH("!",GX11)))</formula>
    </cfRule>
  </conditionalFormatting>
  <conditionalFormatting sqref="HJ11:HJ51">
    <cfRule type="containsText" dxfId="30" priority="39" operator="containsText" text="!">
      <formula>NOT(ISERROR(SEARCH("!",HJ11)))</formula>
    </cfRule>
  </conditionalFormatting>
  <conditionalFormatting sqref="HV11:HV51">
    <cfRule type="containsText" dxfId="29" priority="38" operator="containsText" text="!">
      <formula>NOT(ISERROR(SEARCH("!",HV11)))</formula>
    </cfRule>
  </conditionalFormatting>
  <conditionalFormatting sqref="IH11:IH51">
    <cfRule type="containsText" dxfId="28" priority="37" operator="containsText" text="!">
      <formula>NOT(ISERROR(SEARCH("!",IH11)))</formula>
    </cfRule>
  </conditionalFormatting>
  <conditionalFormatting sqref="IT11:IT51">
    <cfRule type="containsText" dxfId="27" priority="35" operator="containsText" text="!">
      <formula>NOT(ISERROR(SEARCH("!",IT11)))</formula>
    </cfRule>
  </conditionalFormatting>
  <conditionalFormatting sqref="JF11:JF51">
    <cfRule type="containsText" dxfId="26" priority="34" operator="containsText" text="!">
      <formula>NOT(ISERROR(SEARCH("!",JF11)))</formula>
    </cfRule>
  </conditionalFormatting>
  <conditionalFormatting sqref="JR11:JR51">
    <cfRule type="containsText" dxfId="25" priority="33" operator="containsText" text="!">
      <formula>NOT(ISERROR(SEARCH("!",JR11)))</formula>
    </cfRule>
  </conditionalFormatting>
  <conditionalFormatting sqref="KD11:KD51">
    <cfRule type="containsText" dxfId="24" priority="32" operator="containsText" text="!">
      <formula>NOT(ISERROR(SEARCH("!",KD11)))</formula>
    </cfRule>
  </conditionalFormatting>
  <conditionalFormatting sqref="KP11:KP51">
    <cfRule type="containsText" dxfId="23" priority="28" operator="containsText" text="!">
      <formula>NOT(ISERROR(SEARCH("!",KP11)))</formula>
    </cfRule>
  </conditionalFormatting>
  <conditionalFormatting sqref="LB11:LB51">
    <cfRule type="containsText" dxfId="22" priority="27" operator="containsText" text="!">
      <formula>NOT(ISERROR(SEARCH("!",LB11)))</formula>
    </cfRule>
  </conditionalFormatting>
  <conditionalFormatting sqref="LN11:LN51">
    <cfRule type="containsText" dxfId="21" priority="26" operator="containsText" text="!">
      <formula>NOT(ISERROR(SEARCH("!",LN11)))</formula>
    </cfRule>
  </conditionalFormatting>
  <conditionalFormatting sqref="LZ11:LZ51">
    <cfRule type="containsText" dxfId="20" priority="25" operator="containsText" text="!">
      <formula>NOT(ISERROR(SEARCH("!",LZ11)))</formula>
    </cfRule>
  </conditionalFormatting>
  <conditionalFormatting sqref="ML11:ML51">
    <cfRule type="containsText" dxfId="19" priority="24" operator="containsText" text="!">
      <formula>NOT(ISERROR(SEARCH("!",ML11)))</formula>
    </cfRule>
  </conditionalFormatting>
  <conditionalFormatting sqref="MX11:MX51">
    <cfRule type="containsText" dxfId="18" priority="21" operator="containsText" text="!">
      <formula>NOT(ISERROR(SEARCH("!",MX11)))</formula>
    </cfRule>
  </conditionalFormatting>
  <conditionalFormatting sqref="NJ11:NJ51">
    <cfRule type="containsText" dxfId="17" priority="20" operator="containsText" text="!">
      <formula>NOT(ISERROR(SEARCH("!",NJ11)))</formula>
    </cfRule>
  </conditionalFormatting>
  <conditionalFormatting sqref="NV11:NV51">
    <cfRule type="containsText" dxfId="16" priority="19" operator="containsText" text="!">
      <formula>NOT(ISERROR(SEARCH("!",NV11)))</formula>
    </cfRule>
  </conditionalFormatting>
  <conditionalFormatting sqref="OH11:OH51">
    <cfRule type="containsText" dxfId="15" priority="18" operator="containsText" text="!">
      <formula>NOT(ISERROR(SEARCH("!",OH11)))</formula>
    </cfRule>
  </conditionalFormatting>
  <conditionalFormatting sqref="OT11:OT51">
    <cfRule type="containsText" dxfId="14" priority="17" operator="containsText" text="!">
      <formula>NOT(ISERROR(SEARCH("!",OT11)))</formula>
    </cfRule>
  </conditionalFormatting>
  <conditionalFormatting sqref="PF11:PF51">
    <cfRule type="containsText" dxfId="13" priority="14" operator="containsText" text="!">
      <formula>NOT(ISERROR(SEARCH("!",PF11)))</formula>
    </cfRule>
  </conditionalFormatting>
  <conditionalFormatting sqref="PR11:PR51">
    <cfRule type="containsText" dxfId="12" priority="13" operator="containsText" text="!">
      <formula>NOT(ISERROR(SEARCH("!",PR11)))</formula>
    </cfRule>
  </conditionalFormatting>
  <conditionalFormatting sqref="QD11:QD51">
    <cfRule type="containsText" dxfId="11" priority="12" operator="containsText" text="!">
      <formula>NOT(ISERROR(SEARCH("!",QD11)))</formula>
    </cfRule>
  </conditionalFormatting>
  <conditionalFormatting sqref="QP11:QP51">
    <cfRule type="containsText" dxfId="10" priority="11" operator="containsText" text="!">
      <formula>NOT(ISERROR(SEARCH("!",QP11)))</formula>
    </cfRule>
  </conditionalFormatting>
  <conditionalFormatting sqref="RB11:RB51">
    <cfRule type="containsText" dxfId="9" priority="10" operator="containsText" text="!">
      <formula>NOT(ISERROR(SEARCH("!",RB11)))</formula>
    </cfRule>
  </conditionalFormatting>
  <conditionalFormatting sqref="RN11:RN51">
    <cfRule type="containsText" dxfId="8" priority="9" operator="containsText" text="!">
      <formula>NOT(ISERROR(SEARCH("!",RN11)))</formula>
    </cfRule>
  </conditionalFormatting>
  <conditionalFormatting sqref="RZ11:RZ51">
    <cfRule type="containsText" dxfId="7" priority="8" operator="containsText" text="!">
      <formula>NOT(ISERROR(SEARCH("!",RZ11)))</formula>
    </cfRule>
  </conditionalFormatting>
  <conditionalFormatting sqref="Z51">
    <cfRule type="containsText" dxfId="6" priority="7" operator="containsText" text="!">
      <formula>NOT(ISERROR(SEARCH("!",Z51)))</formula>
    </cfRule>
  </conditionalFormatting>
  <conditionalFormatting sqref="Z50">
    <cfRule type="containsText" dxfId="5" priority="6" operator="containsText" text="!">
      <formula>NOT(ISERROR(SEARCH("!",Z50)))</formula>
    </cfRule>
  </conditionalFormatting>
  <conditionalFormatting sqref="Z73">
    <cfRule type="containsText" dxfId="4" priority="5" operator="containsText" text="!">
      <formula>NOT(ISERROR(SEARCH("!",Z73)))</formula>
    </cfRule>
  </conditionalFormatting>
  <conditionalFormatting sqref="AX68">
    <cfRule type="containsText" dxfId="3" priority="4" operator="containsText" text="!">
      <formula>NOT(ISERROR(SEARCH("!",AX68)))</formula>
    </cfRule>
  </conditionalFormatting>
  <conditionalFormatting sqref="AX122:AX123">
    <cfRule type="containsText" dxfId="2" priority="3" operator="containsText" text="!">
      <formula>NOT(ISERROR(SEARCH("!",AX122)))</formula>
    </cfRule>
  </conditionalFormatting>
  <conditionalFormatting sqref="AX65:AX66">
    <cfRule type="containsText" dxfId="1" priority="2" operator="containsText" text="!">
      <formula>NOT(ISERROR(SEARCH("!",AX65)))</formula>
    </cfRule>
  </conditionalFormatting>
  <conditionalFormatting sqref="AX69:AX70">
    <cfRule type="containsText" dxfId="0" priority="1" operator="containsText" text="!">
      <formula>NOT(ISERROR(SEARCH("!",AX69)))</formula>
    </cfRule>
  </conditionalFormatting>
  <dataValidations count="1">
    <dataValidation type="list" allowBlank="1" showInputMessage="1" showErrorMessage="1" sqref="X11:X199" xr:uid="{00000000-0002-0000-0300-000000000000}">
      <formula1>$A$1:$A$140</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info_parties!$A$1:$A$135</xm:f>
          </x14:formula1>
          <xm:sqref>L11:L199 AJ11:AJ199 AV11:AV199 BT11:BT199 CF11:CF199 CR11:CR199 DD11:DD199 DP11:DP199 EB11:EB199 EN11:EN199 EZ11:EZ199 FL11:FL199 FX11:FX199 GJ11:GJ199 GV11:GV199 HH11:HH199 HT11:HT199 IF11:IF199 IR11:IR199 JD11:JD199 JP11:JP199 KB11:KB199 KN11:KN199 KZ11:KZ199 LL11:LL199 LX11:LX199 MJ11:MJ199 MV11:MV199 NH11:NH199 NT11:NT199 OF11:OF199 OR11:OR199 PD11:PD199 PP11:PP199 QB11:QB199 QN11:QN199 QZ11:QZ199 RL11:RL199 RX11:RX199 BH11:BH199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BED2BE"/>
  </sheetPr>
  <dimension ref="A1:JV224"/>
  <sheetViews>
    <sheetView zoomScaleNormal="100" workbookViewId="0">
      <pane xSplit="2" ySplit="10" topLeftCell="CI44" activePane="bottomRight" state="frozen"/>
      <selection activeCell="I6" sqref="I6"/>
      <selection pane="topRight" activeCell="I6" sqref="I6"/>
      <selection pane="bottomLeft" activeCell="I6" sqref="I6"/>
      <selection pane="bottomRight" activeCell="DG51" sqref="A1:XFD1048576"/>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6" width="6.36328125" style="2" bestFit="1" customWidth="1"/>
    <col min="7"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26" width="17.453125" style="2" bestFit="1" customWidth="1"/>
    <col min="27"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50" width="5.6328125" style="2"/>
    <col min="51" max="52" width="1.36328125" style="2" customWidth="1"/>
    <col min="53" max="53" width="1.08984375" style="2" customWidth="1"/>
    <col min="54" max="54" width="1" style="2" customWidth="1"/>
    <col min="55" max="56" width="1.26953125" style="2" customWidth="1"/>
    <col min="57" max="57" width="1.453125" style="2" customWidth="1"/>
    <col min="58" max="58" width="1.26953125" style="2" customWidth="1"/>
    <col min="59" max="59" width="0.81640625" style="2" customWidth="1"/>
    <col min="60" max="60" width="0.7265625" style="2" customWidth="1"/>
    <col min="61" max="61" width="0.54296875" style="2" customWidth="1"/>
    <col min="62" max="62" width="1" style="2" customWidth="1"/>
    <col min="63" max="63" width="11.453125" style="2" customWidth="1"/>
    <col min="64" max="64" width="5.6328125" style="2"/>
    <col min="65" max="65" width="11.453125" style="2" customWidth="1"/>
    <col min="66" max="66" width="6.36328125" style="2" bestFit="1" customWidth="1"/>
    <col min="67" max="70" width="5.6328125" style="2"/>
    <col min="71" max="71" width="2" style="2" customWidth="1"/>
    <col min="72" max="72" width="1.90625" style="2" customWidth="1"/>
    <col min="73" max="74" width="1.6328125" style="2" customWidth="1"/>
    <col min="75" max="75" width="1.81640625" style="2" customWidth="1"/>
    <col min="76" max="76" width="1.26953125" style="2" customWidth="1"/>
    <col min="77" max="77" width="1.90625" style="2" customWidth="1"/>
    <col min="78" max="78" width="2.08984375" style="2" customWidth="1"/>
    <col min="79" max="79" width="1.81640625" style="2" customWidth="1"/>
    <col min="80" max="80" width="1.26953125" style="2" customWidth="1"/>
    <col min="81" max="81" width="1.6328125" style="2" customWidth="1"/>
    <col min="82" max="82" width="1.26953125" style="2" customWidth="1"/>
    <col min="83" max="83" width="11.453125" style="2" customWidth="1"/>
    <col min="84" max="84" width="5.6328125" style="2"/>
    <col min="85" max="85" width="11.453125" style="2" customWidth="1"/>
    <col min="86" max="87" width="6" style="2" bestFit="1" customWidth="1"/>
    <col min="88" max="90" width="5.6328125" style="2"/>
    <col min="91" max="91" width="2.453125" style="2" customWidth="1"/>
    <col min="92" max="92" width="1.6328125" style="2" customWidth="1"/>
    <col min="93" max="93" width="1.81640625" style="2" customWidth="1"/>
    <col min="94" max="94" width="1.1796875" style="2" customWidth="1"/>
    <col min="95" max="95" width="1.453125" style="2" customWidth="1"/>
    <col min="96" max="96" width="0.54296875" style="2" customWidth="1"/>
    <col min="97" max="97" width="1" style="2" customWidth="1"/>
    <col min="98" max="98" width="1.7265625" style="2" customWidth="1"/>
    <col min="99" max="99" width="1.1796875" style="2" customWidth="1"/>
    <col min="100" max="100" width="1.453125" style="2" customWidth="1"/>
    <col min="101" max="101" width="1.1796875" style="2" customWidth="1"/>
    <col min="102" max="102" width="0.7265625" style="2" customWidth="1"/>
    <col min="103" max="103" width="11.453125" style="2" customWidth="1"/>
    <col min="104" max="104" width="5.6328125" style="2"/>
    <col min="105" max="105" width="11.453125" style="2" customWidth="1"/>
    <col min="106" max="110" width="5.6328125" style="2"/>
    <col min="111" max="111" width="11.453125" style="2" customWidth="1"/>
    <col min="112" max="113" width="5.6328125" style="2"/>
    <col min="114" max="114" width="6.453125" style="2" bestFit="1" customWidth="1"/>
    <col min="115" max="116" width="5.6328125" style="2"/>
    <col min="117" max="117" width="11.453125" style="2" customWidth="1"/>
    <col min="118" max="122" width="5.6328125" style="2"/>
    <col min="123" max="123" width="11.453125" style="2" customWidth="1"/>
    <col min="124" max="124" width="5.6328125" style="2"/>
    <col min="125" max="125" width="11.453125" style="2" customWidth="1"/>
    <col min="126" max="126" width="6.90625" style="2" bestFit="1" customWidth="1"/>
    <col min="127"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64" width="5.6328125" style="2"/>
    <col min="165" max="165" width="11.453125" style="2" customWidth="1"/>
    <col min="166" max="170" width="5.6328125" style="2"/>
    <col min="171" max="171" width="11.453125" style="2" customWidth="1"/>
    <col min="172" max="176" width="5.6328125" style="2"/>
    <col min="177" max="177" width="11.453125" style="2" customWidth="1"/>
    <col min="178" max="182" width="5.6328125" style="2"/>
    <col min="183" max="183" width="11.453125" style="2" customWidth="1"/>
    <col min="184" max="202" width="5.6328125" style="2"/>
    <col min="203" max="203" width="11.453125" style="2" customWidth="1"/>
    <col min="204"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5" width="11.453125" style="2" customWidth="1"/>
    <col min="226"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6" width="11.453125" style="2" customWidth="1"/>
    <col min="247" max="250" width="5.6328125" style="2"/>
    <col min="251" max="251" width="11.453125" style="2" customWidth="1"/>
    <col min="252" max="256" width="5.6328125" style="2"/>
    <col min="257" max="257" width="11.453125" style="2" customWidth="1"/>
    <col min="258" max="262" width="5.6328125" style="2"/>
    <col min="263" max="263" width="11.453125" style="2" customWidth="1"/>
    <col min="264" max="264" width="5.6328125" style="2"/>
    <col min="265" max="265" width="11.453125" style="2" customWidth="1"/>
    <col min="266" max="270" width="5.6328125" style="2"/>
    <col min="271" max="271" width="11.453125" style="2" customWidth="1"/>
    <col min="272" max="276" width="5.6328125" style="2"/>
    <col min="277" max="277" width="11.453125" style="2" customWidth="1"/>
    <col min="278" max="16384" width="5.6328125" style="2"/>
  </cols>
  <sheetData>
    <row r="1" spans="1:282" s="17" customFormat="1" ht="13.5" customHeight="1">
      <c r="A1" s="12" t="s">
        <v>19</v>
      </c>
      <c r="B1" s="12"/>
      <c r="C1" s="13">
        <v>37948</v>
      </c>
      <c r="D1" s="14"/>
      <c r="E1" s="14"/>
      <c r="F1" s="14"/>
      <c r="G1" s="14"/>
      <c r="H1" s="14"/>
      <c r="I1" s="14"/>
      <c r="J1" s="14"/>
      <c r="K1" s="15"/>
      <c r="L1" s="14"/>
      <c r="M1" s="14"/>
      <c r="N1" s="14"/>
      <c r="O1" s="14"/>
      <c r="P1" s="16"/>
      <c r="Q1" s="14"/>
      <c r="R1" s="14"/>
      <c r="S1" s="14"/>
      <c r="T1" s="14"/>
      <c r="U1" s="14"/>
      <c r="V1" s="14"/>
      <c r="W1" s="13">
        <v>39410</v>
      </c>
      <c r="X1" s="14"/>
      <c r="Y1" s="14"/>
      <c r="Z1" s="14"/>
      <c r="AA1" s="14"/>
      <c r="AB1" s="14"/>
      <c r="AC1" s="14"/>
      <c r="AD1" s="14"/>
      <c r="AE1" s="15"/>
      <c r="AF1" s="14"/>
      <c r="AG1" s="14"/>
      <c r="AH1" s="14"/>
      <c r="AI1" s="14"/>
      <c r="AJ1" s="16"/>
      <c r="AK1" s="14"/>
      <c r="AL1" s="14"/>
      <c r="AM1" s="14"/>
      <c r="AN1" s="14"/>
      <c r="AO1" s="14"/>
      <c r="AP1" s="14"/>
      <c r="AQ1" s="13">
        <v>40881</v>
      </c>
      <c r="AR1" s="14"/>
      <c r="AS1" s="14"/>
      <c r="AT1" s="14"/>
      <c r="AU1" s="14"/>
      <c r="AV1" s="14"/>
      <c r="AW1" s="14"/>
      <c r="AX1" s="14"/>
      <c r="AY1" s="15"/>
      <c r="AZ1" s="14"/>
      <c r="BA1" s="14"/>
      <c r="BB1" s="14"/>
      <c r="BC1" s="14"/>
      <c r="BD1" s="16"/>
      <c r="BE1" s="14"/>
      <c r="BF1" s="14"/>
      <c r="BG1" s="14"/>
      <c r="BH1" s="14"/>
      <c r="BI1" s="14"/>
      <c r="BJ1" s="14"/>
      <c r="BK1" s="13">
        <v>42316</v>
      </c>
      <c r="BL1" s="14"/>
      <c r="BM1" s="14"/>
      <c r="BN1" s="14"/>
      <c r="BO1" s="14"/>
      <c r="BP1" s="14"/>
      <c r="BQ1" s="14"/>
      <c r="BR1" s="14"/>
      <c r="BS1" s="15"/>
      <c r="BT1" s="14"/>
      <c r="BU1" s="14"/>
      <c r="BV1" s="14"/>
      <c r="BW1" s="14"/>
      <c r="BX1" s="16"/>
      <c r="BY1" s="14"/>
      <c r="BZ1" s="14"/>
      <c r="CA1" s="14"/>
      <c r="CB1" s="14"/>
      <c r="CC1" s="14"/>
      <c r="CD1" s="14"/>
      <c r="CE1" s="13">
        <v>42624</v>
      </c>
      <c r="CF1" s="14"/>
      <c r="CG1" s="14"/>
      <c r="CH1" s="14"/>
      <c r="CI1" s="14"/>
      <c r="CJ1" s="14"/>
      <c r="CK1" s="14"/>
      <c r="CL1" s="14"/>
      <c r="CM1" s="15"/>
      <c r="CN1" s="14"/>
      <c r="CO1" s="14"/>
      <c r="CP1" s="14"/>
      <c r="CQ1" s="14"/>
      <c r="CR1" s="16"/>
      <c r="CS1" s="14"/>
      <c r="CT1" s="14"/>
      <c r="CU1" s="14"/>
      <c r="CV1" s="14"/>
      <c r="CW1" s="14"/>
      <c r="CX1" s="14"/>
      <c r="CY1" s="13">
        <v>44017</v>
      </c>
      <c r="CZ1" s="14"/>
      <c r="DA1" s="14"/>
      <c r="DB1" s="14"/>
      <c r="DC1" s="14"/>
      <c r="DD1" s="14"/>
      <c r="DE1" s="14"/>
      <c r="DF1" s="14"/>
      <c r="DG1" s="15"/>
      <c r="DH1" s="14"/>
      <c r="DI1" s="14"/>
      <c r="DJ1" s="14"/>
      <c r="DK1" s="14"/>
      <c r="DL1" s="16"/>
      <c r="DM1" s="14"/>
      <c r="DN1" s="14"/>
      <c r="DO1" s="14"/>
      <c r="DP1" s="14"/>
      <c r="DQ1" s="14"/>
      <c r="DR1" s="14"/>
      <c r="DS1" s="13"/>
      <c r="DT1" s="14"/>
      <c r="DU1" s="14"/>
      <c r="DV1" s="14"/>
      <c r="DW1" s="14"/>
      <c r="DX1" s="14"/>
      <c r="DY1" s="14"/>
      <c r="DZ1" s="14"/>
      <c r="EA1" s="15"/>
      <c r="EB1" s="14"/>
      <c r="EC1" s="14"/>
      <c r="ED1" s="14"/>
      <c r="EE1" s="14"/>
      <c r="EF1" s="16"/>
      <c r="EG1" s="14"/>
      <c r="EH1" s="14"/>
      <c r="EI1" s="14"/>
      <c r="EJ1" s="14"/>
      <c r="EK1" s="14"/>
      <c r="EL1" s="14"/>
      <c r="EM1" s="13"/>
      <c r="EN1" s="14"/>
      <c r="EO1" s="14"/>
      <c r="EP1" s="14"/>
      <c r="EQ1" s="14"/>
      <c r="ER1" s="14"/>
      <c r="ES1" s="14"/>
      <c r="ET1" s="14"/>
      <c r="EU1" s="15"/>
      <c r="EV1" s="14"/>
      <c r="EW1" s="14"/>
      <c r="EX1" s="14"/>
      <c r="EY1" s="14"/>
      <c r="EZ1" s="16"/>
      <c r="FA1" s="14"/>
      <c r="FB1" s="14"/>
      <c r="FC1" s="14"/>
      <c r="FD1" s="14"/>
      <c r="FE1" s="14"/>
      <c r="FF1" s="14"/>
      <c r="FG1" s="13"/>
      <c r="FH1" s="14"/>
      <c r="FI1" s="14"/>
      <c r="FJ1" s="14"/>
      <c r="FK1" s="14"/>
      <c r="FL1" s="14"/>
      <c r="FM1" s="14"/>
      <c r="FN1" s="14"/>
      <c r="FO1" s="15"/>
      <c r="FP1" s="14"/>
      <c r="FQ1" s="14"/>
      <c r="FR1" s="14"/>
      <c r="FS1" s="14"/>
      <c r="FT1" s="16"/>
      <c r="FU1" s="14"/>
      <c r="FV1" s="14"/>
      <c r="FW1" s="14"/>
      <c r="FX1" s="14"/>
      <c r="FY1" s="14"/>
      <c r="FZ1" s="14"/>
      <c r="GA1" s="13"/>
      <c r="GB1" s="14"/>
      <c r="GC1" s="14"/>
      <c r="GD1" s="14"/>
      <c r="GE1" s="14"/>
      <c r="GF1" s="14"/>
      <c r="GG1" s="14"/>
      <c r="GH1" s="14"/>
      <c r="GI1" s="15"/>
      <c r="GJ1" s="14"/>
      <c r="GK1" s="14"/>
      <c r="GL1" s="14"/>
      <c r="GM1" s="14"/>
      <c r="GN1" s="16"/>
      <c r="GO1" s="14"/>
      <c r="GP1" s="14"/>
      <c r="GQ1" s="14"/>
      <c r="GR1" s="14"/>
      <c r="GS1" s="14"/>
      <c r="GT1" s="14"/>
      <c r="GU1" s="13"/>
      <c r="GV1" s="14"/>
      <c r="GW1" s="14"/>
      <c r="GX1" s="14"/>
      <c r="GY1" s="14"/>
      <c r="GZ1" s="14"/>
      <c r="HA1" s="14"/>
      <c r="HB1" s="14"/>
      <c r="HC1" s="15"/>
      <c r="HD1" s="14"/>
      <c r="HE1" s="14"/>
      <c r="HF1" s="14"/>
      <c r="HG1" s="14"/>
      <c r="HH1" s="16"/>
      <c r="HI1" s="14"/>
      <c r="HJ1" s="14"/>
      <c r="HK1" s="14"/>
      <c r="HL1" s="14"/>
      <c r="HM1" s="14"/>
      <c r="HN1" s="14"/>
      <c r="HO1" s="13"/>
      <c r="HP1" s="14"/>
      <c r="HQ1" s="14"/>
      <c r="HR1" s="14"/>
      <c r="HS1" s="14"/>
      <c r="HT1" s="14"/>
      <c r="HU1" s="14"/>
      <c r="HV1" s="14"/>
      <c r="HW1" s="15"/>
      <c r="HX1" s="14"/>
      <c r="HY1" s="14"/>
      <c r="HZ1" s="14"/>
      <c r="IA1" s="14"/>
      <c r="IB1" s="16"/>
      <c r="IC1" s="14"/>
      <c r="ID1" s="14"/>
      <c r="IE1" s="14"/>
      <c r="IF1" s="14"/>
      <c r="IG1" s="14"/>
      <c r="IH1" s="14"/>
      <c r="II1" s="13"/>
      <c r="IJ1" s="14"/>
      <c r="IK1" s="14"/>
      <c r="IL1" s="14"/>
      <c r="IM1" s="14"/>
      <c r="IN1" s="14"/>
      <c r="IO1" s="14"/>
      <c r="IP1" s="14"/>
      <c r="IQ1" s="15"/>
      <c r="IR1" s="14"/>
      <c r="IS1" s="14"/>
      <c r="IT1" s="14"/>
      <c r="IU1" s="14"/>
      <c r="IV1" s="16"/>
      <c r="IW1" s="14"/>
      <c r="IX1" s="14"/>
      <c r="IY1" s="14"/>
      <c r="IZ1" s="14"/>
      <c r="JA1" s="14"/>
      <c r="JB1" s="14"/>
      <c r="JC1" s="13"/>
      <c r="JD1" s="14"/>
      <c r="JE1" s="14"/>
      <c r="JF1" s="14"/>
      <c r="JG1" s="14"/>
      <c r="JH1" s="14"/>
      <c r="JI1" s="14"/>
      <c r="JJ1" s="14"/>
      <c r="JK1" s="15"/>
      <c r="JL1" s="14"/>
      <c r="JM1" s="14"/>
      <c r="JN1" s="14"/>
      <c r="JO1" s="14"/>
      <c r="JP1" s="16"/>
      <c r="JQ1" s="14"/>
      <c r="JR1" s="14"/>
      <c r="JS1" s="14"/>
      <c r="JT1" s="14"/>
      <c r="JU1" s="14"/>
      <c r="JV1" s="14"/>
    </row>
    <row r="2" spans="1:282" s="17" customFormat="1" ht="13.5" customHeight="1">
      <c r="A2" s="12" t="s">
        <v>127</v>
      </c>
      <c r="B2" s="12"/>
      <c r="C2" s="13">
        <v>37948</v>
      </c>
      <c r="D2" s="14"/>
      <c r="E2" s="14"/>
      <c r="F2" s="14"/>
      <c r="G2" s="14"/>
      <c r="H2" s="14"/>
      <c r="I2" s="14"/>
      <c r="J2" s="14"/>
      <c r="K2" s="15"/>
      <c r="L2" s="14"/>
      <c r="M2" s="14"/>
      <c r="N2" s="14"/>
      <c r="O2" s="14"/>
      <c r="P2" s="16"/>
      <c r="Q2" s="14"/>
      <c r="R2" s="14"/>
      <c r="S2" s="14"/>
      <c r="T2" s="14"/>
      <c r="U2" s="14"/>
      <c r="V2" s="14"/>
      <c r="W2" s="13">
        <v>39410</v>
      </c>
      <c r="X2" s="14"/>
      <c r="Y2" s="14"/>
      <c r="Z2" s="14"/>
      <c r="AA2" s="14"/>
      <c r="AB2" s="14"/>
      <c r="AC2" s="14"/>
      <c r="AD2" s="14"/>
      <c r="AE2" s="15"/>
      <c r="AF2" s="14"/>
      <c r="AG2" s="14"/>
      <c r="AH2" s="14"/>
      <c r="AI2" s="14"/>
      <c r="AJ2" s="16"/>
      <c r="AK2" s="14"/>
      <c r="AL2" s="14"/>
      <c r="AM2" s="14"/>
      <c r="AN2" s="14"/>
      <c r="AO2" s="14"/>
      <c r="AP2" s="14"/>
      <c r="AQ2" s="13">
        <v>40881</v>
      </c>
      <c r="AR2" s="14"/>
      <c r="AS2" s="14"/>
      <c r="AT2" s="14"/>
      <c r="AU2" s="14"/>
      <c r="AV2" s="14"/>
      <c r="AW2" s="14"/>
      <c r="AX2" s="14"/>
      <c r="AY2" s="15"/>
      <c r="AZ2" s="14"/>
      <c r="BA2" s="14"/>
      <c r="BB2" s="14"/>
      <c r="BC2" s="14"/>
      <c r="BD2" s="16"/>
      <c r="BE2" s="14"/>
      <c r="BF2" s="14"/>
      <c r="BG2" s="14"/>
      <c r="BH2" s="14"/>
      <c r="BI2" s="14"/>
      <c r="BJ2" s="14"/>
      <c r="BK2" s="13">
        <v>42316</v>
      </c>
      <c r="BL2" s="14"/>
      <c r="BM2" s="14"/>
      <c r="BN2" s="14"/>
      <c r="BO2" s="14"/>
      <c r="BP2" s="14"/>
      <c r="BQ2" s="14"/>
      <c r="BR2" s="14"/>
      <c r="BS2" s="15"/>
      <c r="BT2" s="14"/>
      <c r="BU2" s="14"/>
      <c r="BV2" s="14"/>
      <c r="BW2" s="14"/>
      <c r="BX2" s="16"/>
      <c r="BY2" s="14"/>
      <c r="BZ2" s="14"/>
      <c r="CA2" s="14"/>
      <c r="CB2" s="14"/>
      <c r="CC2" s="14"/>
      <c r="CD2" s="14"/>
      <c r="CE2" s="13">
        <v>42624</v>
      </c>
      <c r="CF2" s="14"/>
      <c r="CG2" s="14"/>
      <c r="CH2" s="14"/>
      <c r="CI2" s="14"/>
      <c r="CJ2" s="14"/>
      <c r="CK2" s="14"/>
      <c r="CL2" s="14"/>
      <c r="CM2" s="15"/>
      <c r="CN2" s="14"/>
      <c r="CO2" s="14"/>
      <c r="CP2" s="14"/>
      <c r="CQ2" s="14"/>
      <c r="CR2" s="16"/>
      <c r="CS2" s="14"/>
      <c r="CT2" s="14"/>
      <c r="CU2" s="14"/>
      <c r="CV2" s="14"/>
      <c r="CW2" s="14"/>
      <c r="CX2" s="14"/>
      <c r="CY2" s="13">
        <v>44017</v>
      </c>
      <c r="CZ2" s="14"/>
      <c r="DA2" s="14"/>
      <c r="DB2" s="14"/>
      <c r="DC2" s="14"/>
      <c r="DD2" s="14"/>
      <c r="DE2" s="14"/>
      <c r="DF2" s="14"/>
      <c r="DG2" s="15"/>
      <c r="DH2" s="14"/>
      <c r="DI2" s="14"/>
      <c r="DJ2" s="14"/>
      <c r="DK2" s="14"/>
      <c r="DL2" s="16"/>
      <c r="DM2" s="14"/>
      <c r="DN2" s="14"/>
      <c r="DO2" s="14"/>
      <c r="DP2" s="14"/>
      <c r="DQ2" s="14"/>
      <c r="DR2" s="14"/>
      <c r="DS2" s="13"/>
      <c r="DT2" s="14"/>
      <c r="DU2" s="14"/>
      <c r="DV2" s="14"/>
      <c r="DW2" s="14"/>
      <c r="DX2" s="14"/>
      <c r="DY2" s="14"/>
      <c r="DZ2" s="14"/>
      <c r="EA2" s="15"/>
      <c r="EB2" s="14"/>
      <c r="EC2" s="14"/>
      <c r="ED2" s="14"/>
      <c r="EE2" s="14"/>
      <c r="EF2" s="16"/>
      <c r="EG2" s="14"/>
      <c r="EH2" s="14"/>
      <c r="EI2" s="14"/>
      <c r="EJ2" s="14"/>
      <c r="EK2" s="14"/>
      <c r="EL2" s="14"/>
      <c r="EM2" s="13"/>
      <c r="EN2" s="14"/>
      <c r="EO2" s="14"/>
      <c r="EP2" s="14"/>
      <c r="EQ2" s="14"/>
      <c r="ER2" s="14"/>
      <c r="ES2" s="14"/>
      <c r="ET2" s="14"/>
      <c r="EU2" s="15"/>
      <c r="EV2" s="14"/>
      <c r="EW2" s="14"/>
      <c r="EX2" s="14"/>
      <c r="EY2" s="14"/>
      <c r="EZ2" s="16"/>
      <c r="FA2" s="14"/>
      <c r="FB2" s="14"/>
      <c r="FC2" s="14"/>
      <c r="FD2" s="14"/>
      <c r="FE2" s="14"/>
      <c r="FF2" s="14"/>
      <c r="FG2" s="13"/>
      <c r="FH2" s="14"/>
      <c r="FI2" s="14"/>
      <c r="FJ2" s="14"/>
      <c r="FK2" s="14"/>
      <c r="FL2" s="14"/>
      <c r="FM2" s="14"/>
      <c r="FN2" s="14"/>
      <c r="FO2" s="15"/>
      <c r="FP2" s="14"/>
      <c r="FQ2" s="14"/>
      <c r="FR2" s="14"/>
      <c r="FS2" s="14"/>
      <c r="FT2" s="16"/>
      <c r="FU2" s="14"/>
      <c r="FV2" s="14"/>
      <c r="FW2" s="14"/>
      <c r="FX2" s="14"/>
      <c r="FY2" s="14"/>
      <c r="FZ2" s="14"/>
      <c r="GA2" s="13"/>
      <c r="GB2" s="14"/>
      <c r="GC2" s="14"/>
      <c r="GD2" s="14"/>
      <c r="GE2" s="14"/>
      <c r="GF2" s="14"/>
      <c r="GG2" s="14"/>
      <c r="GH2" s="14"/>
      <c r="GI2" s="15"/>
      <c r="GJ2" s="14"/>
      <c r="GK2" s="14"/>
      <c r="GL2" s="14"/>
      <c r="GM2" s="14"/>
      <c r="GN2" s="16"/>
      <c r="GO2" s="14"/>
      <c r="GP2" s="14"/>
      <c r="GQ2" s="14"/>
      <c r="GR2" s="14"/>
      <c r="GS2" s="14"/>
      <c r="GT2" s="14"/>
      <c r="GU2" s="13"/>
      <c r="GV2" s="14"/>
      <c r="GW2" s="14"/>
      <c r="GX2" s="14"/>
      <c r="GY2" s="14"/>
      <c r="GZ2" s="14"/>
      <c r="HA2" s="14"/>
      <c r="HB2" s="14"/>
      <c r="HC2" s="15"/>
      <c r="HD2" s="14"/>
      <c r="HE2" s="14"/>
      <c r="HF2" s="14"/>
      <c r="HG2" s="14"/>
      <c r="HH2" s="16"/>
      <c r="HI2" s="14"/>
      <c r="HJ2" s="14"/>
      <c r="HK2" s="14"/>
      <c r="HL2" s="14"/>
      <c r="HM2" s="14"/>
      <c r="HN2" s="14"/>
      <c r="HO2" s="13"/>
      <c r="HP2" s="14"/>
      <c r="HQ2" s="14"/>
      <c r="HR2" s="14"/>
      <c r="HS2" s="14"/>
      <c r="HT2" s="14"/>
      <c r="HU2" s="14"/>
      <c r="HV2" s="14"/>
      <c r="HW2" s="15"/>
      <c r="HX2" s="14"/>
      <c r="HY2" s="14"/>
      <c r="HZ2" s="14"/>
      <c r="IA2" s="14"/>
      <c r="IB2" s="16"/>
      <c r="IC2" s="14"/>
      <c r="ID2" s="14"/>
      <c r="IE2" s="14"/>
      <c r="IF2" s="14"/>
      <c r="IG2" s="14"/>
      <c r="IH2" s="14"/>
      <c r="II2" s="13"/>
      <c r="IJ2" s="14"/>
      <c r="IK2" s="14"/>
      <c r="IL2" s="14"/>
      <c r="IM2" s="14"/>
      <c r="IN2" s="14"/>
      <c r="IO2" s="14"/>
      <c r="IP2" s="14"/>
      <c r="IQ2" s="15"/>
      <c r="IR2" s="14"/>
      <c r="IS2" s="14"/>
      <c r="IT2" s="14"/>
      <c r="IU2" s="14"/>
      <c r="IV2" s="16"/>
      <c r="IW2" s="14"/>
      <c r="IX2" s="14"/>
      <c r="IY2" s="14"/>
      <c r="IZ2" s="14"/>
      <c r="JA2" s="14"/>
      <c r="JB2" s="14"/>
      <c r="JC2" s="13"/>
      <c r="JD2" s="14"/>
      <c r="JE2" s="14"/>
      <c r="JF2" s="14"/>
      <c r="JG2" s="14"/>
      <c r="JH2" s="14"/>
      <c r="JI2" s="14"/>
      <c r="JJ2" s="14"/>
      <c r="JK2" s="15"/>
      <c r="JL2" s="14"/>
      <c r="JM2" s="14"/>
      <c r="JN2" s="14"/>
      <c r="JO2" s="14"/>
      <c r="JP2" s="16"/>
      <c r="JQ2" s="14"/>
      <c r="JR2" s="14"/>
      <c r="JS2" s="14"/>
      <c r="JT2" s="14"/>
      <c r="JU2" s="14"/>
      <c r="JV2" s="14"/>
    </row>
    <row r="3" spans="1:282" ht="13.5" customHeight="1">
      <c r="A3" s="18" t="s">
        <v>21</v>
      </c>
      <c r="B3" s="18"/>
      <c r="C3" s="19">
        <v>151</v>
      </c>
      <c r="D3" s="20"/>
      <c r="E3" s="20"/>
      <c r="F3" s="20"/>
      <c r="G3" s="20"/>
      <c r="H3" s="20"/>
      <c r="I3" s="20"/>
      <c r="J3" s="20"/>
      <c r="K3" s="21"/>
      <c r="L3" s="20"/>
      <c r="M3" s="20"/>
      <c r="N3" s="20"/>
      <c r="O3" s="20"/>
      <c r="P3" s="22"/>
      <c r="Q3" s="20"/>
      <c r="R3" s="20"/>
      <c r="S3" s="20"/>
      <c r="T3" s="20"/>
      <c r="U3" s="20"/>
      <c r="V3" s="20"/>
      <c r="W3" s="19">
        <v>153</v>
      </c>
      <c r="X3" s="20"/>
      <c r="Y3" s="20"/>
      <c r="Z3" s="20"/>
      <c r="AA3" s="20"/>
      <c r="AB3" s="20"/>
      <c r="AC3" s="20"/>
      <c r="AD3" s="20"/>
      <c r="AE3" s="21"/>
      <c r="AF3" s="20"/>
      <c r="AG3" s="20"/>
      <c r="AH3" s="20"/>
      <c r="AI3" s="20"/>
      <c r="AJ3" s="22"/>
      <c r="AK3" s="20"/>
      <c r="AL3" s="20"/>
      <c r="AM3" s="20"/>
      <c r="AN3" s="20"/>
      <c r="AO3" s="20"/>
      <c r="AP3" s="20"/>
      <c r="AQ3" s="19">
        <v>151</v>
      </c>
      <c r="AR3" s="20"/>
      <c r="AS3" s="20"/>
      <c r="AT3" s="20"/>
      <c r="AU3" s="20"/>
      <c r="AV3" s="20"/>
      <c r="AW3" s="20"/>
      <c r="AX3" s="20"/>
      <c r="AY3" s="21"/>
      <c r="AZ3" s="20"/>
      <c r="BA3" s="20"/>
      <c r="BB3" s="20"/>
      <c r="BC3" s="20"/>
      <c r="BD3" s="22"/>
      <c r="BE3" s="20"/>
      <c r="BF3" s="20"/>
      <c r="BG3" s="20"/>
      <c r="BH3" s="20"/>
      <c r="BI3" s="20"/>
      <c r="BJ3" s="20"/>
      <c r="BK3" s="19">
        <v>151</v>
      </c>
      <c r="BL3" s="20"/>
      <c r="BM3" s="20"/>
      <c r="BN3" s="20"/>
      <c r="BO3" s="20"/>
      <c r="BP3" s="20"/>
      <c r="BQ3" s="20"/>
      <c r="BR3" s="20"/>
      <c r="BS3" s="21"/>
      <c r="BT3" s="20"/>
      <c r="BU3" s="20"/>
      <c r="BV3" s="20"/>
      <c r="BW3" s="20"/>
      <c r="BX3" s="22"/>
      <c r="BY3" s="20"/>
      <c r="BZ3" s="20"/>
      <c r="CA3" s="20"/>
      <c r="CB3" s="20"/>
      <c r="CC3" s="20"/>
      <c r="CD3" s="20"/>
      <c r="CE3" s="19">
        <v>151</v>
      </c>
      <c r="CF3" s="20"/>
      <c r="CG3" s="20"/>
      <c r="CH3" s="20"/>
      <c r="CI3" s="20"/>
      <c r="CJ3" s="20"/>
      <c r="CK3" s="20"/>
      <c r="CL3" s="20"/>
      <c r="CM3" s="21"/>
      <c r="CN3" s="20"/>
      <c r="CO3" s="20"/>
      <c r="CP3" s="20"/>
      <c r="CQ3" s="20"/>
      <c r="CR3" s="22"/>
      <c r="CS3" s="20"/>
      <c r="CT3" s="20"/>
      <c r="CU3" s="20"/>
      <c r="CV3" s="20"/>
      <c r="CW3" s="20"/>
      <c r="CX3" s="20"/>
      <c r="CY3" s="19">
        <v>151</v>
      </c>
      <c r="CZ3" s="20"/>
      <c r="DA3" s="20"/>
      <c r="DB3" s="20"/>
      <c r="DC3" s="20"/>
      <c r="DD3" s="20"/>
      <c r="DE3" s="20"/>
      <c r="DF3" s="20"/>
      <c r="DG3" s="21"/>
      <c r="DH3" s="20"/>
      <c r="DI3" s="20"/>
      <c r="DJ3" s="20"/>
      <c r="DK3" s="20"/>
      <c r="DL3" s="22"/>
      <c r="DM3" s="20"/>
      <c r="DN3" s="20"/>
      <c r="DO3" s="20"/>
      <c r="DP3" s="20"/>
      <c r="DQ3" s="20"/>
      <c r="DR3" s="20"/>
      <c r="DS3" s="19"/>
      <c r="DT3" s="20"/>
      <c r="DU3" s="20"/>
      <c r="DV3" s="20"/>
      <c r="DW3" s="20"/>
      <c r="DX3" s="20"/>
      <c r="DY3" s="20"/>
      <c r="DZ3" s="20"/>
      <c r="EA3" s="21"/>
      <c r="EB3" s="20"/>
      <c r="EC3" s="20"/>
      <c r="ED3" s="20"/>
      <c r="EE3" s="20"/>
      <c r="EF3" s="22"/>
      <c r="EG3" s="20"/>
      <c r="EH3" s="20"/>
      <c r="EI3" s="20"/>
      <c r="EJ3" s="20"/>
      <c r="EK3" s="20"/>
      <c r="EL3" s="20"/>
      <c r="EM3" s="19"/>
      <c r="EN3" s="20"/>
      <c r="EO3" s="20"/>
      <c r="EP3" s="20"/>
      <c r="EQ3" s="20"/>
      <c r="ER3" s="20"/>
      <c r="ES3" s="20"/>
      <c r="ET3" s="20"/>
      <c r="EU3" s="21"/>
      <c r="EV3" s="20"/>
      <c r="EW3" s="20"/>
      <c r="EX3" s="20"/>
      <c r="EY3" s="20"/>
      <c r="EZ3" s="22"/>
      <c r="FA3" s="20"/>
      <c r="FB3" s="20"/>
      <c r="FC3" s="20"/>
      <c r="FD3" s="20"/>
      <c r="FE3" s="20"/>
      <c r="FF3" s="20"/>
      <c r="FG3" s="19"/>
      <c r="FH3" s="20"/>
      <c r="FI3" s="20"/>
      <c r="FJ3" s="20"/>
      <c r="FK3" s="20"/>
      <c r="FL3" s="20"/>
      <c r="FM3" s="20"/>
      <c r="FN3" s="20"/>
      <c r="FO3" s="21"/>
      <c r="FP3" s="20"/>
      <c r="FQ3" s="20"/>
      <c r="FR3" s="20"/>
      <c r="FS3" s="20"/>
      <c r="FT3" s="22"/>
      <c r="FU3" s="20"/>
      <c r="FV3" s="20"/>
      <c r="FW3" s="20"/>
      <c r="FX3" s="20"/>
      <c r="FY3" s="20"/>
      <c r="FZ3" s="20"/>
      <c r="GA3" s="19"/>
      <c r="GB3" s="20"/>
      <c r="GC3" s="20"/>
      <c r="GD3" s="20"/>
      <c r="GE3" s="20"/>
      <c r="GF3" s="20"/>
      <c r="GG3" s="20"/>
      <c r="GH3" s="20"/>
      <c r="GI3" s="21"/>
      <c r="GJ3" s="20"/>
      <c r="GK3" s="20"/>
      <c r="GL3" s="20"/>
      <c r="GM3" s="20"/>
      <c r="GN3" s="22"/>
      <c r="GO3" s="20"/>
      <c r="GP3" s="20"/>
      <c r="GQ3" s="20"/>
      <c r="GR3" s="20"/>
      <c r="GS3" s="20"/>
      <c r="GT3" s="20"/>
      <c r="GU3" s="19"/>
      <c r="GV3" s="20"/>
      <c r="GW3" s="20"/>
      <c r="GX3" s="20"/>
      <c r="GY3" s="20"/>
      <c r="GZ3" s="20"/>
      <c r="HA3" s="20"/>
      <c r="HB3" s="20"/>
      <c r="HC3" s="21"/>
      <c r="HD3" s="20"/>
      <c r="HE3" s="20"/>
      <c r="HF3" s="20"/>
      <c r="HG3" s="20"/>
      <c r="HH3" s="22"/>
      <c r="HI3" s="20"/>
      <c r="HJ3" s="20"/>
      <c r="HK3" s="20"/>
      <c r="HL3" s="20"/>
      <c r="HM3" s="20"/>
      <c r="HN3" s="20"/>
      <c r="HO3" s="19"/>
      <c r="HP3" s="20"/>
      <c r="HQ3" s="20"/>
      <c r="HR3" s="20"/>
      <c r="HS3" s="20"/>
      <c r="HT3" s="20"/>
      <c r="HU3" s="20"/>
      <c r="HV3" s="20"/>
      <c r="HW3" s="21"/>
      <c r="HX3" s="20"/>
      <c r="HY3" s="20"/>
      <c r="HZ3" s="20"/>
      <c r="IA3" s="20"/>
      <c r="IB3" s="22"/>
      <c r="IC3" s="20"/>
      <c r="ID3" s="20"/>
      <c r="IE3" s="20"/>
      <c r="IF3" s="20"/>
      <c r="IG3" s="20"/>
      <c r="IH3" s="20"/>
      <c r="II3" s="19"/>
      <c r="IJ3" s="20"/>
      <c r="IK3" s="20"/>
      <c r="IL3" s="20"/>
      <c r="IM3" s="20"/>
      <c r="IN3" s="20"/>
      <c r="IO3" s="20"/>
      <c r="IP3" s="20"/>
      <c r="IQ3" s="21"/>
      <c r="IR3" s="20"/>
      <c r="IS3" s="20"/>
      <c r="IT3" s="20"/>
      <c r="IU3" s="20"/>
      <c r="IV3" s="22"/>
      <c r="IW3" s="20"/>
      <c r="IX3" s="20"/>
      <c r="IY3" s="20"/>
      <c r="IZ3" s="20"/>
      <c r="JA3" s="20"/>
      <c r="JB3" s="20"/>
      <c r="JC3" s="19"/>
      <c r="JD3" s="20"/>
      <c r="JE3" s="20"/>
      <c r="JF3" s="20"/>
      <c r="JG3" s="20"/>
      <c r="JH3" s="20"/>
      <c r="JI3" s="20"/>
      <c r="JJ3" s="20"/>
      <c r="JK3" s="21"/>
      <c r="JL3" s="20"/>
      <c r="JM3" s="20"/>
      <c r="JN3" s="20"/>
      <c r="JO3" s="20"/>
      <c r="JP3" s="22"/>
      <c r="JQ3" s="20"/>
      <c r="JR3" s="20"/>
      <c r="JS3" s="20"/>
      <c r="JT3" s="20"/>
      <c r="JU3" s="20"/>
      <c r="JV3" s="20"/>
    </row>
    <row r="4" spans="1:282" s="29" customFormat="1" ht="13.5" customHeight="1">
      <c r="A4" s="23" t="s">
        <v>22</v>
      </c>
      <c r="B4" s="24"/>
      <c r="C4" s="25">
        <v>4333205</v>
      </c>
      <c r="D4" s="26"/>
      <c r="E4" s="26"/>
      <c r="F4" s="26"/>
      <c r="G4" s="26"/>
      <c r="H4" s="26"/>
      <c r="I4" s="26"/>
      <c r="J4" s="26"/>
      <c r="K4" s="27"/>
      <c r="L4" s="26"/>
      <c r="M4" s="26"/>
      <c r="N4" s="26"/>
      <c r="O4" s="26"/>
      <c r="P4" s="28"/>
      <c r="Q4" s="26"/>
      <c r="R4" s="26"/>
      <c r="S4" s="26"/>
      <c r="T4" s="26"/>
      <c r="U4" s="26"/>
      <c r="V4" s="26"/>
      <c r="W4" s="25">
        <v>4229681</v>
      </c>
      <c r="X4" s="26"/>
      <c r="Y4" s="26"/>
      <c r="Z4" s="26"/>
      <c r="AA4" s="26"/>
      <c r="AB4" s="26"/>
      <c r="AC4" s="26"/>
      <c r="AD4" s="26"/>
      <c r="AE4" s="27"/>
      <c r="AF4" s="26"/>
      <c r="AG4" s="26"/>
      <c r="AH4" s="26"/>
      <c r="AI4" s="26"/>
      <c r="AJ4" s="28"/>
      <c r="AK4" s="26"/>
      <c r="AL4" s="26"/>
      <c r="AM4" s="26"/>
      <c r="AN4" s="26"/>
      <c r="AO4" s="26"/>
      <c r="AP4" s="26"/>
      <c r="AQ4" s="25">
        <v>4504251</v>
      </c>
      <c r="AR4" s="26"/>
      <c r="AS4" s="26"/>
      <c r="AT4" s="26"/>
      <c r="AU4" s="26"/>
      <c r="AV4" s="26"/>
      <c r="AW4" s="26"/>
      <c r="AX4" s="26"/>
      <c r="AY4" s="27"/>
      <c r="AZ4" s="26"/>
      <c r="BA4" s="26"/>
      <c r="BB4" s="26"/>
      <c r="BC4" s="26"/>
      <c r="BD4" s="28"/>
      <c r="BE4" s="26"/>
      <c r="BF4" s="26"/>
      <c r="BG4" s="26"/>
      <c r="BH4" s="26"/>
      <c r="BI4" s="26"/>
      <c r="BJ4" s="26"/>
      <c r="BK4" s="25">
        <v>3788788</v>
      </c>
      <c r="BL4" s="26"/>
      <c r="BM4" s="26"/>
      <c r="BN4" s="26"/>
      <c r="BO4" s="26"/>
      <c r="BP4" s="26"/>
      <c r="BQ4" s="26"/>
      <c r="BR4" s="26"/>
      <c r="BS4" s="27"/>
      <c r="BT4" s="26"/>
      <c r="BU4" s="26"/>
      <c r="BV4" s="26"/>
      <c r="BW4" s="26"/>
      <c r="BX4" s="28"/>
      <c r="BY4" s="26"/>
      <c r="BZ4" s="26"/>
      <c r="CA4" s="26"/>
      <c r="CB4" s="26"/>
      <c r="CC4" s="26"/>
      <c r="CD4" s="26"/>
      <c r="CE4" s="25">
        <v>3763769</v>
      </c>
      <c r="CF4" s="26"/>
      <c r="CG4" s="26"/>
      <c r="CH4" s="26"/>
      <c r="CI4" s="26"/>
      <c r="CJ4" s="26"/>
      <c r="CK4" s="26"/>
      <c r="CL4" s="26"/>
      <c r="CM4" s="27"/>
      <c r="CN4" s="26"/>
      <c r="CO4" s="26"/>
      <c r="CP4" s="26"/>
      <c r="CQ4" s="26"/>
      <c r="CR4" s="28"/>
      <c r="CS4" s="26"/>
      <c r="CT4" s="26"/>
      <c r="CU4" s="26"/>
      <c r="CV4" s="26"/>
      <c r="CW4" s="26"/>
      <c r="CX4" s="26"/>
      <c r="CY4" s="25">
        <v>3701924</v>
      </c>
      <c r="CZ4" s="26"/>
      <c r="DA4" s="26"/>
      <c r="DB4" s="26"/>
      <c r="DC4" s="26"/>
      <c r="DD4" s="26"/>
      <c r="DE4" s="26"/>
      <c r="DF4" s="26"/>
      <c r="DG4" s="27"/>
      <c r="DH4" s="26"/>
      <c r="DI4" s="26"/>
      <c r="DJ4" s="26"/>
      <c r="DK4" s="26"/>
      <c r="DL4" s="28"/>
      <c r="DM4" s="26"/>
      <c r="DN4" s="26"/>
      <c r="DO4" s="26"/>
      <c r="DP4" s="26"/>
      <c r="DQ4" s="26"/>
      <c r="DR4" s="26"/>
      <c r="DS4" s="25"/>
      <c r="DT4" s="26"/>
      <c r="DU4" s="26"/>
      <c r="DV4" s="26"/>
      <c r="DW4" s="26"/>
      <c r="DX4" s="26"/>
      <c r="DY4" s="26"/>
      <c r="DZ4" s="26"/>
      <c r="EA4" s="27"/>
      <c r="EB4" s="26"/>
      <c r="EC4" s="26"/>
      <c r="ED4" s="26"/>
      <c r="EE4" s="26"/>
      <c r="EF4" s="28"/>
      <c r="EG4" s="26"/>
      <c r="EH4" s="26"/>
      <c r="EI4" s="26"/>
      <c r="EJ4" s="26"/>
      <c r="EK4" s="26"/>
      <c r="EL4" s="26"/>
      <c r="EM4" s="25"/>
      <c r="EN4" s="26"/>
      <c r="EO4" s="26"/>
      <c r="EP4" s="26"/>
      <c r="EQ4" s="26"/>
      <c r="ER4" s="26"/>
      <c r="ES4" s="26"/>
      <c r="ET4" s="26"/>
      <c r="EU4" s="27"/>
      <c r="EV4" s="26"/>
      <c r="EW4" s="26"/>
      <c r="EX4" s="26"/>
      <c r="EY4" s="26"/>
      <c r="EZ4" s="28"/>
      <c r="FA4" s="26"/>
      <c r="FB4" s="26"/>
      <c r="FC4" s="26"/>
      <c r="FD4" s="26"/>
      <c r="FE4" s="26"/>
      <c r="FF4" s="26"/>
      <c r="FG4" s="25"/>
      <c r="FH4" s="26"/>
      <c r="FI4" s="26"/>
      <c r="FJ4" s="26"/>
      <c r="FK4" s="26"/>
      <c r="FL4" s="26"/>
      <c r="FM4" s="26"/>
      <c r="FN4" s="26"/>
      <c r="FO4" s="27"/>
      <c r="FP4" s="26"/>
      <c r="FQ4" s="26"/>
      <c r="FR4" s="26"/>
      <c r="FS4" s="26"/>
      <c r="FT4" s="28"/>
      <c r="FU4" s="26"/>
      <c r="FV4" s="26"/>
      <c r="FW4" s="26"/>
      <c r="FX4" s="26"/>
      <c r="FY4" s="26"/>
      <c r="FZ4" s="26"/>
      <c r="GA4" s="25"/>
      <c r="GB4" s="26"/>
      <c r="GC4" s="26"/>
      <c r="GD4" s="26"/>
      <c r="GE4" s="26"/>
      <c r="GF4" s="26"/>
      <c r="GG4" s="26"/>
      <c r="GH4" s="26"/>
      <c r="GI4" s="27"/>
      <c r="GJ4" s="26"/>
      <c r="GK4" s="26"/>
      <c r="GL4" s="26"/>
      <c r="GM4" s="26"/>
      <c r="GN4" s="28"/>
      <c r="GO4" s="26"/>
      <c r="GP4" s="26"/>
      <c r="GQ4" s="26"/>
      <c r="GR4" s="26"/>
      <c r="GS4" s="26"/>
      <c r="GT4" s="26"/>
      <c r="GU4" s="25"/>
      <c r="GV4" s="26"/>
      <c r="GW4" s="26"/>
      <c r="GX4" s="26"/>
      <c r="GY4" s="26"/>
      <c r="GZ4" s="26"/>
      <c r="HA4" s="26"/>
      <c r="HB4" s="26"/>
      <c r="HC4" s="27"/>
      <c r="HD4" s="26"/>
      <c r="HE4" s="26"/>
      <c r="HF4" s="26"/>
      <c r="HG4" s="26"/>
      <c r="HH4" s="28"/>
      <c r="HI4" s="26"/>
      <c r="HJ4" s="26"/>
      <c r="HK4" s="26"/>
      <c r="HL4" s="26"/>
      <c r="HM4" s="26"/>
      <c r="HN4" s="26"/>
      <c r="HO4" s="25"/>
      <c r="HP4" s="26"/>
      <c r="HQ4" s="26"/>
      <c r="HR4" s="26"/>
      <c r="HS4" s="26"/>
      <c r="HT4" s="26"/>
      <c r="HU4" s="26"/>
      <c r="HV4" s="26"/>
      <c r="HW4" s="27"/>
      <c r="HX4" s="26"/>
      <c r="HY4" s="26"/>
      <c r="HZ4" s="26"/>
      <c r="IA4" s="26"/>
      <c r="IB4" s="28"/>
      <c r="IC4" s="26"/>
      <c r="ID4" s="26"/>
      <c r="IE4" s="26"/>
      <c r="IF4" s="26"/>
      <c r="IG4" s="26"/>
      <c r="IH4" s="26"/>
      <c r="II4" s="25"/>
      <c r="IJ4" s="26"/>
      <c r="IK4" s="26"/>
      <c r="IL4" s="26"/>
      <c r="IM4" s="26"/>
      <c r="IN4" s="26"/>
      <c r="IO4" s="26"/>
      <c r="IP4" s="26"/>
      <c r="IQ4" s="27"/>
      <c r="IR4" s="26"/>
      <c r="IS4" s="26"/>
      <c r="IT4" s="26"/>
      <c r="IU4" s="26"/>
      <c r="IV4" s="28"/>
      <c r="IW4" s="26"/>
      <c r="IX4" s="26"/>
      <c r="IY4" s="26"/>
      <c r="IZ4" s="26"/>
      <c r="JA4" s="26"/>
      <c r="JB4" s="26"/>
      <c r="JC4" s="25"/>
      <c r="JD4" s="26"/>
      <c r="JE4" s="26"/>
      <c r="JF4" s="26"/>
      <c r="JG4" s="26"/>
      <c r="JH4" s="26"/>
      <c r="JI4" s="26"/>
      <c r="JJ4" s="26"/>
      <c r="JK4" s="27"/>
      <c r="JL4" s="26"/>
      <c r="JM4" s="26"/>
      <c r="JN4" s="26"/>
      <c r="JO4" s="26"/>
      <c r="JP4" s="28"/>
      <c r="JQ4" s="26"/>
      <c r="JR4" s="26"/>
      <c r="JS4" s="26"/>
      <c r="JT4" s="26"/>
      <c r="JU4" s="26"/>
      <c r="JV4" s="26"/>
    </row>
    <row r="5" spans="1:282" s="29" customFormat="1" ht="13.5" customHeight="1">
      <c r="A5" s="23" t="s">
        <v>23</v>
      </c>
      <c r="B5" s="24"/>
      <c r="C5" s="25">
        <v>2576066</v>
      </c>
      <c r="D5" s="26"/>
      <c r="E5" s="26"/>
      <c r="F5" s="26"/>
      <c r="G5" s="26"/>
      <c r="H5" s="26"/>
      <c r="I5" s="26"/>
      <c r="J5" s="26"/>
      <c r="K5" s="27"/>
      <c r="L5" s="26"/>
      <c r="M5" s="26"/>
      <c r="N5" s="26"/>
      <c r="O5" s="26"/>
      <c r="P5" s="28"/>
      <c r="Q5" s="26"/>
      <c r="R5" s="26"/>
      <c r="S5" s="26"/>
      <c r="T5" s="26"/>
      <c r="U5" s="26"/>
      <c r="V5" s="26"/>
      <c r="W5" s="25">
        <v>2515671</v>
      </c>
      <c r="X5" s="26"/>
      <c r="Y5" s="26"/>
      <c r="Z5" s="26"/>
      <c r="AA5" s="26"/>
      <c r="AB5" s="26"/>
      <c r="AC5" s="26"/>
      <c r="AD5" s="26"/>
      <c r="AE5" s="27"/>
      <c r="AF5" s="26"/>
      <c r="AG5" s="26"/>
      <c r="AH5" s="26"/>
      <c r="AI5" s="26"/>
      <c r="AJ5" s="28"/>
      <c r="AK5" s="26"/>
      <c r="AL5" s="26"/>
      <c r="AM5" s="26"/>
      <c r="AN5" s="26"/>
      <c r="AO5" s="26"/>
      <c r="AP5" s="26"/>
      <c r="AQ5" s="25">
        <v>2439682</v>
      </c>
      <c r="AR5" s="26"/>
      <c r="AS5" s="26"/>
      <c r="AT5" s="26"/>
      <c r="AU5" s="26"/>
      <c r="AV5" s="26"/>
      <c r="AW5" s="26"/>
      <c r="AX5" s="26"/>
      <c r="AY5" s="27"/>
      <c r="AZ5" s="26"/>
      <c r="BA5" s="26"/>
      <c r="BB5" s="26"/>
      <c r="BC5" s="26"/>
      <c r="BD5" s="28"/>
      <c r="BE5" s="26"/>
      <c r="BF5" s="26"/>
      <c r="BG5" s="26"/>
      <c r="BH5" s="26"/>
      <c r="BI5" s="26"/>
      <c r="BJ5" s="26"/>
      <c r="BK5" s="25">
        <v>2304403</v>
      </c>
      <c r="BL5" s="26"/>
      <c r="BM5" s="26"/>
      <c r="BN5" s="26"/>
      <c r="BO5" s="26"/>
      <c r="BP5" s="26"/>
      <c r="BQ5" s="26"/>
      <c r="BR5" s="26"/>
      <c r="BS5" s="27"/>
      <c r="BT5" s="26"/>
      <c r="BU5" s="26"/>
      <c r="BV5" s="26"/>
      <c r="BW5" s="26"/>
      <c r="BX5" s="28"/>
      <c r="BY5" s="26"/>
      <c r="BZ5" s="26"/>
      <c r="CA5" s="26"/>
      <c r="CB5" s="26"/>
      <c r="CC5" s="26"/>
      <c r="CD5" s="26"/>
      <c r="CE5" s="25">
        <v>1979277</v>
      </c>
      <c r="CF5" s="26"/>
      <c r="CG5" s="26"/>
      <c r="CH5" s="26"/>
      <c r="CI5" s="26"/>
      <c r="CJ5" s="26"/>
      <c r="CK5" s="26"/>
      <c r="CL5" s="26"/>
      <c r="CM5" s="27"/>
      <c r="CN5" s="26"/>
      <c r="CO5" s="26"/>
      <c r="CP5" s="26"/>
      <c r="CQ5" s="26"/>
      <c r="CR5" s="28"/>
      <c r="CS5" s="26"/>
      <c r="CT5" s="26"/>
      <c r="CU5" s="26"/>
      <c r="CV5" s="26"/>
      <c r="CW5" s="26"/>
      <c r="CX5" s="26"/>
      <c r="CY5" s="25">
        <v>1736065</v>
      </c>
      <c r="CZ5" s="26"/>
      <c r="DA5" s="26"/>
      <c r="DB5" s="26"/>
      <c r="DC5" s="26"/>
      <c r="DD5" s="26"/>
      <c r="DE5" s="26"/>
      <c r="DF5" s="26"/>
      <c r="DG5" s="27"/>
      <c r="DH5" s="26"/>
      <c r="DI5" s="26"/>
      <c r="DJ5" s="26"/>
      <c r="DK5" s="26"/>
      <c r="DL5" s="28"/>
      <c r="DM5" s="26"/>
      <c r="DN5" s="26"/>
      <c r="DO5" s="26"/>
      <c r="DP5" s="26"/>
      <c r="DQ5" s="26"/>
      <c r="DR5" s="26"/>
      <c r="DS5" s="25"/>
      <c r="DT5" s="26"/>
      <c r="DU5" s="26"/>
      <c r="DV5" s="26"/>
      <c r="DW5" s="26"/>
      <c r="DX5" s="26"/>
      <c r="DY5" s="26"/>
      <c r="DZ5" s="26"/>
      <c r="EA5" s="27"/>
      <c r="EB5" s="26"/>
      <c r="EC5" s="26"/>
      <c r="ED5" s="26"/>
      <c r="EE5" s="26"/>
      <c r="EF5" s="28"/>
      <c r="EG5" s="26"/>
      <c r="EH5" s="26"/>
      <c r="EI5" s="26"/>
      <c r="EJ5" s="26"/>
      <c r="EK5" s="26"/>
      <c r="EL5" s="26"/>
      <c r="EM5" s="25"/>
      <c r="EN5" s="26"/>
      <c r="EO5" s="26"/>
      <c r="EP5" s="26"/>
      <c r="EQ5" s="26"/>
      <c r="ER5" s="26"/>
      <c r="ES5" s="26"/>
      <c r="ET5" s="26"/>
      <c r="EU5" s="27"/>
      <c r="EV5" s="26"/>
      <c r="EW5" s="26"/>
      <c r="EX5" s="26"/>
      <c r="EY5" s="26"/>
      <c r="EZ5" s="28"/>
      <c r="FA5" s="26"/>
      <c r="FB5" s="26"/>
      <c r="FC5" s="26"/>
      <c r="FD5" s="26"/>
      <c r="FE5" s="26"/>
      <c r="FF5" s="26"/>
      <c r="FG5" s="25"/>
      <c r="FH5" s="26"/>
      <c r="FI5" s="26"/>
      <c r="FJ5" s="26"/>
      <c r="FK5" s="26"/>
      <c r="FL5" s="26"/>
      <c r="FM5" s="26"/>
      <c r="FN5" s="26"/>
      <c r="FO5" s="27"/>
      <c r="FP5" s="26"/>
      <c r="FQ5" s="26"/>
      <c r="FR5" s="26"/>
      <c r="FS5" s="26"/>
      <c r="FT5" s="28"/>
      <c r="FU5" s="26"/>
      <c r="FV5" s="26"/>
      <c r="FW5" s="26"/>
      <c r="FX5" s="26"/>
      <c r="FY5" s="26"/>
      <c r="FZ5" s="26"/>
      <c r="GA5" s="25"/>
      <c r="GB5" s="26"/>
      <c r="GC5" s="26"/>
      <c r="GD5" s="26"/>
      <c r="GE5" s="26"/>
      <c r="GF5" s="26"/>
      <c r="GG5" s="26"/>
      <c r="GH5" s="26"/>
      <c r="GI5" s="27"/>
      <c r="GJ5" s="26"/>
      <c r="GK5" s="26"/>
      <c r="GL5" s="26"/>
      <c r="GM5" s="26"/>
      <c r="GN5" s="28"/>
      <c r="GO5" s="26"/>
      <c r="GP5" s="26"/>
      <c r="GQ5" s="26"/>
      <c r="GR5" s="26"/>
      <c r="GS5" s="26"/>
      <c r="GT5" s="26"/>
      <c r="GU5" s="25"/>
      <c r="GV5" s="26"/>
      <c r="GW5" s="26"/>
      <c r="GX5" s="26"/>
      <c r="GY5" s="26"/>
      <c r="GZ5" s="26"/>
      <c r="HA5" s="26"/>
      <c r="HB5" s="26"/>
      <c r="HC5" s="27"/>
      <c r="HD5" s="26"/>
      <c r="HE5" s="26"/>
      <c r="HF5" s="26"/>
      <c r="HG5" s="26"/>
      <c r="HH5" s="28"/>
      <c r="HI5" s="26"/>
      <c r="HJ5" s="26"/>
      <c r="HK5" s="26"/>
      <c r="HL5" s="26"/>
      <c r="HM5" s="26"/>
      <c r="HN5" s="26"/>
      <c r="HO5" s="25"/>
      <c r="HP5" s="26"/>
      <c r="HQ5" s="26"/>
      <c r="HR5" s="26"/>
      <c r="HS5" s="26"/>
      <c r="HT5" s="26"/>
      <c r="HU5" s="26"/>
      <c r="HV5" s="26"/>
      <c r="HW5" s="27"/>
      <c r="HX5" s="26"/>
      <c r="HY5" s="26"/>
      <c r="HZ5" s="26"/>
      <c r="IA5" s="26"/>
      <c r="IB5" s="28"/>
      <c r="IC5" s="26"/>
      <c r="ID5" s="26"/>
      <c r="IE5" s="26"/>
      <c r="IF5" s="26"/>
      <c r="IG5" s="26"/>
      <c r="IH5" s="26"/>
      <c r="II5" s="25"/>
      <c r="IJ5" s="26"/>
      <c r="IK5" s="26"/>
      <c r="IL5" s="26"/>
      <c r="IM5" s="26"/>
      <c r="IN5" s="26"/>
      <c r="IO5" s="26"/>
      <c r="IP5" s="26"/>
      <c r="IQ5" s="27"/>
      <c r="IR5" s="26"/>
      <c r="IS5" s="26"/>
      <c r="IT5" s="26"/>
      <c r="IU5" s="26"/>
      <c r="IV5" s="28"/>
      <c r="IW5" s="26"/>
      <c r="IX5" s="26"/>
      <c r="IY5" s="26"/>
      <c r="IZ5" s="26"/>
      <c r="JA5" s="26"/>
      <c r="JB5" s="26"/>
      <c r="JC5" s="25"/>
      <c r="JD5" s="26"/>
      <c r="JE5" s="26"/>
      <c r="JF5" s="26"/>
      <c r="JG5" s="26"/>
      <c r="JH5" s="26"/>
      <c r="JI5" s="26"/>
      <c r="JJ5" s="26"/>
      <c r="JK5" s="27"/>
      <c r="JL5" s="26"/>
      <c r="JM5" s="26"/>
      <c r="JN5" s="26"/>
      <c r="JO5" s="26"/>
      <c r="JP5" s="28"/>
      <c r="JQ5" s="26"/>
      <c r="JR5" s="26"/>
      <c r="JS5" s="26"/>
      <c r="JT5" s="26"/>
      <c r="JU5" s="26"/>
      <c r="JV5" s="26"/>
    </row>
    <row r="6" spans="1:282" s="38" customFormat="1" ht="13.5" customHeight="1">
      <c r="A6" s="30" t="s">
        <v>58</v>
      </c>
      <c r="B6" s="31"/>
      <c r="C6" s="32">
        <f>C5/C4</f>
        <v>0.59449437541034866</v>
      </c>
      <c r="D6" s="33"/>
      <c r="E6" s="33"/>
      <c r="F6" s="33"/>
      <c r="G6" s="33"/>
      <c r="H6" s="33"/>
      <c r="I6" s="33"/>
      <c r="J6" s="33"/>
      <c r="K6" s="34"/>
      <c r="L6" s="33"/>
      <c r="M6" s="33"/>
      <c r="N6" s="33"/>
      <c r="O6" s="33"/>
      <c r="P6" s="35"/>
      <c r="Q6" s="33"/>
      <c r="R6" s="33"/>
      <c r="S6" s="33"/>
      <c r="T6" s="33"/>
      <c r="U6" s="33"/>
      <c r="V6" s="33"/>
      <c r="W6" s="32">
        <f>W5/W4</f>
        <v>0.59476613011714119</v>
      </c>
      <c r="X6" s="33"/>
      <c r="Y6" s="33"/>
      <c r="Z6" s="33"/>
      <c r="AA6" s="33"/>
      <c r="AB6" s="33"/>
      <c r="AC6" s="33"/>
      <c r="AD6" s="33"/>
      <c r="AE6" s="34"/>
      <c r="AF6" s="33"/>
      <c r="AG6" s="33"/>
      <c r="AH6" s="33"/>
      <c r="AI6" s="33"/>
      <c r="AJ6" s="35"/>
      <c r="AK6" s="33"/>
      <c r="AL6" s="33"/>
      <c r="AM6" s="33"/>
      <c r="AN6" s="33"/>
      <c r="AO6" s="33"/>
      <c r="AP6" s="33"/>
      <c r="AQ6" s="32">
        <f>AQ5/AQ4</f>
        <v>0.54163988640952732</v>
      </c>
      <c r="AR6" s="33"/>
      <c r="AS6" s="33"/>
      <c r="AT6" s="33"/>
      <c r="AU6" s="33"/>
      <c r="AV6" s="33"/>
      <c r="AW6" s="33"/>
      <c r="AX6" s="33"/>
      <c r="AY6" s="34"/>
      <c r="AZ6" s="33"/>
      <c r="BA6" s="33"/>
      <c r="BB6" s="33"/>
      <c r="BC6" s="33"/>
      <c r="BD6" s="35"/>
      <c r="BE6" s="33"/>
      <c r="BF6" s="33"/>
      <c r="BG6" s="33"/>
      <c r="BH6" s="33"/>
      <c r="BI6" s="33"/>
      <c r="BJ6" s="33"/>
      <c r="BK6" s="37">
        <f>$BK5/$BK4</f>
        <v>0.60821640060093096</v>
      </c>
      <c r="BL6" s="33"/>
      <c r="BM6" s="33"/>
      <c r="BN6" s="33"/>
      <c r="BO6" s="33"/>
      <c r="BP6" s="33"/>
      <c r="BQ6" s="33"/>
      <c r="BR6" s="33"/>
      <c r="BS6" s="34"/>
      <c r="BT6" s="33"/>
      <c r="BU6" s="33"/>
      <c r="BV6" s="33"/>
      <c r="BW6" s="33"/>
      <c r="BX6" s="35"/>
      <c r="BY6" s="33"/>
      <c r="BZ6" s="33"/>
      <c r="CA6" s="33"/>
      <c r="CB6" s="33"/>
      <c r="CC6" s="33"/>
      <c r="CD6" s="33"/>
      <c r="CE6" s="37">
        <f>CE5/CE4</f>
        <v>0.52587632237791426</v>
      </c>
      <c r="CF6" s="33"/>
      <c r="CG6" s="33"/>
      <c r="CH6" s="33"/>
      <c r="CI6" s="33"/>
      <c r="CJ6" s="33"/>
      <c r="CK6" s="33"/>
      <c r="CL6" s="33"/>
      <c r="CM6" s="34"/>
      <c r="CN6" s="33"/>
      <c r="CO6" s="33"/>
      <c r="CP6" s="33"/>
      <c r="CQ6" s="33"/>
      <c r="CR6" s="35"/>
      <c r="CS6" s="33"/>
      <c r="CT6" s="33"/>
      <c r="CU6" s="33"/>
      <c r="CV6" s="33"/>
      <c r="CW6" s="33"/>
      <c r="CX6" s="33"/>
      <c r="CY6" s="32">
        <f>CY5/CY4</f>
        <v>0.46896289605081032</v>
      </c>
      <c r="CZ6" s="33"/>
      <c r="DA6" s="33"/>
      <c r="DB6" s="33"/>
      <c r="DC6" s="33"/>
      <c r="DD6" s="33"/>
      <c r="DE6" s="33"/>
      <c r="DF6" s="33"/>
      <c r="DG6" s="34"/>
      <c r="DH6" s="33"/>
      <c r="DI6" s="33"/>
      <c r="DJ6" s="33"/>
      <c r="DK6" s="33"/>
      <c r="DL6" s="35"/>
      <c r="DM6" s="33"/>
      <c r="DN6" s="33"/>
      <c r="DO6" s="33"/>
      <c r="DP6" s="33"/>
      <c r="DQ6" s="33"/>
      <c r="DR6" s="33"/>
      <c r="DS6" s="32"/>
      <c r="DT6" s="33"/>
      <c r="DU6" s="33"/>
      <c r="DV6" s="33"/>
      <c r="DW6" s="33"/>
      <c r="DX6" s="33"/>
      <c r="DY6" s="33"/>
      <c r="DZ6" s="33"/>
      <c r="EA6" s="34"/>
      <c r="EB6" s="33"/>
      <c r="EC6" s="33"/>
      <c r="ED6" s="33"/>
      <c r="EE6" s="33"/>
      <c r="EF6" s="35"/>
      <c r="EG6" s="33"/>
      <c r="EH6" s="33"/>
      <c r="EI6" s="33"/>
      <c r="EJ6" s="33"/>
      <c r="EK6" s="33"/>
      <c r="EL6" s="33"/>
      <c r="EM6" s="32"/>
      <c r="EN6" s="33"/>
      <c r="EO6" s="33"/>
      <c r="EP6" s="33"/>
      <c r="EQ6" s="33"/>
      <c r="ER6" s="33"/>
      <c r="ES6" s="33"/>
      <c r="ET6" s="33"/>
      <c r="EU6" s="34"/>
      <c r="EV6" s="33"/>
      <c r="EW6" s="33"/>
      <c r="EX6" s="33"/>
      <c r="EY6" s="33"/>
      <c r="EZ6" s="35"/>
      <c r="FA6" s="33"/>
      <c r="FB6" s="33"/>
      <c r="FC6" s="33"/>
      <c r="FD6" s="33"/>
      <c r="FE6" s="33"/>
      <c r="FF6" s="33"/>
      <c r="FG6" s="32"/>
      <c r="FH6" s="33"/>
      <c r="FI6" s="33"/>
      <c r="FJ6" s="33"/>
      <c r="FK6" s="33"/>
      <c r="FL6" s="33"/>
      <c r="FM6" s="33"/>
      <c r="FN6" s="33"/>
      <c r="FO6" s="34"/>
      <c r="FP6" s="33"/>
      <c r="FQ6" s="33"/>
      <c r="FR6" s="33"/>
      <c r="FS6" s="33"/>
      <c r="FT6" s="35"/>
      <c r="FU6" s="33"/>
      <c r="FV6" s="33"/>
      <c r="FW6" s="33"/>
      <c r="FX6" s="33"/>
      <c r="FY6" s="33"/>
      <c r="FZ6" s="33"/>
      <c r="GA6" s="32"/>
      <c r="GB6" s="33"/>
      <c r="GC6" s="33"/>
      <c r="GD6" s="33"/>
      <c r="GE6" s="33"/>
      <c r="GF6" s="33"/>
      <c r="GG6" s="33"/>
      <c r="GH6" s="33"/>
      <c r="GI6" s="34"/>
      <c r="GJ6" s="33"/>
      <c r="GK6" s="33"/>
      <c r="GL6" s="33"/>
      <c r="GM6" s="33"/>
      <c r="GN6" s="35"/>
      <c r="GO6" s="33"/>
      <c r="GP6" s="33"/>
      <c r="GQ6" s="33"/>
      <c r="GR6" s="33"/>
      <c r="GS6" s="33"/>
      <c r="GT6" s="33"/>
      <c r="GU6" s="32"/>
      <c r="GV6" s="33"/>
      <c r="GW6" s="33"/>
      <c r="GX6" s="33"/>
      <c r="GY6" s="33"/>
      <c r="GZ6" s="33"/>
      <c r="HA6" s="33"/>
      <c r="HB6" s="33"/>
      <c r="HC6" s="34"/>
      <c r="HD6" s="33"/>
      <c r="HE6" s="33"/>
      <c r="HF6" s="33"/>
      <c r="HG6" s="33"/>
      <c r="HH6" s="35"/>
      <c r="HI6" s="33"/>
      <c r="HJ6" s="33"/>
      <c r="HK6" s="33"/>
      <c r="HL6" s="33"/>
      <c r="HM6" s="33"/>
      <c r="HN6" s="33"/>
      <c r="HO6" s="32"/>
      <c r="HP6" s="33"/>
      <c r="HQ6" s="33"/>
      <c r="HR6" s="33"/>
      <c r="HS6" s="33"/>
      <c r="HT6" s="33"/>
      <c r="HU6" s="33"/>
      <c r="HV6" s="33"/>
      <c r="HW6" s="34"/>
      <c r="HX6" s="33"/>
      <c r="HY6" s="33"/>
      <c r="HZ6" s="33"/>
      <c r="IA6" s="33"/>
      <c r="IB6" s="35"/>
      <c r="IC6" s="33"/>
      <c r="ID6" s="33"/>
      <c r="IE6" s="33"/>
      <c r="IF6" s="33"/>
      <c r="IG6" s="33"/>
      <c r="IH6" s="33"/>
      <c r="II6" s="32"/>
      <c r="IJ6" s="33"/>
      <c r="IK6" s="33"/>
      <c r="IL6" s="33"/>
      <c r="IM6" s="33"/>
      <c r="IN6" s="33"/>
      <c r="IO6" s="33"/>
      <c r="IP6" s="33"/>
      <c r="IQ6" s="34"/>
      <c r="IR6" s="33"/>
      <c r="IS6" s="33"/>
      <c r="IT6" s="33"/>
      <c r="IU6" s="33"/>
      <c r="IV6" s="35"/>
      <c r="IW6" s="33"/>
      <c r="IX6" s="33"/>
      <c r="IY6" s="33"/>
      <c r="IZ6" s="33"/>
      <c r="JA6" s="33"/>
      <c r="JB6" s="33"/>
      <c r="JC6" s="32"/>
      <c r="JD6" s="33"/>
      <c r="JE6" s="33"/>
      <c r="JF6" s="33"/>
      <c r="JG6" s="33"/>
      <c r="JH6" s="33"/>
      <c r="JI6" s="33"/>
      <c r="JJ6" s="33"/>
      <c r="JK6" s="34"/>
      <c r="JL6" s="33"/>
      <c r="JM6" s="33"/>
      <c r="JN6" s="33"/>
      <c r="JO6" s="33"/>
      <c r="JP6" s="35"/>
      <c r="JQ6" s="33"/>
      <c r="JR6" s="33"/>
      <c r="JS6" s="33"/>
      <c r="JT6" s="33"/>
      <c r="JU6" s="33"/>
      <c r="JV6" s="33"/>
    </row>
    <row r="7" spans="1:282" s="29" customFormat="1" ht="13.5" customHeight="1">
      <c r="A7" s="23" t="s">
        <v>24</v>
      </c>
      <c r="B7" s="24"/>
      <c r="C7" s="25">
        <v>2516540</v>
      </c>
      <c r="D7" s="26"/>
      <c r="E7" s="26"/>
      <c r="F7" s="26"/>
      <c r="G7" s="26"/>
      <c r="H7" s="26"/>
      <c r="I7" s="26"/>
      <c r="J7" s="26"/>
      <c r="K7" s="27"/>
      <c r="L7" s="26"/>
      <c r="M7" s="26"/>
      <c r="N7" s="26"/>
      <c r="O7" s="26"/>
      <c r="P7" s="28"/>
      <c r="Q7" s="26"/>
      <c r="R7" s="26"/>
      <c r="S7" s="26"/>
      <c r="T7" s="26"/>
      <c r="U7" s="26"/>
      <c r="V7" s="26"/>
      <c r="W7" s="25">
        <v>2479044</v>
      </c>
      <c r="X7" s="26"/>
      <c r="Y7" s="26"/>
      <c r="Z7" s="26"/>
      <c r="AA7" s="26"/>
      <c r="AB7" s="26"/>
      <c r="AC7" s="26"/>
      <c r="AD7" s="26"/>
      <c r="AE7" s="27"/>
      <c r="AF7" s="26"/>
      <c r="AG7" s="26"/>
      <c r="AH7" s="26"/>
      <c r="AI7" s="26"/>
      <c r="AJ7" s="28"/>
      <c r="AK7" s="26"/>
      <c r="AL7" s="26"/>
      <c r="AM7" s="26"/>
      <c r="AN7" s="26"/>
      <c r="AO7" s="26"/>
      <c r="AP7" s="26"/>
      <c r="AQ7" s="25">
        <v>2431162</v>
      </c>
      <c r="AR7" s="26"/>
      <c r="AS7" s="26"/>
      <c r="AT7" s="26"/>
      <c r="AU7" s="26"/>
      <c r="AV7" s="26"/>
      <c r="AW7" s="26"/>
      <c r="AX7" s="26"/>
      <c r="AY7" s="27"/>
      <c r="AZ7" s="26"/>
      <c r="BA7" s="26"/>
      <c r="BB7" s="26"/>
      <c r="BC7" s="26"/>
      <c r="BD7" s="28"/>
      <c r="BE7" s="26"/>
      <c r="BF7" s="26"/>
      <c r="BG7" s="26"/>
      <c r="BH7" s="26"/>
      <c r="BI7" s="26"/>
      <c r="BJ7" s="26"/>
      <c r="BK7" s="25">
        <v>2262782</v>
      </c>
      <c r="BL7" s="26"/>
      <c r="BM7" s="26"/>
      <c r="BN7" s="26"/>
      <c r="BO7" s="26"/>
      <c r="BP7" s="26"/>
      <c r="BQ7" s="26"/>
      <c r="BR7" s="26"/>
      <c r="BS7" s="27"/>
      <c r="BT7" s="26"/>
      <c r="BU7" s="26"/>
      <c r="BV7" s="26"/>
      <c r="BW7" s="26"/>
      <c r="BX7" s="28"/>
      <c r="BY7" s="26"/>
      <c r="BZ7" s="26"/>
      <c r="CA7" s="26"/>
      <c r="CB7" s="26"/>
      <c r="CC7" s="26"/>
      <c r="CD7" s="26"/>
      <c r="CE7" s="25">
        <v>1940513</v>
      </c>
      <c r="CF7" s="26"/>
      <c r="CG7" s="26"/>
      <c r="CH7" s="26"/>
      <c r="CI7" s="26"/>
      <c r="CJ7" s="26"/>
      <c r="CK7" s="26"/>
      <c r="CL7" s="26"/>
      <c r="CM7" s="27"/>
      <c r="CN7" s="26"/>
      <c r="CO7" s="26"/>
      <c r="CP7" s="26"/>
      <c r="CQ7" s="26"/>
      <c r="CR7" s="28"/>
      <c r="CS7" s="26"/>
      <c r="CT7" s="26"/>
      <c r="CU7" s="26"/>
      <c r="CV7" s="26"/>
      <c r="CW7" s="26"/>
      <c r="CX7" s="26"/>
      <c r="CY7" s="25">
        <v>1696817</v>
      </c>
      <c r="CZ7" s="26"/>
      <c r="DA7" s="26"/>
      <c r="DB7" s="26"/>
      <c r="DC7" s="26"/>
      <c r="DD7" s="26"/>
      <c r="DE7" s="26"/>
      <c r="DF7" s="26"/>
      <c r="DG7" s="27"/>
      <c r="DH7" s="26"/>
      <c r="DI7" s="26"/>
      <c r="DJ7" s="26"/>
      <c r="DK7" s="26"/>
      <c r="DL7" s="28"/>
      <c r="DM7" s="26"/>
      <c r="DN7" s="26"/>
      <c r="DO7" s="26"/>
      <c r="DP7" s="26"/>
      <c r="DQ7" s="26"/>
      <c r="DR7" s="26"/>
      <c r="DS7" s="25"/>
      <c r="DT7" s="26"/>
      <c r="DU7" s="26"/>
      <c r="DV7" s="26"/>
      <c r="DW7" s="26"/>
      <c r="DX7" s="26"/>
      <c r="DY7" s="26"/>
      <c r="DZ7" s="26"/>
      <c r="EA7" s="27"/>
      <c r="EB7" s="26"/>
      <c r="EC7" s="26"/>
      <c r="ED7" s="26"/>
      <c r="EE7" s="26"/>
      <c r="EF7" s="28"/>
      <c r="EG7" s="26"/>
      <c r="EH7" s="26"/>
      <c r="EI7" s="26"/>
      <c r="EJ7" s="26"/>
      <c r="EK7" s="26"/>
      <c r="EL7" s="26"/>
      <c r="EM7" s="25"/>
      <c r="EN7" s="26"/>
      <c r="EO7" s="26"/>
      <c r="EP7" s="26"/>
      <c r="EQ7" s="26"/>
      <c r="ER7" s="26"/>
      <c r="ES7" s="26"/>
      <c r="ET7" s="26"/>
      <c r="EU7" s="27"/>
      <c r="EV7" s="26"/>
      <c r="EW7" s="26"/>
      <c r="EX7" s="26"/>
      <c r="EY7" s="26"/>
      <c r="EZ7" s="28"/>
      <c r="FA7" s="26"/>
      <c r="FB7" s="26"/>
      <c r="FC7" s="26"/>
      <c r="FD7" s="26"/>
      <c r="FE7" s="26"/>
      <c r="FF7" s="26"/>
      <c r="FG7" s="25"/>
      <c r="FH7" s="26"/>
      <c r="FI7" s="26"/>
      <c r="FJ7" s="26"/>
      <c r="FK7" s="26"/>
      <c r="FL7" s="26"/>
      <c r="FM7" s="26"/>
      <c r="FN7" s="26"/>
      <c r="FO7" s="27"/>
      <c r="FP7" s="26"/>
      <c r="FQ7" s="26"/>
      <c r="FR7" s="26"/>
      <c r="FS7" s="26"/>
      <c r="FT7" s="28"/>
      <c r="FU7" s="26"/>
      <c r="FV7" s="26"/>
      <c r="FW7" s="26"/>
      <c r="FX7" s="26"/>
      <c r="FY7" s="26"/>
      <c r="FZ7" s="26"/>
      <c r="GA7" s="25"/>
      <c r="GB7" s="26"/>
      <c r="GC7" s="26"/>
      <c r="GD7" s="26"/>
      <c r="GE7" s="26"/>
      <c r="GF7" s="26"/>
      <c r="GG7" s="26"/>
      <c r="GH7" s="26"/>
      <c r="GI7" s="27"/>
      <c r="GJ7" s="26"/>
      <c r="GK7" s="26"/>
      <c r="GL7" s="26"/>
      <c r="GM7" s="26"/>
      <c r="GN7" s="28"/>
      <c r="GO7" s="26"/>
      <c r="GP7" s="26"/>
      <c r="GQ7" s="26"/>
      <c r="GR7" s="26"/>
      <c r="GS7" s="26"/>
      <c r="GT7" s="26"/>
      <c r="GU7" s="25"/>
      <c r="GV7" s="26"/>
      <c r="GW7" s="26"/>
      <c r="GX7" s="26"/>
      <c r="GY7" s="26"/>
      <c r="GZ7" s="26"/>
      <c r="HA7" s="26"/>
      <c r="HB7" s="26"/>
      <c r="HC7" s="27"/>
      <c r="HD7" s="26"/>
      <c r="HE7" s="26"/>
      <c r="HF7" s="26"/>
      <c r="HG7" s="26"/>
      <c r="HH7" s="28"/>
      <c r="HI7" s="26"/>
      <c r="HJ7" s="26"/>
      <c r="HK7" s="26"/>
      <c r="HL7" s="26"/>
      <c r="HM7" s="26"/>
      <c r="HN7" s="26"/>
      <c r="HO7" s="25"/>
      <c r="HP7" s="26"/>
      <c r="HQ7" s="26"/>
      <c r="HR7" s="26"/>
      <c r="HS7" s="26"/>
      <c r="HT7" s="26"/>
      <c r="HU7" s="26"/>
      <c r="HV7" s="26"/>
      <c r="HW7" s="27"/>
      <c r="HX7" s="26"/>
      <c r="HY7" s="26"/>
      <c r="HZ7" s="26"/>
      <c r="IA7" s="26"/>
      <c r="IB7" s="28"/>
      <c r="IC7" s="26"/>
      <c r="ID7" s="26"/>
      <c r="IE7" s="26"/>
      <c r="IF7" s="26"/>
      <c r="IG7" s="26"/>
      <c r="IH7" s="26"/>
      <c r="II7" s="25"/>
      <c r="IJ7" s="26"/>
      <c r="IK7" s="26"/>
      <c r="IL7" s="26"/>
      <c r="IM7" s="26"/>
      <c r="IN7" s="26"/>
      <c r="IO7" s="26"/>
      <c r="IP7" s="26"/>
      <c r="IQ7" s="27"/>
      <c r="IR7" s="26"/>
      <c r="IS7" s="26"/>
      <c r="IT7" s="26"/>
      <c r="IU7" s="26"/>
      <c r="IV7" s="28"/>
      <c r="IW7" s="26"/>
      <c r="IX7" s="26"/>
      <c r="IY7" s="26"/>
      <c r="IZ7" s="26"/>
      <c r="JA7" s="26"/>
      <c r="JB7" s="26"/>
      <c r="JC7" s="25"/>
      <c r="JD7" s="26"/>
      <c r="JE7" s="26"/>
      <c r="JF7" s="26"/>
      <c r="JG7" s="26"/>
      <c r="JH7" s="26"/>
      <c r="JI7" s="26"/>
      <c r="JJ7" s="26"/>
      <c r="JK7" s="27"/>
      <c r="JL7" s="26"/>
      <c r="JM7" s="26"/>
      <c r="JN7" s="26"/>
      <c r="JO7" s="26"/>
      <c r="JP7" s="28"/>
      <c r="JQ7" s="26"/>
      <c r="JR7" s="26"/>
      <c r="JS7" s="26"/>
      <c r="JT7" s="26"/>
      <c r="JU7" s="26"/>
      <c r="JV7" s="26"/>
    </row>
    <row r="8" spans="1:282" s="38" customFormat="1" ht="13.5" customHeight="1">
      <c r="A8" s="30" t="s">
        <v>59</v>
      </c>
      <c r="B8" s="31"/>
      <c r="C8" s="32">
        <f>C7/C5</f>
        <v>0.9768926727808992</v>
      </c>
      <c r="D8" s="33"/>
      <c r="E8" s="33"/>
      <c r="F8" s="33"/>
      <c r="G8" s="33"/>
      <c r="H8" s="33"/>
      <c r="I8" s="33"/>
      <c r="J8" s="33"/>
      <c r="K8" s="34"/>
      <c r="L8" s="33"/>
      <c r="M8" s="33"/>
      <c r="N8" s="33"/>
      <c r="O8" s="33"/>
      <c r="P8" s="35"/>
      <c r="Q8" s="33"/>
      <c r="R8" s="33"/>
      <c r="S8" s="33"/>
      <c r="T8" s="33"/>
      <c r="U8" s="33"/>
      <c r="V8" s="33"/>
      <c r="W8" s="32">
        <f>W7/W5</f>
        <v>0.9854404649892613</v>
      </c>
      <c r="X8" s="33"/>
      <c r="Y8" s="33"/>
      <c r="Z8" s="33"/>
      <c r="AA8" s="33"/>
      <c r="AB8" s="33"/>
      <c r="AC8" s="33"/>
      <c r="AD8" s="33"/>
      <c r="AE8" s="34"/>
      <c r="AF8" s="33"/>
      <c r="AG8" s="33"/>
      <c r="AH8" s="33"/>
      <c r="AI8" s="33"/>
      <c r="AJ8" s="35"/>
      <c r="AK8" s="33"/>
      <c r="AL8" s="33"/>
      <c r="AM8" s="33"/>
      <c r="AN8" s="33"/>
      <c r="AO8" s="33"/>
      <c r="AP8" s="33"/>
      <c r="AQ8" s="32">
        <f>AQ7/AQ5</f>
        <v>0.99650774158271449</v>
      </c>
      <c r="AR8" s="33"/>
      <c r="AS8" s="33"/>
      <c r="AT8" s="33"/>
      <c r="AU8" s="33"/>
      <c r="AV8" s="33"/>
      <c r="AW8" s="33"/>
      <c r="AX8" s="33"/>
      <c r="AY8" s="34"/>
      <c r="AZ8" s="33"/>
      <c r="BA8" s="33"/>
      <c r="BB8" s="33"/>
      <c r="BC8" s="33"/>
      <c r="BD8" s="35"/>
      <c r="BE8" s="33"/>
      <c r="BF8" s="33"/>
      <c r="BG8" s="33"/>
      <c r="BH8" s="33"/>
      <c r="BI8" s="33"/>
      <c r="BJ8" s="33"/>
      <c r="BK8" s="37">
        <f>$BK7/$BK5</f>
        <v>0.98193848905768655</v>
      </c>
      <c r="BL8" s="33"/>
      <c r="BM8" s="33"/>
      <c r="BN8" s="33"/>
      <c r="BO8" s="33"/>
      <c r="BP8" s="33"/>
      <c r="BQ8" s="33"/>
      <c r="BR8" s="33"/>
      <c r="BS8" s="34"/>
      <c r="BT8" s="33"/>
      <c r="BU8" s="33"/>
      <c r="BV8" s="33"/>
      <c r="BW8" s="33"/>
      <c r="BX8" s="35"/>
      <c r="BY8" s="33"/>
      <c r="BZ8" s="33"/>
      <c r="CA8" s="33"/>
      <c r="CB8" s="33"/>
      <c r="CC8" s="33"/>
      <c r="CD8" s="33"/>
      <c r="CE8" s="32">
        <f>CE7/CE5</f>
        <v>0.9804150707556345</v>
      </c>
      <c r="CF8" s="33"/>
      <c r="CG8" s="33"/>
      <c r="CH8" s="33"/>
      <c r="CI8" s="33"/>
      <c r="CJ8" s="33"/>
      <c r="CK8" s="33"/>
      <c r="CL8" s="33"/>
      <c r="CM8" s="34"/>
      <c r="CN8" s="33"/>
      <c r="CO8" s="33"/>
      <c r="CP8" s="33"/>
      <c r="CQ8" s="33"/>
      <c r="CR8" s="35"/>
      <c r="CS8" s="33"/>
      <c r="CT8" s="33"/>
      <c r="CU8" s="33"/>
      <c r="CV8" s="33"/>
      <c r="CW8" s="33"/>
      <c r="CX8" s="33"/>
      <c r="CY8" s="32">
        <f>CY7/CY5</f>
        <v>0.97739255154616911</v>
      </c>
      <c r="CZ8" s="33"/>
      <c r="DA8" s="33"/>
      <c r="DB8" s="33"/>
      <c r="DC8" s="33"/>
      <c r="DD8" s="33"/>
      <c r="DE8" s="33"/>
      <c r="DF8" s="33"/>
      <c r="DG8" s="34"/>
      <c r="DH8" s="33"/>
      <c r="DI8" s="33"/>
      <c r="DJ8" s="33"/>
      <c r="DK8" s="33"/>
      <c r="DL8" s="35"/>
      <c r="DM8" s="33"/>
      <c r="DN8" s="33"/>
      <c r="DO8" s="33"/>
      <c r="DP8" s="33"/>
      <c r="DQ8" s="33"/>
      <c r="DR8" s="33"/>
      <c r="DS8" s="32"/>
      <c r="DT8" s="33"/>
      <c r="DU8" s="33"/>
      <c r="DV8" s="33"/>
      <c r="DW8" s="33"/>
      <c r="DX8" s="33"/>
      <c r="DY8" s="33"/>
      <c r="DZ8" s="33"/>
      <c r="EA8" s="34"/>
      <c r="EB8" s="33"/>
      <c r="EC8" s="33"/>
      <c r="ED8" s="33"/>
      <c r="EE8" s="33"/>
      <c r="EF8" s="35"/>
      <c r="EG8" s="33"/>
      <c r="EH8" s="33"/>
      <c r="EI8" s="33"/>
      <c r="EJ8" s="33"/>
      <c r="EK8" s="33"/>
      <c r="EL8" s="33"/>
      <c r="EM8" s="32"/>
      <c r="EN8" s="33"/>
      <c r="EO8" s="33"/>
      <c r="EP8" s="33"/>
      <c r="EQ8" s="33"/>
      <c r="ER8" s="33"/>
      <c r="ES8" s="33"/>
      <c r="ET8" s="33"/>
      <c r="EU8" s="34"/>
      <c r="EV8" s="33"/>
      <c r="EW8" s="33"/>
      <c r="EX8" s="33"/>
      <c r="EY8" s="33"/>
      <c r="EZ8" s="35"/>
      <c r="FA8" s="33"/>
      <c r="FB8" s="33"/>
      <c r="FC8" s="33"/>
      <c r="FD8" s="33"/>
      <c r="FE8" s="33"/>
      <c r="FF8" s="33"/>
      <c r="FG8" s="32"/>
      <c r="FH8" s="33"/>
      <c r="FI8" s="33"/>
      <c r="FJ8" s="33"/>
      <c r="FK8" s="33"/>
      <c r="FL8" s="33"/>
      <c r="FM8" s="33"/>
      <c r="FN8" s="33"/>
      <c r="FO8" s="34"/>
      <c r="FP8" s="33"/>
      <c r="FQ8" s="33"/>
      <c r="FR8" s="33"/>
      <c r="FS8" s="33"/>
      <c r="FT8" s="35"/>
      <c r="FU8" s="33"/>
      <c r="FV8" s="33"/>
      <c r="FW8" s="33"/>
      <c r="FX8" s="33"/>
      <c r="FY8" s="33"/>
      <c r="FZ8" s="33"/>
      <c r="GA8" s="32"/>
      <c r="GB8" s="33"/>
      <c r="GC8" s="33"/>
      <c r="GD8" s="33"/>
      <c r="GE8" s="33"/>
      <c r="GF8" s="33"/>
      <c r="GG8" s="33"/>
      <c r="GH8" s="33"/>
      <c r="GI8" s="34"/>
      <c r="GJ8" s="33"/>
      <c r="GK8" s="33"/>
      <c r="GL8" s="33"/>
      <c r="GM8" s="33"/>
      <c r="GN8" s="35"/>
      <c r="GO8" s="33"/>
      <c r="GP8" s="33"/>
      <c r="GQ8" s="33"/>
      <c r="GR8" s="33"/>
      <c r="GS8" s="33"/>
      <c r="GT8" s="33"/>
      <c r="GU8" s="32"/>
      <c r="GV8" s="33"/>
      <c r="GW8" s="33"/>
      <c r="GX8" s="33"/>
      <c r="GY8" s="33"/>
      <c r="GZ8" s="33"/>
      <c r="HA8" s="33"/>
      <c r="HB8" s="33"/>
      <c r="HC8" s="34"/>
      <c r="HD8" s="33"/>
      <c r="HE8" s="33"/>
      <c r="HF8" s="33"/>
      <c r="HG8" s="33"/>
      <c r="HH8" s="35"/>
      <c r="HI8" s="33"/>
      <c r="HJ8" s="33"/>
      <c r="HK8" s="33"/>
      <c r="HL8" s="33"/>
      <c r="HM8" s="33"/>
      <c r="HN8" s="33"/>
      <c r="HO8" s="32"/>
      <c r="HP8" s="33"/>
      <c r="HQ8" s="33"/>
      <c r="HR8" s="33"/>
      <c r="HS8" s="33"/>
      <c r="HT8" s="33"/>
      <c r="HU8" s="33"/>
      <c r="HV8" s="33"/>
      <c r="HW8" s="34"/>
      <c r="HX8" s="33"/>
      <c r="HY8" s="33"/>
      <c r="HZ8" s="33"/>
      <c r="IA8" s="33"/>
      <c r="IB8" s="35"/>
      <c r="IC8" s="33"/>
      <c r="ID8" s="33"/>
      <c r="IE8" s="33"/>
      <c r="IF8" s="33"/>
      <c r="IG8" s="33"/>
      <c r="IH8" s="33"/>
      <c r="II8" s="32"/>
      <c r="IJ8" s="33"/>
      <c r="IK8" s="33"/>
      <c r="IL8" s="33"/>
      <c r="IM8" s="33"/>
      <c r="IN8" s="33"/>
      <c r="IO8" s="33"/>
      <c r="IP8" s="33"/>
      <c r="IQ8" s="34"/>
      <c r="IR8" s="33"/>
      <c r="IS8" s="33"/>
      <c r="IT8" s="33"/>
      <c r="IU8" s="33"/>
      <c r="IV8" s="35"/>
      <c r="IW8" s="33"/>
      <c r="IX8" s="33"/>
      <c r="IY8" s="33"/>
      <c r="IZ8" s="33"/>
      <c r="JA8" s="33"/>
      <c r="JB8" s="33"/>
      <c r="JC8" s="32"/>
      <c r="JD8" s="33"/>
      <c r="JE8" s="33"/>
      <c r="JF8" s="33"/>
      <c r="JG8" s="33"/>
      <c r="JH8" s="33"/>
      <c r="JI8" s="33"/>
      <c r="JJ8" s="33"/>
      <c r="JK8" s="34"/>
      <c r="JL8" s="33"/>
      <c r="JM8" s="33"/>
      <c r="JN8" s="33"/>
      <c r="JO8" s="33"/>
      <c r="JP8" s="35"/>
      <c r="JQ8" s="33"/>
      <c r="JR8" s="33"/>
      <c r="JS8" s="33"/>
      <c r="JT8" s="33"/>
      <c r="JU8" s="33"/>
      <c r="JV8" s="33"/>
    </row>
    <row r="9" spans="1:282" ht="13.5" customHeight="1">
      <c r="A9" s="18" t="s">
        <v>11</v>
      </c>
      <c r="B9" s="18"/>
      <c r="C9" s="7"/>
      <c r="D9" s="20"/>
      <c r="E9" s="26"/>
      <c r="F9" s="152"/>
      <c r="G9" s="152"/>
      <c r="H9" s="20"/>
      <c r="I9" s="152"/>
      <c r="J9" s="152"/>
      <c r="K9" s="21"/>
      <c r="L9" s="20"/>
      <c r="M9" s="20"/>
      <c r="N9" s="20"/>
      <c r="O9" s="20"/>
      <c r="P9" s="22"/>
      <c r="Q9" s="20"/>
      <c r="R9" s="20"/>
      <c r="S9" s="20"/>
      <c r="T9" s="20"/>
      <c r="U9" s="20"/>
      <c r="V9" s="20"/>
      <c r="W9" s="7" t="s">
        <v>410</v>
      </c>
      <c r="X9" s="20"/>
      <c r="Y9" s="26"/>
      <c r="Z9" s="152"/>
      <c r="AA9" s="152"/>
      <c r="AB9" s="20"/>
      <c r="AC9" s="152"/>
      <c r="AD9" s="152"/>
      <c r="AE9" s="21"/>
      <c r="AF9" s="20"/>
      <c r="AG9" s="20"/>
      <c r="AH9" s="20"/>
      <c r="AI9" s="20"/>
      <c r="AJ9" s="22"/>
      <c r="AK9" s="20"/>
      <c r="AL9" s="20"/>
      <c r="AM9" s="20"/>
      <c r="AN9" s="20"/>
      <c r="AO9" s="20"/>
      <c r="AP9" s="20"/>
      <c r="AQ9" s="7" t="s">
        <v>408</v>
      </c>
      <c r="AR9" s="20"/>
      <c r="AS9" s="152"/>
      <c r="AT9" s="152"/>
      <c r="AU9" s="152"/>
      <c r="AV9" s="20"/>
      <c r="AW9" s="152"/>
      <c r="AX9" s="152"/>
      <c r="AY9" s="21"/>
      <c r="AZ9" s="20"/>
      <c r="BA9" s="20"/>
      <c r="BB9" s="20"/>
      <c r="BC9" s="20"/>
      <c r="BD9" s="22"/>
      <c r="BE9" s="20"/>
      <c r="BF9" s="20"/>
      <c r="BG9" s="20"/>
      <c r="BH9" s="20"/>
      <c r="BI9" s="20"/>
      <c r="BJ9" s="20"/>
      <c r="BK9" s="39"/>
      <c r="BL9" s="20"/>
      <c r="BM9" s="20"/>
      <c r="BN9" s="152"/>
      <c r="BO9" s="152"/>
      <c r="BP9" s="20"/>
      <c r="BQ9" s="152"/>
      <c r="BR9" s="152"/>
      <c r="BS9" s="21"/>
      <c r="BT9" s="20"/>
      <c r="BU9" s="20"/>
      <c r="BV9" s="20"/>
      <c r="BW9" s="20"/>
      <c r="BX9" s="22"/>
      <c r="BY9" s="20"/>
      <c r="BZ9" s="20"/>
      <c r="CA9" s="20"/>
      <c r="CB9" s="20"/>
      <c r="CC9" s="20"/>
      <c r="CD9" s="20"/>
      <c r="CE9" s="39"/>
      <c r="CF9" s="20"/>
      <c r="CG9" s="20"/>
      <c r="CH9" s="152"/>
      <c r="CI9" s="152"/>
      <c r="CJ9" s="20"/>
      <c r="CK9" s="152"/>
      <c r="CL9" s="152"/>
      <c r="CM9" s="21"/>
      <c r="CN9" s="20"/>
      <c r="CO9" s="20"/>
      <c r="CP9" s="20"/>
      <c r="CQ9" s="20"/>
      <c r="CR9" s="22"/>
      <c r="CS9" s="20"/>
      <c r="CT9" s="20"/>
      <c r="CU9" s="20"/>
      <c r="CV9" s="20"/>
      <c r="CW9" s="20"/>
      <c r="CX9" s="20"/>
      <c r="CY9" s="7"/>
      <c r="CZ9" s="20"/>
      <c r="DA9" s="152"/>
      <c r="DB9" s="152"/>
      <c r="DC9" s="152"/>
      <c r="DD9" s="20"/>
      <c r="DE9" s="152"/>
      <c r="DF9" s="152"/>
      <c r="DG9" s="21"/>
      <c r="DH9" s="20"/>
      <c r="DI9" s="20"/>
      <c r="DJ9" s="20"/>
      <c r="DK9" s="20"/>
      <c r="DL9" s="22"/>
      <c r="DM9" s="20"/>
      <c r="DN9" s="20"/>
      <c r="DO9" s="20"/>
      <c r="DP9" s="20"/>
      <c r="DQ9" s="20"/>
      <c r="DR9" s="20"/>
      <c r="DS9" s="7"/>
      <c r="DT9" s="20"/>
      <c r="DU9" s="152"/>
      <c r="DV9" s="152"/>
      <c r="DW9" s="152"/>
      <c r="DX9" s="20"/>
      <c r="DY9" s="152"/>
      <c r="DZ9" s="152"/>
      <c r="EA9" s="21"/>
      <c r="EB9" s="20"/>
      <c r="EC9" s="20"/>
      <c r="ED9" s="20"/>
      <c r="EE9" s="20"/>
      <c r="EF9" s="22"/>
      <c r="EG9" s="20"/>
      <c r="EH9" s="20"/>
      <c r="EI9" s="20"/>
      <c r="EJ9" s="20"/>
      <c r="EK9" s="20"/>
      <c r="EL9" s="20"/>
      <c r="EM9" s="7"/>
      <c r="EN9" s="20"/>
      <c r="EO9" s="20"/>
      <c r="EP9" s="152"/>
      <c r="EQ9" s="20"/>
      <c r="ER9" s="20"/>
      <c r="ES9" s="20"/>
      <c r="ET9" s="20"/>
      <c r="EU9" s="21"/>
      <c r="EV9" s="20"/>
      <c r="EW9" s="20"/>
      <c r="EX9" s="20"/>
      <c r="EY9" s="20"/>
      <c r="EZ9" s="22"/>
      <c r="FA9" s="20"/>
      <c r="FB9" s="20"/>
      <c r="FC9" s="20"/>
      <c r="FD9" s="20"/>
      <c r="FE9" s="20"/>
      <c r="FF9" s="20"/>
      <c r="FG9" s="7"/>
      <c r="FH9" s="20"/>
      <c r="FI9" s="20"/>
      <c r="FJ9" s="20"/>
      <c r="FK9" s="20"/>
      <c r="FL9" s="20"/>
      <c r="FM9" s="20"/>
      <c r="FN9" s="20"/>
      <c r="FO9" s="21"/>
      <c r="FP9" s="20"/>
      <c r="FQ9" s="20"/>
      <c r="FR9" s="20"/>
      <c r="FS9" s="20"/>
      <c r="FT9" s="22"/>
      <c r="FU9" s="20"/>
      <c r="FV9" s="20"/>
      <c r="FW9" s="20"/>
      <c r="FX9" s="20"/>
      <c r="FY9" s="20"/>
      <c r="FZ9" s="20"/>
      <c r="GA9" s="7"/>
      <c r="GB9" s="20"/>
      <c r="GC9" s="20"/>
      <c r="GD9" s="20"/>
      <c r="GE9" s="20"/>
      <c r="GF9" s="20"/>
      <c r="GG9" s="20"/>
      <c r="GH9" s="20"/>
      <c r="GI9" s="21"/>
      <c r="GJ9" s="20"/>
      <c r="GK9" s="20"/>
      <c r="GL9" s="20"/>
      <c r="GM9" s="20"/>
      <c r="GN9" s="22"/>
      <c r="GO9" s="20"/>
      <c r="GP9" s="20"/>
      <c r="GQ9" s="20"/>
      <c r="GR9" s="20"/>
      <c r="GS9" s="20"/>
      <c r="GT9" s="20"/>
      <c r="GU9" s="7"/>
      <c r="GV9" s="20"/>
      <c r="GW9" s="20"/>
      <c r="GX9" s="20"/>
      <c r="GY9" s="20"/>
      <c r="GZ9" s="20"/>
      <c r="HA9" s="20"/>
      <c r="HB9" s="20"/>
      <c r="HC9" s="21"/>
      <c r="HD9" s="20"/>
      <c r="HE9" s="20"/>
      <c r="HF9" s="20"/>
      <c r="HG9" s="20"/>
      <c r="HH9" s="22"/>
      <c r="HI9" s="20"/>
      <c r="HJ9" s="20"/>
      <c r="HK9" s="20"/>
      <c r="HL9" s="20"/>
      <c r="HM9" s="20"/>
      <c r="HN9" s="20"/>
      <c r="HO9" s="7"/>
      <c r="HP9" s="20"/>
      <c r="HQ9" s="20"/>
      <c r="HR9" s="20"/>
      <c r="HS9" s="20"/>
      <c r="HT9" s="20"/>
      <c r="HU9" s="20"/>
      <c r="HV9" s="20"/>
      <c r="HW9" s="21"/>
      <c r="HX9" s="20"/>
      <c r="HY9" s="20"/>
      <c r="HZ9" s="20"/>
      <c r="IA9" s="20"/>
      <c r="IB9" s="22"/>
      <c r="IC9" s="20"/>
      <c r="ID9" s="20"/>
      <c r="IE9" s="20"/>
      <c r="IF9" s="20"/>
      <c r="IG9" s="20"/>
      <c r="IH9" s="20"/>
      <c r="II9" s="7"/>
      <c r="IJ9" s="20"/>
      <c r="IK9" s="20"/>
      <c r="IL9" s="20"/>
      <c r="IM9" s="20"/>
      <c r="IN9" s="20"/>
      <c r="IO9" s="20"/>
      <c r="IP9" s="20"/>
      <c r="IQ9" s="21"/>
      <c r="IR9" s="20"/>
      <c r="IS9" s="20"/>
      <c r="IT9" s="20"/>
      <c r="IU9" s="20"/>
      <c r="IV9" s="22"/>
      <c r="IW9" s="20"/>
      <c r="IX9" s="20"/>
      <c r="IY9" s="20"/>
      <c r="IZ9" s="20"/>
      <c r="JA9" s="20"/>
      <c r="JB9" s="20"/>
      <c r="JC9" s="7"/>
      <c r="JD9" s="20"/>
      <c r="JE9" s="20"/>
      <c r="JF9" s="20"/>
      <c r="JG9" s="20"/>
      <c r="JH9" s="20"/>
      <c r="JI9" s="20"/>
      <c r="JJ9" s="20"/>
      <c r="JK9" s="21"/>
      <c r="JL9" s="20"/>
      <c r="JM9" s="20"/>
      <c r="JN9" s="20"/>
      <c r="JO9" s="20"/>
      <c r="JP9" s="22"/>
      <c r="JQ9" s="20"/>
      <c r="JR9" s="20"/>
      <c r="JS9" s="20"/>
      <c r="JT9" s="20"/>
      <c r="JU9" s="20"/>
      <c r="JV9" s="20"/>
    </row>
    <row r="10" spans="1:282" ht="31.5" customHeight="1">
      <c r="A10" s="40" t="s">
        <v>129</v>
      </c>
      <c r="B10" s="40" t="s">
        <v>32</v>
      </c>
      <c r="C10" s="40" t="s">
        <v>31</v>
      </c>
      <c r="D10" s="40" t="s">
        <v>30</v>
      </c>
      <c r="E10" s="40" t="s">
        <v>94</v>
      </c>
      <c r="F10" s="40" t="s">
        <v>57</v>
      </c>
      <c r="G10" s="40" t="s">
        <v>95</v>
      </c>
      <c r="H10" s="40" t="s">
        <v>96</v>
      </c>
      <c r="I10" s="40" t="s">
        <v>97</v>
      </c>
      <c r="J10" s="40" t="s">
        <v>98</v>
      </c>
      <c r="K10" s="40" t="s">
        <v>99</v>
      </c>
      <c r="L10" s="40" t="s">
        <v>55</v>
      </c>
      <c r="M10" s="40" t="s">
        <v>100</v>
      </c>
      <c r="N10" s="40" t="s">
        <v>101</v>
      </c>
      <c r="O10" s="40" t="s">
        <v>102</v>
      </c>
      <c r="P10" s="40" t="s">
        <v>103</v>
      </c>
      <c r="Q10" s="40" t="s">
        <v>104</v>
      </c>
      <c r="R10" s="40" t="s">
        <v>56</v>
      </c>
      <c r="S10" s="40" t="s">
        <v>105</v>
      </c>
      <c r="T10" s="40" t="s">
        <v>106</v>
      </c>
      <c r="U10" s="40" t="s">
        <v>107</v>
      </c>
      <c r="V10" s="40" t="s">
        <v>130</v>
      </c>
      <c r="W10" s="41" t="s">
        <v>31</v>
      </c>
      <c r="X10" s="40" t="s">
        <v>30</v>
      </c>
      <c r="Y10" s="40" t="s">
        <v>94</v>
      </c>
      <c r="Z10" s="40" t="s">
        <v>57</v>
      </c>
      <c r="AA10" s="40" t="s">
        <v>95</v>
      </c>
      <c r="AB10" s="40" t="s">
        <v>96</v>
      </c>
      <c r="AC10" s="40" t="s">
        <v>97</v>
      </c>
      <c r="AD10" s="40" t="s">
        <v>98</v>
      </c>
      <c r="AE10" s="42" t="s">
        <v>99</v>
      </c>
      <c r="AF10" s="43" t="s">
        <v>55</v>
      </c>
      <c r="AG10" s="43" t="s">
        <v>100</v>
      </c>
      <c r="AH10" s="43" t="s">
        <v>101</v>
      </c>
      <c r="AI10" s="43" t="s">
        <v>102</v>
      </c>
      <c r="AJ10" s="44" t="s">
        <v>103</v>
      </c>
      <c r="AK10" s="45" t="s">
        <v>104</v>
      </c>
      <c r="AL10" s="45" t="s">
        <v>56</v>
      </c>
      <c r="AM10" s="45" t="s">
        <v>105</v>
      </c>
      <c r="AN10" s="45" t="s">
        <v>106</v>
      </c>
      <c r="AO10" s="45" t="s">
        <v>107</v>
      </c>
      <c r="AP10" s="45" t="s">
        <v>130</v>
      </c>
      <c r="AQ10" s="41" t="s">
        <v>31</v>
      </c>
      <c r="AR10" s="40" t="s">
        <v>30</v>
      </c>
      <c r="AS10" s="40" t="s">
        <v>94</v>
      </c>
      <c r="AT10" s="40" t="s">
        <v>57</v>
      </c>
      <c r="AU10" s="40" t="s">
        <v>95</v>
      </c>
      <c r="AV10" s="40" t="s">
        <v>96</v>
      </c>
      <c r="AW10" s="40" t="s">
        <v>97</v>
      </c>
      <c r="AX10" s="40" t="s">
        <v>98</v>
      </c>
      <c r="AY10" s="42" t="s">
        <v>99</v>
      </c>
      <c r="AZ10" s="43" t="s">
        <v>55</v>
      </c>
      <c r="BA10" s="43" t="s">
        <v>100</v>
      </c>
      <c r="BB10" s="43" t="s">
        <v>101</v>
      </c>
      <c r="BC10" s="43" t="s">
        <v>102</v>
      </c>
      <c r="BD10" s="44" t="s">
        <v>103</v>
      </c>
      <c r="BE10" s="45" t="s">
        <v>104</v>
      </c>
      <c r="BF10" s="45" t="s">
        <v>56</v>
      </c>
      <c r="BG10" s="45" t="s">
        <v>105</v>
      </c>
      <c r="BH10" s="45" t="s">
        <v>106</v>
      </c>
      <c r="BI10" s="45" t="s">
        <v>107</v>
      </c>
      <c r="BJ10" s="45" t="s">
        <v>130</v>
      </c>
      <c r="BK10" s="41" t="s">
        <v>31</v>
      </c>
      <c r="BL10" s="40" t="s">
        <v>30</v>
      </c>
      <c r="BM10" s="40" t="s">
        <v>94</v>
      </c>
      <c r="BN10" s="40" t="s">
        <v>57</v>
      </c>
      <c r="BO10" s="40" t="s">
        <v>95</v>
      </c>
      <c r="BP10" s="40" t="s">
        <v>96</v>
      </c>
      <c r="BQ10" s="40" t="s">
        <v>97</v>
      </c>
      <c r="BR10" s="40" t="s">
        <v>98</v>
      </c>
      <c r="BS10" s="42" t="s">
        <v>99</v>
      </c>
      <c r="BT10" s="43" t="s">
        <v>55</v>
      </c>
      <c r="BU10" s="43" t="s">
        <v>100</v>
      </c>
      <c r="BV10" s="43" t="s">
        <v>101</v>
      </c>
      <c r="BW10" s="43" t="s">
        <v>102</v>
      </c>
      <c r="BX10" s="44" t="s">
        <v>103</v>
      </c>
      <c r="BY10" s="45" t="s">
        <v>104</v>
      </c>
      <c r="BZ10" s="45" t="s">
        <v>56</v>
      </c>
      <c r="CA10" s="45" t="s">
        <v>105</v>
      </c>
      <c r="CB10" s="45" t="s">
        <v>106</v>
      </c>
      <c r="CC10" s="45" t="s">
        <v>107</v>
      </c>
      <c r="CD10" s="45" t="s">
        <v>130</v>
      </c>
      <c r="CE10" s="41" t="s">
        <v>31</v>
      </c>
      <c r="CF10" s="40" t="s">
        <v>30</v>
      </c>
      <c r="CG10" s="40" t="s">
        <v>94</v>
      </c>
      <c r="CH10" s="40" t="s">
        <v>57</v>
      </c>
      <c r="CI10" s="40" t="s">
        <v>95</v>
      </c>
      <c r="CJ10" s="40" t="s">
        <v>96</v>
      </c>
      <c r="CK10" s="40" t="s">
        <v>97</v>
      </c>
      <c r="CL10" s="40" t="s">
        <v>98</v>
      </c>
      <c r="CM10" s="42" t="s">
        <v>99</v>
      </c>
      <c r="CN10" s="43" t="s">
        <v>55</v>
      </c>
      <c r="CO10" s="43" t="s">
        <v>100</v>
      </c>
      <c r="CP10" s="43" t="s">
        <v>101</v>
      </c>
      <c r="CQ10" s="43" t="s">
        <v>102</v>
      </c>
      <c r="CR10" s="44" t="s">
        <v>103</v>
      </c>
      <c r="CS10" s="45" t="s">
        <v>104</v>
      </c>
      <c r="CT10" s="45" t="s">
        <v>56</v>
      </c>
      <c r="CU10" s="45" t="s">
        <v>105</v>
      </c>
      <c r="CV10" s="45" t="s">
        <v>106</v>
      </c>
      <c r="CW10" s="45" t="s">
        <v>107</v>
      </c>
      <c r="CX10" s="45" t="s">
        <v>130</v>
      </c>
      <c r="CY10" s="41" t="s">
        <v>31</v>
      </c>
      <c r="CZ10" s="40" t="s">
        <v>30</v>
      </c>
      <c r="DA10" s="40" t="s">
        <v>94</v>
      </c>
      <c r="DB10" s="40" t="s">
        <v>57</v>
      </c>
      <c r="DC10" s="40" t="s">
        <v>95</v>
      </c>
      <c r="DD10" s="40" t="s">
        <v>96</v>
      </c>
      <c r="DE10" s="40" t="s">
        <v>97</v>
      </c>
      <c r="DF10" s="40" t="s">
        <v>98</v>
      </c>
      <c r="DG10" s="42" t="s">
        <v>99</v>
      </c>
      <c r="DH10" s="43" t="s">
        <v>55</v>
      </c>
      <c r="DI10" s="43" t="s">
        <v>100</v>
      </c>
      <c r="DJ10" s="43" t="s">
        <v>101</v>
      </c>
      <c r="DK10" s="43" t="s">
        <v>102</v>
      </c>
      <c r="DL10" s="44" t="s">
        <v>103</v>
      </c>
      <c r="DM10" s="45" t="s">
        <v>104</v>
      </c>
      <c r="DN10" s="45" t="s">
        <v>56</v>
      </c>
      <c r="DO10" s="45" t="s">
        <v>105</v>
      </c>
      <c r="DP10" s="45" t="s">
        <v>106</v>
      </c>
      <c r="DQ10" s="45" t="s">
        <v>107</v>
      </c>
      <c r="DR10" s="45" t="s">
        <v>130</v>
      </c>
      <c r="DS10" s="41" t="s">
        <v>31</v>
      </c>
      <c r="DT10" s="40" t="s">
        <v>30</v>
      </c>
      <c r="DU10" s="40" t="s">
        <v>94</v>
      </c>
      <c r="DV10" s="40" t="s">
        <v>57</v>
      </c>
      <c r="DW10" s="40" t="s">
        <v>95</v>
      </c>
      <c r="DX10" s="40" t="s">
        <v>96</v>
      </c>
      <c r="DY10" s="40" t="s">
        <v>97</v>
      </c>
      <c r="DZ10" s="40" t="s">
        <v>98</v>
      </c>
      <c r="EA10" s="42" t="s">
        <v>99</v>
      </c>
      <c r="EB10" s="43" t="s">
        <v>55</v>
      </c>
      <c r="EC10" s="43" t="s">
        <v>100</v>
      </c>
      <c r="ED10" s="43" t="s">
        <v>101</v>
      </c>
      <c r="EE10" s="43" t="s">
        <v>102</v>
      </c>
      <c r="EF10" s="44" t="s">
        <v>103</v>
      </c>
      <c r="EG10" s="45" t="s">
        <v>104</v>
      </c>
      <c r="EH10" s="45" t="s">
        <v>56</v>
      </c>
      <c r="EI10" s="45" t="s">
        <v>105</v>
      </c>
      <c r="EJ10" s="45" t="s">
        <v>106</v>
      </c>
      <c r="EK10" s="45" t="s">
        <v>107</v>
      </c>
      <c r="EL10" s="45" t="s">
        <v>130</v>
      </c>
      <c r="EM10" s="41" t="s">
        <v>31</v>
      </c>
      <c r="EN10" s="40" t="s">
        <v>30</v>
      </c>
      <c r="EO10" s="40" t="s">
        <v>94</v>
      </c>
      <c r="EP10" s="40" t="s">
        <v>57</v>
      </c>
      <c r="EQ10" s="40" t="s">
        <v>95</v>
      </c>
      <c r="ER10" s="40" t="s">
        <v>96</v>
      </c>
      <c r="ES10" s="40" t="s">
        <v>97</v>
      </c>
      <c r="ET10" s="40" t="s">
        <v>98</v>
      </c>
      <c r="EU10" s="42" t="s">
        <v>99</v>
      </c>
      <c r="EV10" s="43" t="s">
        <v>55</v>
      </c>
      <c r="EW10" s="43" t="s">
        <v>100</v>
      </c>
      <c r="EX10" s="43" t="s">
        <v>101</v>
      </c>
      <c r="EY10" s="43" t="s">
        <v>102</v>
      </c>
      <c r="EZ10" s="44" t="s">
        <v>103</v>
      </c>
      <c r="FA10" s="45" t="s">
        <v>104</v>
      </c>
      <c r="FB10" s="45" t="s">
        <v>56</v>
      </c>
      <c r="FC10" s="45" t="s">
        <v>105</v>
      </c>
      <c r="FD10" s="45" t="s">
        <v>106</v>
      </c>
      <c r="FE10" s="45" t="s">
        <v>107</v>
      </c>
      <c r="FF10" s="45" t="s">
        <v>130</v>
      </c>
      <c r="FG10" s="41" t="s">
        <v>31</v>
      </c>
      <c r="FH10" s="40" t="s">
        <v>30</v>
      </c>
      <c r="FI10" s="40" t="s">
        <v>94</v>
      </c>
      <c r="FJ10" s="40" t="s">
        <v>57</v>
      </c>
      <c r="FK10" s="40" t="s">
        <v>95</v>
      </c>
      <c r="FL10" s="40" t="s">
        <v>96</v>
      </c>
      <c r="FM10" s="40" t="s">
        <v>97</v>
      </c>
      <c r="FN10" s="40" t="s">
        <v>98</v>
      </c>
      <c r="FO10" s="42" t="s">
        <v>99</v>
      </c>
      <c r="FP10" s="43" t="s">
        <v>55</v>
      </c>
      <c r="FQ10" s="43" t="s">
        <v>100</v>
      </c>
      <c r="FR10" s="43" t="s">
        <v>101</v>
      </c>
      <c r="FS10" s="43" t="s">
        <v>102</v>
      </c>
      <c r="FT10" s="44" t="s">
        <v>103</v>
      </c>
      <c r="FU10" s="45" t="s">
        <v>104</v>
      </c>
      <c r="FV10" s="45" t="s">
        <v>56</v>
      </c>
      <c r="FW10" s="45" t="s">
        <v>105</v>
      </c>
      <c r="FX10" s="45" t="s">
        <v>106</v>
      </c>
      <c r="FY10" s="45" t="s">
        <v>107</v>
      </c>
      <c r="FZ10" s="45" t="s">
        <v>130</v>
      </c>
      <c r="GA10" s="41" t="s">
        <v>31</v>
      </c>
      <c r="GB10" s="40" t="s">
        <v>30</v>
      </c>
      <c r="GC10" s="40" t="s">
        <v>94</v>
      </c>
      <c r="GD10" s="40" t="s">
        <v>57</v>
      </c>
      <c r="GE10" s="40" t="s">
        <v>95</v>
      </c>
      <c r="GF10" s="40" t="s">
        <v>96</v>
      </c>
      <c r="GG10" s="40" t="s">
        <v>97</v>
      </c>
      <c r="GH10" s="40" t="s">
        <v>98</v>
      </c>
      <c r="GI10" s="42" t="s">
        <v>99</v>
      </c>
      <c r="GJ10" s="43" t="s">
        <v>55</v>
      </c>
      <c r="GK10" s="43" t="s">
        <v>100</v>
      </c>
      <c r="GL10" s="43" t="s">
        <v>101</v>
      </c>
      <c r="GM10" s="43" t="s">
        <v>102</v>
      </c>
      <c r="GN10" s="44" t="s">
        <v>103</v>
      </c>
      <c r="GO10" s="45" t="s">
        <v>104</v>
      </c>
      <c r="GP10" s="45" t="s">
        <v>56</v>
      </c>
      <c r="GQ10" s="45" t="s">
        <v>105</v>
      </c>
      <c r="GR10" s="45" t="s">
        <v>106</v>
      </c>
      <c r="GS10" s="45" t="s">
        <v>107</v>
      </c>
      <c r="GT10" s="45" t="s">
        <v>130</v>
      </c>
      <c r="GU10" s="41" t="s">
        <v>31</v>
      </c>
      <c r="GV10" s="40" t="s">
        <v>30</v>
      </c>
      <c r="GW10" s="40" t="s">
        <v>94</v>
      </c>
      <c r="GX10" s="40" t="s">
        <v>57</v>
      </c>
      <c r="GY10" s="40" t="s">
        <v>95</v>
      </c>
      <c r="GZ10" s="40" t="s">
        <v>96</v>
      </c>
      <c r="HA10" s="40" t="s">
        <v>97</v>
      </c>
      <c r="HB10" s="40" t="s">
        <v>98</v>
      </c>
      <c r="HC10" s="42" t="s">
        <v>99</v>
      </c>
      <c r="HD10" s="43" t="s">
        <v>55</v>
      </c>
      <c r="HE10" s="43" t="s">
        <v>100</v>
      </c>
      <c r="HF10" s="43" t="s">
        <v>101</v>
      </c>
      <c r="HG10" s="43" t="s">
        <v>102</v>
      </c>
      <c r="HH10" s="44" t="s">
        <v>103</v>
      </c>
      <c r="HI10" s="45" t="s">
        <v>104</v>
      </c>
      <c r="HJ10" s="45" t="s">
        <v>56</v>
      </c>
      <c r="HK10" s="45" t="s">
        <v>105</v>
      </c>
      <c r="HL10" s="45" t="s">
        <v>106</v>
      </c>
      <c r="HM10" s="45" t="s">
        <v>107</v>
      </c>
      <c r="HN10" s="45" t="s">
        <v>130</v>
      </c>
      <c r="HO10" s="41" t="s">
        <v>31</v>
      </c>
      <c r="HP10" s="40" t="s">
        <v>30</v>
      </c>
      <c r="HQ10" s="40" t="s">
        <v>94</v>
      </c>
      <c r="HR10" s="40" t="s">
        <v>57</v>
      </c>
      <c r="HS10" s="40" t="s">
        <v>95</v>
      </c>
      <c r="HT10" s="40" t="s">
        <v>96</v>
      </c>
      <c r="HU10" s="40" t="s">
        <v>97</v>
      </c>
      <c r="HV10" s="40" t="s">
        <v>98</v>
      </c>
      <c r="HW10" s="42" t="s">
        <v>99</v>
      </c>
      <c r="HX10" s="43" t="s">
        <v>55</v>
      </c>
      <c r="HY10" s="43" t="s">
        <v>100</v>
      </c>
      <c r="HZ10" s="43" t="s">
        <v>101</v>
      </c>
      <c r="IA10" s="43" t="s">
        <v>102</v>
      </c>
      <c r="IB10" s="44" t="s">
        <v>103</v>
      </c>
      <c r="IC10" s="45" t="s">
        <v>104</v>
      </c>
      <c r="ID10" s="45" t="s">
        <v>56</v>
      </c>
      <c r="IE10" s="45" t="s">
        <v>105</v>
      </c>
      <c r="IF10" s="45" t="s">
        <v>106</v>
      </c>
      <c r="IG10" s="45" t="s">
        <v>107</v>
      </c>
      <c r="IH10" s="45" t="s">
        <v>130</v>
      </c>
      <c r="II10" s="41" t="s">
        <v>31</v>
      </c>
      <c r="IJ10" s="40" t="s">
        <v>30</v>
      </c>
      <c r="IK10" s="40" t="s">
        <v>94</v>
      </c>
      <c r="IL10" s="40" t="s">
        <v>57</v>
      </c>
      <c r="IM10" s="40" t="s">
        <v>95</v>
      </c>
      <c r="IN10" s="40" t="s">
        <v>96</v>
      </c>
      <c r="IO10" s="40" t="s">
        <v>97</v>
      </c>
      <c r="IP10" s="40" t="s">
        <v>98</v>
      </c>
      <c r="IQ10" s="42" t="s">
        <v>99</v>
      </c>
      <c r="IR10" s="43" t="s">
        <v>55</v>
      </c>
      <c r="IS10" s="43" t="s">
        <v>100</v>
      </c>
      <c r="IT10" s="43" t="s">
        <v>101</v>
      </c>
      <c r="IU10" s="43" t="s">
        <v>102</v>
      </c>
      <c r="IV10" s="44" t="s">
        <v>103</v>
      </c>
      <c r="IW10" s="45" t="s">
        <v>104</v>
      </c>
      <c r="IX10" s="45" t="s">
        <v>56</v>
      </c>
      <c r="IY10" s="45" t="s">
        <v>105</v>
      </c>
      <c r="IZ10" s="45" t="s">
        <v>106</v>
      </c>
      <c r="JA10" s="45" t="s">
        <v>107</v>
      </c>
      <c r="JB10" s="45" t="s">
        <v>130</v>
      </c>
      <c r="JC10" s="41" t="s">
        <v>31</v>
      </c>
      <c r="JD10" s="40" t="s">
        <v>30</v>
      </c>
      <c r="JE10" s="40" t="s">
        <v>94</v>
      </c>
      <c r="JF10" s="40" t="s">
        <v>57</v>
      </c>
      <c r="JG10" s="40" t="s">
        <v>95</v>
      </c>
      <c r="JH10" s="40" t="s">
        <v>96</v>
      </c>
      <c r="JI10" s="40" t="s">
        <v>97</v>
      </c>
      <c r="JJ10" s="40" t="s">
        <v>98</v>
      </c>
      <c r="JK10" s="42" t="s">
        <v>99</v>
      </c>
      <c r="JL10" s="43" t="s">
        <v>55</v>
      </c>
      <c r="JM10" s="43" t="s">
        <v>100</v>
      </c>
      <c r="JN10" s="43" t="s">
        <v>101</v>
      </c>
      <c r="JO10" s="43" t="s">
        <v>102</v>
      </c>
      <c r="JP10" s="44" t="s">
        <v>103</v>
      </c>
      <c r="JQ10" s="45" t="s">
        <v>104</v>
      </c>
      <c r="JR10" s="45" t="s">
        <v>56</v>
      </c>
      <c r="JS10" s="45" t="s">
        <v>105</v>
      </c>
      <c r="JT10" s="45" t="s">
        <v>106</v>
      </c>
      <c r="JU10" s="45" t="s">
        <v>107</v>
      </c>
      <c r="JV10" s="45" t="s">
        <v>130</v>
      </c>
    </row>
    <row r="11" spans="1:282" s="4" customFormat="1" ht="13.5" customHeight="1">
      <c r="A11" s="46" t="s">
        <v>445</v>
      </c>
      <c r="B11" s="2" t="str">
        <f>VLOOKUP(A11,info_parties!A$2:J$111,5,FALSE)</f>
        <v>Social Democratic Party of Croatia (Socijaldemokratska Partija Hrvatske, SDP)</v>
      </c>
      <c r="C11" s="2"/>
      <c r="D11" s="2"/>
      <c r="E11" s="2">
        <v>558688</v>
      </c>
      <c r="F11" s="47">
        <f>E11/C$7</f>
        <v>0.22200640562041532</v>
      </c>
      <c r="G11" s="48">
        <v>0</v>
      </c>
      <c r="H11" s="2">
        <v>43</v>
      </c>
      <c r="I11" s="47">
        <f>H11/C$3</f>
        <v>0.28476821192052981</v>
      </c>
      <c r="J11" s="48">
        <v>0</v>
      </c>
      <c r="K11" s="2"/>
      <c r="L11" s="2"/>
      <c r="M11" s="2"/>
      <c r="N11" s="2"/>
      <c r="O11" s="2"/>
      <c r="P11" s="2"/>
      <c r="Q11" s="2"/>
      <c r="R11" s="2"/>
      <c r="S11" s="2"/>
      <c r="T11" s="2"/>
      <c r="U11" s="2"/>
      <c r="V11" s="2"/>
      <c r="Y11" s="29">
        <v>776690</v>
      </c>
      <c r="Z11" s="47">
        <f>Y11/W$7</f>
        <v>0.31330222456721218</v>
      </c>
      <c r="AA11" s="47">
        <f>Z11-F11</f>
        <v>9.1295818946796864E-2</v>
      </c>
      <c r="AB11" s="2">
        <v>56</v>
      </c>
      <c r="AC11" s="47">
        <f>AB11/W$3</f>
        <v>0.36601307189542481</v>
      </c>
      <c r="AD11" s="47">
        <f>AC11-I11</f>
        <v>8.1244859974895001E-2</v>
      </c>
      <c r="AG11" s="48"/>
      <c r="AJ11" s="49"/>
      <c r="AK11" s="29"/>
      <c r="AL11" s="48"/>
      <c r="AM11" s="48"/>
      <c r="AO11" s="48"/>
      <c r="AP11" s="48"/>
      <c r="AQ11" s="155" t="s">
        <v>673</v>
      </c>
      <c r="AR11" s="3"/>
      <c r="AS11" s="155">
        <v>958318</v>
      </c>
      <c r="AT11" s="47">
        <f t="shared" ref="AT11:AT51" si="0">AS11/AQ$7</f>
        <v>0.39418105416257743</v>
      </c>
      <c r="AU11" s="47">
        <f>AT11-Z11</f>
        <v>8.0878829595365243E-2</v>
      </c>
      <c r="AV11" s="2">
        <v>80</v>
      </c>
      <c r="AW11" s="47">
        <f>AV11/AQ$3</f>
        <v>0.5298013245033113</v>
      </c>
      <c r="AX11" s="47">
        <f>AW11-AC11</f>
        <v>0.16378825260788649</v>
      </c>
      <c r="AY11" s="29"/>
      <c r="AZ11" s="48"/>
      <c r="BA11" s="48"/>
      <c r="BB11" s="154"/>
      <c r="BC11" s="48"/>
      <c r="BD11" s="48"/>
      <c r="BE11" s="29"/>
      <c r="BG11" s="48"/>
      <c r="BI11" s="48"/>
      <c r="BJ11" s="48"/>
      <c r="BK11" s="7" t="s">
        <v>1218</v>
      </c>
      <c r="BM11" s="29">
        <v>742909</v>
      </c>
      <c r="BN11" s="48">
        <f>$BM11/$BK5</f>
        <v>0.32238675266435601</v>
      </c>
      <c r="BO11" s="48">
        <v>0</v>
      </c>
      <c r="BP11" s="2">
        <v>56</v>
      </c>
      <c r="BQ11" s="48">
        <f>$BP11/BK3</f>
        <v>0.37086092715231789</v>
      </c>
      <c r="BR11" s="48">
        <v>0</v>
      </c>
      <c r="BS11" s="29"/>
      <c r="BT11" s="48"/>
      <c r="BU11" s="48"/>
      <c r="BX11" s="49"/>
      <c r="BY11" s="29"/>
      <c r="BZ11" s="48"/>
      <c r="CA11" s="48"/>
      <c r="CC11" s="48"/>
      <c r="CD11" s="48"/>
      <c r="CE11" s="7" t="s">
        <v>1233</v>
      </c>
      <c r="CG11" s="29">
        <v>636602</v>
      </c>
      <c r="CH11" s="47">
        <f>$CG11/CE7</f>
        <v>0.32805861130536101</v>
      </c>
      <c r="CI11" s="47">
        <v>0</v>
      </c>
      <c r="CJ11" s="2">
        <v>54</v>
      </c>
      <c r="CK11" s="47">
        <f>$CJ11/CE3</f>
        <v>0.35761589403973509</v>
      </c>
      <c r="CL11" s="47">
        <v>0</v>
      </c>
      <c r="CM11" s="25"/>
      <c r="CN11" s="48"/>
      <c r="CO11" s="48"/>
      <c r="CR11" s="49"/>
      <c r="CS11" s="29"/>
      <c r="CT11" s="48"/>
      <c r="CU11" s="48"/>
      <c r="CW11" s="48"/>
      <c r="CX11" s="48"/>
      <c r="CY11" s="29" t="s">
        <v>1321</v>
      </c>
      <c r="DA11" s="29">
        <v>414645</v>
      </c>
      <c r="DB11" s="47">
        <f>DA11/CY7</f>
        <v>0.24436636360903974</v>
      </c>
      <c r="DC11" s="47">
        <v>0</v>
      </c>
      <c r="DD11" s="2">
        <v>41</v>
      </c>
      <c r="DE11" s="47">
        <f>DD11/CY3</f>
        <v>0.27152317880794702</v>
      </c>
      <c r="DF11" s="47">
        <v>0</v>
      </c>
      <c r="DG11" s="29"/>
      <c r="DH11" s="48"/>
      <c r="DI11" s="48"/>
      <c r="DJ11" s="48"/>
      <c r="DK11" s="48"/>
      <c r="DL11" s="48"/>
      <c r="DM11" s="29"/>
      <c r="DN11" s="48"/>
      <c r="DO11" s="48"/>
      <c r="DQ11" s="48"/>
      <c r="DR11" s="48"/>
      <c r="DS11" s="7"/>
      <c r="DU11" s="29"/>
      <c r="DV11" s="47"/>
      <c r="DW11" s="47"/>
      <c r="DX11" s="2"/>
      <c r="DY11" s="47"/>
      <c r="DZ11" s="47"/>
      <c r="EA11" s="29"/>
      <c r="EB11" s="48"/>
      <c r="EC11" s="48"/>
      <c r="ED11" s="48"/>
      <c r="EE11" s="48"/>
      <c r="EF11" s="48"/>
      <c r="EG11" s="29"/>
      <c r="EH11" s="48"/>
      <c r="EI11" s="48"/>
      <c r="EK11" s="48"/>
      <c r="EL11" s="48"/>
      <c r="EM11" s="7"/>
      <c r="EO11" s="29"/>
      <c r="EP11" s="47"/>
      <c r="EQ11" s="47"/>
      <c r="ER11" s="2"/>
      <c r="ES11" s="47"/>
      <c r="ET11" s="47"/>
      <c r="EU11" s="29"/>
      <c r="EW11" s="50"/>
      <c r="EZ11" s="49"/>
      <c r="FA11" s="29"/>
      <c r="FB11" s="48"/>
      <c r="FC11" s="48"/>
      <c r="FE11" s="48"/>
      <c r="FF11" s="48"/>
      <c r="FG11" s="7"/>
      <c r="FI11" s="29"/>
      <c r="FJ11" s="47"/>
      <c r="FK11" s="47"/>
      <c r="FL11" s="2"/>
      <c r="FM11" s="47"/>
      <c r="FN11" s="47"/>
      <c r="FO11" s="29"/>
      <c r="FP11" s="48"/>
      <c r="FQ11" s="48"/>
      <c r="FT11" s="49"/>
      <c r="FU11" s="29"/>
      <c r="FV11" s="48"/>
      <c r="FW11" s="48"/>
      <c r="FY11" s="48"/>
      <c r="FZ11" s="48"/>
      <c r="GA11" s="7"/>
      <c r="GC11" s="29"/>
      <c r="GD11" s="47"/>
      <c r="GE11" s="47"/>
      <c r="GF11" s="2"/>
      <c r="GG11" s="47"/>
      <c r="GH11" s="47"/>
      <c r="GI11" s="29"/>
      <c r="GJ11" s="48"/>
      <c r="GK11" s="48"/>
      <c r="GN11" s="49"/>
      <c r="GO11" s="29"/>
      <c r="GP11" s="48"/>
      <c r="GQ11" s="48"/>
      <c r="GS11" s="48"/>
      <c r="GT11" s="48"/>
      <c r="GU11" s="7"/>
      <c r="GW11" s="2"/>
      <c r="GX11" s="47"/>
      <c r="GY11" s="2"/>
      <c r="GZ11" s="2"/>
      <c r="HA11" s="47"/>
      <c r="HB11" s="2"/>
      <c r="HC11" s="51"/>
      <c r="HH11" s="49"/>
      <c r="HO11" s="7"/>
      <c r="HQ11" s="2"/>
      <c r="HR11" s="47"/>
      <c r="HS11" s="2"/>
      <c r="HT11" s="2"/>
      <c r="HU11" s="47"/>
      <c r="HV11" s="2"/>
      <c r="HW11" s="51"/>
      <c r="IB11" s="49"/>
      <c r="II11" s="7"/>
      <c r="IK11" s="2"/>
      <c r="IL11" s="47"/>
      <c r="IM11" s="2"/>
      <c r="IN11" s="2"/>
      <c r="IO11" s="47"/>
      <c r="IP11" s="2"/>
      <c r="IQ11" s="51"/>
      <c r="IV11" s="49"/>
      <c r="JC11" s="7"/>
      <c r="JE11" s="2"/>
      <c r="JF11" s="47"/>
      <c r="JG11" s="2"/>
      <c r="JH11" s="2"/>
      <c r="JI11" s="47"/>
      <c r="JJ11" s="2"/>
      <c r="JK11" s="51"/>
      <c r="JP11" s="49"/>
    </row>
    <row r="12" spans="1:282" s="4" customFormat="1" ht="13.5" customHeight="1">
      <c r="A12" s="46" t="s">
        <v>424</v>
      </c>
      <c r="B12" s="2" t="str">
        <f>VLOOKUP(A12,info_parties!A$2:J$111,5,FALSE)</f>
        <v>Croatian People's Party-Liberal Democrats (Hrvatska Narodna Stranka-Liberalni Demokrati, HNS)</v>
      </c>
      <c r="C12" s="2"/>
      <c r="D12" s="2"/>
      <c r="E12" s="2">
        <v>197952</v>
      </c>
      <c r="F12" s="47">
        <f t="shared" ref="F12:F19" si="1">E12/C$7</f>
        <v>7.866038290668935E-2</v>
      </c>
      <c r="G12" s="48">
        <v>0</v>
      </c>
      <c r="H12" s="2">
        <v>11</v>
      </c>
      <c r="I12" s="47">
        <f>H12/C$3</f>
        <v>7.2847682119205295E-2</v>
      </c>
      <c r="J12" s="48">
        <v>0</v>
      </c>
      <c r="K12" s="2"/>
      <c r="L12" s="2"/>
      <c r="M12" s="2"/>
      <c r="N12" s="2"/>
      <c r="O12" s="2"/>
      <c r="P12" s="2"/>
      <c r="Q12" s="2"/>
      <c r="R12" s="2"/>
      <c r="S12" s="2"/>
      <c r="T12" s="2"/>
      <c r="U12" s="2"/>
      <c r="V12" s="2"/>
      <c r="Y12" s="29">
        <v>168440</v>
      </c>
      <c r="Z12" s="47">
        <f t="shared" ref="Z12:Z21" si="2">Y12/W$7</f>
        <v>6.79455467510863E-2</v>
      </c>
      <c r="AA12" s="47">
        <f>Z12-F12</f>
        <v>-1.071483615560305E-2</v>
      </c>
      <c r="AB12" s="4">
        <v>7</v>
      </c>
      <c r="AC12" s="47">
        <f t="shared" ref="AC12:AC21" si="3">AB12/W$3</f>
        <v>4.5751633986928102E-2</v>
      </c>
      <c r="AD12" s="47">
        <f t="shared" ref="AD12:AD15" si="4">AC12-I12</f>
        <v>-2.7096048132277194E-2</v>
      </c>
      <c r="AG12" s="48"/>
      <c r="AJ12" s="49"/>
      <c r="AK12" s="29"/>
      <c r="AL12" s="48"/>
      <c r="AM12" s="48"/>
      <c r="AO12" s="48"/>
      <c r="AP12" s="48"/>
      <c r="AQ12" s="155"/>
      <c r="AR12" s="3"/>
      <c r="AS12" s="155"/>
      <c r="AT12" s="47"/>
      <c r="AU12" s="47"/>
      <c r="AV12" s="2"/>
      <c r="AW12" s="47"/>
      <c r="AX12" s="47"/>
      <c r="AY12" s="29"/>
      <c r="AZ12" s="48"/>
      <c r="BA12" s="48"/>
      <c r="BB12" s="154"/>
      <c r="BC12" s="48"/>
      <c r="BD12" s="48"/>
      <c r="BE12" s="29"/>
      <c r="BG12" s="48"/>
      <c r="BI12" s="48"/>
      <c r="BJ12" s="48"/>
      <c r="BK12" s="7" t="s">
        <v>1231</v>
      </c>
      <c r="BM12" s="29">
        <v>34905</v>
      </c>
      <c r="BN12" s="48">
        <f>$BM12/$BK5</f>
        <v>1.5147090157407363E-2</v>
      </c>
      <c r="BO12" s="48">
        <v>1.4999999999999999E-2</v>
      </c>
      <c r="BP12" s="2">
        <v>1</v>
      </c>
      <c r="BQ12" s="48">
        <f>$BP12/$BK3</f>
        <v>6.6225165562913907E-3</v>
      </c>
      <c r="BR12" s="48">
        <v>7.0000000000000001E-3</v>
      </c>
      <c r="BS12" s="29"/>
      <c r="BT12" s="48"/>
      <c r="BU12" s="48"/>
      <c r="BY12" s="29"/>
      <c r="BZ12" s="48"/>
      <c r="CA12" s="48"/>
      <c r="CC12" s="48"/>
      <c r="CD12" s="48"/>
      <c r="CE12" s="7"/>
      <c r="CG12" s="29"/>
      <c r="CH12" s="47"/>
      <c r="CI12" s="47"/>
      <c r="CJ12" s="2"/>
      <c r="CK12" s="47"/>
      <c r="CL12" s="47"/>
      <c r="CM12" s="25"/>
      <c r="CN12" s="48"/>
      <c r="CO12" s="48"/>
      <c r="CS12" s="29"/>
      <c r="CT12" s="48"/>
      <c r="CU12" s="48"/>
      <c r="CW12" s="48"/>
      <c r="CX12" s="48"/>
      <c r="CY12" s="29"/>
      <c r="DA12" s="29">
        <v>21727</v>
      </c>
      <c r="DB12" s="47">
        <f>DA12/CY7</f>
        <v>1.2804562896293472E-2</v>
      </c>
      <c r="DC12" s="47">
        <v>-3.1E-2</v>
      </c>
      <c r="DD12" s="2">
        <v>1</v>
      </c>
      <c r="DE12" s="47">
        <f>DD12/CY3</f>
        <v>6.6225165562913907E-3</v>
      </c>
      <c r="DF12" s="47">
        <v>-5.2999999999999999E-2</v>
      </c>
      <c r="DG12" s="29"/>
      <c r="DH12" s="48"/>
      <c r="DI12" s="48"/>
      <c r="DJ12" s="48"/>
      <c r="DK12" s="48"/>
      <c r="DL12" s="48"/>
      <c r="DM12" s="29"/>
      <c r="DN12" s="48"/>
      <c r="DO12" s="48"/>
      <c r="DQ12" s="48"/>
      <c r="DR12" s="48"/>
      <c r="DS12" s="7"/>
      <c r="DU12" s="29"/>
      <c r="DV12" s="47"/>
      <c r="DW12" s="47"/>
      <c r="DX12" s="2"/>
      <c r="DY12" s="47"/>
      <c r="DZ12" s="47"/>
      <c r="EA12" s="29"/>
      <c r="EB12" s="48"/>
      <c r="EC12" s="48"/>
      <c r="ED12" s="48"/>
      <c r="EE12" s="48"/>
      <c r="EF12" s="48"/>
      <c r="EG12" s="29"/>
      <c r="EH12" s="48"/>
      <c r="EI12" s="48"/>
      <c r="EK12" s="48"/>
      <c r="EL12" s="48"/>
      <c r="EM12" s="7"/>
      <c r="EO12" s="29"/>
      <c r="EP12" s="47"/>
      <c r="EQ12" s="47"/>
      <c r="ER12" s="2"/>
      <c r="ES12" s="47"/>
      <c r="ET12" s="47"/>
      <c r="EU12" s="29"/>
      <c r="EW12" s="50"/>
      <c r="EZ12" s="49"/>
      <c r="FA12" s="29"/>
      <c r="FB12" s="48"/>
      <c r="FC12" s="48"/>
      <c r="FE12" s="48"/>
      <c r="FF12" s="48"/>
      <c r="FG12" s="7"/>
      <c r="FI12" s="29"/>
      <c r="FJ12" s="47"/>
      <c r="FK12" s="47"/>
      <c r="FL12" s="2"/>
      <c r="FM12" s="47"/>
      <c r="FN12" s="47"/>
      <c r="FO12" s="29"/>
      <c r="FP12" s="48"/>
      <c r="FQ12" s="48"/>
      <c r="FT12" s="49"/>
      <c r="FU12" s="29"/>
      <c r="FV12" s="48"/>
      <c r="FW12" s="48"/>
      <c r="FY12" s="48"/>
      <c r="FZ12" s="48"/>
      <c r="GA12" s="7"/>
      <c r="GC12" s="29"/>
      <c r="GD12" s="47"/>
      <c r="GE12" s="47"/>
      <c r="GF12" s="2"/>
      <c r="GG12" s="47"/>
      <c r="GH12" s="47"/>
      <c r="GI12" s="29"/>
      <c r="GJ12" s="48"/>
      <c r="GK12" s="48"/>
      <c r="GN12" s="49"/>
      <c r="GO12" s="29"/>
      <c r="GP12" s="48"/>
      <c r="GQ12" s="48"/>
      <c r="GS12" s="48"/>
      <c r="GT12" s="48"/>
      <c r="GU12" s="7"/>
      <c r="GW12" s="2"/>
      <c r="GX12" s="47"/>
      <c r="GY12" s="2"/>
      <c r="GZ12" s="2"/>
      <c r="HA12" s="47"/>
      <c r="HB12" s="2"/>
      <c r="HC12" s="51"/>
      <c r="HH12" s="49"/>
      <c r="HO12" s="7"/>
      <c r="HQ12" s="2"/>
      <c r="HR12" s="47"/>
      <c r="HS12" s="2"/>
      <c r="HT12" s="2"/>
      <c r="HU12" s="47"/>
      <c r="HV12" s="2"/>
      <c r="HW12" s="51"/>
      <c r="IB12" s="49"/>
      <c r="II12" s="7"/>
      <c r="IK12" s="2"/>
      <c r="IL12" s="47"/>
      <c r="IM12" s="2"/>
      <c r="IN12" s="2"/>
      <c r="IO12" s="47"/>
      <c r="IP12" s="2"/>
      <c r="IQ12" s="51"/>
      <c r="IV12" s="49"/>
      <c r="JC12" s="7"/>
      <c r="JE12" s="2"/>
      <c r="JF12" s="47"/>
      <c r="JG12" s="2"/>
      <c r="JH12" s="2"/>
      <c r="JI12" s="47"/>
      <c r="JJ12" s="2"/>
      <c r="JK12" s="51"/>
      <c r="JP12" s="49"/>
    </row>
    <row r="13" spans="1:282" s="4" customFormat="1" ht="13.5" customHeight="1">
      <c r="A13" s="46" t="s">
        <v>432</v>
      </c>
      <c r="B13" s="2" t="str">
        <f>VLOOKUP(A13,info_parties!A$2:J$111,5,FALSE)</f>
        <v>Istrian Democratic Assembly (Istarski Demokratski Sabor, IDS)</v>
      </c>
      <c r="C13" s="2"/>
      <c r="D13" s="2"/>
      <c r="E13" s="2"/>
      <c r="F13" s="47"/>
      <c r="G13" s="2"/>
      <c r="H13" s="2"/>
      <c r="I13" s="2"/>
      <c r="J13" s="2"/>
      <c r="K13" s="2"/>
      <c r="L13" s="2"/>
      <c r="M13" s="2"/>
      <c r="N13" s="2"/>
      <c r="O13" s="2"/>
      <c r="P13" s="2"/>
      <c r="Q13" s="2"/>
      <c r="R13" s="2"/>
      <c r="S13" s="2"/>
      <c r="T13" s="2"/>
      <c r="U13" s="2"/>
      <c r="V13" s="2"/>
      <c r="Y13" s="29">
        <v>38267</v>
      </c>
      <c r="Z13" s="47">
        <f t="shared" si="2"/>
        <v>1.5436192338659581E-2</v>
      </c>
      <c r="AA13" s="47">
        <f>Z13-F13</f>
        <v>1.5436192338659581E-2</v>
      </c>
      <c r="AB13" s="2">
        <v>3</v>
      </c>
      <c r="AC13" s="47">
        <f t="shared" si="3"/>
        <v>1.9607843137254902E-2</v>
      </c>
      <c r="AD13" s="47">
        <f t="shared" si="4"/>
        <v>1.9607843137254902E-2</v>
      </c>
      <c r="AG13" s="48"/>
      <c r="AJ13" s="49"/>
      <c r="AK13" s="29"/>
      <c r="AL13" s="48"/>
      <c r="AM13" s="48"/>
      <c r="AO13" s="48"/>
      <c r="AP13" s="48"/>
      <c r="AQ13" s="155"/>
      <c r="AR13" s="3"/>
      <c r="AS13" s="155"/>
      <c r="AT13" s="47"/>
      <c r="AU13" s="47"/>
      <c r="AV13" s="2"/>
      <c r="AW13" s="47"/>
      <c r="AX13" s="47"/>
      <c r="AY13" s="29"/>
      <c r="AZ13" s="48"/>
      <c r="BA13" s="48"/>
      <c r="BB13" s="154"/>
      <c r="BC13" s="48"/>
      <c r="BD13" s="48"/>
      <c r="BE13" s="29"/>
      <c r="BG13" s="48"/>
      <c r="BI13" s="48"/>
      <c r="BJ13" s="48"/>
      <c r="BK13" s="7"/>
      <c r="BM13" s="29">
        <v>42193</v>
      </c>
      <c r="BN13" s="48">
        <f>$BM13/$BK5</f>
        <v>1.8309731414166707E-2</v>
      </c>
      <c r="BO13" s="48">
        <v>0</v>
      </c>
      <c r="BP13" s="2">
        <v>3</v>
      </c>
      <c r="BQ13" s="48">
        <f>$BP13/$BK3</f>
        <v>1.9867549668874173E-2</v>
      </c>
      <c r="BR13" s="48">
        <v>0</v>
      </c>
      <c r="BS13" s="29"/>
      <c r="BT13" s="48"/>
      <c r="BU13" s="48"/>
      <c r="BY13" s="29"/>
      <c r="BZ13" s="48"/>
      <c r="CA13" s="48"/>
      <c r="CC13" s="48"/>
      <c r="CD13" s="48"/>
      <c r="CE13" s="7"/>
      <c r="CG13" s="29">
        <v>43180</v>
      </c>
      <c r="CH13" s="47">
        <f>$CG13/CE7</f>
        <v>2.2251847836113441E-2</v>
      </c>
      <c r="CI13" s="47">
        <v>3.0000000000000001E-3</v>
      </c>
      <c r="CJ13" s="2">
        <v>3</v>
      </c>
      <c r="CK13" s="47">
        <f>$CJ13/CE3</f>
        <v>1.9867549668874173E-2</v>
      </c>
      <c r="CL13" s="47">
        <v>0</v>
      </c>
      <c r="CM13" s="25"/>
      <c r="CN13" s="48"/>
      <c r="CO13" s="48"/>
      <c r="CS13" s="29"/>
      <c r="CT13" s="48"/>
      <c r="CU13" s="48"/>
      <c r="CW13" s="48"/>
      <c r="CX13" s="48"/>
      <c r="CY13" s="29"/>
      <c r="DA13" s="29"/>
      <c r="DB13" s="47"/>
      <c r="DC13" s="47"/>
      <c r="DD13" s="2"/>
      <c r="DE13" s="47"/>
      <c r="DF13" s="47"/>
      <c r="DG13" s="29"/>
      <c r="DH13" s="48"/>
      <c r="DI13" s="48"/>
      <c r="DJ13" s="48"/>
      <c r="DK13" s="48"/>
      <c r="DL13" s="48"/>
      <c r="DM13" s="29"/>
      <c r="DN13" s="48"/>
      <c r="DO13" s="48"/>
      <c r="DQ13" s="48"/>
      <c r="DR13" s="48"/>
      <c r="DS13" s="7"/>
      <c r="DU13" s="29"/>
      <c r="DV13" s="47"/>
      <c r="DW13" s="47"/>
      <c r="DX13" s="2"/>
      <c r="DY13" s="47"/>
      <c r="DZ13" s="47"/>
      <c r="EA13" s="29"/>
      <c r="EB13" s="48"/>
      <c r="EC13" s="48"/>
      <c r="ED13" s="48"/>
      <c r="EE13" s="48"/>
      <c r="EF13" s="48"/>
      <c r="EG13" s="29"/>
      <c r="EH13" s="48"/>
      <c r="EI13" s="48"/>
      <c r="EK13" s="48"/>
      <c r="EL13" s="48"/>
      <c r="EM13" s="7"/>
      <c r="EO13" s="29"/>
      <c r="EP13" s="47"/>
      <c r="EQ13" s="47"/>
      <c r="ER13" s="2"/>
      <c r="ES13" s="47"/>
      <c r="ET13" s="47"/>
      <c r="EU13" s="29"/>
      <c r="EW13" s="50"/>
      <c r="EZ13" s="49"/>
      <c r="FA13" s="29"/>
      <c r="FB13" s="48"/>
      <c r="FC13" s="48"/>
      <c r="FE13" s="48"/>
      <c r="FF13" s="48"/>
      <c r="FG13" s="7"/>
      <c r="FI13" s="29"/>
      <c r="FJ13" s="47"/>
      <c r="FK13" s="47"/>
      <c r="FL13" s="2"/>
      <c r="FM13" s="47"/>
      <c r="FN13" s="47"/>
      <c r="FO13" s="29"/>
      <c r="FP13" s="48"/>
      <c r="FQ13" s="48"/>
      <c r="FT13" s="49"/>
      <c r="FU13" s="29"/>
      <c r="FV13" s="48"/>
      <c r="FW13" s="48"/>
      <c r="FY13" s="48"/>
      <c r="FZ13" s="48"/>
      <c r="GA13" s="7"/>
      <c r="GC13" s="29"/>
      <c r="GD13" s="47"/>
      <c r="GE13" s="47"/>
      <c r="GF13" s="2"/>
      <c r="GG13" s="47"/>
      <c r="GH13" s="47"/>
      <c r="GI13" s="29"/>
      <c r="GJ13" s="48"/>
      <c r="GK13" s="48"/>
      <c r="GN13" s="49"/>
      <c r="GO13" s="29"/>
      <c r="GP13" s="48"/>
      <c r="GQ13" s="48"/>
      <c r="GS13" s="48"/>
      <c r="GT13" s="48"/>
      <c r="GU13" s="7"/>
      <c r="GW13" s="2"/>
      <c r="GX13" s="47"/>
      <c r="GY13" s="2"/>
      <c r="GZ13" s="2"/>
      <c r="HA13" s="47"/>
      <c r="HB13" s="2"/>
      <c r="HC13" s="51"/>
      <c r="HH13" s="49"/>
      <c r="HO13" s="7"/>
      <c r="HQ13" s="2"/>
      <c r="HR13" s="47"/>
      <c r="HS13" s="2"/>
      <c r="HT13" s="2"/>
      <c r="HU13" s="47"/>
      <c r="HV13" s="2"/>
      <c r="HW13" s="51"/>
      <c r="IB13" s="49"/>
      <c r="II13" s="7"/>
      <c r="IK13" s="2"/>
      <c r="IL13" s="47"/>
      <c r="IM13" s="2"/>
      <c r="IN13" s="2"/>
      <c r="IO13" s="47"/>
      <c r="IP13" s="2"/>
      <c r="IQ13" s="51"/>
      <c r="IV13" s="49"/>
      <c r="JC13" s="7"/>
      <c r="JE13" s="2"/>
      <c r="JF13" s="47"/>
      <c r="JG13" s="2"/>
      <c r="JH13" s="2"/>
      <c r="JI13" s="47"/>
      <c r="JJ13" s="2"/>
      <c r="JK13" s="51"/>
      <c r="JP13" s="49"/>
    </row>
    <row r="14" spans="1:282" s="4" customFormat="1" ht="13.5" customHeight="1">
      <c r="A14" s="46" t="s">
        <v>430</v>
      </c>
      <c r="B14" s="2" t="str">
        <f>VLOOKUP(A14,info_parties!A$2:J$111,5,FALSE)</f>
        <v>Croatian Party of Pensioners (Hrvatska Stranka Umirovljenika, HSU)</v>
      </c>
      <c r="C14" s="2"/>
      <c r="D14" s="2"/>
      <c r="E14" s="2">
        <v>94942</v>
      </c>
      <c r="F14" s="47">
        <f t="shared" si="1"/>
        <v>3.7727196865537604E-2</v>
      </c>
      <c r="G14" s="48">
        <v>0</v>
      </c>
      <c r="H14" s="2">
        <v>3</v>
      </c>
      <c r="I14" s="47">
        <f>H14/C$3</f>
        <v>1.9867549668874173E-2</v>
      </c>
      <c r="J14" s="48">
        <v>0</v>
      </c>
      <c r="K14" s="2"/>
      <c r="L14" s="2"/>
      <c r="M14" s="2"/>
      <c r="N14" s="2"/>
      <c r="O14" s="2"/>
      <c r="P14" s="2"/>
      <c r="Q14" s="2"/>
      <c r="R14" s="2"/>
      <c r="S14" s="2"/>
      <c r="T14" s="2"/>
      <c r="U14" s="2"/>
      <c r="V14" s="2"/>
      <c r="Y14" s="29">
        <v>101091</v>
      </c>
      <c r="Z14" s="47">
        <f t="shared" si="2"/>
        <v>4.0778219345844607E-2</v>
      </c>
      <c r="AA14" s="47">
        <f>Z14-F14</f>
        <v>3.051022480307003E-3</v>
      </c>
      <c r="AB14" s="2">
        <v>1</v>
      </c>
      <c r="AC14" s="47">
        <f t="shared" si="3"/>
        <v>6.5359477124183009E-3</v>
      </c>
      <c r="AD14" s="47">
        <f t="shared" si="4"/>
        <v>-1.3331601956455871E-2</v>
      </c>
      <c r="AG14" s="48"/>
      <c r="AJ14" s="49"/>
      <c r="AK14" s="29"/>
      <c r="AL14" s="48"/>
      <c r="AM14" s="48"/>
      <c r="AO14" s="48"/>
      <c r="AP14" s="48"/>
      <c r="AQ14" s="155"/>
      <c r="AR14" s="3"/>
      <c r="AS14" s="155"/>
      <c r="AT14" s="47"/>
      <c r="AU14" s="47"/>
      <c r="AV14" s="2"/>
      <c r="AW14" s="47"/>
      <c r="AX14" s="47"/>
      <c r="AY14" s="29"/>
      <c r="AZ14" s="48"/>
      <c r="BA14" s="48"/>
      <c r="BB14" s="154"/>
      <c r="BC14" s="48"/>
      <c r="BD14" s="48"/>
      <c r="BE14" s="29"/>
      <c r="BG14" s="48"/>
      <c r="BI14" s="48"/>
      <c r="BJ14" s="48"/>
      <c r="BK14" s="7"/>
      <c r="BM14" s="29"/>
      <c r="BN14" s="48"/>
      <c r="BO14" s="48"/>
      <c r="BP14" s="2"/>
      <c r="BQ14" s="48"/>
      <c r="BR14" s="48"/>
      <c r="BS14" s="29"/>
      <c r="BT14" s="48"/>
      <c r="BU14" s="48"/>
      <c r="BY14" s="29"/>
      <c r="BZ14" s="48"/>
      <c r="CA14" s="48"/>
      <c r="CC14" s="48"/>
      <c r="CD14" s="48"/>
      <c r="CE14" s="7"/>
      <c r="CG14" s="29"/>
      <c r="CH14" s="47"/>
      <c r="CI14" s="47"/>
      <c r="CJ14" s="2"/>
      <c r="CK14" s="47"/>
      <c r="CL14" s="47"/>
      <c r="CM14" s="25"/>
      <c r="CN14" s="48"/>
      <c r="CO14" s="48"/>
      <c r="CS14" s="29"/>
      <c r="CT14" s="48"/>
      <c r="CU14" s="48"/>
      <c r="CW14" s="48"/>
      <c r="CX14" s="48"/>
      <c r="CY14" s="29"/>
      <c r="DA14" s="29"/>
      <c r="DB14" s="47"/>
      <c r="DC14" s="47"/>
      <c r="DD14" s="2"/>
      <c r="DE14" s="47"/>
      <c r="DF14" s="47"/>
      <c r="DG14" s="29"/>
      <c r="DH14" s="48"/>
      <c r="DI14" s="48"/>
      <c r="DJ14" s="48"/>
      <c r="DK14" s="48"/>
      <c r="DL14" s="48"/>
      <c r="DM14" s="29"/>
      <c r="DN14" s="48"/>
      <c r="DO14" s="48"/>
      <c r="DQ14" s="48"/>
      <c r="DR14" s="48"/>
      <c r="DS14" s="7"/>
      <c r="DU14" s="29"/>
      <c r="DV14" s="47"/>
      <c r="DW14" s="47"/>
      <c r="DX14" s="2"/>
      <c r="DY14" s="47"/>
      <c r="DZ14" s="47"/>
      <c r="EA14" s="29"/>
      <c r="EB14" s="48"/>
      <c r="EC14" s="48"/>
      <c r="ED14" s="48"/>
      <c r="EE14" s="48"/>
      <c r="EF14" s="48"/>
      <c r="EG14" s="29"/>
      <c r="EH14" s="48"/>
      <c r="EI14" s="48"/>
      <c r="EK14" s="48"/>
      <c r="EL14" s="48"/>
      <c r="EM14" s="7"/>
      <c r="EO14" s="29"/>
      <c r="EP14" s="47"/>
      <c r="EQ14" s="47"/>
      <c r="ER14" s="2"/>
      <c r="ES14" s="47"/>
      <c r="ET14" s="47"/>
      <c r="EU14" s="29"/>
      <c r="EW14" s="50"/>
      <c r="EZ14" s="49"/>
      <c r="FA14" s="29"/>
      <c r="FB14" s="48"/>
      <c r="FC14" s="48"/>
      <c r="FE14" s="48"/>
      <c r="FF14" s="48"/>
      <c r="FG14" s="7"/>
      <c r="FI14" s="29"/>
      <c r="FJ14" s="47"/>
      <c r="FK14" s="47"/>
      <c r="FL14" s="2"/>
      <c r="FM14" s="47"/>
      <c r="FN14" s="47"/>
      <c r="FO14" s="29"/>
      <c r="FP14" s="48"/>
      <c r="FQ14" s="48"/>
      <c r="FT14" s="49"/>
      <c r="FU14" s="29"/>
      <c r="FV14" s="48"/>
      <c r="FW14" s="48"/>
      <c r="FY14" s="48"/>
      <c r="FZ14" s="48"/>
      <c r="GA14" s="7"/>
      <c r="GC14" s="29"/>
      <c r="GD14" s="47"/>
      <c r="GE14" s="47"/>
      <c r="GF14" s="2"/>
      <c r="GG14" s="47"/>
      <c r="GH14" s="47"/>
      <c r="GI14" s="29"/>
      <c r="GJ14" s="48"/>
      <c r="GK14" s="48"/>
      <c r="GN14" s="49"/>
      <c r="GO14" s="29"/>
      <c r="GP14" s="48"/>
      <c r="GQ14" s="48"/>
      <c r="GS14" s="48"/>
      <c r="GT14" s="48"/>
      <c r="GU14" s="7"/>
      <c r="GW14" s="2"/>
      <c r="GX14" s="47"/>
      <c r="GY14" s="2"/>
      <c r="GZ14" s="2"/>
      <c r="HA14" s="47"/>
      <c r="HB14" s="2"/>
      <c r="HC14" s="51"/>
      <c r="HH14" s="49"/>
      <c r="HO14" s="7"/>
      <c r="HQ14" s="2"/>
      <c r="HR14" s="47"/>
      <c r="HS14" s="2"/>
      <c r="HT14" s="2"/>
      <c r="HU14" s="47"/>
      <c r="HV14" s="2"/>
      <c r="HW14" s="51"/>
      <c r="IB14" s="49"/>
      <c r="II14" s="7"/>
      <c r="IK14" s="2"/>
      <c r="IL14" s="47"/>
      <c r="IM14" s="2"/>
      <c r="IN14" s="2"/>
      <c r="IO14" s="47"/>
      <c r="IP14" s="2"/>
      <c r="IQ14" s="51"/>
      <c r="IV14" s="49"/>
      <c r="JC14" s="7"/>
      <c r="JE14" s="2"/>
      <c r="JF14" s="47"/>
      <c r="JG14" s="2"/>
      <c r="JH14" s="2"/>
      <c r="JI14" s="47"/>
      <c r="JJ14" s="2"/>
      <c r="JK14" s="51"/>
      <c r="JP14" s="49"/>
    </row>
    <row r="15" spans="1:282" s="4" customFormat="1" ht="13.5" customHeight="1">
      <c r="A15" s="46" t="s">
        <v>423</v>
      </c>
      <c r="B15" s="2" t="str">
        <f>VLOOKUP(A15,info_parties!A$2:J$111,5,FALSE)</f>
        <v>Croatian Democratic Union (Hrvatska Demokratska Zajednica, HDZ)</v>
      </c>
      <c r="C15" s="2"/>
      <c r="D15" s="2"/>
      <c r="E15" s="2">
        <v>829327</v>
      </c>
      <c r="F15" s="47">
        <f t="shared" si="1"/>
        <v>0.32955049393214492</v>
      </c>
      <c r="G15" s="48">
        <v>0</v>
      </c>
      <c r="H15" s="2">
        <v>66</v>
      </c>
      <c r="I15" s="47">
        <f>H15/C$3</f>
        <v>0.4370860927152318</v>
      </c>
      <c r="J15" s="48">
        <v>0</v>
      </c>
      <c r="K15" s="2"/>
      <c r="L15" s="2"/>
      <c r="M15" s="2"/>
      <c r="N15" s="2"/>
      <c r="O15" s="2"/>
      <c r="P15" s="2"/>
      <c r="Q15" s="2"/>
      <c r="R15" s="2"/>
      <c r="S15" s="2"/>
      <c r="T15" s="2"/>
      <c r="U15" s="2"/>
      <c r="V15" s="2"/>
      <c r="Y15" s="29">
        <v>907743</v>
      </c>
      <c r="Z15" s="47">
        <f t="shared" si="2"/>
        <v>0.3661665545266643</v>
      </c>
      <c r="AA15" s="47">
        <f>Z15-F15</f>
        <v>3.6616060594519384E-2</v>
      </c>
      <c r="AB15" s="2">
        <v>66</v>
      </c>
      <c r="AC15" s="47">
        <f t="shared" si="3"/>
        <v>0.43137254901960786</v>
      </c>
      <c r="AD15" s="47">
        <f t="shared" si="4"/>
        <v>-5.7135436956239349E-3</v>
      </c>
      <c r="AG15" s="48"/>
      <c r="AJ15" s="49"/>
      <c r="AK15" s="29"/>
      <c r="AL15" s="48"/>
      <c r="AM15" s="48"/>
      <c r="AO15" s="48"/>
      <c r="AP15" s="48"/>
      <c r="AQ15" s="155"/>
      <c r="AS15" s="155">
        <v>563215</v>
      </c>
      <c r="AT15" s="47">
        <f t="shared" si="0"/>
        <v>0.2316649404687964</v>
      </c>
      <c r="AU15" s="47">
        <f t="shared" ref="AU15:AU29" si="5">AT15-Z15</f>
        <v>-0.1345016140578679</v>
      </c>
      <c r="AV15" s="155">
        <v>47</v>
      </c>
      <c r="AW15" s="47">
        <f t="shared" ref="AW15:AW26" si="6">AV15/AQ$3</f>
        <v>0.31125827814569534</v>
      </c>
      <c r="AX15" s="47">
        <f t="shared" ref="AX15:AX29" si="7">AW15-AC15</f>
        <v>-0.12011427087391252</v>
      </c>
      <c r="AY15" s="29"/>
      <c r="AZ15" s="48"/>
      <c r="BA15" s="48"/>
      <c r="BB15" s="154"/>
      <c r="BC15" s="48"/>
      <c r="BD15" s="48"/>
      <c r="BE15" s="29"/>
      <c r="BG15" s="48"/>
      <c r="BI15" s="48"/>
      <c r="BJ15" s="48"/>
      <c r="BK15" s="7" t="s">
        <v>1217</v>
      </c>
      <c r="BM15" s="29">
        <v>771070</v>
      </c>
      <c r="BN15" s="48">
        <f>$BM15/$BK5</f>
        <v>0.33460727138438895</v>
      </c>
      <c r="BO15" s="48">
        <v>0</v>
      </c>
      <c r="BP15" s="155">
        <v>59</v>
      </c>
      <c r="BQ15" s="48">
        <f>$BP15/$BK3</f>
        <v>0.39072847682119205</v>
      </c>
      <c r="BR15" s="48">
        <v>0</v>
      </c>
      <c r="BS15" s="29"/>
      <c r="BT15" s="48"/>
      <c r="BU15" s="48"/>
      <c r="BV15" s="154"/>
      <c r="BW15" s="48"/>
      <c r="BX15" s="48"/>
      <c r="BY15" s="29"/>
      <c r="BZ15" s="48"/>
      <c r="CA15" s="48"/>
      <c r="CC15" s="48"/>
      <c r="CD15" s="48"/>
      <c r="CE15" s="7" t="s">
        <v>1232</v>
      </c>
      <c r="CG15" s="29">
        <v>695804</v>
      </c>
      <c r="CH15" s="47">
        <f>$CG15/CE7</f>
        <v>0.35856703871605083</v>
      </c>
      <c r="CI15" s="47">
        <v>0</v>
      </c>
      <c r="CJ15" s="2">
        <v>61</v>
      </c>
      <c r="CK15" s="47">
        <f>$CJ15/CE3</f>
        <v>0.40397350993377484</v>
      </c>
      <c r="CL15" s="47">
        <v>0</v>
      </c>
      <c r="CM15" s="25"/>
      <c r="CN15" s="48"/>
      <c r="CO15" s="48"/>
      <c r="CP15" s="154"/>
      <c r="CQ15" s="48"/>
      <c r="CR15" s="48"/>
      <c r="CS15" s="29"/>
      <c r="CT15" s="48"/>
      <c r="CU15" s="48"/>
      <c r="CW15" s="48"/>
      <c r="CX15" s="48"/>
      <c r="CY15" s="29" t="s">
        <v>1320</v>
      </c>
      <c r="DA15" s="29">
        <v>667568</v>
      </c>
      <c r="DB15" s="47">
        <f>DA15/CY7</f>
        <v>0.39342368682067658</v>
      </c>
      <c r="DC15" s="47">
        <v>1.4E-2</v>
      </c>
      <c r="DD15" s="2">
        <v>66</v>
      </c>
      <c r="DE15" s="47">
        <f>DD15/CY3</f>
        <v>0.4370860927152318</v>
      </c>
      <c r="DF15" s="47">
        <v>3.3000000000000002E-2</v>
      </c>
      <c r="DG15" s="29"/>
      <c r="DH15" s="48"/>
      <c r="DI15" s="48"/>
      <c r="DJ15" s="154"/>
      <c r="DK15" s="48"/>
      <c r="DL15" s="48"/>
      <c r="DM15" s="29"/>
      <c r="DN15" s="48"/>
      <c r="DO15" s="48"/>
      <c r="DQ15" s="48"/>
      <c r="DR15" s="48"/>
      <c r="DS15" s="7"/>
      <c r="DU15" s="29"/>
      <c r="DV15" s="47"/>
      <c r="DW15" s="47"/>
      <c r="DX15" s="2"/>
      <c r="DY15" s="47"/>
      <c r="DZ15" s="47"/>
      <c r="EA15" s="29"/>
      <c r="EB15" s="48"/>
      <c r="EC15" s="48"/>
      <c r="ED15" s="154"/>
      <c r="EE15" s="48"/>
      <c r="EF15" s="48"/>
      <c r="EG15" s="29"/>
      <c r="EH15" s="48"/>
      <c r="EI15" s="48"/>
      <c r="EK15" s="48"/>
      <c r="EL15" s="48"/>
      <c r="EM15" s="7"/>
      <c r="EO15" s="29"/>
      <c r="EP15" s="47"/>
      <c r="EQ15" s="47"/>
      <c r="ER15" s="2"/>
      <c r="ES15" s="47"/>
      <c r="ET15" s="47"/>
      <c r="EU15" s="29"/>
      <c r="EW15" s="50"/>
      <c r="EZ15" s="49"/>
      <c r="FA15" s="29"/>
      <c r="FB15" s="48"/>
      <c r="FC15" s="48"/>
      <c r="FE15" s="48"/>
      <c r="FF15" s="48"/>
      <c r="FG15" s="7"/>
      <c r="FI15" s="29"/>
      <c r="FJ15" s="47"/>
      <c r="FK15" s="47"/>
      <c r="FL15" s="2"/>
      <c r="FM15" s="47"/>
      <c r="FN15" s="47"/>
      <c r="FO15" s="29"/>
      <c r="FP15" s="48"/>
      <c r="FQ15" s="48"/>
      <c r="FT15" s="49"/>
      <c r="FU15" s="29"/>
      <c r="FV15" s="48"/>
      <c r="FW15" s="48"/>
      <c r="FY15" s="48"/>
      <c r="FZ15" s="48"/>
      <c r="GA15" s="7"/>
      <c r="GC15" s="29"/>
      <c r="GD15" s="47"/>
      <c r="GE15" s="47"/>
      <c r="GF15" s="2"/>
      <c r="GG15" s="47"/>
      <c r="GH15" s="47"/>
      <c r="GI15" s="29"/>
      <c r="GJ15" s="48"/>
      <c r="GK15" s="48"/>
      <c r="GN15" s="49"/>
      <c r="GO15" s="29"/>
      <c r="GP15" s="48"/>
      <c r="GQ15" s="48"/>
      <c r="GS15" s="48"/>
      <c r="GT15" s="48"/>
      <c r="GU15" s="7"/>
      <c r="GW15" s="29"/>
      <c r="GX15" s="47"/>
      <c r="GY15" s="2"/>
      <c r="GZ15" s="2"/>
      <c r="HA15" s="47"/>
      <c r="HB15" s="2"/>
      <c r="HC15" s="51"/>
      <c r="HH15" s="49"/>
      <c r="HO15" s="7"/>
      <c r="HQ15" s="29"/>
      <c r="HR15" s="47"/>
      <c r="HS15" s="2"/>
      <c r="HT15" s="2"/>
      <c r="HU15" s="47"/>
      <c r="HV15" s="2"/>
      <c r="HW15" s="51"/>
      <c r="IB15" s="49"/>
      <c r="II15" s="7"/>
      <c r="IK15" s="29"/>
      <c r="IL15" s="47"/>
      <c r="IM15" s="2"/>
      <c r="IN15" s="2"/>
      <c r="IO15" s="47"/>
      <c r="IP15" s="2"/>
      <c r="IQ15" s="51"/>
      <c r="IV15" s="49"/>
      <c r="JC15" s="7"/>
      <c r="JE15" s="29"/>
      <c r="JF15" s="47"/>
      <c r="JG15" s="2"/>
      <c r="JH15" s="2"/>
      <c r="JI15" s="47"/>
      <c r="JJ15" s="2"/>
      <c r="JK15" s="51"/>
      <c r="JP15" s="49"/>
    </row>
    <row r="16" spans="1:282" s="4" customFormat="1" ht="13.5" customHeight="1">
      <c r="A16" s="137" t="s">
        <v>638</v>
      </c>
      <c r="B16" s="2" t="str">
        <f>VLOOKUP(A16,info_parties!A$2:J$111,5,FALSE)</f>
        <v>Croatian Labourists – Labour Party (Hrvatski Laburisti-Stranka Rada, HL-SR)</v>
      </c>
      <c r="C16" s="2"/>
      <c r="D16" s="2"/>
      <c r="E16" s="2"/>
      <c r="F16" s="47"/>
      <c r="G16" s="2"/>
      <c r="H16" s="2"/>
      <c r="I16" s="2"/>
      <c r="J16" s="2"/>
      <c r="K16" s="2"/>
      <c r="L16" s="2"/>
      <c r="M16" s="2"/>
      <c r="N16" s="2"/>
      <c r="O16" s="2"/>
      <c r="P16" s="2"/>
      <c r="Q16" s="2"/>
      <c r="R16" s="2"/>
      <c r="S16" s="2"/>
      <c r="T16" s="2"/>
      <c r="U16" s="2"/>
      <c r="V16" s="2"/>
      <c r="Y16" s="29"/>
      <c r="Z16" s="47"/>
      <c r="AA16" s="47"/>
      <c r="AB16" s="2"/>
      <c r="AC16" s="47"/>
      <c r="AD16" s="47"/>
      <c r="AG16" s="48"/>
      <c r="AJ16" s="49"/>
      <c r="AK16" s="29"/>
      <c r="AL16" s="48"/>
      <c r="AM16" s="48"/>
      <c r="AO16" s="48"/>
      <c r="AP16" s="48"/>
      <c r="AQ16" s="155"/>
      <c r="AS16" s="155">
        <v>121785</v>
      </c>
      <c r="AT16" s="47">
        <f t="shared" si="0"/>
        <v>5.0093329856258036E-2</v>
      </c>
      <c r="AU16" s="47">
        <f t="shared" si="5"/>
        <v>5.0093329856258036E-2</v>
      </c>
      <c r="AV16" s="155">
        <v>6</v>
      </c>
      <c r="AW16" s="47">
        <f t="shared" si="6"/>
        <v>3.9735099337748346E-2</v>
      </c>
      <c r="AX16" s="47">
        <f t="shared" si="7"/>
        <v>3.9735099337748346E-2</v>
      </c>
      <c r="AY16" s="29"/>
      <c r="AZ16" s="48"/>
      <c r="BA16" s="48"/>
      <c r="BB16" s="154"/>
      <c r="BC16" s="48"/>
      <c r="BD16" s="48"/>
      <c r="BE16" s="29"/>
      <c r="BG16" s="48"/>
      <c r="BI16" s="48"/>
      <c r="BJ16" s="48"/>
      <c r="BK16" s="7"/>
      <c r="BM16" s="29"/>
      <c r="BN16" s="48"/>
      <c r="BO16" s="48"/>
      <c r="BP16" s="155"/>
      <c r="BQ16" s="48"/>
      <c r="BR16" s="48"/>
      <c r="BS16" s="29"/>
      <c r="BT16" s="48"/>
      <c r="BU16" s="48"/>
      <c r="BV16" s="154"/>
      <c r="BW16" s="48"/>
      <c r="BX16" s="48"/>
      <c r="BY16" s="29"/>
      <c r="BZ16" s="48"/>
      <c r="CA16" s="48"/>
      <c r="CC16" s="48"/>
      <c r="CD16" s="48"/>
      <c r="CE16" s="7"/>
      <c r="CG16" s="29"/>
      <c r="CH16" s="47"/>
      <c r="CI16" s="47"/>
      <c r="CJ16" s="2"/>
      <c r="CK16" s="47"/>
      <c r="CL16" s="47"/>
      <c r="CM16" s="25"/>
      <c r="CN16" s="48"/>
      <c r="CO16" s="48"/>
      <c r="CP16" s="154"/>
      <c r="CQ16" s="48"/>
      <c r="CR16" s="48"/>
      <c r="CS16" s="29"/>
      <c r="CT16" s="48"/>
      <c r="CU16" s="48"/>
      <c r="CW16" s="48"/>
      <c r="CX16" s="48"/>
      <c r="CY16" s="29"/>
      <c r="DA16" s="29"/>
      <c r="DB16" s="47"/>
      <c r="DC16" s="47"/>
      <c r="DD16" s="2"/>
      <c r="DE16" s="47"/>
      <c r="DF16" s="47"/>
      <c r="DG16" s="29"/>
      <c r="DH16" s="48"/>
      <c r="DI16" s="48"/>
      <c r="DJ16" s="154"/>
      <c r="DK16" s="48"/>
      <c r="DL16" s="48"/>
      <c r="DM16" s="29"/>
      <c r="DN16" s="48"/>
      <c r="DO16" s="48"/>
      <c r="DQ16" s="48"/>
      <c r="DR16" s="48"/>
      <c r="DS16" s="7"/>
      <c r="DU16" s="29"/>
      <c r="DV16" s="47"/>
      <c r="DW16" s="47"/>
      <c r="DX16" s="2"/>
      <c r="DY16" s="47"/>
      <c r="DZ16" s="47"/>
      <c r="EA16" s="29"/>
      <c r="EB16" s="48"/>
      <c r="EC16" s="48"/>
      <c r="ED16" s="154"/>
      <c r="EE16" s="48"/>
      <c r="EF16" s="48"/>
      <c r="EG16" s="29"/>
      <c r="EH16" s="48"/>
      <c r="EI16" s="48"/>
      <c r="EK16" s="48"/>
      <c r="EL16" s="48"/>
      <c r="EM16" s="7"/>
      <c r="EO16" s="29"/>
      <c r="EP16" s="47"/>
      <c r="EQ16" s="47"/>
      <c r="ER16" s="2"/>
      <c r="ES16" s="47"/>
      <c r="ET16" s="47"/>
      <c r="EU16" s="29"/>
      <c r="EW16" s="50"/>
      <c r="EZ16" s="49"/>
      <c r="FA16" s="29"/>
      <c r="FB16" s="48"/>
      <c r="FC16" s="48"/>
      <c r="FE16" s="48"/>
      <c r="FF16" s="48"/>
      <c r="FG16" s="7"/>
      <c r="FI16" s="29"/>
      <c r="FJ16" s="47"/>
      <c r="FK16" s="47"/>
      <c r="FL16" s="2"/>
      <c r="FM16" s="47"/>
      <c r="FN16" s="47"/>
      <c r="FO16" s="29"/>
      <c r="FP16" s="48"/>
      <c r="FQ16" s="48"/>
      <c r="FT16" s="49"/>
      <c r="FU16" s="29"/>
      <c r="FV16" s="48"/>
      <c r="FW16" s="48"/>
      <c r="FY16" s="48"/>
      <c r="FZ16" s="48"/>
      <c r="GA16" s="7"/>
      <c r="GC16" s="29"/>
      <c r="GD16" s="47"/>
      <c r="GE16" s="47"/>
      <c r="GF16" s="2"/>
      <c r="GG16" s="47"/>
      <c r="GH16" s="47"/>
      <c r="GI16" s="29"/>
      <c r="GJ16" s="48"/>
      <c r="GK16" s="48"/>
      <c r="GN16" s="49"/>
      <c r="GO16" s="29"/>
      <c r="GP16" s="48"/>
      <c r="GQ16" s="48"/>
      <c r="GS16" s="48"/>
      <c r="GT16" s="48"/>
      <c r="GU16" s="7"/>
      <c r="GV16" s="53"/>
      <c r="GW16" s="53"/>
      <c r="GX16" s="54"/>
      <c r="GY16" s="2"/>
      <c r="GZ16" s="55"/>
      <c r="HA16" s="54"/>
      <c r="HB16" s="2"/>
      <c r="HC16" s="56"/>
      <c r="HD16" s="2"/>
      <c r="HE16" s="2"/>
      <c r="HF16" s="2"/>
      <c r="HG16" s="2"/>
      <c r="HH16" s="57"/>
      <c r="HI16" s="2"/>
      <c r="HJ16" s="2"/>
      <c r="HK16" s="2"/>
      <c r="HL16" s="2"/>
      <c r="HM16" s="2"/>
      <c r="HN16" s="2"/>
      <c r="HO16" s="7"/>
      <c r="HP16" s="53"/>
      <c r="HQ16" s="53"/>
      <c r="HR16" s="54"/>
      <c r="HS16" s="2"/>
      <c r="HT16" s="55"/>
      <c r="HU16" s="54"/>
      <c r="HV16" s="2"/>
      <c r="HW16" s="56"/>
      <c r="HX16" s="2"/>
      <c r="HY16" s="2"/>
      <c r="HZ16" s="2"/>
      <c r="IA16" s="2"/>
      <c r="IB16" s="57"/>
      <c r="IC16" s="2"/>
      <c r="ID16" s="2"/>
      <c r="IE16" s="2"/>
      <c r="IF16" s="2"/>
      <c r="IG16" s="2"/>
      <c r="IH16" s="2"/>
      <c r="II16" s="7"/>
      <c r="IJ16" s="53"/>
      <c r="IK16" s="53"/>
      <c r="IL16" s="54"/>
      <c r="IM16" s="2"/>
      <c r="IN16" s="55"/>
      <c r="IO16" s="54"/>
      <c r="IP16" s="2"/>
      <c r="IQ16" s="56"/>
      <c r="IR16" s="2"/>
      <c r="IS16" s="2"/>
      <c r="IT16" s="2"/>
      <c r="IU16" s="2"/>
      <c r="IV16" s="57"/>
      <c r="IW16" s="2"/>
      <c r="IX16" s="2"/>
      <c r="IY16" s="2"/>
      <c r="IZ16" s="2"/>
      <c r="JA16" s="2"/>
      <c r="JB16" s="2"/>
      <c r="JC16" s="7"/>
      <c r="JD16" s="53"/>
      <c r="JE16" s="53"/>
      <c r="JF16" s="54"/>
      <c r="JG16" s="2"/>
      <c r="JH16" s="55"/>
      <c r="JI16" s="54"/>
      <c r="JJ16" s="2"/>
      <c r="JK16" s="56"/>
      <c r="JL16" s="2"/>
      <c r="JM16" s="2"/>
      <c r="JN16" s="2"/>
      <c r="JO16" s="2"/>
      <c r="JP16" s="57"/>
      <c r="JQ16" s="2"/>
      <c r="JR16" s="2"/>
      <c r="JS16" s="2"/>
      <c r="JT16" s="2"/>
      <c r="JU16" s="2"/>
      <c r="JV16" s="2"/>
    </row>
    <row r="17" spans="1:276" s="4" customFormat="1" ht="13.5" customHeight="1">
      <c r="A17" s="46" t="s">
        <v>426</v>
      </c>
      <c r="B17" s="2" t="str">
        <f>VLOOKUP(A17,info_parties!A$2:J$111,5,FALSE)</f>
        <v>Croation Social-Liberal Party (Hrvatska Socijalno Liberalna Stranka, HSLS)</v>
      </c>
      <c r="C17" s="2"/>
      <c r="D17" s="2"/>
      <c r="E17" s="2">
        <v>98772</v>
      </c>
      <c r="F17" s="47">
        <f t="shared" si="1"/>
        <v>3.9249127770669252E-2</v>
      </c>
      <c r="G17" s="48">
        <v>0</v>
      </c>
      <c r="H17" s="2">
        <v>3</v>
      </c>
      <c r="I17" s="47">
        <f>H17/C$3</f>
        <v>1.9867549668874173E-2</v>
      </c>
      <c r="J17" s="48">
        <v>0</v>
      </c>
      <c r="K17" s="2"/>
      <c r="L17" s="2"/>
      <c r="M17" s="2"/>
      <c r="N17" s="2"/>
      <c r="O17" s="2"/>
      <c r="P17" s="2"/>
      <c r="Q17" s="2"/>
      <c r="R17" s="2"/>
      <c r="S17" s="2"/>
      <c r="T17" s="2"/>
      <c r="U17" s="2"/>
      <c r="V17" s="2"/>
      <c r="Y17" s="29">
        <v>32750</v>
      </c>
      <c r="Z17" s="47">
        <f t="shared" si="2"/>
        <v>1.3210737687592474E-2</v>
      </c>
      <c r="AA17" s="47">
        <f t="shared" ref="AA17:AA21" si="8">Z17-F17</f>
        <v>-2.6038390083076776E-2</v>
      </c>
      <c r="AB17" s="2">
        <v>2</v>
      </c>
      <c r="AC17" s="47">
        <f t="shared" si="3"/>
        <v>1.3071895424836602E-2</v>
      </c>
      <c r="AD17" s="47">
        <f t="shared" ref="AD17:AD21" si="9">AC17-I17</f>
        <v>-6.7956542440375713E-3</v>
      </c>
      <c r="AG17" s="48"/>
      <c r="AJ17" s="49"/>
      <c r="AK17" s="29"/>
      <c r="AL17" s="48"/>
      <c r="AM17" s="48"/>
      <c r="AO17" s="48"/>
      <c r="AP17" s="48"/>
      <c r="AQ17" s="155"/>
      <c r="AS17" s="155">
        <v>72988</v>
      </c>
      <c r="AT17" s="47">
        <f t="shared" si="0"/>
        <v>3.0021857860562152E-2</v>
      </c>
      <c r="AU17" s="47">
        <f t="shared" si="5"/>
        <v>1.6811120172969679E-2</v>
      </c>
      <c r="AV17" s="155">
        <v>0</v>
      </c>
      <c r="AW17" s="47">
        <f t="shared" si="6"/>
        <v>0</v>
      </c>
      <c r="AX17" s="47">
        <f t="shared" si="7"/>
        <v>-1.3071895424836602E-2</v>
      </c>
      <c r="AY17" s="29"/>
      <c r="AZ17" s="48"/>
      <c r="BA17" s="48"/>
      <c r="BB17" s="154"/>
      <c r="BC17" s="48"/>
      <c r="BD17" s="48"/>
      <c r="BE17" s="29"/>
      <c r="BG17" s="48"/>
      <c r="BI17" s="48"/>
      <c r="BJ17" s="48"/>
      <c r="BK17" s="7"/>
      <c r="BM17" s="29"/>
      <c r="BN17" s="48"/>
      <c r="BO17" s="48"/>
      <c r="BP17" s="155"/>
      <c r="BQ17" s="48"/>
      <c r="BR17" s="48"/>
      <c r="BS17" s="29"/>
      <c r="BT17" s="48"/>
      <c r="BU17" s="48"/>
      <c r="BV17" s="154"/>
      <c r="BW17" s="48"/>
      <c r="BX17" s="48"/>
      <c r="BY17" s="29"/>
      <c r="BZ17" s="48"/>
      <c r="CA17" s="48"/>
      <c r="CC17" s="48"/>
      <c r="CD17" s="48"/>
      <c r="CE17" s="7"/>
      <c r="CG17" s="29"/>
      <c r="CH17" s="47"/>
      <c r="CI17" s="47"/>
      <c r="CJ17" s="2"/>
      <c r="CK17" s="47"/>
      <c r="CL17" s="47"/>
      <c r="CM17" s="25"/>
      <c r="CN17" s="48"/>
      <c r="CO17" s="48"/>
      <c r="CP17" s="154"/>
      <c r="CQ17" s="48"/>
      <c r="CR17" s="48"/>
      <c r="CS17" s="29"/>
      <c r="CT17" s="48"/>
      <c r="CU17" s="48"/>
      <c r="CW17" s="48"/>
      <c r="CX17" s="48"/>
      <c r="CY17" s="29"/>
      <c r="DA17" s="29"/>
      <c r="DB17" s="47"/>
      <c r="DC17" s="47"/>
      <c r="DD17" s="2"/>
      <c r="DE17" s="47"/>
      <c r="DF17" s="47"/>
      <c r="DG17" s="29"/>
      <c r="DH17" s="48"/>
      <c r="DI17" s="48"/>
      <c r="DJ17" s="154"/>
      <c r="DK17" s="48"/>
      <c r="DL17" s="48"/>
      <c r="DM17" s="29"/>
      <c r="DN17" s="48"/>
      <c r="DO17" s="48"/>
      <c r="DQ17" s="48"/>
      <c r="DR17" s="48"/>
      <c r="DS17" s="7"/>
      <c r="DU17" s="29"/>
      <c r="DV17" s="47"/>
      <c r="DW17" s="47"/>
      <c r="DX17" s="2"/>
      <c r="DY17" s="47"/>
      <c r="DZ17" s="47"/>
      <c r="EA17" s="29"/>
      <c r="EB17" s="48"/>
      <c r="EC17" s="48"/>
      <c r="ED17" s="154"/>
      <c r="EE17" s="48"/>
      <c r="EF17" s="48"/>
      <c r="EG17" s="29"/>
      <c r="EH17" s="48"/>
      <c r="EI17" s="48"/>
      <c r="EK17" s="48"/>
      <c r="EL17" s="48"/>
      <c r="EM17" s="7"/>
      <c r="EO17" s="29"/>
      <c r="EP17" s="47"/>
      <c r="EQ17" s="47"/>
      <c r="ER17" s="2"/>
      <c r="ES17" s="47"/>
      <c r="ET17" s="47"/>
      <c r="EU17" s="29"/>
      <c r="EW17" s="50"/>
      <c r="EZ17" s="49"/>
      <c r="FA17" s="29"/>
      <c r="FB17" s="48"/>
      <c r="FC17" s="48"/>
      <c r="FE17" s="48"/>
      <c r="FF17" s="48"/>
      <c r="FG17" s="7"/>
      <c r="FI17" s="29"/>
      <c r="FJ17" s="47"/>
      <c r="FK17" s="47"/>
      <c r="FL17" s="2"/>
      <c r="FM17" s="47"/>
      <c r="FN17" s="47"/>
      <c r="FO17" s="29"/>
      <c r="FP17" s="48"/>
      <c r="FQ17" s="48"/>
      <c r="FT17" s="49"/>
      <c r="FU17" s="29"/>
      <c r="FV17" s="48"/>
      <c r="FW17" s="48"/>
      <c r="FY17" s="48"/>
      <c r="FZ17" s="48"/>
      <c r="GA17" s="7"/>
      <c r="GC17" s="29"/>
      <c r="GD17" s="47"/>
      <c r="GE17" s="47"/>
      <c r="GF17" s="2"/>
      <c r="GG17" s="47"/>
      <c r="GH17" s="47"/>
      <c r="GI17" s="29"/>
      <c r="GJ17" s="48"/>
      <c r="GK17" s="48"/>
      <c r="GN17" s="49"/>
      <c r="GO17" s="29"/>
      <c r="GP17" s="48"/>
      <c r="GQ17" s="48"/>
      <c r="GS17" s="48"/>
      <c r="GT17" s="48"/>
      <c r="GU17" s="7"/>
      <c r="GW17" s="29"/>
      <c r="GX17" s="47"/>
      <c r="GY17" s="2"/>
      <c r="GZ17" s="58"/>
      <c r="HA17" s="47"/>
      <c r="HB17" s="2"/>
      <c r="HC17" s="51"/>
      <c r="HH17" s="49"/>
      <c r="HO17" s="7"/>
      <c r="HQ17" s="29"/>
      <c r="HR17" s="47"/>
      <c r="HS17" s="2"/>
      <c r="HT17" s="58"/>
      <c r="HU17" s="47"/>
      <c r="HV17" s="2"/>
      <c r="HW17" s="51"/>
      <c r="IB17" s="49"/>
      <c r="II17" s="7"/>
      <c r="IK17" s="29"/>
      <c r="IL17" s="47"/>
      <c r="IM17" s="2"/>
      <c r="IN17" s="58"/>
      <c r="IO17" s="47"/>
      <c r="IP17" s="2"/>
      <c r="IQ17" s="51"/>
      <c r="IV17" s="49"/>
      <c r="JC17" s="7"/>
      <c r="JE17" s="29"/>
      <c r="JF17" s="47"/>
      <c r="JG17" s="2"/>
      <c r="JH17" s="58"/>
      <c r="JI17" s="47"/>
      <c r="JJ17" s="2"/>
      <c r="JK17" s="51"/>
      <c r="JP17" s="49"/>
    </row>
    <row r="18" spans="1:276" s="4" customFormat="1" ht="13.5" customHeight="1">
      <c r="A18" s="46" t="s">
        <v>427</v>
      </c>
      <c r="B18" s="2" t="str">
        <f>VLOOKUP(A18,info_parties!A$2:J$111,5,FALSE)</f>
        <v>Croatian Party of Rights (Hrvatska Stranka Prava, HSP)</v>
      </c>
      <c r="C18" s="2"/>
      <c r="D18" s="2"/>
      <c r="E18" s="2">
        <v>157048</v>
      </c>
      <c r="F18" s="47">
        <f t="shared" si="1"/>
        <v>6.2406319788280734E-2</v>
      </c>
      <c r="G18" s="48">
        <v>0</v>
      </c>
      <c r="H18" s="2">
        <v>8</v>
      </c>
      <c r="I18" s="47">
        <f>H18/C$3</f>
        <v>5.2980132450331126E-2</v>
      </c>
      <c r="J18" s="48">
        <v>0</v>
      </c>
      <c r="K18" s="2"/>
      <c r="L18" s="2"/>
      <c r="M18" s="2"/>
      <c r="N18" s="2"/>
      <c r="O18" s="2"/>
      <c r="P18" s="2"/>
      <c r="Q18" s="2"/>
      <c r="R18" s="2"/>
      <c r="S18" s="2"/>
      <c r="T18" s="2"/>
      <c r="U18" s="2"/>
      <c r="V18" s="2"/>
      <c r="Y18" s="29">
        <v>86865</v>
      </c>
      <c r="Z18" s="47">
        <f t="shared" si="2"/>
        <v>3.5039716923136496E-2</v>
      </c>
      <c r="AA18" s="47">
        <f t="shared" si="8"/>
        <v>-2.7366602865144238E-2</v>
      </c>
      <c r="AB18" s="2">
        <v>1</v>
      </c>
      <c r="AC18" s="47">
        <f t="shared" si="3"/>
        <v>6.5359477124183009E-3</v>
      </c>
      <c r="AD18" s="47">
        <f t="shared" si="9"/>
        <v>-4.6444184737912828E-2</v>
      </c>
      <c r="AG18" s="48"/>
      <c r="AJ18" s="49"/>
      <c r="AK18" s="29"/>
      <c r="AL18" s="48"/>
      <c r="AM18" s="48"/>
      <c r="AO18" s="48"/>
      <c r="AP18" s="48"/>
      <c r="AQ18" s="155"/>
      <c r="AS18" s="155">
        <v>72360</v>
      </c>
      <c r="AT18" s="47">
        <f t="shared" si="0"/>
        <v>2.9763545168935677E-2</v>
      </c>
      <c r="AU18" s="47">
        <f t="shared" si="5"/>
        <v>-5.2761717542008195E-3</v>
      </c>
      <c r="AV18" s="155">
        <v>0</v>
      </c>
      <c r="AW18" s="47">
        <f t="shared" si="6"/>
        <v>0</v>
      </c>
      <c r="AX18" s="47">
        <f t="shared" si="7"/>
        <v>-6.5359477124183009E-3</v>
      </c>
      <c r="AY18" s="29"/>
      <c r="AZ18" s="48"/>
      <c r="BA18" s="48"/>
      <c r="BB18" s="154"/>
      <c r="BC18" s="48"/>
      <c r="BD18" s="48"/>
      <c r="BE18" s="29"/>
      <c r="BG18" s="48"/>
      <c r="BI18" s="48"/>
      <c r="BJ18" s="48"/>
      <c r="BK18" s="7"/>
      <c r="BM18" s="29"/>
      <c r="BN18" s="48"/>
      <c r="BO18" s="48"/>
      <c r="BP18" s="155"/>
      <c r="BQ18" s="48"/>
      <c r="BR18" s="48"/>
      <c r="BS18" s="29"/>
      <c r="BT18" s="48"/>
      <c r="BU18" s="48"/>
      <c r="BV18" s="154"/>
      <c r="BW18" s="48"/>
      <c r="BX18" s="48"/>
      <c r="BY18" s="29"/>
      <c r="BZ18" s="48"/>
      <c r="CA18" s="48"/>
      <c r="CC18" s="48"/>
      <c r="CD18" s="48"/>
      <c r="CE18" s="7"/>
      <c r="CG18" s="29"/>
      <c r="CH18" s="47"/>
      <c r="CI18" s="47"/>
      <c r="CJ18" s="2"/>
      <c r="CK18" s="47"/>
      <c r="CL18" s="47"/>
      <c r="CM18" s="25"/>
      <c r="CN18" s="48"/>
      <c r="CO18" s="48"/>
      <c r="CP18" s="154"/>
      <c r="CQ18" s="48"/>
      <c r="CR18" s="48"/>
      <c r="CS18" s="29"/>
      <c r="CT18" s="48"/>
      <c r="CU18" s="48"/>
      <c r="CW18" s="48"/>
      <c r="CX18" s="48"/>
      <c r="CY18" s="29"/>
      <c r="DA18" s="29"/>
      <c r="DB18" s="47"/>
      <c r="DC18" s="47"/>
      <c r="DD18" s="2"/>
      <c r="DE18" s="47"/>
      <c r="DF18" s="47"/>
      <c r="DG18" s="29"/>
      <c r="DH18" s="48"/>
      <c r="DI18" s="48"/>
      <c r="DJ18" s="154"/>
      <c r="DK18" s="48"/>
      <c r="DL18" s="48"/>
      <c r="DM18" s="29"/>
      <c r="DN18" s="48"/>
      <c r="DO18" s="48"/>
      <c r="DQ18" s="48"/>
      <c r="DR18" s="48"/>
      <c r="DS18" s="7"/>
      <c r="DU18" s="29"/>
      <c r="DV18" s="47"/>
      <c r="DW18" s="47"/>
      <c r="DX18" s="2"/>
      <c r="DY18" s="47"/>
      <c r="DZ18" s="47"/>
      <c r="EA18" s="29"/>
      <c r="EB18" s="48"/>
      <c r="EC18" s="48"/>
      <c r="ED18" s="154"/>
      <c r="EE18" s="48"/>
      <c r="EF18" s="48"/>
      <c r="EG18" s="29"/>
      <c r="EH18" s="48"/>
      <c r="EI18" s="48"/>
      <c r="EK18" s="48"/>
      <c r="EL18" s="48"/>
      <c r="EM18" s="7"/>
      <c r="EO18" s="29"/>
      <c r="EP18" s="47"/>
      <c r="EQ18" s="47"/>
      <c r="ER18" s="2"/>
      <c r="ES18" s="47"/>
      <c r="ET18" s="47"/>
      <c r="EU18" s="29"/>
      <c r="EW18" s="50"/>
      <c r="EZ18" s="49"/>
      <c r="FA18" s="29"/>
      <c r="FB18" s="48"/>
      <c r="FC18" s="48"/>
      <c r="FE18" s="48"/>
      <c r="FF18" s="48"/>
      <c r="FG18" s="7"/>
      <c r="FI18" s="29"/>
      <c r="FJ18" s="47"/>
      <c r="FK18" s="47"/>
      <c r="FL18" s="2"/>
      <c r="FM18" s="47"/>
      <c r="FN18" s="47"/>
      <c r="FO18" s="29"/>
      <c r="FP18" s="48"/>
      <c r="FQ18" s="48"/>
      <c r="FT18" s="49"/>
      <c r="FU18" s="29"/>
      <c r="FV18" s="48"/>
      <c r="FW18" s="48"/>
      <c r="FY18" s="48"/>
      <c r="FZ18" s="48"/>
      <c r="GA18" s="7"/>
      <c r="GC18" s="29"/>
      <c r="GD18" s="47"/>
      <c r="GE18" s="47"/>
      <c r="GF18" s="2"/>
      <c r="GG18" s="47"/>
      <c r="GH18" s="47"/>
      <c r="GI18" s="29"/>
      <c r="GJ18" s="48"/>
      <c r="GK18" s="48"/>
      <c r="GN18" s="49"/>
      <c r="GO18" s="29"/>
      <c r="GP18" s="48"/>
      <c r="GQ18" s="48"/>
      <c r="GS18" s="48"/>
      <c r="GT18" s="48"/>
      <c r="GU18" s="7"/>
      <c r="GW18" s="2"/>
      <c r="GX18" s="47"/>
      <c r="GY18" s="2"/>
      <c r="GZ18" s="2"/>
      <c r="HA18" s="47"/>
      <c r="HB18" s="2"/>
      <c r="HC18" s="51"/>
      <c r="HH18" s="49"/>
      <c r="HO18" s="7"/>
      <c r="HQ18" s="2"/>
      <c r="HR18" s="47"/>
      <c r="HS18" s="2"/>
      <c r="HT18" s="2"/>
      <c r="HU18" s="47"/>
      <c r="HV18" s="2"/>
      <c r="HW18" s="51"/>
      <c r="IB18" s="49"/>
      <c r="II18" s="7"/>
      <c r="IK18" s="2"/>
      <c r="IL18" s="47"/>
      <c r="IM18" s="2"/>
      <c r="IN18" s="2"/>
      <c r="IO18" s="47"/>
      <c r="IP18" s="2"/>
      <c r="IQ18" s="51"/>
      <c r="IV18" s="49"/>
      <c r="JC18" s="7"/>
      <c r="JE18" s="2"/>
      <c r="JF18" s="47"/>
      <c r="JG18" s="2"/>
      <c r="JH18" s="2"/>
      <c r="JI18" s="47"/>
      <c r="JJ18" s="2"/>
      <c r="JK18" s="51"/>
      <c r="JP18" s="49"/>
    </row>
    <row r="19" spans="1:276" s="4" customFormat="1" ht="13.5" customHeight="1">
      <c r="A19" s="46" t="s">
        <v>429</v>
      </c>
      <c r="B19" s="2" t="str">
        <f>VLOOKUP(A19,info_parties!A$2:J$111,5,FALSE)</f>
        <v>Croatian Peasant Party (Hrvatska Seljačka Stranka, HSS)</v>
      </c>
      <c r="C19" s="2"/>
      <c r="D19" s="2"/>
      <c r="E19" s="2">
        <v>175697</v>
      </c>
      <c r="F19" s="47">
        <f t="shared" si="1"/>
        <v>6.9816891446191992E-2</v>
      </c>
      <c r="G19" s="48">
        <v>0</v>
      </c>
      <c r="H19" s="2">
        <v>10</v>
      </c>
      <c r="I19" s="47">
        <f>H19/C$3</f>
        <v>6.6225165562913912E-2</v>
      </c>
      <c r="J19" s="48">
        <v>0</v>
      </c>
      <c r="K19" s="2"/>
      <c r="L19" s="2"/>
      <c r="M19" s="2"/>
      <c r="N19" s="2"/>
      <c r="O19" s="2"/>
      <c r="P19" s="2"/>
      <c r="Q19" s="2"/>
      <c r="R19" s="2"/>
      <c r="S19" s="2"/>
      <c r="T19" s="2"/>
      <c r="U19" s="2"/>
      <c r="V19" s="2"/>
      <c r="Y19" s="29">
        <v>122134</v>
      </c>
      <c r="Z19" s="47">
        <f t="shared" si="2"/>
        <v>4.9266572114089142E-2</v>
      </c>
      <c r="AA19" s="47">
        <f t="shared" si="8"/>
        <v>-2.055031933210285E-2</v>
      </c>
      <c r="AB19" s="2">
        <v>6</v>
      </c>
      <c r="AC19" s="47">
        <f t="shared" si="3"/>
        <v>3.9215686274509803E-2</v>
      </c>
      <c r="AD19" s="47">
        <f t="shared" si="9"/>
        <v>-2.7009479288404109E-2</v>
      </c>
      <c r="AG19" s="48"/>
      <c r="AJ19" s="49"/>
      <c r="AK19" s="29"/>
      <c r="AL19" s="48"/>
      <c r="AM19" s="48"/>
      <c r="AO19" s="48"/>
      <c r="AP19" s="48"/>
      <c r="AQ19" s="4" t="s">
        <v>674</v>
      </c>
      <c r="AS19" s="155">
        <v>71450</v>
      </c>
      <c r="AT19" s="47">
        <f t="shared" si="0"/>
        <v>2.938923856164254E-2</v>
      </c>
      <c r="AU19" s="47">
        <f t="shared" si="5"/>
        <v>-1.9877333552446603E-2</v>
      </c>
      <c r="AV19" s="155">
        <v>1</v>
      </c>
      <c r="AW19" s="47">
        <f t="shared" si="6"/>
        <v>6.6225165562913907E-3</v>
      </c>
      <c r="AX19" s="47">
        <f t="shared" si="7"/>
        <v>-3.2593169718218414E-2</v>
      </c>
      <c r="AY19" s="29"/>
      <c r="AZ19" s="48"/>
      <c r="BA19" s="48"/>
      <c r="BB19" s="154"/>
      <c r="BC19" s="48"/>
      <c r="BD19" s="48"/>
      <c r="BE19" s="29"/>
      <c r="BG19" s="48"/>
      <c r="BI19" s="48"/>
      <c r="BJ19" s="48"/>
      <c r="BK19" s="7"/>
      <c r="BM19" s="29"/>
      <c r="BN19" s="48"/>
      <c r="BO19" s="48"/>
      <c r="BP19" s="155"/>
      <c r="BQ19" s="48"/>
      <c r="BR19" s="48"/>
      <c r="BS19" s="29"/>
      <c r="BT19" s="48"/>
      <c r="BU19" s="48"/>
      <c r="BV19" s="154"/>
      <c r="BW19" s="48"/>
      <c r="BX19" s="48"/>
      <c r="BY19" s="29"/>
      <c r="BZ19" s="48"/>
      <c r="CA19" s="48"/>
      <c r="CC19" s="48"/>
      <c r="CD19" s="48"/>
      <c r="CE19" s="7"/>
      <c r="CG19" s="29"/>
      <c r="CH19" s="47"/>
      <c r="CI19" s="47"/>
      <c r="CJ19" s="2"/>
      <c r="CK19" s="47"/>
      <c r="CL19" s="47"/>
      <c r="CM19" s="25"/>
      <c r="CN19" s="48"/>
      <c r="CO19" s="48"/>
      <c r="CP19" s="154"/>
      <c r="CQ19" s="48"/>
      <c r="CR19" s="48"/>
      <c r="CS19" s="29"/>
      <c r="CT19" s="48"/>
      <c r="CU19" s="48"/>
      <c r="CW19" s="48"/>
      <c r="CX19" s="48"/>
      <c r="CY19" s="29"/>
      <c r="DA19" s="29"/>
      <c r="DB19" s="47"/>
      <c r="DC19" s="47"/>
      <c r="DD19" s="2"/>
      <c r="DE19" s="47"/>
      <c r="DF19" s="47"/>
      <c r="DG19" s="29"/>
      <c r="DH19" s="48"/>
      <c r="DI19" s="48"/>
      <c r="DJ19" s="154"/>
      <c r="DK19" s="48"/>
      <c r="DL19" s="48"/>
      <c r="DM19" s="29"/>
      <c r="DN19" s="48"/>
      <c r="DO19" s="48"/>
      <c r="DQ19" s="48"/>
      <c r="DR19" s="48"/>
      <c r="DS19" s="7"/>
      <c r="DU19" s="29"/>
      <c r="DV19" s="47"/>
      <c r="DW19" s="47"/>
      <c r="DX19" s="2"/>
      <c r="DY19" s="47"/>
      <c r="DZ19" s="47"/>
      <c r="EA19" s="29"/>
      <c r="EB19" s="48"/>
      <c r="EC19" s="48"/>
      <c r="ED19" s="154"/>
      <c r="EE19" s="48"/>
      <c r="EF19" s="48"/>
      <c r="EG19" s="29"/>
      <c r="EH19" s="48"/>
      <c r="EI19" s="48"/>
      <c r="EK19" s="48"/>
      <c r="EL19" s="48"/>
      <c r="EM19" s="7"/>
      <c r="EO19" s="29"/>
      <c r="EP19" s="47"/>
      <c r="EQ19" s="47"/>
      <c r="ER19" s="2"/>
      <c r="ES19" s="47"/>
      <c r="ET19" s="47"/>
      <c r="EU19" s="29"/>
      <c r="EW19" s="50"/>
      <c r="EZ19" s="49"/>
      <c r="FA19" s="29"/>
      <c r="FB19" s="48"/>
      <c r="FC19" s="48"/>
      <c r="FE19" s="48"/>
      <c r="FF19" s="48"/>
      <c r="FG19" s="7"/>
      <c r="FI19" s="29"/>
      <c r="FJ19" s="47"/>
      <c r="FK19" s="47"/>
      <c r="FL19" s="2"/>
      <c r="FM19" s="47"/>
      <c r="FN19" s="47"/>
      <c r="FO19" s="29"/>
      <c r="FP19" s="48"/>
      <c r="FQ19" s="48"/>
      <c r="FT19" s="49"/>
      <c r="FU19" s="29"/>
      <c r="FV19" s="48"/>
      <c r="FW19" s="48"/>
      <c r="FY19" s="48"/>
      <c r="FZ19" s="48"/>
      <c r="GA19" s="7"/>
      <c r="GC19" s="29"/>
      <c r="GD19" s="47"/>
      <c r="GE19" s="47"/>
      <c r="GF19" s="2"/>
      <c r="GG19" s="47"/>
      <c r="GH19" s="47"/>
      <c r="GI19" s="29"/>
      <c r="GJ19" s="48"/>
      <c r="GK19" s="48"/>
      <c r="GN19" s="49"/>
      <c r="GO19" s="29"/>
      <c r="GP19" s="48"/>
      <c r="GQ19" s="48"/>
      <c r="GS19" s="48"/>
      <c r="GT19" s="48"/>
      <c r="GU19" s="7"/>
      <c r="GW19" s="29"/>
      <c r="GX19" s="47"/>
      <c r="GY19" s="47"/>
      <c r="GZ19" s="2"/>
      <c r="HA19" s="47"/>
      <c r="HB19" s="47"/>
      <c r="HC19" s="51"/>
      <c r="HH19" s="49"/>
      <c r="HO19" s="7"/>
      <c r="HQ19" s="29"/>
      <c r="HR19" s="47"/>
      <c r="HS19" s="47"/>
      <c r="HT19" s="2"/>
      <c r="HU19" s="47"/>
      <c r="HV19" s="47"/>
      <c r="HW19" s="51"/>
      <c r="IB19" s="49"/>
      <c r="II19" s="7"/>
      <c r="IK19" s="29"/>
      <c r="IL19" s="47"/>
      <c r="IM19" s="47"/>
      <c r="IN19" s="2"/>
      <c r="IO19" s="47"/>
      <c r="IP19" s="47"/>
      <c r="IQ19" s="51"/>
      <c r="IV19" s="49"/>
      <c r="JC19" s="7"/>
      <c r="JE19" s="29"/>
      <c r="JF19" s="47"/>
      <c r="JG19" s="47"/>
      <c r="JH19" s="2"/>
      <c r="JI19" s="47"/>
      <c r="JJ19" s="47"/>
      <c r="JK19" s="51"/>
      <c r="JP19" s="49"/>
    </row>
    <row r="20" spans="1:276" s="4" customFormat="1" ht="13.5" customHeight="1">
      <c r="A20" s="46" t="s">
        <v>422</v>
      </c>
      <c r="B20" s="2" t="str">
        <f>VLOOKUP(A20,info_parties!A$2:J$111,5,FALSE)</f>
        <v>Croatian Democratic Alliance of Slavonia and Baranja and allies (HDSSB-HDSSD-ZH) (Hrvatski Demokratski Savez Slavonije I Baranje, HDSSB)</v>
      </c>
      <c r="C20" s="2"/>
      <c r="D20" s="2"/>
      <c r="E20" s="2"/>
      <c r="F20" s="47"/>
      <c r="G20" s="2"/>
      <c r="H20" s="2"/>
      <c r="I20" s="2"/>
      <c r="J20" s="2"/>
      <c r="K20" s="2"/>
      <c r="L20" s="2"/>
      <c r="M20" s="2"/>
      <c r="N20" s="2"/>
      <c r="O20" s="2"/>
      <c r="P20" s="2"/>
      <c r="Q20" s="2"/>
      <c r="R20" s="2"/>
      <c r="S20" s="2"/>
      <c r="T20" s="2"/>
      <c r="U20" s="2"/>
      <c r="V20" s="2"/>
      <c r="Y20" s="29">
        <v>44552</v>
      </c>
      <c r="Z20" s="47">
        <f t="shared" si="2"/>
        <v>1.7971443830767021E-2</v>
      </c>
      <c r="AA20" s="47">
        <f t="shared" si="8"/>
        <v>1.7971443830767021E-2</v>
      </c>
      <c r="AB20" s="2">
        <v>3</v>
      </c>
      <c r="AC20" s="47">
        <f t="shared" si="3"/>
        <v>1.9607843137254902E-2</v>
      </c>
      <c r="AD20" s="47">
        <f t="shared" si="9"/>
        <v>1.9607843137254902E-2</v>
      </c>
      <c r="AG20" s="48"/>
      <c r="AJ20" s="49"/>
      <c r="AK20" s="29"/>
      <c r="AL20" s="48"/>
      <c r="AM20" s="48"/>
      <c r="AO20" s="48"/>
      <c r="AP20" s="48"/>
      <c r="AQ20" s="155"/>
      <c r="AS20" s="155">
        <v>68995</v>
      </c>
      <c r="AT20" s="47">
        <f t="shared" si="0"/>
        <v>2.8379433373835229E-2</v>
      </c>
      <c r="AU20" s="47">
        <f t="shared" si="5"/>
        <v>1.0407989543068208E-2</v>
      </c>
      <c r="AV20" s="155">
        <v>6</v>
      </c>
      <c r="AW20" s="47">
        <f t="shared" si="6"/>
        <v>3.9735099337748346E-2</v>
      </c>
      <c r="AX20" s="47">
        <f t="shared" si="7"/>
        <v>2.0127256200493444E-2</v>
      </c>
      <c r="AY20" s="29"/>
      <c r="AZ20" s="48"/>
      <c r="BA20" s="48"/>
      <c r="BB20" s="154"/>
      <c r="BC20" s="48"/>
      <c r="BD20" s="48"/>
      <c r="BE20" s="29"/>
      <c r="BG20" s="48"/>
      <c r="BI20" s="48"/>
      <c r="BJ20" s="48"/>
      <c r="BK20" s="7"/>
      <c r="BM20" s="29">
        <v>30443</v>
      </c>
      <c r="BN20" s="48">
        <f>$BM20/$BK5</f>
        <v>1.3210796896202618E-2</v>
      </c>
      <c r="BO20" s="48">
        <v>-1.4999999999999999E-2</v>
      </c>
      <c r="BP20" s="155">
        <v>1</v>
      </c>
      <c r="BQ20" s="48">
        <f>$BP20/$BK3</f>
        <v>6.6225165562913907E-3</v>
      </c>
      <c r="BR20" s="48">
        <v>-2.5999999999999999E-2</v>
      </c>
      <c r="BS20" s="29"/>
      <c r="BT20" s="48"/>
      <c r="BU20" s="48"/>
      <c r="BV20" s="154"/>
      <c r="BW20" s="48"/>
      <c r="BX20" s="48"/>
      <c r="BY20" s="29"/>
      <c r="BZ20" s="48"/>
      <c r="CA20" s="48"/>
      <c r="CC20" s="48"/>
      <c r="CD20" s="48"/>
      <c r="CE20" s="7"/>
      <c r="CG20" s="29">
        <v>23573</v>
      </c>
      <c r="CH20" s="47">
        <f>$CG20/CE7</f>
        <v>1.2147818643832842E-2</v>
      </c>
      <c r="CI20" s="47">
        <v>0</v>
      </c>
      <c r="CJ20" s="2">
        <v>1</v>
      </c>
      <c r="CK20" s="47">
        <f>$CJ20/CE3</f>
        <v>6.6225165562913907E-3</v>
      </c>
      <c r="CL20" s="47">
        <v>0</v>
      </c>
      <c r="CM20" s="25"/>
      <c r="CN20" s="48"/>
      <c r="CO20" s="48"/>
      <c r="CP20" s="154"/>
      <c r="CQ20" s="48"/>
      <c r="CR20" s="48"/>
      <c r="CS20" s="29"/>
      <c r="CT20" s="48"/>
      <c r="CU20" s="48"/>
      <c r="CW20" s="48"/>
      <c r="CX20" s="48"/>
      <c r="CY20" s="29"/>
      <c r="DA20" s="29"/>
      <c r="DB20" s="47"/>
      <c r="DC20" s="47"/>
      <c r="DD20" s="2"/>
      <c r="DE20" s="47"/>
      <c r="DF20" s="47"/>
      <c r="DG20" s="29"/>
      <c r="DH20" s="48"/>
      <c r="DI20" s="48"/>
      <c r="DJ20" s="154"/>
      <c r="DK20" s="48"/>
      <c r="DL20" s="48"/>
      <c r="DM20" s="29"/>
      <c r="DN20" s="48"/>
      <c r="DO20" s="48"/>
      <c r="DQ20" s="48"/>
      <c r="DR20" s="48"/>
      <c r="DS20" s="7"/>
      <c r="DU20" s="29"/>
      <c r="DV20" s="47"/>
      <c r="DW20" s="47"/>
      <c r="DX20" s="2"/>
      <c r="DY20" s="47"/>
      <c r="DZ20" s="47"/>
      <c r="EA20" s="29"/>
      <c r="EB20" s="48"/>
      <c r="EC20" s="48"/>
      <c r="ED20" s="154"/>
      <c r="EE20" s="48"/>
      <c r="EF20" s="48"/>
      <c r="EG20" s="29"/>
      <c r="EH20" s="48"/>
      <c r="EI20" s="48"/>
      <c r="EK20" s="48"/>
      <c r="EL20" s="48"/>
      <c r="EM20" s="7"/>
      <c r="EO20" s="29"/>
      <c r="EP20" s="47"/>
      <c r="EQ20" s="47"/>
      <c r="ER20" s="2"/>
      <c r="ES20" s="47"/>
      <c r="ET20" s="47"/>
      <c r="EU20" s="29"/>
      <c r="EW20" s="50"/>
      <c r="EZ20" s="49"/>
      <c r="FA20" s="29"/>
      <c r="FB20" s="48"/>
      <c r="FC20" s="48"/>
      <c r="FE20" s="48"/>
      <c r="FF20" s="48"/>
      <c r="FG20" s="7"/>
      <c r="FI20" s="29"/>
      <c r="FJ20" s="47"/>
      <c r="FK20" s="47"/>
      <c r="FL20" s="2"/>
      <c r="FM20" s="47"/>
      <c r="FN20" s="47"/>
      <c r="FO20" s="29"/>
      <c r="FP20" s="48"/>
      <c r="FQ20" s="48"/>
      <c r="FT20" s="49"/>
      <c r="FU20" s="29"/>
      <c r="FV20" s="48"/>
      <c r="FW20" s="48"/>
      <c r="FY20" s="48"/>
      <c r="FZ20" s="48"/>
      <c r="GA20" s="7"/>
      <c r="GC20" s="29"/>
      <c r="GD20" s="47"/>
      <c r="GE20" s="47"/>
      <c r="GF20" s="2"/>
      <c r="GG20" s="47"/>
      <c r="GH20" s="47"/>
      <c r="GI20" s="29"/>
      <c r="GJ20" s="48"/>
      <c r="GK20" s="48"/>
      <c r="GN20" s="49"/>
      <c r="GO20" s="29"/>
      <c r="GP20" s="48"/>
      <c r="GQ20" s="48"/>
      <c r="GS20" s="48"/>
      <c r="GT20" s="48"/>
      <c r="GU20" s="7"/>
      <c r="GW20" s="29"/>
      <c r="GX20" s="47"/>
      <c r="GZ20" s="2"/>
      <c r="HA20" s="47"/>
      <c r="HC20" s="51"/>
      <c r="HH20" s="49"/>
      <c r="HO20" s="7"/>
      <c r="HQ20" s="29"/>
      <c r="HR20" s="47"/>
      <c r="HT20" s="2"/>
      <c r="HU20" s="47"/>
      <c r="HW20" s="51"/>
      <c r="IB20" s="49"/>
      <c r="II20" s="7"/>
      <c r="IK20" s="29"/>
      <c r="IL20" s="47"/>
      <c r="IN20" s="2"/>
      <c r="IO20" s="47"/>
      <c r="IQ20" s="51"/>
      <c r="IV20" s="49"/>
      <c r="JC20" s="7"/>
      <c r="JE20" s="29"/>
      <c r="JF20" s="47"/>
      <c r="JH20" s="2"/>
      <c r="JI20" s="47"/>
      <c r="JK20" s="51"/>
      <c r="JP20" s="49"/>
    </row>
    <row r="21" spans="1:276" s="4" customFormat="1" ht="13.5" customHeight="1">
      <c r="A21" s="46" t="s">
        <v>451</v>
      </c>
      <c r="B21" s="2" t="str">
        <f>VLOOKUP(A21,info_parties!A$2:J$111,5,FALSE)</f>
        <v>Party of Pensioners (Stranka Umirovljenika, SU)</v>
      </c>
      <c r="C21" s="2"/>
      <c r="D21" s="2"/>
      <c r="E21" s="2"/>
      <c r="F21" s="47"/>
      <c r="G21" s="2"/>
      <c r="H21" s="2"/>
      <c r="I21" s="2"/>
      <c r="J21" s="2"/>
      <c r="K21" s="2"/>
      <c r="L21" s="2"/>
      <c r="M21" s="2"/>
      <c r="N21" s="2"/>
      <c r="O21" s="2"/>
      <c r="P21" s="2"/>
      <c r="Q21" s="2"/>
      <c r="R21" s="2"/>
      <c r="S21" s="2"/>
      <c r="T21" s="2"/>
      <c r="U21" s="2"/>
      <c r="V21" s="2"/>
      <c r="Y21" s="29">
        <v>20234</v>
      </c>
      <c r="Z21" s="47">
        <f t="shared" si="2"/>
        <v>8.1620172937632417E-3</v>
      </c>
      <c r="AA21" s="47">
        <f t="shared" si="8"/>
        <v>8.1620172937632417E-3</v>
      </c>
      <c r="AB21" s="2">
        <v>0</v>
      </c>
      <c r="AC21" s="47">
        <f t="shared" si="3"/>
        <v>0</v>
      </c>
      <c r="AD21" s="47">
        <f t="shared" si="9"/>
        <v>0</v>
      </c>
      <c r="AG21" s="48"/>
      <c r="AJ21" s="49"/>
      <c r="AK21" s="29"/>
      <c r="AL21" s="48"/>
      <c r="AM21" s="48"/>
      <c r="AO21" s="48"/>
      <c r="AP21" s="48"/>
      <c r="AQ21" s="155" t="s">
        <v>670</v>
      </c>
      <c r="AS21" s="155">
        <v>66957</v>
      </c>
      <c r="AT21" s="47">
        <f t="shared" si="0"/>
        <v>2.7541151103875432E-2</v>
      </c>
      <c r="AU21" s="47">
        <f t="shared" si="5"/>
        <v>1.9379133810112192E-2</v>
      </c>
      <c r="AV21" s="155">
        <v>0</v>
      </c>
      <c r="AW21" s="47">
        <f t="shared" si="6"/>
        <v>0</v>
      </c>
      <c r="AX21" s="47">
        <f t="shared" si="7"/>
        <v>0</v>
      </c>
      <c r="AY21" s="29"/>
      <c r="AZ21" s="48"/>
      <c r="BA21" s="48"/>
      <c r="BB21" s="154"/>
      <c r="BC21" s="48"/>
      <c r="BD21" s="48"/>
      <c r="BE21" s="29"/>
      <c r="BG21" s="48"/>
      <c r="BI21" s="48"/>
      <c r="BJ21" s="48"/>
      <c r="BK21" s="7"/>
      <c r="BM21" s="29"/>
      <c r="BN21" s="48"/>
      <c r="BO21" s="48"/>
      <c r="BP21" s="155"/>
      <c r="BQ21" s="48"/>
      <c r="BR21" s="48"/>
      <c r="BS21" s="29"/>
      <c r="BT21" s="48"/>
      <c r="BU21" s="48"/>
      <c r="BV21" s="154"/>
      <c r="BW21" s="48"/>
      <c r="BX21" s="48"/>
      <c r="BY21" s="29"/>
      <c r="BZ21" s="48"/>
      <c r="CA21" s="48"/>
      <c r="CC21" s="48"/>
      <c r="CD21" s="48"/>
      <c r="CE21" s="7"/>
      <c r="CG21" s="29"/>
      <c r="CH21" s="47"/>
      <c r="CI21" s="47"/>
      <c r="CJ21" s="2"/>
      <c r="CK21" s="47"/>
      <c r="CL21" s="47"/>
      <c r="CM21" s="25"/>
      <c r="CN21" s="48"/>
      <c r="CO21" s="48"/>
      <c r="CP21" s="154"/>
      <c r="CQ21" s="48"/>
      <c r="CR21" s="48"/>
      <c r="CS21" s="29"/>
      <c r="CT21" s="48"/>
      <c r="CU21" s="48"/>
      <c r="CW21" s="48"/>
      <c r="CX21" s="48"/>
      <c r="CY21" s="29"/>
      <c r="DA21" s="29"/>
      <c r="DB21" s="47"/>
      <c r="DC21" s="47"/>
      <c r="DD21" s="2"/>
      <c r="DE21" s="47"/>
      <c r="DF21" s="47"/>
      <c r="DG21" s="29"/>
      <c r="DH21" s="48"/>
      <c r="DI21" s="48"/>
      <c r="DJ21" s="154"/>
      <c r="DK21" s="48"/>
      <c r="DL21" s="48"/>
      <c r="DM21" s="29"/>
      <c r="DN21" s="48"/>
      <c r="DO21" s="48"/>
      <c r="DQ21" s="48"/>
      <c r="DR21" s="48"/>
      <c r="DS21" s="7"/>
      <c r="DU21" s="29"/>
      <c r="DV21" s="47"/>
      <c r="DW21" s="47"/>
      <c r="DX21" s="2"/>
      <c r="DY21" s="47"/>
      <c r="DZ21" s="47"/>
      <c r="EA21" s="29"/>
      <c r="EB21" s="48"/>
      <c r="EC21" s="48"/>
      <c r="ED21" s="154"/>
      <c r="EE21" s="48"/>
      <c r="EF21" s="48"/>
      <c r="EG21" s="29"/>
      <c r="EH21" s="48"/>
      <c r="EI21" s="48"/>
      <c r="EK21" s="48"/>
      <c r="EL21" s="48"/>
      <c r="EM21" s="7"/>
      <c r="EO21" s="29"/>
      <c r="EP21" s="47"/>
      <c r="EQ21" s="47"/>
      <c r="ER21" s="2"/>
      <c r="ES21" s="47"/>
      <c r="ET21" s="47"/>
      <c r="EU21" s="29"/>
      <c r="EW21" s="50"/>
      <c r="EZ21" s="49"/>
      <c r="FA21" s="29"/>
      <c r="FB21" s="48"/>
      <c r="FC21" s="48"/>
      <c r="FE21" s="48"/>
      <c r="FF21" s="48"/>
      <c r="FG21" s="7"/>
      <c r="FI21" s="29"/>
      <c r="FJ21" s="47"/>
      <c r="FK21" s="47"/>
      <c r="FL21" s="2"/>
      <c r="FM21" s="47"/>
      <c r="FN21" s="47"/>
      <c r="FO21" s="29"/>
      <c r="FP21" s="48"/>
      <c r="FQ21" s="48"/>
      <c r="FT21" s="49"/>
      <c r="FU21" s="29"/>
      <c r="FV21" s="48"/>
      <c r="FW21" s="48"/>
      <c r="FY21" s="48"/>
      <c r="FZ21" s="48"/>
      <c r="GA21" s="7"/>
      <c r="GC21" s="29"/>
      <c r="GD21" s="47"/>
      <c r="GE21" s="47"/>
      <c r="GF21" s="2"/>
      <c r="GG21" s="47"/>
      <c r="GH21" s="47"/>
      <c r="GI21" s="29"/>
      <c r="GJ21" s="48"/>
      <c r="GK21" s="48"/>
      <c r="GN21" s="49"/>
      <c r="GO21" s="29"/>
      <c r="GP21" s="48"/>
      <c r="GQ21" s="48"/>
      <c r="GS21" s="48"/>
      <c r="GT21" s="48"/>
      <c r="GU21" s="7"/>
      <c r="GW21" s="29"/>
      <c r="GX21" s="47"/>
      <c r="GY21" s="2"/>
      <c r="GZ21" s="2"/>
      <c r="HA21" s="47"/>
      <c r="HB21" s="2"/>
      <c r="HC21" s="51"/>
      <c r="HH21" s="49"/>
      <c r="HO21" s="7"/>
      <c r="HQ21" s="29"/>
      <c r="HR21" s="47"/>
      <c r="HS21" s="2"/>
      <c r="HT21" s="2"/>
      <c r="HU21" s="47"/>
      <c r="HV21" s="2"/>
      <c r="HW21" s="51"/>
      <c r="IB21" s="49"/>
      <c r="II21" s="7"/>
      <c r="IK21" s="29"/>
      <c r="IL21" s="47"/>
      <c r="IM21" s="2"/>
      <c r="IN21" s="2"/>
      <c r="IO21" s="47"/>
      <c r="IP21" s="2"/>
      <c r="IQ21" s="51"/>
      <c r="IV21" s="49"/>
      <c r="JC21" s="7"/>
      <c r="JE21" s="29"/>
      <c r="JF21" s="47"/>
      <c r="JG21" s="2"/>
      <c r="JH21" s="2"/>
      <c r="JI21" s="47"/>
      <c r="JJ21" s="2"/>
      <c r="JK21" s="51"/>
      <c r="JP21" s="49"/>
    </row>
    <row r="22" spans="1:276" s="4" customFormat="1" ht="13.5" customHeight="1">
      <c r="A22" s="46" t="s">
        <v>665</v>
      </c>
      <c r="B22" s="2" t="str">
        <f>VLOOKUP(A22,info_parties!A$2:J$111,5,FALSE)</f>
        <v>Independent List of Ivan Grubsic (Neovisna Lista - Ivan Grubišić, Ind-IG)</v>
      </c>
      <c r="C22" s="2"/>
      <c r="D22" s="2"/>
      <c r="E22" s="2"/>
      <c r="F22" s="2"/>
      <c r="G22" s="2"/>
      <c r="H22" s="2"/>
      <c r="I22" s="2"/>
      <c r="J22" s="2"/>
      <c r="K22" s="2"/>
      <c r="L22" s="2"/>
      <c r="M22" s="2"/>
      <c r="N22" s="2"/>
      <c r="O22" s="2"/>
      <c r="P22" s="2"/>
      <c r="Q22" s="2"/>
      <c r="R22" s="2"/>
      <c r="S22" s="2"/>
      <c r="T22" s="2"/>
      <c r="U22" s="2"/>
      <c r="V22" s="2"/>
      <c r="Y22" s="29"/>
      <c r="Z22" s="47"/>
      <c r="AA22" s="48"/>
      <c r="AB22" s="2"/>
      <c r="AC22" s="47"/>
      <c r="AD22" s="48"/>
      <c r="AG22" s="48"/>
      <c r="AJ22" s="49"/>
      <c r="AK22" s="29"/>
      <c r="AL22" s="48"/>
      <c r="AM22" s="48"/>
      <c r="AO22" s="48"/>
      <c r="AP22" s="48"/>
      <c r="AQ22" s="155"/>
      <c r="AS22" s="155">
        <v>66266</v>
      </c>
      <c r="AT22" s="47">
        <f t="shared" si="0"/>
        <v>2.7256924877897895E-2</v>
      </c>
      <c r="AU22" s="47">
        <f t="shared" si="5"/>
        <v>2.7256924877897895E-2</v>
      </c>
      <c r="AV22" s="155">
        <v>2</v>
      </c>
      <c r="AW22" s="47">
        <f t="shared" si="6"/>
        <v>1.3245033112582781E-2</v>
      </c>
      <c r="AX22" s="47">
        <f t="shared" si="7"/>
        <v>1.3245033112582781E-2</v>
      </c>
      <c r="AY22" s="29"/>
      <c r="AZ22" s="48"/>
      <c r="BA22" s="48"/>
      <c r="BB22" s="154"/>
      <c r="BC22" s="48"/>
      <c r="BD22" s="48"/>
      <c r="BE22" s="29"/>
      <c r="BG22" s="48"/>
      <c r="BI22" s="48"/>
      <c r="BJ22" s="48"/>
      <c r="BK22" s="7"/>
      <c r="BM22" s="29"/>
      <c r="BN22" s="48"/>
      <c r="BO22" s="48"/>
      <c r="BP22" s="155"/>
      <c r="BQ22" s="48"/>
      <c r="BR22" s="48"/>
      <c r="BS22" s="29"/>
      <c r="BT22" s="48"/>
      <c r="BU22" s="48"/>
      <c r="BV22" s="154"/>
      <c r="BW22" s="48"/>
      <c r="BX22" s="48"/>
      <c r="BY22" s="29"/>
      <c r="BZ22" s="48"/>
      <c r="CA22" s="48"/>
      <c r="CC22" s="48"/>
      <c r="CD22" s="48"/>
      <c r="CE22" s="7"/>
      <c r="CG22" s="29"/>
      <c r="CH22" s="47"/>
      <c r="CI22" s="47"/>
      <c r="CJ22" s="2"/>
      <c r="CK22" s="47"/>
      <c r="CL22" s="47"/>
      <c r="CM22" s="25"/>
      <c r="CN22" s="48"/>
      <c r="CO22" s="48"/>
      <c r="CP22" s="154"/>
      <c r="CQ22" s="48"/>
      <c r="CR22" s="48"/>
      <c r="CS22" s="29"/>
      <c r="CT22" s="48"/>
      <c r="CU22" s="48"/>
      <c r="CW22" s="48"/>
      <c r="CX22" s="48"/>
      <c r="CY22" s="29"/>
      <c r="DA22" s="29"/>
      <c r="DB22" s="47"/>
      <c r="DC22" s="47"/>
      <c r="DD22" s="2"/>
      <c r="DE22" s="47"/>
      <c r="DF22" s="47"/>
      <c r="DG22" s="29"/>
      <c r="DH22" s="48"/>
      <c r="DI22" s="48"/>
      <c r="DJ22" s="154"/>
      <c r="DK22" s="48"/>
      <c r="DL22" s="48"/>
      <c r="DM22" s="29"/>
      <c r="DN22" s="48"/>
      <c r="DO22" s="48"/>
      <c r="DQ22" s="48"/>
      <c r="DR22" s="48"/>
      <c r="DS22" s="7"/>
      <c r="DU22" s="29"/>
      <c r="DV22" s="47"/>
      <c r="DW22" s="47"/>
      <c r="DX22" s="2"/>
      <c r="DY22" s="47"/>
      <c r="DZ22" s="47"/>
      <c r="EA22" s="29"/>
      <c r="EB22" s="48"/>
      <c r="EC22" s="48"/>
      <c r="ED22" s="154"/>
      <c r="EE22" s="48"/>
      <c r="EF22" s="48"/>
      <c r="EG22" s="29"/>
      <c r="EH22" s="48"/>
      <c r="EI22" s="48"/>
      <c r="EK22" s="48"/>
      <c r="EL22" s="48"/>
      <c r="EM22" s="7"/>
      <c r="EO22" s="29"/>
      <c r="EP22" s="47"/>
      <c r="EQ22" s="47"/>
      <c r="ER22" s="2"/>
      <c r="ES22" s="47"/>
      <c r="ET22" s="47"/>
      <c r="EU22" s="29"/>
      <c r="EW22" s="50"/>
      <c r="EZ22" s="49"/>
      <c r="FA22" s="29"/>
      <c r="FB22" s="48"/>
      <c r="FC22" s="48"/>
      <c r="FE22" s="48"/>
      <c r="FF22" s="48"/>
      <c r="FG22" s="7"/>
      <c r="FI22" s="29"/>
      <c r="FJ22" s="47"/>
      <c r="FK22" s="47"/>
      <c r="FL22" s="2"/>
      <c r="FM22" s="47"/>
      <c r="FN22" s="47"/>
      <c r="FO22" s="29"/>
      <c r="FP22" s="48"/>
      <c r="FQ22" s="48"/>
      <c r="FT22" s="49"/>
      <c r="FU22" s="29"/>
      <c r="FV22" s="48"/>
      <c r="FW22" s="48"/>
      <c r="FY22" s="48"/>
      <c r="FZ22" s="48"/>
      <c r="GA22" s="7"/>
      <c r="GC22" s="29"/>
      <c r="GD22" s="47"/>
      <c r="GE22" s="47"/>
      <c r="GF22" s="2"/>
      <c r="GG22" s="47"/>
      <c r="GH22" s="47"/>
      <c r="GI22" s="29"/>
      <c r="GJ22" s="48"/>
      <c r="GK22" s="48"/>
      <c r="GN22" s="49"/>
      <c r="GO22" s="29"/>
      <c r="GP22" s="48"/>
      <c r="GQ22" s="48"/>
      <c r="GS22" s="48"/>
      <c r="GT22" s="48"/>
      <c r="GU22" s="7"/>
      <c r="GW22" s="29"/>
      <c r="GX22" s="47"/>
      <c r="GY22" s="2"/>
      <c r="GZ22" s="2"/>
      <c r="HA22" s="47"/>
      <c r="HB22" s="2"/>
      <c r="HC22" s="51"/>
      <c r="HH22" s="49"/>
      <c r="HO22" s="7"/>
      <c r="HQ22" s="29"/>
      <c r="HR22" s="47"/>
      <c r="HS22" s="2"/>
      <c r="HT22" s="2"/>
      <c r="HU22" s="47"/>
      <c r="HV22" s="2"/>
      <c r="HW22" s="51"/>
      <c r="IB22" s="49"/>
      <c r="II22" s="7"/>
      <c r="IK22" s="29"/>
      <c r="IL22" s="47"/>
      <c r="IM22" s="2"/>
      <c r="IN22" s="2"/>
      <c r="IO22" s="47"/>
      <c r="IP22" s="2"/>
      <c r="IQ22" s="51"/>
      <c r="IV22" s="49"/>
      <c r="JC22" s="7"/>
      <c r="JE22" s="29"/>
      <c r="JF22" s="47"/>
      <c r="JG22" s="2"/>
      <c r="JH22" s="2"/>
      <c r="JI22" s="47"/>
      <c r="JJ22" s="2"/>
      <c r="JK22" s="51"/>
      <c r="JP22" s="49"/>
    </row>
    <row r="23" spans="1:276" s="4" customFormat="1" ht="13.5" customHeight="1">
      <c r="A23" s="46" t="s">
        <v>628</v>
      </c>
      <c r="B23" s="2" t="str">
        <f>VLOOKUP(A23,info_parties!A$2:J$111,5,FALSE)</f>
        <v>Croatian Party of Rights-Dr. Ante Starčević (Hrvatska Stranka Prava Dr. Ante Starčević, HSP-AS)</v>
      </c>
      <c r="C23" s="2"/>
      <c r="D23" s="2"/>
      <c r="E23" s="2"/>
      <c r="F23" s="2"/>
      <c r="G23" s="2"/>
      <c r="H23" s="2"/>
      <c r="I23" s="2"/>
      <c r="J23" s="2"/>
      <c r="K23" s="2"/>
      <c r="L23" s="2"/>
      <c r="M23" s="2"/>
      <c r="N23" s="2"/>
      <c r="O23" s="2"/>
      <c r="P23" s="2"/>
      <c r="Q23" s="2"/>
      <c r="R23" s="2"/>
      <c r="S23" s="2"/>
      <c r="T23" s="2"/>
      <c r="U23" s="2"/>
      <c r="V23" s="2"/>
      <c r="Y23" s="29"/>
      <c r="Z23" s="47"/>
      <c r="AA23" s="48"/>
      <c r="AB23" s="2"/>
      <c r="AC23" s="47"/>
      <c r="AD23" s="48"/>
      <c r="AG23" s="48"/>
      <c r="AJ23" s="49"/>
      <c r="AK23" s="29"/>
      <c r="AL23" s="48"/>
      <c r="AM23" s="48"/>
      <c r="AO23" s="48"/>
      <c r="AP23" s="48"/>
      <c r="AQ23" s="155" t="s">
        <v>671</v>
      </c>
      <c r="AS23" s="155">
        <v>66150</v>
      </c>
      <c r="AT23" s="47">
        <f t="shared" si="0"/>
        <v>2.7209211068616571E-2</v>
      </c>
      <c r="AU23" s="47">
        <f t="shared" si="5"/>
        <v>2.7209211068616571E-2</v>
      </c>
      <c r="AV23" s="155">
        <v>1</v>
      </c>
      <c r="AW23" s="47">
        <f t="shared" si="6"/>
        <v>6.6225165562913907E-3</v>
      </c>
      <c r="AX23" s="47">
        <f t="shared" si="7"/>
        <v>6.6225165562913907E-3</v>
      </c>
      <c r="AY23" s="29"/>
      <c r="AZ23" s="48"/>
      <c r="BA23" s="48"/>
      <c r="BB23" s="154"/>
      <c r="BC23" s="48"/>
      <c r="BD23" s="48"/>
      <c r="BE23" s="29"/>
      <c r="BG23" s="48"/>
      <c r="BI23" s="48"/>
      <c r="BJ23" s="48"/>
      <c r="BK23" s="7"/>
      <c r="BM23" s="29"/>
      <c r="BN23" s="48"/>
      <c r="BO23" s="48"/>
      <c r="BP23" s="155"/>
      <c r="BQ23" s="48"/>
      <c r="BR23" s="48"/>
      <c r="BS23" s="29"/>
      <c r="BT23" s="48"/>
      <c r="BU23" s="48"/>
      <c r="BV23" s="154"/>
      <c r="BW23" s="48"/>
      <c r="BX23" s="48"/>
      <c r="BY23" s="29"/>
      <c r="BZ23" s="48"/>
      <c r="CA23" s="48"/>
      <c r="CC23" s="48"/>
      <c r="CD23" s="48"/>
      <c r="CE23" s="7"/>
      <c r="CG23" s="29"/>
      <c r="CH23" s="47"/>
      <c r="CI23" s="47"/>
      <c r="CJ23" s="2"/>
      <c r="CK23" s="47"/>
      <c r="CL23" s="47"/>
      <c r="CM23" s="25"/>
      <c r="CN23" s="48"/>
      <c r="CO23" s="48"/>
      <c r="CP23" s="154"/>
      <c r="CQ23" s="48"/>
      <c r="CR23" s="48"/>
      <c r="CS23" s="29"/>
      <c r="CT23" s="48"/>
      <c r="CU23" s="48"/>
      <c r="CW23" s="48"/>
      <c r="CX23" s="48"/>
      <c r="CY23" s="29"/>
      <c r="DA23" s="29"/>
      <c r="DB23" s="47"/>
      <c r="DC23" s="47"/>
      <c r="DD23" s="2"/>
      <c r="DE23" s="47"/>
      <c r="DF23" s="47"/>
      <c r="DG23" s="29"/>
      <c r="DH23" s="48"/>
      <c r="DI23" s="48"/>
      <c r="DJ23" s="154"/>
      <c r="DK23" s="48"/>
      <c r="DL23" s="48"/>
      <c r="DM23" s="29"/>
      <c r="DN23" s="48"/>
      <c r="DO23" s="48"/>
      <c r="DQ23" s="48"/>
      <c r="DR23" s="48"/>
      <c r="DS23" s="7"/>
      <c r="DU23" s="29"/>
      <c r="DV23" s="47"/>
      <c r="DW23" s="47"/>
      <c r="DX23" s="2"/>
      <c r="DY23" s="47"/>
      <c r="DZ23" s="47"/>
      <c r="EA23" s="29"/>
      <c r="EB23" s="48"/>
      <c r="EC23" s="48"/>
      <c r="ED23" s="154"/>
      <c r="EE23" s="48"/>
      <c r="EF23" s="48"/>
      <c r="EG23" s="29"/>
      <c r="EH23" s="48"/>
      <c r="EI23" s="48"/>
      <c r="EK23" s="48"/>
      <c r="EL23" s="48"/>
      <c r="EM23" s="7"/>
      <c r="EO23" s="29"/>
      <c r="EP23" s="47"/>
      <c r="EQ23" s="47"/>
      <c r="ER23" s="2"/>
      <c r="ES23" s="47"/>
      <c r="ET23" s="47"/>
      <c r="EU23" s="29"/>
      <c r="EW23" s="50"/>
      <c r="EZ23" s="49"/>
      <c r="FA23" s="29"/>
      <c r="FB23" s="48"/>
      <c r="FC23" s="48"/>
      <c r="FE23" s="48"/>
      <c r="FF23" s="48"/>
      <c r="FG23" s="7"/>
      <c r="FI23" s="29"/>
      <c r="FJ23" s="47"/>
      <c r="FK23" s="47"/>
      <c r="FL23" s="2"/>
      <c r="FM23" s="47"/>
      <c r="FN23" s="47"/>
      <c r="FO23" s="29"/>
      <c r="FP23" s="48"/>
      <c r="FQ23" s="48"/>
      <c r="FT23" s="49"/>
      <c r="FU23" s="29"/>
      <c r="FV23" s="48"/>
      <c r="FW23" s="48"/>
      <c r="FY23" s="48"/>
      <c r="FZ23" s="48"/>
      <c r="GA23" s="7"/>
      <c r="GC23" s="29"/>
      <c r="GD23" s="47"/>
      <c r="GE23" s="47"/>
      <c r="GF23" s="2"/>
      <c r="GG23" s="47"/>
      <c r="GH23" s="47"/>
      <c r="GI23" s="29"/>
      <c r="GJ23" s="48"/>
      <c r="GK23" s="48"/>
      <c r="GN23" s="49"/>
      <c r="GO23" s="29"/>
      <c r="GP23" s="48"/>
      <c r="GQ23" s="48"/>
      <c r="GS23" s="48"/>
      <c r="GT23" s="48"/>
      <c r="GU23" s="7"/>
      <c r="GW23" s="29"/>
      <c r="GX23" s="47"/>
      <c r="GY23" s="2"/>
      <c r="GZ23" s="2"/>
      <c r="HA23" s="47"/>
      <c r="HB23" s="2"/>
      <c r="HC23" s="51"/>
      <c r="HH23" s="49"/>
      <c r="HO23" s="7"/>
      <c r="HQ23" s="29"/>
      <c r="HR23" s="47"/>
      <c r="HS23" s="2"/>
      <c r="HT23" s="2"/>
      <c r="HU23" s="47"/>
      <c r="HV23" s="2"/>
      <c r="HW23" s="51"/>
      <c r="IB23" s="49"/>
      <c r="II23" s="7"/>
      <c r="IK23" s="29"/>
      <c r="IL23" s="47"/>
      <c r="IM23" s="2"/>
      <c r="IN23" s="2"/>
      <c r="IO23" s="47"/>
      <c r="IP23" s="2"/>
      <c r="IQ23" s="51"/>
      <c r="IV23" s="49"/>
      <c r="JC23" s="7"/>
      <c r="JE23" s="29"/>
      <c r="JF23" s="47"/>
      <c r="JG23" s="2"/>
      <c r="JH23" s="2"/>
      <c r="JI23" s="47"/>
      <c r="JJ23" s="2"/>
      <c r="JK23" s="51"/>
      <c r="JP23" s="49"/>
    </row>
    <row r="24" spans="1:276" s="4" customFormat="1" ht="13.5" customHeight="1">
      <c r="A24" s="46" t="s">
        <v>630</v>
      </c>
      <c r="B24" s="2" t="str">
        <f>VLOOKUP(A24,info_parties!A$2:J$111,5,FALSE)</f>
        <v>Croatian Growth - Movement for a Successful Croatia (Hrast-Pokret za Uspješnu Hrvatsku, HRAST)</v>
      </c>
      <c r="C24" s="2"/>
      <c r="D24" s="2"/>
      <c r="E24" s="2"/>
      <c r="F24" s="2"/>
      <c r="G24" s="2"/>
      <c r="H24" s="2"/>
      <c r="I24" s="2"/>
      <c r="J24" s="2"/>
      <c r="K24" s="2"/>
      <c r="L24" s="2"/>
      <c r="M24" s="2"/>
      <c r="N24" s="2"/>
      <c r="O24" s="2"/>
      <c r="P24" s="2"/>
      <c r="Q24" s="2"/>
      <c r="R24" s="2"/>
      <c r="S24" s="2"/>
      <c r="T24" s="2"/>
      <c r="U24" s="2"/>
      <c r="V24" s="2"/>
      <c r="Y24" s="29"/>
      <c r="Z24" s="47"/>
      <c r="AA24" s="48"/>
      <c r="AB24" s="2"/>
      <c r="AC24" s="47"/>
      <c r="AD24" s="48"/>
      <c r="AG24" s="48"/>
      <c r="AJ24" s="49"/>
      <c r="AK24" s="29"/>
      <c r="AL24" s="48"/>
      <c r="AM24" s="48"/>
      <c r="AO24" s="48"/>
      <c r="AP24" s="48"/>
      <c r="AQ24" s="155"/>
      <c r="AS24" s="155">
        <v>29797</v>
      </c>
      <c r="AT24" s="47">
        <f t="shared" si="0"/>
        <v>1.2256279096168828E-2</v>
      </c>
      <c r="AU24" s="47">
        <f t="shared" si="5"/>
        <v>1.2256279096168828E-2</v>
      </c>
      <c r="AV24" s="155">
        <v>0</v>
      </c>
      <c r="AW24" s="47">
        <f t="shared" si="6"/>
        <v>0</v>
      </c>
      <c r="AX24" s="47">
        <f t="shared" si="7"/>
        <v>0</v>
      </c>
      <c r="AY24" s="29"/>
      <c r="AZ24" s="48"/>
      <c r="BA24" s="48"/>
      <c r="BB24" s="154"/>
      <c r="BC24" s="48"/>
      <c r="BD24" s="48"/>
      <c r="BE24" s="29"/>
      <c r="BG24" s="48"/>
      <c r="BI24" s="48"/>
      <c r="BJ24" s="48"/>
      <c r="BK24" s="7"/>
      <c r="BM24" s="29"/>
      <c r="BN24" s="48"/>
      <c r="BO24" s="48"/>
      <c r="BP24" s="155"/>
      <c r="BQ24" s="48"/>
      <c r="BR24" s="48"/>
      <c r="BS24" s="29"/>
      <c r="BT24" s="48"/>
      <c r="BU24" s="48"/>
      <c r="BV24" s="154"/>
      <c r="BW24" s="48"/>
      <c r="BX24" s="48"/>
      <c r="BY24" s="29"/>
      <c r="BZ24" s="48"/>
      <c r="CA24" s="48"/>
      <c r="CC24" s="48"/>
      <c r="CD24" s="48"/>
      <c r="CE24" s="7"/>
      <c r="CG24" s="29"/>
      <c r="CH24" s="47"/>
      <c r="CI24" s="47"/>
      <c r="CJ24" s="2"/>
      <c r="CK24" s="47"/>
      <c r="CL24" s="47"/>
      <c r="CM24" s="25"/>
      <c r="CN24" s="48"/>
      <c r="CO24" s="48"/>
      <c r="CP24" s="154"/>
      <c r="CQ24" s="48"/>
      <c r="CR24" s="48"/>
      <c r="CS24" s="29"/>
      <c r="CT24" s="48"/>
      <c r="CU24" s="48"/>
      <c r="CW24" s="48"/>
      <c r="CX24" s="48"/>
      <c r="CY24" s="29"/>
      <c r="DA24" s="29"/>
      <c r="DB24" s="47"/>
      <c r="DC24" s="47"/>
      <c r="DD24" s="2"/>
      <c r="DE24" s="47"/>
      <c r="DF24" s="47"/>
      <c r="DG24" s="29"/>
      <c r="DH24" s="48"/>
      <c r="DI24" s="48"/>
      <c r="DJ24" s="154"/>
      <c r="DK24" s="48"/>
      <c r="DL24" s="48"/>
      <c r="DM24" s="29"/>
      <c r="DN24" s="48"/>
      <c r="DO24" s="48"/>
      <c r="DQ24" s="48"/>
      <c r="DR24" s="48"/>
      <c r="DS24" s="7"/>
      <c r="DU24" s="29"/>
      <c r="DV24" s="47"/>
      <c r="DW24" s="47"/>
      <c r="DX24" s="2"/>
      <c r="DY24" s="47"/>
      <c r="DZ24" s="47"/>
      <c r="EA24" s="29"/>
      <c r="EB24" s="48"/>
      <c r="EC24" s="48"/>
      <c r="ED24" s="154"/>
      <c r="EE24" s="48"/>
      <c r="EF24" s="48"/>
      <c r="EG24" s="29"/>
      <c r="EH24" s="48"/>
      <c r="EI24" s="48"/>
      <c r="EK24" s="48"/>
      <c r="EL24" s="48"/>
      <c r="EM24" s="7"/>
      <c r="EO24" s="29"/>
      <c r="EP24" s="47"/>
      <c r="EQ24" s="47"/>
      <c r="ER24" s="2"/>
      <c r="ES24" s="47"/>
      <c r="ET24" s="47"/>
      <c r="EU24" s="29"/>
      <c r="EW24" s="50"/>
      <c r="EZ24" s="49"/>
      <c r="FA24" s="29"/>
      <c r="FB24" s="48"/>
      <c r="FC24" s="48"/>
      <c r="FE24" s="48"/>
      <c r="FF24" s="48"/>
      <c r="FG24" s="7"/>
      <c r="FI24" s="29"/>
      <c r="FJ24" s="47"/>
      <c r="FK24" s="47"/>
      <c r="FL24" s="2"/>
      <c r="FM24" s="47"/>
      <c r="FN24" s="47"/>
      <c r="FO24" s="29"/>
      <c r="FP24" s="48"/>
      <c r="FQ24" s="48"/>
      <c r="FT24" s="49"/>
      <c r="FU24" s="29"/>
      <c r="FV24" s="48"/>
      <c r="FW24" s="48"/>
      <c r="FY24" s="48"/>
      <c r="FZ24" s="48"/>
      <c r="GA24" s="7"/>
      <c r="GC24" s="29"/>
      <c r="GD24" s="47"/>
      <c r="GE24" s="47"/>
      <c r="GF24" s="2"/>
      <c r="GG24" s="47"/>
      <c r="GH24" s="47"/>
      <c r="GI24" s="29"/>
      <c r="GJ24" s="48"/>
      <c r="GK24" s="48"/>
      <c r="GN24" s="49"/>
      <c r="GO24" s="29"/>
      <c r="GP24" s="48"/>
      <c r="GQ24" s="48"/>
      <c r="GS24" s="48"/>
      <c r="GT24" s="48"/>
      <c r="GU24" s="7"/>
      <c r="GW24" s="2"/>
      <c r="GX24" s="47"/>
      <c r="GY24" s="29"/>
      <c r="GZ24" s="29"/>
      <c r="HA24" s="47"/>
      <c r="HB24" s="29"/>
      <c r="HC24" s="51"/>
      <c r="HH24" s="49"/>
      <c r="HO24" s="7"/>
      <c r="HQ24" s="2"/>
      <c r="HR24" s="47"/>
      <c r="HS24" s="29"/>
      <c r="HT24" s="29"/>
      <c r="HU24" s="47"/>
      <c r="HV24" s="29"/>
      <c r="HW24" s="51"/>
      <c r="IB24" s="49"/>
      <c r="II24" s="7"/>
      <c r="IK24" s="2"/>
      <c r="IL24" s="47"/>
      <c r="IM24" s="29"/>
      <c r="IN24" s="29"/>
      <c r="IO24" s="47"/>
      <c r="IP24" s="29"/>
      <c r="IQ24" s="51"/>
      <c r="IV24" s="49"/>
      <c r="JC24" s="7"/>
      <c r="JE24" s="2"/>
      <c r="JF24" s="47"/>
      <c r="JG24" s="29"/>
      <c r="JH24" s="29"/>
      <c r="JI24" s="47"/>
      <c r="JJ24" s="29"/>
      <c r="JK24" s="51"/>
      <c r="JP24" s="49"/>
    </row>
    <row r="25" spans="1:276" s="4" customFormat="1" ht="13.5" customHeight="1">
      <c r="A25" s="46" t="s">
        <v>664</v>
      </c>
      <c r="B25" s="2" t="str">
        <f>VLOOKUP(A25,info_parties!A$2:J$111,5,FALSE)</f>
        <v>Independent List of Milan Bandic (Neovisna Lista - Milan Bandić, Ind-MB)</v>
      </c>
      <c r="C25" s="2"/>
      <c r="D25" s="2"/>
      <c r="E25" s="2"/>
      <c r="F25" s="2"/>
      <c r="G25" s="2"/>
      <c r="H25" s="2"/>
      <c r="I25" s="2"/>
      <c r="J25" s="2"/>
      <c r="K25" s="2"/>
      <c r="L25" s="2"/>
      <c r="M25" s="2"/>
      <c r="N25" s="2"/>
      <c r="O25" s="2"/>
      <c r="P25" s="2"/>
      <c r="Q25" s="2"/>
      <c r="R25" s="2"/>
      <c r="S25" s="2"/>
      <c r="T25" s="2"/>
      <c r="U25" s="2"/>
      <c r="V25" s="2"/>
      <c r="Y25" s="29"/>
      <c r="Z25" s="47"/>
      <c r="AA25" s="48"/>
      <c r="AB25" s="2"/>
      <c r="AC25" s="47"/>
      <c r="AD25" s="48"/>
      <c r="AG25" s="48"/>
      <c r="AJ25" s="49"/>
      <c r="AK25" s="29"/>
      <c r="AL25" s="48"/>
      <c r="AM25" s="48"/>
      <c r="AO25" s="48"/>
      <c r="AP25" s="48"/>
      <c r="AQ25" s="155"/>
      <c r="AS25" s="155">
        <v>24816</v>
      </c>
      <c r="AT25" s="47">
        <f t="shared" si="0"/>
        <v>1.0207464578666498E-2</v>
      </c>
      <c r="AU25" s="47">
        <f t="shared" si="5"/>
        <v>1.0207464578666498E-2</v>
      </c>
      <c r="AV25" s="155">
        <v>0</v>
      </c>
      <c r="AW25" s="47">
        <f t="shared" si="6"/>
        <v>0</v>
      </c>
      <c r="AX25" s="47">
        <f t="shared" si="7"/>
        <v>0</v>
      </c>
      <c r="AY25" s="29"/>
      <c r="AZ25" s="48"/>
      <c r="BA25" s="48"/>
      <c r="BB25" s="154"/>
      <c r="BC25" s="48"/>
      <c r="BD25" s="48"/>
      <c r="BE25" s="29"/>
      <c r="BG25" s="48"/>
      <c r="BI25" s="48"/>
      <c r="BJ25" s="48"/>
      <c r="BK25" s="7"/>
      <c r="BM25" s="29"/>
      <c r="BN25" s="48"/>
      <c r="BO25" s="48"/>
      <c r="BP25" s="154"/>
      <c r="BQ25" s="48"/>
      <c r="BR25" s="48"/>
      <c r="BS25" s="29"/>
      <c r="BT25" s="48"/>
      <c r="BU25" s="48"/>
      <c r="BV25" s="154"/>
      <c r="BW25" s="48"/>
      <c r="BX25" s="48"/>
      <c r="BY25" s="29"/>
      <c r="BZ25" s="48"/>
      <c r="CA25" s="48"/>
      <c r="CC25" s="48"/>
      <c r="CD25" s="48"/>
      <c r="CE25" s="7"/>
      <c r="CG25" s="29"/>
      <c r="CH25" s="47"/>
      <c r="CI25" s="47"/>
      <c r="CJ25" s="2"/>
      <c r="CK25" s="47"/>
      <c r="CL25" s="47"/>
      <c r="CM25" s="25"/>
      <c r="CN25" s="48"/>
      <c r="CO25" s="48"/>
      <c r="CP25" s="154"/>
      <c r="CQ25" s="48"/>
      <c r="CR25" s="48"/>
      <c r="CS25" s="29"/>
      <c r="CT25" s="48"/>
      <c r="CU25" s="48"/>
      <c r="CW25" s="48"/>
      <c r="CX25" s="48"/>
      <c r="CY25" s="29"/>
      <c r="DA25" s="29"/>
      <c r="DB25" s="47"/>
      <c r="DC25" s="47"/>
      <c r="DD25" s="2"/>
      <c r="DE25" s="47"/>
      <c r="DF25" s="47"/>
      <c r="DG25" s="29"/>
      <c r="DH25" s="48"/>
      <c r="DI25" s="48"/>
      <c r="DJ25" s="154"/>
      <c r="DK25" s="48"/>
      <c r="DL25" s="48"/>
      <c r="DM25" s="29"/>
      <c r="DN25" s="48"/>
      <c r="DO25" s="48"/>
      <c r="DQ25" s="48"/>
      <c r="DR25" s="48"/>
      <c r="DS25" s="7"/>
      <c r="DU25" s="29"/>
      <c r="DV25" s="47"/>
      <c r="DW25" s="47"/>
      <c r="DX25" s="2"/>
      <c r="DY25" s="47"/>
      <c r="DZ25" s="47"/>
      <c r="EA25" s="29"/>
      <c r="EB25" s="48"/>
      <c r="EC25" s="48"/>
      <c r="ED25" s="154"/>
      <c r="EE25" s="48"/>
      <c r="EF25" s="48"/>
      <c r="EG25" s="29"/>
      <c r="EH25" s="48"/>
      <c r="EI25" s="48"/>
      <c r="EK25" s="48"/>
      <c r="EL25" s="48"/>
      <c r="EM25" s="7"/>
      <c r="EO25" s="29"/>
      <c r="EP25" s="47"/>
      <c r="EQ25" s="47"/>
      <c r="ER25" s="2"/>
      <c r="ES25" s="47"/>
      <c r="ET25" s="47"/>
      <c r="EU25" s="29"/>
      <c r="EW25" s="50"/>
      <c r="EZ25" s="49"/>
      <c r="FA25" s="29"/>
      <c r="FB25" s="48"/>
      <c r="FC25" s="48"/>
      <c r="FE25" s="48"/>
      <c r="FF25" s="48"/>
      <c r="FG25" s="7"/>
      <c r="FI25" s="29"/>
      <c r="FJ25" s="47"/>
      <c r="FK25" s="47"/>
      <c r="FL25" s="2"/>
      <c r="FM25" s="47"/>
      <c r="FN25" s="47"/>
      <c r="FO25" s="29"/>
      <c r="FP25" s="48"/>
      <c r="FQ25" s="48"/>
      <c r="FT25" s="49"/>
      <c r="FU25" s="29"/>
      <c r="FV25" s="48"/>
      <c r="FW25" s="48"/>
      <c r="FY25" s="48"/>
      <c r="FZ25" s="48"/>
      <c r="GA25" s="7"/>
      <c r="GC25" s="29"/>
      <c r="GD25" s="47"/>
      <c r="GE25" s="47"/>
      <c r="GF25" s="2"/>
      <c r="GG25" s="47"/>
      <c r="GH25" s="47"/>
      <c r="GI25" s="29"/>
      <c r="GJ25" s="48"/>
      <c r="GK25" s="48"/>
      <c r="GN25" s="49"/>
      <c r="GO25" s="29"/>
      <c r="GP25" s="48"/>
      <c r="GQ25" s="48"/>
      <c r="GS25" s="48"/>
      <c r="GT25" s="48"/>
      <c r="GU25" s="7"/>
      <c r="GW25" s="2"/>
      <c r="GX25" s="47"/>
      <c r="GY25" s="2"/>
      <c r="GZ25" s="2"/>
      <c r="HA25" s="47"/>
      <c r="HB25" s="2"/>
      <c r="HC25" s="51"/>
      <c r="HH25" s="49"/>
      <c r="HO25" s="7"/>
      <c r="HQ25" s="2"/>
      <c r="HR25" s="47"/>
      <c r="HS25" s="2"/>
      <c r="HT25" s="2"/>
      <c r="HU25" s="47"/>
      <c r="HV25" s="2"/>
      <c r="HW25" s="51"/>
      <c r="IB25" s="49"/>
      <c r="II25" s="7"/>
      <c r="IK25" s="2"/>
      <c r="IL25" s="47"/>
      <c r="IM25" s="2"/>
      <c r="IN25" s="2"/>
      <c r="IO25" s="47"/>
      <c r="IP25" s="2"/>
      <c r="IQ25" s="51"/>
      <c r="IV25" s="49"/>
      <c r="JC25" s="7"/>
      <c r="JE25" s="2"/>
      <c r="JF25" s="47"/>
      <c r="JG25" s="2"/>
      <c r="JH25" s="2"/>
      <c r="JI25" s="47"/>
      <c r="JJ25" s="2"/>
      <c r="JK25" s="51"/>
      <c r="JP25" s="49"/>
    </row>
    <row r="26" spans="1:276" s="4" customFormat="1" ht="13.5" customHeight="1">
      <c r="A26" s="46" t="s">
        <v>414</v>
      </c>
      <c r="B26" s="2" t="str">
        <f>VLOOKUP(A26,info_parties!A$2:J$111,5,FALSE)</f>
        <v>Youth Action (Akcija Mladih, AM)</v>
      </c>
      <c r="C26" s="2"/>
      <c r="D26" s="2"/>
      <c r="E26" s="2"/>
      <c r="F26" s="2"/>
      <c r="G26" s="2"/>
      <c r="H26" s="2"/>
      <c r="I26" s="2"/>
      <c r="J26" s="2"/>
      <c r="K26" s="2"/>
      <c r="L26" s="2"/>
      <c r="M26" s="2"/>
      <c r="N26" s="2"/>
      <c r="O26" s="2"/>
      <c r="P26" s="2"/>
      <c r="Q26" s="2"/>
      <c r="R26" s="2"/>
      <c r="S26" s="2"/>
      <c r="T26" s="2"/>
      <c r="U26" s="2"/>
      <c r="V26" s="2"/>
      <c r="Y26" s="29">
        <v>5096</v>
      </c>
      <c r="Z26" s="47">
        <f t="shared" ref="Z26:Z27" si="10">Y26/W$7</f>
        <v>2.0556311223197329E-3</v>
      </c>
      <c r="AA26" s="47">
        <f t="shared" ref="AA26:AA27" si="11">Z26-F26</f>
        <v>2.0556311223197329E-3</v>
      </c>
      <c r="AB26" s="2">
        <v>0</v>
      </c>
      <c r="AC26" s="47">
        <f t="shared" ref="AC26:AC27" si="12">AB26/W$3</f>
        <v>0</v>
      </c>
      <c r="AD26" s="47">
        <f t="shared" ref="AD26:AD27" si="13">AC26-I26</f>
        <v>0</v>
      </c>
      <c r="AG26" s="48"/>
      <c r="AJ26" s="49"/>
      <c r="AK26" s="29"/>
      <c r="AL26" s="48"/>
      <c r="AM26" s="48"/>
      <c r="AO26" s="48"/>
      <c r="AP26" s="48"/>
      <c r="AQ26" s="155"/>
      <c r="AS26" s="155">
        <v>12337</v>
      </c>
      <c r="AT26" s="47">
        <f t="shared" si="0"/>
        <v>5.0745281474455428E-3</v>
      </c>
      <c r="AU26" s="47">
        <f t="shared" si="5"/>
        <v>3.0188970251258098E-3</v>
      </c>
      <c r="AV26" s="155">
        <v>0</v>
      </c>
      <c r="AW26" s="47">
        <f t="shared" si="6"/>
        <v>0</v>
      </c>
      <c r="AX26" s="47">
        <f t="shared" si="7"/>
        <v>0</v>
      </c>
      <c r="AY26" s="29"/>
      <c r="AZ26" s="48"/>
      <c r="BA26" s="48"/>
      <c r="BB26" s="154"/>
      <c r="BC26" s="48"/>
      <c r="BD26" s="48"/>
      <c r="BE26" s="29"/>
      <c r="BG26" s="48"/>
      <c r="BI26" s="48"/>
      <c r="BJ26" s="48"/>
      <c r="BK26" s="7"/>
      <c r="BM26" s="29"/>
      <c r="BN26" s="48"/>
      <c r="BO26" s="48"/>
      <c r="BP26" s="154"/>
      <c r="BQ26" s="48"/>
      <c r="BR26" s="48"/>
      <c r="BS26" s="29"/>
      <c r="BT26" s="48"/>
      <c r="BU26" s="48"/>
      <c r="BV26" s="154"/>
      <c r="BW26" s="48"/>
      <c r="BX26" s="48"/>
      <c r="BY26" s="29"/>
      <c r="BZ26" s="48"/>
      <c r="CA26" s="48"/>
      <c r="CC26" s="48"/>
      <c r="CD26" s="48"/>
      <c r="CE26" s="7"/>
      <c r="CG26" s="29"/>
      <c r="CH26" s="47"/>
      <c r="CI26" s="47"/>
      <c r="CJ26" s="2"/>
      <c r="CK26" s="47"/>
      <c r="CL26" s="47"/>
      <c r="CM26" s="25"/>
      <c r="CN26" s="48"/>
      <c r="CO26" s="48"/>
      <c r="CP26" s="154"/>
      <c r="CQ26" s="48"/>
      <c r="CR26" s="48"/>
      <c r="CS26" s="29"/>
      <c r="CT26" s="48"/>
      <c r="CU26" s="48"/>
      <c r="CW26" s="48"/>
      <c r="CX26" s="48"/>
      <c r="CY26" s="29"/>
      <c r="DA26" s="29"/>
      <c r="DB26" s="47"/>
      <c r="DC26" s="47"/>
      <c r="DD26" s="2"/>
      <c r="DE26" s="47"/>
      <c r="DF26" s="47"/>
      <c r="DG26" s="29"/>
      <c r="DH26" s="48"/>
      <c r="DI26" s="48"/>
      <c r="DJ26" s="154"/>
      <c r="DK26" s="48"/>
      <c r="DL26" s="48"/>
      <c r="DM26" s="29"/>
      <c r="DN26" s="48"/>
      <c r="DO26" s="48"/>
      <c r="DQ26" s="48"/>
      <c r="DR26" s="48"/>
      <c r="DS26" s="7"/>
      <c r="DU26" s="29"/>
      <c r="DV26" s="47"/>
      <c r="DW26" s="47"/>
      <c r="DX26" s="2"/>
      <c r="DY26" s="47"/>
      <c r="DZ26" s="47"/>
      <c r="EA26" s="29"/>
      <c r="EB26" s="48"/>
      <c r="EC26" s="48"/>
      <c r="ED26" s="154"/>
      <c r="EE26" s="48"/>
      <c r="EF26" s="48"/>
      <c r="EG26" s="29"/>
      <c r="EH26" s="48"/>
      <c r="EI26" s="48"/>
      <c r="EK26" s="48"/>
      <c r="EL26" s="48"/>
      <c r="EM26" s="7"/>
      <c r="EO26" s="29"/>
      <c r="EP26" s="47"/>
      <c r="EQ26" s="47"/>
      <c r="ER26" s="2"/>
      <c r="ES26" s="47"/>
      <c r="ET26" s="47"/>
      <c r="EU26" s="29"/>
      <c r="EW26" s="50"/>
      <c r="EZ26" s="49"/>
      <c r="FA26" s="29"/>
      <c r="FB26" s="48"/>
      <c r="FC26" s="48"/>
      <c r="FE26" s="48"/>
      <c r="FF26" s="48"/>
      <c r="FG26" s="7"/>
      <c r="FI26" s="29"/>
      <c r="FJ26" s="47"/>
      <c r="FK26" s="47"/>
      <c r="FL26" s="2"/>
      <c r="FM26" s="47"/>
      <c r="FN26" s="47"/>
      <c r="FO26" s="29"/>
      <c r="FP26" s="48"/>
      <c r="FQ26" s="48"/>
      <c r="FT26" s="49"/>
      <c r="FU26" s="29"/>
      <c r="FV26" s="48"/>
      <c r="FW26" s="48"/>
      <c r="FY26" s="48"/>
      <c r="FZ26" s="48"/>
      <c r="GA26" s="7"/>
      <c r="GC26" s="29"/>
      <c r="GD26" s="47"/>
      <c r="GE26" s="47"/>
      <c r="GF26" s="2"/>
      <c r="GG26" s="47"/>
      <c r="GH26" s="47"/>
      <c r="GI26" s="29"/>
      <c r="GJ26" s="48"/>
      <c r="GK26" s="48"/>
      <c r="GN26" s="49"/>
      <c r="GO26" s="29"/>
      <c r="GP26" s="48"/>
      <c r="GQ26" s="48"/>
      <c r="GS26" s="48"/>
      <c r="GT26" s="48"/>
      <c r="GU26" s="7"/>
      <c r="GW26" s="2"/>
      <c r="GX26" s="47"/>
      <c r="GY26" s="2"/>
      <c r="GZ26" s="2"/>
      <c r="HA26" s="47"/>
      <c r="HB26" s="2"/>
      <c r="HC26" s="51"/>
      <c r="HH26" s="49"/>
      <c r="HO26" s="7"/>
      <c r="HQ26" s="2"/>
      <c r="HR26" s="47"/>
      <c r="HS26" s="2"/>
      <c r="HT26" s="2"/>
      <c r="HU26" s="47"/>
      <c r="HV26" s="2"/>
      <c r="HW26" s="51"/>
      <c r="IB26" s="49"/>
      <c r="II26" s="7"/>
      <c r="IK26" s="2"/>
      <c r="IL26" s="47"/>
      <c r="IM26" s="2"/>
      <c r="IN26" s="2"/>
      <c r="IO26" s="47"/>
      <c r="IP26" s="2"/>
      <c r="IQ26" s="51"/>
      <c r="IV26" s="49"/>
      <c r="JC26" s="7"/>
      <c r="JE26" s="2"/>
      <c r="JF26" s="47"/>
      <c r="JG26" s="2"/>
      <c r="JH26" s="2"/>
      <c r="JI26" s="47"/>
      <c r="JJ26" s="2"/>
      <c r="JK26" s="51"/>
      <c r="JP26" s="49"/>
    </row>
    <row r="27" spans="1:276" s="4" customFormat="1" ht="13.5" customHeight="1">
      <c r="A27" s="46" t="s">
        <v>645</v>
      </c>
      <c r="B27" s="2" t="str">
        <f>VLOOKUP(A27,info_parties!A$2:J$111,5,FALSE)</f>
        <v>Youth Party of Croatia (Hrvatska Stranka Mladih, HSM)</v>
      </c>
      <c r="C27" s="2"/>
      <c r="D27" s="2"/>
      <c r="E27" s="2"/>
      <c r="F27" s="2"/>
      <c r="G27" s="2"/>
      <c r="H27" s="2"/>
      <c r="I27" s="2"/>
      <c r="J27" s="2"/>
      <c r="K27" s="2"/>
      <c r="L27" s="2"/>
      <c r="M27" s="2"/>
      <c r="N27" s="2"/>
      <c r="O27" s="2"/>
      <c r="P27" s="2"/>
      <c r="Q27" s="2"/>
      <c r="R27" s="2"/>
      <c r="S27" s="2"/>
      <c r="T27" s="2"/>
      <c r="U27" s="2"/>
      <c r="V27" s="2"/>
      <c r="Y27" s="29">
        <v>16247</v>
      </c>
      <c r="Z27" s="47">
        <f t="shared" si="10"/>
        <v>6.5537360369561813E-3</v>
      </c>
      <c r="AA27" s="47">
        <f t="shared" si="11"/>
        <v>6.5537360369561813E-3</v>
      </c>
      <c r="AB27" s="2">
        <v>0</v>
      </c>
      <c r="AC27" s="47">
        <f t="shared" si="12"/>
        <v>0</v>
      </c>
      <c r="AD27" s="47">
        <f t="shared" si="13"/>
        <v>0</v>
      </c>
      <c r="AG27" s="48"/>
      <c r="AJ27" s="49"/>
      <c r="AK27" s="29"/>
      <c r="AL27" s="48"/>
      <c r="AM27" s="48"/>
      <c r="AO27" s="48"/>
      <c r="AP27" s="48"/>
      <c r="AW27" s="48"/>
      <c r="AX27" s="48"/>
      <c r="AY27" s="29"/>
      <c r="AZ27" s="48"/>
      <c r="BA27" s="48"/>
      <c r="BB27" s="154"/>
      <c r="BC27" s="48"/>
      <c r="BD27" s="48"/>
      <c r="BE27" s="29"/>
      <c r="BG27" s="48"/>
      <c r="BI27" s="48"/>
      <c r="BJ27" s="48"/>
      <c r="BK27" s="7"/>
      <c r="BM27" s="29"/>
      <c r="BN27" s="48"/>
      <c r="BO27" s="48"/>
      <c r="BP27" s="154"/>
      <c r="BQ27" s="48"/>
      <c r="BR27" s="48"/>
      <c r="BS27" s="29"/>
      <c r="BT27" s="48"/>
      <c r="BU27" s="48"/>
      <c r="BV27" s="154"/>
      <c r="BW27" s="48"/>
      <c r="BX27" s="48"/>
      <c r="BY27" s="29"/>
      <c r="BZ27" s="48"/>
      <c r="CA27" s="48"/>
      <c r="CC27" s="48"/>
      <c r="CD27" s="48"/>
      <c r="CE27" s="7"/>
      <c r="CG27" s="29"/>
      <c r="CH27" s="47"/>
      <c r="CI27" s="47"/>
      <c r="CJ27" s="2"/>
      <c r="CK27" s="47"/>
      <c r="CL27" s="47"/>
      <c r="CM27" s="25"/>
      <c r="CN27" s="48"/>
      <c r="CO27" s="48"/>
      <c r="CP27" s="154"/>
      <c r="CQ27" s="48"/>
      <c r="CR27" s="48"/>
      <c r="CS27" s="29"/>
      <c r="CT27" s="48"/>
      <c r="CU27" s="48"/>
      <c r="CW27" s="48"/>
      <c r="CX27" s="48"/>
      <c r="CY27" s="29"/>
      <c r="DA27" s="29"/>
      <c r="DB27" s="47"/>
      <c r="DC27" s="47"/>
      <c r="DD27" s="2"/>
      <c r="DE27" s="47"/>
      <c r="DF27" s="47"/>
      <c r="DG27" s="29"/>
      <c r="DH27" s="48"/>
      <c r="DI27" s="48"/>
      <c r="DJ27" s="154"/>
      <c r="DK27" s="48"/>
      <c r="DL27" s="48"/>
      <c r="DM27" s="29"/>
      <c r="DN27" s="48"/>
      <c r="DO27" s="48"/>
      <c r="DQ27" s="48"/>
      <c r="DR27" s="48"/>
      <c r="DS27" s="7"/>
      <c r="DU27" s="29"/>
      <c r="DV27" s="47"/>
      <c r="DW27" s="47"/>
      <c r="DX27" s="2"/>
      <c r="DY27" s="47"/>
      <c r="DZ27" s="47"/>
      <c r="EA27" s="29"/>
      <c r="EB27" s="48"/>
      <c r="EC27" s="48"/>
      <c r="ED27" s="154"/>
      <c r="EE27" s="48"/>
      <c r="EF27" s="48"/>
      <c r="EG27" s="29"/>
      <c r="EH27" s="48"/>
      <c r="EI27" s="48"/>
      <c r="EK27" s="48"/>
      <c r="EL27" s="48"/>
      <c r="EM27" s="7"/>
      <c r="EO27" s="29"/>
      <c r="EP27" s="47"/>
      <c r="EQ27" s="47"/>
      <c r="ER27" s="2"/>
      <c r="ES27" s="47"/>
      <c r="ET27" s="47"/>
      <c r="EU27" s="29"/>
      <c r="EW27" s="50"/>
      <c r="EZ27" s="49"/>
      <c r="FA27" s="29"/>
      <c r="FB27" s="48"/>
      <c r="FC27" s="48"/>
      <c r="FE27" s="48"/>
      <c r="FF27" s="48"/>
      <c r="FG27" s="7"/>
      <c r="FI27" s="29"/>
      <c r="FJ27" s="47"/>
      <c r="FK27" s="47"/>
      <c r="FL27" s="2"/>
      <c r="FM27" s="47"/>
      <c r="FN27" s="47"/>
      <c r="FO27" s="29"/>
      <c r="FP27" s="48"/>
      <c r="FQ27" s="48"/>
      <c r="FT27" s="49"/>
      <c r="FU27" s="29"/>
      <c r="FV27" s="48"/>
      <c r="FW27" s="48"/>
      <c r="FY27" s="48"/>
      <c r="FZ27" s="48"/>
      <c r="GA27" s="7"/>
      <c r="GC27" s="29"/>
      <c r="GD27" s="47"/>
      <c r="GE27" s="47"/>
      <c r="GF27" s="2"/>
      <c r="GG27" s="47"/>
      <c r="GH27" s="47"/>
      <c r="GI27" s="29"/>
      <c r="GJ27" s="48"/>
      <c r="GK27" s="48"/>
      <c r="GN27" s="49"/>
      <c r="GO27" s="29"/>
      <c r="GP27" s="48"/>
      <c r="GQ27" s="48"/>
      <c r="GS27" s="48"/>
      <c r="GT27" s="48"/>
      <c r="GU27" s="7"/>
      <c r="GW27" s="2"/>
      <c r="GX27" s="47"/>
      <c r="GY27" s="2"/>
      <c r="GZ27" s="2"/>
      <c r="HA27" s="47"/>
      <c r="HB27" s="2"/>
      <c r="HC27" s="51"/>
      <c r="HH27" s="49"/>
      <c r="HO27" s="7"/>
      <c r="HQ27" s="2"/>
      <c r="HR27" s="47"/>
      <c r="HS27" s="2"/>
      <c r="HT27" s="2"/>
      <c r="HU27" s="47"/>
      <c r="HV27" s="2"/>
      <c r="HW27" s="51"/>
      <c r="IB27" s="49"/>
      <c r="II27" s="7"/>
      <c r="IK27" s="2"/>
      <c r="IL27" s="47"/>
      <c r="IM27" s="2"/>
      <c r="IN27" s="2"/>
      <c r="IO27" s="47"/>
      <c r="IP27" s="2"/>
      <c r="IQ27" s="51"/>
      <c r="IV27" s="49"/>
      <c r="JC27" s="7"/>
      <c r="JE27" s="2"/>
      <c r="JF27" s="47"/>
      <c r="JG27" s="2"/>
      <c r="JH27" s="2"/>
      <c r="JI27" s="47"/>
      <c r="JJ27" s="2"/>
      <c r="JK27" s="51"/>
      <c r="JP27" s="49"/>
    </row>
    <row r="28" spans="1:276" s="4" customFormat="1" ht="13.5" customHeight="1">
      <c r="A28" s="46" t="s">
        <v>662</v>
      </c>
      <c r="B28" s="2" t="str">
        <f>VLOOKUP(A28,info_parties!A$2:J$111,5,FALSE)</f>
        <v>Ladonja (Ladonja, L)</v>
      </c>
      <c r="C28" s="2"/>
      <c r="D28" s="2"/>
      <c r="E28" s="2"/>
      <c r="F28" s="2"/>
      <c r="G28" s="2"/>
      <c r="H28" s="2"/>
      <c r="I28" s="2"/>
      <c r="J28" s="2"/>
      <c r="K28" s="2"/>
      <c r="L28" s="2"/>
      <c r="M28" s="2"/>
      <c r="N28" s="2"/>
      <c r="O28" s="2"/>
      <c r="P28" s="2"/>
      <c r="Q28" s="2"/>
      <c r="R28" s="2"/>
      <c r="S28" s="2"/>
      <c r="T28" s="2"/>
      <c r="U28" s="2"/>
      <c r="V28" s="2"/>
      <c r="Y28" s="29"/>
      <c r="Z28" s="47"/>
      <c r="AA28" s="48"/>
      <c r="AB28" s="2"/>
      <c r="AC28" s="47"/>
      <c r="AD28" s="48"/>
      <c r="AG28" s="48"/>
      <c r="AJ28" s="49"/>
      <c r="AK28" s="29"/>
      <c r="AL28" s="48"/>
      <c r="AM28" s="48"/>
      <c r="AO28" s="48"/>
      <c r="AP28" s="48"/>
      <c r="AQ28" s="155"/>
      <c r="AS28" s="155">
        <v>12010</v>
      </c>
      <c r="AT28" s="47">
        <f>AS28/AQ$7</f>
        <v>4.9400245643852611E-3</v>
      </c>
      <c r="AU28" s="47">
        <f t="shared" si="5"/>
        <v>4.9400245643852611E-3</v>
      </c>
      <c r="AV28" s="154">
        <v>0</v>
      </c>
      <c r="AW28" s="47">
        <f>AV28/AQ$3</f>
        <v>0</v>
      </c>
      <c r="AX28" s="47">
        <f t="shared" si="7"/>
        <v>0</v>
      </c>
      <c r="AY28" s="29"/>
      <c r="AZ28" s="48"/>
      <c r="BA28" s="48"/>
      <c r="BB28" s="154"/>
      <c r="BC28" s="48"/>
      <c r="BD28" s="48"/>
      <c r="BE28" s="29"/>
      <c r="BG28" s="48"/>
      <c r="BI28" s="48"/>
      <c r="BJ28" s="48"/>
      <c r="BK28" s="7"/>
      <c r="BM28" s="29"/>
      <c r="BN28" s="48"/>
      <c r="BO28" s="48"/>
      <c r="BP28" s="154"/>
      <c r="BQ28" s="48"/>
      <c r="BR28" s="48"/>
      <c r="BS28" s="29"/>
      <c r="BT28" s="48"/>
      <c r="BU28" s="48"/>
      <c r="BV28" s="154"/>
      <c r="BW28" s="48"/>
      <c r="BX28" s="48"/>
      <c r="BY28" s="29"/>
      <c r="BZ28" s="48"/>
      <c r="CA28" s="48"/>
      <c r="CC28" s="48"/>
      <c r="CD28" s="48"/>
      <c r="CE28" s="7"/>
      <c r="CG28" s="29"/>
      <c r="CH28" s="47"/>
      <c r="CI28" s="47"/>
      <c r="CJ28" s="2"/>
      <c r="CK28" s="47"/>
      <c r="CL28" s="47"/>
      <c r="CM28" s="25"/>
      <c r="CN28" s="48"/>
      <c r="CO28" s="48"/>
      <c r="CP28" s="154"/>
      <c r="CQ28" s="48"/>
      <c r="CR28" s="48"/>
      <c r="CS28" s="29"/>
      <c r="CT28" s="48"/>
      <c r="CU28" s="48"/>
      <c r="CW28" s="48"/>
      <c r="CX28" s="48"/>
      <c r="CY28" s="29"/>
      <c r="DA28" s="29"/>
      <c r="DB28" s="47"/>
      <c r="DC28" s="47"/>
      <c r="DD28" s="2"/>
      <c r="DE28" s="47"/>
      <c r="DF28" s="47"/>
      <c r="DG28" s="29"/>
      <c r="DH28" s="48"/>
      <c r="DI28" s="48"/>
      <c r="DJ28" s="154"/>
      <c r="DK28" s="48"/>
      <c r="DL28" s="48"/>
      <c r="DM28" s="29"/>
      <c r="DN28" s="48"/>
      <c r="DO28" s="48"/>
      <c r="DQ28" s="48"/>
      <c r="DR28" s="48"/>
      <c r="DS28" s="7"/>
      <c r="DU28" s="29"/>
      <c r="DV28" s="47"/>
      <c r="DW28" s="47"/>
      <c r="DX28" s="2"/>
      <c r="DY28" s="47"/>
      <c r="DZ28" s="47"/>
      <c r="EA28" s="29"/>
      <c r="EB28" s="48"/>
      <c r="EC28" s="48"/>
      <c r="ED28" s="154"/>
      <c r="EE28" s="48"/>
      <c r="EF28" s="48"/>
      <c r="EG28" s="29"/>
      <c r="EH28" s="48"/>
      <c r="EI28" s="48"/>
      <c r="EK28" s="48"/>
      <c r="EL28" s="48"/>
      <c r="EM28" s="7"/>
      <c r="EO28" s="29"/>
      <c r="EP28" s="47"/>
      <c r="EQ28" s="47"/>
      <c r="ER28" s="2"/>
      <c r="ES28" s="47"/>
      <c r="ET28" s="47"/>
      <c r="EU28" s="29"/>
      <c r="EW28" s="50"/>
      <c r="EZ28" s="49"/>
      <c r="FA28" s="29"/>
      <c r="FB28" s="48"/>
      <c r="FC28" s="48"/>
      <c r="FE28" s="48"/>
      <c r="FF28" s="48"/>
      <c r="FG28" s="7"/>
      <c r="FI28" s="29"/>
      <c r="FJ28" s="47"/>
      <c r="FK28" s="47"/>
      <c r="FL28" s="2"/>
      <c r="FM28" s="47"/>
      <c r="FN28" s="47"/>
      <c r="FO28" s="29"/>
      <c r="FP28" s="48"/>
      <c r="FQ28" s="48"/>
      <c r="FT28" s="49"/>
      <c r="FU28" s="29"/>
      <c r="FV28" s="48"/>
      <c r="FW28" s="48"/>
      <c r="FY28" s="48"/>
      <c r="FZ28" s="48"/>
      <c r="GA28" s="7"/>
      <c r="GC28" s="29"/>
      <c r="GD28" s="47"/>
      <c r="GE28" s="47"/>
      <c r="GF28" s="2"/>
      <c r="GG28" s="47"/>
      <c r="GH28" s="47"/>
      <c r="GI28" s="29"/>
      <c r="GJ28" s="48"/>
      <c r="GK28" s="48"/>
      <c r="GN28" s="49"/>
      <c r="GO28" s="29"/>
      <c r="GP28" s="48"/>
      <c r="GQ28" s="48"/>
      <c r="GS28" s="48"/>
      <c r="GT28" s="48"/>
      <c r="GU28" s="7"/>
      <c r="GW28" s="2"/>
      <c r="GX28" s="47"/>
      <c r="GY28" s="2"/>
      <c r="GZ28" s="2"/>
      <c r="HA28" s="47"/>
      <c r="HB28" s="2"/>
      <c r="HC28" s="51"/>
      <c r="HH28" s="49"/>
      <c r="HO28" s="7"/>
      <c r="HQ28" s="2"/>
      <c r="HR28" s="47"/>
      <c r="HS28" s="2"/>
      <c r="HT28" s="2"/>
      <c r="HU28" s="47"/>
      <c r="HV28" s="2"/>
      <c r="HW28" s="51"/>
      <c r="IB28" s="49"/>
      <c r="II28" s="7"/>
      <c r="IK28" s="2"/>
      <c r="IL28" s="47"/>
      <c r="IM28" s="2"/>
      <c r="IN28" s="2"/>
      <c r="IO28" s="47"/>
      <c r="IP28" s="2"/>
      <c r="IQ28" s="51"/>
      <c r="IV28" s="49"/>
      <c r="JC28" s="7"/>
      <c r="JE28" s="2"/>
      <c r="JF28" s="47"/>
      <c r="JG28" s="2"/>
      <c r="JH28" s="2"/>
      <c r="JI28" s="47"/>
      <c r="JJ28" s="2"/>
      <c r="JK28" s="51"/>
      <c r="JP28" s="49"/>
    </row>
    <row r="29" spans="1:276" s="4" customFormat="1" ht="13.5" customHeight="1">
      <c r="A29" s="46" t="s">
        <v>644</v>
      </c>
      <c r="B29" s="2" t="str">
        <f>VLOOKUP(A29,info_parties!A$2:J$111,5,FALSE)</f>
        <v>Croatian Socialdemocratic Action (Akcija Socijaldemokrata Hrvatske, ASH)</v>
      </c>
      <c r="C29" s="2"/>
      <c r="D29" s="2"/>
      <c r="E29" s="2"/>
      <c r="F29" s="2"/>
      <c r="G29" s="2"/>
      <c r="H29" s="2"/>
      <c r="I29" s="2"/>
      <c r="J29" s="2"/>
      <c r="K29" s="2"/>
      <c r="L29" s="2"/>
      <c r="M29" s="2"/>
      <c r="N29" s="2"/>
      <c r="O29" s="2"/>
      <c r="P29" s="2"/>
      <c r="Q29" s="2"/>
      <c r="R29" s="2"/>
      <c r="S29" s="2"/>
      <c r="T29" s="2"/>
      <c r="U29" s="2"/>
      <c r="V29" s="2"/>
      <c r="Y29" s="29">
        <v>4550</v>
      </c>
      <c r="Z29" s="47">
        <f t="shared" ref="Z29:Z51" si="14">Y29/W$7</f>
        <v>1.8353849306426188E-3</v>
      </c>
      <c r="AA29" s="47">
        <f t="shared" ref="AA29:AA31" si="15">Z29-F29</f>
        <v>1.8353849306426188E-3</v>
      </c>
      <c r="AB29" s="2">
        <v>0</v>
      </c>
      <c r="AC29" s="47">
        <f t="shared" ref="AC29:AC51" si="16">AB29/W$3</f>
        <v>0</v>
      </c>
      <c r="AD29" s="47">
        <f t="shared" ref="AD29:AD31" si="17">AC29-I29</f>
        <v>0</v>
      </c>
      <c r="AG29" s="48"/>
      <c r="AJ29" s="49"/>
      <c r="AK29" s="29"/>
      <c r="AL29" s="48"/>
      <c r="AM29" s="48"/>
      <c r="AO29" s="48"/>
      <c r="AP29" s="48"/>
      <c r="AQ29" s="155" t="s">
        <v>672</v>
      </c>
      <c r="AS29" s="155">
        <v>11857</v>
      </c>
      <c r="AT29" s="47">
        <f t="shared" si="0"/>
        <v>4.8770916952469642E-3</v>
      </c>
      <c r="AU29" s="47">
        <f t="shared" si="5"/>
        <v>3.0417067646043455E-3</v>
      </c>
      <c r="AV29" s="154">
        <v>0</v>
      </c>
      <c r="AW29" s="47">
        <f>AV29/AQ$3</f>
        <v>0</v>
      </c>
      <c r="AX29" s="47">
        <f t="shared" si="7"/>
        <v>0</v>
      </c>
      <c r="AY29" s="29"/>
      <c r="AZ29" s="48"/>
      <c r="BA29" s="48"/>
      <c r="BB29" s="154"/>
      <c r="BC29" s="48"/>
      <c r="BD29" s="48"/>
      <c r="BE29" s="29"/>
      <c r="BG29" s="48"/>
      <c r="BI29" s="48"/>
      <c r="BJ29" s="48"/>
      <c r="BK29" s="7"/>
      <c r="BM29" s="29"/>
      <c r="BN29" s="48"/>
      <c r="BO29" s="48"/>
      <c r="BP29" s="154"/>
      <c r="BQ29" s="48"/>
      <c r="BR29" s="48"/>
      <c r="BS29" s="29"/>
      <c r="BT29" s="48"/>
      <c r="BU29" s="48"/>
      <c r="BV29" s="154"/>
      <c r="BW29" s="48"/>
      <c r="BX29" s="48"/>
      <c r="BY29" s="29"/>
      <c r="BZ29" s="48"/>
      <c r="CA29" s="48"/>
      <c r="CC29" s="48"/>
      <c r="CD29" s="48"/>
      <c r="CE29" s="7"/>
      <c r="CG29" s="29"/>
      <c r="CH29" s="47"/>
      <c r="CI29" s="47"/>
      <c r="CJ29" s="2"/>
      <c r="CK29" s="47"/>
      <c r="CL29" s="47"/>
      <c r="CM29" s="25"/>
      <c r="CN29" s="48"/>
      <c r="CO29" s="48"/>
      <c r="CP29" s="154"/>
      <c r="CQ29" s="48"/>
      <c r="CR29" s="48"/>
      <c r="CS29" s="29"/>
      <c r="CT29" s="48"/>
      <c r="CU29" s="48"/>
      <c r="CW29" s="48"/>
      <c r="CX29" s="48"/>
      <c r="CY29" s="29"/>
      <c r="DA29" s="29"/>
      <c r="DB29" s="47"/>
      <c r="DC29" s="47"/>
      <c r="DD29" s="2"/>
      <c r="DE29" s="47"/>
      <c r="DF29" s="47"/>
      <c r="DG29" s="29"/>
      <c r="DH29" s="48"/>
      <c r="DI29" s="48"/>
      <c r="DJ29" s="154"/>
      <c r="DK29" s="48"/>
      <c r="DL29" s="48"/>
      <c r="DM29" s="29"/>
      <c r="DN29" s="48"/>
      <c r="DO29" s="48"/>
      <c r="DQ29" s="48"/>
      <c r="DR29" s="48"/>
      <c r="DS29" s="7"/>
      <c r="DU29" s="29"/>
      <c r="DV29" s="47"/>
      <c r="DW29" s="47"/>
      <c r="DX29" s="2"/>
      <c r="DY29" s="47"/>
      <c r="DZ29" s="47"/>
      <c r="EA29" s="29"/>
      <c r="EB29" s="48"/>
      <c r="EC29" s="48"/>
      <c r="ED29" s="154"/>
      <c r="EE29" s="48"/>
      <c r="EF29" s="48"/>
      <c r="EG29" s="29"/>
      <c r="EH29" s="48"/>
      <c r="EI29" s="48"/>
      <c r="EK29" s="48"/>
      <c r="EL29" s="48"/>
      <c r="EM29" s="7"/>
      <c r="EO29" s="29"/>
      <c r="EP29" s="47"/>
      <c r="EQ29" s="47"/>
      <c r="ER29" s="2"/>
      <c r="ES29" s="47"/>
      <c r="ET29" s="47"/>
      <c r="EU29" s="29"/>
      <c r="EW29" s="50"/>
      <c r="EZ29" s="49"/>
      <c r="FA29" s="29"/>
      <c r="FB29" s="48"/>
      <c r="FC29" s="48"/>
      <c r="FE29" s="48"/>
      <c r="FF29" s="48"/>
      <c r="FG29" s="7"/>
      <c r="FI29" s="29"/>
      <c r="FJ29" s="47"/>
      <c r="FK29" s="47"/>
      <c r="FL29" s="2"/>
      <c r="FM29" s="47"/>
      <c r="FN29" s="47"/>
      <c r="FO29" s="29"/>
      <c r="FP29" s="48"/>
      <c r="FQ29" s="48"/>
      <c r="FT29" s="49"/>
      <c r="FU29" s="29"/>
      <c r="FV29" s="48"/>
      <c r="FW29" s="48"/>
      <c r="FY29" s="48"/>
      <c r="FZ29" s="48"/>
      <c r="GA29" s="7"/>
      <c r="GC29" s="29"/>
      <c r="GD29" s="47"/>
      <c r="GE29" s="47"/>
      <c r="GF29" s="2"/>
      <c r="GG29" s="47"/>
      <c r="GH29" s="47"/>
      <c r="GI29" s="29"/>
      <c r="GJ29" s="48"/>
      <c r="GK29" s="48"/>
      <c r="GN29" s="49"/>
      <c r="GO29" s="29"/>
      <c r="GP29" s="48"/>
      <c r="GQ29" s="48"/>
      <c r="GS29" s="48"/>
      <c r="GT29" s="48"/>
      <c r="GU29" s="7"/>
      <c r="GW29" s="2"/>
      <c r="GX29" s="47"/>
      <c r="GY29" s="2"/>
      <c r="GZ29" s="2"/>
      <c r="HA29" s="47"/>
      <c r="HB29" s="2"/>
      <c r="HC29" s="51"/>
      <c r="HH29" s="49"/>
      <c r="HO29" s="7"/>
      <c r="HQ29" s="2"/>
      <c r="HR29" s="47"/>
      <c r="HS29" s="2"/>
      <c r="HT29" s="2"/>
      <c r="HU29" s="47"/>
      <c r="HV29" s="2"/>
      <c r="HW29" s="51"/>
      <c r="IB29" s="49"/>
      <c r="II29" s="7"/>
      <c r="IK29" s="2"/>
      <c r="IL29" s="47"/>
      <c r="IM29" s="2"/>
      <c r="IN29" s="2"/>
      <c r="IO29" s="47"/>
      <c r="IP29" s="2"/>
      <c r="IQ29" s="51"/>
      <c r="IV29" s="49"/>
      <c r="JC29" s="7"/>
      <c r="JE29" s="2"/>
      <c r="JF29" s="47"/>
      <c r="JG29" s="2"/>
      <c r="JH29" s="2"/>
      <c r="JI29" s="47"/>
      <c r="JJ29" s="2"/>
      <c r="JK29" s="51"/>
      <c r="JP29" s="49"/>
    </row>
    <row r="30" spans="1:276" s="4" customFormat="1" ht="13.5" customHeight="1">
      <c r="A30" s="46" t="s">
        <v>417</v>
      </c>
      <c r="B30" s="2" t="str">
        <f>VLOOKUP(A30,info_parties!A$2:J$111,5,FALSE)</f>
        <v>Democratic Centre (Demokratski Centar, DC)</v>
      </c>
      <c r="C30" s="2"/>
      <c r="D30" s="2"/>
      <c r="E30" s="2"/>
      <c r="F30" s="2"/>
      <c r="G30" s="2"/>
      <c r="H30" s="2"/>
      <c r="I30" s="2"/>
      <c r="J30" s="2"/>
      <c r="K30" s="2"/>
      <c r="L30" s="2"/>
      <c r="M30" s="2"/>
      <c r="N30" s="2"/>
      <c r="O30" s="2"/>
      <c r="P30" s="2"/>
      <c r="Q30" s="2"/>
      <c r="R30" s="2"/>
      <c r="S30" s="2"/>
      <c r="T30" s="2"/>
      <c r="U30" s="2"/>
      <c r="V30" s="2"/>
      <c r="Y30" s="29">
        <v>18678</v>
      </c>
      <c r="Z30" s="47">
        <f t="shared" si="14"/>
        <v>7.5343559856138088E-3</v>
      </c>
      <c r="AA30" s="47">
        <f t="shared" si="15"/>
        <v>7.5343559856138088E-3</v>
      </c>
      <c r="AB30" s="2">
        <v>0</v>
      </c>
      <c r="AC30" s="47">
        <f t="shared" si="16"/>
        <v>0</v>
      </c>
      <c r="AD30" s="47">
        <f t="shared" si="17"/>
        <v>0</v>
      </c>
      <c r="AG30" s="48"/>
      <c r="AJ30" s="49"/>
      <c r="AK30" s="29"/>
      <c r="AL30" s="48"/>
      <c r="AM30" s="48"/>
      <c r="AO30" s="48"/>
      <c r="AP30" s="48"/>
      <c r="AQ30" s="155"/>
      <c r="AS30" s="155"/>
      <c r="AT30" s="47"/>
      <c r="AU30" s="48"/>
      <c r="AV30" s="154"/>
      <c r="AW30" s="48"/>
      <c r="AX30" s="48"/>
      <c r="AY30" s="29"/>
      <c r="AZ30" s="48"/>
      <c r="BA30" s="48"/>
      <c r="BB30" s="154"/>
      <c r="BC30" s="48"/>
      <c r="BD30" s="48"/>
      <c r="BE30" s="29"/>
      <c r="BG30" s="48"/>
      <c r="BI30" s="48"/>
      <c r="BJ30" s="48"/>
      <c r="BK30" s="7"/>
      <c r="BM30" s="29"/>
      <c r="BN30" s="48"/>
      <c r="BO30" s="48"/>
      <c r="BP30" s="154"/>
      <c r="BQ30" s="48"/>
      <c r="BR30" s="48"/>
      <c r="BS30" s="29"/>
      <c r="BT30" s="48"/>
      <c r="BU30" s="48"/>
      <c r="BV30" s="154"/>
      <c r="BW30" s="48"/>
      <c r="BX30" s="48"/>
      <c r="BY30" s="29"/>
      <c r="BZ30" s="48"/>
      <c r="CA30" s="48"/>
      <c r="CC30" s="48"/>
      <c r="CD30" s="48"/>
      <c r="CE30" s="7"/>
      <c r="CG30" s="29"/>
      <c r="CH30" s="47"/>
      <c r="CI30" s="47"/>
      <c r="CJ30" s="2"/>
      <c r="CK30" s="47"/>
      <c r="CL30" s="47"/>
      <c r="CM30" s="25"/>
      <c r="CN30" s="48"/>
      <c r="CO30" s="48"/>
      <c r="CP30" s="154"/>
      <c r="CQ30" s="48"/>
      <c r="CR30" s="48"/>
      <c r="CS30" s="29"/>
      <c r="CT30" s="48"/>
      <c r="CU30" s="48"/>
      <c r="CW30" s="48"/>
      <c r="CX30" s="48"/>
      <c r="CY30" s="29"/>
      <c r="DA30" s="29"/>
      <c r="DB30" s="47"/>
      <c r="DC30" s="47"/>
      <c r="DD30" s="2"/>
      <c r="DE30" s="47"/>
      <c r="DF30" s="47"/>
      <c r="DG30" s="29"/>
      <c r="DH30" s="48"/>
      <c r="DI30" s="48"/>
      <c r="DJ30" s="154"/>
      <c r="DK30" s="48"/>
      <c r="DL30" s="48"/>
      <c r="DM30" s="29"/>
      <c r="DN30" s="48"/>
      <c r="DO30" s="48"/>
      <c r="DQ30" s="48"/>
      <c r="DR30" s="48"/>
      <c r="DS30" s="7"/>
      <c r="DU30" s="29"/>
      <c r="DV30" s="47"/>
      <c r="DW30" s="47"/>
      <c r="DX30" s="2"/>
      <c r="DY30" s="47"/>
      <c r="DZ30" s="47"/>
      <c r="EA30" s="29"/>
      <c r="EB30" s="48"/>
      <c r="EC30" s="48"/>
      <c r="ED30" s="154"/>
      <c r="EE30" s="48"/>
      <c r="EF30" s="48"/>
      <c r="EG30" s="29"/>
      <c r="EH30" s="48"/>
      <c r="EI30" s="48"/>
      <c r="EK30" s="48"/>
      <c r="EL30" s="48"/>
      <c r="EM30" s="7"/>
      <c r="EO30" s="29"/>
      <c r="EP30" s="47"/>
      <c r="EQ30" s="47"/>
      <c r="ER30" s="2"/>
      <c r="ES30" s="47"/>
      <c r="ET30" s="47"/>
      <c r="EU30" s="29"/>
      <c r="EW30" s="50"/>
      <c r="EZ30" s="49"/>
      <c r="FA30" s="29"/>
      <c r="FB30" s="48"/>
      <c r="FC30" s="48"/>
      <c r="FE30" s="48"/>
      <c r="FF30" s="48"/>
      <c r="FG30" s="7"/>
      <c r="FI30" s="29"/>
      <c r="FJ30" s="47"/>
      <c r="FK30" s="47"/>
      <c r="FL30" s="2"/>
      <c r="FM30" s="47"/>
      <c r="FN30" s="47"/>
      <c r="FO30" s="29"/>
      <c r="FP30" s="48"/>
      <c r="FQ30" s="48"/>
      <c r="FT30" s="49"/>
      <c r="FU30" s="29"/>
      <c r="FV30" s="48"/>
      <c r="FW30" s="48"/>
      <c r="FY30" s="48"/>
      <c r="FZ30" s="48"/>
      <c r="GA30" s="7"/>
      <c r="GC30" s="29"/>
      <c r="GD30" s="47"/>
      <c r="GE30" s="47"/>
      <c r="GF30" s="2"/>
      <c r="GG30" s="47"/>
      <c r="GH30" s="47"/>
      <c r="GI30" s="29"/>
      <c r="GJ30" s="48"/>
      <c r="GK30" s="48"/>
      <c r="GN30" s="49"/>
      <c r="GO30" s="29"/>
      <c r="GP30" s="48"/>
      <c r="GQ30" s="48"/>
      <c r="GS30" s="48"/>
      <c r="GT30" s="48"/>
      <c r="GU30" s="7"/>
      <c r="GW30" s="2"/>
      <c r="GX30" s="47"/>
      <c r="GY30" s="2"/>
      <c r="GZ30" s="2"/>
      <c r="HA30" s="47"/>
      <c r="HB30" s="2"/>
      <c r="HC30" s="51"/>
      <c r="HH30" s="49"/>
      <c r="HO30" s="7"/>
      <c r="HQ30" s="2"/>
      <c r="HR30" s="47"/>
      <c r="HS30" s="2"/>
      <c r="HT30" s="2"/>
      <c r="HU30" s="47"/>
      <c r="HV30" s="2"/>
      <c r="HW30" s="51"/>
      <c r="IB30" s="49"/>
      <c r="II30" s="7"/>
      <c r="IK30" s="2"/>
      <c r="IL30" s="47"/>
      <c r="IM30" s="2"/>
      <c r="IN30" s="2"/>
      <c r="IO30" s="47"/>
      <c r="IP30" s="2"/>
      <c r="IQ30" s="51"/>
      <c r="IV30" s="49"/>
      <c r="JC30" s="7"/>
      <c r="JE30" s="2"/>
      <c r="JF30" s="47"/>
      <c r="JG30" s="2"/>
      <c r="JH30" s="2"/>
      <c r="JI30" s="47"/>
      <c r="JJ30" s="2"/>
      <c r="JK30" s="51"/>
      <c r="JP30" s="49"/>
    </row>
    <row r="31" spans="1:276" s="4" customFormat="1" ht="13.5" customHeight="1">
      <c r="A31" s="46" t="s">
        <v>663</v>
      </c>
      <c r="B31" s="2" t="str">
        <f>VLOOKUP(A31,info_parties!A$2:J$111,5,FALSE)</f>
        <v>Only Croatia (Jedino Hrvatska-Pokret Za Hrvatsku, JH-PH)</v>
      </c>
      <c r="C31" s="2"/>
      <c r="D31" s="2"/>
      <c r="E31" s="2"/>
      <c r="F31" s="2"/>
      <c r="G31" s="2"/>
      <c r="H31" s="2"/>
      <c r="I31" s="2"/>
      <c r="J31" s="2"/>
      <c r="K31" s="2"/>
      <c r="L31" s="2"/>
      <c r="M31" s="2"/>
      <c r="N31" s="2"/>
      <c r="O31" s="2"/>
      <c r="P31" s="2"/>
      <c r="Q31" s="2"/>
      <c r="R31" s="2"/>
      <c r="S31" s="2"/>
      <c r="T31" s="2"/>
      <c r="U31" s="2"/>
      <c r="V31" s="2"/>
      <c r="Y31" s="29">
        <v>15902</v>
      </c>
      <c r="Z31" s="47">
        <f t="shared" si="14"/>
        <v>6.4145694872700925E-3</v>
      </c>
      <c r="AA31" s="47">
        <f t="shared" si="15"/>
        <v>6.4145694872700925E-3</v>
      </c>
      <c r="AB31" s="2">
        <v>0</v>
      </c>
      <c r="AC31" s="47">
        <f t="shared" si="16"/>
        <v>0</v>
      </c>
      <c r="AD31" s="47">
        <f t="shared" si="17"/>
        <v>0</v>
      </c>
      <c r="AG31" s="48"/>
      <c r="AJ31" s="49"/>
      <c r="AK31" s="29"/>
      <c r="AL31" s="48"/>
      <c r="AM31" s="48"/>
      <c r="AO31" s="48"/>
      <c r="AP31" s="48"/>
      <c r="AQ31" s="155"/>
      <c r="AS31" s="155"/>
      <c r="AT31" s="47"/>
      <c r="AU31" s="48"/>
      <c r="AV31" s="154"/>
      <c r="AW31" s="48"/>
      <c r="AX31" s="48"/>
      <c r="AY31" s="29"/>
      <c r="AZ31" s="48"/>
      <c r="BA31" s="48"/>
      <c r="BB31" s="154"/>
      <c r="BC31" s="48"/>
      <c r="BD31" s="48"/>
      <c r="BE31" s="29"/>
      <c r="BG31" s="48"/>
      <c r="BI31" s="48"/>
      <c r="BJ31" s="48"/>
      <c r="BK31" s="7"/>
      <c r="BM31" s="29"/>
      <c r="BN31" s="48"/>
      <c r="BO31" s="48"/>
      <c r="BP31" s="154"/>
      <c r="BQ31" s="48"/>
      <c r="BR31" s="48"/>
      <c r="BS31" s="29"/>
      <c r="BT31" s="48"/>
      <c r="BU31" s="48"/>
      <c r="BV31" s="154"/>
      <c r="BW31" s="48"/>
      <c r="BX31" s="48"/>
      <c r="BY31" s="29"/>
      <c r="BZ31" s="48"/>
      <c r="CA31" s="48"/>
      <c r="CC31" s="48"/>
      <c r="CD31" s="48"/>
      <c r="CE31" s="7"/>
      <c r="CG31" s="29"/>
      <c r="CH31" s="47"/>
      <c r="CI31" s="47"/>
      <c r="CJ31" s="2"/>
      <c r="CK31" s="47"/>
      <c r="CL31" s="47"/>
      <c r="CM31" s="25"/>
      <c r="CN31" s="48"/>
      <c r="CO31" s="48"/>
      <c r="CP31" s="154"/>
      <c r="CQ31" s="48"/>
      <c r="CR31" s="48"/>
      <c r="CS31" s="29"/>
      <c r="CT31" s="48"/>
      <c r="CU31" s="48"/>
      <c r="CW31" s="48"/>
      <c r="CX31" s="48"/>
      <c r="CY31" s="29"/>
      <c r="DA31" s="29"/>
      <c r="DB31" s="47"/>
      <c r="DC31" s="47"/>
      <c r="DD31" s="2"/>
      <c r="DE31" s="47"/>
      <c r="DF31" s="47"/>
      <c r="DG31" s="29"/>
      <c r="DH31" s="48"/>
      <c r="DI31" s="48"/>
      <c r="DJ31" s="154"/>
      <c r="DK31" s="48"/>
      <c r="DL31" s="48"/>
      <c r="DM31" s="29"/>
      <c r="DN31" s="48"/>
      <c r="DO31" s="48"/>
      <c r="DQ31" s="48"/>
      <c r="DR31" s="48"/>
      <c r="DS31" s="7"/>
      <c r="DU31" s="29"/>
      <c r="DV31" s="47"/>
      <c r="DW31" s="47"/>
      <c r="DX31" s="2"/>
      <c r="DY31" s="47"/>
      <c r="DZ31" s="47"/>
      <c r="EA31" s="29"/>
      <c r="EB31" s="48"/>
      <c r="EC31" s="48"/>
      <c r="ED31" s="154"/>
      <c r="EE31" s="48"/>
      <c r="EF31" s="48"/>
      <c r="EG31" s="29"/>
      <c r="EH31" s="48"/>
      <c r="EI31" s="48"/>
      <c r="EK31" s="48"/>
      <c r="EL31" s="48"/>
      <c r="EM31" s="7"/>
      <c r="EO31" s="29"/>
      <c r="EP31" s="47"/>
      <c r="EQ31" s="47"/>
      <c r="ER31" s="2"/>
      <c r="ES31" s="47"/>
      <c r="ET31" s="47"/>
      <c r="EU31" s="29"/>
      <c r="EW31" s="50"/>
      <c r="EZ31" s="49"/>
      <c r="FA31" s="29"/>
      <c r="FB31" s="48"/>
      <c r="FC31" s="48"/>
      <c r="FE31" s="48"/>
      <c r="FF31" s="48"/>
      <c r="FG31" s="7"/>
      <c r="FI31" s="29"/>
      <c r="FJ31" s="47"/>
      <c r="FK31" s="47"/>
      <c r="FL31" s="2"/>
      <c r="FM31" s="47"/>
      <c r="FN31" s="47"/>
      <c r="FO31" s="29"/>
      <c r="FP31" s="48"/>
      <c r="FQ31" s="48"/>
      <c r="FT31" s="49"/>
      <c r="FU31" s="29"/>
      <c r="FV31" s="48"/>
      <c r="FW31" s="48"/>
      <c r="FY31" s="48"/>
      <c r="FZ31" s="48"/>
      <c r="GA31" s="7"/>
      <c r="GC31" s="29"/>
      <c r="GD31" s="47"/>
      <c r="GE31" s="47"/>
      <c r="GF31" s="2"/>
      <c r="GG31" s="47"/>
      <c r="GH31" s="47"/>
      <c r="GI31" s="29"/>
      <c r="GJ31" s="48"/>
      <c r="GK31" s="48"/>
      <c r="GN31" s="49"/>
      <c r="GO31" s="29"/>
      <c r="GP31" s="48"/>
      <c r="GQ31" s="48"/>
      <c r="GS31" s="48"/>
      <c r="GT31" s="48"/>
      <c r="GU31" s="7"/>
      <c r="GW31" s="2"/>
      <c r="GX31" s="47"/>
      <c r="GY31" s="2"/>
      <c r="GZ31" s="2"/>
      <c r="HA31" s="47"/>
      <c r="HB31" s="2"/>
      <c r="HC31" s="51"/>
      <c r="HH31" s="49"/>
      <c r="HO31" s="7"/>
      <c r="HQ31" s="2"/>
      <c r="HR31" s="47"/>
      <c r="HS31" s="2"/>
      <c r="HT31" s="2"/>
      <c r="HU31" s="47"/>
      <c r="HV31" s="2"/>
      <c r="HW31" s="51"/>
      <c r="IB31" s="49"/>
      <c r="II31" s="7"/>
      <c r="IK31" s="2"/>
      <c r="IL31" s="47"/>
      <c r="IM31" s="2"/>
      <c r="IN31" s="2"/>
      <c r="IO31" s="47"/>
      <c r="IP31" s="2"/>
      <c r="IQ31" s="51"/>
      <c r="IV31" s="49"/>
      <c r="JC31" s="7"/>
      <c r="JE31" s="2"/>
      <c r="JF31" s="47"/>
      <c r="JG31" s="2"/>
      <c r="JH31" s="2"/>
      <c r="JI31" s="47"/>
      <c r="JJ31" s="2"/>
      <c r="JK31" s="51"/>
      <c r="JP31" s="49"/>
    </row>
    <row r="32" spans="1:276" s="4" customFormat="1" ht="13.5" customHeight="1">
      <c r="A32" s="46" t="s">
        <v>442</v>
      </c>
      <c r="B32" s="2" t="str">
        <f>VLOOKUP(A32,info_parties!A$2:J$111,5,FALSE)</f>
        <v>Movement for Modern Croatia (Pokret za Modernu Hrvatsku, PMH)</v>
      </c>
      <c r="C32" s="2" t="s">
        <v>797</v>
      </c>
      <c r="D32" s="2"/>
      <c r="E32" s="2">
        <v>24207</v>
      </c>
      <c r="F32" s="47">
        <f t="shared" ref="F32:F51" si="18">E32/C$7</f>
        <v>9.6191596398229311E-3</v>
      </c>
      <c r="G32" s="48">
        <v>0</v>
      </c>
      <c r="H32" s="2">
        <v>0</v>
      </c>
      <c r="I32" s="47">
        <f t="shared" ref="I32:I51" si="19">H32/C$3</f>
        <v>0</v>
      </c>
      <c r="J32" s="48">
        <v>0</v>
      </c>
      <c r="K32" s="2"/>
      <c r="L32" s="2"/>
      <c r="M32" s="2"/>
      <c r="N32" s="2"/>
      <c r="O32" s="2"/>
      <c r="P32" s="2"/>
      <c r="Q32" s="2"/>
      <c r="R32" s="2"/>
      <c r="S32" s="2"/>
      <c r="T32" s="2"/>
      <c r="U32" s="2"/>
      <c r="V32" s="2"/>
      <c r="Y32" s="29"/>
      <c r="Z32" s="47"/>
      <c r="AA32" s="48"/>
      <c r="AB32" s="2"/>
      <c r="AC32" s="47"/>
      <c r="AD32" s="48"/>
      <c r="AG32" s="48"/>
      <c r="AJ32" s="49"/>
      <c r="AK32" s="29"/>
      <c r="AL32" s="48"/>
      <c r="AM32" s="48"/>
      <c r="AO32" s="48"/>
      <c r="AP32" s="48"/>
      <c r="AQ32" s="155"/>
      <c r="AS32" s="155"/>
      <c r="AT32" s="47"/>
      <c r="AU32" s="48"/>
      <c r="AV32" s="154"/>
      <c r="AW32" s="48"/>
      <c r="AX32" s="48"/>
      <c r="AY32" s="29"/>
      <c r="AZ32" s="48"/>
      <c r="BA32" s="48"/>
      <c r="BB32" s="154"/>
      <c r="BC32" s="48"/>
      <c r="BD32" s="48"/>
      <c r="BE32" s="29"/>
      <c r="BG32" s="48"/>
      <c r="BI32" s="48"/>
      <c r="BJ32" s="48"/>
      <c r="BK32" s="7"/>
      <c r="BM32" s="29"/>
      <c r="BN32" s="48"/>
      <c r="BO32" s="48"/>
      <c r="BP32" s="154"/>
      <c r="BQ32" s="48"/>
      <c r="BR32" s="48"/>
      <c r="BS32" s="29"/>
      <c r="BT32" s="48"/>
      <c r="BU32" s="48"/>
      <c r="BV32" s="154"/>
      <c r="BW32" s="48"/>
      <c r="BX32" s="48"/>
      <c r="BY32" s="29"/>
      <c r="BZ32" s="48"/>
      <c r="CA32" s="48"/>
      <c r="CC32" s="48"/>
      <c r="CD32" s="48"/>
      <c r="CE32" s="7"/>
      <c r="CG32" s="29"/>
      <c r="CH32" s="47"/>
      <c r="CI32" s="47"/>
      <c r="CJ32" s="2"/>
      <c r="CK32" s="47"/>
      <c r="CL32" s="47"/>
      <c r="CM32" s="25"/>
      <c r="CN32" s="48"/>
      <c r="CO32" s="48"/>
      <c r="CP32" s="154"/>
      <c r="CQ32" s="48"/>
      <c r="CR32" s="48"/>
      <c r="CS32" s="29"/>
      <c r="CT32" s="48"/>
      <c r="CU32" s="48"/>
      <c r="CW32" s="48"/>
      <c r="CX32" s="48"/>
      <c r="CY32" s="29"/>
      <c r="DA32" s="29"/>
      <c r="DB32" s="47"/>
      <c r="DC32" s="47"/>
      <c r="DD32" s="2"/>
      <c r="DE32" s="47"/>
      <c r="DF32" s="47"/>
      <c r="DG32" s="29"/>
      <c r="DH32" s="48"/>
      <c r="DI32" s="48"/>
      <c r="DJ32" s="154"/>
      <c r="DK32" s="48"/>
      <c r="DL32" s="48"/>
      <c r="DM32" s="29"/>
      <c r="DN32" s="48"/>
      <c r="DO32" s="48"/>
      <c r="DQ32" s="48"/>
      <c r="DR32" s="48"/>
      <c r="DS32" s="7"/>
      <c r="DU32" s="29"/>
      <c r="DV32" s="47"/>
      <c r="DW32" s="47"/>
      <c r="DX32" s="2"/>
      <c r="DY32" s="47"/>
      <c r="DZ32" s="47"/>
      <c r="EA32" s="29"/>
      <c r="EB32" s="48"/>
      <c r="EC32" s="48"/>
      <c r="ED32" s="154"/>
      <c r="EE32" s="48"/>
      <c r="EF32" s="48"/>
      <c r="EG32" s="29"/>
      <c r="EH32" s="48"/>
      <c r="EI32" s="48"/>
      <c r="EK32" s="48"/>
      <c r="EL32" s="48"/>
      <c r="EM32" s="7"/>
      <c r="EO32" s="29"/>
      <c r="EP32" s="47"/>
      <c r="EQ32" s="47"/>
      <c r="ER32" s="2"/>
      <c r="ES32" s="47"/>
      <c r="ET32" s="47"/>
      <c r="EU32" s="29"/>
      <c r="EW32" s="50"/>
      <c r="EZ32" s="49"/>
      <c r="FA32" s="29"/>
      <c r="FB32" s="48"/>
      <c r="FC32" s="48"/>
      <c r="FE32" s="48"/>
      <c r="FF32" s="48"/>
      <c r="FG32" s="7"/>
      <c r="FI32" s="29"/>
      <c r="FJ32" s="47"/>
      <c r="FK32" s="47"/>
      <c r="FL32" s="2"/>
      <c r="FM32" s="47"/>
      <c r="FN32" s="47"/>
      <c r="FO32" s="29"/>
      <c r="FP32" s="48"/>
      <c r="FQ32" s="48"/>
      <c r="FT32" s="49"/>
      <c r="FU32" s="29"/>
      <c r="FV32" s="48"/>
      <c r="FW32" s="48"/>
      <c r="FY32" s="48"/>
      <c r="FZ32" s="48"/>
      <c r="GA32" s="7"/>
      <c r="GC32" s="29"/>
      <c r="GD32" s="47"/>
      <c r="GE32" s="47"/>
      <c r="GF32" s="2"/>
      <c r="GG32" s="47"/>
      <c r="GH32" s="47"/>
      <c r="GI32" s="29"/>
      <c r="GJ32" s="48"/>
      <c r="GK32" s="48"/>
      <c r="GN32" s="49"/>
      <c r="GO32" s="29"/>
      <c r="GP32" s="48"/>
      <c r="GQ32" s="48"/>
      <c r="GS32" s="48"/>
      <c r="GT32" s="48"/>
      <c r="GU32" s="7"/>
      <c r="GW32" s="2"/>
      <c r="GX32" s="47"/>
      <c r="GY32" s="2"/>
      <c r="GZ32" s="2"/>
      <c r="HA32" s="47"/>
      <c r="HB32" s="2"/>
      <c r="HC32" s="51"/>
      <c r="HH32" s="49"/>
      <c r="HO32" s="7"/>
      <c r="HQ32" s="2"/>
      <c r="HR32" s="47"/>
      <c r="HS32" s="2"/>
      <c r="HT32" s="2"/>
      <c r="HU32" s="47"/>
      <c r="HV32" s="2"/>
      <c r="HW32" s="51"/>
      <c r="IB32" s="49"/>
      <c r="II32" s="7"/>
      <c r="IK32" s="2"/>
      <c r="IL32" s="47"/>
      <c r="IM32" s="2"/>
      <c r="IN32" s="2"/>
      <c r="IO32" s="47"/>
      <c r="IP32" s="2"/>
      <c r="IQ32" s="51"/>
      <c r="IV32" s="49"/>
      <c r="JC32" s="7"/>
      <c r="JE32" s="2"/>
      <c r="JF32" s="47"/>
      <c r="JG32" s="2"/>
      <c r="JH32" s="2"/>
      <c r="JI32" s="47"/>
      <c r="JJ32" s="2"/>
      <c r="JK32" s="51"/>
      <c r="JP32" s="49"/>
    </row>
    <row r="33" spans="1:282" s="4" customFormat="1" ht="13.5" customHeight="1">
      <c r="A33" s="46" t="s">
        <v>420</v>
      </c>
      <c r="B33" s="2" t="str">
        <f>VLOOKUP(A33,info_parties!A$2:J$111,5,FALSE)</f>
        <v>Croatian Pure Party of Rights (Hrvatska Čista Stranka Prava, HČSP)</v>
      </c>
      <c r="C33" s="2"/>
      <c r="D33" s="2"/>
      <c r="E33" s="2">
        <v>24204</v>
      </c>
      <c r="F33" s="47">
        <f t="shared" si="18"/>
        <v>9.6179675268424098E-3</v>
      </c>
      <c r="G33" s="48">
        <v>0</v>
      </c>
      <c r="H33" s="2">
        <v>0</v>
      </c>
      <c r="I33" s="47">
        <f t="shared" si="19"/>
        <v>0</v>
      </c>
      <c r="J33" s="48">
        <v>0</v>
      </c>
      <c r="K33" s="2"/>
      <c r="L33" s="2"/>
      <c r="M33" s="2"/>
      <c r="N33" s="2"/>
      <c r="O33" s="2"/>
      <c r="P33" s="2"/>
      <c r="Q33" s="2"/>
      <c r="R33" s="2"/>
      <c r="S33" s="2"/>
      <c r="T33" s="2"/>
      <c r="U33" s="2"/>
      <c r="V33" s="2"/>
      <c r="Y33" s="29"/>
      <c r="Z33" s="47"/>
      <c r="AA33" s="48"/>
      <c r="AB33" s="2"/>
      <c r="AC33" s="47"/>
      <c r="AD33" s="48"/>
      <c r="AG33" s="48"/>
      <c r="AJ33" s="49"/>
      <c r="AK33" s="29"/>
      <c r="AL33" s="48"/>
      <c r="AM33" s="48"/>
      <c r="AO33" s="48"/>
      <c r="AP33" s="48"/>
      <c r="AQ33" s="155"/>
      <c r="AS33" s="155"/>
      <c r="AT33" s="47"/>
      <c r="AU33" s="48"/>
      <c r="AV33" s="154"/>
      <c r="AW33" s="48"/>
      <c r="AX33" s="48"/>
      <c r="AY33" s="29"/>
      <c r="AZ33" s="48"/>
      <c r="BA33" s="48"/>
      <c r="BB33" s="154"/>
      <c r="BC33" s="48"/>
      <c r="BD33" s="48"/>
      <c r="BE33" s="29"/>
      <c r="BG33" s="48"/>
      <c r="BI33" s="48"/>
      <c r="BJ33" s="48"/>
      <c r="BK33" s="7"/>
      <c r="BM33" s="29"/>
      <c r="BN33" s="48"/>
      <c r="BO33" s="48"/>
      <c r="BP33" s="154"/>
      <c r="BQ33" s="48"/>
      <c r="BR33" s="48"/>
      <c r="BS33" s="29"/>
      <c r="BT33" s="48"/>
      <c r="BU33" s="48"/>
      <c r="BV33" s="154"/>
      <c r="BW33" s="48"/>
      <c r="BX33" s="48"/>
      <c r="BY33" s="29"/>
      <c r="BZ33" s="48"/>
      <c r="CA33" s="48"/>
      <c r="CC33" s="48"/>
      <c r="CD33" s="48"/>
      <c r="CE33" s="7"/>
      <c r="CG33" s="29"/>
      <c r="CH33" s="47"/>
      <c r="CI33" s="47"/>
      <c r="CJ33" s="2"/>
      <c r="CK33" s="47"/>
      <c r="CL33" s="47"/>
      <c r="CM33" s="25"/>
      <c r="CN33" s="48"/>
      <c r="CO33" s="48"/>
      <c r="CP33" s="154"/>
      <c r="CQ33" s="48"/>
      <c r="CR33" s="48"/>
      <c r="CS33" s="29"/>
      <c r="CT33" s="48"/>
      <c r="CU33" s="48"/>
      <c r="CW33" s="48"/>
      <c r="CX33" s="48"/>
      <c r="CY33" s="29"/>
      <c r="DA33" s="29"/>
      <c r="DB33" s="47"/>
      <c r="DC33" s="47"/>
      <c r="DD33" s="2"/>
      <c r="DE33" s="47"/>
      <c r="DF33" s="47"/>
      <c r="DG33" s="29"/>
      <c r="DH33" s="48"/>
      <c r="DI33" s="48"/>
      <c r="DJ33" s="154"/>
      <c r="DK33" s="48"/>
      <c r="DL33" s="48"/>
      <c r="DM33" s="29"/>
      <c r="DN33" s="48"/>
      <c r="DO33" s="48"/>
      <c r="DQ33" s="48"/>
      <c r="DR33" s="48"/>
      <c r="DS33" s="7"/>
      <c r="DU33" s="29"/>
      <c r="DV33" s="47"/>
      <c r="DW33" s="47"/>
      <c r="DX33" s="2"/>
      <c r="DY33" s="47"/>
      <c r="DZ33" s="47"/>
      <c r="EA33" s="29"/>
      <c r="EB33" s="48"/>
      <c r="EC33" s="48"/>
      <c r="ED33" s="154"/>
      <c r="EE33" s="48"/>
      <c r="EF33" s="48"/>
      <c r="EG33" s="29"/>
      <c r="EH33" s="48"/>
      <c r="EI33" s="48"/>
      <c r="EK33" s="48"/>
      <c r="EL33" s="48"/>
      <c r="EM33" s="7"/>
      <c r="EO33" s="29"/>
      <c r="EP33" s="47"/>
      <c r="EQ33" s="47"/>
      <c r="ER33" s="2"/>
      <c r="ES33" s="47"/>
      <c r="ET33" s="47"/>
      <c r="EU33" s="29"/>
      <c r="EW33" s="50"/>
      <c r="EZ33" s="49"/>
      <c r="FA33" s="29"/>
      <c r="FB33" s="48"/>
      <c r="FC33" s="48"/>
      <c r="FE33" s="48"/>
      <c r="FF33" s="48"/>
      <c r="FG33" s="7"/>
      <c r="FI33" s="29"/>
      <c r="FJ33" s="47"/>
      <c r="FK33" s="47"/>
      <c r="FL33" s="2"/>
      <c r="FM33" s="47"/>
      <c r="FN33" s="47"/>
      <c r="FO33" s="29"/>
      <c r="FP33" s="48"/>
      <c r="FQ33" s="48"/>
      <c r="FT33" s="49"/>
      <c r="FU33" s="29"/>
      <c r="FV33" s="48"/>
      <c r="FW33" s="48"/>
      <c r="FY33" s="48"/>
      <c r="FZ33" s="48"/>
      <c r="GA33" s="7"/>
      <c r="GC33" s="29"/>
      <c r="GD33" s="47"/>
      <c r="GE33" s="47"/>
      <c r="GF33" s="2"/>
      <c r="GG33" s="47"/>
      <c r="GH33" s="47"/>
      <c r="GI33" s="29"/>
      <c r="GJ33" s="48"/>
      <c r="GK33" s="48"/>
      <c r="GN33" s="49"/>
      <c r="GO33" s="29"/>
      <c r="GP33" s="48"/>
      <c r="GQ33" s="48"/>
      <c r="GS33" s="48"/>
      <c r="GT33" s="48"/>
      <c r="GU33" s="7"/>
      <c r="GW33" s="2"/>
      <c r="GX33" s="47"/>
      <c r="GY33" s="2"/>
      <c r="GZ33" s="2"/>
      <c r="HA33" s="47"/>
      <c r="HB33" s="2"/>
      <c r="HC33" s="51"/>
      <c r="HH33" s="49"/>
      <c r="HO33" s="7"/>
      <c r="HQ33" s="2"/>
      <c r="HR33" s="47"/>
      <c r="HS33" s="2"/>
      <c r="HT33" s="2"/>
      <c r="HU33" s="47"/>
      <c r="HV33" s="2"/>
      <c r="HW33" s="51"/>
      <c r="IB33" s="49"/>
      <c r="II33" s="7"/>
      <c r="IK33" s="2"/>
      <c r="IL33" s="47"/>
      <c r="IM33" s="2"/>
      <c r="IN33" s="2"/>
      <c r="IO33" s="47"/>
      <c r="IP33" s="2"/>
      <c r="IQ33" s="51"/>
      <c r="IV33" s="49"/>
      <c r="JC33" s="7"/>
      <c r="JE33" s="2"/>
      <c r="JF33" s="47"/>
      <c r="JG33" s="2"/>
      <c r="JH33" s="2"/>
      <c r="JI33" s="47"/>
      <c r="JJ33" s="2"/>
      <c r="JK33" s="51"/>
      <c r="JP33" s="49"/>
    </row>
    <row r="34" spans="1:282" s="4" customFormat="1" ht="13.5" customHeight="1">
      <c r="A34" s="46" t="s">
        <v>781</v>
      </c>
      <c r="B34" s="2" t="str">
        <f>VLOOKUP(A34,info_parties!A$2:J$111,5,FALSE)</f>
        <v>Croatian Democratic Peasants Party (Hrvatska Demokratska Seljačka Stranka, HDSS)</v>
      </c>
      <c r="C34" s="2"/>
      <c r="D34" s="2"/>
      <c r="E34" s="2">
        <v>21964</v>
      </c>
      <c r="F34" s="47">
        <f t="shared" si="18"/>
        <v>8.7278565013868253E-3</v>
      </c>
      <c r="G34" s="48">
        <v>0</v>
      </c>
      <c r="H34" s="2">
        <v>1</v>
      </c>
      <c r="I34" s="47">
        <f t="shared" si="19"/>
        <v>6.6225165562913907E-3</v>
      </c>
      <c r="J34" s="48">
        <v>0</v>
      </c>
      <c r="K34" s="2"/>
      <c r="L34" s="2"/>
      <c r="M34" s="2"/>
      <c r="N34" s="2"/>
      <c r="O34" s="2"/>
      <c r="P34" s="2"/>
      <c r="Q34" s="2"/>
      <c r="R34" s="2"/>
      <c r="S34" s="2"/>
      <c r="T34" s="2"/>
      <c r="U34" s="2"/>
      <c r="V34" s="2"/>
      <c r="Y34" s="29"/>
      <c r="Z34" s="47"/>
      <c r="AA34" s="48"/>
      <c r="AB34" s="2"/>
      <c r="AC34" s="47"/>
      <c r="AD34" s="48"/>
      <c r="AG34" s="48"/>
      <c r="AJ34" s="49"/>
      <c r="AK34" s="29"/>
      <c r="AL34" s="48"/>
      <c r="AM34" s="48"/>
      <c r="AO34" s="48"/>
      <c r="AP34" s="48"/>
      <c r="AQ34" s="155"/>
      <c r="AS34" s="155"/>
      <c r="AT34" s="47"/>
      <c r="AU34" s="48"/>
      <c r="AV34" s="154"/>
      <c r="AW34" s="48"/>
      <c r="AX34" s="48"/>
      <c r="AY34" s="29"/>
      <c r="AZ34" s="48"/>
      <c r="BA34" s="48"/>
      <c r="BB34" s="154"/>
      <c r="BC34" s="48"/>
      <c r="BD34" s="48"/>
      <c r="BE34" s="29"/>
      <c r="BG34" s="48"/>
      <c r="BI34" s="48"/>
      <c r="BJ34" s="48"/>
      <c r="BK34" s="7"/>
      <c r="BM34" s="29"/>
      <c r="BN34" s="48"/>
      <c r="BO34" s="48"/>
      <c r="BP34" s="154"/>
      <c r="BQ34" s="48"/>
      <c r="BR34" s="48"/>
      <c r="BS34" s="29"/>
      <c r="BT34" s="48"/>
      <c r="BU34" s="48"/>
      <c r="BV34" s="154"/>
      <c r="BW34" s="48"/>
      <c r="BX34" s="48"/>
      <c r="BY34" s="29"/>
      <c r="BZ34" s="48"/>
      <c r="CA34" s="48"/>
      <c r="CC34" s="48"/>
      <c r="CD34" s="48"/>
      <c r="CE34" s="7"/>
      <c r="CG34" s="29"/>
      <c r="CH34" s="47"/>
      <c r="CI34" s="47"/>
      <c r="CJ34" s="2"/>
      <c r="CK34" s="47"/>
      <c r="CL34" s="47"/>
      <c r="CM34" s="25"/>
      <c r="CN34" s="48"/>
      <c r="CO34" s="48"/>
      <c r="CP34" s="154"/>
      <c r="CQ34" s="48"/>
      <c r="CR34" s="48"/>
      <c r="CS34" s="29"/>
      <c r="CT34" s="48"/>
      <c r="CU34" s="48"/>
      <c r="CW34" s="48"/>
      <c r="CX34" s="48"/>
      <c r="CY34" s="29"/>
      <c r="DA34" s="29"/>
      <c r="DB34" s="47"/>
      <c r="DC34" s="47"/>
      <c r="DD34" s="2"/>
      <c r="DE34" s="47"/>
      <c r="DF34" s="47"/>
      <c r="DG34" s="29"/>
      <c r="DH34" s="48"/>
      <c r="DI34" s="48"/>
      <c r="DJ34" s="154"/>
      <c r="DK34" s="48"/>
      <c r="DL34" s="48"/>
      <c r="DM34" s="29"/>
      <c r="DN34" s="48"/>
      <c r="DO34" s="48"/>
      <c r="DQ34" s="48"/>
      <c r="DR34" s="48"/>
      <c r="DS34" s="7"/>
      <c r="DU34" s="29"/>
      <c r="DV34" s="47"/>
      <c r="DW34" s="47"/>
      <c r="DX34" s="2"/>
      <c r="DY34" s="47"/>
      <c r="DZ34" s="47"/>
      <c r="EA34" s="29"/>
      <c r="EB34" s="48"/>
      <c r="EC34" s="48"/>
      <c r="ED34" s="154"/>
      <c r="EE34" s="48"/>
      <c r="EF34" s="48"/>
      <c r="EG34" s="29"/>
      <c r="EH34" s="48"/>
      <c r="EI34" s="48"/>
      <c r="EK34" s="48"/>
      <c r="EL34" s="48"/>
      <c r="EM34" s="7"/>
      <c r="EO34" s="29"/>
      <c r="EP34" s="47"/>
      <c r="EQ34" s="47"/>
      <c r="ER34" s="2"/>
      <c r="ES34" s="47"/>
      <c r="ET34" s="47"/>
      <c r="EU34" s="29"/>
      <c r="EW34" s="50"/>
      <c r="EZ34" s="49"/>
      <c r="FA34" s="29"/>
      <c r="FB34" s="48"/>
      <c r="FC34" s="48"/>
      <c r="FE34" s="48"/>
      <c r="FF34" s="48"/>
      <c r="FG34" s="7"/>
      <c r="FI34" s="29"/>
      <c r="FJ34" s="47"/>
      <c r="FK34" s="47"/>
      <c r="FL34" s="2"/>
      <c r="FM34" s="47"/>
      <c r="FN34" s="47"/>
      <c r="FO34" s="29"/>
      <c r="FP34" s="48"/>
      <c r="FQ34" s="48"/>
      <c r="FT34" s="49"/>
      <c r="FU34" s="29"/>
      <c r="FV34" s="48"/>
      <c r="FW34" s="48"/>
      <c r="FY34" s="48"/>
      <c r="FZ34" s="48"/>
      <c r="GA34" s="7"/>
      <c r="GC34" s="29"/>
      <c r="GD34" s="47"/>
      <c r="GE34" s="47"/>
      <c r="GF34" s="2"/>
      <c r="GG34" s="47"/>
      <c r="GH34" s="47"/>
      <c r="GI34" s="29"/>
      <c r="GJ34" s="48"/>
      <c r="GK34" s="48"/>
      <c r="GN34" s="49"/>
      <c r="GO34" s="29"/>
      <c r="GP34" s="48"/>
      <c r="GQ34" s="48"/>
      <c r="GS34" s="48"/>
      <c r="GT34" s="48"/>
      <c r="GU34" s="7"/>
      <c r="GW34" s="2"/>
      <c r="GX34" s="47"/>
      <c r="GY34" s="2"/>
      <c r="GZ34" s="2"/>
      <c r="HA34" s="47"/>
      <c r="HB34" s="2"/>
      <c r="HC34" s="51"/>
      <c r="HH34" s="49"/>
      <c r="HO34" s="7"/>
      <c r="HQ34" s="2"/>
      <c r="HR34" s="47"/>
      <c r="HS34" s="2"/>
      <c r="HT34" s="2"/>
      <c r="HU34" s="47"/>
      <c r="HV34" s="2"/>
      <c r="HW34" s="51"/>
      <c r="IB34" s="49"/>
      <c r="II34" s="7"/>
      <c r="IK34" s="2"/>
      <c r="IL34" s="47"/>
      <c r="IM34" s="2"/>
      <c r="IN34" s="2"/>
      <c r="IO34" s="47"/>
      <c r="IP34" s="2"/>
      <c r="IQ34" s="51"/>
      <c r="IV34" s="49"/>
      <c r="JC34" s="7"/>
      <c r="JE34" s="2"/>
      <c r="JF34" s="47"/>
      <c r="JG34" s="2"/>
      <c r="JH34" s="2"/>
      <c r="JI34" s="47"/>
      <c r="JJ34" s="2"/>
      <c r="JK34" s="51"/>
      <c r="JP34" s="49"/>
    </row>
    <row r="35" spans="1:282" s="4" customFormat="1" ht="13.5" customHeight="1">
      <c r="A35" s="46" t="s">
        <v>794</v>
      </c>
      <c r="B35" s="2" t="str">
        <f>VLOOKUP(A35,info_parties!A$2:J$111,5,FALSE)</f>
        <v>Croatian Party of Rights 1861 (Hrvatska Stranka Prava-1861 - Hsp-1861, HSP1961)</v>
      </c>
      <c r="C35" s="2"/>
      <c r="D35" s="2"/>
      <c r="E35" s="2">
        <v>18885</v>
      </c>
      <c r="F35" s="47">
        <f t="shared" si="18"/>
        <v>7.5043512123789012E-3</v>
      </c>
      <c r="G35" s="48">
        <v>0</v>
      </c>
      <c r="H35" s="2">
        <v>0</v>
      </c>
      <c r="I35" s="47">
        <f t="shared" si="19"/>
        <v>0</v>
      </c>
      <c r="J35" s="48">
        <v>0</v>
      </c>
      <c r="K35" s="2"/>
      <c r="L35" s="2"/>
      <c r="M35" s="2"/>
      <c r="N35" s="2"/>
      <c r="O35" s="2"/>
      <c r="P35" s="2"/>
      <c r="Q35" s="2"/>
      <c r="R35" s="2"/>
      <c r="S35" s="2"/>
      <c r="T35" s="2"/>
      <c r="U35" s="2"/>
      <c r="V35" s="2"/>
      <c r="Y35" s="29"/>
      <c r="Z35" s="47"/>
      <c r="AA35" s="48"/>
      <c r="AB35" s="2"/>
      <c r="AC35" s="47"/>
      <c r="AD35" s="48"/>
      <c r="AG35" s="48"/>
      <c r="AJ35" s="49"/>
      <c r="AK35" s="29"/>
      <c r="AL35" s="48"/>
      <c r="AM35" s="48"/>
      <c r="AO35" s="48"/>
      <c r="AP35" s="48"/>
      <c r="AQ35" s="155"/>
      <c r="AS35" s="155"/>
      <c r="AT35" s="47"/>
      <c r="AU35" s="48"/>
      <c r="AV35" s="154"/>
      <c r="AW35" s="48"/>
      <c r="AX35" s="48"/>
      <c r="AY35" s="29"/>
      <c r="AZ35" s="48"/>
      <c r="BA35" s="48"/>
      <c r="BB35" s="154"/>
      <c r="BC35" s="48"/>
      <c r="BD35" s="48"/>
      <c r="BE35" s="29"/>
      <c r="BG35" s="48"/>
      <c r="BI35" s="48"/>
      <c r="BJ35" s="48"/>
      <c r="BK35" s="7"/>
      <c r="BM35" s="29"/>
      <c r="BN35" s="48"/>
      <c r="BO35" s="48"/>
      <c r="BP35" s="154"/>
      <c r="BQ35" s="48"/>
      <c r="BR35" s="48"/>
      <c r="BS35" s="29"/>
      <c r="BT35" s="48"/>
      <c r="BU35" s="48"/>
      <c r="BV35" s="154"/>
      <c r="BW35" s="48"/>
      <c r="BX35" s="48"/>
      <c r="BY35" s="29"/>
      <c r="BZ35" s="48"/>
      <c r="CA35" s="48"/>
      <c r="CC35" s="48"/>
      <c r="CD35" s="48"/>
      <c r="CE35" s="7"/>
      <c r="CG35" s="29"/>
      <c r="CH35" s="47"/>
      <c r="CI35" s="47"/>
      <c r="CJ35" s="2"/>
      <c r="CK35" s="47"/>
      <c r="CL35" s="47"/>
      <c r="CM35" s="25"/>
      <c r="CN35" s="48"/>
      <c r="CO35" s="48"/>
      <c r="CP35" s="154"/>
      <c r="CQ35" s="48"/>
      <c r="CR35" s="48"/>
      <c r="CS35" s="29"/>
      <c r="CT35" s="48"/>
      <c r="CU35" s="48"/>
      <c r="CW35" s="48"/>
      <c r="CX35" s="48"/>
      <c r="CY35" s="29"/>
      <c r="DA35" s="29"/>
      <c r="DB35" s="47"/>
      <c r="DC35" s="47"/>
      <c r="DD35" s="2"/>
      <c r="DE35" s="47"/>
      <c r="DF35" s="47"/>
      <c r="DG35" s="29"/>
      <c r="DH35" s="48"/>
      <c r="DI35" s="48"/>
      <c r="DJ35" s="154"/>
      <c r="DK35" s="48"/>
      <c r="DL35" s="48"/>
      <c r="DM35" s="29"/>
      <c r="DN35" s="48"/>
      <c r="DO35" s="48"/>
      <c r="DQ35" s="48"/>
      <c r="DR35" s="48"/>
      <c r="DS35" s="7"/>
      <c r="DU35" s="29"/>
      <c r="DV35" s="47"/>
      <c r="DW35" s="47"/>
      <c r="DX35" s="2"/>
      <c r="DY35" s="47"/>
      <c r="DZ35" s="47"/>
      <c r="EA35" s="29"/>
      <c r="EB35" s="48"/>
      <c r="EC35" s="48"/>
      <c r="ED35" s="154"/>
      <c r="EE35" s="48"/>
      <c r="EF35" s="48"/>
      <c r="EG35" s="29"/>
      <c r="EH35" s="48"/>
      <c r="EI35" s="48"/>
      <c r="EK35" s="48"/>
      <c r="EL35" s="48"/>
      <c r="EM35" s="7"/>
      <c r="EO35" s="29"/>
      <c r="EP35" s="47"/>
      <c r="EQ35" s="47"/>
      <c r="ER35" s="2"/>
      <c r="ES35" s="47"/>
      <c r="ET35" s="47"/>
      <c r="EU35" s="29"/>
      <c r="EW35" s="50"/>
      <c r="EZ35" s="49"/>
      <c r="FA35" s="29"/>
      <c r="FB35" s="48"/>
      <c r="FC35" s="48"/>
      <c r="FE35" s="48"/>
      <c r="FF35" s="48"/>
      <c r="FG35" s="7"/>
      <c r="FI35" s="29"/>
      <c r="FJ35" s="47"/>
      <c r="FK35" s="47"/>
      <c r="FL35" s="2"/>
      <c r="FM35" s="47"/>
      <c r="FN35" s="47"/>
      <c r="FO35" s="29"/>
      <c r="FP35" s="48"/>
      <c r="FQ35" s="48"/>
      <c r="FT35" s="49"/>
      <c r="FU35" s="29"/>
      <c r="FV35" s="48"/>
      <c r="FW35" s="48"/>
      <c r="FY35" s="48"/>
      <c r="FZ35" s="48"/>
      <c r="GA35" s="7"/>
      <c r="GC35" s="29"/>
      <c r="GD35" s="47"/>
      <c r="GE35" s="47"/>
      <c r="GF35" s="2"/>
      <c r="GG35" s="47"/>
      <c r="GH35" s="47"/>
      <c r="GI35" s="29"/>
      <c r="GJ35" s="48"/>
      <c r="GK35" s="48"/>
      <c r="GN35" s="49"/>
      <c r="GO35" s="29"/>
      <c r="GP35" s="48"/>
      <c r="GQ35" s="48"/>
      <c r="GS35" s="48"/>
      <c r="GT35" s="48"/>
      <c r="GU35" s="7"/>
      <c r="GW35" s="2"/>
      <c r="GX35" s="47"/>
      <c r="GY35" s="2"/>
      <c r="GZ35" s="2"/>
      <c r="HA35" s="47"/>
      <c r="HB35" s="2"/>
      <c r="HC35" s="51"/>
      <c r="HH35" s="49"/>
      <c r="HO35" s="7"/>
      <c r="HQ35" s="2"/>
      <c r="HR35" s="47"/>
      <c r="HS35" s="2"/>
      <c r="HT35" s="2"/>
      <c r="HU35" s="47"/>
      <c r="HV35" s="2"/>
      <c r="HW35" s="51"/>
      <c r="IB35" s="49"/>
      <c r="II35" s="7"/>
      <c r="IK35" s="2"/>
      <c r="IL35" s="47"/>
      <c r="IM35" s="2"/>
      <c r="IN35" s="2"/>
      <c r="IO35" s="47"/>
      <c r="IP35" s="2"/>
      <c r="IQ35" s="51"/>
      <c r="IV35" s="49"/>
      <c r="JC35" s="7"/>
      <c r="JE35" s="2"/>
      <c r="JF35" s="47"/>
      <c r="JG35" s="2"/>
      <c r="JH35" s="2"/>
      <c r="JI35" s="47"/>
      <c r="JJ35" s="2"/>
      <c r="JK35" s="51"/>
      <c r="JP35" s="49"/>
    </row>
    <row r="36" spans="1:282" s="4" customFormat="1" ht="13.5" customHeight="1">
      <c r="A36" s="46" t="s">
        <v>455</v>
      </c>
      <c r="B36" s="2" t="str">
        <f>VLOOKUP(A36,info_parties!A$2:J$111,5,FALSE)</f>
        <v>Green Party (Zelena Stranka, ZS)</v>
      </c>
      <c r="C36" s="2"/>
      <c r="D36" s="2"/>
      <c r="E36" s="2">
        <v>16316</v>
      </c>
      <c r="F36" s="47">
        <f t="shared" si="18"/>
        <v>6.4835051300595262E-3</v>
      </c>
      <c r="G36" s="48">
        <v>0</v>
      </c>
      <c r="H36" s="2">
        <v>0</v>
      </c>
      <c r="I36" s="47">
        <f t="shared" si="19"/>
        <v>0</v>
      </c>
      <c r="J36" s="48">
        <v>0</v>
      </c>
      <c r="K36" s="2"/>
      <c r="L36" s="2"/>
      <c r="M36" s="2"/>
      <c r="N36" s="2"/>
      <c r="O36" s="2"/>
      <c r="P36" s="2"/>
      <c r="Q36" s="2"/>
      <c r="R36" s="2"/>
      <c r="S36" s="2"/>
      <c r="T36" s="2"/>
      <c r="U36" s="2"/>
      <c r="V36" s="2"/>
      <c r="Y36" s="29"/>
      <c r="Z36" s="47"/>
      <c r="AA36" s="48"/>
      <c r="AB36" s="2"/>
      <c r="AC36" s="47"/>
      <c r="AD36" s="48"/>
      <c r="AG36" s="48"/>
      <c r="AJ36" s="49"/>
      <c r="AK36" s="29"/>
      <c r="AL36" s="48"/>
      <c r="AM36" s="48"/>
      <c r="AO36" s="48"/>
      <c r="AP36" s="48"/>
      <c r="AQ36" s="155"/>
      <c r="AS36" s="155"/>
      <c r="AT36" s="47"/>
      <c r="AU36" s="48"/>
      <c r="AV36" s="154"/>
      <c r="AW36" s="48"/>
      <c r="AX36" s="48"/>
      <c r="AY36" s="29"/>
      <c r="AZ36" s="48"/>
      <c r="BA36" s="48"/>
      <c r="BB36" s="154"/>
      <c r="BC36" s="48"/>
      <c r="BD36" s="48"/>
      <c r="BE36" s="29"/>
      <c r="BG36" s="48"/>
      <c r="BI36" s="48"/>
      <c r="BJ36" s="48"/>
      <c r="BK36" s="7"/>
      <c r="BM36" s="29"/>
      <c r="BN36" s="48"/>
      <c r="BO36" s="48"/>
      <c r="BP36" s="154"/>
      <c r="BQ36" s="48"/>
      <c r="BR36" s="48"/>
      <c r="BS36" s="29"/>
      <c r="BT36" s="48"/>
      <c r="BU36" s="48"/>
      <c r="BV36" s="154"/>
      <c r="BW36" s="48"/>
      <c r="BX36" s="48"/>
      <c r="BY36" s="29"/>
      <c r="BZ36" s="48"/>
      <c r="CA36" s="48"/>
      <c r="CC36" s="48"/>
      <c r="CD36" s="48"/>
      <c r="CE36" s="7"/>
      <c r="CG36" s="29"/>
      <c r="CH36" s="47"/>
      <c r="CI36" s="47"/>
      <c r="CJ36" s="2"/>
      <c r="CK36" s="47"/>
      <c r="CL36" s="47"/>
      <c r="CM36" s="25"/>
      <c r="CN36" s="48"/>
      <c r="CO36" s="48"/>
      <c r="CP36" s="154"/>
      <c r="CQ36" s="48"/>
      <c r="CR36" s="48"/>
      <c r="CS36" s="29"/>
      <c r="CT36" s="48"/>
      <c r="CU36" s="48"/>
      <c r="CW36" s="48"/>
      <c r="CX36" s="48"/>
      <c r="CY36" s="29"/>
      <c r="DA36" s="29"/>
      <c r="DB36" s="47"/>
      <c r="DC36" s="47"/>
      <c r="DD36" s="2"/>
      <c r="DE36" s="47"/>
      <c r="DF36" s="47"/>
      <c r="DG36" s="29"/>
      <c r="DH36" s="48"/>
      <c r="DI36" s="48"/>
      <c r="DJ36" s="154"/>
      <c r="DK36" s="48"/>
      <c r="DL36" s="48"/>
      <c r="DM36" s="29"/>
      <c r="DN36" s="48"/>
      <c r="DO36" s="48"/>
      <c r="DQ36" s="48"/>
      <c r="DR36" s="48"/>
      <c r="DS36" s="7"/>
      <c r="DU36" s="29"/>
      <c r="DV36" s="47"/>
      <c r="DW36" s="47"/>
      <c r="DX36" s="2"/>
      <c r="DY36" s="47"/>
      <c r="DZ36" s="47"/>
      <c r="EA36" s="29"/>
      <c r="EB36" s="48"/>
      <c r="EC36" s="48"/>
      <c r="ED36" s="154"/>
      <c r="EE36" s="48"/>
      <c r="EF36" s="48"/>
      <c r="EG36" s="29"/>
      <c r="EH36" s="48"/>
      <c r="EI36" s="48"/>
      <c r="EK36" s="48"/>
      <c r="EL36" s="48"/>
      <c r="EM36" s="7"/>
      <c r="EO36" s="29"/>
      <c r="EP36" s="47"/>
      <c r="EQ36" s="47"/>
      <c r="ER36" s="2"/>
      <c r="ES36" s="47"/>
      <c r="ET36" s="47"/>
      <c r="EU36" s="29"/>
      <c r="EW36" s="50"/>
      <c r="EZ36" s="49"/>
      <c r="FA36" s="29"/>
      <c r="FB36" s="48"/>
      <c r="FC36" s="48"/>
      <c r="FE36" s="48"/>
      <c r="FF36" s="48"/>
      <c r="FG36" s="7"/>
      <c r="FI36" s="29"/>
      <c r="FJ36" s="47"/>
      <c r="FK36" s="47"/>
      <c r="FL36" s="2"/>
      <c r="FM36" s="47"/>
      <c r="FN36" s="47"/>
      <c r="FO36" s="29"/>
      <c r="FP36" s="48"/>
      <c r="FQ36" s="48"/>
      <c r="FT36" s="49"/>
      <c r="FU36" s="29"/>
      <c r="FV36" s="48"/>
      <c r="FW36" s="48"/>
      <c r="FY36" s="48"/>
      <c r="FZ36" s="48"/>
      <c r="GA36" s="7"/>
      <c r="GC36" s="29"/>
      <c r="GD36" s="47"/>
      <c r="GE36" s="47"/>
      <c r="GF36" s="2"/>
      <c r="GG36" s="47"/>
      <c r="GH36" s="47"/>
      <c r="GI36" s="29"/>
      <c r="GJ36" s="48"/>
      <c r="GK36" s="48"/>
      <c r="GN36" s="49"/>
      <c r="GO36" s="29"/>
      <c r="GP36" s="48"/>
      <c r="GQ36" s="48"/>
      <c r="GS36" s="48"/>
      <c r="GT36" s="48"/>
      <c r="GU36" s="7"/>
      <c r="GW36" s="2"/>
      <c r="GX36" s="47"/>
      <c r="GY36" s="2"/>
      <c r="GZ36" s="2"/>
      <c r="HA36" s="47"/>
      <c r="HB36" s="2"/>
      <c r="HC36" s="51"/>
      <c r="HH36" s="49"/>
      <c r="HO36" s="7"/>
      <c r="HQ36" s="2"/>
      <c r="HR36" s="47"/>
      <c r="HS36" s="2"/>
      <c r="HT36" s="2"/>
      <c r="HU36" s="47"/>
      <c r="HV36" s="2"/>
      <c r="HW36" s="51"/>
      <c r="IB36" s="49"/>
      <c r="II36" s="7"/>
      <c r="IK36" s="2"/>
      <c r="IL36" s="47"/>
      <c r="IM36" s="2"/>
      <c r="IN36" s="2"/>
      <c r="IO36" s="47"/>
      <c r="IP36" s="2"/>
      <c r="IQ36" s="51"/>
      <c r="IV36" s="49"/>
      <c r="JC36" s="7"/>
      <c r="JE36" s="2"/>
      <c r="JF36" s="47"/>
      <c r="JG36" s="2"/>
      <c r="JH36" s="2"/>
      <c r="JI36" s="47"/>
      <c r="JJ36" s="2"/>
      <c r="JK36" s="51"/>
      <c r="JP36" s="49"/>
    </row>
    <row r="37" spans="1:282" s="4" customFormat="1" ht="13.5" customHeight="1">
      <c r="A37" s="46" t="s">
        <v>450</v>
      </c>
      <c r="B37" s="2" t="str">
        <f>VLOOKUP(A37,info_parties!A$2:J$111,5,FALSE)</f>
        <v>Socialist Workers' Party of Croatia (Socijalistička Radnička Partija Hrvatske, SRP)</v>
      </c>
      <c r="C37" s="2"/>
      <c r="D37" s="2"/>
      <c r="E37" s="2">
        <v>15810</v>
      </c>
      <c r="F37" s="47">
        <f t="shared" si="18"/>
        <v>6.2824354073450052E-3</v>
      </c>
      <c r="G37" s="48">
        <v>0</v>
      </c>
      <c r="H37" s="2">
        <v>0</v>
      </c>
      <c r="I37" s="47">
        <f t="shared" si="19"/>
        <v>0</v>
      </c>
      <c r="J37" s="48">
        <v>0</v>
      </c>
      <c r="K37" s="2"/>
      <c r="L37" s="2"/>
      <c r="M37" s="2"/>
      <c r="N37" s="2"/>
      <c r="O37" s="2"/>
      <c r="P37" s="2"/>
      <c r="Q37" s="2"/>
      <c r="R37" s="2"/>
      <c r="S37" s="2"/>
      <c r="T37" s="2"/>
      <c r="U37" s="2"/>
      <c r="V37" s="2"/>
      <c r="Y37" s="29"/>
      <c r="Z37" s="47"/>
      <c r="AA37" s="48"/>
      <c r="AB37" s="2"/>
      <c r="AC37" s="47"/>
      <c r="AD37" s="48"/>
      <c r="AG37" s="48"/>
      <c r="AJ37" s="49"/>
      <c r="AK37" s="29"/>
      <c r="AL37" s="48"/>
      <c r="AM37" s="48"/>
      <c r="AO37" s="48"/>
      <c r="AP37" s="48"/>
      <c r="AQ37" s="155"/>
      <c r="AS37" s="155"/>
      <c r="AT37" s="47"/>
      <c r="AU37" s="48"/>
      <c r="AV37" s="154"/>
      <c r="AW37" s="48"/>
      <c r="AX37" s="48"/>
      <c r="AY37" s="29"/>
      <c r="AZ37" s="48"/>
      <c r="BA37" s="48"/>
      <c r="BB37" s="154"/>
      <c r="BC37" s="48"/>
      <c r="BD37" s="48"/>
      <c r="BE37" s="29"/>
      <c r="BG37" s="48"/>
      <c r="BI37" s="48"/>
      <c r="BJ37" s="48"/>
      <c r="BK37" s="7"/>
      <c r="BM37" s="29"/>
      <c r="BN37" s="48"/>
      <c r="BO37" s="48"/>
      <c r="BP37" s="154"/>
      <c r="BQ37" s="48"/>
      <c r="BR37" s="48"/>
      <c r="BS37" s="29"/>
      <c r="BT37" s="48"/>
      <c r="BU37" s="48"/>
      <c r="BV37" s="154"/>
      <c r="BW37" s="48"/>
      <c r="BX37" s="48"/>
      <c r="BY37" s="29"/>
      <c r="BZ37" s="48"/>
      <c r="CA37" s="48"/>
      <c r="CC37" s="48"/>
      <c r="CD37" s="48"/>
      <c r="CE37" s="7"/>
      <c r="CG37" s="29"/>
      <c r="CH37" s="47"/>
      <c r="CI37" s="47"/>
      <c r="CJ37" s="2"/>
      <c r="CK37" s="47"/>
      <c r="CL37" s="47"/>
      <c r="CM37" s="25"/>
      <c r="CN37" s="48"/>
      <c r="CO37" s="48"/>
      <c r="CP37" s="154"/>
      <c r="CQ37" s="48"/>
      <c r="CR37" s="48"/>
      <c r="CS37" s="29"/>
      <c r="CT37" s="48"/>
      <c r="CU37" s="48"/>
      <c r="CW37" s="48"/>
      <c r="CX37" s="48"/>
      <c r="CY37" s="29"/>
      <c r="DA37" s="29"/>
      <c r="DB37" s="47"/>
      <c r="DC37" s="47"/>
      <c r="DD37" s="2"/>
      <c r="DE37" s="47"/>
      <c r="DF37" s="47"/>
      <c r="DG37" s="29"/>
      <c r="DH37" s="48"/>
      <c r="DI37" s="48"/>
      <c r="DJ37" s="154"/>
      <c r="DK37" s="48"/>
      <c r="DL37" s="48"/>
      <c r="DM37" s="29"/>
      <c r="DN37" s="48"/>
      <c r="DO37" s="48"/>
      <c r="DQ37" s="48"/>
      <c r="DR37" s="48"/>
      <c r="DS37" s="7"/>
      <c r="DU37" s="29"/>
      <c r="DV37" s="47"/>
      <c r="DW37" s="47"/>
      <c r="DX37" s="2"/>
      <c r="DY37" s="47"/>
      <c r="DZ37" s="47"/>
      <c r="EA37" s="29"/>
      <c r="EB37" s="48"/>
      <c r="EC37" s="48"/>
      <c r="ED37" s="154"/>
      <c r="EE37" s="48"/>
      <c r="EF37" s="48"/>
      <c r="EG37" s="29"/>
      <c r="EH37" s="48"/>
      <c r="EI37" s="48"/>
      <c r="EK37" s="48"/>
      <c r="EL37" s="48"/>
      <c r="EM37" s="7"/>
      <c r="EO37" s="29"/>
      <c r="EP37" s="47"/>
      <c r="EQ37" s="47"/>
      <c r="ER37" s="2"/>
      <c r="ES37" s="47"/>
      <c r="ET37" s="47"/>
      <c r="EU37" s="29"/>
      <c r="EW37" s="50"/>
      <c r="EZ37" s="49"/>
      <c r="FA37" s="29"/>
      <c r="FB37" s="48"/>
      <c r="FC37" s="48"/>
      <c r="FE37" s="48"/>
      <c r="FF37" s="48"/>
      <c r="FG37" s="7"/>
      <c r="FI37" s="29"/>
      <c r="FJ37" s="47"/>
      <c r="FK37" s="47"/>
      <c r="FL37" s="2"/>
      <c r="FM37" s="47"/>
      <c r="FN37" s="47"/>
      <c r="FO37" s="29"/>
      <c r="FP37" s="48"/>
      <c r="FQ37" s="48"/>
      <c r="FT37" s="49"/>
      <c r="FU37" s="29"/>
      <c r="FV37" s="48"/>
      <c r="FW37" s="48"/>
      <c r="FY37" s="48"/>
      <c r="FZ37" s="48"/>
      <c r="GA37" s="7"/>
      <c r="GC37" s="29"/>
      <c r="GD37" s="47"/>
      <c r="GE37" s="47"/>
      <c r="GF37" s="2"/>
      <c r="GG37" s="47"/>
      <c r="GH37" s="47"/>
      <c r="GI37" s="29"/>
      <c r="GJ37" s="48"/>
      <c r="GK37" s="48"/>
      <c r="GN37" s="49"/>
      <c r="GO37" s="29"/>
      <c r="GP37" s="48"/>
      <c r="GQ37" s="48"/>
      <c r="GS37" s="48"/>
      <c r="GT37" s="48"/>
      <c r="GU37" s="7"/>
      <c r="GW37" s="2"/>
      <c r="GX37" s="47"/>
      <c r="GY37" s="2"/>
      <c r="GZ37" s="2"/>
      <c r="HA37" s="47"/>
      <c r="HB37" s="2"/>
      <c r="HC37" s="51"/>
      <c r="HH37" s="49"/>
      <c r="HO37" s="7"/>
      <c r="HQ37" s="2"/>
      <c r="HR37" s="47"/>
      <c r="HS37" s="2"/>
      <c r="HT37" s="2"/>
      <c r="HU37" s="47"/>
      <c r="HV37" s="2"/>
      <c r="HW37" s="51"/>
      <c r="IB37" s="49"/>
      <c r="II37" s="7"/>
      <c r="IK37" s="2"/>
      <c r="IL37" s="47"/>
      <c r="IM37" s="2"/>
      <c r="IN37" s="2"/>
      <c r="IO37" s="47"/>
      <c r="IP37" s="2"/>
      <c r="IQ37" s="51"/>
      <c r="IV37" s="49"/>
      <c r="JC37" s="7"/>
      <c r="JE37" s="2"/>
      <c r="JF37" s="47"/>
      <c r="JG37" s="2"/>
      <c r="JH37" s="2"/>
      <c r="JI37" s="47"/>
      <c r="JJ37" s="2"/>
      <c r="JK37" s="51"/>
      <c r="JP37" s="49"/>
    </row>
    <row r="38" spans="1:282" s="4" customFormat="1" ht="13.5" customHeight="1">
      <c r="A38" s="46" t="s">
        <v>795</v>
      </c>
      <c r="B38" s="2" t="str">
        <f>VLOOKUP(A38,info_parties!A$2:J$111,5,FALSE)</f>
        <v>Bebic Vladimir-Third Croatian Bloc (Bebič Vladimir-Treći Hrvatski Blok, BV-THB)</v>
      </c>
      <c r="C38" s="2"/>
      <c r="D38" s="2"/>
      <c r="E38" s="2">
        <v>14704</v>
      </c>
      <c r="F38" s="47">
        <f t="shared" si="18"/>
        <v>5.8429430885263102E-3</v>
      </c>
      <c r="G38" s="48">
        <v>0</v>
      </c>
      <c r="H38" s="2">
        <v>0</v>
      </c>
      <c r="I38" s="47">
        <f t="shared" si="19"/>
        <v>0</v>
      </c>
      <c r="J38" s="48">
        <v>0</v>
      </c>
      <c r="K38" s="2"/>
      <c r="L38" s="2"/>
      <c r="M38" s="2"/>
      <c r="N38" s="2"/>
      <c r="O38" s="2"/>
      <c r="P38" s="2"/>
      <c r="Q38" s="2"/>
      <c r="R38" s="2"/>
      <c r="S38" s="2"/>
      <c r="T38" s="2"/>
      <c r="U38" s="2"/>
      <c r="V38" s="2"/>
      <c r="Y38" s="29"/>
      <c r="Z38" s="47"/>
      <c r="AA38" s="48"/>
      <c r="AB38" s="2"/>
      <c r="AC38" s="47"/>
      <c r="AD38" s="48"/>
      <c r="AG38" s="48"/>
      <c r="AJ38" s="49"/>
      <c r="AK38" s="29"/>
      <c r="AL38" s="48"/>
      <c r="AM38" s="48"/>
      <c r="AO38" s="48"/>
      <c r="AP38" s="48"/>
      <c r="AQ38" s="155"/>
      <c r="AS38" s="155"/>
      <c r="AT38" s="47"/>
      <c r="AU38" s="48"/>
      <c r="AV38" s="154"/>
      <c r="AW38" s="48"/>
      <c r="AX38" s="48"/>
      <c r="AY38" s="29"/>
      <c r="AZ38" s="48"/>
      <c r="BA38" s="48"/>
      <c r="BB38" s="154"/>
      <c r="BC38" s="48"/>
      <c r="BD38" s="48"/>
      <c r="BE38" s="29"/>
      <c r="BG38" s="48"/>
      <c r="BI38" s="48"/>
      <c r="BJ38" s="48"/>
      <c r="BK38" s="7"/>
      <c r="BM38" s="29"/>
      <c r="BN38" s="48"/>
      <c r="BO38" s="48"/>
      <c r="BP38" s="154"/>
      <c r="BQ38" s="48"/>
      <c r="BR38" s="48"/>
      <c r="BS38" s="29"/>
      <c r="BT38" s="48"/>
      <c r="BU38" s="48"/>
      <c r="BV38" s="154"/>
      <c r="BW38" s="48"/>
      <c r="BX38" s="48"/>
      <c r="BY38" s="29"/>
      <c r="BZ38" s="48"/>
      <c r="CA38" s="48"/>
      <c r="CC38" s="48"/>
      <c r="CD38" s="48"/>
      <c r="CE38" s="7"/>
      <c r="CG38" s="29"/>
      <c r="CH38" s="47"/>
      <c r="CI38" s="47"/>
      <c r="CJ38" s="2"/>
      <c r="CK38" s="47"/>
      <c r="CL38" s="47"/>
      <c r="CM38" s="25"/>
      <c r="CN38" s="48"/>
      <c r="CO38" s="48"/>
      <c r="CP38" s="154"/>
      <c r="CQ38" s="48"/>
      <c r="CR38" s="48"/>
      <c r="CS38" s="29"/>
      <c r="CT38" s="48"/>
      <c r="CU38" s="48"/>
      <c r="CW38" s="48"/>
      <c r="CX38" s="48"/>
      <c r="CY38" s="29"/>
      <c r="DA38" s="29"/>
      <c r="DB38" s="47"/>
      <c r="DC38" s="47"/>
      <c r="DD38" s="2"/>
      <c r="DE38" s="47"/>
      <c r="DF38" s="47"/>
      <c r="DG38" s="29"/>
      <c r="DH38" s="48"/>
      <c r="DI38" s="48"/>
      <c r="DJ38" s="154"/>
      <c r="DK38" s="48"/>
      <c r="DL38" s="48"/>
      <c r="DM38" s="29"/>
      <c r="DN38" s="48"/>
      <c r="DO38" s="48"/>
      <c r="DQ38" s="48"/>
      <c r="DR38" s="48"/>
      <c r="DS38" s="7"/>
      <c r="DU38" s="29"/>
      <c r="DV38" s="47"/>
      <c r="DW38" s="47"/>
      <c r="DX38" s="2"/>
      <c r="DY38" s="47"/>
      <c r="DZ38" s="47"/>
      <c r="EA38" s="29"/>
      <c r="EB38" s="48"/>
      <c r="EC38" s="48"/>
      <c r="ED38" s="154"/>
      <c r="EE38" s="48"/>
      <c r="EF38" s="48"/>
      <c r="EG38" s="29"/>
      <c r="EH38" s="48"/>
      <c r="EI38" s="48"/>
      <c r="EK38" s="48"/>
      <c r="EL38" s="48"/>
      <c r="EM38" s="7"/>
      <c r="EO38" s="29"/>
      <c r="EP38" s="47"/>
      <c r="EQ38" s="47"/>
      <c r="ER38" s="2"/>
      <c r="ES38" s="47"/>
      <c r="ET38" s="47"/>
      <c r="EU38" s="29"/>
      <c r="EW38" s="50"/>
      <c r="EZ38" s="49"/>
      <c r="FA38" s="29"/>
      <c r="FB38" s="48"/>
      <c r="FC38" s="48"/>
      <c r="FE38" s="48"/>
      <c r="FF38" s="48"/>
      <c r="FG38" s="7"/>
      <c r="FI38" s="29"/>
      <c r="FJ38" s="47"/>
      <c r="FK38" s="47"/>
      <c r="FL38" s="2"/>
      <c r="FM38" s="47"/>
      <c r="FN38" s="47"/>
      <c r="FO38" s="29"/>
      <c r="FP38" s="48"/>
      <c r="FQ38" s="48"/>
      <c r="FT38" s="49"/>
      <c r="FU38" s="29"/>
      <c r="FV38" s="48"/>
      <c r="FW38" s="48"/>
      <c r="FY38" s="48"/>
      <c r="FZ38" s="48"/>
      <c r="GA38" s="7"/>
      <c r="GC38" s="29"/>
      <c r="GD38" s="47"/>
      <c r="GE38" s="47"/>
      <c r="GF38" s="2"/>
      <c r="GG38" s="47"/>
      <c r="GH38" s="47"/>
      <c r="GI38" s="29"/>
      <c r="GJ38" s="48"/>
      <c r="GK38" s="48"/>
      <c r="GN38" s="49"/>
      <c r="GO38" s="29"/>
      <c r="GP38" s="48"/>
      <c r="GQ38" s="48"/>
      <c r="GS38" s="48"/>
      <c r="GT38" s="48"/>
      <c r="GU38" s="7"/>
      <c r="GW38" s="2"/>
      <c r="GX38" s="47"/>
      <c r="GY38" s="2"/>
      <c r="GZ38" s="2"/>
      <c r="HA38" s="47"/>
      <c r="HB38" s="2"/>
      <c r="HC38" s="51"/>
      <c r="HH38" s="49"/>
      <c r="HO38" s="7"/>
      <c r="HQ38" s="2"/>
      <c r="HR38" s="47"/>
      <c r="HS38" s="2"/>
      <c r="HT38" s="2"/>
      <c r="HU38" s="47"/>
      <c r="HV38" s="2"/>
      <c r="HW38" s="51"/>
      <c r="IB38" s="49"/>
      <c r="II38" s="7"/>
      <c r="IK38" s="2"/>
      <c r="IL38" s="47"/>
      <c r="IM38" s="2"/>
      <c r="IN38" s="2"/>
      <c r="IO38" s="47"/>
      <c r="IP38" s="2"/>
      <c r="IQ38" s="51"/>
      <c r="IV38" s="49"/>
      <c r="JC38" s="7"/>
      <c r="JE38" s="2"/>
      <c r="JF38" s="47"/>
      <c r="JG38" s="2"/>
      <c r="JH38" s="2"/>
      <c r="JI38" s="47"/>
      <c r="JJ38" s="2"/>
      <c r="JK38" s="51"/>
      <c r="JP38" s="49"/>
    </row>
    <row r="39" spans="1:282" s="4" customFormat="1" ht="13.5" customHeight="1">
      <c r="A39" s="46" t="s">
        <v>453</v>
      </c>
      <c r="B39" s="2" t="str">
        <f>VLOOKUP(A39,info_parties!A$2:J$111,5,FALSE)</f>
        <v>Greens of Croatia (Zeleni Hrvatske, ZH)</v>
      </c>
      <c r="C39" s="2"/>
      <c r="D39" s="2"/>
      <c r="E39" s="2">
        <v>14437</v>
      </c>
      <c r="F39" s="47">
        <f t="shared" si="18"/>
        <v>5.736845033259952E-3</v>
      </c>
      <c r="G39" s="48">
        <v>0</v>
      </c>
      <c r="H39" s="2">
        <v>0</v>
      </c>
      <c r="I39" s="47">
        <f t="shared" si="19"/>
        <v>0</v>
      </c>
      <c r="J39" s="48">
        <v>0</v>
      </c>
      <c r="K39" s="2"/>
      <c r="L39" s="2"/>
      <c r="M39" s="2"/>
      <c r="N39" s="2"/>
      <c r="O39" s="2"/>
      <c r="P39" s="2"/>
      <c r="Q39" s="2"/>
      <c r="R39" s="2"/>
      <c r="S39" s="2"/>
      <c r="T39" s="2"/>
      <c r="U39" s="2"/>
      <c r="V39" s="2"/>
      <c r="Y39" s="29"/>
      <c r="Z39" s="47"/>
      <c r="AA39" s="48"/>
      <c r="AB39" s="2"/>
      <c r="AC39" s="47"/>
      <c r="AD39" s="48"/>
      <c r="AG39" s="48"/>
      <c r="AJ39" s="49"/>
      <c r="AK39" s="29"/>
      <c r="AL39" s="48"/>
      <c r="AM39" s="48"/>
      <c r="AO39" s="48"/>
      <c r="AP39" s="48"/>
      <c r="AQ39" s="155"/>
      <c r="AS39" s="155"/>
      <c r="AT39" s="47"/>
      <c r="AU39" s="48"/>
      <c r="AV39" s="154"/>
      <c r="AW39" s="48"/>
      <c r="AX39" s="48"/>
      <c r="AY39" s="29"/>
      <c r="AZ39" s="48"/>
      <c r="BA39" s="48"/>
      <c r="BB39" s="154"/>
      <c r="BC39" s="48"/>
      <c r="BD39" s="48"/>
      <c r="BE39" s="29"/>
      <c r="BG39" s="48"/>
      <c r="BI39" s="48"/>
      <c r="BJ39" s="48"/>
      <c r="BK39" s="7"/>
      <c r="BM39" s="29"/>
      <c r="BN39" s="48"/>
      <c r="BO39" s="48"/>
      <c r="BP39" s="154"/>
      <c r="BQ39" s="48"/>
      <c r="BR39" s="48"/>
      <c r="BS39" s="29"/>
      <c r="BT39" s="48"/>
      <c r="BU39" s="48"/>
      <c r="BV39" s="154"/>
      <c r="BW39" s="48"/>
      <c r="BX39" s="48"/>
      <c r="BY39" s="29"/>
      <c r="BZ39" s="48"/>
      <c r="CA39" s="48"/>
      <c r="CC39" s="48"/>
      <c r="CD39" s="48"/>
      <c r="CE39" s="7"/>
      <c r="CG39" s="29"/>
      <c r="CH39" s="47"/>
      <c r="CI39" s="47"/>
      <c r="CJ39" s="2"/>
      <c r="CK39" s="47"/>
      <c r="CL39" s="47"/>
      <c r="CM39" s="25"/>
      <c r="CN39" s="48"/>
      <c r="CO39" s="48"/>
      <c r="CP39" s="154"/>
      <c r="CQ39" s="48"/>
      <c r="CR39" s="48"/>
      <c r="CS39" s="29"/>
      <c r="CT39" s="48"/>
      <c r="CU39" s="48"/>
      <c r="CW39" s="48"/>
      <c r="CX39" s="48"/>
      <c r="CY39" s="29"/>
      <c r="DA39" s="29"/>
      <c r="DB39" s="47"/>
      <c r="DC39" s="47"/>
      <c r="DD39" s="2"/>
      <c r="DE39" s="47"/>
      <c r="DF39" s="47"/>
      <c r="DG39" s="29"/>
      <c r="DH39" s="48"/>
      <c r="DI39" s="48"/>
      <c r="DJ39" s="154"/>
      <c r="DK39" s="48"/>
      <c r="DL39" s="48"/>
      <c r="DM39" s="29"/>
      <c r="DN39" s="48"/>
      <c r="DO39" s="48"/>
      <c r="DQ39" s="48"/>
      <c r="DR39" s="48"/>
      <c r="DS39" s="7"/>
      <c r="DU39" s="29"/>
      <c r="DV39" s="47"/>
      <c r="DW39" s="47"/>
      <c r="DX39" s="2"/>
      <c r="DY39" s="47"/>
      <c r="DZ39" s="47"/>
      <c r="EA39" s="29"/>
      <c r="EB39" s="48"/>
      <c r="EC39" s="48"/>
      <c r="ED39" s="154"/>
      <c r="EE39" s="48"/>
      <c r="EF39" s="48"/>
      <c r="EG39" s="29"/>
      <c r="EH39" s="48"/>
      <c r="EI39" s="48"/>
      <c r="EK39" s="48"/>
      <c r="EL39" s="48"/>
      <c r="EM39" s="7"/>
      <c r="EO39" s="29"/>
      <c r="EP39" s="47"/>
      <c r="EQ39" s="47"/>
      <c r="ER39" s="2"/>
      <c r="ES39" s="47"/>
      <c r="ET39" s="47"/>
      <c r="EU39" s="29"/>
      <c r="EW39" s="50"/>
      <c r="EZ39" s="49"/>
      <c r="FA39" s="29"/>
      <c r="FB39" s="48"/>
      <c r="FC39" s="48"/>
      <c r="FE39" s="48"/>
      <c r="FF39" s="48"/>
      <c r="FG39" s="7"/>
      <c r="FI39" s="29"/>
      <c r="FJ39" s="47"/>
      <c r="FK39" s="47"/>
      <c r="FL39" s="2"/>
      <c r="FM39" s="47"/>
      <c r="FN39" s="47"/>
      <c r="FO39" s="29"/>
      <c r="FP39" s="48"/>
      <c r="FQ39" s="48"/>
      <c r="FT39" s="49"/>
      <c r="FU39" s="29"/>
      <c r="FV39" s="48"/>
      <c r="FW39" s="48"/>
      <c r="FY39" s="48"/>
      <c r="FZ39" s="48"/>
      <c r="GA39" s="7"/>
      <c r="GC39" s="29"/>
      <c r="GD39" s="47"/>
      <c r="GE39" s="47"/>
      <c r="GF39" s="2"/>
      <c r="GG39" s="47"/>
      <c r="GH39" s="47"/>
      <c r="GI39" s="29"/>
      <c r="GJ39" s="48"/>
      <c r="GK39" s="48"/>
      <c r="GN39" s="49"/>
      <c r="GO39" s="29"/>
      <c r="GP39" s="48"/>
      <c r="GQ39" s="48"/>
      <c r="GS39" s="48"/>
      <c r="GT39" s="48"/>
      <c r="GU39" s="7"/>
      <c r="GW39" s="2"/>
      <c r="GX39" s="47"/>
      <c r="GY39" s="2"/>
      <c r="GZ39" s="2"/>
      <c r="HA39" s="47"/>
      <c r="HB39" s="2"/>
      <c r="HC39" s="51"/>
      <c r="HH39" s="49"/>
      <c r="HO39" s="7"/>
      <c r="HQ39" s="2"/>
      <c r="HR39" s="47"/>
      <c r="HS39" s="2"/>
      <c r="HT39" s="2"/>
      <c r="HU39" s="47"/>
      <c r="HV39" s="2"/>
      <c r="HW39" s="51"/>
      <c r="IB39" s="49"/>
      <c r="II39" s="7"/>
      <c r="IK39" s="2"/>
      <c r="IL39" s="47"/>
      <c r="IM39" s="2"/>
      <c r="IN39" s="2"/>
      <c r="IO39" s="47"/>
      <c r="IP39" s="2"/>
      <c r="IQ39" s="51"/>
      <c r="IV39" s="49"/>
      <c r="JC39" s="7"/>
      <c r="JE39" s="2"/>
      <c r="JF39" s="47"/>
      <c r="JG39" s="2"/>
      <c r="JH39" s="2"/>
      <c r="JI39" s="47"/>
      <c r="JJ39" s="2"/>
      <c r="JK39" s="51"/>
      <c r="JP39" s="49"/>
    </row>
    <row r="40" spans="1:282" s="4" customFormat="1" ht="13.5" customHeight="1">
      <c r="A40" s="46" t="s">
        <v>796</v>
      </c>
      <c r="B40" s="2" t="str">
        <f>VLOOKUP(A40,info_parties!A$2:J$111,5,FALSE)</f>
        <v>True Croatian Revival (Hrvatski Istinski Preporod, HIP)</v>
      </c>
      <c r="C40" s="2"/>
      <c r="D40" s="2"/>
      <c r="E40" s="2">
        <v>14350</v>
      </c>
      <c r="F40" s="47">
        <f t="shared" si="18"/>
        <v>5.7022737568248466E-3</v>
      </c>
      <c r="G40" s="48">
        <v>0</v>
      </c>
      <c r="H40" s="2">
        <v>0</v>
      </c>
      <c r="I40" s="47">
        <f t="shared" si="19"/>
        <v>0</v>
      </c>
      <c r="J40" s="48">
        <v>0</v>
      </c>
      <c r="K40" s="2"/>
      <c r="L40" s="2"/>
      <c r="M40" s="2"/>
      <c r="N40" s="2"/>
      <c r="O40" s="2"/>
      <c r="P40" s="2"/>
      <c r="Q40" s="2"/>
      <c r="R40" s="2"/>
      <c r="S40" s="2"/>
      <c r="T40" s="2"/>
      <c r="U40" s="2"/>
      <c r="V40" s="2"/>
      <c r="Y40" s="29"/>
      <c r="Z40" s="47"/>
      <c r="AA40" s="48"/>
      <c r="AB40" s="2"/>
      <c r="AC40" s="47"/>
      <c r="AD40" s="48"/>
      <c r="AG40" s="48"/>
      <c r="AJ40" s="49"/>
      <c r="AK40" s="29"/>
      <c r="AL40" s="48"/>
      <c r="AM40" s="48"/>
      <c r="AO40" s="48"/>
      <c r="AP40" s="48"/>
      <c r="AQ40" s="155"/>
      <c r="AS40" s="155"/>
      <c r="AT40" s="47"/>
      <c r="AU40" s="48"/>
      <c r="AV40" s="154"/>
      <c r="AW40" s="48"/>
      <c r="AX40" s="48"/>
      <c r="AY40" s="29"/>
      <c r="AZ40" s="48"/>
      <c r="BA40" s="48"/>
      <c r="BB40" s="154"/>
      <c r="BC40" s="48"/>
      <c r="BD40" s="48"/>
      <c r="BE40" s="29"/>
      <c r="BG40" s="48"/>
      <c r="BI40" s="48"/>
      <c r="BJ40" s="48"/>
      <c r="BK40" s="7"/>
      <c r="BM40" s="29"/>
      <c r="BN40" s="48"/>
      <c r="BO40" s="48"/>
      <c r="BP40" s="154"/>
      <c r="BQ40" s="48"/>
      <c r="BR40" s="48"/>
      <c r="BS40" s="29"/>
      <c r="BT40" s="48"/>
      <c r="BU40" s="48"/>
      <c r="BV40" s="154"/>
      <c r="BW40" s="48"/>
      <c r="BX40" s="48"/>
      <c r="BY40" s="29"/>
      <c r="BZ40" s="48"/>
      <c r="CA40" s="48"/>
      <c r="CC40" s="48"/>
      <c r="CD40" s="48"/>
      <c r="CE40" s="7"/>
      <c r="CG40" s="29"/>
      <c r="CH40" s="47"/>
      <c r="CI40" s="47"/>
      <c r="CJ40" s="2"/>
      <c r="CK40" s="47"/>
      <c r="CL40" s="47"/>
      <c r="CM40" s="25"/>
      <c r="CN40" s="48"/>
      <c r="CO40" s="48"/>
      <c r="CP40" s="154"/>
      <c r="CQ40" s="48"/>
      <c r="CR40" s="48"/>
      <c r="CS40" s="29"/>
      <c r="CT40" s="48"/>
      <c r="CU40" s="48"/>
      <c r="CW40" s="48"/>
      <c r="CX40" s="48"/>
      <c r="CY40" s="29"/>
      <c r="DA40" s="29"/>
      <c r="DB40" s="47"/>
      <c r="DC40" s="47"/>
      <c r="DD40" s="2"/>
      <c r="DE40" s="47"/>
      <c r="DF40" s="47"/>
      <c r="DG40" s="29"/>
      <c r="DH40" s="48"/>
      <c r="DI40" s="48"/>
      <c r="DJ40" s="154"/>
      <c r="DK40" s="48"/>
      <c r="DL40" s="48"/>
      <c r="DM40" s="29"/>
      <c r="DN40" s="48"/>
      <c r="DO40" s="48"/>
      <c r="DQ40" s="48"/>
      <c r="DR40" s="48"/>
      <c r="DS40" s="7"/>
      <c r="DU40" s="29"/>
      <c r="DV40" s="47"/>
      <c r="DW40" s="47"/>
      <c r="DX40" s="2"/>
      <c r="DY40" s="47"/>
      <c r="DZ40" s="47"/>
      <c r="EA40" s="29"/>
      <c r="EB40" s="48"/>
      <c r="EC40" s="48"/>
      <c r="ED40" s="154"/>
      <c r="EE40" s="48"/>
      <c r="EF40" s="48"/>
      <c r="EG40" s="29"/>
      <c r="EH40" s="48"/>
      <c r="EI40" s="48"/>
      <c r="EK40" s="48"/>
      <c r="EL40" s="48"/>
      <c r="EM40" s="7"/>
      <c r="EO40" s="29"/>
      <c r="EP40" s="47"/>
      <c r="EQ40" s="47"/>
      <c r="ER40" s="2"/>
      <c r="ES40" s="47"/>
      <c r="ET40" s="47"/>
      <c r="EU40" s="29"/>
      <c r="EW40" s="50"/>
      <c r="EZ40" s="49"/>
      <c r="FA40" s="29"/>
      <c r="FB40" s="48"/>
      <c r="FC40" s="48"/>
      <c r="FE40" s="48"/>
      <c r="FF40" s="48"/>
      <c r="FG40" s="7"/>
      <c r="FI40" s="29"/>
      <c r="FJ40" s="47"/>
      <c r="FK40" s="47"/>
      <c r="FL40" s="2"/>
      <c r="FM40" s="47"/>
      <c r="FN40" s="47"/>
      <c r="FO40" s="29"/>
      <c r="FP40" s="48"/>
      <c r="FQ40" s="48"/>
      <c r="FT40" s="49"/>
      <c r="FU40" s="29"/>
      <c r="FV40" s="48"/>
      <c r="FW40" s="48"/>
      <c r="FY40" s="48"/>
      <c r="FZ40" s="48"/>
      <c r="GA40" s="7"/>
      <c r="GC40" s="29"/>
      <c r="GD40" s="47"/>
      <c r="GE40" s="47"/>
      <c r="GF40" s="2"/>
      <c r="GG40" s="47"/>
      <c r="GH40" s="47"/>
      <c r="GI40" s="29"/>
      <c r="GJ40" s="48"/>
      <c r="GK40" s="48"/>
      <c r="GN40" s="49"/>
      <c r="GO40" s="29"/>
      <c r="GP40" s="48"/>
      <c r="GQ40" s="48"/>
      <c r="GS40" s="48"/>
      <c r="GT40" s="48"/>
      <c r="GU40" s="7"/>
      <c r="GW40" s="2"/>
      <c r="GX40" s="47"/>
      <c r="GY40" s="2"/>
      <c r="GZ40" s="2"/>
      <c r="HA40" s="47"/>
      <c r="HB40" s="2"/>
      <c r="HC40" s="51"/>
      <c r="HH40" s="49"/>
      <c r="HO40" s="7"/>
      <c r="HQ40" s="2"/>
      <c r="HR40" s="47"/>
      <c r="HS40" s="2"/>
      <c r="HT40" s="2"/>
      <c r="HU40" s="47"/>
      <c r="HV40" s="2"/>
      <c r="HW40" s="51"/>
      <c r="IB40" s="49"/>
      <c r="II40" s="7"/>
      <c r="IK40" s="2"/>
      <c r="IL40" s="47"/>
      <c r="IM40" s="2"/>
      <c r="IN40" s="2"/>
      <c r="IO40" s="47"/>
      <c r="IP40" s="2"/>
      <c r="IQ40" s="51"/>
      <c r="IV40" s="49"/>
      <c r="JC40" s="7"/>
      <c r="JE40" s="2"/>
      <c r="JF40" s="47"/>
      <c r="JG40" s="2"/>
      <c r="JH40" s="2"/>
      <c r="JI40" s="47"/>
      <c r="JJ40" s="2"/>
      <c r="JK40" s="51"/>
      <c r="JP40" s="49"/>
    </row>
    <row r="41" spans="1:282" s="4" customFormat="1" ht="13.5" customHeight="1">
      <c r="A41" s="46" t="s">
        <v>667</v>
      </c>
      <c r="B41" s="2" t="str">
        <f>VLOOKUP(A41,info_parties!A$2:J$111,5,FALSE)</f>
        <v>Ethnic Constituencies (-, -)</v>
      </c>
      <c r="C41" s="2"/>
      <c r="D41" s="2"/>
      <c r="E41" s="2">
        <v>65753</v>
      </c>
      <c r="F41" s="47">
        <f t="shared" si="18"/>
        <v>2.6128334936063008E-2</v>
      </c>
      <c r="G41" s="48">
        <v>0</v>
      </c>
      <c r="H41" s="2">
        <v>6</v>
      </c>
      <c r="I41" s="47">
        <f t="shared" si="19"/>
        <v>3.9735099337748346E-2</v>
      </c>
      <c r="J41" s="48">
        <v>0</v>
      </c>
      <c r="K41" s="2"/>
      <c r="L41" s="2"/>
      <c r="M41" s="2"/>
      <c r="N41" s="2"/>
      <c r="O41" s="2"/>
      <c r="P41" s="2"/>
      <c r="Q41" s="2"/>
      <c r="R41" s="2"/>
      <c r="S41" s="2"/>
      <c r="T41" s="2"/>
      <c r="U41" s="2"/>
      <c r="V41" s="2"/>
      <c r="Y41" s="29">
        <v>43778</v>
      </c>
      <c r="Z41" s="47">
        <f t="shared" si="14"/>
        <v>1.7659226701906058E-2</v>
      </c>
      <c r="AA41" s="47">
        <f t="shared" ref="AA41" si="20">Z41-F41</f>
        <v>-8.4691082341569503E-3</v>
      </c>
      <c r="AB41" s="2">
        <v>8</v>
      </c>
      <c r="AC41" s="47">
        <f t="shared" si="16"/>
        <v>5.2287581699346407E-2</v>
      </c>
      <c r="AD41" s="47">
        <f t="shared" ref="AD41:AD51" si="21">AC41-I41</f>
        <v>1.2552482361598061E-2</v>
      </c>
      <c r="AG41" s="48"/>
      <c r="AJ41" s="49"/>
      <c r="AK41" s="29"/>
      <c r="AL41" s="48"/>
      <c r="AM41" s="48"/>
      <c r="AO41" s="48"/>
      <c r="AP41" s="48"/>
      <c r="AQ41" s="4" t="s">
        <v>409</v>
      </c>
      <c r="AS41" s="4">
        <v>77697</v>
      </c>
      <c r="AT41" s="47">
        <f t="shared" si="0"/>
        <v>3.1958791721818619E-2</v>
      </c>
      <c r="AU41" s="47">
        <f t="shared" ref="AU41:AU51" si="22">AT41-Z41</f>
        <v>1.4299565019912561E-2</v>
      </c>
      <c r="AV41" s="2">
        <v>8</v>
      </c>
      <c r="AW41" s="47">
        <f>AV41/AQ$3</f>
        <v>5.2980132450331126E-2</v>
      </c>
      <c r="AX41" s="47">
        <f t="shared" ref="AX41:AX51" si="23">AW41-AC41</f>
        <v>6.9255075098471897E-4</v>
      </c>
      <c r="AY41" s="29"/>
      <c r="AZ41" s="48"/>
      <c r="BA41" s="48"/>
      <c r="BB41" s="154"/>
      <c r="BC41" s="48"/>
      <c r="BD41" s="48"/>
      <c r="BE41" s="29"/>
      <c r="BG41" s="48"/>
      <c r="BI41" s="48"/>
      <c r="BJ41" s="48"/>
      <c r="BK41" s="7"/>
      <c r="BM41" s="29">
        <v>37564</v>
      </c>
      <c r="BN41" s="48">
        <f>$BM41/$BK5</f>
        <v>1.6300968190025789E-2</v>
      </c>
      <c r="BO41" s="48">
        <v>0</v>
      </c>
      <c r="BP41" s="2">
        <v>8</v>
      </c>
      <c r="BQ41" s="48">
        <f>$BP41/$BK3</f>
        <v>5.2980132450331126E-2</v>
      </c>
      <c r="BR41" s="48">
        <v>0</v>
      </c>
      <c r="BS41" s="29"/>
      <c r="BT41" s="48"/>
      <c r="BU41" s="48"/>
      <c r="BV41" s="154"/>
      <c r="BW41" s="48"/>
      <c r="BX41" s="48"/>
      <c r="BY41" s="29"/>
      <c r="BZ41" s="48"/>
      <c r="CA41" s="48"/>
      <c r="CC41" s="48"/>
      <c r="CD41" s="48"/>
      <c r="CE41" s="7"/>
      <c r="CG41" s="29">
        <v>37902</v>
      </c>
      <c r="CH41" s="47">
        <f>$CG41/CE7</f>
        <v>1.9531948510522732E-2</v>
      </c>
      <c r="CI41" s="47">
        <v>4.0000000000000001E-3</v>
      </c>
      <c r="CJ41" s="2">
        <v>8</v>
      </c>
      <c r="CK41" s="47">
        <f>$CJ41/CE3</f>
        <v>5.2980132450331126E-2</v>
      </c>
      <c r="CL41" s="47">
        <v>0</v>
      </c>
      <c r="CM41" s="25"/>
      <c r="CN41" s="48"/>
      <c r="CO41" s="48"/>
      <c r="CP41" s="154"/>
      <c r="CQ41" s="48"/>
      <c r="CR41" s="48"/>
      <c r="CS41" s="29"/>
      <c r="CT41" s="48"/>
      <c r="CU41" s="48"/>
      <c r="CW41" s="48"/>
      <c r="CX41" s="48"/>
      <c r="CY41" s="29"/>
      <c r="DA41" s="29">
        <v>29369</v>
      </c>
      <c r="DB41" s="47">
        <f>DA41/CY7</f>
        <v>1.730828957984273E-2</v>
      </c>
      <c r="DC41" s="47">
        <v>-2E-3</v>
      </c>
      <c r="DD41" s="2">
        <v>8</v>
      </c>
      <c r="DE41" s="47">
        <f>DD41/CY3</f>
        <v>5.2980132450331126E-2</v>
      </c>
      <c r="DF41" s="47">
        <v>0</v>
      </c>
      <c r="DG41" s="29"/>
      <c r="DH41" s="48"/>
      <c r="DI41" s="48"/>
      <c r="DJ41" s="154"/>
      <c r="DK41" s="48"/>
      <c r="DL41" s="48"/>
      <c r="DM41" s="29"/>
      <c r="DN41" s="48"/>
      <c r="DO41" s="48"/>
      <c r="DQ41" s="48"/>
      <c r="DR41" s="48"/>
      <c r="DS41" s="7"/>
      <c r="DU41" s="29"/>
      <c r="DV41" s="47"/>
      <c r="DW41" s="47"/>
      <c r="DX41" s="2"/>
      <c r="DY41" s="47"/>
      <c r="DZ41" s="47"/>
      <c r="EA41" s="29"/>
      <c r="EB41" s="48"/>
      <c r="EC41" s="48"/>
      <c r="ED41" s="154"/>
      <c r="EE41" s="48"/>
      <c r="EF41" s="48"/>
      <c r="EG41" s="29"/>
      <c r="EH41" s="48"/>
      <c r="EI41" s="48"/>
      <c r="EK41" s="48"/>
      <c r="EL41" s="48"/>
      <c r="EM41" s="7"/>
      <c r="EO41" s="29"/>
      <c r="EP41" s="47"/>
      <c r="EQ41" s="47"/>
      <c r="ER41" s="2"/>
      <c r="ES41" s="47"/>
      <c r="ET41" s="47"/>
      <c r="EU41" s="29"/>
      <c r="EW41" s="50"/>
      <c r="EZ41" s="49"/>
      <c r="FA41" s="29"/>
      <c r="FB41" s="48"/>
      <c r="FC41" s="48"/>
      <c r="FE41" s="48"/>
      <c r="FF41" s="48"/>
      <c r="FG41" s="7"/>
      <c r="FI41" s="29"/>
      <c r="FJ41" s="47"/>
      <c r="FK41" s="47"/>
      <c r="FL41" s="2"/>
      <c r="FM41" s="47"/>
      <c r="FN41" s="47"/>
      <c r="FO41" s="29"/>
      <c r="FP41" s="48"/>
      <c r="FQ41" s="48"/>
      <c r="FT41" s="49"/>
      <c r="FU41" s="29"/>
      <c r="FV41" s="48"/>
      <c r="FW41" s="48"/>
      <c r="FY41" s="48"/>
      <c r="FZ41" s="48"/>
      <c r="GA41" s="7"/>
      <c r="GC41" s="29"/>
      <c r="GD41" s="47"/>
      <c r="GE41" s="47"/>
      <c r="GF41" s="2"/>
      <c r="GG41" s="47"/>
      <c r="GH41" s="47"/>
      <c r="GI41" s="29"/>
      <c r="GJ41" s="48"/>
      <c r="GK41" s="48"/>
      <c r="GN41" s="49"/>
      <c r="GO41" s="29"/>
      <c r="GP41" s="48"/>
      <c r="GQ41" s="48"/>
      <c r="GS41" s="48"/>
      <c r="GT41" s="48"/>
      <c r="GU41" s="19"/>
      <c r="GV41" s="53"/>
      <c r="GW41" s="53"/>
      <c r="GX41" s="54"/>
      <c r="GY41" s="29"/>
      <c r="GZ41" s="29"/>
      <c r="HA41" s="47"/>
      <c r="HB41" s="29"/>
      <c r="HC41" s="56"/>
      <c r="HD41" s="2"/>
      <c r="HE41" s="2"/>
      <c r="HF41" s="2"/>
      <c r="HG41" s="2"/>
      <c r="HH41" s="57"/>
      <c r="HI41" s="2"/>
      <c r="HJ41" s="2"/>
      <c r="HK41" s="2"/>
      <c r="HL41" s="2"/>
      <c r="HM41" s="2"/>
      <c r="HN41" s="2"/>
      <c r="HO41" s="19"/>
      <c r="HP41" s="53"/>
      <c r="HQ41" s="53"/>
      <c r="HR41" s="54"/>
      <c r="HS41" s="29"/>
      <c r="HT41" s="29"/>
      <c r="HU41" s="47"/>
      <c r="HV41" s="29"/>
      <c r="HW41" s="56"/>
      <c r="HX41" s="2"/>
      <c r="HY41" s="2"/>
      <c r="HZ41" s="2"/>
      <c r="IA41" s="2"/>
      <c r="IB41" s="57"/>
      <c r="IC41" s="2"/>
      <c r="ID41" s="2"/>
      <c r="IE41" s="2"/>
      <c r="IF41" s="2"/>
      <c r="IG41" s="2"/>
      <c r="IH41" s="2"/>
      <c r="II41" s="19"/>
      <c r="IJ41" s="53"/>
      <c r="IK41" s="53"/>
      <c r="IL41" s="54"/>
      <c r="IM41" s="29"/>
      <c r="IN41" s="29"/>
      <c r="IO41" s="47"/>
      <c r="IP41" s="29"/>
      <c r="IQ41" s="56"/>
      <c r="IR41" s="2"/>
      <c r="IS41" s="2"/>
      <c r="IT41" s="2"/>
      <c r="IU41" s="2"/>
      <c r="IV41" s="57"/>
      <c r="IW41" s="2"/>
      <c r="IX41" s="2"/>
      <c r="IY41" s="2"/>
      <c r="IZ41" s="2"/>
      <c r="JA41" s="2"/>
      <c r="JB41" s="2"/>
      <c r="JC41" s="19"/>
      <c r="JD41" s="53"/>
      <c r="JE41" s="53"/>
      <c r="JF41" s="54"/>
      <c r="JG41" s="29"/>
      <c r="JH41" s="29"/>
      <c r="JI41" s="47"/>
      <c r="JJ41" s="29"/>
      <c r="JK41" s="56"/>
      <c r="JL41" s="2"/>
      <c r="JM41" s="2"/>
      <c r="JN41" s="2"/>
      <c r="JO41" s="2"/>
      <c r="JP41" s="57"/>
      <c r="JQ41" s="2"/>
      <c r="JR41" s="2"/>
      <c r="JS41" s="2"/>
      <c r="JT41" s="2"/>
      <c r="JU41" s="2"/>
      <c r="JV41" s="2"/>
    </row>
    <row r="42" spans="1:282" s="4" customFormat="1" ht="13.5" customHeight="1">
      <c r="A42" s="46" t="s">
        <v>1220</v>
      </c>
      <c r="B42" s="2" t="s">
        <v>1221</v>
      </c>
      <c r="C42" s="2"/>
      <c r="D42" s="2"/>
      <c r="E42" s="2"/>
      <c r="F42" s="47"/>
      <c r="G42" s="48"/>
      <c r="H42" s="2"/>
      <c r="I42" s="47"/>
      <c r="J42" s="48"/>
      <c r="K42" s="2"/>
      <c r="L42" s="2"/>
      <c r="M42" s="2"/>
      <c r="N42" s="2"/>
      <c r="O42" s="2"/>
      <c r="P42" s="2"/>
      <c r="Q42" s="2"/>
      <c r="R42" s="2"/>
      <c r="S42" s="2"/>
      <c r="T42" s="2"/>
      <c r="U42" s="2"/>
      <c r="V42" s="2"/>
      <c r="Y42" s="29"/>
      <c r="Z42" s="47"/>
      <c r="AA42" s="47"/>
      <c r="AB42" s="2"/>
      <c r="AC42" s="47"/>
      <c r="AD42" s="47"/>
      <c r="AG42" s="48"/>
      <c r="AJ42" s="49"/>
      <c r="AK42" s="29"/>
      <c r="AL42" s="48"/>
      <c r="AM42" s="48"/>
      <c r="AO42" s="48"/>
      <c r="AP42" s="48"/>
      <c r="AT42" s="47"/>
      <c r="AU42" s="47"/>
      <c r="AV42" s="2"/>
      <c r="AW42" s="47"/>
      <c r="AX42" s="47"/>
      <c r="AY42" s="29"/>
      <c r="AZ42" s="48"/>
      <c r="BA42" s="48"/>
      <c r="BB42" s="154"/>
      <c r="BC42" s="48"/>
      <c r="BD42" s="48"/>
      <c r="BE42" s="29"/>
      <c r="BG42" s="48"/>
      <c r="BI42" s="48"/>
      <c r="BJ42" s="48"/>
      <c r="BK42" s="7"/>
      <c r="BM42" s="29">
        <v>303564</v>
      </c>
      <c r="BN42" s="48">
        <f>$BM42/$BK5</f>
        <v>0.13173216663925538</v>
      </c>
      <c r="BO42" s="48">
        <v>0.13200000000000001</v>
      </c>
      <c r="BP42" s="2">
        <v>19</v>
      </c>
      <c r="BQ42" s="48">
        <f>$BP42/$BK3</f>
        <v>0.12582781456953643</v>
      </c>
      <c r="BR42" s="48">
        <v>0.126</v>
      </c>
      <c r="BS42" s="29"/>
      <c r="BT42" s="48"/>
      <c r="BU42" s="48"/>
      <c r="BV42" s="154"/>
      <c r="BW42" s="48"/>
      <c r="BX42" s="48"/>
      <c r="BY42" s="29"/>
      <c r="BZ42" s="48"/>
      <c r="CA42" s="48"/>
      <c r="CC42" s="48"/>
      <c r="CD42" s="48"/>
      <c r="CE42" s="7"/>
      <c r="CG42" s="29">
        <v>187202</v>
      </c>
      <c r="CH42" s="47">
        <f>$CG42/CE7</f>
        <v>9.647036634127161E-2</v>
      </c>
      <c r="CI42" s="47">
        <v>-3.3000000000000002E-2</v>
      </c>
      <c r="CJ42" s="2">
        <v>13</v>
      </c>
      <c r="CK42" s="47">
        <f>$CJ42/CE3</f>
        <v>8.6092715231788075E-2</v>
      </c>
      <c r="CL42" s="47">
        <v>-0.04</v>
      </c>
      <c r="CM42" s="25"/>
      <c r="CN42" s="48"/>
      <c r="CO42" s="48"/>
      <c r="CP42" s="154"/>
      <c r="CQ42" s="48"/>
      <c r="CR42" s="48"/>
      <c r="CS42" s="29"/>
      <c r="CT42" s="48"/>
      <c r="CU42" s="48"/>
      <c r="CW42" s="48"/>
      <c r="CX42" s="48"/>
      <c r="CY42" s="29"/>
      <c r="DA42" s="29">
        <v>123194</v>
      </c>
      <c r="DB42" s="47">
        <f>DA42/CY7</f>
        <v>7.2602997258985502E-2</v>
      </c>
      <c r="DC42" s="47">
        <v>-2.3E-2</v>
      </c>
      <c r="DD42" s="2">
        <v>5</v>
      </c>
      <c r="DE42" s="47">
        <f>DD42/CY3</f>
        <v>3.3112582781456956E-2</v>
      </c>
      <c r="DF42" s="47">
        <v>-3.3000000000000002E-2</v>
      </c>
      <c r="DG42" s="29"/>
      <c r="DH42" s="48"/>
      <c r="DI42" s="48"/>
      <c r="DJ42" s="154"/>
      <c r="DK42" s="48"/>
      <c r="DL42" s="48"/>
      <c r="DM42" s="29"/>
      <c r="DN42" s="48"/>
      <c r="DO42" s="48"/>
      <c r="DQ42" s="48"/>
      <c r="DR42" s="48"/>
      <c r="DS42" s="7"/>
      <c r="DU42" s="29"/>
      <c r="DV42" s="47"/>
      <c r="DW42" s="47"/>
      <c r="DX42" s="2"/>
      <c r="DY42" s="47"/>
      <c r="DZ42" s="47"/>
      <c r="EA42" s="29"/>
      <c r="EB42" s="48"/>
      <c r="EC42" s="48"/>
      <c r="ED42" s="154"/>
      <c r="EE42" s="48"/>
      <c r="EF42" s="48"/>
      <c r="EG42" s="29"/>
      <c r="EH42" s="48"/>
      <c r="EI42" s="48"/>
      <c r="EK42" s="48"/>
      <c r="EL42" s="48"/>
      <c r="EM42" s="7"/>
      <c r="EO42" s="29"/>
      <c r="EP42" s="47"/>
      <c r="EQ42" s="47"/>
      <c r="ER42" s="2"/>
      <c r="ES42" s="47"/>
      <c r="ET42" s="47"/>
      <c r="EU42" s="29"/>
      <c r="EW42" s="50"/>
      <c r="EZ42" s="49"/>
      <c r="FA42" s="29"/>
      <c r="FB42" s="48"/>
      <c r="FC42" s="48"/>
      <c r="FE42" s="48"/>
      <c r="FF42" s="48"/>
      <c r="FG42" s="7"/>
      <c r="FI42" s="29"/>
      <c r="FJ42" s="47"/>
      <c r="FK42" s="47"/>
      <c r="FL42" s="2"/>
      <c r="FM42" s="47"/>
      <c r="FN42" s="47"/>
      <c r="FO42" s="29"/>
      <c r="FP42" s="48"/>
      <c r="FQ42" s="48"/>
      <c r="FT42" s="49"/>
      <c r="FU42" s="29"/>
      <c r="FV42" s="48"/>
      <c r="FW42" s="48"/>
      <c r="FY42" s="48"/>
      <c r="FZ42" s="48"/>
      <c r="GA42" s="7"/>
      <c r="GC42" s="29"/>
      <c r="GD42" s="47"/>
      <c r="GE42" s="47"/>
      <c r="GF42" s="2"/>
      <c r="GG42" s="47"/>
      <c r="GH42" s="47"/>
      <c r="GI42" s="29"/>
      <c r="GJ42" s="48"/>
      <c r="GK42" s="48"/>
      <c r="GN42" s="49"/>
      <c r="GO42" s="29"/>
      <c r="GP42" s="48"/>
      <c r="GQ42" s="48"/>
      <c r="GS42" s="48"/>
      <c r="GT42" s="48"/>
      <c r="GU42" s="19"/>
      <c r="GV42" s="53"/>
      <c r="GW42" s="53"/>
      <c r="GX42" s="54"/>
      <c r="GY42" s="29"/>
      <c r="GZ42" s="29"/>
      <c r="HA42" s="47"/>
      <c r="HB42" s="29"/>
      <c r="HC42" s="56"/>
      <c r="HD42" s="2"/>
      <c r="HE42" s="2"/>
      <c r="HF42" s="2"/>
      <c r="HG42" s="2"/>
      <c r="HH42" s="57"/>
      <c r="HI42" s="2"/>
      <c r="HJ42" s="2"/>
      <c r="HK42" s="2"/>
      <c r="HL42" s="2"/>
      <c r="HM42" s="2"/>
      <c r="HN42" s="2"/>
      <c r="HO42" s="19"/>
      <c r="HP42" s="53"/>
      <c r="HQ42" s="53"/>
      <c r="HR42" s="54"/>
      <c r="HS42" s="29"/>
      <c r="HT42" s="29"/>
      <c r="HU42" s="47"/>
      <c r="HV42" s="29"/>
      <c r="HW42" s="56"/>
      <c r="HX42" s="2"/>
      <c r="HY42" s="2"/>
      <c r="HZ42" s="2"/>
      <c r="IA42" s="2"/>
      <c r="IB42" s="57"/>
      <c r="IC42" s="2"/>
      <c r="ID42" s="2"/>
      <c r="IE42" s="2"/>
      <c r="IF42" s="2"/>
      <c r="IG42" s="2"/>
      <c r="IH42" s="2"/>
      <c r="II42" s="19"/>
      <c r="IJ42" s="53"/>
      <c r="IK42" s="53"/>
      <c r="IL42" s="54"/>
      <c r="IM42" s="29"/>
      <c r="IN42" s="29"/>
      <c r="IO42" s="47"/>
      <c r="IP42" s="29"/>
      <c r="IQ42" s="56"/>
      <c r="IR42" s="2"/>
      <c r="IS42" s="2"/>
      <c r="IT42" s="2"/>
      <c r="IU42" s="2"/>
      <c r="IV42" s="57"/>
      <c r="IW42" s="2"/>
      <c r="IX42" s="2"/>
      <c r="IY42" s="2"/>
      <c r="IZ42" s="2"/>
      <c r="JA42" s="2"/>
      <c r="JB42" s="2"/>
      <c r="JC42" s="19"/>
      <c r="JD42" s="53"/>
      <c r="JE42" s="53"/>
      <c r="JF42" s="54"/>
      <c r="JG42" s="29"/>
      <c r="JH42" s="29"/>
      <c r="JI42" s="47"/>
      <c r="JJ42" s="29"/>
      <c r="JK42" s="56"/>
      <c r="JL42" s="2"/>
      <c r="JM42" s="2"/>
      <c r="JN42" s="2"/>
      <c r="JO42" s="2"/>
      <c r="JP42" s="57"/>
      <c r="JQ42" s="2"/>
      <c r="JR42" s="2"/>
      <c r="JS42" s="2"/>
      <c r="JT42" s="2"/>
      <c r="JU42" s="2"/>
      <c r="JV42" s="2"/>
    </row>
    <row r="43" spans="1:282" s="4" customFormat="1" ht="13.5" customHeight="1">
      <c r="A43" s="46" t="s">
        <v>1225</v>
      </c>
      <c r="B43" s="2" t="s">
        <v>1223</v>
      </c>
      <c r="C43" s="2"/>
      <c r="D43" s="2"/>
      <c r="E43" s="2"/>
      <c r="F43" s="47"/>
      <c r="G43" s="48"/>
      <c r="H43" s="2"/>
      <c r="I43" s="47"/>
      <c r="J43" s="48"/>
      <c r="K43" s="2"/>
      <c r="L43" s="2"/>
      <c r="M43" s="2"/>
      <c r="N43" s="2"/>
      <c r="O43" s="2"/>
      <c r="P43" s="2"/>
      <c r="Q43" s="2"/>
      <c r="R43" s="2"/>
      <c r="S43" s="2"/>
      <c r="T43" s="2"/>
      <c r="U43" s="2"/>
      <c r="V43" s="2"/>
      <c r="Y43" s="29"/>
      <c r="Z43" s="47"/>
      <c r="AA43" s="47"/>
      <c r="AB43" s="2"/>
      <c r="AC43" s="47"/>
      <c r="AD43" s="47"/>
      <c r="AG43" s="48"/>
      <c r="AJ43" s="49"/>
      <c r="AK43" s="29"/>
      <c r="AL43" s="48"/>
      <c r="AM43" s="48"/>
      <c r="AO43" s="48"/>
      <c r="AP43" s="48"/>
      <c r="AT43" s="47"/>
      <c r="AU43" s="47"/>
      <c r="AV43" s="2"/>
      <c r="AW43" s="47"/>
      <c r="AX43" s="47"/>
      <c r="AY43" s="29"/>
      <c r="AZ43" s="48"/>
      <c r="BA43" s="48"/>
      <c r="BB43" s="154"/>
      <c r="BC43" s="48"/>
      <c r="BD43" s="48"/>
      <c r="BE43" s="29"/>
      <c r="BG43" s="48"/>
      <c r="BI43" s="48"/>
      <c r="BJ43" s="48"/>
      <c r="BK43" s="7"/>
      <c r="BM43" s="29">
        <v>94877</v>
      </c>
      <c r="BN43" s="48">
        <f>$BM43/$BK5</f>
        <v>4.1172051937096076E-2</v>
      </c>
      <c r="BO43" s="48">
        <v>4.1000000000000002E-2</v>
      </c>
      <c r="BP43" s="2">
        <v>1</v>
      </c>
      <c r="BQ43" s="48">
        <f>$BP43/$BK3</f>
        <v>6.6225165562913907E-3</v>
      </c>
      <c r="BR43" s="48">
        <v>7.0000000000000001E-3</v>
      </c>
      <c r="BS43" s="29"/>
      <c r="BT43" s="48"/>
      <c r="BU43" s="48"/>
      <c r="BV43" s="154"/>
      <c r="BW43" s="48"/>
      <c r="BX43" s="48"/>
      <c r="BY43" s="29"/>
      <c r="BZ43" s="48"/>
      <c r="CA43" s="48"/>
      <c r="CC43" s="48"/>
      <c r="CD43" s="48"/>
      <c r="CE43" s="7"/>
      <c r="CG43" s="29">
        <v>117208</v>
      </c>
      <c r="CH43" s="47">
        <f>$CG43/CE7</f>
        <v>6.0400522954497084E-2</v>
      </c>
      <c r="CI43" s="47">
        <v>0</v>
      </c>
      <c r="CJ43" s="2">
        <v>8</v>
      </c>
      <c r="CK43" s="47">
        <f>$CJ43/CE3</f>
        <v>5.2980132450331126E-2</v>
      </c>
      <c r="CL43" s="47">
        <v>0</v>
      </c>
      <c r="CM43" s="25"/>
      <c r="CN43" s="48"/>
      <c r="CO43" s="48"/>
      <c r="CP43" s="154"/>
      <c r="CQ43" s="48"/>
      <c r="CR43" s="48"/>
      <c r="CS43" s="29"/>
      <c r="CT43" s="48"/>
      <c r="CU43" s="48"/>
      <c r="CW43" s="48"/>
      <c r="CX43" s="48"/>
      <c r="CY43" s="29"/>
      <c r="DA43" s="29"/>
      <c r="DB43" s="47"/>
      <c r="DC43" s="47"/>
      <c r="DD43" s="2"/>
      <c r="DE43" s="47"/>
      <c r="DF43" s="47"/>
      <c r="DG43" s="29"/>
      <c r="DH43" s="48"/>
      <c r="DI43" s="48"/>
      <c r="DJ43" s="154"/>
      <c r="DK43" s="48"/>
      <c r="DL43" s="48"/>
      <c r="DM43" s="29"/>
      <c r="DN43" s="48"/>
      <c r="DO43" s="48"/>
      <c r="DQ43" s="48"/>
      <c r="DR43" s="48"/>
      <c r="DS43" s="7"/>
      <c r="DU43" s="29"/>
      <c r="DV43" s="47"/>
      <c r="DW43" s="47"/>
      <c r="DX43" s="2"/>
      <c r="DY43" s="47"/>
      <c r="DZ43" s="47"/>
      <c r="EA43" s="29"/>
      <c r="EB43" s="48"/>
      <c r="EC43" s="48"/>
      <c r="ED43" s="154"/>
      <c r="EE43" s="48"/>
      <c r="EF43" s="48"/>
      <c r="EG43" s="29"/>
      <c r="EH43" s="48"/>
      <c r="EI43" s="48"/>
      <c r="EK43" s="48"/>
      <c r="EL43" s="48"/>
      <c r="EM43" s="7"/>
      <c r="EO43" s="29"/>
      <c r="EP43" s="47"/>
      <c r="EQ43" s="47"/>
      <c r="ER43" s="2"/>
      <c r="ES43" s="47"/>
      <c r="ET43" s="47"/>
      <c r="EU43" s="29"/>
      <c r="EW43" s="50"/>
      <c r="EZ43" s="49"/>
      <c r="FA43" s="29"/>
      <c r="FB43" s="48"/>
      <c r="FC43" s="48"/>
      <c r="FE43" s="48"/>
      <c r="FF43" s="48"/>
      <c r="FG43" s="7"/>
      <c r="FI43" s="29"/>
      <c r="FJ43" s="47"/>
      <c r="FK43" s="47"/>
      <c r="FL43" s="2"/>
      <c r="FM43" s="47"/>
      <c r="FN43" s="47"/>
      <c r="FO43" s="29"/>
      <c r="FP43" s="48"/>
      <c r="FQ43" s="48"/>
      <c r="FT43" s="49"/>
      <c r="FU43" s="29"/>
      <c r="FV43" s="48"/>
      <c r="FW43" s="48"/>
      <c r="FY43" s="48"/>
      <c r="FZ43" s="48"/>
      <c r="GA43" s="7"/>
      <c r="GC43" s="29"/>
      <c r="GD43" s="47"/>
      <c r="GE43" s="47"/>
      <c r="GF43" s="2"/>
      <c r="GG43" s="47"/>
      <c r="GH43" s="47"/>
      <c r="GI43" s="29"/>
      <c r="GJ43" s="48"/>
      <c r="GK43" s="48"/>
      <c r="GN43" s="49"/>
      <c r="GO43" s="29"/>
      <c r="GP43" s="48"/>
      <c r="GQ43" s="48"/>
      <c r="GS43" s="48"/>
      <c r="GT43" s="48"/>
      <c r="GU43" s="19"/>
      <c r="GV43" s="53"/>
      <c r="GW43" s="53"/>
      <c r="GX43" s="54"/>
      <c r="GY43" s="29"/>
      <c r="GZ43" s="29"/>
      <c r="HA43" s="47"/>
      <c r="HB43" s="29"/>
      <c r="HC43" s="56"/>
      <c r="HD43" s="2"/>
      <c r="HE43" s="2"/>
      <c r="HF43" s="2"/>
      <c r="HG43" s="2"/>
      <c r="HH43" s="57"/>
      <c r="HI43" s="2"/>
      <c r="HJ43" s="2"/>
      <c r="HK43" s="2"/>
      <c r="HL43" s="2"/>
      <c r="HM43" s="2"/>
      <c r="HN43" s="2"/>
      <c r="HO43" s="19"/>
      <c r="HP43" s="53"/>
      <c r="HQ43" s="53"/>
      <c r="HR43" s="54"/>
      <c r="HS43" s="29"/>
      <c r="HT43" s="29"/>
      <c r="HU43" s="47"/>
      <c r="HV43" s="29"/>
      <c r="HW43" s="56"/>
      <c r="HX43" s="2"/>
      <c r="HY43" s="2"/>
      <c r="HZ43" s="2"/>
      <c r="IA43" s="2"/>
      <c r="IB43" s="57"/>
      <c r="IC43" s="2"/>
      <c r="ID43" s="2"/>
      <c r="IE43" s="2"/>
      <c r="IF43" s="2"/>
      <c r="IG43" s="2"/>
      <c r="IH43" s="2"/>
      <c r="II43" s="19"/>
      <c r="IJ43" s="53"/>
      <c r="IK43" s="53"/>
      <c r="IL43" s="54"/>
      <c r="IM43" s="29"/>
      <c r="IN43" s="29"/>
      <c r="IO43" s="47"/>
      <c r="IP43" s="29"/>
      <c r="IQ43" s="56"/>
      <c r="IR43" s="2"/>
      <c r="IS43" s="2"/>
      <c r="IT43" s="2"/>
      <c r="IU43" s="2"/>
      <c r="IV43" s="57"/>
      <c r="IW43" s="2"/>
      <c r="IX43" s="2"/>
      <c r="IY43" s="2"/>
      <c r="IZ43" s="2"/>
      <c r="JA43" s="2"/>
      <c r="JB43" s="2"/>
      <c r="JC43" s="19"/>
      <c r="JD43" s="53"/>
      <c r="JE43" s="53"/>
      <c r="JF43" s="54"/>
      <c r="JG43" s="29"/>
      <c r="JH43" s="29"/>
      <c r="JI43" s="47"/>
      <c r="JJ43" s="29"/>
      <c r="JK43" s="56"/>
      <c r="JL43" s="2"/>
      <c r="JM43" s="2"/>
      <c r="JN43" s="2"/>
      <c r="JO43" s="2"/>
      <c r="JP43" s="57"/>
      <c r="JQ43" s="2"/>
      <c r="JR43" s="2"/>
      <c r="JS43" s="2"/>
      <c r="JT43" s="2"/>
      <c r="JU43" s="2"/>
      <c r="JV43" s="2"/>
    </row>
    <row r="44" spans="1:282" s="4" customFormat="1" ht="13.5" customHeight="1">
      <c r="A44" s="46" t="s">
        <v>1226</v>
      </c>
      <c r="B44" s="2" t="s">
        <v>1230</v>
      </c>
      <c r="C44" s="2"/>
      <c r="D44" s="2"/>
      <c r="E44" s="2"/>
      <c r="F44" s="47"/>
      <c r="G44" s="48"/>
      <c r="H44" s="2"/>
      <c r="I44" s="47"/>
      <c r="J44" s="48"/>
      <c r="K44" s="2"/>
      <c r="L44" s="2"/>
      <c r="M44" s="2"/>
      <c r="N44" s="2"/>
      <c r="O44" s="2"/>
      <c r="P44" s="2"/>
      <c r="Q44" s="2"/>
      <c r="R44" s="2"/>
      <c r="S44" s="2"/>
      <c r="T44" s="2"/>
      <c r="U44" s="2"/>
      <c r="V44" s="2"/>
      <c r="Y44" s="29"/>
      <c r="Z44" s="47"/>
      <c r="AA44" s="47"/>
      <c r="AB44" s="2"/>
      <c r="AC44" s="47"/>
      <c r="AD44" s="47"/>
      <c r="AG44" s="48"/>
      <c r="AJ44" s="49"/>
      <c r="AK44" s="29"/>
      <c r="AL44" s="48"/>
      <c r="AM44" s="48"/>
      <c r="AO44" s="48"/>
      <c r="AP44" s="48"/>
      <c r="AT44" s="47"/>
      <c r="AU44" s="47"/>
      <c r="AV44" s="2"/>
      <c r="AW44" s="47"/>
      <c r="AX44" s="47"/>
      <c r="AY44" s="29"/>
      <c r="AZ44" s="48"/>
      <c r="BA44" s="48"/>
      <c r="BB44" s="154"/>
      <c r="BC44" s="48"/>
      <c r="BD44" s="48"/>
      <c r="BE44" s="29"/>
      <c r="BG44" s="48"/>
      <c r="BI44" s="48"/>
      <c r="BJ44" s="48"/>
      <c r="BK44" s="7"/>
      <c r="BM44" s="29">
        <v>75527</v>
      </c>
      <c r="BN44" s="48">
        <f>$BM44/$BK5</f>
        <v>3.2775083177725421E-2</v>
      </c>
      <c r="BO44" s="48">
        <v>3.3000000000000002E-2</v>
      </c>
      <c r="BP44" s="2">
        <v>2</v>
      </c>
      <c r="BQ44" s="48">
        <f>$BP44/$BK3</f>
        <v>1.3245033112582781E-2</v>
      </c>
      <c r="BR44" s="48">
        <v>1.2999999999999999E-2</v>
      </c>
      <c r="BS44" s="29"/>
      <c r="BT44" s="48"/>
      <c r="BU44" s="48"/>
      <c r="BV44" s="154"/>
      <c r="BW44" s="48"/>
      <c r="BX44" s="48"/>
      <c r="BY44" s="29"/>
      <c r="BZ44" s="48"/>
      <c r="CA44" s="48"/>
      <c r="CC44" s="48"/>
      <c r="CD44" s="48"/>
      <c r="CE44" s="7"/>
      <c r="CG44" s="29">
        <v>77293</v>
      </c>
      <c r="CH44" s="47">
        <f>$CG44/CE7</f>
        <v>3.9831219888761371E-2</v>
      </c>
      <c r="CI44" s="47">
        <v>0</v>
      </c>
      <c r="CJ44" s="2">
        <v>2</v>
      </c>
      <c r="CK44" s="47">
        <f>$CJ44/CE3</f>
        <v>1.3245033112582781E-2</v>
      </c>
      <c r="CL44" s="47">
        <v>0</v>
      </c>
      <c r="CM44" s="25"/>
      <c r="CN44" s="48"/>
      <c r="CO44" s="48"/>
      <c r="CP44" s="154"/>
      <c r="CQ44" s="48"/>
      <c r="CR44" s="48"/>
      <c r="CS44" s="29"/>
      <c r="CT44" s="48"/>
      <c r="CU44" s="48"/>
      <c r="CW44" s="48"/>
      <c r="CX44" s="48"/>
      <c r="CY44" s="29"/>
      <c r="DA44" s="29"/>
      <c r="DB44" s="47"/>
      <c r="DC44" s="47"/>
      <c r="DD44" s="2"/>
      <c r="DE44" s="47"/>
      <c r="DF44" s="47"/>
      <c r="DG44" s="29"/>
      <c r="DH44" s="48"/>
      <c r="DI44" s="48"/>
      <c r="DJ44" s="154"/>
      <c r="DK44" s="48"/>
      <c r="DL44" s="48"/>
      <c r="DM44" s="29"/>
      <c r="DN44" s="48"/>
      <c r="DO44" s="48"/>
      <c r="DQ44" s="48"/>
      <c r="DR44" s="48"/>
      <c r="DS44" s="7"/>
      <c r="DU44" s="29"/>
      <c r="DV44" s="47"/>
      <c r="DW44" s="47"/>
      <c r="DX44" s="2"/>
      <c r="DY44" s="47"/>
      <c r="DZ44" s="47"/>
      <c r="EA44" s="29"/>
      <c r="EB44" s="48"/>
      <c r="EC44" s="48"/>
      <c r="ED44" s="154"/>
      <c r="EE44" s="48"/>
      <c r="EF44" s="48"/>
      <c r="EG44" s="29"/>
      <c r="EH44" s="48"/>
      <c r="EI44" s="48"/>
      <c r="EK44" s="48"/>
      <c r="EL44" s="48"/>
      <c r="EM44" s="7"/>
      <c r="EO44" s="29"/>
      <c r="EP44" s="47"/>
      <c r="EQ44" s="47"/>
      <c r="ER44" s="2"/>
      <c r="ES44" s="47"/>
      <c r="ET44" s="47"/>
      <c r="EU44" s="29"/>
      <c r="EW44" s="50"/>
      <c r="EZ44" s="49"/>
      <c r="FA44" s="29"/>
      <c r="FB44" s="48"/>
      <c r="FC44" s="48"/>
      <c r="FE44" s="48"/>
      <c r="FF44" s="48"/>
      <c r="FG44" s="7"/>
      <c r="FI44" s="29"/>
      <c r="FJ44" s="47"/>
      <c r="FK44" s="47"/>
      <c r="FL44" s="2"/>
      <c r="FM44" s="47"/>
      <c r="FN44" s="47"/>
      <c r="FO44" s="29"/>
      <c r="FP44" s="48"/>
      <c r="FQ44" s="48"/>
      <c r="FT44" s="49"/>
      <c r="FU44" s="29"/>
      <c r="FV44" s="48"/>
      <c r="FW44" s="48"/>
      <c r="FY44" s="48"/>
      <c r="FZ44" s="48"/>
      <c r="GA44" s="7"/>
      <c r="GC44" s="29"/>
      <c r="GD44" s="47"/>
      <c r="GE44" s="47"/>
      <c r="GF44" s="2"/>
      <c r="GG44" s="47"/>
      <c r="GH44" s="47"/>
      <c r="GI44" s="29"/>
      <c r="GJ44" s="48"/>
      <c r="GK44" s="48"/>
      <c r="GN44" s="49"/>
      <c r="GO44" s="29"/>
      <c r="GP44" s="48"/>
      <c r="GQ44" s="48"/>
      <c r="GS44" s="48"/>
      <c r="GT44" s="48"/>
      <c r="GU44" s="19"/>
      <c r="GV44" s="53"/>
      <c r="GW44" s="53"/>
      <c r="GX44" s="54"/>
      <c r="GY44" s="29"/>
      <c r="GZ44" s="29"/>
      <c r="HA44" s="47"/>
      <c r="HB44" s="29"/>
      <c r="HC44" s="56"/>
      <c r="HD44" s="2"/>
      <c r="HE44" s="2"/>
      <c r="HF44" s="2"/>
      <c r="HG44" s="2"/>
      <c r="HH44" s="57"/>
      <c r="HI44" s="2"/>
      <c r="HJ44" s="2"/>
      <c r="HK44" s="2"/>
      <c r="HL44" s="2"/>
      <c r="HM44" s="2"/>
      <c r="HN44" s="2"/>
      <c r="HO44" s="19"/>
      <c r="HP44" s="53"/>
      <c r="HQ44" s="53"/>
      <c r="HR44" s="54"/>
      <c r="HS44" s="29"/>
      <c r="HT44" s="29"/>
      <c r="HU44" s="47"/>
      <c r="HV44" s="29"/>
      <c r="HW44" s="56"/>
      <c r="HX44" s="2"/>
      <c r="HY44" s="2"/>
      <c r="HZ44" s="2"/>
      <c r="IA44" s="2"/>
      <c r="IB44" s="57"/>
      <c r="IC44" s="2"/>
      <c r="ID44" s="2"/>
      <c r="IE44" s="2"/>
      <c r="IF44" s="2"/>
      <c r="IG44" s="2"/>
      <c r="IH44" s="2"/>
      <c r="II44" s="19"/>
      <c r="IJ44" s="53"/>
      <c r="IK44" s="53"/>
      <c r="IL44" s="54"/>
      <c r="IM44" s="29"/>
      <c r="IN44" s="29"/>
      <c r="IO44" s="47"/>
      <c r="IP44" s="29"/>
      <c r="IQ44" s="56"/>
      <c r="IR44" s="2"/>
      <c r="IS44" s="2"/>
      <c r="IT44" s="2"/>
      <c r="IU44" s="2"/>
      <c r="IV44" s="57"/>
      <c r="IW44" s="2"/>
      <c r="IX44" s="2"/>
      <c r="IY44" s="2"/>
      <c r="IZ44" s="2"/>
      <c r="JA44" s="2"/>
      <c r="JB44" s="2"/>
      <c r="JC44" s="19"/>
      <c r="JD44" s="53"/>
      <c r="JE44" s="53"/>
      <c r="JF44" s="54"/>
      <c r="JG44" s="29"/>
      <c r="JH44" s="29"/>
      <c r="JI44" s="47"/>
      <c r="JJ44" s="29"/>
      <c r="JK44" s="56"/>
      <c r="JL44" s="2"/>
      <c r="JM44" s="2"/>
      <c r="JN44" s="2"/>
      <c r="JO44" s="2"/>
      <c r="JP44" s="57"/>
      <c r="JQ44" s="2"/>
      <c r="JR44" s="2"/>
      <c r="JS44" s="2"/>
      <c r="JT44" s="2"/>
      <c r="JU44" s="2"/>
      <c r="JV44" s="2"/>
    </row>
    <row r="45" spans="1:282" s="4" customFormat="1" ht="13.5" customHeight="1">
      <c r="A45" s="46" t="s">
        <v>439</v>
      </c>
      <c r="B45" s="2" t="s">
        <v>527</v>
      </c>
      <c r="C45" s="2"/>
      <c r="D45" s="2"/>
      <c r="E45" s="2"/>
      <c r="F45" s="47"/>
      <c r="G45" s="48"/>
      <c r="H45" s="2"/>
      <c r="I45" s="47"/>
      <c r="J45" s="48"/>
      <c r="K45" s="2"/>
      <c r="L45" s="2"/>
      <c r="M45" s="2"/>
      <c r="N45" s="2"/>
      <c r="O45" s="2"/>
      <c r="P45" s="2"/>
      <c r="Q45" s="2"/>
      <c r="R45" s="2"/>
      <c r="S45" s="2"/>
      <c r="T45" s="2"/>
      <c r="U45" s="2"/>
      <c r="V45" s="2"/>
      <c r="Y45" s="29"/>
      <c r="Z45" s="47"/>
      <c r="AA45" s="47"/>
      <c r="AB45" s="2"/>
      <c r="AC45" s="47"/>
      <c r="AD45" s="47"/>
      <c r="AG45" s="48"/>
      <c r="AJ45" s="49"/>
      <c r="AK45" s="29"/>
      <c r="AL45" s="48"/>
      <c r="AM45" s="48"/>
      <c r="AO45" s="48"/>
      <c r="AP45" s="48"/>
      <c r="AT45" s="47"/>
      <c r="AU45" s="47"/>
      <c r="AV45" s="2"/>
      <c r="AW45" s="47"/>
      <c r="AX45" s="47"/>
      <c r="AY45" s="29"/>
      <c r="AZ45" s="48"/>
      <c r="BA45" s="48"/>
      <c r="BB45" s="154"/>
      <c r="BC45" s="48"/>
      <c r="BD45" s="48"/>
      <c r="BE45" s="29"/>
      <c r="BG45" s="48"/>
      <c r="BI45" s="48"/>
      <c r="BJ45" s="48"/>
      <c r="BK45" s="7"/>
      <c r="BM45" s="29">
        <v>39090</v>
      </c>
      <c r="BN45" s="48">
        <f>$BM45/$BK5</f>
        <v>1.6963178749550317E-2</v>
      </c>
      <c r="BO45" s="48">
        <v>1.7000000000000001E-2</v>
      </c>
      <c r="BP45" s="2">
        <v>0</v>
      </c>
      <c r="BQ45" s="48">
        <v>0</v>
      </c>
      <c r="BR45" s="48">
        <v>0</v>
      </c>
      <c r="BS45" s="29"/>
      <c r="BT45" s="48"/>
      <c r="BU45" s="48"/>
      <c r="BV45" s="154"/>
      <c r="BW45" s="48"/>
      <c r="BX45" s="48"/>
      <c r="BY45" s="29"/>
      <c r="BZ45" s="48"/>
      <c r="CA45" s="48"/>
      <c r="CC45" s="48"/>
      <c r="CD45" s="48"/>
      <c r="CE45" s="7"/>
      <c r="CG45" s="29"/>
      <c r="CH45" s="47"/>
      <c r="CI45" s="47"/>
      <c r="CJ45" s="2"/>
      <c r="CK45" s="47"/>
      <c r="CL45" s="47"/>
      <c r="CM45" s="25"/>
      <c r="CN45" s="48"/>
      <c r="CO45" s="48"/>
      <c r="CP45" s="154"/>
      <c r="CQ45" s="48"/>
      <c r="CR45" s="48"/>
      <c r="CS45" s="29"/>
      <c r="CT45" s="48"/>
      <c r="CU45" s="48"/>
      <c r="CW45" s="48"/>
      <c r="CX45" s="48"/>
      <c r="CY45" s="29"/>
      <c r="DA45" s="29"/>
      <c r="DB45" s="47"/>
      <c r="DC45" s="47"/>
      <c r="DD45" s="2"/>
      <c r="DE45" s="47"/>
      <c r="DF45" s="47"/>
      <c r="DG45" s="29"/>
      <c r="DH45" s="48"/>
      <c r="DI45" s="48"/>
      <c r="DJ45" s="154"/>
      <c r="DK45" s="48"/>
      <c r="DL45" s="48"/>
      <c r="DM45" s="29"/>
      <c r="DN45" s="48"/>
      <c r="DO45" s="48"/>
      <c r="DQ45" s="48"/>
      <c r="DR45" s="48"/>
      <c r="DS45" s="7"/>
      <c r="DU45" s="29"/>
      <c r="DV45" s="47"/>
      <c r="DW45" s="47"/>
      <c r="DX45" s="2"/>
      <c r="DY45" s="47"/>
      <c r="DZ45" s="47"/>
      <c r="EA45" s="29"/>
      <c r="EB45" s="48"/>
      <c r="EC45" s="48"/>
      <c r="ED45" s="154"/>
      <c r="EE45" s="48"/>
      <c r="EF45" s="48"/>
      <c r="EG45" s="29"/>
      <c r="EH45" s="48"/>
      <c r="EI45" s="48"/>
      <c r="EK45" s="48"/>
      <c r="EL45" s="48"/>
      <c r="EM45" s="7"/>
      <c r="EO45" s="29"/>
      <c r="EP45" s="47"/>
      <c r="EQ45" s="47"/>
      <c r="ER45" s="2"/>
      <c r="ES45" s="47"/>
      <c r="ET45" s="47"/>
      <c r="EU45" s="29"/>
      <c r="EW45" s="50"/>
      <c r="EZ45" s="49"/>
      <c r="FA45" s="29"/>
      <c r="FB45" s="48"/>
      <c r="FC45" s="48"/>
      <c r="FE45" s="48"/>
      <c r="FF45" s="48"/>
      <c r="FG45" s="7"/>
      <c r="FI45" s="29"/>
      <c r="FJ45" s="47"/>
      <c r="FK45" s="47"/>
      <c r="FL45" s="2"/>
      <c r="FM45" s="47"/>
      <c r="FN45" s="47"/>
      <c r="FO45" s="29"/>
      <c r="FP45" s="48"/>
      <c r="FQ45" s="48"/>
      <c r="FT45" s="49"/>
      <c r="FU45" s="29"/>
      <c r="FV45" s="48"/>
      <c r="FW45" s="48"/>
      <c r="FY45" s="48"/>
      <c r="FZ45" s="48"/>
      <c r="GA45" s="7"/>
      <c r="GC45" s="29"/>
      <c r="GD45" s="47"/>
      <c r="GE45" s="47"/>
      <c r="GF45" s="2"/>
      <c r="GG45" s="47"/>
      <c r="GH45" s="47"/>
      <c r="GI45" s="29"/>
      <c r="GJ45" s="48"/>
      <c r="GK45" s="48"/>
      <c r="GN45" s="49"/>
      <c r="GO45" s="29"/>
      <c r="GP45" s="48"/>
      <c r="GQ45" s="48"/>
      <c r="GS45" s="48"/>
      <c r="GT45" s="48"/>
      <c r="GU45" s="19"/>
      <c r="GV45" s="53"/>
      <c r="GW45" s="53"/>
      <c r="GX45" s="54"/>
      <c r="GY45" s="29"/>
      <c r="GZ45" s="29"/>
      <c r="HA45" s="47"/>
      <c r="HB45" s="29"/>
      <c r="HC45" s="56"/>
      <c r="HD45" s="2"/>
      <c r="HE45" s="2"/>
      <c r="HF45" s="2"/>
      <c r="HG45" s="2"/>
      <c r="HH45" s="57"/>
      <c r="HI45" s="2"/>
      <c r="HJ45" s="2"/>
      <c r="HK45" s="2"/>
      <c r="HL45" s="2"/>
      <c r="HM45" s="2"/>
      <c r="HN45" s="2"/>
      <c r="HO45" s="19"/>
      <c r="HP45" s="53"/>
      <c r="HQ45" s="53"/>
      <c r="HR45" s="54"/>
      <c r="HS45" s="29"/>
      <c r="HT45" s="29"/>
      <c r="HU45" s="47"/>
      <c r="HV45" s="29"/>
      <c r="HW45" s="56"/>
      <c r="HX45" s="2"/>
      <c r="HY45" s="2"/>
      <c r="HZ45" s="2"/>
      <c r="IA45" s="2"/>
      <c r="IB45" s="57"/>
      <c r="IC45" s="2"/>
      <c r="ID45" s="2"/>
      <c r="IE45" s="2"/>
      <c r="IF45" s="2"/>
      <c r="IG45" s="2"/>
      <c r="IH45" s="2"/>
      <c r="II45" s="19"/>
      <c r="IJ45" s="53"/>
      <c r="IK45" s="53"/>
      <c r="IL45" s="54"/>
      <c r="IM45" s="29"/>
      <c r="IN45" s="29"/>
      <c r="IO45" s="47"/>
      <c r="IP45" s="29"/>
      <c r="IQ45" s="56"/>
      <c r="IR45" s="2"/>
      <c r="IS45" s="2"/>
      <c r="IT45" s="2"/>
      <c r="IU45" s="2"/>
      <c r="IV45" s="57"/>
      <c r="IW45" s="2"/>
      <c r="IX45" s="2"/>
      <c r="IY45" s="2"/>
      <c r="IZ45" s="2"/>
      <c r="JA45" s="2"/>
      <c r="JB45" s="2"/>
      <c r="JC45" s="19"/>
      <c r="JD45" s="53"/>
      <c r="JE45" s="53"/>
      <c r="JF45" s="54"/>
      <c r="JG45" s="29"/>
      <c r="JH45" s="29"/>
      <c r="JI45" s="47"/>
      <c r="JJ45" s="29"/>
      <c r="JK45" s="56"/>
      <c r="JL45" s="2"/>
      <c r="JM45" s="2"/>
      <c r="JN45" s="2"/>
      <c r="JO45" s="2"/>
      <c r="JP45" s="57"/>
      <c r="JQ45" s="2"/>
      <c r="JR45" s="2"/>
      <c r="JS45" s="2"/>
      <c r="JT45" s="2"/>
      <c r="JU45" s="2"/>
      <c r="JV45" s="2"/>
    </row>
    <row r="46" spans="1:282" s="4" customFormat="1" ht="13.5" customHeight="1">
      <c r="A46" s="46" t="s">
        <v>1234</v>
      </c>
      <c r="B46" s="2" t="s">
        <v>1236</v>
      </c>
      <c r="C46" s="2"/>
      <c r="D46" s="2"/>
      <c r="E46" s="2"/>
      <c r="F46" s="47"/>
      <c r="G46" s="48"/>
      <c r="H46" s="2"/>
      <c r="I46" s="47"/>
      <c r="J46" s="48"/>
      <c r="K46" s="2"/>
      <c r="L46" s="2"/>
      <c r="M46" s="2"/>
      <c r="N46" s="2"/>
      <c r="O46" s="2"/>
      <c r="P46" s="2"/>
      <c r="Q46" s="2"/>
      <c r="R46" s="2"/>
      <c r="S46" s="2"/>
      <c r="T46" s="2"/>
      <c r="U46" s="2"/>
      <c r="V46" s="2"/>
      <c r="Y46" s="29"/>
      <c r="Z46" s="47"/>
      <c r="AA46" s="47"/>
      <c r="AB46" s="2"/>
      <c r="AC46" s="47"/>
      <c r="AD46" s="47"/>
      <c r="AG46" s="48"/>
      <c r="AJ46" s="49"/>
      <c r="AK46" s="29"/>
      <c r="AL46" s="48"/>
      <c r="AM46" s="48"/>
      <c r="AO46" s="48"/>
      <c r="AP46" s="48"/>
      <c r="AT46" s="47"/>
      <c r="AU46" s="47"/>
      <c r="AV46" s="2"/>
      <c r="AW46" s="47"/>
      <c r="AX46" s="47"/>
      <c r="AY46" s="29"/>
      <c r="AZ46" s="48"/>
      <c r="BA46" s="48"/>
      <c r="BB46" s="154"/>
      <c r="BC46" s="48"/>
      <c r="BD46" s="48"/>
      <c r="BE46" s="29"/>
      <c r="BG46" s="48"/>
      <c r="BI46" s="48"/>
      <c r="BJ46" s="48"/>
      <c r="BK46" s="7"/>
      <c r="BM46" s="29"/>
      <c r="BN46" s="48"/>
      <c r="BO46" s="48"/>
      <c r="BP46" s="2"/>
      <c r="BQ46" s="48"/>
      <c r="BR46" s="48"/>
      <c r="BS46" s="29"/>
      <c r="BT46" s="48"/>
      <c r="BU46" s="48"/>
      <c r="BV46" s="154"/>
      <c r="BW46" s="48"/>
      <c r="BX46" s="48"/>
      <c r="BY46" s="29"/>
      <c r="BZ46" s="48"/>
      <c r="CA46" s="48"/>
      <c r="CC46" s="48"/>
      <c r="CD46" s="48"/>
      <c r="CE46" s="7"/>
      <c r="CG46" s="29">
        <v>5211</v>
      </c>
      <c r="CH46" s="47">
        <f>$CG46/CE7</f>
        <v>2.6853723731817308E-3</v>
      </c>
      <c r="CI46" s="47">
        <v>3.0000000000000001E-3</v>
      </c>
      <c r="CJ46" s="2">
        <v>1</v>
      </c>
      <c r="CK46" s="47">
        <f>$CJ46/CE3</f>
        <v>6.6225165562913907E-3</v>
      </c>
      <c r="CL46" s="47">
        <v>7.0000000000000001E-3</v>
      </c>
      <c r="CM46" s="25"/>
      <c r="CN46" s="48"/>
      <c r="CO46" s="48"/>
      <c r="CP46" s="154"/>
      <c r="CQ46" s="48"/>
      <c r="CR46" s="48"/>
      <c r="CS46" s="29"/>
      <c r="CT46" s="48"/>
      <c r="CU46" s="48"/>
      <c r="CW46" s="48"/>
      <c r="CX46" s="48"/>
      <c r="CY46" s="29"/>
      <c r="DA46" s="29"/>
      <c r="DB46" s="47"/>
      <c r="DC46" s="47"/>
      <c r="DD46" s="2"/>
      <c r="DE46" s="47"/>
      <c r="DF46" s="47"/>
      <c r="DG46" s="29"/>
      <c r="DH46" s="48"/>
      <c r="DI46" s="48"/>
      <c r="DJ46" s="154"/>
      <c r="DK46" s="48"/>
      <c r="DL46" s="48"/>
      <c r="DM46" s="29"/>
      <c r="DN46" s="48"/>
      <c r="DO46" s="48"/>
      <c r="DQ46" s="48"/>
      <c r="DR46" s="48"/>
      <c r="DS46" s="7"/>
      <c r="DU46" s="29"/>
      <c r="DV46" s="47"/>
      <c r="DW46" s="47"/>
      <c r="DX46" s="2"/>
      <c r="DY46" s="47"/>
      <c r="DZ46" s="47"/>
      <c r="EA46" s="29"/>
      <c r="EB46" s="48"/>
      <c r="EC46" s="48"/>
      <c r="ED46" s="154"/>
      <c r="EE46" s="48"/>
      <c r="EF46" s="48"/>
      <c r="EG46" s="29"/>
      <c r="EH46" s="48"/>
      <c r="EI46" s="48"/>
      <c r="EK46" s="48"/>
      <c r="EL46" s="48"/>
      <c r="EM46" s="7"/>
      <c r="EO46" s="29"/>
      <c r="EP46" s="47"/>
      <c r="EQ46" s="47"/>
      <c r="ER46" s="2"/>
      <c r="ES46" s="47"/>
      <c r="ET46" s="47"/>
      <c r="EU46" s="29"/>
      <c r="EW46" s="50"/>
      <c r="EZ46" s="49"/>
      <c r="FA46" s="29"/>
      <c r="FB46" s="48"/>
      <c r="FC46" s="48"/>
      <c r="FE46" s="48"/>
      <c r="FF46" s="48"/>
      <c r="FG46" s="7"/>
      <c r="FI46" s="29"/>
      <c r="FJ46" s="47"/>
      <c r="FK46" s="47"/>
      <c r="FL46" s="2"/>
      <c r="FM46" s="47"/>
      <c r="FN46" s="47"/>
      <c r="FO46" s="29"/>
      <c r="FP46" s="48"/>
      <c r="FQ46" s="48"/>
      <c r="FT46" s="49"/>
      <c r="FU46" s="29"/>
      <c r="FV46" s="48"/>
      <c r="FW46" s="48"/>
      <c r="FY46" s="48"/>
      <c r="FZ46" s="48"/>
      <c r="GA46" s="7"/>
      <c r="GC46" s="29"/>
      <c r="GD46" s="47"/>
      <c r="GE46" s="47"/>
      <c r="GF46" s="2"/>
      <c r="GG46" s="47"/>
      <c r="GH46" s="47"/>
      <c r="GI46" s="29"/>
      <c r="GJ46" s="48"/>
      <c r="GK46" s="48"/>
      <c r="GN46" s="49"/>
      <c r="GO46" s="29"/>
      <c r="GP46" s="48"/>
      <c r="GQ46" s="48"/>
      <c r="GS46" s="48"/>
      <c r="GT46" s="48"/>
      <c r="GU46" s="19"/>
      <c r="GV46" s="53"/>
      <c r="GW46" s="53"/>
      <c r="GX46" s="54"/>
      <c r="GY46" s="29"/>
      <c r="GZ46" s="29"/>
      <c r="HA46" s="47"/>
      <c r="HB46" s="29"/>
      <c r="HC46" s="56"/>
      <c r="HD46" s="2"/>
      <c r="HE46" s="2"/>
      <c r="HF46" s="2"/>
      <c r="HG46" s="2"/>
      <c r="HH46" s="57"/>
      <c r="HI46" s="2"/>
      <c r="HJ46" s="2"/>
      <c r="HK46" s="2"/>
      <c r="HL46" s="2"/>
      <c r="HM46" s="2"/>
      <c r="HN46" s="2"/>
      <c r="HO46" s="19"/>
      <c r="HP46" s="53"/>
      <c r="HQ46" s="53"/>
      <c r="HR46" s="54"/>
      <c r="HS46" s="29"/>
      <c r="HT46" s="29"/>
      <c r="HU46" s="47"/>
      <c r="HV46" s="29"/>
      <c r="HW46" s="56"/>
      <c r="HX46" s="2"/>
      <c r="HY46" s="2"/>
      <c r="HZ46" s="2"/>
      <c r="IA46" s="2"/>
      <c r="IB46" s="57"/>
      <c r="IC46" s="2"/>
      <c r="ID46" s="2"/>
      <c r="IE46" s="2"/>
      <c r="IF46" s="2"/>
      <c r="IG46" s="2"/>
      <c r="IH46" s="2"/>
      <c r="II46" s="19"/>
      <c r="IJ46" s="53"/>
      <c r="IK46" s="53"/>
      <c r="IL46" s="54"/>
      <c r="IM46" s="29"/>
      <c r="IN46" s="29"/>
      <c r="IO46" s="47"/>
      <c r="IP46" s="29"/>
      <c r="IQ46" s="56"/>
      <c r="IR46" s="2"/>
      <c r="IS46" s="2"/>
      <c r="IT46" s="2"/>
      <c r="IU46" s="2"/>
      <c r="IV46" s="57"/>
      <c r="IW46" s="2"/>
      <c r="IX46" s="2"/>
      <c r="IY46" s="2"/>
      <c r="IZ46" s="2"/>
      <c r="JA46" s="2"/>
      <c r="JB46" s="2"/>
      <c r="JC46" s="19"/>
      <c r="JD46" s="53"/>
      <c r="JE46" s="53"/>
      <c r="JF46" s="54"/>
      <c r="JG46" s="29"/>
      <c r="JH46" s="29"/>
      <c r="JI46" s="47"/>
      <c r="JJ46" s="29"/>
      <c r="JK46" s="56"/>
      <c r="JL46" s="2"/>
      <c r="JM46" s="2"/>
      <c r="JN46" s="2"/>
      <c r="JO46" s="2"/>
      <c r="JP46" s="57"/>
      <c r="JQ46" s="2"/>
      <c r="JR46" s="2"/>
      <c r="JS46" s="2"/>
      <c r="JT46" s="2"/>
      <c r="JU46" s="2"/>
      <c r="JV46" s="2"/>
    </row>
    <row r="47" spans="1:282" s="4" customFormat="1" ht="13.5" customHeight="1">
      <c r="A47" s="46" t="s">
        <v>1322</v>
      </c>
      <c r="B47" s="2" t="s">
        <v>1325</v>
      </c>
      <c r="C47" s="2"/>
      <c r="D47" s="2"/>
      <c r="E47" s="2"/>
      <c r="F47" s="47"/>
      <c r="G47" s="48"/>
      <c r="H47" s="2"/>
      <c r="I47" s="47"/>
      <c r="J47" s="48"/>
      <c r="K47" s="2"/>
      <c r="L47" s="2"/>
      <c r="M47" s="2"/>
      <c r="N47" s="2"/>
      <c r="O47" s="2"/>
      <c r="P47" s="2"/>
      <c r="Q47" s="2"/>
      <c r="R47" s="2"/>
      <c r="S47" s="2"/>
      <c r="T47" s="2"/>
      <c r="U47" s="2"/>
      <c r="V47" s="2"/>
      <c r="Y47" s="29"/>
      <c r="Z47" s="47"/>
      <c r="AA47" s="47"/>
      <c r="AB47" s="2"/>
      <c r="AC47" s="47"/>
      <c r="AD47" s="47"/>
      <c r="AG47" s="48"/>
      <c r="AJ47" s="49"/>
      <c r="AK47" s="29"/>
      <c r="AL47" s="48"/>
      <c r="AM47" s="48"/>
      <c r="AO47" s="48"/>
      <c r="AP47" s="48"/>
      <c r="AT47" s="47"/>
      <c r="AU47" s="47"/>
      <c r="AV47" s="2"/>
      <c r="AW47" s="47"/>
      <c r="AX47" s="47"/>
      <c r="AY47" s="29"/>
      <c r="AZ47" s="48"/>
      <c r="BA47" s="48"/>
      <c r="BB47" s="154"/>
      <c r="BC47" s="48"/>
      <c r="BD47" s="48"/>
      <c r="BE47" s="29"/>
      <c r="BG47" s="48"/>
      <c r="BI47" s="48"/>
      <c r="BJ47" s="48"/>
      <c r="BK47" s="7"/>
      <c r="BM47" s="29"/>
      <c r="BN47" s="48"/>
      <c r="BO47" s="48"/>
      <c r="BP47" s="2"/>
      <c r="BQ47" s="48"/>
      <c r="BR47" s="48"/>
      <c r="BS47" s="29"/>
      <c r="BT47" s="48"/>
      <c r="BU47" s="48"/>
      <c r="BV47" s="154"/>
      <c r="BW47" s="48"/>
      <c r="BX47" s="48"/>
      <c r="BY47" s="29"/>
      <c r="BZ47" s="48"/>
      <c r="CA47" s="48"/>
      <c r="CC47" s="48"/>
      <c r="CD47" s="48"/>
      <c r="CE47" s="7"/>
      <c r="CG47" s="29"/>
      <c r="CH47" s="47"/>
      <c r="CI47" s="47"/>
      <c r="CJ47" s="2"/>
      <c r="CK47" s="47"/>
      <c r="CL47" s="47"/>
      <c r="CM47" s="25"/>
      <c r="CN47" s="48"/>
      <c r="CO47" s="48"/>
      <c r="CP47" s="154"/>
      <c r="CQ47" s="48"/>
      <c r="CR47" s="48"/>
      <c r="CS47" s="29"/>
      <c r="CT47" s="48"/>
      <c r="CU47" s="48"/>
      <c r="CW47" s="48"/>
      <c r="CX47" s="48"/>
      <c r="CY47" s="29" t="s">
        <v>1326</v>
      </c>
      <c r="DA47" s="29">
        <v>181493</v>
      </c>
      <c r="DB47" s="47">
        <f>DA47/CY7</f>
        <v>0.10696085670994573</v>
      </c>
      <c r="DC47" s="47">
        <v>0</v>
      </c>
      <c r="DD47" s="2">
        <v>16</v>
      </c>
      <c r="DE47" s="47">
        <f>DD47/CY3</f>
        <v>0.10596026490066225</v>
      </c>
      <c r="DF47" s="47">
        <v>0</v>
      </c>
      <c r="DG47" s="29"/>
      <c r="DH47" s="48"/>
      <c r="DI47" s="48"/>
      <c r="DJ47" s="154"/>
      <c r="DK47" s="48"/>
      <c r="DL47" s="48"/>
      <c r="DM47" s="29"/>
      <c r="DN47" s="48"/>
      <c r="DO47" s="48"/>
      <c r="DQ47" s="48"/>
      <c r="DR47" s="48"/>
      <c r="DS47" s="7"/>
      <c r="DU47" s="29"/>
      <c r="DV47" s="47"/>
      <c r="DW47" s="47"/>
      <c r="DX47" s="2"/>
      <c r="DY47" s="47"/>
      <c r="DZ47" s="47"/>
      <c r="EA47" s="29"/>
      <c r="EB47" s="48"/>
      <c r="EC47" s="48"/>
      <c r="ED47" s="154"/>
      <c r="EE47" s="48"/>
      <c r="EF47" s="48"/>
      <c r="EG47" s="29"/>
      <c r="EH47" s="48"/>
      <c r="EI47" s="48"/>
      <c r="EK47" s="48"/>
      <c r="EL47" s="48"/>
      <c r="EM47" s="7"/>
      <c r="EO47" s="29"/>
      <c r="EP47" s="47"/>
      <c r="EQ47" s="47"/>
      <c r="ER47" s="2"/>
      <c r="ES47" s="47"/>
      <c r="ET47" s="47"/>
      <c r="EU47" s="29"/>
      <c r="EW47" s="50"/>
      <c r="EZ47" s="49"/>
      <c r="FA47" s="29"/>
      <c r="FB47" s="48"/>
      <c r="FC47" s="48"/>
      <c r="FE47" s="48"/>
      <c r="FF47" s="48"/>
      <c r="FG47" s="7"/>
      <c r="FI47" s="29"/>
      <c r="FJ47" s="47"/>
      <c r="FK47" s="47"/>
      <c r="FL47" s="2"/>
      <c r="FM47" s="47"/>
      <c r="FN47" s="47"/>
      <c r="FO47" s="29"/>
      <c r="FP47" s="48"/>
      <c r="FQ47" s="48"/>
      <c r="FT47" s="49"/>
      <c r="FU47" s="29"/>
      <c r="FV47" s="48"/>
      <c r="FW47" s="48"/>
      <c r="FY47" s="48"/>
      <c r="FZ47" s="48"/>
      <c r="GA47" s="7"/>
      <c r="GC47" s="29"/>
      <c r="GD47" s="47"/>
      <c r="GE47" s="47"/>
      <c r="GF47" s="2"/>
      <c r="GG47" s="47"/>
      <c r="GH47" s="47"/>
      <c r="GI47" s="29"/>
      <c r="GJ47" s="48"/>
      <c r="GK47" s="48"/>
      <c r="GN47" s="49"/>
      <c r="GO47" s="29"/>
      <c r="GP47" s="48"/>
      <c r="GQ47" s="48"/>
      <c r="GS47" s="48"/>
      <c r="GT47" s="48"/>
      <c r="GU47" s="19"/>
      <c r="GV47" s="53"/>
      <c r="GW47" s="53"/>
      <c r="GX47" s="54"/>
      <c r="GY47" s="29"/>
      <c r="GZ47" s="29"/>
      <c r="HA47" s="47"/>
      <c r="HB47" s="29"/>
      <c r="HC47" s="56"/>
      <c r="HD47" s="2"/>
      <c r="HE47" s="2"/>
      <c r="HF47" s="2"/>
      <c r="HG47" s="2"/>
      <c r="HH47" s="57"/>
      <c r="HI47" s="2"/>
      <c r="HJ47" s="2"/>
      <c r="HK47" s="2"/>
      <c r="HL47" s="2"/>
      <c r="HM47" s="2"/>
      <c r="HN47" s="2"/>
      <c r="HO47" s="19"/>
      <c r="HP47" s="53"/>
      <c r="HQ47" s="53"/>
      <c r="HR47" s="54"/>
      <c r="HS47" s="29"/>
      <c r="HT47" s="29"/>
      <c r="HU47" s="47"/>
      <c r="HV47" s="29"/>
      <c r="HW47" s="56"/>
      <c r="HX47" s="2"/>
      <c r="HY47" s="2"/>
      <c r="HZ47" s="2"/>
      <c r="IA47" s="2"/>
      <c r="IB47" s="57"/>
      <c r="IC47" s="2"/>
      <c r="ID47" s="2"/>
      <c r="IE47" s="2"/>
      <c r="IF47" s="2"/>
      <c r="IG47" s="2"/>
      <c r="IH47" s="2"/>
      <c r="II47" s="19"/>
      <c r="IJ47" s="53"/>
      <c r="IK47" s="53"/>
      <c r="IL47" s="54"/>
      <c r="IM47" s="29"/>
      <c r="IN47" s="29"/>
      <c r="IO47" s="47"/>
      <c r="IP47" s="29"/>
      <c r="IQ47" s="56"/>
      <c r="IR47" s="2"/>
      <c r="IS47" s="2"/>
      <c r="IT47" s="2"/>
      <c r="IU47" s="2"/>
      <c r="IV47" s="57"/>
      <c r="IW47" s="2"/>
      <c r="IX47" s="2"/>
      <c r="IY47" s="2"/>
      <c r="IZ47" s="2"/>
      <c r="JA47" s="2"/>
      <c r="JB47" s="2"/>
      <c r="JC47" s="19"/>
      <c r="JD47" s="53"/>
      <c r="JE47" s="53"/>
      <c r="JF47" s="54"/>
      <c r="JG47" s="29"/>
      <c r="JH47" s="29"/>
      <c r="JI47" s="47"/>
      <c r="JJ47" s="29"/>
      <c r="JK47" s="56"/>
      <c r="JL47" s="2"/>
      <c r="JM47" s="2"/>
      <c r="JN47" s="2"/>
      <c r="JO47" s="2"/>
      <c r="JP47" s="57"/>
      <c r="JQ47" s="2"/>
      <c r="JR47" s="2"/>
      <c r="JS47" s="2"/>
      <c r="JT47" s="2"/>
      <c r="JU47" s="2"/>
      <c r="JV47" s="2"/>
    </row>
    <row r="48" spans="1:282" s="4" customFormat="1" ht="13.5" customHeight="1">
      <c r="A48" s="46" t="s">
        <v>1327</v>
      </c>
      <c r="B48" s="2" t="s">
        <v>1329</v>
      </c>
      <c r="C48" s="2"/>
      <c r="D48" s="2"/>
      <c r="E48" s="2"/>
      <c r="F48" s="47"/>
      <c r="G48" s="48"/>
      <c r="H48" s="2"/>
      <c r="I48" s="47"/>
      <c r="J48" s="48"/>
      <c r="K48" s="2"/>
      <c r="L48" s="2"/>
      <c r="M48" s="2"/>
      <c r="N48" s="2"/>
      <c r="O48" s="2"/>
      <c r="P48" s="2"/>
      <c r="Q48" s="2"/>
      <c r="R48" s="2"/>
      <c r="S48" s="2"/>
      <c r="T48" s="2"/>
      <c r="U48" s="2"/>
      <c r="V48" s="2"/>
      <c r="Y48" s="29"/>
      <c r="Z48" s="47"/>
      <c r="AA48" s="47"/>
      <c r="AB48" s="2"/>
      <c r="AC48" s="47"/>
      <c r="AD48" s="47"/>
      <c r="AG48" s="48"/>
      <c r="AJ48" s="49"/>
      <c r="AK48" s="29"/>
      <c r="AL48" s="48"/>
      <c r="AM48" s="48"/>
      <c r="AO48" s="48"/>
      <c r="AP48" s="48"/>
      <c r="AT48" s="47"/>
      <c r="AU48" s="47"/>
      <c r="AV48" s="2"/>
      <c r="AW48" s="47"/>
      <c r="AX48" s="47"/>
      <c r="AY48" s="29"/>
      <c r="AZ48" s="48"/>
      <c r="BA48" s="48"/>
      <c r="BB48" s="154"/>
      <c r="BC48" s="48"/>
      <c r="BD48" s="48"/>
      <c r="BE48" s="29"/>
      <c r="BG48" s="48"/>
      <c r="BI48" s="48"/>
      <c r="BJ48" s="48"/>
      <c r="BK48" s="7"/>
      <c r="BM48" s="29"/>
      <c r="BN48" s="48"/>
      <c r="BO48" s="48"/>
      <c r="BP48" s="2"/>
      <c r="BQ48" s="48"/>
      <c r="BR48" s="48"/>
      <c r="BS48" s="29"/>
      <c r="BT48" s="48"/>
      <c r="BU48" s="48"/>
      <c r="BV48" s="154"/>
      <c r="BW48" s="48"/>
      <c r="BX48" s="48"/>
      <c r="BY48" s="29"/>
      <c r="BZ48" s="48"/>
      <c r="CA48" s="48"/>
      <c r="CC48" s="48"/>
      <c r="CD48" s="48"/>
      <c r="CE48" s="7"/>
      <c r="CG48" s="29"/>
      <c r="CH48" s="47"/>
      <c r="CI48" s="47"/>
      <c r="CJ48" s="2"/>
      <c r="CK48" s="47"/>
      <c r="CL48" s="47"/>
      <c r="CM48" s="25"/>
      <c r="CN48" s="48"/>
      <c r="CO48" s="48"/>
      <c r="CP48" s="154"/>
      <c r="CQ48" s="48"/>
      <c r="CR48" s="48"/>
      <c r="CS48" s="29"/>
      <c r="CT48" s="48"/>
      <c r="CU48" s="48"/>
      <c r="CW48" s="48"/>
      <c r="CX48" s="48"/>
      <c r="CY48" s="29" t="s">
        <v>1331</v>
      </c>
      <c r="DA48" s="29">
        <v>116483</v>
      </c>
      <c r="DB48" s="47">
        <f>DA48/CY7</f>
        <v>6.8647944946331863E-2</v>
      </c>
      <c r="DC48" s="47">
        <v>0</v>
      </c>
      <c r="DD48" s="2">
        <v>7</v>
      </c>
      <c r="DE48" s="47">
        <f>DD48/CY3</f>
        <v>4.6357615894039736E-2</v>
      </c>
      <c r="DF48" s="47">
        <v>0</v>
      </c>
      <c r="DG48" s="29"/>
      <c r="DH48" s="48"/>
      <c r="DI48" s="48"/>
      <c r="DJ48" s="154"/>
      <c r="DK48" s="48"/>
      <c r="DL48" s="48"/>
      <c r="DM48" s="29"/>
      <c r="DN48" s="48"/>
      <c r="DO48" s="48"/>
      <c r="DQ48" s="48"/>
      <c r="DR48" s="48"/>
      <c r="DS48" s="7"/>
      <c r="DU48" s="29"/>
      <c r="DV48" s="47"/>
      <c r="DW48" s="47"/>
      <c r="DX48" s="2"/>
      <c r="DY48" s="47"/>
      <c r="DZ48" s="47"/>
      <c r="EA48" s="29"/>
      <c r="EB48" s="48"/>
      <c r="EC48" s="48"/>
      <c r="ED48" s="154"/>
      <c r="EE48" s="48"/>
      <c r="EF48" s="48"/>
      <c r="EG48" s="29"/>
      <c r="EH48" s="48"/>
      <c r="EI48" s="48"/>
      <c r="EK48" s="48"/>
      <c r="EL48" s="48"/>
      <c r="EM48" s="7"/>
      <c r="EO48" s="29"/>
      <c r="EP48" s="47"/>
      <c r="EQ48" s="47"/>
      <c r="ER48" s="2"/>
      <c r="ES48" s="47"/>
      <c r="ET48" s="47"/>
      <c r="EU48" s="29"/>
      <c r="EW48" s="50"/>
      <c r="EZ48" s="49"/>
      <c r="FA48" s="29"/>
      <c r="FB48" s="48"/>
      <c r="FC48" s="48"/>
      <c r="FE48" s="48"/>
      <c r="FF48" s="48"/>
      <c r="FG48" s="7"/>
      <c r="FI48" s="29"/>
      <c r="FJ48" s="47"/>
      <c r="FK48" s="47"/>
      <c r="FL48" s="2"/>
      <c r="FM48" s="47"/>
      <c r="FN48" s="47"/>
      <c r="FO48" s="29"/>
      <c r="FP48" s="48"/>
      <c r="FQ48" s="48"/>
      <c r="FT48" s="49"/>
      <c r="FU48" s="29"/>
      <c r="FV48" s="48"/>
      <c r="FW48" s="48"/>
      <c r="FY48" s="48"/>
      <c r="FZ48" s="48"/>
      <c r="GA48" s="7"/>
      <c r="GC48" s="29"/>
      <c r="GD48" s="47"/>
      <c r="GE48" s="47"/>
      <c r="GF48" s="2"/>
      <c r="GG48" s="47"/>
      <c r="GH48" s="47"/>
      <c r="GI48" s="29"/>
      <c r="GJ48" s="48"/>
      <c r="GK48" s="48"/>
      <c r="GN48" s="49"/>
      <c r="GO48" s="29"/>
      <c r="GP48" s="48"/>
      <c r="GQ48" s="48"/>
      <c r="GS48" s="48"/>
      <c r="GT48" s="48"/>
      <c r="GU48" s="19"/>
      <c r="GV48" s="53"/>
      <c r="GW48" s="53"/>
      <c r="GX48" s="54"/>
      <c r="GY48" s="29"/>
      <c r="GZ48" s="29"/>
      <c r="HA48" s="47"/>
      <c r="HB48" s="29"/>
      <c r="HC48" s="56"/>
      <c r="HD48" s="2"/>
      <c r="HE48" s="2"/>
      <c r="HF48" s="2"/>
      <c r="HG48" s="2"/>
      <c r="HH48" s="57"/>
      <c r="HI48" s="2"/>
      <c r="HJ48" s="2"/>
      <c r="HK48" s="2"/>
      <c r="HL48" s="2"/>
      <c r="HM48" s="2"/>
      <c r="HN48" s="2"/>
      <c r="HO48" s="19"/>
      <c r="HP48" s="53"/>
      <c r="HQ48" s="53"/>
      <c r="HR48" s="54"/>
      <c r="HS48" s="29"/>
      <c r="HT48" s="29"/>
      <c r="HU48" s="47"/>
      <c r="HV48" s="29"/>
      <c r="HW48" s="56"/>
      <c r="HX48" s="2"/>
      <c r="HY48" s="2"/>
      <c r="HZ48" s="2"/>
      <c r="IA48" s="2"/>
      <c r="IB48" s="57"/>
      <c r="IC48" s="2"/>
      <c r="ID48" s="2"/>
      <c r="IE48" s="2"/>
      <c r="IF48" s="2"/>
      <c r="IG48" s="2"/>
      <c r="IH48" s="2"/>
      <c r="II48" s="19"/>
      <c r="IJ48" s="53"/>
      <c r="IK48" s="53"/>
      <c r="IL48" s="54"/>
      <c r="IM48" s="29"/>
      <c r="IN48" s="29"/>
      <c r="IO48" s="47"/>
      <c r="IP48" s="29"/>
      <c r="IQ48" s="56"/>
      <c r="IR48" s="2"/>
      <c r="IS48" s="2"/>
      <c r="IT48" s="2"/>
      <c r="IU48" s="2"/>
      <c r="IV48" s="57"/>
      <c r="IW48" s="2"/>
      <c r="IX48" s="2"/>
      <c r="IY48" s="2"/>
      <c r="IZ48" s="2"/>
      <c r="JA48" s="2"/>
      <c r="JB48" s="2"/>
      <c r="JC48" s="19"/>
      <c r="JD48" s="53"/>
      <c r="JE48" s="53"/>
      <c r="JF48" s="54"/>
      <c r="JG48" s="29"/>
      <c r="JH48" s="29"/>
      <c r="JI48" s="47"/>
      <c r="JJ48" s="29"/>
      <c r="JK48" s="56"/>
      <c r="JL48" s="2"/>
      <c r="JM48" s="2"/>
      <c r="JN48" s="2"/>
      <c r="JO48" s="2"/>
      <c r="JP48" s="57"/>
      <c r="JQ48" s="2"/>
      <c r="JR48" s="2"/>
      <c r="JS48" s="2"/>
      <c r="JT48" s="2"/>
      <c r="JU48" s="2"/>
      <c r="JV48" s="2"/>
    </row>
    <row r="49" spans="1:282" s="4" customFormat="1" ht="13.5" customHeight="1">
      <c r="A49" s="46" t="s">
        <v>1332</v>
      </c>
      <c r="B49" s="2" t="s">
        <v>1334</v>
      </c>
      <c r="C49" s="2"/>
      <c r="D49" s="2"/>
      <c r="E49" s="2"/>
      <c r="F49" s="47"/>
      <c r="G49" s="48"/>
      <c r="H49" s="2"/>
      <c r="I49" s="47"/>
      <c r="J49" s="48"/>
      <c r="K49" s="2"/>
      <c r="L49" s="2"/>
      <c r="M49" s="2"/>
      <c r="N49" s="2"/>
      <c r="O49" s="2"/>
      <c r="P49" s="2"/>
      <c r="Q49" s="2"/>
      <c r="R49" s="2"/>
      <c r="S49" s="2"/>
      <c r="T49" s="2"/>
      <c r="U49" s="2"/>
      <c r="V49" s="2"/>
      <c r="Y49" s="29"/>
      <c r="Z49" s="47"/>
      <c r="AA49" s="47"/>
      <c r="AB49" s="2"/>
      <c r="AC49" s="47"/>
      <c r="AD49" s="47"/>
      <c r="AG49" s="48"/>
      <c r="AJ49" s="49"/>
      <c r="AK49" s="29"/>
      <c r="AL49" s="48"/>
      <c r="AM49" s="48"/>
      <c r="AO49" s="48"/>
      <c r="AP49" s="48"/>
      <c r="AT49" s="47"/>
      <c r="AU49" s="47"/>
      <c r="AV49" s="2"/>
      <c r="AW49" s="47"/>
      <c r="AX49" s="47"/>
      <c r="AY49" s="29"/>
      <c r="AZ49" s="48"/>
      <c r="BA49" s="48"/>
      <c r="BB49" s="154"/>
      <c r="BC49" s="48"/>
      <c r="BD49" s="48"/>
      <c r="BE49" s="29"/>
      <c r="BG49" s="48"/>
      <c r="BI49" s="48"/>
      <c r="BJ49" s="48"/>
      <c r="BK49" s="7"/>
      <c r="BM49" s="29"/>
      <c r="BN49" s="48"/>
      <c r="BO49" s="48"/>
      <c r="BP49" s="2"/>
      <c r="BQ49" s="48"/>
      <c r="BR49" s="48"/>
      <c r="BS49" s="29"/>
      <c r="BT49" s="48"/>
      <c r="BU49" s="48"/>
      <c r="BV49" s="154"/>
      <c r="BW49" s="48"/>
      <c r="BX49" s="48"/>
      <c r="BY49" s="29"/>
      <c r="BZ49" s="48"/>
      <c r="CA49" s="48"/>
      <c r="CC49" s="48"/>
      <c r="CD49" s="48"/>
      <c r="CE49" s="7"/>
      <c r="CG49" s="29"/>
      <c r="CH49" s="47"/>
      <c r="CI49" s="47"/>
      <c r="CJ49" s="2"/>
      <c r="CK49" s="47"/>
      <c r="CL49" s="47"/>
      <c r="CM49" s="25"/>
      <c r="CN49" s="48"/>
      <c r="CO49" s="48"/>
      <c r="CP49" s="154"/>
      <c r="CQ49" s="48"/>
      <c r="CR49" s="48"/>
      <c r="CS49" s="29"/>
      <c r="CT49" s="48"/>
      <c r="CU49" s="48"/>
      <c r="CW49" s="48"/>
      <c r="CX49" s="48"/>
      <c r="CY49" s="29" t="s">
        <v>1336</v>
      </c>
      <c r="DA49" s="29">
        <v>66399</v>
      </c>
      <c r="DB49" s="47">
        <f>DA49/CY7</f>
        <v>3.9131503279375444E-2</v>
      </c>
      <c r="DC49" s="47">
        <v>0</v>
      </c>
      <c r="DD49" s="2">
        <v>3</v>
      </c>
      <c r="DE49" s="47">
        <f>DD49/CY3</f>
        <v>1.9867549668874173E-2</v>
      </c>
      <c r="DF49" s="47">
        <v>0</v>
      </c>
      <c r="DG49" s="29"/>
      <c r="DH49" s="48"/>
      <c r="DI49" s="48"/>
      <c r="DJ49" s="154"/>
      <c r="DK49" s="48"/>
      <c r="DL49" s="48"/>
      <c r="DM49" s="29"/>
      <c r="DN49" s="48"/>
      <c r="DO49" s="48"/>
      <c r="DQ49" s="48"/>
      <c r="DR49" s="48"/>
      <c r="DS49" s="7"/>
      <c r="DU49" s="29"/>
      <c r="DV49" s="47"/>
      <c r="DW49" s="47"/>
      <c r="DX49" s="2"/>
      <c r="DY49" s="47"/>
      <c r="DZ49" s="47"/>
      <c r="EA49" s="29"/>
      <c r="EB49" s="48"/>
      <c r="EC49" s="48"/>
      <c r="ED49" s="154"/>
      <c r="EE49" s="48"/>
      <c r="EF49" s="48"/>
      <c r="EG49" s="29"/>
      <c r="EH49" s="48"/>
      <c r="EI49" s="48"/>
      <c r="EK49" s="48"/>
      <c r="EL49" s="48"/>
      <c r="EM49" s="7"/>
      <c r="EO49" s="29"/>
      <c r="EP49" s="47"/>
      <c r="EQ49" s="47"/>
      <c r="ER49" s="2"/>
      <c r="ES49" s="47"/>
      <c r="ET49" s="47"/>
      <c r="EU49" s="29"/>
      <c r="EW49" s="50"/>
      <c r="EZ49" s="49"/>
      <c r="FA49" s="29"/>
      <c r="FB49" s="48"/>
      <c r="FC49" s="48"/>
      <c r="FE49" s="48"/>
      <c r="FF49" s="48"/>
      <c r="FG49" s="7"/>
      <c r="FI49" s="29"/>
      <c r="FJ49" s="47"/>
      <c r="FK49" s="47"/>
      <c r="FL49" s="2"/>
      <c r="FM49" s="47"/>
      <c r="FN49" s="47"/>
      <c r="FO49" s="29"/>
      <c r="FP49" s="48"/>
      <c r="FQ49" s="48"/>
      <c r="FT49" s="49"/>
      <c r="FU49" s="29"/>
      <c r="FV49" s="48"/>
      <c r="FW49" s="48"/>
      <c r="FY49" s="48"/>
      <c r="FZ49" s="48"/>
      <c r="GA49" s="7"/>
      <c r="GC49" s="29"/>
      <c r="GD49" s="47"/>
      <c r="GE49" s="47"/>
      <c r="GF49" s="2"/>
      <c r="GG49" s="47"/>
      <c r="GH49" s="47"/>
      <c r="GI49" s="29"/>
      <c r="GJ49" s="48"/>
      <c r="GK49" s="48"/>
      <c r="GN49" s="49"/>
      <c r="GO49" s="29"/>
      <c r="GP49" s="48"/>
      <c r="GQ49" s="48"/>
      <c r="GS49" s="48"/>
      <c r="GT49" s="48"/>
      <c r="GU49" s="19"/>
      <c r="GV49" s="53"/>
      <c r="GW49" s="53"/>
      <c r="GX49" s="54"/>
      <c r="GY49" s="29"/>
      <c r="GZ49" s="29"/>
      <c r="HA49" s="47"/>
      <c r="HB49" s="29"/>
      <c r="HC49" s="56"/>
      <c r="HD49" s="2"/>
      <c r="HE49" s="2"/>
      <c r="HF49" s="2"/>
      <c r="HG49" s="2"/>
      <c r="HH49" s="57"/>
      <c r="HI49" s="2"/>
      <c r="HJ49" s="2"/>
      <c r="HK49" s="2"/>
      <c r="HL49" s="2"/>
      <c r="HM49" s="2"/>
      <c r="HN49" s="2"/>
      <c r="HO49" s="19"/>
      <c r="HP49" s="53"/>
      <c r="HQ49" s="53"/>
      <c r="HR49" s="54"/>
      <c r="HS49" s="29"/>
      <c r="HT49" s="29"/>
      <c r="HU49" s="47"/>
      <c r="HV49" s="29"/>
      <c r="HW49" s="56"/>
      <c r="HX49" s="2"/>
      <c r="HY49" s="2"/>
      <c r="HZ49" s="2"/>
      <c r="IA49" s="2"/>
      <c r="IB49" s="57"/>
      <c r="IC49" s="2"/>
      <c r="ID49" s="2"/>
      <c r="IE49" s="2"/>
      <c r="IF49" s="2"/>
      <c r="IG49" s="2"/>
      <c r="IH49" s="2"/>
      <c r="II49" s="19"/>
      <c r="IJ49" s="53"/>
      <c r="IK49" s="53"/>
      <c r="IL49" s="54"/>
      <c r="IM49" s="29"/>
      <c r="IN49" s="29"/>
      <c r="IO49" s="47"/>
      <c r="IP49" s="29"/>
      <c r="IQ49" s="56"/>
      <c r="IR49" s="2"/>
      <c r="IS49" s="2"/>
      <c r="IT49" s="2"/>
      <c r="IU49" s="2"/>
      <c r="IV49" s="57"/>
      <c r="IW49" s="2"/>
      <c r="IX49" s="2"/>
      <c r="IY49" s="2"/>
      <c r="IZ49" s="2"/>
      <c r="JA49" s="2"/>
      <c r="JB49" s="2"/>
      <c r="JC49" s="19"/>
      <c r="JD49" s="53"/>
      <c r="JE49" s="53"/>
      <c r="JF49" s="54"/>
      <c r="JG49" s="29"/>
      <c r="JH49" s="29"/>
      <c r="JI49" s="47"/>
      <c r="JJ49" s="29"/>
      <c r="JK49" s="56"/>
      <c r="JL49" s="2"/>
      <c r="JM49" s="2"/>
      <c r="JN49" s="2"/>
      <c r="JO49" s="2"/>
      <c r="JP49" s="57"/>
      <c r="JQ49" s="2"/>
      <c r="JR49" s="2"/>
      <c r="JS49" s="2"/>
      <c r="JT49" s="2"/>
      <c r="JU49" s="2"/>
      <c r="JV49" s="2"/>
    </row>
    <row r="50" spans="1:282" s="4" customFormat="1" ht="13.5" customHeight="1">
      <c r="A50" s="46" t="s">
        <v>436</v>
      </c>
      <c r="B50" s="2" t="s">
        <v>1339</v>
      </c>
      <c r="C50" s="2"/>
      <c r="D50" s="2"/>
      <c r="E50" s="2"/>
      <c r="F50" s="47"/>
      <c r="G50" s="48"/>
      <c r="H50" s="2"/>
      <c r="I50" s="47"/>
      <c r="J50" s="48"/>
      <c r="K50" s="2"/>
      <c r="L50" s="2"/>
      <c r="M50" s="2"/>
      <c r="N50" s="2"/>
      <c r="O50" s="2"/>
      <c r="P50" s="2"/>
      <c r="Q50" s="2"/>
      <c r="R50" s="2"/>
      <c r="S50" s="2"/>
      <c r="T50" s="2"/>
      <c r="U50" s="2"/>
      <c r="V50" s="2"/>
      <c r="Y50" s="29"/>
      <c r="Z50" s="47"/>
      <c r="AA50" s="47"/>
      <c r="AB50" s="2"/>
      <c r="AC50" s="47"/>
      <c r="AD50" s="47"/>
      <c r="AG50" s="48"/>
      <c r="AJ50" s="49"/>
      <c r="AK50" s="29"/>
      <c r="AL50" s="48"/>
      <c r="AM50" s="48"/>
      <c r="AO50" s="48"/>
      <c r="AP50" s="48"/>
      <c r="AT50" s="47"/>
      <c r="AU50" s="47"/>
      <c r="AV50" s="2"/>
      <c r="AW50" s="47"/>
      <c r="AX50" s="47"/>
      <c r="AY50" s="29"/>
      <c r="AZ50" s="48"/>
      <c r="BA50" s="48"/>
      <c r="BB50" s="154"/>
      <c r="BC50" s="48"/>
      <c r="BD50" s="48"/>
      <c r="BE50" s="29"/>
      <c r="BG50" s="48"/>
      <c r="BI50" s="48"/>
      <c r="BJ50" s="48"/>
      <c r="BK50" s="7"/>
      <c r="BM50" s="29"/>
      <c r="BN50" s="48"/>
      <c r="BO50" s="48"/>
      <c r="BP50" s="2"/>
      <c r="BQ50" s="48"/>
      <c r="BR50" s="48"/>
      <c r="BS50" s="29"/>
      <c r="BT50" s="48"/>
      <c r="BU50" s="48"/>
      <c r="BV50" s="154"/>
      <c r="BW50" s="48"/>
      <c r="BX50" s="48"/>
      <c r="BY50" s="29"/>
      <c r="BZ50" s="48"/>
      <c r="CA50" s="48"/>
      <c r="CC50" s="48"/>
      <c r="CD50" s="48"/>
      <c r="CE50" s="7"/>
      <c r="CG50" s="29"/>
      <c r="CH50" s="47"/>
      <c r="CI50" s="47"/>
      <c r="CJ50" s="2"/>
      <c r="CK50" s="47"/>
      <c r="CL50" s="47"/>
      <c r="CM50" s="25"/>
      <c r="CN50" s="48"/>
      <c r="CO50" s="48"/>
      <c r="CP50" s="154"/>
      <c r="CQ50" s="48"/>
      <c r="CR50" s="48"/>
      <c r="CS50" s="29"/>
      <c r="CT50" s="48"/>
      <c r="CU50" s="48"/>
      <c r="CW50" s="48"/>
      <c r="CX50" s="48"/>
      <c r="CY50" s="29"/>
      <c r="DA50" s="29">
        <v>16900</v>
      </c>
      <c r="DB50" s="47">
        <f>DA50/CY7</f>
        <v>9.9598247778045594E-3</v>
      </c>
      <c r="DC50" s="47">
        <v>0</v>
      </c>
      <c r="DD50" s="2">
        <v>1</v>
      </c>
      <c r="DE50" s="47">
        <f>DD50/CY3</f>
        <v>6.6225165562913907E-3</v>
      </c>
      <c r="DF50" s="47">
        <v>0</v>
      </c>
      <c r="DG50" s="29"/>
      <c r="DH50" s="48"/>
      <c r="DI50" s="48"/>
      <c r="DJ50" s="154"/>
      <c r="DK50" s="48"/>
      <c r="DL50" s="48"/>
      <c r="DM50" s="29"/>
      <c r="DN50" s="48"/>
      <c r="DO50" s="48"/>
      <c r="DQ50" s="48"/>
      <c r="DR50" s="48"/>
      <c r="DS50" s="7"/>
      <c r="DU50" s="29"/>
      <c r="DV50" s="47"/>
      <c r="DW50" s="47"/>
      <c r="DX50" s="2"/>
      <c r="DY50" s="47"/>
      <c r="DZ50" s="47"/>
      <c r="EA50" s="29"/>
      <c r="EB50" s="48"/>
      <c r="EC50" s="48"/>
      <c r="ED50" s="154"/>
      <c r="EE50" s="48"/>
      <c r="EF50" s="48"/>
      <c r="EG50" s="29"/>
      <c r="EH50" s="48"/>
      <c r="EI50" s="48"/>
      <c r="EK50" s="48"/>
      <c r="EL50" s="48"/>
      <c r="EM50" s="7"/>
      <c r="EO50" s="29"/>
      <c r="EP50" s="47"/>
      <c r="EQ50" s="47"/>
      <c r="ER50" s="2"/>
      <c r="ES50" s="47"/>
      <c r="ET50" s="47"/>
      <c r="EU50" s="29"/>
      <c r="EW50" s="50"/>
      <c r="EZ50" s="49"/>
      <c r="FA50" s="29"/>
      <c r="FB50" s="48"/>
      <c r="FC50" s="48"/>
      <c r="FE50" s="48"/>
      <c r="FF50" s="48"/>
      <c r="FG50" s="7"/>
      <c r="FI50" s="29"/>
      <c r="FJ50" s="47"/>
      <c r="FK50" s="47"/>
      <c r="FL50" s="2"/>
      <c r="FM50" s="47"/>
      <c r="FN50" s="47"/>
      <c r="FO50" s="29"/>
      <c r="FP50" s="48"/>
      <c r="FQ50" s="48"/>
      <c r="FT50" s="49"/>
      <c r="FU50" s="29"/>
      <c r="FV50" s="48"/>
      <c r="FW50" s="48"/>
      <c r="FY50" s="48"/>
      <c r="FZ50" s="48"/>
      <c r="GA50" s="7"/>
      <c r="GC50" s="29"/>
      <c r="GD50" s="47"/>
      <c r="GE50" s="47"/>
      <c r="GF50" s="2"/>
      <c r="GG50" s="47"/>
      <c r="GH50" s="47"/>
      <c r="GI50" s="29"/>
      <c r="GJ50" s="48"/>
      <c r="GK50" s="48"/>
      <c r="GN50" s="49"/>
      <c r="GO50" s="29"/>
      <c r="GP50" s="48"/>
      <c r="GQ50" s="48"/>
      <c r="GS50" s="48"/>
      <c r="GT50" s="48"/>
      <c r="GU50" s="19"/>
      <c r="GV50" s="53"/>
      <c r="GW50" s="53"/>
      <c r="GX50" s="54"/>
      <c r="GY50" s="29"/>
      <c r="GZ50" s="29"/>
      <c r="HA50" s="47"/>
      <c r="HB50" s="29"/>
      <c r="HC50" s="56"/>
      <c r="HD50" s="2"/>
      <c r="HE50" s="2"/>
      <c r="HF50" s="2"/>
      <c r="HG50" s="2"/>
      <c r="HH50" s="57"/>
      <c r="HI50" s="2"/>
      <c r="HJ50" s="2"/>
      <c r="HK50" s="2"/>
      <c r="HL50" s="2"/>
      <c r="HM50" s="2"/>
      <c r="HN50" s="2"/>
      <c r="HO50" s="19"/>
      <c r="HP50" s="53"/>
      <c r="HQ50" s="53"/>
      <c r="HR50" s="54"/>
      <c r="HS50" s="29"/>
      <c r="HT50" s="29"/>
      <c r="HU50" s="47"/>
      <c r="HV50" s="29"/>
      <c r="HW50" s="56"/>
      <c r="HX50" s="2"/>
      <c r="HY50" s="2"/>
      <c r="HZ50" s="2"/>
      <c r="IA50" s="2"/>
      <c r="IB50" s="57"/>
      <c r="IC50" s="2"/>
      <c r="ID50" s="2"/>
      <c r="IE50" s="2"/>
      <c r="IF50" s="2"/>
      <c r="IG50" s="2"/>
      <c r="IH50" s="2"/>
      <c r="II50" s="19"/>
      <c r="IJ50" s="53"/>
      <c r="IK50" s="53"/>
      <c r="IL50" s="54"/>
      <c r="IM50" s="29"/>
      <c r="IN50" s="29"/>
      <c r="IO50" s="47"/>
      <c r="IP50" s="29"/>
      <c r="IQ50" s="56"/>
      <c r="IR50" s="2"/>
      <c r="IS50" s="2"/>
      <c r="IT50" s="2"/>
      <c r="IU50" s="2"/>
      <c r="IV50" s="57"/>
      <c r="IW50" s="2"/>
      <c r="IX50" s="2"/>
      <c r="IY50" s="2"/>
      <c r="IZ50" s="2"/>
      <c r="JA50" s="2"/>
      <c r="JB50" s="2"/>
      <c r="JC50" s="19"/>
      <c r="JD50" s="53"/>
      <c r="JE50" s="53"/>
      <c r="JF50" s="54"/>
      <c r="JG50" s="29"/>
      <c r="JH50" s="29"/>
      <c r="JI50" s="47"/>
      <c r="JJ50" s="29"/>
      <c r="JK50" s="56"/>
      <c r="JL50" s="2"/>
      <c r="JM50" s="2"/>
      <c r="JN50" s="2"/>
      <c r="JO50" s="2"/>
      <c r="JP50" s="57"/>
      <c r="JQ50" s="2"/>
      <c r="JR50" s="2"/>
      <c r="JS50" s="2"/>
      <c r="JT50" s="2"/>
      <c r="JU50" s="2"/>
      <c r="JV50" s="2"/>
    </row>
    <row r="51" spans="1:282" s="4" customFormat="1" ht="13.5" customHeight="1">
      <c r="A51" s="46" t="s">
        <v>666</v>
      </c>
      <c r="B51" s="2" t="str">
        <f>VLOOKUP(A51,info_parties!A$2:J$111,5,FALSE)</f>
        <v>Other (-, -)</v>
      </c>
      <c r="C51" s="2"/>
      <c r="D51" s="2"/>
      <c r="E51" s="2">
        <v>173484</v>
      </c>
      <c r="F51" s="47">
        <f t="shared" si="18"/>
        <v>6.8937509437561093E-2</v>
      </c>
      <c r="G51" s="2">
        <v>0</v>
      </c>
      <c r="H51" s="2">
        <v>0</v>
      </c>
      <c r="I51" s="47">
        <f t="shared" si="19"/>
        <v>0</v>
      </c>
      <c r="J51" s="48">
        <v>0</v>
      </c>
      <c r="K51" s="2"/>
      <c r="L51" s="2"/>
      <c r="M51" s="2"/>
      <c r="N51" s="2"/>
      <c r="O51" s="2"/>
      <c r="P51" s="2"/>
      <c r="Q51" s="2"/>
      <c r="R51" s="2"/>
      <c r="S51" s="2"/>
      <c r="T51" s="2"/>
      <c r="U51" s="2"/>
      <c r="V51" s="2"/>
      <c r="Y51" s="29">
        <v>119805</v>
      </c>
      <c r="Z51" s="47">
        <f t="shared" si="14"/>
        <v>4.832709705838218E-2</v>
      </c>
      <c r="AA51" s="48">
        <v>0</v>
      </c>
      <c r="AB51" s="2">
        <v>0</v>
      </c>
      <c r="AC51" s="47">
        <f t="shared" si="16"/>
        <v>0</v>
      </c>
      <c r="AD51" s="47">
        <f t="shared" si="21"/>
        <v>0</v>
      </c>
      <c r="AG51" s="48"/>
      <c r="AJ51" s="49"/>
      <c r="AK51" s="29"/>
      <c r="AL51" s="48"/>
      <c r="AM51" s="48"/>
      <c r="AO51" s="48"/>
      <c r="AP51" s="48"/>
      <c r="AQ51" s="4" t="s">
        <v>402</v>
      </c>
      <c r="AS51" s="4">
        <v>134164</v>
      </c>
      <c r="AT51" s="47">
        <f t="shared" si="0"/>
        <v>5.5185133693270952E-2</v>
      </c>
      <c r="AU51" s="47">
        <f t="shared" si="22"/>
        <v>6.8580366348887714E-3</v>
      </c>
      <c r="AV51" s="2">
        <v>0</v>
      </c>
      <c r="AW51" s="47">
        <f>AV51/AQ$3</f>
        <v>0</v>
      </c>
      <c r="AX51" s="47">
        <f t="shared" si="23"/>
        <v>0</v>
      </c>
      <c r="AY51" s="29"/>
      <c r="AZ51" s="48"/>
      <c r="BA51" s="48"/>
      <c r="BB51" s="154"/>
      <c r="BC51" s="48"/>
      <c r="BD51" s="48"/>
      <c r="BE51" s="29"/>
      <c r="BG51" s="48"/>
      <c r="BI51" s="48"/>
      <c r="BJ51" s="48"/>
      <c r="BK51" s="7"/>
      <c r="BM51" s="29">
        <v>132261</v>
      </c>
      <c r="BN51" s="48">
        <f>$BM51/$BK5</f>
        <v>5.7394908789825394E-2</v>
      </c>
      <c r="BO51" s="48">
        <v>0</v>
      </c>
      <c r="BP51" s="2">
        <v>0</v>
      </c>
      <c r="BQ51" s="48">
        <v>0</v>
      </c>
      <c r="BR51" s="48">
        <v>0</v>
      </c>
      <c r="BS51" s="29"/>
      <c r="BT51" s="48"/>
      <c r="BU51" s="48"/>
      <c r="BV51" s="154"/>
      <c r="BW51" s="48"/>
      <c r="BX51" s="48"/>
      <c r="BY51" s="29"/>
      <c r="BZ51" s="48"/>
      <c r="CA51" s="48"/>
      <c r="CC51" s="48"/>
      <c r="CD51" s="48"/>
      <c r="CE51" s="7"/>
      <c r="CG51" s="29">
        <v>79245</v>
      </c>
      <c r="CH51" s="47">
        <f>$CG51/CE7</f>
        <v>4.0837139457452744E-2</v>
      </c>
      <c r="CI51" s="47">
        <v>1.7000000000000001E-2</v>
      </c>
      <c r="CJ51" s="2">
        <v>0</v>
      </c>
      <c r="CK51" s="47">
        <v>0</v>
      </c>
      <c r="CL51" s="47">
        <v>0</v>
      </c>
      <c r="CM51" s="25"/>
      <c r="CN51" s="48"/>
      <c r="CO51" s="48"/>
      <c r="CP51" s="154"/>
      <c r="CQ51" s="48"/>
      <c r="CR51" s="48"/>
      <c r="CS51" s="29"/>
      <c r="CT51" s="48"/>
      <c r="CU51" s="48"/>
      <c r="CW51" s="48"/>
      <c r="CX51" s="48"/>
      <c r="CY51" s="29"/>
      <c r="DA51" s="29">
        <v>59039</v>
      </c>
      <c r="DB51" s="47">
        <f>DA51/CY7</f>
        <v>3.4793970121704342E-2</v>
      </c>
      <c r="DC51" s="47">
        <v>0</v>
      </c>
      <c r="DD51" s="2">
        <v>0</v>
      </c>
      <c r="DE51" s="47">
        <v>0</v>
      </c>
      <c r="DF51" s="47">
        <v>0</v>
      </c>
      <c r="DG51" s="29"/>
      <c r="DH51" s="48"/>
      <c r="DI51" s="48"/>
      <c r="DJ51" s="154"/>
      <c r="DK51" s="48"/>
      <c r="DL51" s="48"/>
      <c r="DM51" s="29"/>
      <c r="DN51" s="48"/>
      <c r="DO51" s="48"/>
      <c r="DQ51" s="48"/>
      <c r="DR51" s="48"/>
      <c r="DS51" s="7"/>
      <c r="DU51" s="29"/>
      <c r="DV51" s="47"/>
      <c r="DW51" s="47"/>
      <c r="DX51" s="2"/>
      <c r="DY51" s="47"/>
      <c r="DZ51" s="47"/>
      <c r="EA51" s="29"/>
      <c r="EB51" s="48"/>
      <c r="EC51" s="48"/>
      <c r="ED51" s="154"/>
      <c r="EE51" s="48"/>
      <c r="EF51" s="48"/>
      <c r="EG51" s="29"/>
      <c r="EH51" s="48"/>
      <c r="EI51" s="48"/>
      <c r="EK51" s="48"/>
      <c r="EL51" s="48"/>
      <c r="EM51" s="7"/>
      <c r="EO51" s="29"/>
      <c r="EP51" s="47"/>
      <c r="EQ51" s="47"/>
      <c r="ER51" s="2"/>
      <c r="ES51" s="47"/>
      <c r="ET51" s="47"/>
      <c r="EU51" s="29"/>
      <c r="EW51" s="50"/>
      <c r="EZ51" s="49"/>
      <c r="FA51" s="29"/>
      <c r="FB51" s="48"/>
      <c r="FC51" s="48"/>
      <c r="FE51" s="48"/>
      <c r="FF51" s="48"/>
      <c r="FG51" s="7"/>
      <c r="FI51" s="29"/>
      <c r="FJ51" s="47"/>
      <c r="FK51" s="47"/>
      <c r="FL51" s="2"/>
      <c r="FM51" s="47"/>
      <c r="FN51" s="47"/>
      <c r="FO51" s="29"/>
      <c r="FP51" s="48"/>
      <c r="FQ51" s="48"/>
      <c r="FT51" s="49"/>
      <c r="FU51" s="29"/>
      <c r="FV51" s="48"/>
      <c r="FW51" s="48"/>
      <c r="FY51" s="48"/>
      <c r="FZ51" s="48"/>
      <c r="GA51" s="7"/>
      <c r="GC51" s="29"/>
      <c r="GD51" s="47"/>
      <c r="GE51" s="47"/>
      <c r="GF51" s="2"/>
      <c r="GG51" s="47"/>
      <c r="GH51" s="47"/>
      <c r="GI51" s="29"/>
      <c r="GJ51" s="48"/>
      <c r="GK51" s="48"/>
      <c r="GN51" s="49"/>
      <c r="GO51" s="29"/>
      <c r="GP51" s="48"/>
      <c r="GQ51" s="48"/>
      <c r="GS51" s="48"/>
      <c r="GT51" s="48"/>
      <c r="GU51" s="19"/>
      <c r="GV51" s="53"/>
      <c r="GW51" s="53"/>
      <c r="GX51" s="54"/>
      <c r="GY51" s="29"/>
      <c r="GZ51" s="29"/>
      <c r="HA51" s="47"/>
      <c r="HB51" s="29"/>
      <c r="HC51" s="56"/>
      <c r="HD51" s="2"/>
      <c r="HE51" s="2"/>
      <c r="HF51" s="2"/>
      <c r="HG51" s="2"/>
      <c r="HH51" s="57"/>
      <c r="HI51" s="2"/>
      <c r="HJ51" s="2"/>
      <c r="HK51" s="2"/>
      <c r="HL51" s="2"/>
      <c r="HM51" s="2"/>
      <c r="HN51" s="2"/>
      <c r="HO51" s="19"/>
      <c r="HP51" s="53"/>
      <c r="HQ51" s="53"/>
      <c r="HR51" s="54"/>
      <c r="HS51" s="29"/>
      <c r="HT51" s="29"/>
      <c r="HU51" s="47"/>
      <c r="HV51" s="29"/>
      <c r="HW51" s="56"/>
      <c r="HX51" s="2"/>
      <c r="HY51" s="2"/>
      <c r="HZ51" s="2"/>
      <c r="IA51" s="2"/>
      <c r="IB51" s="57"/>
      <c r="IC51" s="2"/>
      <c r="ID51" s="2"/>
      <c r="IE51" s="2"/>
      <c r="IF51" s="2"/>
      <c r="IG51" s="2"/>
      <c r="IH51" s="2"/>
      <c r="II51" s="19"/>
      <c r="IJ51" s="53"/>
      <c r="IK51" s="53"/>
      <c r="IL51" s="54"/>
      <c r="IM51" s="29"/>
      <c r="IN51" s="29"/>
      <c r="IO51" s="47"/>
      <c r="IP51" s="29"/>
      <c r="IQ51" s="56"/>
      <c r="IR51" s="2"/>
      <c r="IS51" s="2"/>
      <c r="IT51" s="2"/>
      <c r="IU51" s="2"/>
      <c r="IV51" s="57"/>
      <c r="IW51" s="2"/>
      <c r="IX51" s="2"/>
      <c r="IY51" s="2"/>
      <c r="IZ51" s="2"/>
      <c r="JA51" s="2"/>
      <c r="JB51" s="2"/>
      <c r="JC51" s="19"/>
      <c r="JD51" s="53"/>
      <c r="JE51" s="53"/>
      <c r="JF51" s="54"/>
      <c r="JG51" s="29"/>
      <c r="JH51" s="29"/>
      <c r="JI51" s="47"/>
      <c r="JJ51" s="29"/>
      <c r="JK51" s="56"/>
      <c r="JL51" s="2"/>
      <c r="JM51" s="2"/>
      <c r="JN51" s="2"/>
      <c r="JO51" s="2"/>
      <c r="JP51" s="57"/>
      <c r="JQ51" s="2"/>
      <c r="JR51" s="2"/>
      <c r="JS51" s="2"/>
      <c r="JT51" s="2"/>
      <c r="JU51" s="2"/>
      <c r="JV51" s="2"/>
    </row>
    <row r="52" spans="1:282" s="4" customFormat="1" ht="13.5" customHeight="1">
      <c r="A52" s="46"/>
      <c r="B52" s="2"/>
      <c r="C52" s="2"/>
      <c r="D52" s="2"/>
      <c r="E52" s="2"/>
      <c r="F52" s="2"/>
      <c r="G52" s="2"/>
      <c r="H52" s="2"/>
      <c r="I52" s="2"/>
      <c r="J52" s="2"/>
      <c r="K52" s="2"/>
      <c r="L52" s="2"/>
      <c r="M52" s="2"/>
      <c r="N52" s="2"/>
      <c r="O52" s="2"/>
      <c r="P52" s="2"/>
      <c r="Q52" s="2"/>
      <c r="R52" s="2"/>
      <c r="S52" s="2"/>
      <c r="T52" s="2"/>
      <c r="U52" s="2"/>
      <c r="V52" s="2"/>
      <c r="W52" s="7"/>
      <c r="Y52" s="29"/>
      <c r="Z52" s="47"/>
      <c r="AA52" s="47"/>
      <c r="AB52" s="2"/>
      <c r="AC52" s="47"/>
      <c r="AG52" s="48"/>
      <c r="AJ52" s="49"/>
      <c r="AK52" s="29"/>
      <c r="AL52" s="48"/>
      <c r="AM52" s="48"/>
      <c r="AO52" s="48"/>
      <c r="AP52" s="48"/>
      <c r="AT52" s="47"/>
      <c r="AU52" s="47"/>
      <c r="AV52" s="2"/>
      <c r="AW52" s="47"/>
      <c r="AX52" s="47"/>
      <c r="AY52" s="29"/>
      <c r="AZ52" s="48"/>
      <c r="BA52" s="48"/>
      <c r="BB52" s="154"/>
      <c r="BC52" s="48"/>
      <c r="BD52" s="48"/>
      <c r="BE52" s="29"/>
      <c r="BG52" s="48"/>
      <c r="BI52" s="48"/>
      <c r="BJ52" s="48"/>
      <c r="BK52" s="7"/>
      <c r="BM52" s="29"/>
      <c r="BN52" s="48"/>
      <c r="BO52" s="48"/>
      <c r="BP52" s="2"/>
      <c r="BQ52" s="48"/>
      <c r="BR52" s="48"/>
      <c r="BS52" s="29"/>
      <c r="BT52" s="48"/>
      <c r="BU52" s="48"/>
      <c r="BV52" s="154"/>
      <c r="BW52" s="48"/>
      <c r="BX52" s="48"/>
      <c r="BY52" s="29"/>
      <c r="BZ52" s="48"/>
      <c r="CA52" s="48"/>
      <c r="CC52" s="48"/>
      <c r="CD52" s="48"/>
      <c r="CE52" s="7"/>
      <c r="CG52" s="29"/>
      <c r="CH52" s="47"/>
      <c r="CI52" s="47"/>
      <c r="CJ52" s="2"/>
      <c r="CK52" s="47"/>
      <c r="CL52" s="47"/>
      <c r="CM52" s="25"/>
      <c r="CN52" s="48"/>
      <c r="CO52" s="48"/>
      <c r="CP52" s="154"/>
      <c r="CQ52" s="48"/>
      <c r="CR52" s="48"/>
      <c r="CS52" s="29"/>
      <c r="CT52" s="48"/>
      <c r="CU52" s="48"/>
      <c r="CW52" s="48"/>
      <c r="CX52" s="48"/>
      <c r="CY52" s="29"/>
      <c r="DA52" s="29"/>
      <c r="DB52" s="47"/>
      <c r="DC52" s="47"/>
      <c r="DD52" s="2"/>
      <c r="DE52" s="47"/>
      <c r="DF52" s="47"/>
      <c r="DG52" s="29"/>
      <c r="DH52" s="48"/>
      <c r="DI52" s="48"/>
      <c r="DJ52" s="154"/>
      <c r="DK52" s="48"/>
      <c r="DL52" s="48"/>
      <c r="DM52" s="29"/>
      <c r="DN52" s="48"/>
      <c r="DO52" s="48"/>
      <c r="DQ52" s="48"/>
      <c r="DR52" s="48"/>
      <c r="DS52" s="7"/>
      <c r="DU52" s="29"/>
      <c r="DV52" s="47"/>
      <c r="DW52" s="47"/>
      <c r="DX52" s="2"/>
      <c r="DY52" s="47"/>
      <c r="DZ52" s="47"/>
      <c r="EA52" s="29"/>
      <c r="EB52" s="48"/>
      <c r="EC52" s="48"/>
      <c r="ED52" s="154"/>
      <c r="EE52" s="48"/>
      <c r="EF52" s="48"/>
      <c r="EG52" s="29"/>
      <c r="EH52" s="48"/>
      <c r="EI52" s="48"/>
      <c r="EK52" s="48"/>
      <c r="EL52" s="48"/>
      <c r="EM52" s="7"/>
      <c r="EO52" s="29"/>
      <c r="EP52" s="47"/>
      <c r="EQ52" s="47"/>
      <c r="ER52" s="2"/>
      <c r="ES52" s="47"/>
      <c r="ET52" s="47"/>
      <c r="EU52" s="29"/>
      <c r="EW52" s="50"/>
      <c r="EZ52" s="49"/>
      <c r="FA52" s="29"/>
      <c r="FB52" s="48"/>
      <c r="FC52" s="48"/>
      <c r="FE52" s="48"/>
      <c r="FF52" s="48"/>
      <c r="FG52" s="7"/>
      <c r="FI52" s="29"/>
      <c r="FJ52" s="47"/>
      <c r="FK52" s="47"/>
      <c r="FL52" s="2"/>
      <c r="FM52" s="47"/>
      <c r="FN52" s="47"/>
      <c r="FO52" s="29"/>
      <c r="FP52" s="48"/>
      <c r="FQ52" s="48"/>
      <c r="FT52" s="49"/>
      <c r="FU52" s="29"/>
      <c r="FV52" s="48"/>
      <c r="FW52" s="48"/>
      <c r="FY52" s="48"/>
      <c r="FZ52" s="48"/>
      <c r="GA52" s="7"/>
      <c r="GC52" s="29"/>
      <c r="GD52" s="47"/>
      <c r="GE52" s="47"/>
      <c r="GF52" s="2"/>
      <c r="GG52" s="47"/>
      <c r="GH52" s="47"/>
      <c r="GI52" s="29"/>
      <c r="GJ52" s="48"/>
      <c r="GK52" s="48"/>
      <c r="GN52" s="49"/>
      <c r="GO52" s="29"/>
      <c r="GP52" s="48"/>
      <c r="GQ52" s="48"/>
      <c r="GS52" s="48"/>
      <c r="GT52" s="48"/>
      <c r="GU52" s="19"/>
      <c r="GV52" s="53"/>
      <c r="GW52" s="53"/>
      <c r="GX52" s="54"/>
      <c r="GY52" s="29"/>
      <c r="GZ52" s="29"/>
      <c r="HA52" s="47"/>
      <c r="HB52" s="29"/>
      <c r="HC52" s="56"/>
      <c r="HD52" s="2"/>
      <c r="HE52" s="2"/>
      <c r="HF52" s="2"/>
      <c r="HG52" s="2"/>
      <c r="HH52" s="57"/>
      <c r="HI52" s="2"/>
      <c r="HJ52" s="2"/>
      <c r="HK52" s="2"/>
      <c r="HL52" s="2"/>
      <c r="HM52" s="2"/>
      <c r="HN52" s="2"/>
      <c r="HO52" s="19"/>
      <c r="HP52" s="53"/>
      <c r="HQ52" s="53"/>
      <c r="HR52" s="54"/>
      <c r="HS52" s="29"/>
      <c r="HT52" s="29"/>
      <c r="HU52" s="47"/>
      <c r="HV52" s="29"/>
      <c r="HW52" s="56"/>
      <c r="HX52" s="2"/>
      <c r="HY52" s="2"/>
      <c r="HZ52" s="2"/>
      <c r="IA52" s="2"/>
      <c r="IB52" s="57"/>
      <c r="IC52" s="2"/>
      <c r="ID52" s="2"/>
      <c r="IE52" s="2"/>
      <c r="IF52" s="2"/>
      <c r="IG52" s="2"/>
      <c r="IH52" s="2"/>
      <c r="II52" s="19"/>
      <c r="IJ52" s="53"/>
      <c r="IK52" s="53"/>
      <c r="IL52" s="54"/>
      <c r="IM52" s="29"/>
      <c r="IN52" s="29"/>
      <c r="IO52" s="47"/>
      <c r="IP52" s="29"/>
      <c r="IQ52" s="56"/>
      <c r="IR52" s="2"/>
      <c r="IS52" s="2"/>
      <c r="IT52" s="2"/>
      <c r="IU52" s="2"/>
      <c r="IV52" s="57"/>
      <c r="IW52" s="2"/>
      <c r="IX52" s="2"/>
      <c r="IY52" s="2"/>
      <c r="IZ52" s="2"/>
      <c r="JA52" s="2"/>
      <c r="JB52" s="2"/>
      <c r="JC52" s="19"/>
      <c r="JD52" s="53"/>
      <c r="JE52" s="53"/>
      <c r="JF52" s="54"/>
      <c r="JG52" s="29"/>
      <c r="JH52" s="29"/>
      <c r="JI52" s="47"/>
      <c r="JJ52" s="29"/>
      <c r="JK52" s="56"/>
      <c r="JL52" s="2"/>
      <c r="JM52" s="2"/>
      <c r="JN52" s="2"/>
      <c r="JO52" s="2"/>
      <c r="JP52" s="57"/>
      <c r="JQ52" s="2"/>
      <c r="JR52" s="2"/>
      <c r="JS52" s="2"/>
      <c r="JT52" s="2"/>
      <c r="JU52" s="2"/>
      <c r="JV52" s="2"/>
    </row>
    <row r="53" spans="1:282" s="4" customFormat="1" ht="13.5" customHeight="1">
      <c r="A53" s="46"/>
      <c r="B53" s="2"/>
      <c r="C53" s="2"/>
      <c r="D53" s="2"/>
      <c r="E53" s="2"/>
      <c r="F53" s="2"/>
      <c r="G53" s="2"/>
      <c r="H53" s="2"/>
      <c r="I53" s="2"/>
      <c r="J53" s="2"/>
      <c r="K53" s="2"/>
      <c r="L53" s="2"/>
      <c r="M53" s="2"/>
      <c r="N53" s="2"/>
      <c r="O53" s="2"/>
      <c r="P53" s="2"/>
      <c r="Q53" s="2"/>
      <c r="R53" s="2"/>
      <c r="S53" s="2"/>
      <c r="T53" s="2"/>
      <c r="U53" s="2"/>
      <c r="V53" s="2"/>
      <c r="W53" s="7"/>
      <c r="Y53" s="29"/>
      <c r="Z53" s="47"/>
      <c r="AA53" s="47"/>
      <c r="AB53" s="2"/>
      <c r="AC53" s="47"/>
      <c r="AG53" s="48"/>
      <c r="AJ53" s="49"/>
      <c r="AK53" s="29"/>
      <c r="AL53" s="48"/>
      <c r="AM53" s="48"/>
      <c r="AO53" s="48"/>
      <c r="AP53" s="48"/>
      <c r="AT53" s="47"/>
      <c r="AU53" s="48"/>
      <c r="AV53" s="154"/>
      <c r="AW53" s="48"/>
      <c r="AX53" s="48"/>
      <c r="AY53" s="29"/>
      <c r="AZ53" s="48"/>
      <c r="BA53" s="48"/>
      <c r="BB53" s="154"/>
      <c r="BC53" s="48"/>
      <c r="BD53" s="48"/>
      <c r="BE53" s="29"/>
      <c r="BG53" s="48"/>
      <c r="BI53" s="48"/>
      <c r="BJ53" s="48"/>
      <c r="BK53" s="7"/>
      <c r="BM53" s="29"/>
      <c r="BN53" s="48"/>
      <c r="BO53" s="48"/>
      <c r="BP53" s="154"/>
      <c r="BQ53" s="48"/>
      <c r="BR53" s="48"/>
      <c r="BS53" s="29"/>
      <c r="BT53" s="48"/>
      <c r="BU53" s="48"/>
      <c r="BV53" s="154"/>
      <c r="BW53" s="48"/>
      <c r="BX53" s="48"/>
      <c r="BY53" s="29"/>
      <c r="BZ53" s="48"/>
      <c r="CA53" s="48"/>
      <c r="CC53" s="48"/>
      <c r="CD53" s="48"/>
      <c r="CE53" s="7"/>
      <c r="CG53" s="29"/>
      <c r="CH53" s="47"/>
      <c r="CI53" s="47"/>
      <c r="CJ53" s="2"/>
      <c r="CK53" s="47"/>
      <c r="CL53" s="47"/>
      <c r="CM53" s="25"/>
      <c r="CN53" s="48"/>
      <c r="CO53" s="48"/>
      <c r="CP53" s="154"/>
      <c r="CQ53" s="48"/>
      <c r="CR53" s="48"/>
      <c r="CS53" s="29"/>
      <c r="CT53" s="48"/>
      <c r="CU53" s="48"/>
      <c r="CW53" s="48"/>
      <c r="CX53" s="48"/>
      <c r="CY53" s="29"/>
      <c r="DA53" s="29"/>
      <c r="DB53" s="47"/>
      <c r="DC53" s="47"/>
      <c r="DD53" s="2"/>
      <c r="DE53" s="47"/>
      <c r="DF53" s="47"/>
      <c r="DG53" s="29"/>
      <c r="DH53" s="48"/>
      <c r="DI53" s="48"/>
      <c r="DJ53" s="154"/>
      <c r="DK53" s="48"/>
      <c r="DL53" s="48"/>
      <c r="DM53" s="29"/>
      <c r="DN53" s="48"/>
      <c r="DO53" s="48"/>
      <c r="DQ53" s="48"/>
      <c r="DR53" s="48"/>
      <c r="DS53" s="7"/>
      <c r="DU53" s="29"/>
      <c r="DV53" s="47"/>
      <c r="DW53" s="47"/>
      <c r="DX53" s="2"/>
      <c r="DY53" s="47"/>
      <c r="DZ53" s="47"/>
      <c r="EA53" s="29"/>
      <c r="EB53" s="48"/>
      <c r="EC53" s="48"/>
      <c r="ED53" s="154"/>
      <c r="EE53" s="48"/>
      <c r="EF53" s="48"/>
      <c r="EG53" s="29"/>
      <c r="EH53" s="48"/>
      <c r="EI53" s="48"/>
      <c r="EK53" s="48"/>
      <c r="EL53" s="48"/>
      <c r="EM53" s="7"/>
      <c r="EO53" s="29"/>
      <c r="EP53" s="47"/>
      <c r="EQ53" s="47"/>
      <c r="ER53" s="2"/>
      <c r="ES53" s="47"/>
      <c r="ET53" s="47"/>
      <c r="EU53" s="29"/>
      <c r="EW53" s="50"/>
      <c r="EZ53" s="49"/>
      <c r="FA53" s="29"/>
      <c r="FB53" s="48"/>
      <c r="FC53" s="48"/>
      <c r="FE53" s="48"/>
      <c r="FF53" s="48"/>
      <c r="FG53" s="7"/>
      <c r="FI53" s="29"/>
      <c r="FJ53" s="47"/>
      <c r="FK53" s="47"/>
      <c r="FL53" s="2"/>
      <c r="FM53" s="47"/>
      <c r="FN53" s="47"/>
      <c r="FO53" s="29"/>
      <c r="FP53" s="48"/>
      <c r="FQ53" s="48"/>
      <c r="FT53" s="49"/>
      <c r="FU53" s="29"/>
      <c r="FV53" s="48"/>
      <c r="FW53" s="48"/>
      <c r="FY53" s="48"/>
      <c r="FZ53" s="48"/>
      <c r="GA53" s="7"/>
      <c r="GC53" s="29"/>
      <c r="GD53" s="47"/>
      <c r="GE53" s="47"/>
      <c r="GF53" s="2"/>
      <c r="GG53" s="47"/>
      <c r="GH53" s="47"/>
      <c r="GI53" s="29"/>
      <c r="GJ53" s="48"/>
      <c r="GK53" s="48"/>
      <c r="GN53" s="49"/>
      <c r="GO53" s="29"/>
      <c r="GP53" s="48"/>
      <c r="GQ53" s="48"/>
      <c r="GS53" s="48"/>
      <c r="GT53" s="48"/>
      <c r="GU53" s="7"/>
      <c r="GW53" s="2"/>
      <c r="GX53" s="47"/>
      <c r="GY53" s="2"/>
      <c r="GZ53" s="2"/>
      <c r="HA53" s="47"/>
      <c r="HB53" s="2"/>
      <c r="HC53" s="51"/>
      <c r="HH53" s="49"/>
      <c r="HO53" s="7"/>
      <c r="HQ53" s="2"/>
      <c r="HR53" s="47"/>
      <c r="HS53" s="2"/>
      <c r="HT53" s="2"/>
      <c r="HU53" s="47"/>
      <c r="HV53" s="2"/>
      <c r="HW53" s="51"/>
      <c r="IB53" s="49"/>
      <c r="II53" s="7"/>
      <c r="IK53" s="2"/>
      <c r="IL53" s="47"/>
      <c r="IM53" s="2"/>
      <c r="IN53" s="2"/>
      <c r="IO53" s="47"/>
      <c r="IP53" s="2"/>
      <c r="IQ53" s="51"/>
      <c r="IV53" s="49"/>
      <c r="JC53" s="7"/>
      <c r="JE53" s="2"/>
      <c r="JF53" s="47"/>
      <c r="JG53" s="2"/>
      <c r="JH53" s="2"/>
      <c r="JI53" s="47"/>
      <c r="JJ53" s="2"/>
      <c r="JK53" s="51"/>
      <c r="JP53" s="49"/>
    </row>
    <row r="54" spans="1:282" s="4" customFormat="1" ht="13.5" customHeight="1">
      <c r="A54" s="46"/>
      <c r="B54" s="2"/>
      <c r="C54" s="2"/>
      <c r="D54" s="2"/>
      <c r="E54" s="2"/>
      <c r="F54" s="2"/>
      <c r="G54" s="2"/>
      <c r="H54" s="2"/>
      <c r="I54" s="2"/>
      <c r="J54" s="2"/>
      <c r="K54" s="2"/>
      <c r="L54" s="2"/>
      <c r="M54" s="2"/>
      <c r="N54" s="2"/>
      <c r="O54" s="2"/>
      <c r="P54" s="2"/>
      <c r="Q54" s="2"/>
      <c r="R54" s="2"/>
      <c r="S54" s="2"/>
      <c r="T54" s="2"/>
      <c r="U54" s="2"/>
      <c r="V54" s="2"/>
      <c r="W54" s="7"/>
      <c r="Y54" s="29"/>
      <c r="Z54" s="47"/>
      <c r="AA54" s="47"/>
      <c r="AB54" s="2"/>
      <c r="AC54" s="47"/>
      <c r="AG54" s="48"/>
      <c r="AJ54" s="49"/>
      <c r="AK54" s="29"/>
      <c r="AL54" s="48"/>
      <c r="AM54" s="48"/>
      <c r="AO54" s="48"/>
      <c r="AP54" s="48"/>
      <c r="AT54" s="47"/>
      <c r="AU54" s="48"/>
      <c r="AV54" s="154"/>
      <c r="AW54" s="48"/>
      <c r="AX54" s="48"/>
      <c r="AY54" s="29"/>
      <c r="AZ54" s="48"/>
      <c r="BA54" s="48"/>
      <c r="BB54" s="154"/>
      <c r="BC54" s="48"/>
      <c r="BD54" s="48"/>
      <c r="BE54" s="29"/>
      <c r="BG54" s="48"/>
      <c r="BI54" s="48"/>
      <c r="BJ54" s="48"/>
      <c r="BK54" s="7"/>
      <c r="BM54" s="29"/>
      <c r="BN54" s="48"/>
      <c r="BO54" s="48"/>
      <c r="BP54" s="154"/>
      <c r="BQ54" s="48"/>
      <c r="BR54" s="48"/>
      <c r="BS54" s="29"/>
      <c r="BT54" s="48"/>
      <c r="BU54" s="48"/>
      <c r="BV54" s="154"/>
      <c r="BW54" s="48"/>
      <c r="BX54" s="48"/>
      <c r="BY54" s="29"/>
      <c r="BZ54" s="48"/>
      <c r="CA54" s="48"/>
      <c r="CC54" s="48"/>
      <c r="CD54" s="48"/>
      <c r="CE54" s="7"/>
      <c r="CG54" s="29"/>
      <c r="CH54" s="47"/>
      <c r="CI54" s="47"/>
      <c r="CJ54" s="2"/>
      <c r="CK54" s="47"/>
      <c r="CL54" s="47"/>
      <c r="CM54" s="25"/>
      <c r="CN54" s="48"/>
      <c r="CO54" s="48"/>
      <c r="CP54" s="154"/>
      <c r="CQ54" s="48"/>
      <c r="CR54" s="48"/>
      <c r="CS54" s="29"/>
      <c r="CT54" s="48"/>
      <c r="CU54" s="48"/>
      <c r="CW54" s="48"/>
      <c r="CX54" s="48"/>
      <c r="CY54" s="29"/>
      <c r="DA54" s="29"/>
      <c r="DB54" s="47"/>
      <c r="DC54" s="47"/>
      <c r="DD54" s="2"/>
      <c r="DE54" s="47"/>
      <c r="DF54" s="47"/>
      <c r="DG54" s="29"/>
      <c r="DH54" s="48"/>
      <c r="DI54" s="48"/>
      <c r="DJ54" s="154"/>
      <c r="DK54" s="48"/>
      <c r="DL54" s="48"/>
      <c r="DM54" s="29"/>
      <c r="DN54" s="48"/>
      <c r="DO54" s="48"/>
      <c r="DQ54" s="48"/>
      <c r="DR54" s="48"/>
      <c r="DS54" s="7"/>
      <c r="DU54" s="29"/>
      <c r="DV54" s="47"/>
      <c r="DW54" s="47"/>
      <c r="DX54" s="2"/>
      <c r="DY54" s="47"/>
      <c r="DZ54" s="47"/>
      <c r="EA54" s="29"/>
      <c r="EB54" s="48"/>
      <c r="EC54" s="48"/>
      <c r="ED54" s="154"/>
      <c r="EE54" s="48"/>
      <c r="EF54" s="48"/>
      <c r="EG54" s="29"/>
      <c r="EH54" s="48"/>
      <c r="EI54" s="48"/>
      <c r="EK54" s="48"/>
      <c r="EL54" s="48"/>
      <c r="EM54" s="7"/>
      <c r="EO54" s="29"/>
      <c r="EP54" s="47"/>
      <c r="EQ54" s="47"/>
      <c r="ER54" s="2"/>
      <c r="ES54" s="47"/>
      <c r="ET54" s="47"/>
      <c r="EU54" s="29"/>
      <c r="EW54" s="50"/>
      <c r="EZ54" s="49"/>
      <c r="FA54" s="29"/>
      <c r="FB54" s="48"/>
      <c r="FC54" s="48"/>
      <c r="FE54" s="48"/>
      <c r="FF54" s="48"/>
      <c r="FG54" s="7"/>
      <c r="FI54" s="29"/>
      <c r="FJ54" s="47"/>
      <c r="FK54" s="47"/>
      <c r="FL54" s="2"/>
      <c r="FM54" s="47"/>
      <c r="FN54" s="47"/>
      <c r="FO54" s="29"/>
      <c r="FP54" s="48"/>
      <c r="FQ54" s="48"/>
      <c r="FT54" s="49"/>
      <c r="FU54" s="29"/>
      <c r="FV54" s="48"/>
      <c r="FW54" s="48"/>
      <c r="FY54" s="48"/>
      <c r="FZ54" s="48"/>
      <c r="GA54" s="7"/>
      <c r="GC54" s="29"/>
      <c r="GD54" s="47"/>
      <c r="GE54" s="47"/>
      <c r="GF54" s="2"/>
      <c r="GG54" s="47"/>
      <c r="GH54" s="47"/>
      <c r="GI54" s="29"/>
      <c r="GJ54" s="48"/>
      <c r="GK54" s="48"/>
      <c r="GN54" s="49"/>
      <c r="GO54" s="29"/>
      <c r="GP54" s="48"/>
      <c r="GQ54" s="48"/>
      <c r="GS54" s="48"/>
      <c r="GT54" s="48"/>
      <c r="GU54" s="7"/>
      <c r="GW54" s="2"/>
      <c r="GX54" s="47"/>
      <c r="GY54" s="2"/>
      <c r="GZ54" s="2"/>
      <c r="HA54" s="47"/>
      <c r="HB54" s="2"/>
      <c r="HC54" s="51"/>
      <c r="HH54" s="49"/>
      <c r="HO54" s="7"/>
      <c r="HQ54" s="2"/>
      <c r="HR54" s="47"/>
      <c r="HS54" s="2"/>
      <c r="HT54" s="2"/>
      <c r="HU54" s="47"/>
      <c r="HV54" s="2"/>
      <c r="HW54" s="51"/>
      <c r="IB54" s="49"/>
      <c r="II54" s="7"/>
      <c r="IK54" s="2"/>
      <c r="IL54" s="47"/>
      <c r="IM54" s="2"/>
      <c r="IN54" s="2"/>
      <c r="IO54" s="47"/>
      <c r="IP54" s="2"/>
      <c r="IQ54" s="51"/>
      <c r="IV54" s="49"/>
      <c r="JC54" s="7"/>
      <c r="JE54" s="2"/>
      <c r="JF54" s="47"/>
      <c r="JG54" s="2"/>
      <c r="JH54" s="2"/>
      <c r="JI54" s="47"/>
      <c r="JJ54" s="2"/>
      <c r="JK54" s="51"/>
      <c r="JP54" s="49"/>
    </row>
    <row r="55" spans="1:282" s="4" customFormat="1" ht="13.5" customHeight="1">
      <c r="A55" s="46"/>
      <c r="B55" s="2"/>
      <c r="C55" s="2"/>
      <c r="D55" s="2"/>
      <c r="E55" s="2"/>
      <c r="F55" s="2"/>
      <c r="G55" s="2"/>
      <c r="H55" s="2"/>
      <c r="I55" s="2"/>
      <c r="J55" s="2"/>
      <c r="K55" s="2"/>
      <c r="L55" s="2"/>
      <c r="M55" s="2"/>
      <c r="N55" s="2"/>
      <c r="O55" s="2"/>
      <c r="P55" s="2"/>
      <c r="Q55" s="2"/>
      <c r="R55" s="2"/>
      <c r="S55" s="2"/>
      <c r="T55" s="2"/>
      <c r="U55" s="2"/>
      <c r="V55" s="2"/>
      <c r="W55" s="7"/>
      <c r="Y55" s="29"/>
      <c r="Z55" s="47"/>
      <c r="AA55" s="47"/>
      <c r="AB55" s="2"/>
      <c r="AC55" s="47"/>
      <c r="AG55" s="48"/>
      <c r="AJ55" s="49"/>
      <c r="AK55" s="29"/>
      <c r="AL55" s="48"/>
      <c r="AM55" s="48"/>
      <c r="AO55" s="48"/>
      <c r="AP55" s="48"/>
      <c r="AT55" s="47"/>
      <c r="AU55" s="48"/>
      <c r="AV55" s="154"/>
      <c r="AW55" s="48"/>
      <c r="AX55" s="48"/>
      <c r="AY55" s="29"/>
      <c r="AZ55" s="48"/>
      <c r="BA55" s="48"/>
      <c r="BB55" s="154"/>
      <c r="BC55" s="48"/>
      <c r="BD55" s="48"/>
      <c r="BE55" s="29"/>
      <c r="BG55" s="48"/>
      <c r="BI55" s="48"/>
      <c r="BJ55" s="48"/>
      <c r="BK55" s="7"/>
      <c r="BM55" s="29"/>
      <c r="BN55" s="48"/>
      <c r="BO55" s="48"/>
      <c r="BP55" s="154"/>
      <c r="BQ55" s="48"/>
      <c r="BR55" s="48"/>
      <c r="BS55" s="29"/>
      <c r="BT55" s="48"/>
      <c r="BU55" s="48"/>
      <c r="BV55" s="154"/>
      <c r="BW55" s="48"/>
      <c r="BX55" s="48"/>
      <c r="BY55" s="29"/>
      <c r="BZ55" s="48"/>
      <c r="CA55" s="48"/>
      <c r="CC55" s="48"/>
      <c r="CD55" s="48"/>
      <c r="CE55" s="7"/>
      <c r="CG55" s="29"/>
      <c r="CH55" s="47"/>
      <c r="CI55" s="47"/>
      <c r="CJ55" s="2"/>
      <c r="CK55" s="47"/>
      <c r="CL55" s="47"/>
      <c r="CM55" s="25"/>
      <c r="CN55" s="48"/>
      <c r="CO55" s="48"/>
      <c r="CP55" s="154"/>
      <c r="CQ55" s="48"/>
      <c r="CR55" s="48"/>
      <c r="CS55" s="29"/>
      <c r="CT55" s="48"/>
      <c r="CU55" s="48"/>
      <c r="CW55" s="48"/>
      <c r="CX55" s="48"/>
      <c r="CY55" s="29"/>
      <c r="DA55" s="29"/>
      <c r="DB55" s="47"/>
      <c r="DC55" s="47"/>
      <c r="DD55" s="2"/>
      <c r="DE55" s="47"/>
      <c r="DF55" s="47"/>
      <c r="DG55" s="29"/>
      <c r="DH55" s="48"/>
      <c r="DI55" s="48"/>
      <c r="DJ55" s="154"/>
      <c r="DK55" s="48"/>
      <c r="DL55" s="48"/>
      <c r="DM55" s="29"/>
      <c r="DN55" s="48"/>
      <c r="DO55" s="48"/>
      <c r="DQ55" s="48"/>
      <c r="DR55" s="48"/>
      <c r="DS55" s="7"/>
      <c r="DU55" s="29"/>
      <c r="DV55" s="47"/>
      <c r="DW55" s="47"/>
      <c r="DX55" s="2"/>
      <c r="DY55" s="47"/>
      <c r="DZ55" s="47"/>
      <c r="EA55" s="29"/>
      <c r="EB55" s="48"/>
      <c r="EC55" s="48"/>
      <c r="ED55" s="154"/>
      <c r="EE55" s="48"/>
      <c r="EF55" s="48"/>
      <c r="EG55" s="29"/>
      <c r="EH55" s="48"/>
      <c r="EI55" s="48"/>
      <c r="EK55" s="48"/>
      <c r="EL55" s="48"/>
      <c r="EM55" s="7"/>
      <c r="EO55" s="29"/>
      <c r="EP55" s="47"/>
      <c r="EQ55" s="47"/>
      <c r="ER55" s="2"/>
      <c r="ES55" s="47"/>
      <c r="ET55" s="47"/>
      <c r="EU55" s="29"/>
      <c r="EW55" s="50"/>
      <c r="EZ55" s="49"/>
      <c r="FA55" s="29"/>
      <c r="FB55" s="48"/>
      <c r="FC55" s="48"/>
      <c r="FE55" s="48"/>
      <c r="FF55" s="48"/>
      <c r="FG55" s="7"/>
      <c r="FI55" s="29"/>
      <c r="FJ55" s="47"/>
      <c r="FK55" s="47"/>
      <c r="FL55" s="2"/>
      <c r="FM55" s="47"/>
      <c r="FN55" s="47"/>
      <c r="FO55" s="29"/>
      <c r="FP55" s="48"/>
      <c r="FQ55" s="48"/>
      <c r="FT55" s="49"/>
      <c r="FU55" s="29"/>
      <c r="FV55" s="48"/>
      <c r="FW55" s="48"/>
      <c r="FY55" s="48"/>
      <c r="FZ55" s="48"/>
      <c r="GA55" s="7"/>
      <c r="GC55" s="29"/>
      <c r="GD55" s="47"/>
      <c r="GE55" s="47"/>
      <c r="GF55" s="2"/>
      <c r="GG55" s="47"/>
      <c r="GH55" s="47"/>
      <c r="GI55" s="29"/>
      <c r="GJ55" s="48"/>
      <c r="GK55" s="48"/>
      <c r="GN55" s="49"/>
      <c r="GO55" s="29"/>
      <c r="GP55" s="48"/>
      <c r="GQ55" s="48"/>
      <c r="GS55" s="48"/>
      <c r="GT55" s="48"/>
      <c r="GU55" s="7"/>
      <c r="GW55" s="2"/>
      <c r="GX55" s="47"/>
      <c r="GY55" s="2"/>
      <c r="GZ55" s="2"/>
      <c r="HA55" s="47"/>
      <c r="HB55" s="2"/>
      <c r="HC55" s="51"/>
      <c r="HH55" s="49"/>
      <c r="HO55" s="7"/>
      <c r="HQ55" s="2"/>
      <c r="HR55" s="47"/>
      <c r="HS55" s="2"/>
      <c r="HT55" s="2"/>
      <c r="HU55" s="47"/>
      <c r="HV55" s="2"/>
      <c r="HW55" s="51"/>
      <c r="IB55" s="49"/>
      <c r="II55" s="7"/>
      <c r="IK55" s="2"/>
      <c r="IL55" s="47"/>
      <c r="IM55" s="2"/>
      <c r="IN55" s="2"/>
      <c r="IO55" s="47"/>
      <c r="IP55" s="2"/>
      <c r="IQ55" s="51"/>
      <c r="IV55" s="49"/>
      <c r="JC55" s="7"/>
      <c r="JE55" s="2"/>
      <c r="JF55" s="47"/>
      <c r="JG55" s="2"/>
      <c r="JH55" s="2"/>
      <c r="JI55" s="47"/>
      <c r="JJ55" s="2"/>
      <c r="JK55" s="51"/>
      <c r="JP55" s="49"/>
    </row>
    <row r="56" spans="1:282" s="4" customFormat="1" ht="13.5" customHeight="1">
      <c r="A56" s="46"/>
      <c r="B56" s="2"/>
      <c r="C56" s="2"/>
      <c r="D56" s="2"/>
      <c r="E56" s="2"/>
      <c r="F56" s="2"/>
      <c r="G56" s="2"/>
      <c r="H56" s="2"/>
      <c r="I56" s="2"/>
      <c r="J56" s="2"/>
      <c r="K56" s="2"/>
      <c r="L56" s="2"/>
      <c r="M56" s="2"/>
      <c r="N56" s="2"/>
      <c r="O56" s="2"/>
      <c r="P56" s="2"/>
      <c r="Q56" s="2"/>
      <c r="R56" s="2"/>
      <c r="S56" s="2"/>
      <c r="T56" s="2"/>
      <c r="U56" s="2"/>
      <c r="V56" s="2"/>
      <c r="W56" s="7"/>
      <c r="Y56" s="29"/>
      <c r="Z56" s="47"/>
      <c r="AA56" s="47"/>
      <c r="AB56" s="2"/>
      <c r="AC56" s="47"/>
      <c r="AG56" s="48"/>
      <c r="AJ56" s="49"/>
      <c r="AK56" s="29"/>
      <c r="AL56" s="48"/>
      <c r="AM56" s="48"/>
      <c r="AO56" s="48"/>
      <c r="AP56" s="48"/>
      <c r="AT56" s="47"/>
      <c r="AU56" s="48"/>
      <c r="AV56" s="154"/>
      <c r="AW56" s="48"/>
      <c r="AX56" s="48"/>
      <c r="AY56" s="29"/>
      <c r="AZ56" s="48"/>
      <c r="BA56" s="48"/>
      <c r="BB56" s="154"/>
      <c r="BC56" s="48"/>
      <c r="BD56" s="48"/>
      <c r="BE56" s="29"/>
      <c r="BG56" s="48"/>
      <c r="BI56" s="48"/>
      <c r="BJ56" s="48"/>
      <c r="BK56" s="7"/>
      <c r="BM56" s="29"/>
      <c r="BN56" s="48"/>
      <c r="BO56" s="48"/>
      <c r="BP56" s="154"/>
      <c r="BQ56" s="48"/>
      <c r="BR56" s="48"/>
      <c r="BS56" s="29"/>
      <c r="BT56" s="48"/>
      <c r="BU56" s="48"/>
      <c r="BV56" s="154"/>
      <c r="BW56" s="48"/>
      <c r="BX56" s="48"/>
      <c r="BY56" s="29"/>
      <c r="BZ56" s="48"/>
      <c r="CA56" s="48"/>
      <c r="CC56" s="48"/>
      <c r="CD56" s="48"/>
      <c r="CE56" s="7"/>
      <c r="CG56" s="29"/>
      <c r="CH56" s="47"/>
      <c r="CI56" s="47"/>
      <c r="CJ56" s="2"/>
      <c r="CK56" s="47"/>
      <c r="CL56" s="47"/>
      <c r="CM56" s="25"/>
      <c r="CN56" s="48"/>
      <c r="CO56" s="48"/>
      <c r="CP56" s="154"/>
      <c r="CQ56" s="48"/>
      <c r="CR56" s="48"/>
      <c r="CS56" s="29"/>
      <c r="CT56" s="48"/>
      <c r="CU56" s="48"/>
      <c r="CW56" s="48"/>
      <c r="CX56" s="48"/>
      <c r="CY56" s="29"/>
      <c r="DA56" s="29"/>
      <c r="DB56" s="47"/>
      <c r="DC56" s="47"/>
      <c r="DD56" s="2"/>
      <c r="DE56" s="47"/>
      <c r="DF56" s="47"/>
      <c r="DG56" s="29"/>
      <c r="DH56" s="48"/>
      <c r="DI56" s="48"/>
      <c r="DJ56" s="154"/>
      <c r="DK56" s="48"/>
      <c r="DL56" s="48"/>
      <c r="DM56" s="29"/>
      <c r="DN56" s="48"/>
      <c r="DO56" s="48"/>
      <c r="DQ56" s="48"/>
      <c r="DR56" s="48"/>
      <c r="DS56" s="7"/>
      <c r="DU56" s="29"/>
      <c r="DV56" s="47"/>
      <c r="DW56" s="47"/>
      <c r="DX56" s="2"/>
      <c r="DY56" s="47"/>
      <c r="DZ56" s="47"/>
      <c r="EA56" s="29"/>
      <c r="EB56" s="48"/>
      <c r="EC56" s="48"/>
      <c r="ED56" s="154"/>
      <c r="EE56" s="48"/>
      <c r="EF56" s="48"/>
      <c r="EG56" s="29"/>
      <c r="EH56" s="48"/>
      <c r="EI56" s="48"/>
      <c r="EK56" s="48"/>
      <c r="EL56" s="48"/>
      <c r="EM56" s="7"/>
      <c r="EO56" s="29"/>
      <c r="EP56" s="47"/>
      <c r="EQ56" s="47"/>
      <c r="ER56" s="2"/>
      <c r="ES56" s="47"/>
      <c r="ET56" s="47"/>
      <c r="EU56" s="29"/>
      <c r="EW56" s="50"/>
      <c r="EZ56" s="49"/>
      <c r="FA56" s="29"/>
      <c r="FB56" s="48"/>
      <c r="FC56" s="48"/>
      <c r="FE56" s="48"/>
      <c r="FF56" s="48"/>
      <c r="FG56" s="7"/>
      <c r="FI56" s="29"/>
      <c r="FJ56" s="47"/>
      <c r="FK56" s="47"/>
      <c r="FL56" s="2"/>
      <c r="FM56" s="47"/>
      <c r="FN56" s="47"/>
      <c r="FO56" s="29"/>
      <c r="FP56" s="48"/>
      <c r="FQ56" s="48"/>
      <c r="FT56" s="49"/>
      <c r="FU56" s="29"/>
      <c r="FV56" s="48"/>
      <c r="FW56" s="48"/>
      <c r="FY56" s="48"/>
      <c r="FZ56" s="48"/>
      <c r="GA56" s="7"/>
      <c r="GC56" s="29"/>
      <c r="GD56" s="47"/>
      <c r="GE56" s="47"/>
      <c r="GF56" s="2"/>
      <c r="GG56" s="47"/>
      <c r="GH56" s="47"/>
      <c r="GI56" s="29"/>
      <c r="GJ56" s="48"/>
      <c r="GK56" s="48"/>
      <c r="GN56" s="49"/>
      <c r="GO56" s="29"/>
      <c r="GP56" s="48"/>
      <c r="GQ56" s="48"/>
      <c r="GS56" s="48"/>
      <c r="GT56" s="48"/>
      <c r="GU56" s="7"/>
      <c r="GW56" s="2"/>
      <c r="GX56" s="47"/>
      <c r="GY56" s="2"/>
      <c r="GZ56" s="2"/>
      <c r="HA56" s="47"/>
      <c r="HB56" s="2"/>
      <c r="HC56" s="51"/>
      <c r="HH56" s="49"/>
      <c r="HO56" s="7"/>
      <c r="HQ56" s="2"/>
      <c r="HR56" s="47"/>
      <c r="HS56" s="2"/>
      <c r="HT56" s="2"/>
      <c r="HU56" s="47"/>
      <c r="HV56" s="2"/>
      <c r="HW56" s="51"/>
      <c r="IB56" s="49"/>
      <c r="II56" s="7"/>
      <c r="IK56" s="2"/>
      <c r="IL56" s="47"/>
      <c r="IM56" s="2"/>
      <c r="IN56" s="2"/>
      <c r="IO56" s="47"/>
      <c r="IP56" s="2"/>
      <c r="IQ56" s="51"/>
      <c r="IV56" s="49"/>
      <c r="JC56" s="7"/>
      <c r="JE56" s="2"/>
      <c r="JF56" s="47"/>
      <c r="JG56" s="2"/>
      <c r="JH56" s="2"/>
      <c r="JI56" s="47"/>
      <c r="JJ56" s="2"/>
      <c r="JK56" s="51"/>
      <c r="JP56" s="49"/>
    </row>
    <row r="57" spans="1:282" s="4" customFormat="1" ht="13.5" customHeight="1">
      <c r="A57" s="46"/>
      <c r="B57" s="2"/>
      <c r="C57" s="2"/>
      <c r="D57" s="2"/>
      <c r="E57" s="2"/>
      <c r="F57" s="2"/>
      <c r="G57" s="2"/>
      <c r="H57" s="2"/>
      <c r="I57" s="2"/>
      <c r="J57" s="2"/>
      <c r="K57" s="2"/>
      <c r="L57" s="2"/>
      <c r="M57" s="2"/>
      <c r="N57" s="2"/>
      <c r="O57" s="2"/>
      <c r="P57" s="2"/>
      <c r="Q57" s="2"/>
      <c r="R57" s="2"/>
      <c r="S57" s="2"/>
      <c r="T57" s="2"/>
      <c r="U57" s="2"/>
      <c r="V57" s="2"/>
      <c r="W57" s="7"/>
      <c r="Y57" s="29"/>
      <c r="Z57" s="47"/>
      <c r="AA57" s="47"/>
      <c r="AB57" s="2"/>
      <c r="AC57" s="47"/>
      <c r="AG57" s="48"/>
      <c r="AJ57" s="49"/>
      <c r="AK57" s="29"/>
      <c r="AL57" s="48"/>
      <c r="AM57" s="48"/>
      <c r="AO57" s="48"/>
      <c r="AP57" s="48"/>
      <c r="AT57" s="47"/>
      <c r="AU57" s="47"/>
      <c r="AV57" s="2"/>
      <c r="AW57" s="47"/>
      <c r="AX57" s="47"/>
      <c r="AY57" s="29"/>
      <c r="AZ57" s="48"/>
      <c r="BA57" s="48"/>
      <c r="BB57" s="154"/>
      <c r="BC57" s="48"/>
      <c r="BD57" s="48"/>
      <c r="BE57" s="29"/>
      <c r="BG57" s="48"/>
      <c r="BI57" s="48"/>
      <c r="BJ57" s="48"/>
      <c r="BK57" s="7"/>
      <c r="BM57" s="29"/>
      <c r="BN57" s="48"/>
      <c r="BO57" s="48"/>
      <c r="BP57" s="2"/>
      <c r="BQ57" s="48"/>
      <c r="BR57" s="48"/>
      <c r="BS57" s="29"/>
      <c r="BT57" s="48"/>
      <c r="BU57" s="48"/>
      <c r="BV57" s="154"/>
      <c r="BW57" s="48"/>
      <c r="BX57" s="48"/>
      <c r="BY57" s="29"/>
      <c r="BZ57" s="48"/>
      <c r="CA57" s="48"/>
      <c r="CC57" s="48"/>
      <c r="CD57" s="48"/>
      <c r="CE57" s="7"/>
      <c r="CG57" s="29"/>
      <c r="CH57" s="47"/>
      <c r="CI57" s="47"/>
      <c r="CJ57" s="2"/>
      <c r="CK57" s="47"/>
      <c r="CL57" s="47"/>
      <c r="CM57" s="25"/>
      <c r="CN57" s="48"/>
      <c r="CO57" s="48"/>
      <c r="CP57" s="154"/>
      <c r="CQ57" s="48"/>
      <c r="CR57" s="48"/>
      <c r="CS57" s="29"/>
      <c r="CT57" s="48"/>
      <c r="CU57" s="48"/>
      <c r="CW57" s="48"/>
      <c r="CX57" s="48"/>
      <c r="CY57" s="29"/>
      <c r="DA57" s="29"/>
      <c r="DB57" s="47"/>
      <c r="DC57" s="47"/>
      <c r="DD57" s="2"/>
      <c r="DE57" s="47"/>
      <c r="DF57" s="47"/>
      <c r="DG57" s="29"/>
      <c r="DH57" s="48"/>
      <c r="DI57" s="48"/>
      <c r="DJ57" s="154"/>
      <c r="DK57" s="48"/>
      <c r="DL57" s="48"/>
      <c r="DM57" s="29"/>
      <c r="DN57" s="48"/>
      <c r="DO57" s="48"/>
      <c r="DQ57" s="48"/>
      <c r="DR57" s="48"/>
      <c r="DS57" s="7"/>
      <c r="DU57" s="29"/>
      <c r="DV57" s="47"/>
      <c r="DW57" s="47"/>
      <c r="DX57" s="2"/>
      <c r="DY57" s="47"/>
      <c r="DZ57" s="47"/>
      <c r="EA57" s="29"/>
      <c r="EB57" s="48"/>
      <c r="EC57" s="48"/>
      <c r="ED57" s="154"/>
      <c r="EE57" s="48"/>
      <c r="EF57" s="48"/>
      <c r="EG57" s="29"/>
      <c r="EH57" s="48"/>
      <c r="EI57" s="48"/>
      <c r="EK57" s="48"/>
      <c r="EL57" s="48"/>
      <c r="EM57" s="7"/>
      <c r="EO57" s="29"/>
      <c r="EP57" s="47"/>
      <c r="EQ57" s="47"/>
      <c r="ER57" s="2"/>
      <c r="ES57" s="47"/>
      <c r="ET57" s="47"/>
      <c r="EU57" s="29"/>
      <c r="EW57" s="50"/>
      <c r="EZ57" s="49"/>
      <c r="FA57" s="29"/>
      <c r="FB57" s="48"/>
      <c r="FC57" s="48"/>
      <c r="FE57" s="48"/>
      <c r="FF57" s="48"/>
      <c r="FG57" s="7"/>
      <c r="FI57" s="29"/>
      <c r="FJ57" s="47"/>
      <c r="FK57" s="47"/>
      <c r="FL57" s="2"/>
      <c r="FM57" s="47"/>
      <c r="FN57" s="47"/>
      <c r="FO57" s="29"/>
      <c r="FP57" s="48"/>
      <c r="FQ57" s="48"/>
      <c r="FT57" s="49"/>
      <c r="FU57" s="29"/>
      <c r="FV57" s="48"/>
      <c r="FW57" s="48"/>
      <c r="FY57" s="48"/>
      <c r="FZ57" s="48"/>
      <c r="GA57" s="7"/>
      <c r="GC57" s="29"/>
      <c r="GD57" s="47"/>
      <c r="GE57" s="47"/>
      <c r="GF57" s="2"/>
      <c r="GG57" s="47"/>
      <c r="GH57" s="47"/>
      <c r="GI57" s="29"/>
      <c r="GJ57" s="48"/>
      <c r="GK57" s="48"/>
      <c r="GN57" s="49"/>
      <c r="GO57" s="29"/>
      <c r="GP57" s="48"/>
      <c r="GQ57" s="48"/>
      <c r="GS57" s="48"/>
      <c r="GT57" s="48"/>
      <c r="GU57" s="19"/>
      <c r="GV57" s="53"/>
      <c r="GW57" s="53"/>
      <c r="GX57" s="54"/>
      <c r="GY57" s="2"/>
      <c r="GZ57" s="55"/>
      <c r="HA57" s="54"/>
      <c r="HB57" s="2"/>
      <c r="HC57" s="56"/>
      <c r="HD57" s="2"/>
      <c r="HE57" s="2"/>
      <c r="HF57" s="2"/>
      <c r="HG57" s="2"/>
      <c r="HH57" s="57"/>
      <c r="HI57" s="2"/>
      <c r="HJ57" s="2"/>
      <c r="HK57" s="2"/>
      <c r="HL57" s="2"/>
      <c r="HM57" s="2"/>
      <c r="HN57" s="2"/>
      <c r="HO57" s="19"/>
      <c r="HP57" s="53"/>
      <c r="HQ57" s="53"/>
      <c r="HR57" s="54"/>
      <c r="HS57" s="2"/>
      <c r="HT57" s="55"/>
      <c r="HU57" s="54"/>
      <c r="HV57" s="2"/>
      <c r="HW57" s="56"/>
      <c r="HX57" s="2"/>
      <c r="HY57" s="2"/>
      <c r="HZ57" s="2"/>
      <c r="IA57" s="2"/>
      <c r="IB57" s="57"/>
      <c r="IC57" s="2"/>
      <c r="ID57" s="2"/>
      <c r="IE57" s="2"/>
      <c r="IF57" s="2"/>
      <c r="IG57" s="2"/>
      <c r="IH57" s="2"/>
      <c r="II57" s="19"/>
      <c r="IJ57" s="53"/>
      <c r="IK57" s="53"/>
      <c r="IL57" s="54"/>
      <c r="IM57" s="2"/>
      <c r="IN57" s="55"/>
      <c r="IO57" s="54"/>
      <c r="IP57" s="2"/>
      <c r="IQ57" s="56"/>
      <c r="IR57" s="2"/>
      <c r="IS57" s="2"/>
      <c r="IT57" s="2"/>
      <c r="IU57" s="2"/>
      <c r="IV57" s="57"/>
      <c r="IW57" s="2"/>
      <c r="IX57" s="2"/>
      <c r="IY57" s="2"/>
      <c r="IZ57" s="2"/>
      <c r="JA57" s="2"/>
      <c r="JB57" s="2"/>
      <c r="JC57" s="19"/>
      <c r="JD57" s="53"/>
      <c r="JE57" s="53"/>
      <c r="JF57" s="54"/>
      <c r="JG57" s="2"/>
      <c r="JH57" s="55"/>
      <c r="JI57" s="54"/>
      <c r="JJ57" s="2"/>
      <c r="JK57" s="56"/>
      <c r="JL57" s="2"/>
      <c r="JM57" s="2"/>
      <c r="JN57" s="2"/>
      <c r="JO57" s="2"/>
      <c r="JP57" s="57"/>
      <c r="JQ57" s="2"/>
      <c r="JR57" s="2"/>
      <c r="JS57" s="2"/>
      <c r="JT57" s="2"/>
      <c r="JU57" s="2"/>
      <c r="JV57" s="2"/>
    </row>
    <row r="58" spans="1:282" s="4" customFormat="1" ht="13.5" customHeight="1">
      <c r="A58" s="46"/>
      <c r="B58" s="2"/>
      <c r="C58" s="2"/>
      <c r="D58" s="2"/>
      <c r="E58" s="2"/>
      <c r="F58" s="2"/>
      <c r="G58" s="2"/>
      <c r="H58" s="2"/>
      <c r="I58" s="2"/>
      <c r="J58" s="2"/>
      <c r="K58" s="2"/>
      <c r="L58" s="2"/>
      <c r="M58" s="2"/>
      <c r="N58" s="2"/>
      <c r="O58" s="2"/>
      <c r="P58" s="2"/>
      <c r="Q58" s="2"/>
      <c r="R58" s="2"/>
      <c r="S58" s="2"/>
      <c r="T58" s="2"/>
      <c r="U58" s="2"/>
      <c r="V58" s="2"/>
      <c r="W58" s="7"/>
      <c r="Y58" s="29"/>
      <c r="Z58" s="47"/>
      <c r="AA58" s="48"/>
      <c r="AB58" s="2"/>
      <c r="AC58" s="47"/>
      <c r="AG58" s="48"/>
      <c r="AJ58" s="49"/>
      <c r="AK58" s="29"/>
      <c r="AL58" s="48"/>
      <c r="AM58" s="48"/>
      <c r="AO58" s="48"/>
      <c r="AP58" s="48"/>
      <c r="AT58" s="47"/>
      <c r="AU58" s="47"/>
      <c r="AV58" s="2"/>
      <c r="AW58" s="47"/>
      <c r="AX58" s="47"/>
      <c r="AY58" s="29"/>
      <c r="AZ58" s="48"/>
      <c r="BA58" s="48"/>
      <c r="BB58" s="154"/>
      <c r="BC58" s="48"/>
      <c r="BD58" s="48"/>
      <c r="BE58" s="29"/>
      <c r="BG58" s="48"/>
      <c r="BI58" s="48"/>
      <c r="BJ58" s="48"/>
      <c r="BK58" s="7"/>
      <c r="BM58" s="29"/>
      <c r="BN58" s="48"/>
      <c r="BO58" s="48"/>
      <c r="BP58" s="2"/>
      <c r="BQ58" s="48"/>
      <c r="BR58" s="48"/>
      <c r="BS58" s="29"/>
      <c r="BT58" s="48"/>
      <c r="BU58" s="48"/>
      <c r="BV58" s="154"/>
      <c r="BW58" s="48"/>
      <c r="BX58" s="48"/>
      <c r="BY58" s="29"/>
      <c r="BZ58" s="48"/>
      <c r="CA58" s="48"/>
      <c r="CC58" s="48"/>
      <c r="CD58" s="48"/>
      <c r="CE58" s="7"/>
      <c r="CG58" s="29"/>
      <c r="CH58" s="47"/>
      <c r="CI58" s="47"/>
      <c r="CJ58" s="2"/>
      <c r="CK58" s="47"/>
      <c r="CL58" s="47"/>
      <c r="CM58" s="25"/>
      <c r="CN58" s="48"/>
      <c r="CO58" s="48"/>
      <c r="CP58" s="154"/>
      <c r="CQ58" s="48"/>
      <c r="CR58" s="48"/>
      <c r="CS58" s="29"/>
      <c r="CT58" s="48"/>
      <c r="CU58" s="48"/>
      <c r="CW58" s="48"/>
      <c r="CX58" s="48"/>
      <c r="CY58" s="29"/>
      <c r="DA58" s="29"/>
      <c r="DB58" s="47"/>
      <c r="DC58" s="47"/>
      <c r="DD58" s="2"/>
      <c r="DE58" s="47"/>
      <c r="DF58" s="47"/>
      <c r="DG58" s="29"/>
      <c r="DH58" s="48"/>
      <c r="DI58" s="48"/>
      <c r="DJ58" s="154"/>
      <c r="DK58" s="48"/>
      <c r="DL58" s="48"/>
      <c r="DM58" s="29"/>
      <c r="DN58" s="48"/>
      <c r="DO58" s="48"/>
      <c r="DQ58" s="48"/>
      <c r="DR58" s="48"/>
      <c r="DS58" s="7"/>
      <c r="DU58" s="29"/>
      <c r="DV58" s="47"/>
      <c r="DW58" s="47"/>
      <c r="DX58" s="2"/>
      <c r="DY58" s="47"/>
      <c r="DZ58" s="47"/>
      <c r="EA58" s="29"/>
      <c r="EB58" s="48"/>
      <c r="EC58" s="48"/>
      <c r="ED58" s="154"/>
      <c r="EE58" s="48"/>
      <c r="EF58" s="48"/>
      <c r="EG58" s="29"/>
      <c r="EH58" s="48"/>
      <c r="EI58" s="48"/>
      <c r="EK58" s="48"/>
      <c r="EL58" s="48"/>
      <c r="EM58" s="7"/>
      <c r="EO58" s="29"/>
      <c r="EP58" s="47"/>
      <c r="EQ58" s="47"/>
      <c r="ER58" s="2"/>
      <c r="ES58" s="47"/>
      <c r="ET58" s="47"/>
      <c r="EU58" s="29"/>
      <c r="EW58" s="50"/>
      <c r="EZ58" s="49"/>
      <c r="FA58" s="29"/>
      <c r="FB58" s="48"/>
      <c r="FC58" s="48"/>
      <c r="FE58" s="48"/>
      <c r="FF58" s="48"/>
      <c r="FG58" s="7"/>
      <c r="FI58" s="29"/>
      <c r="FJ58" s="47"/>
      <c r="FK58" s="47"/>
      <c r="FL58" s="2"/>
      <c r="FM58" s="47"/>
      <c r="FN58" s="47"/>
      <c r="FO58" s="29"/>
      <c r="FP58" s="48"/>
      <c r="FQ58" s="48"/>
      <c r="FT58" s="49"/>
      <c r="FU58" s="29"/>
      <c r="FV58" s="48"/>
      <c r="FW58" s="48"/>
      <c r="FY58" s="48"/>
      <c r="FZ58" s="48"/>
      <c r="GA58" s="7"/>
      <c r="GC58" s="29"/>
      <c r="GD58" s="47"/>
      <c r="GE58" s="47"/>
      <c r="GF58" s="2"/>
      <c r="GG58" s="47"/>
      <c r="GH58" s="47"/>
      <c r="GI58" s="29"/>
      <c r="GJ58" s="48"/>
      <c r="GK58" s="48"/>
      <c r="GN58" s="49"/>
      <c r="GO58" s="29"/>
      <c r="GP58" s="48"/>
      <c r="GQ58" s="48"/>
      <c r="GS58" s="48"/>
      <c r="GT58" s="48"/>
      <c r="GU58" s="19"/>
      <c r="GV58" s="53"/>
      <c r="GW58" s="53"/>
      <c r="GX58" s="54"/>
      <c r="GY58" s="2"/>
      <c r="GZ58" s="55"/>
      <c r="HA58" s="54"/>
      <c r="HB58" s="2"/>
      <c r="HC58" s="56"/>
      <c r="HD58" s="2"/>
      <c r="HE58" s="2"/>
      <c r="HF58" s="2"/>
      <c r="HG58" s="2"/>
      <c r="HH58" s="57"/>
      <c r="HI58" s="2"/>
      <c r="HJ58" s="2"/>
      <c r="HK58" s="2"/>
      <c r="HL58" s="2"/>
      <c r="HM58" s="2"/>
      <c r="HN58" s="2"/>
      <c r="HO58" s="19"/>
      <c r="HP58" s="53"/>
      <c r="HQ58" s="53"/>
      <c r="HR58" s="54"/>
      <c r="HS58" s="2"/>
      <c r="HT58" s="55"/>
      <c r="HU58" s="54"/>
      <c r="HV58" s="2"/>
      <c r="HW58" s="56"/>
      <c r="HX58" s="2"/>
      <c r="HY58" s="2"/>
      <c r="HZ58" s="2"/>
      <c r="IA58" s="2"/>
      <c r="IB58" s="57"/>
      <c r="IC58" s="2"/>
      <c r="ID58" s="2"/>
      <c r="IE58" s="2"/>
      <c r="IF58" s="2"/>
      <c r="IG58" s="2"/>
      <c r="IH58" s="2"/>
      <c r="II58" s="19"/>
      <c r="IJ58" s="53"/>
      <c r="IK58" s="53"/>
      <c r="IL58" s="54"/>
      <c r="IM58" s="2"/>
      <c r="IN58" s="55"/>
      <c r="IO58" s="54"/>
      <c r="IP58" s="2"/>
      <c r="IQ58" s="56"/>
      <c r="IR58" s="2"/>
      <c r="IS58" s="2"/>
      <c r="IT58" s="2"/>
      <c r="IU58" s="2"/>
      <c r="IV58" s="57"/>
      <c r="IW58" s="2"/>
      <c r="IX58" s="2"/>
      <c r="IY58" s="2"/>
      <c r="IZ58" s="2"/>
      <c r="JA58" s="2"/>
      <c r="JB58" s="2"/>
      <c r="JC58" s="19"/>
      <c r="JD58" s="53"/>
      <c r="JE58" s="53"/>
      <c r="JF58" s="54"/>
      <c r="JG58" s="2"/>
      <c r="JH58" s="55"/>
      <c r="JI58" s="54"/>
      <c r="JJ58" s="2"/>
      <c r="JK58" s="56"/>
      <c r="JL58" s="2"/>
      <c r="JM58" s="2"/>
      <c r="JN58" s="2"/>
      <c r="JO58" s="2"/>
      <c r="JP58" s="57"/>
      <c r="JQ58" s="2"/>
      <c r="JR58" s="2"/>
      <c r="JS58" s="2"/>
      <c r="JT58" s="2"/>
      <c r="JU58" s="2"/>
      <c r="JV58" s="2"/>
    </row>
    <row r="59" spans="1:282" s="4" customFormat="1" ht="13.5" customHeight="1">
      <c r="A59" s="46"/>
      <c r="B59" s="2"/>
      <c r="C59" s="2"/>
      <c r="D59" s="2"/>
      <c r="E59" s="2"/>
      <c r="F59" s="2"/>
      <c r="G59" s="2"/>
      <c r="H59" s="2"/>
      <c r="I59" s="2"/>
      <c r="J59" s="2"/>
      <c r="K59" s="2"/>
      <c r="L59" s="2"/>
      <c r="M59" s="2"/>
      <c r="N59" s="2"/>
      <c r="O59" s="2"/>
      <c r="P59" s="2"/>
      <c r="Q59" s="2"/>
      <c r="R59" s="2"/>
      <c r="S59" s="2"/>
      <c r="T59" s="2"/>
      <c r="U59" s="2"/>
      <c r="V59" s="2"/>
      <c r="W59" s="7"/>
      <c r="Y59" s="29"/>
      <c r="Z59" s="47"/>
      <c r="AA59" s="48"/>
      <c r="AB59" s="2"/>
      <c r="AC59" s="47"/>
      <c r="AG59" s="48"/>
      <c r="AJ59" s="49"/>
      <c r="AK59" s="29"/>
      <c r="AL59" s="48"/>
      <c r="AM59" s="48"/>
      <c r="AO59" s="48"/>
      <c r="AP59" s="48"/>
      <c r="AT59" s="47"/>
      <c r="AU59" s="47"/>
      <c r="AV59" s="2"/>
      <c r="AW59" s="47"/>
      <c r="AX59" s="47"/>
      <c r="AY59" s="29"/>
      <c r="AZ59" s="48"/>
      <c r="BA59" s="48"/>
      <c r="BB59" s="154"/>
      <c r="BC59" s="48"/>
      <c r="BD59" s="48"/>
      <c r="BE59" s="29"/>
      <c r="BG59" s="48"/>
      <c r="BI59" s="48"/>
      <c r="BJ59" s="48"/>
      <c r="BK59" s="7"/>
      <c r="BM59" s="29"/>
      <c r="BN59" s="48"/>
      <c r="BO59" s="48"/>
      <c r="BP59" s="2"/>
      <c r="BQ59" s="48"/>
      <c r="BR59" s="48"/>
      <c r="BS59" s="29"/>
      <c r="BT59" s="48"/>
      <c r="BU59" s="48"/>
      <c r="BV59" s="154"/>
      <c r="BW59" s="48"/>
      <c r="BX59" s="48"/>
      <c r="BY59" s="29"/>
      <c r="BZ59" s="48"/>
      <c r="CA59" s="48"/>
      <c r="CC59" s="48"/>
      <c r="CD59" s="48"/>
      <c r="CE59" s="7"/>
      <c r="CG59" s="29"/>
      <c r="CH59" s="47"/>
      <c r="CI59" s="47"/>
      <c r="CJ59" s="2"/>
      <c r="CK59" s="47"/>
      <c r="CL59" s="47"/>
      <c r="CM59" s="25"/>
      <c r="CN59" s="48"/>
      <c r="CO59" s="48"/>
      <c r="CP59" s="154"/>
      <c r="CQ59" s="48"/>
      <c r="CR59" s="48"/>
      <c r="CS59" s="29"/>
      <c r="CT59" s="48"/>
      <c r="CU59" s="48"/>
      <c r="CW59" s="48"/>
      <c r="CX59" s="48"/>
      <c r="CY59" s="29"/>
      <c r="DA59" s="29"/>
      <c r="DB59" s="47"/>
      <c r="DC59" s="47"/>
      <c r="DD59" s="2"/>
      <c r="DE59" s="47"/>
      <c r="DF59" s="47"/>
      <c r="DG59" s="29"/>
      <c r="DH59" s="48"/>
      <c r="DI59" s="48"/>
      <c r="DJ59" s="154"/>
      <c r="DK59" s="48"/>
      <c r="DL59" s="48"/>
      <c r="DM59" s="29"/>
      <c r="DN59" s="48"/>
      <c r="DO59" s="48"/>
      <c r="DQ59" s="48"/>
      <c r="DR59" s="48"/>
      <c r="DS59" s="7"/>
      <c r="DU59" s="29"/>
      <c r="DV59" s="47"/>
      <c r="DW59" s="47"/>
      <c r="DX59" s="2"/>
      <c r="DY59" s="47"/>
      <c r="DZ59" s="47"/>
      <c r="EA59" s="29"/>
      <c r="EB59" s="48"/>
      <c r="EC59" s="48"/>
      <c r="ED59" s="154"/>
      <c r="EE59" s="48"/>
      <c r="EF59" s="48"/>
      <c r="EG59" s="29"/>
      <c r="EH59" s="48"/>
      <c r="EI59" s="48"/>
      <c r="EK59" s="48"/>
      <c r="EL59" s="48"/>
      <c r="EM59" s="7"/>
      <c r="EO59" s="29"/>
      <c r="EP59" s="47"/>
      <c r="EQ59" s="47"/>
      <c r="ER59" s="2"/>
      <c r="ES59" s="47"/>
      <c r="ET59" s="47"/>
      <c r="EU59" s="29"/>
      <c r="EW59" s="50"/>
      <c r="EZ59" s="49"/>
      <c r="FA59" s="29"/>
      <c r="FB59" s="48"/>
      <c r="FC59" s="48"/>
      <c r="FE59" s="48"/>
      <c r="FF59" s="48"/>
      <c r="FG59" s="7"/>
      <c r="FI59" s="29"/>
      <c r="FJ59" s="47"/>
      <c r="FK59" s="47"/>
      <c r="FL59" s="2"/>
      <c r="FM59" s="47"/>
      <c r="FN59" s="47"/>
      <c r="FO59" s="29"/>
      <c r="FP59" s="48"/>
      <c r="FQ59" s="48"/>
      <c r="FT59" s="49"/>
      <c r="FU59" s="29"/>
      <c r="FV59" s="48"/>
      <c r="FW59" s="48"/>
      <c r="FY59" s="48"/>
      <c r="FZ59" s="48"/>
      <c r="GA59" s="7"/>
      <c r="GC59" s="29"/>
      <c r="GD59" s="47"/>
      <c r="GE59" s="47"/>
      <c r="GF59" s="2"/>
      <c r="GG59" s="47"/>
      <c r="GH59" s="47"/>
      <c r="GI59" s="29"/>
      <c r="GJ59" s="48"/>
      <c r="GK59" s="48"/>
      <c r="GN59" s="49"/>
      <c r="GO59" s="29"/>
      <c r="GP59" s="48"/>
      <c r="GQ59" s="48"/>
      <c r="GS59" s="48"/>
      <c r="GT59" s="48"/>
      <c r="GU59" s="19"/>
      <c r="GV59" s="53"/>
      <c r="GW59" s="53"/>
      <c r="GX59" s="54"/>
      <c r="GY59" s="2"/>
      <c r="GZ59" s="55"/>
      <c r="HA59" s="54"/>
      <c r="HB59" s="2"/>
      <c r="HC59" s="56"/>
      <c r="HD59" s="2"/>
      <c r="HE59" s="2"/>
      <c r="HF59" s="2"/>
      <c r="HG59" s="2"/>
      <c r="HH59" s="57"/>
      <c r="HI59" s="2"/>
      <c r="HJ59" s="2"/>
      <c r="HK59" s="2"/>
      <c r="HL59" s="2"/>
      <c r="HM59" s="2"/>
      <c r="HN59" s="2"/>
      <c r="HO59" s="19"/>
      <c r="HP59" s="53"/>
      <c r="HQ59" s="53"/>
      <c r="HR59" s="54"/>
      <c r="HS59" s="2"/>
      <c r="HT59" s="55"/>
      <c r="HU59" s="54"/>
      <c r="HV59" s="2"/>
      <c r="HW59" s="56"/>
      <c r="HX59" s="2"/>
      <c r="HY59" s="2"/>
      <c r="HZ59" s="2"/>
      <c r="IA59" s="2"/>
      <c r="IB59" s="57"/>
      <c r="IC59" s="2"/>
      <c r="ID59" s="2"/>
      <c r="IE59" s="2"/>
      <c r="IF59" s="2"/>
      <c r="IG59" s="2"/>
      <c r="IH59" s="2"/>
      <c r="II59" s="19"/>
      <c r="IJ59" s="53"/>
      <c r="IK59" s="53"/>
      <c r="IL59" s="54"/>
      <c r="IM59" s="2"/>
      <c r="IN59" s="55"/>
      <c r="IO59" s="54"/>
      <c r="IP59" s="2"/>
      <c r="IQ59" s="56"/>
      <c r="IR59" s="2"/>
      <c r="IS59" s="2"/>
      <c r="IT59" s="2"/>
      <c r="IU59" s="2"/>
      <c r="IV59" s="57"/>
      <c r="IW59" s="2"/>
      <c r="IX59" s="2"/>
      <c r="IY59" s="2"/>
      <c r="IZ59" s="2"/>
      <c r="JA59" s="2"/>
      <c r="JB59" s="2"/>
      <c r="JC59" s="19"/>
      <c r="JD59" s="53"/>
      <c r="JE59" s="53"/>
      <c r="JF59" s="54"/>
      <c r="JG59" s="2"/>
      <c r="JH59" s="55"/>
      <c r="JI59" s="54"/>
      <c r="JJ59" s="2"/>
      <c r="JK59" s="56"/>
      <c r="JL59" s="2"/>
      <c r="JM59" s="2"/>
      <c r="JN59" s="2"/>
      <c r="JO59" s="2"/>
      <c r="JP59" s="57"/>
      <c r="JQ59" s="2"/>
      <c r="JR59" s="2"/>
      <c r="JS59" s="2"/>
      <c r="JT59" s="2"/>
      <c r="JU59" s="2"/>
      <c r="JV59" s="2"/>
    </row>
    <row r="60" spans="1:282" s="4" customFormat="1" ht="13.5" customHeight="1">
      <c r="A60" s="46"/>
      <c r="B60" s="2"/>
      <c r="C60" s="2"/>
      <c r="D60" s="2"/>
      <c r="E60" s="2"/>
      <c r="F60" s="2"/>
      <c r="G60" s="2"/>
      <c r="H60" s="2"/>
      <c r="I60" s="2"/>
      <c r="J60" s="2"/>
      <c r="K60" s="2"/>
      <c r="L60" s="2"/>
      <c r="M60" s="2"/>
      <c r="N60" s="2"/>
      <c r="O60" s="2"/>
      <c r="P60" s="2"/>
      <c r="Q60" s="2"/>
      <c r="R60" s="2"/>
      <c r="S60" s="2"/>
      <c r="T60" s="2"/>
      <c r="U60" s="2"/>
      <c r="V60" s="2"/>
      <c r="W60" s="7"/>
      <c r="Y60" s="29"/>
      <c r="Z60" s="47"/>
      <c r="AA60" s="48"/>
      <c r="AB60" s="2"/>
      <c r="AC60" s="47"/>
      <c r="AG60" s="48"/>
      <c r="AJ60" s="49"/>
      <c r="AK60" s="29"/>
      <c r="AL60" s="48"/>
      <c r="AM60" s="48"/>
      <c r="AO60" s="48"/>
      <c r="AP60" s="48"/>
      <c r="AT60" s="47"/>
      <c r="AU60" s="47"/>
      <c r="AV60" s="2"/>
      <c r="AW60" s="47"/>
      <c r="AX60" s="47"/>
      <c r="AY60" s="29"/>
      <c r="AZ60" s="48"/>
      <c r="BA60" s="48"/>
      <c r="BB60" s="154"/>
      <c r="BC60" s="48"/>
      <c r="BD60" s="48"/>
      <c r="BE60" s="29"/>
      <c r="BG60" s="48"/>
      <c r="BI60" s="48"/>
      <c r="BJ60" s="48"/>
      <c r="BK60" s="7"/>
      <c r="BM60" s="29"/>
      <c r="BN60" s="48"/>
      <c r="BO60" s="48"/>
      <c r="BP60" s="2"/>
      <c r="BQ60" s="48"/>
      <c r="BR60" s="48"/>
      <c r="BS60" s="29"/>
      <c r="BT60" s="48"/>
      <c r="BU60" s="48"/>
      <c r="BV60" s="154"/>
      <c r="BW60" s="48"/>
      <c r="BX60" s="48"/>
      <c r="BY60" s="29"/>
      <c r="BZ60" s="48"/>
      <c r="CA60" s="48"/>
      <c r="CC60" s="48"/>
      <c r="CD60" s="48"/>
      <c r="CE60" s="7"/>
      <c r="CG60" s="29"/>
      <c r="CH60" s="47"/>
      <c r="CI60" s="47"/>
      <c r="CJ60" s="2"/>
      <c r="CK60" s="47"/>
      <c r="CL60" s="47"/>
      <c r="CM60" s="25"/>
      <c r="CN60" s="48"/>
      <c r="CO60" s="48"/>
      <c r="CP60" s="154"/>
      <c r="CQ60" s="48"/>
      <c r="CR60" s="48"/>
      <c r="CS60" s="29"/>
      <c r="CT60" s="48"/>
      <c r="CU60" s="48"/>
      <c r="CW60" s="48"/>
      <c r="CX60" s="48"/>
      <c r="CY60" s="29"/>
      <c r="DA60" s="29"/>
      <c r="DB60" s="47"/>
      <c r="DC60" s="47"/>
      <c r="DD60" s="2"/>
      <c r="DE60" s="47"/>
      <c r="DF60" s="47"/>
      <c r="DG60" s="29"/>
      <c r="DH60" s="48"/>
      <c r="DI60" s="48"/>
      <c r="DJ60" s="154"/>
      <c r="DK60" s="48"/>
      <c r="DL60" s="48"/>
      <c r="DM60" s="29"/>
      <c r="DN60" s="48"/>
      <c r="DO60" s="48"/>
      <c r="DQ60" s="48"/>
      <c r="DR60" s="48"/>
      <c r="DS60" s="7"/>
      <c r="DU60" s="29"/>
      <c r="DV60" s="47"/>
      <c r="DW60" s="47"/>
      <c r="DX60" s="2"/>
      <c r="DY60" s="47"/>
      <c r="DZ60" s="47"/>
      <c r="EA60" s="29"/>
      <c r="EB60" s="48"/>
      <c r="EC60" s="48"/>
      <c r="EF60" s="49"/>
      <c r="EG60" s="29"/>
      <c r="EH60" s="48"/>
      <c r="EI60" s="48"/>
      <c r="EK60" s="48"/>
      <c r="EL60" s="48"/>
      <c r="EM60" s="7"/>
      <c r="EO60" s="29"/>
      <c r="EP60" s="47"/>
      <c r="EQ60" s="47"/>
      <c r="ER60" s="2"/>
      <c r="ES60" s="47"/>
      <c r="ET60" s="47"/>
      <c r="EU60" s="29"/>
      <c r="EW60" s="50"/>
      <c r="EZ60" s="49"/>
      <c r="FA60" s="29"/>
      <c r="FB60" s="48"/>
      <c r="FC60" s="48"/>
      <c r="FE60" s="48"/>
      <c r="FF60" s="48"/>
      <c r="FG60" s="7"/>
      <c r="FI60" s="29"/>
      <c r="FJ60" s="47"/>
      <c r="FK60" s="47"/>
      <c r="FL60" s="2"/>
      <c r="FM60" s="47"/>
      <c r="FN60" s="47"/>
      <c r="FO60" s="29"/>
      <c r="FP60" s="48"/>
      <c r="FQ60" s="48"/>
      <c r="FT60" s="49"/>
      <c r="FU60" s="29"/>
      <c r="FV60" s="48"/>
      <c r="FW60" s="48"/>
      <c r="FY60" s="48"/>
      <c r="FZ60" s="48"/>
      <c r="GA60" s="7"/>
      <c r="GC60" s="29"/>
      <c r="GD60" s="47"/>
      <c r="GE60" s="47"/>
      <c r="GF60" s="2"/>
      <c r="GG60" s="47"/>
      <c r="GH60" s="47"/>
      <c r="GI60" s="29"/>
      <c r="GJ60" s="48"/>
      <c r="GK60" s="48"/>
      <c r="GN60" s="49"/>
      <c r="GO60" s="29"/>
      <c r="GP60" s="48"/>
      <c r="GQ60" s="48"/>
      <c r="GS60" s="48"/>
      <c r="GT60" s="48"/>
      <c r="GU60" s="19"/>
      <c r="GV60" s="53"/>
      <c r="GW60" s="53"/>
      <c r="GX60" s="54"/>
      <c r="GY60" s="29"/>
      <c r="GZ60" s="29"/>
      <c r="HA60" s="47"/>
      <c r="HB60" s="29"/>
      <c r="HC60" s="56"/>
      <c r="HD60" s="2"/>
      <c r="HE60" s="2"/>
      <c r="HF60" s="2"/>
      <c r="HG60" s="2"/>
      <c r="HH60" s="57"/>
      <c r="HI60" s="2"/>
      <c r="HJ60" s="2"/>
      <c r="HK60" s="2"/>
      <c r="HL60" s="2"/>
      <c r="HM60" s="2"/>
      <c r="HN60" s="2"/>
      <c r="HO60" s="19"/>
      <c r="HP60" s="53"/>
      <c r="HQ60" s="53"/>
      <c r="HR60" s="54"/>
      <c r="HS60" s="29"/>
      <c r="HT60" s="29"/>
      <c r="HU60" s="47"/>
      <c r="HV60" s="29"/>
      <c r="HW60" s="56"/>
      <c r="HX60" s="2"/>
      <c r="HY60" s="2"/>
      <c r="HZ60" s="2"/>
      <c r="IA60" s="2"/>
      <c r="IB60" s="57"/>
      <c r="IC60" s="2"/>
      <c r="ID60" s="2"/>
      <c r="IE60" s="2"/>
      <c r="IF60" s="2"/>
      <c r="IG60" s="2"/>
      <c r="IH60" s="2"/>
      <c r="II60" s="19"/>
      <c r="IJ60" s="53"/>
      <c r="IK60" s="53"/>
      <c r="IL60" s="54"/>
      <c r="IM60" s="29"/>
      <c r="IN60" s="29"/>
      <c r="IO60" s="47"/>
      <c r="IP60" s="29"/>
      <c r="IQ60" s="56"/>
      <c r="IR60" s="2"/>
      <c r="IS60" s="2"/>
      <c r="IT60" s="2"/>
      <c r="IU60" s="2"/>
      <c r="IV60" s="57"/>
      <c r="IW60" s="2"/>
      <c r="IX60" s="2"/>
      <c r="IY60" s="2"/>
      <c r="IZ60" s="2"/>
      <c r="JA60" s="2"/>
      <c r="JB60" s="2"/>
      <c r="JC60" s="19"/>
      <c r="JD60" s="53"/>
      <c r="JE60" s="53"/>
      <c r="JF60" s="54"/>
      <c r="JG60" s="29"/>
      <c r="JH60" s="29"/>
      <c r="JI60" s="47"/>
      <c r="JJ60" s="29"/>
      <c r="JK60" s="56"/>
      <c r="JL60" s="2"/>
      <c r="JM60" s="2"/>
      <c r="JN60" s="2"/>
      <c r="JO60" s="2"/>
      <c r="JP60" s="57"/>
      <c r="JQ60" s="2"/>
      <c r="JR60" s="2"/>
      <c r="JS60" s="2"/>
      <c r="JT60" s="2"/>
      <c r="JU60" s="2"/>
      <c r="JV60" s="2"/>
    </row>
    <row r="61" spans="1:282" s="4" customFormat="1" ht="13.5" customHeight="1">
      <c r="A61" s="46"/>
      <c r="B61" s="2"/>
      <c r="C61" s="2"/>
      <c r="D61" s="2"/>
      <c r="E61" s="2"/>
      <c r="F61" s="2"/>
      <c r="G61" s="2"/>
      <c r="H61" s="2"/>
      <c r="I61" s="2"/>
      <c r="J61" s="2"/>
      <c r="K61" s="2"/>
      <c r="L61" s="2"/>
      <c r="M61" s="2"/>
      <c r="N61" s="2"/>
      <c r="O61" s="2"/>
      <c r="P61" s="2"/>
      <c r="Q61" s="2"/>
      <c r="R61" s="2"/>
      <c r="S61" s="2"/>
      <c r="T61" s="2"/>
      <c r="U61" s="2"/>
      <c r="V61" s="2"/>
      <c r="W61" s="7"/>
      <c r="Y61" s="29"/>
      <c r="Z61" s="47"/>
      <c r="AA61" s="48"/>
      <c r="AB61" s="2"/>
      <c r="AC61" s="47"/>
      <c r="AG61" s="48"/>
      <c r="AJ61" s="49"/>
      <c r="AK61" s="29"/>
      <c r="AL61" s="48"/>
      <c r="AM61" s="48"/>
      <c r="AO61" s="48"/>
      <c r="AP61" s="48"/>
      <c r="AT61" s="47"/>
      <c r="AU61" s="47"/>
      <c r="AV61" s="2"/>
      <c r="AW61" s="47"/>
      <c r="AX61" s="47"/>
      <c r="AY61" s="29"/>
      <c r="AZ61" s="48"/>
      <c r="BA61" s="48"/>
      <c r="BD61" s="49"/>
      <c r="BE61" s="29"/>
      <c r="BG61" s="48"/>
      <c r="BI61" s="48"/>
      <c r="BJ61" s="48"/>
      <c r="BK61" s="7"/>
      <c r="BM61" s="29"/>
      <c r="BN61" s="47"/>
      <c r="BO61" s="47"/>
      <c r="BP61" s="2"/>
      <c r="BQ61" s="48"/>
      <c r="BR61" s="48"/>
      <c r="BS61" s="29"/>
      <c r="BT61" s="48"/>
      <c r="BU61" s="48"/>
      <c r="BX61" s="49"/>
      <c r="BY61" s="29"/>
      <c r="BZ61" s="48"/>
      <c r="CA61" s="48"/>
      <c r="CC61" s="48"/>
      <c r="CD61" s="48"/>
      <c r="CE61" s="7"/>
      <c r="CG61" s="29"/>
      <c r="CH61" s="47"/>
      <c r="CI61" s="47"/>
      <c r="CJ61" s="2"/>
      <c r="CK61" s="47"/>
      <c r="CL61" s="47"/>
      <c r="CM61" s="25"/>
      <c r="CN61" s="48"/>
      <c r="CO61" s="48"/>
      <c r="CR61" s="49"/>
      <c r="CS61" s="29"/>
      <c r="CT61" s="48"/>
      <c r="CU61" s="48"/>
      <c r="CW61" s="48"/>
      <c r="CX61" s="48"/>
      <c r="CY61" s="29"/>
      <c r="DA61" s="29"/>
      <c r="DB61" s="47"/>
      <c r="DC61" s="47"/>
      <c r="DD61" s="2"/>
      <c r="DE61" s="47"/>
      <c r="DF61" s="47"/>
      <c r="DG61" s="29"/>
      <c r="DH61" s="48"/>
      <c r="DI61" s="48"/>
      <c r="DL61" s="49"/>
      <c r="DM61" s="29"/>
      <c r="DN61" s="48"/>
      <c r="DO61" s="48"/>
      <c r="DQ61" s="48"/>
      <c r="DR61" s="48"/>
      <c r="DS61" s="7"/>
      <c r="DU61" s="29"/>
      <c r="DV61" s="47"/>
      <c r="DW61" s="47"/>
      <c r="DX61" s="2"/>
      <c r="DY61" s="47"/>
      <c r="DZ61" s="47"/>
      <c r="EA61" s="29"/>
      <c r="EB61" s="48"/>
      <c r="EC61" s="48"/>
      <c r="EF61" s="49"/>
      <c r="EG61" s="29"/>
      <c r="EH61" s="48"/>
      <c r="EI61" s="48"/>
      <c r="EK61" s="48"/>
      <c r="EL61" s="48"/>
      <c r="EM61" s="7"/>
      <c r="EO61" s="29"/>
      <c r="EP61" s="47"/>
      <c r="EQ61" s="47"/>
      <c r="ER61" s="2"/>
      <c r="ES61" s="47"/>
      <c r="ET61" s="47"/>
      <c r="EU61" s="29"/>
      <c r="EW61" s="50"/>
      <c r="EZ61" s="49"/>
      <c r="FA61" s="29"/>
      <c r="FB61" s="48"/>
      <c r="FC61" s="48"/>
      <c r="FE61" s="48"/>
      <c r="FF61" s="48"/>
      <c r="FG61" s="7"/>
      <c r="FI61" s="29"/>
      <c r="FJ61" s="47"/>
      <c r="FK61" s="47"/>
      <c r="FL61" s="2"/>
      <c r="FM61" s="47"/>
      <c r="FN61" s="47"/>
      <c r="FO61" s="29"/>
      <c r="FP61" s="48"/>
      <c r="FQ61" s="48"/>
      <c r="FT61" s="49"/>
      <c r="FU61" s="29"/>
      <c r="FV61" s="48"/>
      <c r="FW61" s="48"/>
      <c r="FY61" s="48"/>
      <c r="FZ61" s="48"/>
      <c r="GA61" s="7"/>
      <c r="GC61" s="29"/>
      <c r="GD61" s="47"/>
      <c r="GE61" s="47"/>
      <c r="GF61" s="2"/>
      <c r="GG61" s="47"/>
      <c r="GH61" s="47"/>
      <c r="GI61" s="29"/>
      <c r="GJ61" s="48"/>
      <c r="GK61" s="48"/>
      <c r="GN61" s="49"/>
      <c r="GO61" s="29"/>
      <c r="GP61" s="48"/>
      <c r="GQ61" s="48"/>
      <c r="GS61" s="48"/>
      <c r="GT61" s="48"/>
      <c r="GU61" s="19"/>
      <c r="GV61" s="53"/>
      <c r="GW61" s="53"/>
      <c r="GX61" s="54"/>
      <c r="GY61" s="2"/>
      <c r="GZ61" s="55"/>
      <c r="HA61" s="54"/>
      <c r="HB61" s="2"/>
      <c r="HC61" s="56"/>
      <c r="HD61" s="2"/>
      <c r="HE61" s="2"/>
      <c r="HF61" s="2"/>
      <c r="HG61" s="2"/>
      <c r="HH61" s="57"/>
      <c r="HI61" s="2"/>
      <c r="HJ61" s="2"/>
      <c r="HK61" s="2"/>
      <c r="HL61" s="2"/>
      <c r="HM61" s="2"/>
      <c r="HN61" s="2"/>
      <c r="HO61" s="19"/>
      <c r="HP61" s="53"/>
      <c r="HQ61" s="53"/>
      <c r="HR61" s="54"/>
      <c r="HS61" s="2"/>
      <c r="HT61" s="55"/>
      <c r="HU61" s="54"/>
      <c r="HV61" s="2"/>
      <c r="HW61" s="56"/>
      <c r="HX61" s="2"/>
      <c r="HY61" s="2"/>
      <c r="HZ61" s="2"/>
      <c r="IA61" s="2"/>
      <c r="IB61" s="57"/>
      <c r="IC61" s="2"/>
      <c r="ID61" s="2"/>
      <c r="IE61" s="2"/>
      <c r="IF61" s="2"/>
      <c r="IG61" s="2"/>
      <c r="IH61" s="2"/>
      <c r="II61" s="19"/>
      <c r="IJ61" s="53"/>
      <c r="IK61" s="53"/>
      <c r="IL61" s="54"/>
      <c r="IM61" s="2"/>
      <c r="IN61" s="55"/>
      <c r="IO61" s="54"/>
      <c r="IP61" s="2"/>
      <c r="IQ61" s="56"/>
      <c r="IR61" s="2"/>
      <c r="IS61" s="2"/>
      <c r="IT61" s="2"/>
      <c r="IU61" s="2"/>
      <c r="IV61" s="57"/>
      <c r="IW61" s="2"/>
      <c r="IX61" s="2"/>
      <c r="IY61" s="2"/>
      <c r="IZ61" s="2"/>
      <c r="JA61" s="2"/>
      <c r="JB61" s="2"/>
      <c r="JC61" s="19"/>
      <c r="JD61" s="53"/>
      <c r="JE61" s="53"/>
      <c r="JF61" s="54"/>
      <c r="JG61" s="2"/>
      <c r="JH61" s="55"/>
      <c r="JI61" s="54"/>
      <c r="JJ61" s="2"/>
      <c r="JK61" s="56"/>
      <c r="JL61" s="2"/>
      <c r="JM61" s="2"/>
      <c r="JN61" s="2"/>
      <c r="JO61" s="2"/>
      <c r="JP61" s="57"/>
      <c r="JQ61" s="2"/>
      <c r="JR61" s="2"/>
      <c r="JS61" s="2"/>
      <c r="JT61" s="2"/>
      <c r="JU61" s="2"/>
      <c r="JV61" s="2"/>
    </row>
    <row r="62" spans="1:282" s="4" customFormat="1" ht="13.5" customHeight="1">
      <c r="A62" s="46"/>
      <c r="B62" s="2"/>
      <c r="C62" s="2"/>
      <c r="D62" s="2"/>
      <c r="E62" s="2"/>
      <c r="F62" s="2"/>
      <c r="G62" s="2"/>
      <c r="H62" s="2"/>
      <c r="I62" s="2"/>
      <c r="J62" s="2"/>
      <c r="K62" s="2"/>
      <c r="L62" s="2"/>
      <c r="M62" s="2"/>
      <c r="N62" s="2"/>
      <c r="O62" s="2"/>
      <c r="P62" s="2"/>
      <c r="Q62" s="2"/>
      <c r="R62" s="2"/>
      <c r="S62" s="2"/>
      <c r="T62" s="2"/>
      <c r="U62" s="2"/>
      <c r="V62" s="2"/>
      <c r="W62" s="7"/>
      <c r="Y62" s="29"/>
      <c r="Z62" s="47"/>
      <c r="AA62" s="48"/>
      <c r="AB62" s="2"/>
      <c r="AC62" s="47"/>
      <c r="AG62" s="48"/>
      <c r="AJ62" s="49"/>
      <c r="AK62" s="29"/>
      <c r="AL62" s="48"/>
      <c r="AM62" s="48"/>
      <c r="AO62" s="48"/>
      <c r="AP62" s="48"/>
      <c r="AT62" s="47"/>
      <c r="AU62" s="47"/>
      <c r="AV62" s="2"/>
      <c r="AW62" s="47"/>
      <c r="AX62" s="47"/>
      <c r="AY62" s="29"/>
      <c r="AZ62" s="48"/>
      <c r="BA62" s="48"/>
      <c r="BD62" s="49"/>
      <c r="BE62" s="29"/>
      <c r="BG62" s="48"/>
      <c r="BI62" s="48"/>
      <c r="BJ62" s="48"/>
      <c r="BK62" s="7"/>
      <c r="BM62" s="29"/>
      <c r="BN62" s="47"/>
      <c r="BO62" s="47"/>
      <c r="BP62" s="2"/>
      <c r="BQ62" s="48"/>
      <c r="BR62" s="48"/>
      <c r="BS62" s="29"/>
      <c r="BT62" s="48"/>
      <c r="BU62" s="48"/>
      <c r="BX62" s="49"/>
      <c r="BY62" s="29"/>
      <c r="BZ62" s="48"/>
      <c r="CA62" s="48"/>
      <c r="CC62" s="48"/>
      <c r="CD62" s="48"/>
      <c r="CE62" s="7"/>
      <c r="CG62" s="29"/>
      <c r="CH62" s="47"/>
      <c r="CI62" s="47"/>
      <c r="CJ62" s="2"/>
      <c r="CK62" s="47"/>
      <c r="CL62" s="47"/>
      <c r="CM62" s="25"/>
      <c r="CN62" s="48"/>
      <c r="CO62" s="48"/>
      <c r="CR62" s="49"/>
      <c r="CS62" s="29"/>
      <c r="CT62" s="48"/>
      <c r="CU62" s="48"/>
      <c r="CW62" s="48"/>
      <c r="CX62" s="48"/>
      <c r="CY62" s="29"/>
      <c r="DA62" s="29"/>
      <c r="DB62" s="47"/>
      <c r="DC62" s="47"/>
      <c r="DD62" s="2"/>
      <c r="DE62" s="47"/>
      <c r="DF62" s="47"/>
      <c r="DG62" s="29"/>
      <c r="DH62" s="48"/>
      <c r="DI62" s="48"/>
      <c r="DL62" s="49"/>
      <c r="DM62" s="29"/>
      <c r="DN62" s="48"/>
      <c r="DO62" s="48"/>
      <c r="DQ62" s="48"/>
      <c r="DR62" s="48"/>
      <c r="DS62" s="7"/>
      <c r="DU62" s="29"/>
      <c r="DV62" s="47"/>
      <c r="DW62" s="47"/>
      <c r="DX62" s="2"/>
      <c r="DY62" s="47"/>
      <c r="DZ62" s="47"/>
      <c r="EA62" s="29"/>
      <c r="EB62" s="48"/>
      <c r="EC62" s="48"/>
      <c r="EF62" s="49"/>
      <c r="EG62" s="29"/>
      <c r="EH62" s="48"/>
      <c r="EI62" s="48"/>
      <c r="EK62" s="48"/>
      <c r="EL62" s="48"/>
      <c r="EM62" s="7"/>
      <c r="EU62" s="29"/>
      <c r="EW62" s="50"/>
      <c r="EZ62" s="49"/>
      <c r="FA62" s="29"/>
      <c r="FB62" s="48"/>
      <c r="FC62" s="48"/>
      <c r="FE62" s="48"/>
      <c r="FF62" s="48"/>
      <c r="FG62" s="7"/>
      <c r="FI62" s="29"/>
      <c r="FJ62" s="47"/>
      <c r="FK62" s="47"/>
      <c r="FL62" s="2"/>
      <c r="FM62" s="47"/>
      <c r="FN62" s="47"/>
      <c r="FO62" s="29"/>
      <c r="FP62" s="48"/>
      <c r="FQ62" s="48"/>
      <c r="FT62" s="49"/>
      <c r="FU62" s="29"/>
      <c r="FV62" s="48"/>
      <c r="FW62" s="48"/>
      <c r="FY62" s="48"/>
      <c r="FZ62" s="48"/>
      <c r="GA62" s="7"/>
      <c r="GC62" s="29"/>
      <c r="GD62" s="47"/>
      <c r="GE62" s="47"/>
      <c r="GF62" s="2"/>
      <c r="GG62" s="47"/>
      <c r="GH62" s="47"/>
      <c r="GI62" s="29"/>
      <c r="GJ62" s="48"/>
      <c r="GK62" s="48"/>
      <c r="GN62" s="49"/>
      <c r="GO62" s="29"/>
      <c r="GP62" s="48"/>
      <c r="GQ62" s="48"/>
      <c r="GS62" s="48"/>
      <c r="GT62" s="48"/>
      <c r="GU62" s="19"/>
      <c r="GV62" s="53"/>
      <c r="GW62" s="53"/>
      <c r="GX62" s="54"/>
      <c r="GY62" s="2"/>
      <c r="GZ62" s="55"/>
      <c r="HA62" s="54"/>
      <c r="HB62" s="2"/>
      <c r="HC62" s="56"/>
      <c r="HD62" s="2"/>
      <c r="HE62" s="2"/>
      <c r="HF62" s="2"/>
      <c r="HG62" s="2"/>
      <c r="HH62" s="57"/>
      <c r="HI62" s="2"/>
      <c r="HJ62" s="2"/>
      <c r="HK62" s="2"/>
      <c r="HL62" s="2"/>
      <c r="HM62" s="2"/>
      <c r="HN62" s="2"/>
      <c r="HO62" s="19"/>
      <c r="HP62" s="53"/>
      <c r="HQ62" s="53"/>
      <c r="HR62" s="54"/>
      <c r="HS62" s="2"/>
      <c r="HT62" s="55"/>
      <c r="HU62" s="54"/>
      <c r="HV62" s="2"/>
      <c r="HW62" s="56"/>
      <c r="HX62" s="2"/>
      <c r="HY62" s="2"/>
      <c r="HZ62" s="2"/>
      <c r="IA62" s="2"/>
      <c r="IB62" s="57"/>
      <c r="IC62" s="2"/>
      <c r="ID62" s="2"/>
      <c r="IE62" s="2"/>
      <c r="IF62" s="2"/>
      <c r="IG62" s="2"/>
      <c r="IH62" s="2"/>
      <c r="II62" s="19"/>
      <c r="IJ62" s="53"/>
      <c r="IK62" s="53"/>
      <c r="IL62" s="54"/>
      <c r="IM62" s="2"/>
      <c r="IN62" s="55"/>
      <c r="IO62" s="54"/>
      <c r="IP62" s="2"/>
      <c r="IQ62" s="56"/>
      <c r="IR62" s="2"/>
      <c r="IS62" s="2"/>
      <c r="IT62" s="2"/>
      <c r="IU62" s="2"/>
      <c r="IV62" s="57"/>
      <c r="IW62" s="2"/>
      <c r="IX62" s="2"/>
      <c r="IY62" s="2"/>
      <c r="IZ62" s="2"/>
      <c r="JA62" s="2"/>
      <c r="JB62" s="2"/>
      <c r="JC62" s="19"/>
      <c r="JD62" s="53"/>
      <c r="JE62" s="53"/>
      <c r="JF62" s="54"/>
      <c r="JG62" s="2"/>
      <c r="JH62" s="55"/>
      <c r="JI62" s="54"/>
      <c r="JJ62" s="2"/>
      <c r="JK62" s="56"/>
      <c r="JL62" s="2"/>
      <c r="JM62" s="2"/>
      <c r="JN62" s="2"/>
      <c r="JO62" s="2"/>
      <c r="JP62" s="57"/>
      <c r="JQ62" s="2"/>
      <c r="JR62" s="2"/>
      <c r="JS62" s="2"/>
      <c r="JT62" s="2"/>
      <c r="JU62" s="2"/>
      <c r="JV62" s="2"/>
    </row>
    <row r="63" spans="1:282" s="4" customFormat="1" ht="13.5" customHeight="1">
      <c r="A63" s="46"/>
      <c r="B63" s="2"/>
      <c r="C63" s="2"/>
      <c r="D63" s="2"/>
      <c r="E63" s="2"/>
      <c r="F63" s="2"/>
      <c r="G63" s="2"/>
      <c r="H63" s="2"/>
      <c r="I63" s="2"/>
      <c r="J63" s="2"/>
      <c r="K63" s="2"/>
      <c r="L63" s="2"/>
      <c r="M63" s="2"/>
      <c r="N63" s="2"/>
      <c r="O63" s="2"/>
      <c r="P63" s="2"/>
      <c r="Q63" s="2"/>
      <c r="R63" s="2"/>
      <c r="S63" s="2"/>
      <c r="T63" s="2"/>
      <c r="U63" s="2"/>
      <c r="V63" s="2"/>
      <c r="W63" s="7"/>
      <c r="Y63" s="29"/>
      <c r="Z63" s="47"/>
      <c r="AA63" s="48"/>
      <c r="AB63" s="2"/>
      <c r="AC63" s="47"/>
      <c r="AG63" s="48"/>
      <c r="AJ63" s="49"/>
      <c r="AK63" s="29"/>
      <c r="AL63" s="48"/>
      <c r="AM63" s="48"/>
      <c r="AO63" s="48"/>
      <c r="AP63" s="48"/>
      <c r="AT63" s="47"/>
      <c r="AU63" s="47"/>
      <c r="AV63" s="2"/>
      <c r="AW63" s="47"/>
      <c r="AX63" s="47"/>
      <c r="AY63" s="29"/>
      <c r="AZ63" s="48"/>
      <c r="BA63" s="48"/>
      <c r="BD63" s="49"/>
      <c r="BE63" s="29"/>
      <c r="BG63" s="48"/>
      <c r="BI63" s="48"/>
      <c r="BJ63" s="48"/>
      <c r="BK63" s="7"/>
      <c r="BM63" s="29"/>
      <c r="BN63" s="47"/>
      <c r="BO63" s="47"/>
      <c r="BP63" s="2"/>
      <c r="BQ63" s="48"/>
      <c r="BR63" s="48"/>
      <c r="BS63" s="29"/>
      <c r="BT63" s="48"/>
      <c r="BU63" s="48"/>
      <c r="BX63" s="49"/>
      <c r="BY63" s="29"/>
      <c r="BZ63" s="48"/>
      <c r="CA63" s="48"/>
      <c r="CC63" s="48"/>
      <c r="CD63" s="48"/>
      <c r="CE63" s="7"/>
      <c r="CG63" s="29"/>
      <c r="CH63" s="47"/>
      <c r="CI63" s="47"/>
      <c r="CJ63" s="2"/>
      <c r="CK63" s="47"/>
      <c r="CL63" s="47"/>
      <c r="CM63" s="25"/>
      <c r="CN63" s="48"/>
      <c r="CO63" s="48"/>
      <c r="CR63" s="49"/>
      <c r="CS63" s="29"/>
      <c r="CT63" s="48"/>
      <c r="CU63" s="48"/>
      <c r="CW63" s="48"/>
      <c r="CX63" s="48"/>
      <c r="CY63" s="29"/>
      <c r="DA63" s="29"/>
      <c r="DB63" s="47"/>
      <c r="DC63" s="47"/>
      <c r="DD63" s="2"/>
      <c r="DE63" s="47"/>
      <c r="DF63" s="47"/>
      <c r="DG63" s="29"/>
      <c r="DH63" s="48"/>
      <c r="DI63" s="48"/>
      <c r="DL63" s="49"/>
      <c r="DM63" s="29"/>
      <c r="DN63" s="48"/>
      <c r="DO63" s="48"/>
      <c r="DQ63" s="48"/>
      <c r="DR63" s="48"/>
      <c r="DS63" s="7"/>
      <c r="DU63" s="29"/>
      <c r="DV63" s="47"/>
      <c r="DW63" s="47"/>
      <c r="DX63" s="2"/>
      <c r="DY63" s="47"/>
      <c r="DZ63" s="47"/>
      <c r="EA63" s="29"/>
      <c r="EB63" s="48"/>
      <c r="EC63" s="48"/>
      <c r="EF63" s="49"/>
      <c r="EG63" s="29"/>
      <c r="EH63" s="48"/>
      <c r="EI63" s="48"/>
      <c r="EK63" s="48"/>
      <c r="EL63" s="48"/>
      <c r="EM63" s="7"/>
      <c r="EO63" s="29"/>
      <c r="EP63" s="47"/>
      <c r="EQ63" s="47"/>
      <c r="ER63" s="2"/>
      <c r="ES63" s="47"/>
      <c r="ET63" s="47"/>
      <c r="EU63" s="29"/>
      <c r="EW63" s="50"/>
      <c r="EZ63" s="49"/>
      <c r="FA63" s="29"/>
      <c r="FB63" s="48"/>
      <c r="FC63" s="48"/>
      <c r="FE63" s="48"/>
      <c r="FF63" s="48"/>
      <c r="FG63" s="7"/>
      <c r="FI63" s="29"/>
      <c r="FJ63" s="47"/>
      <c r="FK63" s="47"/>
      <c r="FL63" s="2"/>
      <c r="FM63" s="47"/>
      <c r="FN63" s="47"/>
      <c r="FO63" s="29"/>
      <c r="FP63" s="48"/>
      <c r="FQ63" s="48"/>
      <c r="FT63" s="49"/>
      <c r="FU63" s="29"/>
      <c r="FV63" s="48"/>
      <c r="FW63" s="48"/>
      <c r="FY63" s="48"/>
      <c r="FZ63" s="48"/>
      <c r="GA63" s="7"/>
      <c r="GC63" s="29"/>
      <c r="GD63" s="47"/>
      <c r="GE63" s="47"/>
      <c r="GF63" s="2"/>
      <c r="GG63" s="47"/>
      <c r="GH63" s="47"/>
      <c r="GI63" s="29"/>
      <c r="GJ63" s="48"/>
      <c r="GK63" s="48"/>
      <c r="GN63" s="49"/>
      <c r="GO63" s="29"/>
      <c r="GP63" s="48"/>
      <c r="GQ63" s="48"/>
      <c r="GS63" s="48"/>
      <c r="GT63" s="48"/>
      <c r="GU63" s="19"/>
      <c r="GV63" s="53"/>
      <c r="GW63" s="53"/>
      <c r="GX63" s="54"/>
      <c r="GY63" s="2"/>
      <c r="GZ63" s="55"/>
      <c r="HA63" s="54"/>
      <c r="HB63" s="2"/>
      <c r="HC63" s="56"/>
      <c r="HD63" s="2"/>
      <c r="HE63" s="2"/>
      <c r="HF63" s="2"/>
      <c r="HG63" s="2"/>
      <c r="HH63" s="57"/>
      <c r="HI63" s="2"/>
      <c r="HJ63" s="2"/>
      <c r="HK63" s="2"/>
      <c r="HL63" s="2"/>
      <c r="HM63" s="2"/>
      <c r="HN63" s="2"/>
      <c r="HO63" s="19"/>
      <c r="HP63" s="53"/>
      <c r="HQ63" s="53"/>
      <c r="HR63" s="54"/>
      <c r="HS63" s="2"/>
      <c r="HT63" s="55"/>
      <c r="HU63" s="54"/>
      <c r="HV63" s="2"/>
      <c r="HW63" s="56"/>
      <c r="HX63" s="2"/>
      <c r="HY63" s="2"/>
      <c r="HZ63" s="2"/>
      <c r="IA63" s="2"/>
      <c r="IB63" s="57"/>
      <c r="IC63" s="2"/>
      <c r="ID63" s="2"/>
      <c r="IE63" s="2"/>
      <c r="IF63" s="2"/>
      <c r="IG63" s="2"/>
      <c r="IH63" s="2"/>
      <c r="II63" s="19"/>
      <c r="IJ63" s="53"/>
      <c r="IK63" s="53"/>
      <c r="IL63" s="54"/>
      <c r="IM63" s="2"/>
      <c r="IN63" s="55"/>
      <c r="IO63" s="54"/>
      <c r="IP63" s="2"/>
      <c r="IQ63" s="56"/>
      <c r="IR63" s="2"/>
      <c r="IS63" s="2"/>
      <c r="IT63" s="2"/>
      <c r="IU63" s="2"/>
      <c r="IV63" s="57"/>
      <c r="IW63" s="2"/>
      <c r="IX63" s="2"/>
      <c r="IY63" s="2"/>
      <c r="IZ63" s="2"/>
      <c r="JA63" s="2"/>
      <c r="JB63" s="2"/>
      <c r="JC63" s="19"/>
      <c r="JD63" s="53"/>
      <c r="JE63" s="53"/>
      <c r="JF63" s="54"/>
      <c r="JG63" s="2"/>
      <c r="JH63" s="55"/>
      <c r="JI63" s="54"/>
      <c r="JJ63" s="2"/>
      <c r="JK63" s="56"/>
      <c r="JL63" s="2"/>
      <c r="JM63" s="2"/>
      <c r="JN63" s="2"/>
      <c r="JO63" s="2"/>
      <c r="JP63" s="57"/>
      <c r="JQ63" s="2"/>
      <c r="JR63" s="2"/>
      <c r="JS63" s="2"/>
      <c r="JT63" s="2"/>
      <c r="JU63" s="2"/>
      <c r="JV63" s="2"/>
    </row>
    <row r="64" spans="1:282" s="4" customFormat="1" ht="13.5" customHeight="1">
      <c r="A64" s="46"/>
      <c r="B64" s="2"/>
      <c r="C64" s="2"/>
      <c r="D64" s="2"/>
      <c r="E64" s="2"/>
      <c r="F64" s="2"/>
      <c r="G64" s="2"/>
      <c r="H64" s="2"/>
      <c r="I64" s="2"/>
      <c r="J64" s="2"/>
      <c r="K64" s="2"/>
      <c r="L64" s="2"/>
      <c r="M64" s="2"/>
      <c r="N64" s="2"/>
      <c r="O64" s="2"/>
      <c r="P64" s="2"/>
      <c r="Q64" s="2"/>
      <c r="R64" s="2"/>
      <c r="S64" s="2"/>
      <c r="T64" s="2"/>
      <c r="U64" s="2"/>
      <c r="V64" s="2"/>
      <c r="W64" s="7"/>
      <c r="Y64" s="29"/>
      <c r="Z64" s="47"/>
      <c r="AA64" s="48"/>
      <c r="AB64" s="2"/>
      <c r="AC64" s="47"/>
      <c r="AG64" s="48"/>
      <c r="AJ64" s="49"/>
      <c r="AK64" s="29"/>
      <c r="AL64" s="48"/>
      <c r="AM64" s="48"/>
      <c r="AO64" s="48"/>
      <c r="AP64" s="48"/>
      <c r="AT64" s="47"/>
      <c r="AU64" s="47"/>
      <c r="AV64" s="2"/>
      <c r="AW64" s="47"/>
      <c r="AX64" s="47"/>
      <c r="AY64" s="29"/>
      <c r="AZ64" s="48"/>
      <c r="BA64" s="48"/>
      <c r="BD64" s="49"/>
      <c r="BE64" s="29"/>
      <c r="BG64" s="48"/>
      <c r="BI64" s="48"/>
      <c r="BJ64" s="48"/>
      <c r="BK64" s="7"/>
      <c r="BM64" s="29"/>
      <c r="BN64" s="47"/>
      <c r="BO64" s="47"/>
      <c r="BP64" s="2"/>
      <c r="BQ64" s="48"/>
      <c r="BR64" s="48"/>
      <c r="BS64" s="29"/>
      <c r="BT64" s="48"/>
      <c r="BU64" s="48"/>
      <c r="BX64" s="49"/>
      <c r="BY64" s="29"/>
      <c r="BZ64" s="48"/>
      <c r="CA64" s="48"/>
      <c r="CC64" s="48"/>
      <c r="CD64" s="48"/>
      <c r="CE64" s="7"/>
      <c r="CG64" s="29"/>
      <c r="CH64" s="47"/>
      <c r="CI64" s="47"/>
      <c r="CJ64" s="2"/>
      <c r="CK64" s="47"/>
      <c r="CL64" s="47"/>
      <c r="CM64" s="25"/>
      <c r="CN64" s="48"/>
      <c r="CO64" s="48"/>
      <c r="CR64" s="49"/>
      <c r="CS64" s="29"/>
      <c r="CT64" s="48"/>
      <c r="CU64" s="48"/>
      <c r="CW64" s="48"/>
      <c r="CX64" s="48"/>
      <c r="CY64" s="29"/>
      <c r="DA64" s="29"/>
      <c r="DB64" s="47"/>
      <c r="DC64" s="47"/>
      <c r="DD64" s="2"/>
      <c r="DE64" s="47"/>
      <c r="DF64" s="47"/>
      <c r="DG64" s="29"/>
      <c r="DH64" s="48"/>
      <c r="DI64" s="48"/>
      <c r="DL64" s="49"/>
      <c r="DM64" s="29"/>
      <c r="DN64" s="48"/>
      <c r="DO64" s="48"/>
      <c r="DQ64" s="48"/>
      <c r="DR64" s="48"/>
      <c r="DS64" s="7"/>
      <c r="DU64" s="29"/>
      <c r="DV64" s="47"/>
      <c r="DW64" s="47"/>
      <c r="DX64" s="2"/>
      <c r="DY64" s="47"/>
      <c r="DZ64" s="47"/>
      <c r="EA64" s="29"/>
      <c r="EB64" s="48"/>
      <c r="EC64" s="48"/>
      <c r="EF64" s="49"/>
      <c r="EG64" s="29"/>
      <c r="EH64" s="48"/>
      <c r="EI64" s="48"/>
      <c r="EK64" s="48"/>
      <c r="EL64" s="48"/>
      <c r="EM64" s="7"/>
      <c r="EO64" s="29"/>
      <c r="EP64" s="47"/>
      <c r="EQ64" s="47"/>
      <c r="ER64" s="2"/>
      <c r="ES64" s="47"/>
      <c r="ET64" s="47"/>
      <c r="EU64" s="29"/>
      <c r="EW64" s="50"/>
      <c r="EZ64" s="49"/>
      <c r="FA64" s="29"/>
      <c r="FB64" s="48"/>
      <c r="FC64" s="48"/>
      <c r="FE64" s="48"/>
      <c r="FF64" s="48"/>
      <c r="FG64" s="7"/>
      <c r="FI64" s="29"/>
      <c r="FJ64" s="47"/>
      <c r="FK64" s="47"/>
      <c r="FL64" s="2"/>
      <c r="FM64" s="47"/>
      <c r="FN64" s="47"/>
      <c r="FO64" s="29"/>
      <c r="FP64" s="48"/>
      <c r="FQ64" s="48"/>
      <c r="FT64" s="49"/>
      <c r="FU64" s="29"/>
      <c r="FV64" s="48"/>
      <c r="FW64" s="48"/>
      <c r="FY64" s="48"/>
      <c r="FZ64" s="48"/>
      <c r="GA64" s="7"/>
      <c r="GC64" s="29"/>
      <c r="GD64" s="47"/>
      <c r="GE64" s="47"/>
      <c r="GF64" s="2"/>
      <c r="GG64" s="47"/>
      <c r="GH64" s="47"/>
      <c r="GI64" s="29"/>
      <c r="GJ64" s="48"/>
      <c r="GK64" s="48"/>
      <c r="GN64" s="49"/>
      <c r="GO64" s="29"/>
      <c r="GP64" s="48"/>
      <c r="GQ64" s="48"/>
      <c r="GS64" s="48"/>
      <c r="GT64" s="48"/>
      <c r="GU64" s="19"/>
      <c r="GV64" s="53"/>
      <c r="GW64" s="53"/>
      <c r="GX64" s="54"/>
      <c r="GY64" s="2"/>
      <c r="GZ64" s="55"/>
      <c r="HA64" s="54"/>
      <c r="HB64" s="2"/>
      <c r="HC64" s="56"/>
      <c r="HD64" s="2"/>
      <c r="HE64" s="2"/>
      <c r="HF64" s="2"/>
      <c r="HG64" s="2"/>
      <c r="HH64" s="57"/>
      <c r="HI64" s="2"/>
      <c r="HJ64" s="2"/>
      <c r="HK64" s="2"/>
      <c r="HL64" s="2"/>
      <c r="HM64" s="2"/>
      <c r="HN64" s="2"/>
      <c r="HO64" s="19"/>
      <c r="HP64" s="53"/>
      <c r="HQ64" s="53"/>
      <c r="HR64" s="54"/>
      <c r="HS64" s="2"/>
      <c r="HT64" s="55"/>
      <c r="HU64" s="54"/>
      <c r="HV64" s="2"/>
      <c r="HW64" s="56"/>
      <c r="HX64" s="2"/>
      <c r="HY64" s="2"/>
      <c r="HZ64" s="2"/>
      <c r="IA64" s="2"/>
      <c r="IB64" s="57"/>
      <c r="IC64" s="2"/>
      <c r="ID64" s="2"/>
      <c r="IE64" s="2"/>
      <c r="IF64" s="2"/>
      <c r="IG64" s="2"/>
      <c r="IH64" s="2"/>
      <c r="II64" s="19"/>
      <c r="IJ64" s="53"/>
      <c r="IK64" s="53"/>
      <c r="IL64" s="54"/>
      <c r="IM64" s="2"/>
      <c r="IN64" s="55"/>
      <c r="IO64" s="54"/>
      <c r="IP64" s="2"/>
      <c r="IQ64" s="56"/>
      <c r="IR64" s="2"/>
      <c r="IS64" s="2"/>
      <c r="IT64" s="2"/>
      <c r="IU64" s="2"/>
      <c r="IV64" s="57"/>
      <c r="IW64" s="2"/>
      <c r="IX64" s="2"/>
      <c r="IY64" s="2"/>
      <c r="IZ64" s="2"/>
      <c r="JA64" s="2"/>
      <c r="JB64" s="2"/>
      <c r="JC64" s="19"/>
      <c r="JD64" s="53"/>
      <c r="JE64" s="53"/>
      <c r="JF64" s="54"/>
      <c r="JG64" s="2"/>
      <c r="JH64" s="55"/>
      <c r="JI64" s="54"/>
      <c r="JJ64" s="2"/>
      <c r="JK64" s="56"/>
      <c r="JL64" s="2"/>
      <c r="JM64" s="2"/>
      <c r="JN64" s="2"/>
      <c r="JO64" s="2"/>
      <c r="JP64" s="57"/>
      <c r="JQ64" s="2"/>
      <c r="JR64" s="2"/>
      <c r="JS64" s="2"/>
      <c r="JT64" s="2"/>
      <c r="JU64" s="2"/>
      <c r="JV64" s="2"/>
    </row>
    <row r="65" spans="1:282" s="4" customFormat="1" ht="13.5" customHeight="1">
      <c r="A65" s="46"/>
      <c r="B65" s="2"/>
      <c r="C65" s="2"/>
      <c r="D65" s="2"/>
      <c r="E65" s="2"/>
      <c r="F65" s="2"/>
      <c r="G65" s="2"/>
      <c r="H65" s="2"/>
      <c r="I65" s="2"/>
      <c r="J65" s="2"/>
      <c r="K65" s="2"/>
      <c r="L65" s="2"/>
      <c r="M65" s="2"/>
      <c r="N65" s="2"/>
      <c r="O65" s="2"/>
      <c r="P65" s="2"/>
      <c r="Q65" s="2"/>
      <c r="R65" s="2"/>
      <c r="S65" s="2"/>
      <c r="T65" s="2"/>
      <c r="U65" s="2"/>
      <c r="V65" s="2"/>
      <c r="W65" s="7"/>
      <c r="Y65" s="29"/>
      <c r="Z65" s="47"/>
      <c r="AA65" s="48"/>
      <c r="AB65" s="2"/>
      <c r="AC65" s="47"/>
      <c r="AG65" s="48"/>
      <c r="AJ65" s="49"/>
      <c r="AK65" s="29"/>
      <c r="AL65" s="48"/>
      <c r="AM65" s="48"/>
      <c r="AO65" s="48"/>
      <c r="AP65" s="48"/>
      <c r="AT65" s="47"/>
      <c r="AU65" s="47"/>
      <c r="AV65" s="2"/>
      <c r="AW65" s="47"/>
      <c r="AX65" s="47"/>
      <c r="AY65" s="29"/>
      <c r="AZ65" s="48"/>
      <c r="BA65" s="48"/>
      <c r="BD65" s="49"/>
      <c r="BE65" s="29"/>
      <c r="BG65" s="48"/>
      <c r="BI65" s="48"/>
      <c r="BJ65" s="48"/>
      <c r="BK65" s="7"/>
      <c r="BM65" s="29"/>
      <c r="BN65" s="47"/>
      <c r="BO65" s="47"/>
      <c r="BP65" s="2"/>
      <c r="BQ65" s="48"/>
      <c r="BR65" s="48"/>
      <c r="BS65" s="29"/>
      <c r="BT65" s="48"/>
      <c r="BU65" s="48"/>
      <c r="BX65" s="49"/>
      <c r="BY65" s="29"/>
      <c r="BZ65" s="48"/>
      <c r="CA65" s="48"/>
      <c r="CC65" s="48"/>
      <c r="CD65" s="48"/>
      <c r="CE65" s="7"/>
      <c r="CG65" s="29"/>
      <c r="CH65" s="47"/>
      <c r="CI65" s="47"/>
      <c r="CJ65" s="2"/>
      <c r="CK65" s="47"/>
      <c r="CL65" s="47"/>
      <c r="CM65" s="25"/>
      <c r="CN65" s="48"/>
      <c r="CO65" s="48"/>
      <c r="CR65" s="49"/>
      <c r="CS65" s="29"/>
      <c r="CT65" s="48"/>
      <c r="CU65" s="48"/>
      <c r="CW65" s="48"/>
      <c r="CX65" s="48"/>
      <c r="CY65" s="29"/>
      <c r="DA65" s="29"/>
      <c r="DB65" s="47"/>
      <c r="DC65" s="47"/>
      <c r="DD65" s="2"/>
      <c r="DE65" s="47"/>
      <c r="DF65" s="47"/>
      <c r="DG65" s="29"/>
      <c r="DH65" s="48"/>
      <c r="DI65" s="48"/>
      <c r="DL65" s="49"/>
      <c r="DM65" s="29"/>
      <c r="DN65" s="48"/>
      <c r="DO65" s="48"/>
      <c r="DQ65" s="48"/>
      <c r="DR65" s="48"/>
      <c r="DS65" s="7"/>
      <c r="DU65" s="29"/>
      <c r="DV65" s="47"/>
      <c r="DW65" s="47"/>
      <c r="DX65" s="2"/>
      <c r="DY65" s="47"/>
      <c r="DZ65" s="47"/>
      <c r="EA65" s="29"/>
      <c r="EB65" s="48"/>
      <c r="EC65" s="48"/>
      <c r="EF65" s="49"/>
      <c r="EG65" s="29"/>
      <c r="EH65" s="48"/>
      <c r="EI65" s="48"/>
      <c r="EK65" s="48"/>
      <c r="EL65" s="48"/>
      <c r="EM65" s="7"/>
      <c r="EO65" s="29"/>
      <c r="EP65" s="47"/>
      <c r="EQ65" s="47"/>
      <c r="ER65" s="2"/>
      <c r="ES65" s="47"/>
      <c r="ET65" s="47"/>
      <c r="EU65" s="29"/>
      <c r="EW65" s="50"/>
      <c r="EZ65" s="49"/>
      <c r="FA65" s="29"/>
      <c r="FB65" s="48"/>
      <c r="FC65" s="48"/>
      <c r="FE65" s="48"/>
      <c r="FF65" s="48"/>
      <c r="FG65" s="7"/>
      <c r="FI65" s="29"/>
      <c r="FJ65" s="47"/>
      <c r="FK65" s="47"/>
      <c r="FL65" s="2"/>
      <c r="FM65" s="47"/>
      <c r="FN65" s="47"/>
      <c r="FO65" s="29"/>
      <c r="FP65" s="48"/>
      <c r="FQ65" s="48"/>
      <c r="FT65" s="49"/>
      <c r="FU65" s="29"/>
      <c r="FV65" s="48"/>
      <c r="FW65" s="48"/>
      <c r="FY65" s="48"/>
      <c r="FZ65" s="48"/>
      <c r="GA65" s="7"/>
      <c r="GC65" s="29"/>
      <c r="GD65" s="47"/>
      <c r="GE65" s="47"/>
      <c r="GF65" s="2"/>
      <c r="GG65" s="47"/>
      <c r="GH65" s="47"/>
      <c r="GI65" s="29"/>
      <c r="GJ65" s="48"/>
      <c r="GK65" s="48"/>
      <c r="GN65" s="49"/>
      <c r="GO65" s="29"/>
      <c r="GP65" s="48"/>
      <c r="GQ65" s="48"/>
      <c r="GS65" s="48"/>
      <c r="GT65" s="48"/>
      <c r="GU65" s="19"/>
      <c r="GV65" s="53"/>
      <c r="GW65" s="53"/>
      <c r="GX65" s="54"/>
      <c r="GY65" s="2"/>
      <c r="GZ65" s="55"/>
      <c r="HA65" s="54"/>
      <c r="HB65" s="2"/>
      <c r="HC65" s="56"/>
      <c r="HD65" s="2"/>
      <c r="HE65" s="2"/>
      <c r="HF65" s="2"/>
      <c r="HG65" s="2"/>
      <c r="HH65" s="57"/>
      <c r="HI65" s="2"/>
      <c r="HJ65" s="2"/>
      <c r="HK65" s="2"/>
      <c r="HL65" s="2"/>
      <c r="HM65" s="2"/>
      <c r="HN65" s="2"/>
      <c r="HO65" s="19"/>
      <c r="HP65" s="53"/>
      <c r="HQ65" s="53"/>
      <c r="HR65" s="54"/>
      <c r="HS65" s="2"/>
      <c r="HT65" s="55"/>
      <c r="HU65" s="54"/>
      <c r="HV65" s="2"/>
      <c r="HW65" s="56"/>
      <c r="HX65" s="2"/>
      <c r="HY65" s="2"/>
      <c r="HZ65" s="2"/>
      <c r="IA65" s="2"/>
      <c r="IB65" s="57"/>
      <c r="IC65" s="2"/>
      <c r="ID65" s="2"/>
      <c r="IE65" s="2"/>
      <c r="IF65" s="2"/>
      <c r="IG65" s="2"/>
      <c r="IH65" s="2"/>
      <c r="II65" s="19"/>
      <c r="IJ65" s="53"/>
      <c r="IK65" s="53"/>
      <c r="IL65" s="54"/>
      <c r="IM65" s="2"/>
      <c r="IN65" s="55"/>
      <c r="IO65" s="54"/>
      <c r="IP65" s="2"/>
      <c r="IQ65" s="56"/>
      <c r="IR65" s="2"/>
      <c r="IS65" s="2"/>
      <c r="IT65" s="2"/>
      <c r="IU65" s="2"/>
      <c r="IV65" s="57"/>
      <c r="IW65" s="2"/>
      <c r="IX65" s="2"/>
      <c r="IY65" s="2"/>
      <c r="IZ65" s="2"/>
      <c r="JA65" s="2"/>
      <c r="JB65" s="2"/>
      <c r="JC65" s="19"/>
      <c r="JD65" s="53"/>
      <c r="JE65" s="53"/>
      <c r="JF65" s="54"/>
      <c r="JG65" s="2"/>
      <c r="JH65" s="55"/>
      <c r="JI65" s="54"/>
      <c r="JJ65" s="2"/>
      <c r="JK65" s="56"/>
      <c r="JL65" s="2"/>
      <c r="JM65" s="2"/>
      <c r="JN65" s="2"/>
      <c r="JO65" s="2"/>
      <c r="JP65" s="57"/>
      <c r="JQ65" s="2"/>
      <c r="JR65" s="2"/>
      <c r="JS65" s="2"/>
      <c r="JT65" s="2"/>
      <c r="JU65" s="2"/>
      <c r="JV65" s="2"/>
    </row>
    <row r="66" spans="1:282" s="4" customFormat="1" ht="13.5" customHeight="1">
      <c r="A66" s="46"/>
      <c r="B66" s="2"/>
      <c r="C66" s="2"/>
      <c r="D66" s="2"/>
      <c r="E66" s="2"/>
      <c r="F66" s="2"/>
      <c r="G66" s="2"/>
      <c r="H66" s="2"/>
      <c r="I66" s="2"/>
      <c r="J66" s="2"/>
      <c r="K66" s="2"/>
      <c r="L66" s="2"/>
      <c r="M66" s="2"/>
      <c r="N66" s="2"/>
      <c r="O66" s="2"/>
      <c r="P66" s="2"/>
      <c r="Q66" s="2"/>
      <c r="R66" s="2"/>
      <c r="S66" s="2"/>
      <c r="T66" s="2"/>
      <c r="U66" s="2"/>
      <c r="V66" s="2"/>
      <c r="W66" s="7"/>
      <c r="Y66" s="29"/>
      <c r="Z66" s="47"/>
      <c r="AA66" s="48"/>
      <c r="AB66" s="2"/>
      <c r="AC66" s="47"/>
      <c r="AG66" s="48"/>
      <c r="AJ66" s="49"/>
      <c r="AK66" s="29"/>
      <c r="AL66" s="48"/>
      <c r="AM66" s="48"/>
      <c r="AO66" s="48"/>
      <c r="AP66" s="48"/>
      <c r="AT66" s="47"/>
      <c r="AU66" s="47"/>
      <c r="AV66" s="2"/>
      <c r="AW66" s="47"/>
      <c r="AX66" s="47"/>
      <c r="AY66" s="29"/>
      <c r="AZ66" s="48"/>
      <c r="BA66" s="48"/>
      <c r="BD66" s="49"/>
      <c r="BE66" s="29"/>
      <c r="BG66" s="48"/>
      <c r="BI66" s="48"/>
      <c r="BJ66" s="48"/>
      <c r="BK66" s="7"/>
      <c r="BM66" s="29"/>
      <c r="BN66" s="47"/>
      <c r="BO66" s="47"/>
      <c r="BP66" s="2"/>
      <c r="BQ66" s="48"/>
      <c r="BR66" s="48"/>
      <c r="BS66" s="29"/>
      <c r="BT66" s="48"/>
      <c r="BU66" s="48"/>
      <c r="BX66" s="49"/>
      <c r="BY66" s="29"/>
      <c r="BZ66" s="48"/>
      <c r="CA66" s="48"/>
      <c r="CC66" s="48"/>
      <c r="CD66" s="48"/>
      <c r="CE66" s="7"/>
      <c r="CG66" s="29"/>
      <c r="CH66" s="47"/>
      <c r="CI66" s="47"/>
      <c r="CJ66" s="2"/>
      <c r="CK66" s="47"/>
      <c r="CL66" s="47"/>
      <c r="CM66" s="25"/>
      <c r="CN66" s="48"/>
      <c r="CO66" s="48"/>
      <c r="CR66" s="49"/>
      <c r="CS66" s="29"/>
      <c r="CT66" s="48"/>
      <c r="CU66" s="48"/>
      <c r="CW66" s="48"/>
      <c r="CX66" s="48"/>
      <c r="CY66" s="29"/>
      <c r="DA66" s="29"/>
      <c r="DB66" s="47"/>
      <c r="DC66" s="47"/>
      <c r="DD66" s="2"/>
      <c r="DE66" s="47"/>
      <c r="DF66" s="47"/>
      <c r="DG66" s="29"/>
      <c r="DH66" s="48"/>
      <c r="DI66" s="48"/>
      <c r="DL66" s="49"/>
      <c r="DM66" s="29"/>
      <c r="DN66" s="48"/>
      <c r="DO66" s="48"/>
      <c r="DQ66" s="48"/>
      <c r="DR66" s="48"/>
      <c r="DS66" s="7"/>
      <c r="DU66" s="29"/>
      <c r="DV66" s="47"/>
      <c r="DW66" s="47"/>
      <c r="DX66" s="2"/>
      <c r="DY66" s="47"/>
      <c r="DZ66" s="47"/>
      <c r="EA66" s="29"/>
      <c r="EB66" s="48"/>
      <c r="EC66" s="48"/>
      <c r="EF66" s="49"/>
      <c r="EG66" s="29"/>
      <c r="EH66" s="48"/>
      <c r="EI66" s="48"/>
      <c r="EK66" s="48"/>
      <c r="EL66" s="48"/>
      <c r="EM66" s="7"/>
      <c r="EO66" s="29"/>
      <c r="EP66" s="47"/>
      <c r="EQ66" s="47"/>
      <c r="ER66" s="2"/>
      <c r="ES66" s="47"/>
      <c r="ET66" s="47"/>
      <c r="EU66" s="29"/>
      <c r="EW66" s="50"/>
      <c r="EZ66" s="49"/>
      <c r="FA66" s="29"/>
      <c r="FB66" s="48"/>
      <c r="FC66" s="48"/>
      <c r="FE66" s="48"/>
      <c r="FF66" s="48"/>
      <c r="FG66" s="7"/>
      <c r="FI66" s="29"/>
      <c r="FJ66" s="47"/>
      <c r="FK66" s="47"/>
      <c r="FL66" s="2"/>
      <c r="FM66" s="47"/>
      <c r="FN66" s="47"/>
      <c r="FO66" s="29"/>
      <c r="FP66" s="48"/>
      <c r="FQ66" s="48"/>
      <c r="FT66" s="49"/>
      <c r="FU66" s="29"/>
      <c r="FV66" s="48"/>
      <c r="FW66" s="48"/>
      <c r="FY66" s="48"/>
      <c r="FZ66" s="48"/>
      <c r="GA66" s="7"/>
      <c r="GC66" s="29"/>
      <c r="GD66" s="47"/>
      <c r="GE66" s="47"/>
      <c r="GF66" s="2"/>
      <c r="GG66" s="47"/>
      <c r="GH66" s="47"/>
      <c r="GI66" s="29"/>
      <c r="GJ66" s="48"/>
      <c r="GK66" s="48"/>
      <c r="GN66" s="49"/>
      <c r="GO66" s="29"/>
      <c r="GP66" s="48"/>
      <c r="GQ66" s="48"/>
      <c r="GS66" s="48"/>
      <c r="GT66" s="48"/>
      <c r="GU66" s="19"/>
      <c r="GV66" s="53"/>
      <c r="GW66" s="53"/>
      <c r="GX66" s="54"/>
      <c r="GY66" s="2"/>
      <c r="GZ66" s="55"/>
      <c r="HA66" s="54"/>
      <c r="HB66" s="2"/>
      <c r="HC66" s="56"/>
      <c r="HD66" s="2"/>
      <c r="HE66" s="2"/>
      <c r="HF66" s="2"/>
      <c r="HG66" s="2"/>
      <c r="HH66" s="57"/>
      <c r="HI66" s="2"/>
      <c r="HJ66" s="2"/>
      <c r="HK66" s="2"/>
      <c r="HL66" s="2"/>
      <c r="HM66" s="2"/>
      <c r="HN66" s="2"/>
      <c r="HO66" s="19"/>
      <c r="HP66" s="53"/>
      <c r="HQ66" s="53"/>
      <c r="HR66" s="54"/>
      <c r="HS66" s="2"/>
      <c r="HT66" s="55"/>
      <c r="HU66" s="54"/>
      <c r="HV66" s="2"/>
      <c r="HW66" s="56"/>
      <c r="HX66" s="2"/>
      <c r="HY66" s="2"/>
      <c r="HZ66" s="2"/>
      <c r="IA66" s="2"/>
      <c r="IB66" s="57"/>
      <c r="IC66" s="2"/>
      <c r="ID66" s="2"/>
      <c r="IE66" s="2"/>
      <c r="IF66" s="2"/>
      <c r="IG66" s="2"/>
      <c r="IH66" s="2"/>
      <c r="II66" s="19"/>
      <c r="IJ66" s="53"/>
      <c r="IK66" s="53"/>
      <c r="IL66" s="54"/>
      <c r="IM66" s="2"/>
      <c r="IN66" s="55"/>
      <c r="IO66" s="54"/>
      <c r="IP66" s="2"/>
      <c r="IQ66" s="56"/>
      <c r="IR66" s="2"/>
      <c r="IS66" s="2"/>
      <c r="IT66" s="2"/>
      <c r="IU66" s="2"/>
      <c r="IV66" s="57"/>
      <c r="IW66" s="2"/>
      <c r="IX66" s="2"/>
      <c r="IY66" s="2"/>
      <c r="IZ66" s="2"/>
      <c r="JA66" s="2"/>
      <c r="JB66" s="2"/>
      <c r="JC66" s="19"/>
      <c r="JD66" s="53"/>
      <c r="JE66" s="53"/>
      <c r="JF66" s="54"/>
      <c r="JG66" s="2"/>
      <c r="JH66" s="55"/>
      <c r="JI66" s="54"/>
      <c r="JJ66" s="2"/>
      <c r="JK66" s="56"/>
      <c r="JL66" s="2"/>
      <c r="JM66" s="2"/>
      <c r="JN66" s="2"/>
      <c r="JO66" s="2"/>
      <c r="JP66" s="57"/>
      <c r="JQ66" s="2"/>
      <c r="JR66" s="2"/>
      <c r="JS66" s="2"/>
      <c r="JT66" s="2"/>
      <c r="JU66" s="2"/>
      <c r="JV66" s="2"/>
    </row>
    <row r="67" spans="1:282" s="4" customFormat="1" ht="13.5" customHeight="1">
      <c r="A67" s="46"/>
      <c r="B67" s="2"/>
      <c r="C67" s="2"/>
      <c r="D67" s="2"/>
      <c r="E67" s="2"/>
      <c r="F67" s="2"/>
      <c r="G67" s="2"/>
      <c r="H67" s="2"/>
      <c r="I67" s="2"/>
      <c r="J67" s="2"/>
      <c r="K67" s="2"/>
      <c r="L67" s="2"/>
      <c r="M67" s="2"/>
      <c r="N67" s="2"/>
      <c r="O67" s="2"/>
      <c r="P67" s="2"/>
      <c r="Q67" s="2"/>
      <c r="R67" s="2"/>
      <c r="S67" s="2"/>
      <c r="T67" s="2"/>
      <c r="U67" s="2"/>
      <c r="V67" s="2"/>
      <c r="W67" s="7"/>
      <c r="Y67" s="29"/>
      <c r="Z67" s="47"/>
      <c r="AA67" s="48"/>
      <c r="AB67" s="2"/>
      <c r="AC67" s="47"/>
      <c r="AG67" s="48"/>
      <c r="AJ67" s="49"/>
      <c r="AK67" s="29"/>
      <c r="AL67" s="48"/>
      <c r="AM67" s="48"/>
      <c r="AO67" s="48"/>
      <c r="AP67" s="48"/>
      <c r="AT67" s="47"/>
      <c r="AU67" s="47"/>
      <c r="AV67" s="2"/>
      <c r="AW67" s="47"/>
      <c r="AX67" s="47"/>
      <c r="AY67" s="29"/>
      <c r="AZ67" s="48"/>
      <c r="BA67" s="48"/>
      <c r="BD67" s="49"/>
      <c r="BE67" s="29"/>
      <c r="BG67" s="48"/>
      <c r="BI67" s="48"/>
      <c r="BJ67" s="48"/>
      <c r="BK67" s="7"/>
      <c r="BM67" s="29"/>
      <c r="BN67" s="47"/>
      <c r="BO67" s="47"/>
      <c r="BP67" s="2"/>
      <c r="BQ67" s="48"/>
      <c r="BR67" s="48"/>
      <c r="BS67" s="29"/>
      <c r="BT67" s="48"/>
      <c r="BU67" s="48"/>
      <c r="BX67" s="49"/>
      <c r="BY67" s="29"/>
      <c r="BZ67" s="48"/>
      <c r="CA67" s="48"/>
      <c r="CC67" s="48"/>
      <c r="CD67" s="48"/>
      <c r="CE67" s="7"/>
      <c r="CG67" s="29"/>
      <c r="CH67" s="47"/>
      <c r="CI67" s="47"/>
      <c r="CJ67" s="2"/>
      <c r="CK67" s="47"/>
      <c r="CL67" s="47"/>
      <c r="CM67" s="25"/>
      <c r="CN67" s="48"/>
      <c r="CO67" s="48"/>
      <c r="CR67" s="49"/>
      <c r="CS67" s="29"/>
      <c r="CT67" s="48"/>
      <c r="CU67" s="48"/>
      <c r="CW67" s="48"/>
      <c r="CX67" s="48"/>
      <c r="CY67" s="29"/>
      <c r="DA67" s="29"/>
      <c r="DB67" s="47"/>
      <c r="DC67" s="47"/>
      <c r="DD67" s="2"/>
      <c r="DE67" s="47"/>
      <c r="DF67" s="47"/>
      <c r="DG67" s="29"/>
      <c r="DH67" s="48"/>
      <c r="DI67" s="48"/>
      <c r="DL67" s="49"/>
      <c r="DM67" s="29"/>
      <c r="DN67" s="48"/>
      <c r="DO67" s="48"/>
      <c r="DQ67" s="48"/>
      <c r="DR67" s="48"/>
      <c r="DS67" s="7"/>
      <c r="DU67" s="29"/>
      <c r="DV67" s="47"/>
      <c r="DW67" s="47"/>
      <c r="DX67" s="2"/>
      <c r="DY67" s="47"/>
      <c r="DZ67" s="47"/>
      <c r="EA67" s="29"/>
      <c r="EB67" s="48"/>
      <c r="EC67" s="48"/>
      <c r="EF67" s="49"/>
      <c r="EG67" s="29"/>
      <c r="EH67" s="48"/>
      <c r="EI67" s="48"/>
      <c r="EK67" s="48"/>
      <c r="EL67" s="48"/>
      <c r="EM67" s="7"/>
      <c r="EO67" s="29"/>
      <c r="EP67" s="47"/>
      <c r="EQ67" s="47"/>
      <c r="ER67" s="2"/>
      <c r="ES67" s="47"/>
      <c r="ET67" s="47"/>
      <c r="EU67" s="29"/>
      <c r="EW67" s="50"/>
      <c r="EZ67" s="49"/>
      <c r="FA67" s="29"/>
      <c r="FB67" s="48"/>
      <c r="FC67" s="48"/>
      <c r="FE67" s="48"/>
      <c r="FF67" s="48"/>
      <c r="FG67" s="7"/>
      <c r="FI67" s="29"/>
      <c r="FJ67" s="47"/>
      <c r="FK67" s="47"/>
      <c r="FL67" s="2"/>
      <c r="FM67" s="47"/>
      <c r="FN67" s="47"/>
      <c r="FO67" s="29"/>
      <c r="FP67" s="48"/>
      <c r="FQ67" s="48"/>
      <c r="FT67" s="49"/>
      <c r="FU67" s="29"/>
      <c r="FV67" s="48"/>
      <c r="FW67" s="48"/>
      <c r="FY67" s="48"/>
      <c r="FZ67" s="48"/>
      <c r="GA67" s="7"/>
      <c r="GC67" s="29"/>
      <c r="GD67" s="47"/>
      <c r="GE67" s="47"/>
      <c r="GF67" s="2"/>
      <c r="GG67" s="47"/>
      <c r="GH67" s="47"/>
      <c r="GI67" s="29"/>
      <c r="GJ67" s="48"/>
      <c r="GK67" s="48"/>
      <c r="GN67" s="49"/>
      <c r="GO67" s="29"/>
      <c r="GP67" s="48"/>
      <c r="GQ67" s="48"/>
      <c r="GS67" s="48"/>
      <c r="GT67" s="48"/>
      <c r="GU67" s="19"/>
      <c r="GV67" s="53"/>
      <c r="GW67" s="53"/>
      <c r="GX67" s="54"/>
      <c r="GY67" s="2"/>
      <c r="GZ67" s="55"/>
      <c r="HA67" s="54"/>
      <c r="HB67" s="2"/>
      <c r="HC67" s="56"/>
      <c r="HD67" s="2"/>
      <c r="HE67" s="2"/>
      <c r="HF67" s="2"/>
      <c r="HG67" s="2"/>
      <c r="HH67" s="57"/>
      <c r="HI67" s="2"/>
      <c r="HJ67" s="2"/>
      <c r="HK67" s="2"/>
      <c r="HL67" s="2"/>
      <c r="HM67" s="2"/>
      <c r="HN67" s="2"/>
      <c r="HO67" s="19"/>
      <c r="HP67" s="53"/>
      <c r="HQ67" s="53"/>
      <c r="HR67" s="54"/>
      <c r="HS67" s="2"/>
      <c r="HT67" s="55"/>
      <c r="HU67" s="54"/>
      <c r="HV67" s="2"/>
      <c r="HW67" s="56"/>
      <c r="HX67" s="2"/>
      <c r="HY67" s="2"/>
      <c r="HZ67" s="2"/>
      <c r="IA67" s="2"/>
      <c r="IB67" s="57"/>
      <c r="IC67" s="2"/>
      <c r="ID67" s="2"/>
      <c r="IE67" s="2"/>
      <c r="IF67" s="2"/>
      <c r="IG67" s="2"/>
      <c r="IH67" s="2"/>
      <c r="II67" s="19"/>
      <c r="IJ67" s="53"/>
      <c r="IK67" s="53"/>
      <c r="IL67" s="54"/>
      <c r="IM67" s="2"/>
      <c r="IN67" s="55"/>
      <c r="IO67" s="54"/>
      <c r="IP67" s="2"/>
      <c r="IQ67" s="56"/>
      <c r="IR67" s="2"/>
      <c r="IS67" s="2"/>
      <c r="IT67" s="2"/>
      <c r="IU67" s="2"/>
      <c r="IV67" s="57"/>
      <c r="IW67" s="2"/>
      <c r="IX67" s="2"/>
      <c r="IY67" s="2"/>
      <c r="IZ67" s="2"/>
      <c r="JA67" s="2"/>
      <c r="JB67" s="2"/>
      <c r="JC67" s="19"/>
      <c r="JD67" s="53"/>
      <c r="JE67" s="53"/>
      <c r="JF67" s="54"/>
      <c r="JG67" s="2"/>
      <c r="JH67" s="55"/>
      <c r="JI67" s="54"/>
      <c r="JJ67" s="2"/>
      <c r="JK67" s="56"/>
      <c r="JL67" s="2"/>
      <c r="JM67" s="2"/>
      <c r="JN67" s="2"/>
      <c r="JO67" s="2"/>
      <c r="JP67" s="57"/>
      <c r="JQ67" s="2"/>
      <c r="JR67" s="2"/>
      <c r="JS67" s="2"/>
      <c r="JT67" s="2"/>
      <c r="JU67" s="2"/>
      <c r="JV67" s="2"/>
    </row>
    <row r="68" spans="1:282" s="4" customFormat="1" ht="13.5" customHeight="1">
      <c r="A68" s="46"/>
      <c r="B68" s="2"/>
      <c r="C68" s="2"/>
      <c r="D68" s="2"/>
      <c r="E68" s="2"/>
      <c r="F68" s="2"/>
      <c r="G68" s="2"/>
      <c r="H68" s="2"/>
      <c r="I68" s="2"/>
      <c r="J68" s="2"/>
      <c r="K68" s="2"/>
      <c r="L68" s="2"/>
      <c r="M68" s="2"/>
      <c r="N68" s="2"/>
      <c r="O68" s="2"/>
      <c r="P68" s="2"/>
      <c r="Q68" s="2"/>
      <c r="R68" s="2"/>
      <c r="S68" s="2"/>
      <c r="T68" s="2"/>
      <c r="U68" s="2"/>
      <c r="V68" s="2"/>
      <c r="W68" s="7"/>
      <c r="Y68" s="29"/>
      <c r="Z68" s="47"/>
      <c r="AA68" s="48"/>
      <c r="AB68" s="2"/>
      <c r="AC68" s="47"/>
      <c r="AG68" s="48"/>
      <c r="AJ68" s="49"/>
      <c r="AK68" s="29"/>
      <c r="AL68" s="48"/>
      <c r="AM68" s="48"/>
      <c r="AO68" s="48"/>
      <c r="AP68" s="48"/>
      <c r="AT68" s="47"/>
      <c r="AU68" s="47"/>
      <c r="AV68" s="2"/>
      <c r="AW68" s="47"/>
      <c r="AX68" s="47"/>
      <c r="AY68" s="29"/>
      <c r="AZ68" s="48"/>
      <c r="BA68" s="48"/>
      <c r="BD68" s="49"/>
      <c r="BE68" s="29"/>
      <c r="BG68" s="48"/>
      <c r="BI68" s="48"/>
      <c r="BJ68" s="48"/>
      <c r="BK68" s="7"/>
      <c r="BM68" s="29"/>
      <c r="BN68" s="47"/>
      <c r="BO68" s="47"/>
      <c r="BP68" s="2"/>
      <c r="BQ68" s="48"/>
      <c r="BR68" s="48"/>
      <c r="BS68" s="29"/>
      <c r="BT68" s="48"/>
      <c r="BU68" s="48"/>
      <c r="BX68" s="49"/>
      <c r="BY68" s="29"/>
      <c r="BZ68" s="48"/>
      <c r="CA68" s="48"/>
      <c r="CC68" s="48"/>
      <c r="CD68" s="48"/>
      <c r="CE68" s="7"/>
      <c r="CG68" s="29"/>
      <c r="CH68" s="47"/>
      <c r="CI68" s="47"/>
      <c r="CJ68" s="2"/>
      <c r="CK68" s="47"/>
      <c r="CL68" s="47"/>
      <c r="CM68" s="25"/>
      <c r="CN68" s="48"/>
      <c r="CO68" s="48"/>
      <c r="CR68" s="49"/>
      <c r="CS68" s="29"/>
      <c r="CT68" s="48"/>
      <c r="CU68" s="48"/>
      <c r="CW68" s="48"/>
      <c r="CX68" s="48"/>
      <c r="CY68" s="29"/>
      <c r="DA68" s="29"/>
      <c r="DB68" s="47"/>
      <c r="DC68" s="47"/>
      <c r="DD68" s="2"/>
      <c r="DE68" s="47"/>
      <c r="DF68" s="47"/>
      <c r="DG68" s="29"/>
      <c r="DH68" s="48"/>
      <c r="DI68" s="48"/>
      <c r="DL68" s="49"/>
      <c r="DM68" s="29"/>
      <c r="DN68" s="48"/>
      <c r="DO68" s="48"/>
      <c r="DQ68" s="48"/>
      <c r="DR68" s="48"/>
      <c r="DS68" s="7"/>
      <c r="DU68" s="29"/>
      <c r="DV68" s="47"/>
      <c r="DW68" s="47"/>
      <c r="DX68" s="2"/>
      <c r="DY68" s="47"/>
      <c r="DZ68" s="47"/>
      <c r="EA68" s="29"/>
      <c r="EB68" s="48"/>
      <c r="EC68" s="48"/>
      <c r="EF68" s="49"/>
      <c r="EG68" s="29"/>
      <c r="EH68" s="48"/>
      <c r="EI68" s="48"/>
      <c r="EK68" s="48"/>
      <c r="EL68" s="48"/>
      <c r="EM68" s="7"/>
      <c r="EO68" s="29"/>
      <c r="EP68" s="47"/>
      <c r="EQ68" s="47"/>
      <c r="ER68" s="2"/>
      <c r="ES68" s="47"/>
      <c r="ET68" s="47"/>
      <c r="EU68" s="29"/>
      <c r="EW68" s="50"/>
      <c r="EZ68" s="49"/>
      <c r="FA68" s="29"/>
      <c r="FB68" s="48"/>
      <c r="FC68" s="48"/>
      <c r="FE68" s="48"/>
      <c r="FF68" s="48"/>
      <c r="FG68" s="7"/>
      <c r="FI68" s="29"/>
      <c r="FJ68" s="47"/>
      <c r="FK68" s="47"/>
      <c r="FL68" s="2"/>
      <c r="FM68" s="47"/>
      <c r="FN68" s="47"/>
      <c r="FO68" s="29"/>
      <c r="FP68" s="48"/>
      <c r="FQ68" s="48"/>
      <c r="FT68" s="49"/>
      <c r="FU68" s="29"/>
      <c r="FV68" s="48"/>
      <c r="FW68" s="48"/>
      <c r="FY68" s="48"/>
      <c r="FZ68" s="48"/>
      <c r="GA68" s="7"/>
      <c r="GC68" s="29"/>
      <c r="GD68" s="47"/>
      <c r="GE68" s="47"/>
      <c r="GF68" s="2"/>
      <c r="GG68" s="47"/>
      <c r="GH68" s="47"/>
      <c r="GI68" s="29"/>
      <c r="GJ68" s="48"/>
      <c r="GK68" s="48"/>
      <c r="GN68" s="49"/>
      <c r="GO68" s="29"/>
      <c r="GP68" s="48"/>
      <c r="GQ68" s="48"/>
      <c r="GS68" s="48"/>
      <c r="GT68" s="48"/>
      <c r="GU68" s="19"/>
      <c r="GV68" s="53"/>
      <c r="GW68" s="53"/>
      <c r="GX68" s="54"/>
      <c r="GY68" s="2"/>
      <c r="GZ68" s="55"/>
      <c r="HA68" s="54"/>
      <c r="HB68" s="2"/>
      <c r="HC68" s="56"/>
      <c r="HD68" s="2"/>
      <c r="HE68" s="2"/>
      <c r="HF68" s="2"/>
      <c r="HG68" s="2"/>
      <c r="HH68" s="57"/>
      <c r="HI68" s="2"/>
      <c r="HJ68" s="2"/>
      <c r="HK68" s="2"/>
      <c r="HL68" s="2"/>
      <c r="HM68" s="2"/>
      <c r="HN68" s="2"/>
      <c r="HO68" s="19"/>
      <c r="HP68" s="53"/>
      <c r="HQ68" s="53"/>
      <c r="HR68" s="54"/>
      <c r="HS68" s="2"/>
      <c r="HT68" s="55"/>
      <c r="HU68" s="54"/>
      <c r="HV68" s="2"/>
      <c r="HW68" s="56"/>
      <c r="HX68" s="2"/>
      <c r="HY68" s="2"/>
      <c r="HZ68" s="2"/>
      <c r="IA68" s="2"/>
      <c r="IB68" s="57"/>
      <c r="IC68" s="2"/>
      <c r="ID68" s="2"/>
      <c r="IE68" s="2"/>
      <c r="IF68" s="2"/>
      <c r="IG68" s="2"/>
      <c r="IH68" s="2"/>
      <c r="II68" s="19"/>
      <c r="IJ68" s="53"/>
      <c r="IK68" s="53"/>
      <c r="IL68" s="54"/>
      <c r="IM68" s="2"/>
      <c r="IN68" s="55"/>
      <c r="IO68" s="54"/>
      <c r="IP68" s="2"/>
      <c r="IQ68" s="56"/>
      <c r="IR68" s="2"/>
      <c r="IS68" s="2"/>
      <c r="IT68" s="2"/>
      <c r="IU68" s="2"/>
      <c r="IV68" s="57"/>
      <c r="IW68" s="2"/>
      <c r="IX68" s="2"/>
      <c r="IY68" s="2"/>
      <c r="IZ68" s="2"/>
      <c r="JA68" s="2"/>
      <c r="JB68" s="2"/>
      <c r="JC68" s="19"/>
      <c r="JD68" s="53"/>
      <c r="JE68" s="53"/>
      <c r="JF68" s="54"/>
      <c r="JG68" s="2"/>
      <c r="JH68" s="55"/>
      <c r="JI68" s="54"/>
      <c r="JJ68" s="2"/>
      <c r="JK68" s="56"/>
      <c r="JL68" s="2"/>
      <c r="JM68" s="2"/>
      <c r="JN68" s="2"/>
      <c r="JO68" s="2"/>
      <c r="JP68" s="57"/>
      <c r="JQ68" s="2"/>
      <c r="JR68" s="2"/>
      <c r="JS68" s="2"/>
      <c r="JT68" s="2"/>
      <c r="JU68" s="2"/>
      <c r="JV68" s="2"/>
    </row>
    <row r="69" spans="1:282" s="4" customFormat="1" ht="13.5" customHeight="1">
      <c r="A69" s="46"/>
      <c r="B69" s="2"/>
      <c r="C69" s="2"/>
      <c r="D69" s="2"/>
      <c r="E69" s="2"/>
      <c r="F69" s="2"/>
      <c r="G69" s="2"/>
      <c r="H69" s="2"/>
      <c r="I69" s="2"/>
      <c r="J69" s="2"/>
      <c r="K69" s="2"/>
      <c r="L69" s="2"/>
      <c r="M69" s="2"/>
      <c r="N69" s="2"/>
      <c r="O69" s="2"/>
      <c r="P69" s="2"/>
      <c r="Q69" s="2"/>
      <c r="R69" s="2"/>
      <c r="S69" s="2"/>
      <c r="T69" s="2"/>
      <c r="U69" s="2"/>
      <c r="V69" s="2"/>
      <c r="W69" s="7"/>
      <c r="Y69" s="29"/>
      <c r="Z69" s="47"/>
      <c r="AA69" s="48"/>
      <c r="AB69" s="2"/>
      <c r="AC69" s="47"/>
      <c r="AG69" s="48"/>
      <c r="AJ69" s="49"/>
      <c r="AK69" s="29"/>
      <c r="AL69" s="48"/>
      <c r="AM69" s="48"/>
      <c r="AO69" s="48"/>
      <c r="AP69" s="48"/>
      <c r="AT69" s="47"/>
      <c r="AU69" s="47"/>
      <c r="AV69" s="2"/>
      <c r="AW69" s="47"/>
      <c r="AX69" s="47"/>
      <c r="AY69" s="29"/>
      <c r="AZ69" s="48"/>
      <c r="BA69" s="48"/>
      <c r="BD69" s="49"/>
      <c r="BE69" s="29"/>
      <c r="BG69" s="48"/>
      <c r="BI69" s="48"/>
      <c r="BJ69" s="48"/>
      <c r="BK69" s="7"/>
      <c r="BM69" s="29"/>
      <c r="BN69" s="47"/>
      <c r="BO69" s="47"/>
      <c r="BP69" s="2"/>
      <c r="BQ69" s="48"/>
      <c r="BR69" s="48"/>
      <c r="BS69" s="29"/>
      <c r="BT69" s="48"/>
      <c r="BU69" s="48"/>
      <c r="BX69" s="49"/>
      <c r="BY69" s="29"/>
      <c r="BZ69" s="48"/>
      <c r="CA69" s="48"/>
      <c r="CC69" s="48"/>
      <c r="CD69" s="48"/>
      <c r="CE69" s="7"/>
      <c r="CG69" s="29"/>
      <c r="CH69" s="47"/>
      <c r="CI69" s="47"/>
      <c r="CJ69" s="2"/>
      <c r="CK69" s="47"/>
      <c r="CL69" s="47"/>
      <c r="CM69" s="25"/>
      <c r="CN69" s="48"/>
      <c r="CO69" s="48"/>
      <c r="CR69" s="49"/>
      <c r="CS69" s="29"/>
      <c r="CT69" s="48"/>
      <c r="CU69" s="48"/>
      <c r="CW69" s="48"/>
      <c r="CX69" s="48"/>
      <c r="CY69" s="29"/>
      <c r="DA69" s="29"/>
      <c r="DB69" s="47"/>
      <c r="DC69" s="47"/>
      <c r="DD69" s="2"/>
      <c r="DE69" s="47"/>
      <c r="DF69" s="47"/>
      <c r="DG69" s="29"/>
      <c r="DH69" s="48"/>
      <c r="DI69" s="48"/>
      <c r="DL69" s="49"/>
      <c r="DM69" s="29"/>
      <c r="DN69" s="48"/>
      <c r="DO69" s="48"/>
      <c r="DQ69" s="48"/>
      <c r="DR69" s="48"/>
      <c r="DS69" s="7"/>
      <c r="DU69" s="29"/>
      <c r="DV69" s="47"/>
      <c r="DW69" s="47"/>
      <c r="DX69" s="2"/>
      <c r="DY69" s="47"/>
      <c r="DZ69" s="47"/>
      <c r="EA69" s="29"/>
      <c r="EB69" s="48"/>
      <c r="EC69" s="48"/>
      <c r="EF69" s="49"/>
      <c r="EG69" s="29"/>
      <c r="EH69" s="48"/>
      <c r="EI69" s="48"/>
      <c r="EK69" s="48"/>
      <c r="EL69" s="48"/>
      <c r="EM69" s="7"/>
      <c r="EO69" s="29"/>
      <c r="EP69" s="47"/>
      <c r="EQ69" s="47"/>
      <c r="ER69" s="2"/>
      <c r="ES69" s="47"/>
      <c r="ET69" s="47"/>
      <c r="EU69" s="29"/>
      <c r="EW69" s="50"/>
      <c r="EZ69" s="49"/>
      <c r="FA69" s="29"/>
      <c r="FB69" s="48"/>
      <c r="FC69" s="48"/>
      <c r="FE69" s="48"/>
      <c r="FF69" s="48"/>
      <c r="FG69" s="7"/>
      <c r="FI69" s="29"/>
      <c r="FJ69" s="47"/>
      <c r="FK69" s="47"/>
      <c r="FL69" s="2"/>
      <c r="FM69" s="47"/>
      <c r="FN69" s="47"/>
      <c r="FO69" s="29"/>
      <c r="FP69" s="48"/>
      <c r="FQ69" s="48"/>
      <c r="FT69" s="49"/>
      <c r="FU69" s="29"/>
      <c r="FV69" s="48"/>
      <c r="FW69" s="48"/>
      <c r="FY69" s="48"/>
      <c r="FZ69" s="48"/>
      <c r="GA69" s="7"/>
      <c r="GC69" s="29"/>
      <c r="GD69" s="47"/>
      <c r="GE69" s="47"/>
      <c r="GF69" s="2"/>
      <c r="GG69" s="47"/>
      <c r="GH69" s="47"/>
      <c r="GI69" s="29"/>
      <c r="GJ69" s="48"/>
      <c r="GK69" s="48"/>
      <c r="GN69" s="49"/>
      <c r="GO69" s="29"/>
      <c r="GP69" s="48"/>
      <c r="GQ69" s="48"/>
      <c r="GS69" s="48"/>
      <c r="GT69" s="48"/>
      <c r="GU69" s="19"/>
      <c r="GV69" s="53"/>
      <c r="GW69" s="53"/>
      <c r="GX69" s="54"/>
      <c r="GY69" s="2"/>
      <c r="GZ69" s="55"/>
      <c r="HA69" s="54"/>
      <c r="HB69" s="2"/>
      <c r="HC69" s="56"/>
      <c r="HD69" s="2"/>
      <c r="HE69" s="2"/>
      <c r="HF69" s="2"/>
      <c r="HG69" s="2"/>
      <c r="HH69" s="57"/>
      <c r="HI69" s="2"/>
      <c r="HJ69" s="2"/>
      <c r="HK69" s="2"/>
      <c r="HL69" s="2"/>
      <c r="HM69" s="2"/>
      <c r="HN69" s="2"/>
      <c r="HO69" s="19"/>
      <c r="HP69" s="53"/>
      <c r="HQ69" s="53"/>
      <c r="HR69" s="54"/>
      <c r="HS69" s="2"/>
      <c r="HT69" s="55"/>
      <c r="HU69" s="54"/>
      <c r="HV69" s="2"/>
      <c r="HW69" s="56"/>
      <c r="HX69" s="2"/>
      <c r="HY69" s="2"/>
      <c r="HZ69" s="2"/>
      <c r="IA69" s="2"/>
      <c r="IB69" s="57"/>
      <c r="IC69" s="2"/>
      <c r="ID69" s="2"/>
      <c r="IE69" s="2"/>
      <c r="IF69" s="2"/>
      <c r="IG69" s="2"/>
      <c r="IH69" s="2"/>
      <c r="II69" s="19"/>
      <c r="IJ69" s="53"/>
      <c r="IK69" s="53"/>
      <c r="IL69" s="54"/>
      <c r="IM69" s="2"/>
      <c r="IN69" s="55"/>
      <c r="IO69" s="54"/>
      <c r="IP69" s="2"/>
      <c r="IQ69" s="56"/>
      <c r="IR69" s="2"/>
      <c r="IS69" s="2"/>
      <c r="IT69" s="2"/>
      <c r="IU69" s="2"/>
      <c r="IV69" s="57"/>
      <c r="IW69" s="2"/>
      <c r="IX69" s="2"/>
      <c r="IY69" s="2"/>
      <c r="IZ69" s="2"/>
      <c r="JA69" s="2"/>
      <c r="JB69" s="2"/>
      <c r="JC69" s="19"/>
      <c r="JD69" s="53"/>
      <c r="JE69" s="53"/>
      <c r="JF69" s="54"/>
      <c r="JG69" s="2"/>
      <c r="JH69" s="55"/>
      <c r="JI69" s="54"/>
      <c r="JJ69" s="2"/>
      <c r="JK69" s="56"/>
      <c r="JL69" s="2"/>
      <c r="JM69" s="2"/>
      <c r="JN69" s="2"/>
      <c r="JO69" s="2"/>
      <c r="JP69" s="57"/>
      <c r="JQ69" s="2"/>
      <c r="JR69" s="2"/>
      <c r="JS69" s="2"/>
      <c r="JT69" s="2"/>
      <c r="JU69" s="2"/>
      <c r="JV69" s="2"/>
    </row>
    <row r="70" spans="1:282" s="4" customFormat="1" ht="13.5" customHeight="1">
      <c r="A70" s="46"/>
      <c r="B70" s="2"/>
      <c r="C70" s="2"/>
      <c r="D70" s="2"/>
      <c r="E70" s="2"/>
      <c r="F70" s="2"/>
      <c r="G70" s="2"/>
      <c r="H70" s="2"/>
      <c r="I70" s="2"/>
      <c r="J70" s="2"/>
      <c r="K70" s="2"/>
      <c r="L70" s="2"/>
      <c r="M70" s="2"/>
      <c r="N70" s="2"/>
      <c r="O70" s="2"/>
      <c r="P70" s="2"/>
      <c r="Q70" s="2"/>
      <c r="R70" s="2"/>
      <c r="S70" s="2"/>
      <c r="T70" s="2"/>
      <c r="U70" s="2"/>
      <c r="V70" s="2"/>
      <c r="W70" s="7"/>
      <c r="Y70" s="29"/>
      <c r="Z70" s="47"/>
      <c r="AA70" s="48"/>
      <c r="AB70" s="2"/>
      <c r="AC70" s="47"/>
      <c r="AG70" s="48"/>
      <c r="AJ70" s="49"/>
      <c r="AK70" s="29"/>
      <c r="AL70" s="48"/>
      <c r="AM70" s="48"/>
      <c r="AO70" s="48"/>
      <c r="AP70" s="48"/>
      <c r="AT70" s="47"/>
      <c r="AU70" s="47"/>
      <c r="AV70" s="2"/>
      <c r="AW70" s="47"/>
      <c r="AX70" s="47"/>
      <c r="AY70" s="29"/>
      <c r="AZ70" s="48"/>
      <c r="BA70" s="48"/>
      <c r="BD70" s="49"/>
      <c r="BE70" s="29"/>
      <c r="BG70" s="48"/>
      <c r="BI70" s="48"/>
      <c r="BJ70" s="48"/>
      <c r="BK70" s="7"/>
      <c r="BM70" s="29"/>
      <c r="BN70" s="47"/>
      <c r="BO70" s="47"/>
      <c r="BP70" s="2"/>
      <c r="BQ70" s="48"/>
      <c r="BR70" s="48"/>
      <c r="BS70" s="29"/>
      <c r="BT70" s="48"/>
      <c r="BU70" s="48"/>
      <c r="BX70" s="49"/>
      <c r="BY70" s="29"/>
      <c r="BZ70" s="48"/>
      <c r="CA70" s="48"/>
      <c r="CC70" s="48"/>
      <c r="CD70" s="48"/>
      <c r="CE70" s="7"/>
      <c r="CG70" s="29"/>
      <c r="CH70" s="47"/>
      <c r="CI70" s="47"/>
      <c r="CJ70" s="2"/>
      <c r="CK70" s="47"/>
      <c r="CL70" s="47"/>
      <c r="CM70" s="25"/>
      <c r="CN70" s="48"/>
      <c r="CO70" s="48"/>
      <c r="CR70" s="49"/>
      <c r="CS70" s="29"/>
      <c r="CT70" s="48"/>
      <c r="CU70" s="48"/>
      <c r="CW70" s="48"/>
      <c r="CX70" s="48"/>
      <c r="CY70" s="29"/>
      <c r="DA70" s="29"/>
      <c r="DB70" s="47"/>
      <c r="DC70" s="47"/>
      <c r="DD70" s="2"/>
      <c r="DE70" s="47"/>
      <c r="DF70" s="47"/>
      <c r="DG70" s="29"/>
      <c r="DH70" s="48"/>
      <c r="DI70" s="48"/>
      <c r="DL70" s="49"/>
      <c r="DM70" s="29"/>
      <c r="DN70" s="48"/>
      <c r="DO70" s="48"/>
      <c r="DQ70" s="48"/>
      <c r="DR70" s="48"/>
      <c r="DS70" s="7"/>
      <c r="DU70" s="29"/>
      <c r="DV70" s="47"/>
      <c r="DW70" s="47"/>
      <c r="DX70" s="2"/>
      <c r="DY70" s="47"/>
      <c r="DZ70" s="47"/>
      <c r="EA70" s="29"/>
      <c r="EB70" s="48"/>
      <c r="EC70" s="48"/>
      <c r="EF70" s="49"/>
      <c r="EG70" s="29"/>
      <c r="EH70" s="48"/>
      <c r="EI70" s="48"/>
      <c r="EK70" s="48"/>
      <c r="EL70" s="48"/>
      <c r="EM70" s="7"/>
      <c r="EO70" s="29"/>
      <c r="EP70" s="47"/>
      <c r="EQ70" s="47"/>
      <c r="ER70" s="2"/>
      <c r="ES70" s="47"/>
      <c r="ET70" s="47"/>
      <c r="EU70" s="29"/>
      <c r="EW70" s="50"/>
      <c r="EZ70" s="49"/>
      <c r="FA70" s="29"/>
      <c r="FB70" s="48"/>
      <c r="FC70" s="48"/>
      <c r="FE70" s="48"/>
      <c r="FF70" s="48"/>
      <c r="FG70" s="7"/>
      <c r="FI70" s="29"/>
      <c r="FJ70" s="47"/>
      <c r="FK70" s="47"/>
      <c r="FL70" s="2"/>
      <c r="FM70" s="47"/>
      <c r="FN70" s="47"/>
      <c r="FO70" s="29"/>
      <c r="FP70" s="48"/>
      <c r="FQ70" s="48"/>
      <c r="FT70" s="49"/>
      <c r="FU70" s="29"/>
      <c r="FV70" s="48"/>
      <c r="FW70" s="48"/>
      <c r="FY70" s="48"/>
      <c r="FZ70" s="48"/>
      <c r="GA70" s="7"/>
      <c r="GC70" s="29"/>
      <c r="GD70" s="47"/>
      <c r="GE70" s="47"/>
      <c r="GF70" s="2"/>
      <c r="GG70" s="47"/>
      <c r="GH70" s="47"/>
      <c r="GI70" s="29"/>
      <c r="GJ70" s="48"/>
      <c r="GK70" s="48"/>
      <c r="GN70" s="49"/>
      <c r="GO70" s="29"/>
      <c r="GP70" s="48"/>
      <c r="GQ70" s="48"/>
      <c r="GS70" s="48"/>
      <c r="GT70" s="48"/>
      <c r="GU70" s="19"/>
      <c r="GV70" s="53"/>
      <c r="GW70" s="53"/>
      <c r="GX70" s="59"/>
      <c r="GY70" s="2"/>
      <c r="GZ70" s="53"/>
      <c r="HA70" s="54"/>
      <c r="HB70" s="2"/>
      <c r="HC70" s="56"/>
      <c r="HD70" s="2"/>
      <c r="HE70" s="2"/>
      <c r="HF70" s="2"/>
      <c r="HG70" s="2"/>
      <c r="HH70" s="57"/>
      <c r="HI70" s="2"/>
      <c r="HJ70" s="2"/>
      <c r="HK70" s="2"/>
      <c r="HL70" s="2"/>
      <c r="HM70" s="2"/>
      <c r="HN70" s="2"/>
      <c r="HO70" s="19"/>
      <c r="HP70" s="53"/>
      <c r="HQ70" s="53"/>
      <c r="HR70" s="59"/>
      <c r="HS70" s="2"/>
      <c r="HT70" s="53"/>
      <c r="HU70" s="54"/>
      <c r="HV70" s="2"/>
      <c r="HW70" s="56"/>
      <c r="HX70" s="2"/>
      <c r="HY70" s="2"/>
      <c r="HZ70" s="2"/>
      <c r="IA70" s="2"/>
      <c r="IB70" s="57"/>
      <c r="IC70" s="2"/>
      <c r="ID70" s="2"/>
      <c r="IE70" s="2"/>
      <c r="IF70" s="2"/>
      <c r="IG70" s="2"/>
      <c r="IH70" s="2"/>
      <c r="II70" s="19"/>
      <c r="IJ70" s="53"/>
      <c r="IK70" s="53"/>
      <c r="IL70" s="59"/>
      <c r="IM70" s="2"/>
      <c r="IN70" s="53"/>
      <c r="IO70" s="54"/>
      <c r="IP70" s="2"/>
      <c r="IQ70" s="56"/>
      <c r="IR70" s="2"/>
      <c r="IS70" s="2"/>
      <c r="IT70" s="2"/>
      <c r="IU70" s="2"/>
      <c r="IV70" s="57"/>
      <c r="IW70" s="2"/>
      <c r="IX70" s="2"/>
      <c r="IY70" s="2"/>
      <c r="IZ70" s="2"/>
      <c r="JA70" s="2"/>
      <c r="JB70" s="2"/>
      <c r="JC70" s="19"/>
      <c r="JD70" s="53"/>
      <c r="JE70" s="53"/>
      <c r="JF70" s="59"/>
      <c r="JG70" s="2"/>
      <c r="JH70" s="53"/>
      <c r="JI70" s="54"/>
      <c r="JJ70" s="2"/>
      <c r="JK70" s="56"/>
      <c r="JL70" s="2"/>
      <c r="JM70" s="2"/>
      <c r="JN70" s="2"/>
      <c r="JO70" s="2"/>
      <c r="JP70" s="57"/>
      <c r="JQ70" s="2"/>
      <c r="JR70" s="2"/>
      <c r="JS70" s="2"/>
      <c r="JT70" s="2"/>
      <c r="JU70" s="2"/>
      <c r="JV70" s="2"/>
    </row>
    <row r="71" spans="1:282" s="4" customFormat="1" ht="13.5" customHeight="1">
      <c r="A71" s="46"/>
      <c r="B71" s="2"/>
      <c r="C71" s="2"/>
      <c r="D71" s="2"/>
      <c r="E71" s="2"/>
      <c r="F71" s="2"/>
      <c r="G71" s="2"/>
      <c r="H71" s="2"/>
      <c r="I71" s="2"/>
      <c r="J71" s="2"/>
      <c r="K71" s="2"/>
      <c r="L71" s="2"/>
      <c r="M71" s="2"/>
      <c r="N71" s="2"/>
      <c r="O71" s="2"/>
      <c r="P71" s="2"/>
      <c r="Q71" s="2"/>
      <c r="R71" s="2"/>
      <c r="S71" s="2"/>
      <c r="T71" s="2"/>
      <c r="U71" s="2"/>
      <c r="V71" s="2"/>
      <c r="W71" s="7"/>
      <c r="Y71" s="29"/>
      <c r="Z71" s="47"/>
      <c r="AA71" s="48"/>
      <c r="AB71" s="2"/>
      <c r="AC71" s="47"/>
      <c r="AG71" s="48"/>
      <c r="AJ71" s="49"/>
      <c r="AK71" s="29"/>
      <c r="AL71" s="48"/>
      <c r="AM71" s="48"/>
      <c r="AO71" s="48"/>
      <c r="AP71" s="48"/>
      <c r="AT71" s="47"/>
      <c r="AU71" s="47"/>
      <c r="AV71" s="2"/>
      <c r="AW71" s="47"/>
      <c r="AX71" s="47"/>
      <c r="AY71" s="29"/>
      <c r="AZ71" s="48"/>
      <c r="BA71" s="48"/>
      <c r="BD71" s="49"/>
      <c r="BE71" s="29"/>
      <c r="BG71" s="48"/>
      <c r="BI71" s="48"/>
      <c r="BJ71" s="48"/>
      <c r="BK71" s="7"/>
      <c r="BM71" s="29"/>
      <c r="BN71" s="47"/>
      <c r="BO71" s="47"/>
      <c r="BP71" s="2"/>
      <c r="BQ71" s="48"/>
      <c r="BR71" s="48"/>
      <c r="BS71" s="29"/>
      <c r="BT71" s="48"/>
      <c r="BU71" s="48"/>
      <c r="BX71" s="49"/>
      <c r="BY71" s="29"/>
      <c r="BZ71" s="48"/>
      <c r="CA71" s="48"/>
      <c r="CC71" s="48"/>
      <c r="CD71" s="48"/>
      <c r="CE71" s="7"/>
      <c r="CG71" s="29"/>
      <c r="CH71" s="47"/>
      <c r="CI71" s="47"/>
      <c r="CJ71" s="2"/>
      <c r="CK71" s="47"/>
      <c r="CL71" s="47"/>
      <c r="CM71" s="25"/>
      <c r="CN71" s="48"/>
      <c r="CO71" s="48"/>
      <c r="CR71" s="49"/>
      <c r="CS71" s="29"/>
      <c r="CT71" s="48"/>
      <c r="CU71" s="48"/>
      <c r="CW71" s="48"/>
      <c r="CX71" s="48"/>
      <c r="CY71" s="29"/>
      <c r="DA71" s="29"/>
      <c r="DB71" s="47"/>
      <c r="DC71" s="47"/>
      <c r="DD71" s="2"/>
      <c r="DE71" s="47"/>
      <c r="DF71" s="47"/>
      <c r="DG71" s="29"/>
      <c r="DH71" s="48"/>
      <c r="DI71" s="48"/>
      <c r="DL71" s="49"/>
      <c r="DM71" s="29"/>
      <c r="DN71" s="48"/>
      <c r="DO71" s="48"/>
      <c r="DQ71" s="48"/>
      <c r="DR71" s="48"/>
      <c r="DS71" s="7"/>
      <c r="DU71" s="29"/>
      <c r="DV71" s="47"/>
      <c r="DW71" s="47"/>
      <c r="DX71" s="2"/>
      <c r="DY71" s="47"/>
      <c r="DZ71" s="47"/>
      <c r="EA71" s="29"/>
      <c r="EB71" s="48"/>
      <c r="EC71" s="48"/>
      <c r="EF71" s="49"/>
      <c r="EG71" s="29"/>
      <c r="EH71" s="48"/>
      <c r="EI71" s="48"/>
      <c r="EK71" s="48"/>
      <c r="EL71" s="48"/>
      <c r="EM71" s="7"/>
      <c r="EO71" s="29"/>
      <c r="EP71" s="47"/>
      <c r="EQ71" s="47"/>
      <c r="ER71" s="2"/>
      <c r="ES71" s="47"/>
      <c r="ET71" s="47"/>
      <c r="EU71" s="29"/>
      <c r="EW71" s="50"/>
      <c r="EZ71" s="49"/>
      <c r="FA71" s="29"/>
      <c r="FB71" s="48"/>
      <c r="FC71" s="48"/>
      <c r="FE71" s="48"/>
      <c r="FF71" s="48"/>
      <c r="FG71" s="7"/>
      <c r="FI71" s="29"/>
      <c r="FJ71" s="47"/>
      <c r="FK71" s="47"/>
      <c r="FL71" s="2"/>
      <c r="FM71" s="47"/>
      <c r="FN71" s="47"/>
      <c r="FO71" s="29"/>
      <c r="FP71" s="48"/>
      <c r="FQ71" s="48"/>
      <c r="FT71" s="49"/>
      <c r="FU71" s="29"/>
      <c r="FV71" s="48"/>
      <c r="FW71" s="48"/>
      <c r="FY71" s="48"/>
      <c r="FZ71" s="48"/>
      <c r="GA71" s="7"/>
      <c r="GC71" s="29"/>
      <c r="GD71" s="47"/>
      <c r="GE71" s="47"/>
      <c r="GF71" s="2"/>
      <c r="GG71" s="47"/>
      <c r="GH71" s="47"/>
      <c r="GI71" s="29"/>
      <c r="GJ71" s="48"/>
      <c r="GK71" s="48"/>
      <c r="GN71" s="49"/>
      <c r="GO71" s="29"/>
      <c r="GP71" s="48"/>
      <c r="GQ71" s="48"/>
      <c r="GS71" s="48"/>
      <c r="GT71" s="48"/>
      <c r="GU71" s="19"/>
      <c r="GV71" s="53"/>
      <c r="GW71" s="53"/>
      <c r="GX71" s="59"/>
      <c r="GY71" s="2"/>
      <c r="GZ71" s="53"/>
      <c r="HA71" s="54"/>
      <c r="HB71" s="2"/>
      <c r="HC71" s="56"/>
      <c r="HD71" s="2"/>
      <c r="HE71" s="2"/>
      <c r="HF71" s="2"/>
      <c r="HG71" s="2"/>
      <c r="HH71" s="57"/>
      <c r="HI71" s="2"/>
      <c r="HJ71" s="2"/>
      <c r="HK71" s="2"/>
      <c r="HL71" s="2"/>
      <c r="HM71" s="2"/>
      <c r="HN71" s="2"/>
      <c r="HO71" s="19"/>
      <c r="HP71" s="53"/>
      <c r="HQ71" s="53"/>
      <c r="HR71" s="59"/>
      <c r="HS71" s="2"/>
      <c r="HT71" s="53"/>
      <c r="HU71" s="54"/>
      <c r="HV71" s="2"/>
      <c r="HW71" s="56"/>
      <c r="HX71" s="2"/>
      <c r="HY71" s="2"/>
      <c r="HZ71" s="2"/>
      <c r="IA71" s="2"/>
      <c r="IB71" s="57"/>
      <c r="IC71" s="2"/>
      <c r="ID71" s="2"/>
      <c r="IE71" s="2"/>
      <c r="IF71" s="2"/>
      <c r="IG71" s="2"/>
      <c r="IH71" s="2"/>
      <c r="II71" s="19"/>
      <c r="IJ71" s="53"/>
      <c r="IK71" s="53"/>
      <c r="IL71" s="59"/>
      <c r="IM71" s="2"/>
      <c r="IN71" s="53"/>
      <c r="IO71" s="54"/>
      <c r="IP71" s="2"/>
      <c r="IQ71" s="56"/>
      <c r="IR71" s="2"/>
      <c r="IS71" s="2"/>
      <c r="IT71" s="2"/>
      <c r="IU71" s="2"/>
      <c r="IV71" s="57"/>
      <c r="IW71" s="2"/>
      <c r="IX71" s="2"/>
      <c r="IY71" s="2"/>
      <c r="IZ71" s="2"/>
      <c r="JA71" s="2"/>
      <c r="JB71" s="2"/>
      <c r="JC71" s="19"/>
      <c r="JD71" s="53"/>
      <c r="JE71" s="53"/>
      <c r="JF71" s="59"/>
      <c r="JG71" s="2"/>
      <c r="JH71" s="53"/>
      <c r="JI71" s="54"/>
      <c r="JJ71" s="2"/>
      <c r="JK71" s="56"/>
      <c r="JL71" s="2"/>
      <c r="JM71" s="2"/>
      <c r="JN71" s="2"/>
      <c r="JO71" s="2"/>
      <c r="JP71" s="57"/>
      <c r="JQ71" s="2"/>
      <c r="JR71" s="2"/>
      <c r="JS71" s="2"/>
      <c r="JT71" s="2"/>
      <c r="JU71" s="2"/>
      <c r="JV71" s="2"/>
    </row>
    <row r="72" spans="1:282" s="4" customFormat="1" ht="13.5" customHeight="1">
      <c r="A72" s="46"/>
      <c r="B72" s="2"/>
      <c r="C72" s="2"/>
      <c r="D72" s="2"/>
      <c r="E72" s="2"/>
      <c r="F72" s="2"/>
      <c r="G72" s="2"/>
      <c r="H72" s="2"/>
      <c r="I72" s="2"/>
      <c r="J72" s="2"/>
      <c r="K72" s="2"/>
      <c r="L72" s="2"/>
      <c r="M72" s="2"/>
      <c r="N72" s="2"/>
      <c r="O72" s="2"/>
      <c r="P72" s="2"/>
      <c r="Q72" s="2"/>
      <c r="R72" s="2"/>
      <c r="S72" s="2"/>
      <c r="T72" s="2"/>
      <c r="U72" s="2"/>
      <c r="V72" s="2"/>
      <c r="W72" s="7"/>
      <c r="Y72" s="29"/>
      <c r="Z72" s="47"/>
      <c r="AA72" s="48"/>
      <c r="AB72" s="2"/>
      <c r="AC72" s="47"/>
      <c r="AG72" s="48"/>
      <c r="AJ72" s="49"/>
      <c r="AK72" s="29"/>
      <c r="AL72" s="48"/>
      <c r="AM72" s="48"/>
      <c r="AO72" s="48"/>
      <c r="AP72" s="48"/>
      <c r="AT72" s="47"/>
      <c r="AU72" s="47"/>
      <c r="AV72" s="2"/>
      <c r="AW72" s="47"/>
      <c r="AX72" s="47"/>
      <c r="AY72" s="29"/>
      <c r="AZ72" s="48"/>
      <c r="BA72" s="48"/>
      <c r="BD72" s="49"/>
      <c r="BE72" s="29"/>
      <c r="BG72" s="48"/>
      <c r="BI72" s="48"/>
      <c r="BJ72" s="48"/>
      <c r="BK72" s="7"/>
      <c r="BM72" s="29"/>
      <c r="BN72" s="47"/>
      <c r="BO72" s="47"/>
      <c r="BP72" s="2"/>
      <c r="BQ72" s="48"/>
      <c r="BR72" s="48"/>
      <c r="BS72" s="29"/>
      <c r="BT72" s="48"/>
      <c r="BU72" s="48"/>
      <c r="BX72" s="49"/>
      <c r="BY72" s="29"/>
      <c r="BZ72" s="48"/>
      <c r="CA72" s="48"/>
      <c r="CC72" s="48"/>
      <c r="CD72" s="48"/>
      <c r="CE72" s="7"/>
      <c r="CG72" s="29"/>
      <c r="CH72" s="47"/>
      <c r="CI72" s="47"/>
      <c r="CJ72" s="2"/>
      <c r="CK72" s="47"/>
      <c r="CL72" s="47"/>
      <c r="CM72" s="25"/>
      <c r="CN72" s="48"/>
      <c r="CO72" s="48"/>
      <c r="CR72" s="49"/>
      <c r="CS72" s="29"/>
      <c r="CT72" s="48"/>
      <c r="CU72" s="48"/>
      <c r="CW72" s="48"/>
      <c r="CX72" s="48"/>
      <c r="CY72" s="29"/>
      <c r="DA72" s="29"/>
      <c r="DB72" s="47"/>
      <c r="DC72" s="47"/>
      <c r="DD72" s="2"/>
      <c r="DE72" s="47"/>
      <c r="DF72" s="47"/>
      <c r="DG72" s="29"/>
      <c r="DH72" s="48"/>
      <c r="DI72" s="48"/>
      <c r="DL72" s="49"/>
      <c r="DM72" s="29"/>
      <c r="DN72" s="48"/>
      <c r="DO72" s="48"/>
      <c r="DQ72" s="48"/>
      <c r="DR72" s="48"/>
      <c r="DS72" s="7"/>
      <c r="DU72" s="29"/>
      <c r="DV72" s="47"/>
      <c r="DW72" s="47"/>
      <c r="DX72" s="2"/>
      <c r="DY72" s="47"/>
      <c r="DZ72" s="47"/>
      <c r="EA72" s="29"/>
      <c r="EB72" s="48"/>
      <c r="EC72" s="48"/>
      <c r="EF72" s="49"/>
      <c r="EG72" s="29"/>
      <c r="EH72" s="48"/>
      <c r="EI72" s="48"/>
      <c r="EK72" s="48"/>
      <c r="EL72" s="48"/>
      <c r="EM72" s="7"/>
      <c r="EO72" s="29"/>
      <c r="EP72" s="47"/>
      <c r="EQ72" s="47"/>
      <c r="ER72" s="2"/>
      <c r="ES72" s="47"/>
      <c r="ET72" s="47"/>
      <c r="EU72" s="29"/>
      <c r="EW72" s="50"/>
      <c r="EZ72" s="49"/>
      <c r="FA72" s="29"/>
      <c r="FB72" s="48"/>
      <c r="FC72" s="48"/>
      <c r="FE72" s="48"/>
      <c r="FF72" s="48"/>
      <c r="FG72" s="7"/>
      <c r="FI72" s="29"/>
      <c r="FJ72" s="47"/>
      <c r="FK72" s="47"/>
      <c r="FL72" s="2"/>
      <c r="FM72" s="47"/>
      <c r="FN72" s="47"/>
      <c r="FO72" s="29"/>
      <c r="FP72" s="48"/>
      <c r="FQ72" s="48"/>
      <c r="FT72" s="49"/>
      <c r="FU72" s="29"/>
      <c r="FV72" s="48"/>
      <c r="FW72" s="48"/>
      <c r="FY72" s="48"/>
      <c r="FZ72" s="48"/>
      <c r="GA72" s="7"/>
      <c r="GC72" s="29"/>
      <c r="GD72" s="47"/>
      <c r="GE72" s="47"/>
      <c r="GF72" s="2"/>
      <c r="GG72" s="47"/>
      <c r="GH72" s="47"/>
      <c r="GI72" s="29"/>
      <c r="GJ72" s="48"/>
      <c r="GK72" s="48"/>
      <c r="GN72" s="49"/>
      <c r="GO72" s="29"/>
      <c r="GP72" s="48"/>
      <c r="GQ72" s="48"/>
      <c r="GS72" s="48"/>
      <c r="GT72" s="48"/>
      <c r="GU72" s="60"/>
      <c r="GV72" s="53"/>
      <c r="GW72" s="54"/>
      <c r="GX72" s="55"/>
      <c r="GY72" s="54"/>
      <c r="GZ72" s="53"/>
      <c r="HA72" s="54"/>
      <c r="HB72" s="54"/>
      <c r="HC72" s="61"/>
      <c r="HD72" s="54"/>
      <c r="HH72" s="49"/>
      <c r="HM72" s="55"/>
      <c r="HN72" s="54"/>
      <c r="HO72" s="60"/>
      <c r="HP72" s="53"/>
      <c r="HQ72" s="54"/>
      <c r="HR72" s="55"/>
      <c r="HS72" s="54"/>
      <c r="HT72" s="53"/>
      <c r="HU72" s="54"/>
      <c r="HV72" s="54"/>
      <c r="HW72" s="61"/>
      <c r="HX72" s="54"/>
      <c r="IB72" s="49"/>
      <c r="IG72" s="55"/>
      <c r="IH72" s="54"/>
      <c r="II72" s="60"/>
      <c r="IJ72" s="53"/>
      <c r="IK72" s="54"/>
      <c r="IL72" s="55"/>
      <c r="IM72" s="54"/>
      <c r="IN72" s="53"/>
      <c r="IO72" s="54"/>
      <c r="IP72" s="54"/>
      <c r="IQ72" s="61"/>
      <c r="IR72" s="54"/>
      <c r="IV72" s="49"/>
      <c r="JA72" s="55"/>
      <c r="JB72" s="54"/>
      <c r="JC72" s="60"/>
      <c r="JD72" s="53"/>
      <c r="JE72" s="54"/>
      <c r="JF72" s="55"/>
      <c r="JG72" s="54"/>
      <c r="JH72" s="53"/>
      <c r="JI72" s="54"/>
      <c r="JJ72" s="54"/>
      <c r="JK72" s="61"/>
      <c r="JL72" s="54"/>
      <c r="JP72" s="49"/>
      <c r="JU72" s="55"/>
      <c r="JV72" s="54"/>
    </row>
    <row r="73" spans="1:282" s="4" customFormat="1" ht="13.5" customHeight="1">
      <c r="A73" s="46"/>
      <c r="B73" s="2"/>
      <c r="C73" s="2"/>
      <c r="D73" s="2"/>
      <c r="E73" s="2"/>
      <c r="F73" s="2"/>
      <c r="G73" s="2"/>
      <c r="H73" s="2"/>
      <c r="I73" s="2"/>
      <c r="J73" s="2"/>
      <c r="K73" s="2"/>
      <c r="L73" s="2"/>
      <c r="M73" s="2"/>
      <c r="N73" s="2"/>
      <c r="O73" s="2"/>
      <c r="P73" s="2"/>
      <c r="Q73" s="2"/>
      <c r="R73" s="2"/>
      <c r="S73" s="2"/>
      <c r="T73" s="2"/>
      <c r="U73" s="2"/>
      <c r="V73" s="2"/>
      <c r="W73" s="7"/>
      <c r="Y73" s="29"/>
      <c r="Z73" s="47"/>
      <c r="AA73" s="48"/>
      <c r="AB73" s="2"/>
      <c r="AC73" s="47"/>
      <c r="AG73" s="48"/>
      <c r="AJ73" s="49"/>
      <c r="AK73" s="29"/>
      <c r="AL73" s="48"/>
      <c r="AM73" s="48"/>
      <c r="AO73" s="48"/>
      <c r="AP73" s="48"/>
      <c r="AT73" s="47"/>
      <c r="AU73" s="47"/>
      <c r="AV73" s="2"/>
      <c r="AW73" s="47"/>
      <c r="AX73" s="47"/>
      <c r="AY73" s="29"/>
      <c r="AZ73" s="48"/>
      <c r="BA73" s="48"/>
      <c r="BD73" s="49"/>
      <c r="BE73" s="29"/>
      <c r="BG73" s="48"/>
      <c r="BI73" s="48"/>
      <c r="BJ73" s="48"/>
      <c r="BK73" s="7"/>
      <c r="BM73" s="29"/>
      <c r="BN73" s="47"/>
      <c r="BO73" s="47"/>
      <c r="BP73" s="2"/>
      <c r="BQ73" s="47"/>
      <c r="BR73" s="47"/>
      <c r="BS73" s="29"/>
      <c r="BT73" s="48"/>
      <c r="BU73" s="48"/>
      <c r="BX73" s="49"/>
      <c r="BY73" s="29"/>
      <c r="BZ73" s="48"/>
      <c r="CA73" s="48"/>
      <c r="CC73" s="48"/>
      <c r="CD73" s="48"/>
      <c r="CE73" s="7"/>
      <c r="CG73" s="29"/>
      <c r="CH73" s="47"/>
      <c r="CI73" s="47"/>
      <c r="CJ73" s="2"/>
      <c r="CK73" s="47"/>
      <c r="CL73" s="47"/>
      <c r="CM73" s="25"/>
      <c r="CN73" s="48"/>
      <c r="CO73" s="48"/>
      <c r="CR73" s="49"/>
      <c r="CS73" s="29"/>
      <c r="CT73" s="48"/>
      <c r="CU73" s="48"/>
      <c r="CW73" s="48"/>
      <c r="CX73" s="48"/>
      <c r="CY73" s="29"/>
      <c r="DA73" s="29"/>
      <c r="DB73" s="47"/>
      <c r="DC73" s="47"/>
      <c r="DD73" s="2"/>
      <c r="DE73" s="47"/>
      <c r="DF73" s="47"/>
      <c r="DG73" s="29"/>
      <c r="DH73" s="48"/>
      <c r="DI73" s="48"/>
      <c r="DL73" s="49"/>
      <c r="DM73" s="29"/>
      <c r="DN73" s="48"/>
      <c r="DO73" s="48"/>
      <c r="DQ73" s="48"/>
      <c r="DR73" s="48"/>
      <c r="DS73" s="7"/>
      <c r="DU73" s="29"/>
      <c r="DV73" s="47"/>
      <c r="DW73" s="47"/>
      <c r="DX73" s="2"/>
      <c r="DY73" s="47"/>
      <c r="DZ73" s="47"/>
      <c r="EA73" s="29"/>
      <c r="EB73" s="48"/>
      <c r="EC73" s="48"/>
      <c r="EF73" s="49"/>
      <c r="EG73" s="29"/>
      <c r="EH73" s="48"/>
      <c r="EI73" s="48"/>
      <c r="EK73" s="48"/>
      <c r="EL73" s="48"/>
      <c r="EM73" s="7"/>
      <c r="EO73" s="29"/>
      <c r="EP73" s="47"/>
      <c r="EQ73" s="47"/>
      <c r="ER73" s="2"/>
      <c r="ES73" s="47"/>
      <c r="ET73" s="47"/>
      <c r="EU73" s="29"/>
      <c r="EW73" s="50"/>
      <c r="EZ73" s="49"/>
      <c r="FA73" s="29"/>
      <c r="FB73" s="48"/>
      <c r="FC73" s="48"/>
      <c r="FE73" s="48"/>
      <c r="FF73" s="48"/>
      <c r="FG73" s="7"/>
      <c r="FI73" s="29"/>
      <c r="FJ73" s="47"/>
      <c r="FK73" s="47"/>
      <c r="FL73" s="2"/>
      <c r="FM73" s="47"/>
      <c r="FN73" s="47"/>
      <c r="FO73" s="29"/>
      <c r="FP73" s="48"/>
      <c r="FQ73" s="48"/>
      <c r="FT73" s="49"/>
      <c r="FU73" s="29"/>
      <c r="FV73" s="48"/>
      <c r="FW73" s="48"/>
      <c r="FY73" s="48"/>
      <c r="FZ73" s="48"/>
      <c r="GA73" s="7"/>
      <c r="GC73" s="29"/>
      <c r="GD73" s="47"/>
      <c r="GE73" s="47"/>
      <c r="GF73" s="2"/>
      <c r="GG73" s="47"/>
      <c r="GH73" s="47"/>
      <c r="GI73" s="29"/>
      <c r="GJ73" s="48"/>
      <c r="GK73" s="48"/>
      <c r="GN73" s="49"/>
      <c r="GO73" s="29"/>
      <c r="GP73" s="48"/>
      <c r="GQ73" s="48"/>
      <c r="GS73" s="48"/>
      <c r="GT73" s="48"/>
      <c r="GU73" s="19"/>
      <c r="GV73" s="53"/>
      <c r="GW73" s="53"/>
      <c r="GX73" s="59"/>
      <c r="GY73" s="2"/>
      <c r="GZ73" s="53"/>
      <c r="HA73" s="54"/>
      <c r="HB73" s="2"/>
      <c r="HC73" s="56"/>
      <c r="HD73" s="2"/>
      <c r="HE73" s="2"/>
      <c r="HF73" s="2"/>
      <c r="HG73" s="2"/>
      <c r="HH73" s="57"/>
      <c r="HI73" s="2"/>
      <c r="HJ73" s="2"/>
      <c r="HK73" s="2"/>
      <c r="HL73" s="2"/>
      <c r="HM73" s="2"/>
      <c r="HN73" s="2"/>
      <c r="HO73" s="19"/>
      <c r="HP73" s="53"/>
      <c r="HQ73" s="53"/>
      <c r="HR73" s="59"/>
      <c r="HS73" s="2"/>
      <c r="HT73" s="53"/>
      <c r="HU73" s="54"/>
      <c r="HV73" s="2"/>
      <c r="HW73" s="56"/>
      <c r="HX73" s="2"/>
      <c r="HY73" s="2"/>
      <c r="HZ73" s="2"/>
      <c r="IA73" s="2"/>
      <c r="IB73" s="57"/>
      <c r="IC73" s="2"/>
      <c r="ID73" s="2"/>
      <c r="IE73" s="2"/>
      <c r="IF73" s="2"/>
      <c r="IG73" s="2"/>
      <c r="IH73" s="2"/>
      <c r="II73" s="19"/>
      <c r="IJ73" s="53"/>
      <c r="IK73" s="53"/>
      <c r="IL73" s="59"/>
      <c r="IM73" s="2"/>
      <c r="IN73" s="53"/>
      <c r="IO73" s="54"/>
      <c r="IP73" s="2"/>
      <c r="IQ73" s="56"/>
      <c r="IR73" s="2"/>
      <c r="IS73" s="2"/>
      <c r="IT73" s="2"/>
      <c r="IU73" s="2"/>
      <c r="IV73" s="57"/>
      <c r="IW73" s="2"/>
      <c r="IX73" s="2"/>
      <c r="IY73" s="2"/>
      <c r="IZ73" s="2"/>
      <c r="JA73" s="2"/>
      <c r="JB73" s="2"/>
      <c r="JC73" s="19"/>
      <c r="JD73" s="53"/>
      <c r="JE73" s="53"/>
      <c r="JF73" s="59"/>
      <c r="JG73" s="2"/>
      <c r="JH73" s="53"/>
      <c r="JI73" s="54"/>
      <c r="JJ73" s="2"/>
      <c r="JK73" s="56"/>
      <c r="JL73" s="2"/>
      <c r="JM73" s="2"/>
      <c r="JN73" s="2"/>
      <c r="JO73" s="2"/>
      <c r="JP73" s="57"/>
      <c r="JQ73" s="2"/>
      <c r="JR73" s="2"/>
      <c r="JS73" s="2"/>
      <c r="JT73" s="2"/>
      <c r="JU73" s="2"/>
      <c r="JV73" s="2"/>
    </row>
    <row r="74" spans="1:282" s="4" customFormat="1" ht="13.5" customHeight="1">
      <c r="A74" s="46"/>
      <c r="B74" s="2"/>
      <c r="C74" s="2"/>
      <c r="D74" s="2"/>
      <c r="E74" s="2"/>
      <c r="F74" s="2"/>
      <c r="G74" s="2"/>
      <c r="H74" s="2"/>
      <c r="I74" s="2"/>
      <c r="J74" s="2"/>
      <c r="K74" s="2"/>
      <c r="L74" s="2"/>
      <c r="M74" s="2"/>
      <c r="N74" s="2"/>
      <c r="O74" s="2"/>
      <c r="P74" s="2"/>
      <c r="Q74" s="2"/>
      <c r="R74" s="2"/>
      <c r="S74" s="2"/>
      <c r="T74" s="2"/>
      <c r="U74" s="2"/>
      <c r="V74" s="2"/>
      <c r="W74" s="7"/>
      <c r="Y74" s="29"/>
      <c r="Z74" s="47"/>
      <c r="AA74" s="48"/>
      <c r="AB74" s="2"/>
      <c r="AC74" s="47"/>
      <c r="AG74" s="48"/>
      <c r="AJ74" s="49"/>
      <c r="AK74" s="29"/>
      <c r="AL74" s="48"/>
      <c r="AM74" s="48"/>
      <c r="AO74" s="48"/>
      <c r="AP74" s="48"/>
      <c r="AT74" s="47"/>
      <c r="AU74" s="47"/>
      <c r="AV74" s="2"/>
      <c r="AW74" s="47"/>
      <c r="AX74" s="47"/>
      <c r="AY74" s="29"/>
      <c r="AZ74" s="48"/>
      <c r="BA74" s="48"/>
      <c r="BD74" s="49"/>
      <c r="BE74" s="29"/>
      <c r="BG74" s="48"/>
      <c r="BI74" s="48"/>
      <c r="BJ74" s="48"/>
      <c r="BK74" s="7"/>
      <c r="BM74" s="29"/>
      <c r="BN74" s="47"/>
      <c r="BO74" s="47"/>
      <c r="BP74" s="2"/>
      <c r="BQ74" s="47"/>
      <c r="BR74" s="47"/>
      <c r="BS74" s="29"/>
      <c r="BT74" s="48"/>
      <c r="BU74" s="48"/>
      <c r="BX74" s="49"/>
      <c r="BY74" s="29"/>
      <c r="BZ74" s="48"/>
      <c r="CA74" s="48"/>
      <c r="CC74" s="48"/>
      <c r="CD74" s="48"/>
      <c r="CE74" s="7"/>
      <c r="CG74" s="29"/>
      <c r="CH74" s="47"/>
      <c r="CI74" s="47"/>
      <c r="CJ74" s="2"/>
      <c r="CK74" s="47"/>
      <c r="CL74" s="47"/>
      <c r="CM74" s="25"/>
      <c r="CN74" s="48"/>
      <c r="CO74" s="48"/>
      <c r="CR74" s="49"/>
      <c r="CS74" s="29"/>
      <c r="CT74" s="48"/>
      <c r="CU74" s="48"/>
      <c r="CW74" s="48"/>
      <c r="CX74" s="48"/>
      <c r="CY74" s="29"/>
      <c r="DA74" s="29"/>
      <c r="DB74" s="47"/>
      <c r="DC74" s="47"/>
      <c r="DD74" s="2"/>
      <c r="DE74" s="47"/>
      <c r="DF74" s="47"/>
      <c r="DG74" s="29"/>
      <c r="DH74" s="48"/>
      <c r="DI74" s="48"/>
      <c r="DL74" s="49"/>
      <c r="DM74" s="29"/>
      <c r="DN74" s="48"/>
      <c r="DO74" s="48"/>
      <c r="DQ74" s="48"/>
      <c r="DR74" s="48"/>
      <c r="DS74" s="7"/>
      <c r="DU74" s="29"/>
      <c r="DV74" s="47"/>
      <c r="DW74" s="47"/>
      <c r="DX74" s="2"/>
      <c r="DY74" s="47"/>
      <c r="DZ74" s="47"/>
      <c r="EA74" s="29"/>
      <c r="EB74" s="48"/>
      <c r="EC74" s="48"/>
      <c r="EF74" s="49"/>
      <c r="EG74" s="29"/>
      <c r="EH74" s="48"/>
      <c r="EI74" s="48"/>
      <c r="EK74" s="48"/>
      <c r="EL74" s="48"/>
      <c r="EM74" s="7"/>
      <c r="EO74" s="29"/>
      <c r="EP74" s="47"/>
      <c r="EQ74" s="47"/>
      <c r="ER74" s="2"/>
      <c r="ES74" s="47"/>
      <c r="ET74" s="47"/>
      <c r="EU74" s="29"/>
      <c r="EW74" s="50"/>
      <c r="EZ74" s="49"/>
      <c r="FA74" s="29"/>
      <c r="FB74" s="48"/>
      <c r="FC74" s="48"/>
      <c r="FE74" s="48"/>
      <c r="FF74" s="48"/>
      <c r="FG74" s="7"/>
      <c r="FI74" s="29"/>
      <c r="FJ74" s="47"/>
      <c r="FK74" s="47"/>
      <c r="FL74" s="2"/>
      <c r="FM74" s="47"/>
      <c r="FN74" s="47"/>
      <c r="FO74" s="29"/>
      <c r="FP74" s="48"/>
      <c r="FQ74" s="48"/>
      <c r="FT74" s="49"/>
      <c r="FU74" s="29"/>
      <c r="FV74" s="48"/>
      <c r="FW74" s="48"/>
      <c r="FY74" s="48"/>
      <c r="FZ74" s="48"/>
      <c r="GA74" s="7"/>
      <c r="GC74" s="29"/>
      <c r="GD74" s="47"/>
      <c r="GE74" s="47"/>
      <c r="GF74" s="2"/>
      <c r="GG74" s="47"/>
      <c r="GH74" s="47"/>
      <c r="GI74" s="29"/>
      <c r="GJ74" s="48"/>
      <c r="GK74" s="48"/>
      <c r="GN74" s="49"/>
      <c r="GO74" s="29"/>
      <c r="GP74" s="48"/>
      <c r="GQ74" s="48"/>
      <c r="GS74" s="48"/>
      <c r="GT74" s="48"/>
      <c r="GU74" s="19"/>
      <c r="GV74" s="53"/>
      <c r="GW74" s="53"/>
      <c r="GX74" s="59"/>
      <c r="GY74" s="59"/>
      <c r="GZ74" s="53"/>
      <c r="HA74" s="54"/>
      <c r="HB74" s="2"/>
      <c r="HC74" s="56"/>
      <c r="HD74" s="2"/>
      <c r="HE74" s="2"/>
      <c r="HF74" s="2"/>
      <c r="HG74" s="2"/>
      <c r="HH74" s="57"/>
      <c r="HI74" s="2"/>
      <c r="HJ74" s="2"/>
      <c r="HK74" s="2"/>
      <c r="HL74" s="2"/>
      <c r="HM74" s="2"/>
      <c r="HN74" s="2"/>
      <c r="HO74" s="19"/>
      <c r="HP74" s="53"/>
      <c r="HQ74" s="53"/>
      <c r="HR74" s="59"/>
      <c r="HS74" s="59"/>
      <c r="HT74" s="53"/>
      <c r="HU74" s="54"/>
      <c r="HV74" s="2"/>
      <c r="HW74" s="56"/>
      <c r="HX74" s="2"/>
      <c r="HY74" s="2"/>
      <c r="HZ74" s="2"/>
      <c r="IA74" s="2"/>
      <c r="IB74" s="57"/>
      <c r="IC74" s="2"/>
      <c r="ID74" s="2"/>
      <c r="IE74" s="2"/>
      <c r="IF74" s="2"/>
      <c r="IG74" s="2"/>
      <c r="IH74" s="2"/>
      <c r="II74" s="19"/>
      <c r="IJ74" s="53"/>
      <c r="IK74" s="53"/>
      <c r="IL74" s="59"/>
      <c r="IM74" s="59"/>
      <c r="IN74" s="53"/>
      <c r="IO74" s="54"/>
      <c r="IP74" s="2"/>
      <c r="IQ74" s="56"/>
      <c r="IR74" s="2"/>
      <c r="IS74" s="2"/>
      <c r="IT74" s="2"/>
      <c r="IU74" s="2"/>
      <c r="IV74" s="57"/>
      <c r="IW74" s="2"/>
      <c r="IX74" s="2"/>
      <c r="IY74" s="2"/>
      <c r="IZ74" s="2"/>
      <c r="JA74" s="2"/>
      <c r="JB74" s="2"/>
      <c r="JC74" s="19"/>
      <c r="JD74" s="53"/>
      <c r="JE74" s="53"/>
      <c r="JF74" s="59"/>
      <c r="JG74" s="59"/>
      <c r="JH74" s="53"/>
      <c r="JI74" s="54"/>
      <c r="JJ74" s="2"/>
      <c r="JK74" s="56"/>
      <c r="JL74" s="2"/>
      <c r="JM74" s="2"/>
      <c r="JN74" s="2"/>
      <c r="JO74" s="2"/>
      <c r="JP74" s="57"/>
      <c r="JQ74" s="2"/>
      <c r="JR74" s="2"/>
      <c r="JS74" s="2"/>
      <c r="JT74" s="2"/>
      <c r="JU74" s="2"/>
      <c r="JV74" s="2"/>
    </row>
    <row r="75" spans="1:282" s="4" customFormat="1" ht="13.5" customHeight="1">
      <c r="A75" s="62"/>
      <c r="B75" s="2"/>
      <c r="C75" s="2"/>
      <c r="D75" s="2"/>
      <c r="E75" s="2"/>
      <c r="F75" s="2"/>
      <c r="G75" s="2"/>
      <c r="H75" s="2"/>
      <c r="I75" s="2"/>
      <c r="J75" s="2"/>
      <c r="K75" s="2"/>
      <c r="L75" s="2"/>
      <c r="M75" s="2"/>
      <c r="N75" s="2"/>
      <c r="O75" s="2"/>
      <c r="P75" s="2"/>
      <c r="Q75" s="2"/>
      <c r="R75" s="2"/>
      <c r="S75" s="2"/>
      <c r="T75" s="2"/>
      <c r="U75" s="2"/>
      <c r="V75" s="2"/>
      <c r="W75" s="7"/>
      <c r="Y75" s="29"/>
      <c r="Z75" s="47"/>
      <c r="AA75" s="48"/>
      <c r="AB75" s="2"/>
      <c r="AC75" s="47"/>
      <c r="AG75" s="48"/>
      <c r="AJ75" s="49"/>
      <c r="AK75" s="29"/>
      <c r="AL75" s="48"/>
      <c r="AM75" s="48"/>
      <c r="AO75" s="48"/>
      <c r="AP75" s="48"/>
      <c r="AT75" s="47"/>
      <c r="AU75" s="47"/>
      <c r="AV75" s="2"/>
      <c r="AW75" s="47"/>
      <c r="AX75" s="47"/>
      <c r="AY75" s="29"/>
      <c r="AZ75" s="48"/>
      <c r="BA75" s="48"/>
      <c r="BD75" s="49"/>
      <c r="BE75" s="29"/>
      <c r="BG75" s="48"/>
      <c r="BI75" s="48"/>
      <c r="BJ75" s="48"/>
      <c r="BK75" s="7"/>
      <c r="BM75" s="29"/>
      <c r="BN75" s="47"/>
      <c r="BO75" s="47"/>
      <c r="BP75" s="2"/>
      <c r="BQ75" s="47"/>
      <c r="BR75" s="47"/>
      <c r="BS75" s="29"/>
      <c r="BT75" s="48"/>
      <c r="BU75" s="48"/>
      <c r="BX75" s="49"/>
      <c r="BY75" s="29"/>
      <c r="BZ75" s="48"/>
      <c r="CA75" s="48"/>
      <c r="CC75" s="48"/>
      <c r="CD75" s="48"/>
      <c r="CE75" s="7"/>
      <c r="CG75" s="29"/>
      <c r="CH75" s="47"/>
      <c r="CI75" s="47"/>
      <c r="CJ75" s="2"/>
      <c r="CK75" s="47"/>
      <c r="CL75" s="47"/>
      <c r="CM75" s="25"/>
      <c r="CN75" s="48"/>
      <c r="CO75" s="48"/>
      <c r="CR75" s="49"/>
      <c r="CS75" s="29"/>
      <c r="CT75" s="48"/>
      <c r="CU75" s="48"/>
      <c r="CW75" s="48"/>
      <c r="CX75" s="48"/>
      <c r="CY75" s="29"/>
      <c r="DA75" s="29"/>
      <c r="DB75" s="47"/>
      <c r="DC75" s="47"/>
      <c r="DD75" s="2"/>
      <c r="DE75" s="47"/>
      <c r="DF75" s="47"/>
      <c r="DG75" s="29"/>
      <c r="DH75" s="48"/>
      <c r="DI75" s="48"/>
      <c r="DL75" s="49"/>
      <c r="DM75" s="29"/>
      <c r="DN75" s="48"/>
      <c r="DO75" s="48"/>
      <c r="DQ75" s="48"/>
      <c r="DR75" s="48"/>
      <c r="DS75" s="7"/>
      <c r="DU75" s="29"/>
      <c r="DV75" s="47"/>
      <c r="DW75" s="47"/>
      <c r="DX75" s="2"/>
      <c r="DY75" s="47"/>
      <c r="DZ75" s="47"/>
      <c r="EA75" s="29"/>
      <c r="EB75" s="48"/>
      <c r="EC75" s="48"/>
      <c r="EF75" s="49"/>
      <c r="EG75" s="29"/>
      <c r="EH75" s="48"/>
      <c r="EI75" s="48"/>
      <c r="EK75" s="48"/>
      <c r="EL75" s="48"/>
      <c r="EM75" s="7"/>
      <c r="EO75" s="29"/>
      <c r="EP75" s="47"/>
      <c r="EQ75" s="47"/>
      <c r="ER75" s="2"/>
      <c r="ES75" s="47"/>
      <c r="ET75" s="47"/>
      <c r="EU75" s="29"/>
      <c r="EW75" s="50"/>
      <c r="EZ75" s="49"/>
      <c r="FA75" s="29"/>
      <c r="FB75" s="48"/>
      <c r="FC75" s="48"/>
      <c r="FE75" s="48"/>
      <c r="FF75" s="48"/>
      <c r="FG75" s="7"/>
      <c r="FI75" s="29"/>
      <c r="FJ75" s="47"/>
      <c r="FK75" s="47"/>
      <c r="FL75" s="2"/>
      <c r="FM75" s="47"/>
      <c r="FN75" s="47"/>
      <c r="FO75" s="29"/>
      <c r="FP75" s="48"/>
      <c r="FQ75" s="48"/>
      <c r="FT75" s="49"/>
      <c r="FU75" s="29"/>
      <c r="FV75" s="48"/>
      <c r="FW75" s="48"/>
      <c r="FY75" s="48"/>
      <c r="FZ75" s="48"/>
      <c r="GA75" s="7"/>
      <c r="GC75" s="29"/>
      <c r="GD75" s="47"/>
      <c r="GE75" s="47"/>
      <c r="GF75" s="2"/>
      <c r="GG75" s="47"/>
      <c r="GH75" s="47"/>
      <c r="GI75" s="29"/>
      <c r="GJ75" s="48"/>
      <c r="GK75" s="48"/>
      <c r="GN75" s="49"/>
      <c r="GO75" s="29"/>
      <c r="GP75" s="48"/>
      <c r="GQ75" s="48"/>
      <c r="GS75" s="48"/>
      <c r="GT75" s="48"/>
      <c r="GU75" s="7"/>
      <c r="HA75" s="48"/>
      <c r="HC75" s="51"/>
      <c r="HH75" s="49"/>
      <c r="HO75" s="7"/>
      <c r="HU75" s="48"/>
      <c r="HW75" s="51"/>
      <c r="IB75" s="49"/>
      <c r="II75" s="7"/>
      <c r="IO75" s="48"/>
      <c r="IQ75" s="51"/>
      <c r="IV75" s="49"/>
      <c r="JC75" s="7"/>
      <c r="JI75" s="48"/>
      <c r="JK75" s="51"/>
      <c r="JP75" s="49"/>
    </row>
    <row r="76" spans="1:282" s="4" customFormat="1" ht="13.5" customHeight="1">
      <c r="A76" s="62"/>
      <c r="B76" s="2"/>
      <c r="C76" s="2"/>
      <c r="D76" s="2"/>
      <c r="E76" s="2"/>
      <c r="F76" s="2"/>
      <c r="G76" s="2"/>
      <c r="H76" s="2"/>
      <c r="I76" s="2"/>
      <c r="J76" s="2"/>
      <c r="K76" s="2"/>
      <c r="L76" s="2"/>
      <c r="M76" s="2"/>
      <c r="N76" s="2"/>
      <c r="O76" s="2"/>
      <c r="P76" s="2"/>
      <c r="Q76" s="2"/>
      <c r="R76" s="2"/>
      <c r="S76" s="2"/>
      <c r="T76" s="2"/>
      <c r="U76" s="2"/>
      <c r="V76" s="2"/>
      <c r="W76" s="7"/>
      <c r="Y76" s="29"/>
      <c r="Z76" s="47"/>
      <c r="AA76" s="48"/>
      <c r="AB76" s="2"/>
      <c r="AC76" s="47"/>
      <c r="AG76" s="48"/>
      <c r="AJ76" s="49"/>
      <c r="AK76" s="29"/>
      <c r="AL76" s="48"/>
      <c r="AM76" s="48"/>
      <c r="AO76" s="48"/>
      <c r="AP76" s="48"/>
      <c r="AT76" s="47"/>
      <c r="AU76" s="47"/>
      <c r="AV76" s="2"/>
      <c r="AW76" s="47"/>
      <c r="AX76" s="47"/>
      <c r="AY76" s="29"/>
      <c r="AZ76" s="48"/>
      <c r="BA76" s="48"/>
      <c r="BD76" s="49"/>
      <c r="BE76" s="29"/>
      <c r="BG76" s="48"/>
      <c r="BI76" s="48"/>
      <c r="BJ76" s="48"/>
      <c r="BK76" s="7"/>
      <c r="BM76" s="29"/>
      <c r="BN76" s="47"/>
      <c r="BO76" s="47"/>
      <c r="BP76" s="2"/>
      <c r="BQ76" s="47"/>
      <c r="BR76" s="47"/>
      <c r="BS76" s="29"/>
      <c r="BT76" s="48"/>
      <c r="BU76" s="48"/>
      <c r="BX76" s="49"/>
      <c r="BY76" s="29"/>
      <c r="BZ76" s="48"/>
      <c r="CA76" s="48"/>
      <c r="CC76" s="48"/>
      <c r="CD76" s="48"/>
      <c r="CE76" s="7"/>
      <c r="CG76" s="29"/>
      <c r="CH76" s="47"/>
      <c r="CI76" s="47"/>
      <c r="CJ76" s="2"/>
      <c r="CK76" s="47"/>
      <c r="CL76" s="47"/>
      <c r="CM76" s="25"/>
      <c r="CN76" s="48"/>
      <c r="CO76" s="48"/>
      <c r="CR76" s="49"/>
      <c r="CS76" s="29"/>
      <c r="CT76" s="48"/>
      <c r="CU76" s="48"/>
      <c r="CW76" s="48"/>
      <c r="CX76" s="48"/>
      <c r="CY76" s="29"/>
      <c r="DA76" s="29"/>
      <c r="DB76" s="47"/>
      <c r="DC76" s="47"/>
      <c r="DD76" s="2"/>
      <c r="DE76" s="47"/>
      <c r="DF76" s="47"/>
      <c r="DG76" s="29"/>
      <c r="DH76" s="48"/>
      <c r="DI76" s="48"/>
      <c r="DL76" s="49"/>
      <c r="DM76" s="29"/>
      <c r="DN76" s="48"/>
      <c r="DO76" s="48"/>
      <c r="DQ76" s="48"/>
      <c r="DR76" s="48"/>
      <c r="DS76" s="7"/>
      <c r="DU76" s="29"/>
      <c r="DV76" s="47"/>
      <c r="DW76" s="47"/>
      <c r="DX76" s="2"/>
      <c r="DY76" s="47"/>
      <c r="DZ76" s="47"/>
      <c r="EA76" s="29"/>
      <c r="EB76" s="48"/>
      <c r="EC76" s="48"/>
      <c r="EF76" s="49"/>
      <c r="EG76" s="29"/>
      <c r="EH76" s="48"/>
      <c r="EI76" s="48"/>
      <c r="EK76" s="48"/>
      <c r="EL76" s="48"/>
      <c r="EM76" s="7"/>
      <c r="EO76" s="29"/>
      <c r="EP76" s="47"/>
      <c r="EQ76" s="47"/>
      <c r="ER76" s="2"/>
      <c r="ES76" s="47"/>
      <c r="ET76" s="47"/>
      <c r="EU76" s="29"/>
      <c r="EW76" s="50"/>
      <c r="EZ76" s="49"/>
      <c r="FA76" s="29"/>
      <c r="FB76" s="48"/>
      <c r="FC76" s="48"/>
      <c r="FE76" s="48"/>
      <c r="FF76" s="48"/>
      <c r="FG76" s="7"/>
      <c r="FI76" s="29"/>
      <c r="FJ76" s="47"/>
      <c r="FK76" s="47"/>
      <c r="FL76" s="2"/>
      <c r="FM76" s="47"/>
      <c r="FN76" s="47"/>
      <c r="FO76" s="29"/>
      <c r="FP76" s="48"/>
      <c r="FQ76" s="48"/>
      <c r="FT76" s="49"/>
      <c r="FU76" s="29"/>
      <c r="FV76" s="48"/>
      <c r="FW76" s="48"/>
      <c r="FY76" s="48"/>
      <c r="FZ76" s="48"/>
      <c r="GA76" s="7"/>
      <c r="GC76" s="29"/>
      <c r="GD76" s="47"/>
      <c r="GE76" s="47"/>
      <c r="GF76" s="2"/>
      <c r="GG76" s="47"/>
      <c r="GH76" s="47"/>
      <c r="GI76" s="29"/>
      <c r="GJ76" s="48"/>
      <c r="GK76" s="48"/>
      <c r="GN76" s="49"/>
      <c r="GO76" s="29"/>
      <c r="GP76" s="48"/>
      <c r="GQ76" s="48"/>
      <c r="GS76" s="48"/>
      <c r="GT76" s="48"/>
      <c r="GU76" s="7"/>
      <c r="HA76" s="48"/>
      <c r="HC76" s="51"/>
      <c r="HH76" s="49"/>
      <c r="HO76" s="7"/>
      <c r="HU76" s="48"/>
      <c r="HW76" s="51"/>
      <c r="IB76" s="49"/>
      <c r="II76" s="7"/>
      <c r="IO76" s="48"/>
      <c r="IQ76" s="51"/>
      <c r="IV76" s="49"/>
      <c r="JC76" s="7"/>
      <c r="JI76" s="48"/>
      <c r="JK76" s="51"/>
      <c r="JP76" s="49"/>
    </row>
    <row r="77" spans="1:282" s="4" customFormat="1" ht="13.5" customHeight="1">
      <c r="A77" s="62"/>
      <c r="B77" s="2"/>
      <c r="C77" s="2"/>
      <c r="D77" s="2"/>
      <c r="E77" s="2"/>
      <c r="F77" s="2"/>
      <c r="G77" s="2"/>
      <c r="H77" s="2"/>
      <c r="I77" s="2"/>
      <c r="J77" s="2"/>
      <c r="K77" s="2"/>
      <c r="L77" s="2"/>
      <c r="M77" s="2"/>
      <c r="N77" s="2"/>
      <c r="O77" s="2"/>
      <c r="P77" s="2"/>
      <c r="Q77" s="2"/>
      <c r="R77" s="2"/>
      <c r="S77" s="2"/>
      <c r="T77" s="2"/>
      <c r="U77" s="2"/>
      <c r="V77" s="2"/>
      <c r="W77" s="7"/>
      <c r="Y77" s="29"/>
      <c r="Z77" s="47"/>
      <c r="AA77" s="48"/>
      <c r="AB77" s="2"/>
      <c r="AC77" s="47"/>
      <c r="AG77" s="48"/>
      <c r="AJ77" s="49"/>
      <c r="AK77" s="29"/>
      <c r="AL77" s="48"/>
      <c r="AM77" s="48"/>
      <c r="AO77" s="48"/>
      <c r="AP77" s="48"/>
      <c r="AT77" s="47"/>
      <c r="AU77" s="47"/>
      <c r="AV77" s="2"/>
      <c r="AW77" s="47"/>
      <c r="AX77" s="47"/>
      <c r="AY77" s="29"/>
      <c r="AZ77" s="48"/>
      <c r="BA77" s="48"/>
      <c r="BD77" s="49"/>
      <c r="BE77" s="29"/>
      <c r="BG77" s="48"/>
      <c r="BI77" s="48"/>
      <c r="BJ77" s="48"/>
      <c r="BK77" s="7"/>
      <c r="BM77" s="29"/>
      <c r="BN77" s="47"/>
      <c r="BO77" s="47"/>
      <c r="BP77" s="2"/>
      <c r="BQ77" s="47"/>
      <c r="BR77" s="47"/>
      <c r="BS77" s="29"/>
      <c r="BT77" s="48"/>
      <c r="BU77" s="48"/>
      <c r="BX77" s="49"/>
      <c r="BY77" s="29"/>
      <c r="BZ77" s="48"/>
      <c r="CA77" s="48"/>
      <c r="CC77" s="48"/>
      <c r="CD77" s="48"/>
      <c r="CE77" s="7"/>
      <c r="CG77" s="29"/>
      <c r="CH77" s="47"/>
      <c r="CI77" s="47"/>
      <c r="CJ77" s="2"/>
      <c r="CK77" s="47"/>
      <c r="CL77" s="47"/>
      <c r="CM77" s="25"/>
      <c r="CN77" s="48"/>
      <c r="CO77" s="48"/>
      <c r="CR77" s="49"/>
      <c r="CS77" s="29"/>
      <c r="CT77" s="48"/>
      <c r="CU77" s="48"/>
      <c r="CW77" s="48"/>
      <c r="CX77" s="48"/>
      <c r="CY77" s="29"/>
      <c r="DA77" s="29"/>
      <c r="DB77" s="47"/>
      <c r="DC77" s="47"/>
      <c r="DD77" s="2"/>
      <c r="DE77" s="47"/>
      <c r="DF77" s="47"/>
      <c r="DG77" s="29"/>
      <c r="DH77" s="48"/>
      <c r="DI77" s="48"/>
      <c r="DL77" s="49"/>
      <c r="DM77" s="29"/>
      <c r="DN77" s="48"/>
      <c r="DO77" s="48"/>
      <c r="DQ77" s="48"/>
      <c r="DR77" s="48"/>
      <c r="DS77" s="7"/>
      <c r="DU77" s="29"/>
      <c r="DV77" s="47"/>
      <c r="DW77" s="47"/>
      <c r="DX77" s="2"/>
      <c r="DY77" s="47"/>
      <c r="DZ77" s="47"/>
      <c r="EA77" s="29"/>
      <c r="EB77" s="48"/>
      <c r="EC77" s="48"/>
      <c r="EF77" s="49"/>
      <c r="EG77" s="29"/>
      <c r="EH77" s="48"/>
      <c r="EI77" s="48"/>
      <c r="EK77" s="48"/>
      <c r="EL77" s="48"/>
      <c r="EM77" s="7"/>
      <c r="EO77" s="29"/>
      <c r="EP77" s="47"/>
      <c r="EQ77" s="47"/>
      <c r="ER77" s="2"/>
      <c r="ES77" s="47"/>
      <c r="ET77" s="47"/>
      <c r="EU77" s="29"/>
      <c r="EW77" s="50"/>
      <c r="EZ77" s="49"/>
      <c r="FA77" s="29"/>
      <c r="FB77" s="48"/>
      <c r="FC77" s="48"/>
      <c r="FE77" s="48"/>
      <c r="FF77" s="48"/>
      <c r="FG77" s="7"/>
      <c r="FI77" s="29"/>
      <c r="FJ77" s="47"/>
      <c r="FK77" s="47"/>
      <c r="FL77" s="2"/>
      <c r="FM77" s="47"/>
      <c r="FN77" s="47"/>
      <c r="FO77" s="29"/>
      <c r="FP77" s="48"/>
      <c r="FQ77" s="48"/>
      <c r="FT77" s="49"/>
      <c r="FU77" s="29"/>
      <c r="FV77" s="48"/>
      <c r="FW77" s="48"/>
      <c r="FY77" s="48"/>
      <c r="FZ77" s="48"/>
      <c r="GA77" s="7"/>
      <c r="GC77" s="29"/>
      <c r="GD77" s="47"/>
      <c r="GE77" s="47"/>
      <c r="GF77" s="2"/>
      <c r="GG77" s="47"/>
      <c r="GH77" s="47"/>
      <c r="GI77" s="29"/>
      <c r="GJ77" s="48"/>
      <c r="GK77" s="48"/>
      <c r="GN77" s="49"/>
      <c r="GO77" s="29"/>
      <c r="GP77" s="48"/>
      <c r="GQ77" s="48"/>
      <c r="GS77" s="48"/>
      <c r="GT77" s="48"/>
      <c r="GU77" s="7"/>
      <c r="HA77" s="48"/>
      <c r="HC77" s="51"/>
      <c r="HH77" s="49"/>
      <c r="HO77" s="7"/>
      <c r="HU77" s="48"/>
      <c r="HW77" s="51"/>
      <c r="IB77" s="49"/>
      <c r="II77" s="7"/>
      <c r="IO77" s="48"/>
      <c r="IQ77" s="51"/>
      <c r="IV77" s="49"/>
      <c r="JC77" s="7"/>
      <c r="JI77" s="48"/>
      <c r="JK77" s="51"/>
      <c r="JP77" s="49"/>
    </row>
    <row r="78" spans="1:282" s="4" customFormat="1" ht="13.5" customHeight="1">
      <c r="A78" s="62"/>
      <c r="B78" s="2"/>
      <c r="C78" s="2"/>
      <c r="D78" s="2"/>
      <c r="E78" s="2"/>
      <c r="F78" s="2"/>
      <c r="G78" s="2"/>
      <c r="H78" s="2"/>
      <c r="I78" s="2"/>
      <c r="J78" s="2"/>
      <c r="K78" s="2"/>
      <c r="L78" s="2"/>
      <c r="M78" s="2"/>
      <c r="N78" s="2"/>
      <c r="O78" s="2"/>
      <c r="P78" s="2"/>
      <c r="Q78" s="2"/>
      <c r="R78" s="2"/>
      <c r="S78" s="2"/>
      <c r="T78" s="2"/>
      <c r="U78" s="2"/>
      <c r="V78" s="2"/>
      <c r="W78" s="7"/>
      <c r="Y78" s="29"/>
      <c r="Z78" s="47"/>
      <c r="AA78" s="48"/>
      <c r="AB78" s="2"/>
      <c r="AC78" s="47"/>
      <c r="AG78" s="48"/>
      <c r="AJ78" s="49"/>
      <c r="AK78" s="29"/>
      <c r="AL78" s="48"/>
      <c r="AM78" s="48"/>
      <c r="AO78" s="48"/>
      <c r="AP78" s="48"/>
      <c r="AT78" s="47"/>
      <c r="AU78" s="47"/>
      <c r="AV78" s="2"/>
      <c r="AW78" s="47"/>
      <c r="AX78" s="47"/>
      <c r="AY78" s="29"/>
      <c r="AZ78" s="48"/>
      <c r="BA78" s="48"/>
      <c r="BD78" s="49"/>
      <c r="BE78" s="29"/>
      <c r="BG78" s="48"/>
      <c r="BI78" s="48"/>
      <c r="BJ78" s="48"/>
      <c r="BK78" s="7"/>
      <c r="BM78" s="29"/>
      <c r="BN78" s="47"/>
      <c r="BO78" s="47"/>
      <c r="BP78" s="2"/>
      <c r="BQ78" s="47"/>
      <c r="BR78" s="47"/>
      <c r="BS78" s="29"/>
      <c r="BT78" s="48"/>
      <c r="BU78" s="48"/>
      <c r="BX78" s="49"/>
      <c r="BY78" s="29"/>
      <c r="BZ78" s="48"/>
      <c r="CA78" s="48"/>
      <c r="CC78" s="48"/>
      <c r="CD78" s="48"/>
      <c r="CE78" s="7"/>
      <c r="CG78" s="29"/>
      <c r="CH78" s="47"/>
      <c r="CI78" s="47"/>
      <c r="CJ78" s="2"/>
      <c r="CK78" s="47"/>
      <c r="CL78" s="47"/>
      <c r="CM78" s="25"/>
      <c r="CN78" s="48"/>
      <c r="CO78" s="48"/>
      <c r="CR78" s="49"/>
      <c r="CS78" s="29"/>
      <c r="CT78" s="48"/>
      <c r="CU78" s="48"/>
      <c r="CW78" s="48"/>
      <c r="CX78" s="48"/>
      <c r="CY78" s="29"/>
      <c r="DA78" s="29"/>
      <c r="DB78" s="47"/>
      <c r="DC78" s="47"/>
      <c r="DD78" s="2"/>
      <c r="DE78" s="47"/>
      <c r="DF78" s="47"/>
      <c r="DG78" s="29"/>
      <c r="DH78" s="48"/>
      <c r="DI78" s="48"/>
      <c r="DL78" s="49"/>
      <c r="DM78" s="29"/>
      <c r="DN78" s="48"/>
      <c r="DO78" s="48"/>
      <c r="DQ78" s="48"/>
      <c r="DR78" s="48"/>
      <c r="DS78" s="7"/>
      <c r="DU78" s="29"/>
      <c r="DV78" s="47"/>
      <c r="DW78" s="47"/>
      <c r="DX78" s="2"/>
      <c r="DY78" s="47"/>
      <c r="DZ78" s="47"/>
      <c r="EA78" s="29"/>
      <c r="EB78" s="48"/>
      <c r="EC78" s="48"/>
      <c r="EF78" s="49"/>
      <c r="EG78" s="29"/>
      <c r="EH78" s="48"/>
      <c r="EI78" s="48"/>
      <c r="EK78" s="48"/>
      <c r="EL78" s="48"/>
      <c r="EM78" s="7"/>
      <c r="EO78" s="29"/>
      <c r="EP78" s="47"/>
      <c r="EQ78" s="47"/>
      <c r="ER78" s="2"/>
      <c r="ES78" s="47"/>
      <c r="ET78" s="47"/>
      <c r="EU78" s="29"/>
      <c r="EW78" s="50"/>
      <c r="EZ78" s="49"/>
      <c r="FA78" s="29"/>
      <c r="FB78" s="48"/>
      <c r="FC78" s="48"/>
      <c r="FE78" s="48"/>
      <c r="FF78" s="48"/>
      <c r="FG78" s="7"/>
      <c r="FI78" s="29"/>
      <c r="FJ78" s="47"/>
      <c r="FK78" s="47"/>
      <c r="FL78" s="2"/>
      <c r="FM78" s="47"/>
      <c r="FN78" s="47"/>
      <c r="FO78" s="29"/>
      <c r="FP78" s="48"/>
      <c r="FQ78" s="48"/>
      <c r="FT78" s="49"/>
      <c r="FU78" s="29"/>
      <c r="FV78" s="48"/>
      <c r="FW78" s="48"/>
      <c r="FY78" s="48"/>
      <c r="FZ78" s="48"/>
      <c r="GA78" s="7"/>
      <c r="GC78" s="29"/>
      <c r="GD78" s="47"/>
      <c r="GE78" s="47"/>
      <c r="GF78" s="2"/>
      <c r="GG78" s="47"/>
      <c r="GH78" s="47"/>
      <c r="GI78" s="29"/>
      <c r="GJ78" s="48"/>
      <c r="GK78" s="48"/>
      <c r="GN78" s="49"/>
      <c r="GO78" s="29"/>
      <c r="GP78" s="48"/>
      <c r="GQ78" s="48"/>
      <c r="GS78" s="48"/>
      <c r="GT78" s="48"/>
      <c r="GU78" s="7"/>
      <c r="HA78" s="48"/>
      <c r="HC78" s="51"/>
      <c r="HH78" s="49"/>
      <c r="HO78" s="7"/>
      <c r="HU78" s="48"/>
      <c r="HW78" s="51"/>
      <c r="IB78" s="49"/>
      <c r="II78" s="7"/>
      <c r="IO78" s="48"/>
      <c r="IQ78" s="51"/>
      <c r="IV78" s="49"/>
      <c r="JC78" s="7"/>
      <c r="JI78" s="48"/>
      <c r="JK78" s="51"/>
      <c r="JP78" s="49"/>
    </row>
    <row r="79" spans="1:282" s="4" customFormat="1" ht="13.5" customHeight="1">
      <c r="A79" s="62"/>
      <c r="B79" s="2"/>
      <c r="C79" s="2"/>
      <c r="D79" s="2"/>
      <c r="E79" s="2"/>
      <c r="F79" s="2"/>
      <c r="G79" s="2"/>
      <c r="H79" s="2"/>
      <c r="I79" s="2"/>
      <c r="J79" s="2"/>
      <c r="K79" s="2"/>
      <c r="L79" s="2"/>
      <c r="M79" s="2"/>
      <c r="N79" s="2"/>
      <c r="O79" s="2"/>
      <c r="P79" s="2"/>
      <c r="Q79" s="2"/>
      <c r="R79" s="2"/>
      <c r="S79" s="2"/>
      <c r="T79" s="2"/>
      <c r="U79" s="2"/>
      <c r="V79" s="2"/>
      <c r="W79" s="7"/>
      <c r="Y79" s="29"/>
      <c r="Z79" s="47"/>
      <c r="AA79" s="48"/>
      <c r="AB79" s="2"/>
      <c r="AC79" s="47"/>
      <c r="AG79" s="48"/>
      <c r="AJ79" s="49"/>
      <c r="AK79" s="29"/>
      <c r="AL79" s="48"/>
      <c r="AM79" s="48"/>
      <c r="AO79" s="48"/>
      <c r="AP79" s="48"/>
      <c r="AT79" s="47"/>
      <c r="AU79" s="47"/>
      <c r="AV79" s="2"/>
      <c r="AW79" s="47"/>
      <c r="AX79" s="47"/>
      <c r="AY79" s="29"/>
      <c r="AZ79" s="48"/>
      <c r="BA79" s="48"/>
      <c r="BD79" s="49"/>
      <c r="BE79" s="29"/>
      <c r="BG79" s="48"/>
      <c r="BI79" s="48"/>
      <c r="BJ79" s="48"/>
      <c r="BK79" s="7"/>
      <c r="BM79" s="29"/>
      <c r="BN79" s="47"/>
      <c r="BO79" s="47"/>
      <c r="BP79" s="2"/>
      <c r="BQ79" s="47"/>
      <c r="BR79" s="47"/>
      <c r="BS79" s="29"/>
      <c r="BT79" s="48"/>
      <c r="BU79" s="48"/>
      <c r="BX79" s="49"/>
      <c r="BY79" s="29"/>
      <c r="BZ79" s="48"/>
      <c r="CA79" s="48"/>
      <c r="CC79" s="48"/>
      <c r="CD79" s="48"/>
      <c r="CE79" s="7"/>
      <c r="CG79" s="29"/>
      <c r="CH79" s="47"/>
      <c r="CI79" s="47"/>
      <c r="CJ79" s="2"/>
      <c r="CK79" s="47"/>
      <c r="CL79" s="47"/>
      <c r="CM79" s="25"/>
      <c r="CN79" s="48"/>
      <c r="CO79" s="48"/>
      <c r="CR79" s="49"/>
      <c r="CS79" s="29"/>
      <c r="CT79" s="48"/>
      <c r="CU79" s="48"/>
      <c r="CW79" s="48"/>
      <c r="CX79" s="48"/>
      <c r="CY79" s="29"/>
      <c r="DA79" s="29"/>
      <c r="DB79" s="47"/>
      <c r="DC79" s="47"/>
      <c r="DD79" s="2"/>
      <c r="DE79" s="47"/>
      <c r="DF79" s="47"/>
      <c r="DG79" s="29"/>
      <c r="DH79" s="48"/>
      <c r="DI79" s="48"/>
      <c r="DL79" s="49"/>
      <c r="DM79" s="29"/>
      <c r="DN79" s="48"/>
      <c r="DO79" s="48"/>
      <c r="DQ79" s="48"/>
      <c r="DR79" s="48"/>
      <c r="DS79" s="7"/>
      <c r="DU79" s="29"/>
      <c r="DV79" s="47"/>
      <c r="DW79" s="47"/>
      <c r="DX79" s="2"/>
      <c r="DY79" s="47"/>
      <c r="DZ79" s="47"/>
      <c r="EA79" s="29"/>
      <c r="EB79" s="48"/>
      <c r="EC79" s="48"/>
      <c r="EF79" s="49"/>
      <c r="EG79" s="29"/>
      <c r="EH79" s="48"/>
      <c r="EI79" s="48"/>
      <c r="EK79" s="48"/>
      <c r="EL79" s="48"/>
      <c r="EM79" s="7"/>
      <c r="EO79" s="29"/>
      <c r="EP79" s="47"/>
      <c r="EQ79" s="47"/>
      <c r="ER79" s="2"/>
      <c r="ES79" s="47"/>
      <c r="ET79" s="47"/>
      <c r="EU79" s="29"/>
      <c r="EW79" s="50"/>
      <c r="EZ79" s="49"/>
      <c r="FA79" s="29"/>
      <c r="FB79" s="48"/>
      <c r="FC79" s="48"/>
      <c r="FE79" s="48"/>
      <c r="FF79" s="48"/>
      <c r="FG79" s="7"/>
      <c r="FI79" s="29"/>
      <c r="FJ79" s="47"/>
      <c r="FK79" s="47"/>
      <c r="FL79" s="2"/>
      <c r="FM79" s="47"/>
      <c r="FN79" s="47"/>
      <c r="FO79" s="29"/>
      <c r="FP79" s="48"/>
      <c r="FQ79" s="48"/>
      <c r="FT79" s="49"/>
      <c r="FU79" s="29"/>
      <c r="FV79" s="48"/>
      <c r="FW79" s="48"/>
      <c r="FY79" s="48"/>
      <c r="FZ79" s="48"/>
      <c r="GA79" s="7"/>
      <c r="GC79" s="29"/>
      <c r="GD79" s="47"/>
      <c r="GE79" s="47"/>
      <c r="GF79" s="2"/>
      <c r="GG79" s="47"/>
      <c r="GH79" s="47"/>
      <c r="GI79" s="29"/>
      <c r="GJ79" s="48"/>
      <c r="GK79" s="48"/>
      <c r="GN79" s="49"/>
      <c r="GO79" s="29"/>
      <c r="GP79" s="48"/>
      <c r="GQ79" s="48"/>
      <c r="GS79" s="48"/>
      <c r="GT79" s="48"/>
      <c r="GU79" s="7"/>
      <c r="HA79" s="48"/>
      <c r="HC79" s="51"/>
      <c r="HH79" s="49"/>
      <c r="HO79" s="7"/>
      <c r="HU79" s="48"/>
      <c r="HW79" s="51"/>
      <c r="IB79" s="49"/>
      <c r="II79" s="7"/>
      <c r="IO79" s="48"/>
      <c r="IQ79" s="51"/>
      <c r="IV79" s="49"/>
      <c r="JC79" s="7"/>
      <c r="JI79" s="48"/>
      <c r="JK79" s="51"/>
      <c r="JP79" s="49"/>
    </row>
    <row r="80" spans="1:282" s="4" customFormat="1" ht="13.5" customHeight="1">
      <c r="A80" s="62"/>
      <c r="B80" s="2"/>
      <c r="C80" s="2"/>
      <c r="D80" s="2"/>
      <c r="E80" s="2"/>
      <c r="F80" s="2"/>
      <c r="G80" s="2"/>
      <c r="H80" s="2"/>
      <c r="I80" s="2"/>
      <c r="J80" s="2"/>
      <c r="K80" s="2"/>
      <c r="L80" s="2"/>
      <c r="M80" s="2"/>
      <c r="N80" s="2"/>
      <c r="O80" s="2"/>
      <c r="P80" s="2"/>
      <c r="Q80" s="2"/>
      <c r="R80" s="2"/>
      <c r="S80" s="2"/>
      <c r="T80" s="2"/>
      <c r="U80" s="2"/>
      <c r="V80" s="2"/>
      <c r="W80" s="7"/>
      <c r="Y80" s="29"/>
      <c r="Z80" s="47"/>
      <c r="AA80" s="48"/>
      <c r="AB80" s="2"/>
      <c r="AC80" s="47"/>
      <c r="AG80" s="48"/>
      <c r="AJ80" s="49"/>
      <c r="AK80" s="29"/>
      <c r="AL80" s="48"/>
      <c r="AM80" s="48"/>
      <c r="AO80" s="48"/>
      <c r="AP80" s="48"/>
      <c r="AT80" s="47"/>
      <c r="AU80" s="47"/>
      <c r="AV80" s="2"/>
      <c r="AW80" s="47"/>
      <c r="AX80" s="47"/>
      <c r="AY80" s="29"/>
      <c r="AZ80" s="48"/>
      <c r="BA80" s="48"/>
      <c r="BD80" s="49"/>
      <c r="BE80" s="29"/>
      <c r="BG80" s="48"/>
      <c r="BI80" s="48"/>
      <c r="BJ80" s="48"/>
      <c r="BK80" s="7"/>
      <c r="BM80" s="29"/>
      <c r="BN80" s="47"/>
      <c r="BO80" s="47"/>
      <c r="BP80" s="2"/>
      <c r="BQ80" s="47"/>
      <c r="BR80" s="47"/>
      <c r="BS80" s="29"/>
      <c r="BT80" s="48"/>
      <c r="BU80" s="48"/>
      <c r="BX80" s="49"/>
      <c r="BY80" s="29"/>
      <c r="BZ80" s="48"/>
      <c r="CA80" s="48"/>
      <c r="CC80" s="48"/>
      <c r="CD80" s="48"/>
      <c r="CE80" s="7"/>
      <c r="CG80" s="29"/>
      <c r="CH80" s="47"/>
      <c r="CI80" s="47"/>
      <c r="CJ80" s="2"/>
      <c r="CK80" s="47"/>
      <c r="CL80" s="47"/>
      <c r="CM80" s="25"/>
      <c r="CN80" s="48"/>
      <c r="CO80" s="48"/>
      <c r="CR80" s="49"/>
      <c r="CS80" s="29"/>
      <c r="CT80" s="48"/>
      <c r="CU80" s="48"/>
      <c r="CW80" s="48"/>
      <c r="CX80" s="48"/>
      <c r="CY80" s="29"/>
      <c r="DA80" s="29"/>
      <c r="DB80" s="47"/>
      <c r="DC80" s="47"/>
      <c r="DD80" s="2"/>
      <c r="DE80" s="47"/>
      <c r="DF80" s="47"/>
      <c r="DG80" s="29"/>
      <c r="DH80" s="48"/>
      <c r="DI80" s="48"/>
      <c r="DL80" s="49"/>
      <c r="DM80" s="29"/>
      <c r="DN80" s="48"/>
      <c r="DO80" s="48"/>
      <c r="DQ80" s="48"/>
      <c r="DR80" s="48"/>
      <c r="DS80" s="7"/>
      <c r="DU80" s="29"/>
      <c r="DV80" s="47"/>
      <c r="DW80" s="47"/>
      <c r="DX80" s="2"/>
      <c r="DY80" s="47"/>
      <c r="DZ80" s="47"/>
      <c r="EA80" s="29"/>
      <c r="EB80" s="48"/>
      <c r="EC80" s="48"/>
      <c r="EF80" s="49"/>
      <c r="EG80" s="29"/>
      <c r="EH80" s="48"/>
      <c r="EI80" s="48"/>
      <c r="EK80" s="48"/>
      <c r="EL80" s="48"/>
      <c r="EM80" s="7"/>
      <c r="EO80" s="29"/>
      <c r="EP80" s="47"/>
      <c r="EQ80" s="47"/>
      <c r="ER80" s="2"/>
      <c r="ES80" s="47"/>
      <c r="ET80" s="47"/>
      <c r="EU80" s="29"/>
      <c r="EW80" s="50"/>
      <c r="EZ80" s="49"/>
      <c r="FA80" s="29"/>
      <c r="FB80" s="48"/>
      <c r="FC80" s="48"/>
      <c r="FE80" s="48"/>
      <c r="FF80" s="48"/>
      <c r="FG80" s="7"/>
      <c r="FI80" s="29"/>
      <c r="FJ80" s="47"/>
      <c r="FK80" s="47"/>
      <c r="FL80" s="2"/>
      <c r="FM80" s="47"/>
      <c r="FN80" s="47"/>
      <c r="FO80" s="29"/>
      <c r="FP80" s="48"/>
      <c r="FQ80" s="48"/>
      <c r="FT80" s="49"/>
      <c r="FU80" s="29"/>
      <c r="FV80" s="48"/>
      <c r="FW80" s="48"/>
      <c r="FY80" s="48"/>
      <c r="FZ80" s="48"/>
      <c r="GA80" s="7"/>
      <c r="GC80" s="29"/>
      <c r="GD80" s="47"/>
      <c r="GE80" s="47"/>
      <c r="GF80" s="2"/>
      <c r="GG80" s="47"/>
      <c r="GH80" s="47"/>
      <c r="GI80" s="29"/>
      <c r="GJ80" s="48"/>
      <c r="GK80" s="48"/>
      <c r="GN80" s="49"/>
      <c r="GO80" s="29"/>
      <c r="GP80" s="48"/>
      <c r="GQ80" s="48"/>
      <c r="GS80" s="48"/>
      <c r="GT80" s="48"/>
      <c r="GU80" s="7"/>
      <c r="HA80" s="48"/>
      <c r="HC80" s="51"/>
      <c r="HH80" s="49"/>
      <c r="HO80" s="7"/>
      <c r="HU80" s="48"/>
      <c r="HW80" s="51"/>
      <c r="IB80" s="49"/>
      <c r="II80" s="7"/>
      <c r="IO80" s="48"/>
      <c r="IQ80" s="51"/>
      <c r="IV80" s="49"/>
      <c r="JC80" s="7"/>
      <c r="JI80" s="48"/>
      <c r="JK80" s="51"/>
      <c r="JP80" s="49"/>
    </row>
    <row r="81" spans="1:276" s="4" customFormat="1" ht="13.5" customHeight="1">
      <c r="A81" s="62"/>
      <c r="B81" s="2"/>
      <c r="C81" s="2"/>
      <c r="D81" s="2"/>
      <c r="E81" s="2"/>
      <c r="F81" s="2"/>
      <c r="G81" s="2"/>
      <c r="H81" s="2"/>
      <c r="I81" s="2"/>
      <c r="J81" s="2"/>
      <c r="K81" s="2"/>
      <c r="L81" s="2"/>
      <c r="M81" s="2"/>
      <c r="N81" s="2"/>
      <c r="O81" s="2"/>
      <c r="P81" s="2"/>
      <c r="Q81" s="2"/>
      <c r="R81" s="2"/>
      <c r="S81" s="2"/>
      <c r="T81" s="2"/>
      <c r="U81" s="2"/>
      <c r="V81" s="2"/>
      <c r="W81" s="7"/>
      <c r="Y81" s="29"/>
      <c r="Z81" s="47"/>
      <c r="AA81" s="48"/>
      <c r="AB81" s="2"/>
      <c r="AC81" s="47"/>
      <c r="AG81" s="48"/>
      <c r="AJ81" s="49"/>
      <c r="AK81" s="29"/>
      <c r="AL81" s="48"/>
      <c r="AM81" s="48"/>
      <c r="AO81" s="48"/>
      <c r="AP81" s="48"/>
      <c r="AT81" s="47"/>
      <c r="AU81" s="47"/>
      <c r="AV81" s="2"/>
      <c r="AW81" s="47"/>
      <c r="AX81" s="47"/>
      <c r="AY81" s="29"/>
      <c r="AZ81" s="48"/>
      <c r="BA81" s="48"/>
      <c r="BD81" s="49"/>
      <c r="BE81" s="29"/>
      <c r="BG81" s="48"/>
      <c r="BI81" s="48"/>
      <c r="BJ81" s="48"/>
      <c r="BK81" s="7"/>
      <c r="BM81" s="29"/>
      <c r="BN81" s="47"/>
      <c r="BO81" s="47"/>
      <c r="BP81" s="2"/>
      <c r="BQ81" s="47"/>
      <c r="BR81" s="47"/>
      <c r="BS81" s="29"/>
      <c r="BT81" s="48"/>
      <c r="BU81" s="48"/>
      <c r="BX81" s="49"/>
      <c r="BY81" s="29"/>
      <c r="BZ81" s="48"/>
      <c r="CA81" s="48"/>
      <c r="CC81" s="48"/>
      <c r="CD81" s="48"/>
      <c r="CE81" s="7"/>
      <c r="CG81" s="29"/>
      <c r="CH81" s="47"/>
      <c r="CI81" s="47"/>
      <c r="CJ81" s="2"/>
      <c r="CK81" s="47"/>
      <c r="CL81" s="47"/>
      <c r="CM81" s="25"/>
      <c r="CN81" s="48"/>
      <c r="CO81" s="48"/>
      <c r="CR81" s="49"/>
      <c r="CS81" s="29"/>
      <c r="CT81" s="48"/>
      <c r="CU81" s="48"/>
      <c r="CW81" s="48"/>
      <c r="CX81" s="48"/>
      <c r="CY81" s="29"/>
      <c r="DA81" s="29"/>
      <c r="DB81" s="47"/>
      <c r="DC81" s="47"/>
      <c r="DD81" s="2"/>
      <c r="DE81" s="47"/>
      <c r="DF81" s="47"/>
      <c r="DG81" s="29"/>
      <c r="DH81" s="48"/>
      <c r="DI81" s="48"/>
      <c r="DL81" s="49"/>
      <c r="DM81" s="29"/>
      <c r="DN81" s="48"/>
      <c r="DO81" s="48"/>
      <c r="DQ81" s="48"/>
      <c r="DR81" s="48"/>
      <c r="DS81" s="7"/>
      <c r="DU81" s="29"/>
      <c r="DV81" s="47"/>
      <c r="DW81" s="47"/>
      <c r="DX81" s="2"/>
      <c r="DY81" s="47"/>
      <c r="DZ81" s="47"/>
      <c r="EA81" s="29"/>
      <c r="EB81" s="48"/>
      <c r="EC81" s="48"/>
      <c r="EF81" s="49"/>
      <c r="EG81" s="29"/>
      <c r="EH81" s="48"/>
      <c r="EI81" s="48"/>
      <c r="EK81" s="48"/>
      <c r="EL81" s="48"/>
      <c r="EM81" s="7"/>
      <c r="EO81" s="29"/>
      <c r="EP81" s="47"/>
      <c r="EQ81" s="47"/>
      <c r="ER81" s="2"/>
      <c r="ES81" s="47"/>
      <c r="ET81" s="47"/>
      <c r="EU81" s="29"/>
      <c r="EW81" s="50"/>
      <c r="EZ81" s="49"/>
      <c r="FA81" s="29"/>
      <c r="FB81" s="48"/>
      <c r="FC81" s="48"/>
      <c r="FE81" s="48"/>
      <c r="FF81" s="48"/>
      <c r="FG81" s="7"/>
      <c r="FI81" s="29"/>
      <c r="FJ81" s="47"/>
      <c r="FK81" s="47"/>
      <c r="FL81" s="2"/>
      <c r="FM81" s="47"/>
      <c r="FN81" s="47"/>
      <c r="FO81" s="29"/>
      <c r="FP81" s="48"/>
      <c r="FQ81" s="48"/>
      <c r="FT81" s="49"/>
      <c r="FU81" s="29"/>
      <c r="FV81" s="48"/>
      <c r="FW81" s="48"/>
      <c r="FY81" s="48"/>
      <c r="FZ81" s="48"/>
      <c r="GA81" s="7"/>
      <c r="GC81" s="29"/>
      <c r="GD81" s="47"/>
      <c r="GE81" s="47"/>
      <c r="GF81" s="2"/>
      <c r="GG81" s="47"/>
      <c r="GH81" s="47"/>
      <c r="GI81" s="29"/>
      <c r="GJ81" s="48"/>
      <c r="GK81" s="48"/>
      <c r="GN81" s="49"/>
      <c r="GO81" s="29"/>
      <c r="GP81" s="48"/>
      <c r="GQ81" s="48"/>
      <c r="GS81" s="48"/>
      <c r="GT81" s="48"/>
      <c r="GU81" s="7"/>
      <c r="HA81" s="48"/>
      <c r="HC81" s="51"/>
      <c r="HH81" s="49"/>
      <c r="HO81" s="7"/>
      <c r="HU81" s="48"/>
      <c r="HW81" s="51"/>
      <c r="IB81" s="49"/>
      <c r="II81" s="7"/>
      <c r="IO81" s="48"/>
      <c r="IQ81" s="51"/>
      <c r="IV81" s="49"/>
      <c r="JC81" s="7"/>
      <c r="JI81" s="48"/>
      <c r="JK81" s="51"/>
      <c r="JP81" s="49"/>
    </row>
    <row r="82" spans="1:276" s="4" customFormat="1" ht="13.5" customHeight="1">
      <c r="A82" s="62"/>
      <c r="B82" s="2"/>
      <c r="C82" s="2"/>
      <c r="D82" s="2"/>
      <c r="E82" s="2"/>
      <c r="F82" s="2"/>
      <c r="G82" s="2"/>
      <c r="H82" s="2"/>
      <c r="I82" s="2"/>
      <c r="J82" s="2"/>
      <c r="K82" s="2"/>
      <c r="L82" s="2"/>
      <c r="M82" s="2"/>
      <c r="N82" s="2"/>
      <c r="O82" s="2"/>
      <c r="P82" s="2"/>
      <c r="Q82" s="2"/>
      <c r="R82" s="2"/>
      <c r="S82" s="2"/>
      <c r="T82" s="2"/>
      <c r="U82" s="2"/>
      <c r="V82" s="2"/>
      <c r="W82" s="7"/>
      <c r="Y82" s="29"/>
      <c r="Z82" s="47"/>
      <c r="AA82" s="48"/>
      <c r="AB82" s="2"/>
      <c r="AC82" s="47"/>
      <c r="AG82" s="48"/>
      <c r="AJ82" s="49"/>
      <c r="AK82" s="29"/>
      <c r="AL82" s="48"/>
      <c r="AM82" s="48"/>
      <c r="AO82" s="48"/>
      <c r="AP82" s="48"/>
      <c r="AT82" s="47"/>
      <c r="AU82" s="47"/>
      <c r="AV82" s="2"/>
      <c r="AW82" s="47"/>
      <c r="AX82" s="47"/>
      <c r="AY82" s="29"/>
      <c r="AZ82" s="48"/>
      <c r="BA82" s="48"/>
      <c r="BD82" s="49"/>
      <c r="BE82" s="29"/>
      <c r="BG82" s="48"/>
      <c r="BI82" s="48"/>
      <c r="BJ82" s="48"/>
      <c r="BK82" s="7"/>
      <c r="BM82" s="29"/>
      <c r="BN82" s="47"/>
      <c r="BO82" s="47"/>
      <c r="BP82" s="2"/>
      <c r="BQ82" s="47"/>
      <c r="BR82" s="47"/>
      <c r="BS82" s="29"/>
      <c r="BT82" s="48"/>
      <c r="BU82" s="48"/>
      <c r="BX82" s="49"/>
      <c r="BY82" s="29"/>
      <c r="BZ82" s="48"/>
      <c r="CA82" s="48"/>
      <c r="CC82" s="48"/>
      <c r="CD82" s="48"/>
      <c r="CE82" s="7"/>
      <c r="CG82" s="29"/>
      <c r="CH82" s="47"/>
      <c r="CI82" s="47"/>
      <c r="CJ82" s="2"/>
      <c r="CK82" s="47"/>
      <c r="CL82" s="47"/>
      <c r="CM82" s="25"/>
      <c r="CN82" s="48"/>
      <c r="CO82" s="48"/>
      <c r="CR82" s="49"/>
      <c r="CS82" s="29"/>
      <c r="CT82" s="48"/>
      <c r="CU82" s="48"/>
      <c r="CW82" s="48"/>
      <c r="CX82" s="48"/>
      <c r="CY82" s="29"/>
      <c r="DA82" s="29"/>
      <c r="DB82" s="47"/>
      <c r="DC82" s="47"/>
      <c r="DD82" s="2"/>
      <c r="DE82" s="47"/>
      <c r="DF82" s="47"/>
      <c r="DG82" s="29"/>
      <c r="DH82" s="48"/>
      <c r="DI82" s="48"/>
      <c r="DL82" s="49"/>
      <c r="DM82" s="29"/>
      <c r="DN82" s="48"/>
      <c r="DO82" s="48"/>
      <c r="DQ82" s="48"/>
      <c r="DR82" s="48"/>
      <c r="DS82" s="7"/>
      <c r="DU82" s="29"/>
      <c r="DV82" s="47"/>
      <c r="DW82" s="47"/>
      <c r="DX82" s="2"/>
      <c r="DY82" s="47"/>
      <c r="DZ82" s="47"/>
      <c r="EA82" s="29"/>
      <c r="EB82" s="48"/>
      <c r="EC82" s="48"/>
      <c r="EF82" s="49"/>
      <c r="EG82" s="29"/>
      <c r="EH82" s="48"/>
      <c r="EI82" s="48"/>
      <c r="EK82" s="48"/>
      <c r="EL82" s="48"/>
      <c r="EM82" s="7"/>
      <c r="EO82" s="29"/>
      <c r="EP82" s="47"/>
      <c r="EQ82" s="47"/>
      <c r="ER82" s="2"/>
      <c r="ES82" s="47"/>
      <c r="ET82" s="47"/>
      <c r="EU82" s="29"/>
      <c r="EW82" s="50"/>
      <c r="EZ82" s="49"/>
      <c r="FA82" s="29"/>
      <c r="FB82" s="48"/>
      <c r="FC82" s="48"/>
      <c r="FE82" s="48"/>
      <c r="FF82" s="48"/>
      <c r="FG82" s="7"/>
      <c r="FI82" s="29"/>
      <c r="FJ82" s="47"/>
      <c r="FK82" s="47"/>
      <c r="FL82" s="2"/>
      <c r="FM82" s="47"/>
      <c r="FN82" s="47"/>
      <c r="FO82" s="29"/>
      <c r="FP82" s="48"/>
      <c r="FQ82" s="48"/>
      <c r="FT82" s="49"/>
      <c r="FU82" s="29"/>
      <c r="FV82" s="48"/>
      <c r="FW82" s="48"/>
      <c r="FY82" s="48"/>
      <c r="FZ82" s="48"/>
      <c r="GA82" s="7"/>
      <c r="GC82" s="29"/>
      <c r="GD82" s="47"/>
      <c r="GE82" s="47"/>
      <c r="GF82" s="2"/>
      <c r="GG82" s="47"/>
      <c r="GH82" s="47"/>
      <c r="GI82" s="29"/>
      <c r="GJ82" s="48"/>
      <c r="GK82" s="48"/>
      <c r="GN82" s="49"/>
      <c r="GO82" s="29"/>
      <c r="GP82" s="48"/>
      <c r="GQ82" s="48"/>
      <c r="GS82" s="48"/>
      <c r="GT82" s="48"/>
      <c r="GU82" s="7"/>
      <c r="HA82" s="48"/>
      <c r="HC82" s="51"/>
      <c r="HH82" s="49"/>
      <c r="HO82" s="7"/>
      <c r="HU82" s="48"/>
      <c r="HW82" s="51"/>
      <c r="IB82" s="49"/>
      <c r="II82" s="7"/>
      <c r="IO82" s="48"/>
      <c r="IQ82" s="51"/>
      <c r="IV82" s="49"/>
      <c r="JC82" s="7"/>
      <c r="JI82" s="48"/>
      <c r="JK82" s="51"/>
      <c r="JP82" s="49"/>
    </row>
    <row r="83" spans="1:276" s="4" customFormat="1" ht="13.5" customHeight="1">
      <c r="A83" s="62"/>
      <c r="B83" s="2"/>
      <c r="C83" s="2"/>
      <c r="D83" s="2"/>
      <c r="E83" s="2"/>
      <c r="F83" s="2"/>
      <c r="G83" s="2"/>
      <c r="H83" s="2"/>
      <c r="I83" s="2"/>
      <c r="J83" s="2"/>
      <c r="K83" s="2"/>
      <c r="L83" s="2"/>
      <c r="M83" s="2"/>
      <c r="N83" s="2"/>
      <c r="O83" s="2"/>
      <c r="P83" s="2"/>
      <c r="Q83" s="2"/>
      <c r="R83" s="2"/>
      <c r="S83" s="2"/>
      <c r="T83" s="2"/>
      <c r="U83" s="2"/>
      <c r="V83" s="2"/>
      <c r="W83" s="7"/>
      <c r="Y83" s="29"/>
      <c r="Z83" s="47"/>
      <c r="AA83" s="48"/>
      <c r="AB83" s="2"/>
      <c r="AC83" s="47"/>
      <c r="AG83" s="48"/>
      <c r="AJ83" s="49"/>
      <c r="AK83" s="29"/>
      <c r="AL83" s="48"/>
      <c r="AM83" s="48"/>
      <c r="AO83" s="48"/>
      <c r="AP83" s="48"/>
      <c r="AT83" s="47"/>
      <c r="AU83" s="47"/>
      <c r="AV83" s="2"/>
      <c r="AW83" s="47"/>
      <c r="AX83" s="47"/>
      <c r="AY83" s="29"/>
      <c r="AZ83" s="48"/>
      <c r="BA83" s="48"/>
      <c r="BD83" s="49"/>
      <c r="BE83" s="29"/>
      <c r="BG83" s="48"/>
      <c r="BI83" s="48"/>
      <c r="BJ83" s="48"/>
      <c r="BK83" s="7"/>
      <c r="BM83" s="29"/>
      <c r="BN83" s="47"/>
      <c r="BO83" s="47"/>
      <c r="BP83" s="2"/>
      <c r="BQ83" s="47"/>
      <c r="BR83" s="47"/>
      <c r="BS83" s="29"/>
      <c r="BT83" s="48"/>
      <c r="BU83" s="48"/>
      <c r="BX83" s="49"/>
      <c r="BY83" s="29"/>
      <c r="BZ83" s="48"/>
      <c r="CA83" s="48"/>
      <c r="CC83" s="48"/>
      <c r="CD83" s="48"/>
      <c r="CE83" s="7"/>
      <c r="CG83" s="29"/>
      <c r="CH83" s="47"/>
      <c r="CI83" s="47"/>
      <c r="CJ83" s="2"/>
      <c r="CK83" s="47"/>
      <c r="CL83" s="47"/>
      <c r="CM83" s="25"/>
      <c r="CN83" s="48"/>
      <c r="CO83" s="48"/>
      <c r="CR83" s="49"/>
      <c r="CS83" s="29"/>
      <c r="CT83" s="48"/>
      <c r="CU83" s="48"/>
      <c r="CW83" s="48"/>
      <c r="CX83" s="48"/>
      <c r="CY83" s="29"/>
      <c r="DA83" s="29"/>
      <c r="DB83" s="47"/>
      <c r="DC83" s="47"/>
      <c r="DD83" s="2"/>
      <c r="DE83" s="47"/>
      <c r="DF83" s="47"/>
      <c r="DG83" s="29"/>
      <c r="DH83" s="48"/>
      <c r="DI83" s="48"/>
      <c r="DL83" s="49"/>
      <c r="DM83" s="29"/>
      <c r="DN83" s="48"/>
      <c r="DO83" s="48"/>
      <c r="DQ83" s="48"/>
      <c r="DR83" s="48"/>
      <c r="DS83" s="7"/>
      <c r="DU83" s="29"/>
      <c r="DV83" s="47"/>
      <c r="DW83" s="47"/>
      <c r="DX83" s="2"/>
      <c r="DY83" s="47"/>
      <c r="DZ83" s="47"/>
      <c r="EA83" s="29"/>
      <c r="EB83" s="48"/>
      <c r="EC83" s="48"/>
      <c r="EF83" s="49"/>
      <c r="EG83" s="29"/>
      <c r="EH83" s="48"/>
      <c r="EI83" s="48"/>
      <c r="EK83" s="48"/>
      <c r="EL83" s="48"/>
      <c r="EM83" s="7"/>
      <c r="EO83" s="29"/>
      <c r="EP83" s="47"/>
      <c r="EQ83" s="47"/>
      <c r="ER83" s="2"/>
      <c r="ES83" s="47"/>
      <c r="ET83" s="47"/>
      <c r="EU83" s="29"/>
      <c r="EW83" s="50"/>
      <c r="EZ83" s="49"/>
      <c r="FA83" s="29"/>
      <c r="FB83" s="48"/>
      <c r="FC83" s="48"/>
      <c r="FE83" s="48"/>
      <c r="FF83" s="48"/>
      <c r="FG83" s="7"/>
      <c r="FI83" s="29"/>
      <c r="FJ83" s="47"/>
      <c r="FK83" s="47"/>
      <c r="FL83" s="2"/>
      <c r="FM83" s="47"/>
      <c r="FN83" s="47"/>
      <c r="FO83" s="29"/>
      <c r="FP83" s="48"/>
      <c r="FQ83" s="48"/>
      <c r="FT83" s="49"/>
      <c r="FU83" s="29"/>
      <c r="FV83" s="48"/>
      <c r="FW83" s="48"/>
      <c r="FY83" s="48"/>
      <c r="FZ83" s="48"/>
      <c r="GA83" s="7"/>
      <c r="GC83" s="29"/>
      <c r="GD83" s="47"/>
      <c r="GE83" s="47"/>
      <c r="GF83" s="2"/>
      <c r="GG83" s="47"/>
      <c r="GH83" s="47"/>
      <c r="GI83" s="29"/>
      <c r="GJ83" s="48"/>
      <c r="GK83" s="48"/>
      <c r="GN83" s="49"/>
      <c r="GO83" s="29"/>
      <c r="GP83" s="48"/>
      <c r="GQ83" s="48"/>
      <c r="GS83" s="48"/>
      <c r="GT83" s="48"/>
      <c r="GU83" s="7"/>
      <c r="HA83" s="48"/>
      <c r="HC83" s="51"/>
      <c r="HH83" s="49"/>
      <c r="HO83" s="7"/>
      <c r="HU83" s="48"/>
      <c r="HW83" s="51"/>
      <c r="IB83" s="49"/>
      <c r="II83" s="7"/>
      <c r="IO83" s="48"/>
      <c r="IQ83" s="51"/>
      <c r="IV83" s="49"/>
      <c r="JC83" s="7"/>
      <c r="JI83" s="48"/>
      <c r="JK83" s="51"/>
      <c r="JP83" s="49"/>
    </row>
    <row r="84" spans="1:276" s="4" customFormat="1" ht="13.5" customHeight="1">
      <c r="A84" s="62"/>
      <c r="B84" s="2"/>
      <c r="C84" s="2"/>
      <c r="D84" s="2"/>
      <c r="E84" s="2"/>
      <c r="F84" s="2"/>
      <c r="G84" s="2"/>
      <c r="H84" s="2"/>
      <c r="I84" s="2"/>
      <c r="J84" s="2"/>
      <c r="K84" s="2"/>
      <c r="L84" s="2"/>
      <c r="M84" s="2"/>
      <c r="N84" s="2"/>
      <c r="O84" s="2"/>
      <c r="P84" s="2"/>
      <c r="Q84" s="2"/>
      <c r="R84" s="2"/>
      <c r="S84" s="2"/>
      <c r="T84" s="2"/>
      <c r="U84" s="2"/>
      <c r="V84" s="2"/>
      <c r="W84" s="7"/>
      <c r="Y84" s="29"/>
      <c r="Z84" s="47"/>
      <c r="AA84" s="48"/>
      <c r="AB84" s="2"/>
      <c r="AC84" s="47"/>
      <c r="AG84" s="48"/>
      <c r="AJ84" s="49"/>
      <c r="AK84" s="29"/>
      <c r="AL84" s="48"/>
      <c r="AM84" s="48"/>
      <c r="AO84" s="48"/>
      <c r="AP84" s="48"/>
      <c r="AT84" s="47"/>
      <c r="AU84" s="47"/>
      <c r="AV84" s="2"/>
      <c r="AW84" s="47"/>
      <c r="AX84" s="47"/>
      <c r="AY84" s="29"/>
      <c r="AZ84" s="48"/>
      <c r="BA84" s="48"/>
      <c r="BD84" s="49"/>
      <c r="BE84" s="29"/>
      <c r="BG84" s="48"/>
      <c r="BI84" s="48"/>
      <c r="BJ84" s="48"/>
      <c r="BK84" s="7"/>
      <c r="BM84" s="29"/>
      <c r="BN84" s="47"/>
      <c r="BO84" s="47"/>
      <c r="BP84" s="2"/>
      <c r="BQ84" s="47"/>
      <c r="BR84" s="47"/>
      <c r="BS84" s="29"/>
      <c r="BT84" s="48"/>
      <c r="BU84" s="48"/>
      <c r="BX84" s="49"/>
      <c r="BY84" s="29"/>
      <c r="BZ84" s="48"/>
      <c r="CA84" s="48"/>
      <c r="CC84" s="48"/>
      <c r="CD84" s="48"/>
      <c r="CE84" s="7"/>
      <c r="CG84" s="29"/>
      <c r="CH84" s="47"/>
      <c r="CI84" s="47"/>
      <c r="CJ84" s="2"/>
      <c r="CK84" s="47"/>
      <c r="CL84" s="47"/>
      <c r="CM84" s="25"/>
      <c r="CN84" s="48"/>
      <c r="CO84" s="48"/>
      <c r="CR84" s="49"/>
      <c r="CS84" s="29"/>
      <c r="CT84" s="48"/>
      <c r="CU84" s="48"/>
      <c r="CW84" s="48"/>
      <c r="CX84" s="48"/>
      <c r="CY84" s="29"/>
      <c r="DA84" s="29"/>
      <c r="DB84" s="47"/>
      <c r="DC84" s="47"/>
      <c r="DD84" s="2"/>
      <c r="DE84" s="47"/>
      <c r="DF84" s="47"/>
      <c r="DG84" s="29"/>
      <c r="DH84" s="48"/>
      <c r="DI84" s="48"/>
      <c r="DL84" s="49"/>
      <c r="DM84" s="29"/>
      <c r="DN84" s="48"/>
      <c r="DO84" s="48"/>
      <c r="DQ84" s="48"/>
      <c r="DR84" s="48"/>
      <c r="DS84" s="7"/>
      <c r="DU84" s="29"/>
      <c r="DV84" s="47"/>
      <c r="DW84" s="47"/>
      <c r="DX84" s="2"/>
      <c r="DY84" s="47"/>
      <c r="DZ84" s="47"/>
      <c r="EA84" s="29"/>
      <c r="EB84" s="48"/>
      <c r="EC84" s="48"/>
      <c r="EF84" s="49"/>
      <c r="EG84" s="29"/>
      <c r="EH84" s="48"/>
      <c r="EI84" s="48"/>
      <c r="EK84" s="48"/>
      <c r="EL84" s="48"/>
      <c r="EM84" s="7"/>
      <c r="EO84" s="29"/>
      <c r="EP84" s="47"/>
      <c r="EQ84" s="47"/>
      <c r="ER84" s="2"/>
      <c r="ES84" s="47"/>
      <c r="ET84" s="47"/>
      <c r="EU84" s="29"/>
      <c r="EW84" s="50"/>
      <c r="EZ84" s="49"/>
      <c r="FA84" s="29"/>
      <c r="FB84" s="48"/>
      <c r="FC84" s="48"/>
      <c r="FE84" s="48"/>
      <c r="FF84" s="48"/>
      <c r="FG84" s="7"/>
      <c r="FI84" s="29"/>
      <c r="FJ84" s="47"/>
      <c r="FK84" s="47"/>
      <c r="FL84" s="2"/>
      <c r="FM84" s="47"/>
      <c r="FN84" s="47"/>
      <c r="FO84" s="29"/>
      <c r="FP84" s="48"/>
      <c r="FQ84" s="48"/>
      <c r="FT84" s="49"/>
      <c r="FU84" s="29"/>
      <c r="FV84" s="48"/>
      <c r="FW84" s="48"/>
      <c r="FY84" s="48"/>
      <c r="FZ84" s="48"/>
      <c r="GA84" s="7"/>
      <c r="GC84" s="29"/>
      <c r="GD84" s="47"/>
      <c r="GE84" s="47"/>
      <c r="GF84" s="2"/>
      <c r="GG84" s="47"/>
      <c r="GH84" s="47"/>
      <c r="GI84" s="29"/>
      <c r="GJ84" s="48"/>
      <c r="GK84" s="48"/>
      <c r="GN84" s="49"/>
      <c r="GO84" s="29"/>
      <c r="GP84" s="48"/>
      <c r="GQ84" s="48"/>
      <c r="GS84" s="48"/>
      <c r="GT84" s="48"/>
      <c r="GU84" s="7"/>
      <c r="HA84" s="48"/>
      <c r="HC84" s="51"/>
      <c r="HH84" s="49"/>
      <c r="HO84" s="7"/>
      <c r="HU84" s="48"/>
      <c r="HW84" s="51"/>
      <c r="IB84" s="49"/>
      <c r="II84" s="7"/>
      <c r="IO84" s="48"/>
      <c r="IQ84" s="51"/>
      <c r="IV84" s="49"/>
      <c r="JC84" s="7"/>
      <c r="JI84" s="48"/>
      <c r="JK84" s="51"/>
      <c r="JP84" s="49"/>
    </row>
    <row r="85" spans="1:276" s="4" customFormat="1" ht="13.5" customHeight="1">
      <c r="A85" s="62"/>
      <c r="B85" s="2"/>
      <c r="C85" s="2"/>
      <c r="D85" s="2"/>
      <c r="E85" s="2"/>
      <c r="F85" s="2"/>
      <c r="G85" s="2"/>
      <c r="H85" s="2"/>
      <c r="I85" s="2"/>
      <c r="J85" s="2"/>
      <c r="K85" s="2"/>
      <c r="L85" s="2"/>
      <c r="M85" s="2"/>
      <c r="N85" s="2"/>
      <c r="O85" s="2"/>
      <c r="P85" s="2"/>
      <c r="Q85" s="2"/>
      <c r="R85" s="2"/>
      <c r="S85" s="2"/>
      <c r="T85" s="2"/>
      <c r="U85" s="2"/>
      <c r="V85" s="2"/>
      <c r="W85" s="7"/>
      <c r="Y85" s="29"/>
      <c r="Z85" s="47"/>
      <c r="AA85" s="48"/>
      <c r="AB85" s="2"/>
      <c r="AC85" s="47"/>
      <c r="AG85" s="48"/>
      <c r="AJ85" s="49"/>
      <c r="AK85" s="29"/>
      <c r="AL85" s="48"/>
      <c r="AM85" s="48"/>
      <c r="AO85" s="48"/>
      <c r="AP85" s="48"/>
      <c r="AT85" s="47"/>
      <c r="AU85" s="47"/>
      <c r="AV85" s="2"/>
      <c r="AW85" s="47"/>
      <c r="AX85" s="47"/>
      <c r="AY85" s="29"/>
      <c r="AZ85" s="48"/>
      <c r="BA85" s="48"/>
      <c r="BD85" s="49"/>
      <c r="BE85" s="29"/>
      <c r="BG85" s="48"/>
      <c r="BI85" s="48"/>
      <c r="BJ85" s="48"/>
      <c r="BK85" s="7"/>
      <c r="BM85" s="29"/>
      <c r="BN85" s="47"/>
      <c r="BO85" s="47"/>
      <c r="BP85" s="2"/>
      <c r="BQ85" s="47"/>
      <c r="BR85" s="47"/>
      <c r="BS85" s="29"/>
      <c r="BT85" s="48"/>
      <c r="BU85" s="48"/>
      <c r="BX85" s="49"/>
      <c r="BY85" s="29"/>
      <c r="BZ85" s="48"/>
      <c r="CA85" s="48"/>
      <c r="CC85" s="48"/>
      <c r="CD85" s="48"/>
      <c r="CE85" s="7"/>
      <c r="CG85" s="29"/>
      <c r="CH85" s="47"/>
      <c r="CI85" s="47"/>
      <c r="CJ85" s="2"/>
      <c r="CK85" s="47"/>
      <c r="CL85" s="47"/>
      <c r="CM85" s="25"/>
      <c r="CN85" s="48"/>
      <c r="CO85" s="48"/>
      <c r="CR85" s="49"/>
      <c r="CS85" s="29"/>
      <c r="CT85" s="48"/>
      <c r="CU85" s="48"/>
      <c r="CW85" s="48"/>
      <c r="CX85" s="48"/>
      <c r="CY85" s="29"/>
      <c r="DA85" s="29"/>
      <c r="DB85" s="47"/>
      <c r="DC85" s="47"/>
      <c r="DD85" s="2"/>
      <c r="DE85" s="47"/>
      <c r="DF85" s="47"/>
      <c r="DG85" s="29"/>
      <c r="DH85" s="48"/>
      <c r="DI85" s="48"/>
      <c r="DL85" s="49"/>
      <c r="DM85" s="29"/>
      <c r="DN85" s="48"/>
      <c r="DO85" s="48"/>
      <c r="DQ85" s="48"/>
      <c r="DR85" s="48"/>
      <c r="DS85" s="7"/>
      <c r="DU85" s="29"/>
      <c r="DV85" s="47"/>
      <c r="DW85" s="47"/>
      <c r="DX85" s="2"/>
      <c r="DY85" s="47"/>
      <c r="DZ85" s="47"/>
      <c r="EA85" s="29"/>
      <c r="EB85" s="48"/>
      <c r="EC85" s="48"/>
      <c r="EF85" s="49"/>
      <c r="EG85" s="29"/>
      <c r="EH85" s="48"/>
      <c r="EI85" s="48"/>
      <c r="EK85" s="48"/>
      <c r="EL85" s="48"/>
      <c r="EM85" s="7"/>
      <c r="EO85" s="29"/>
      <c r="EP85" s="47"/>
      <c r="EQ85" s="47"/>
      <c r="ER85" s="2"/>
      <c r="ES85" s="47"/>
      <c r="ET85" s="47"/>
      <c r="EU85" s="29"/>
      <c r="EW85" s="50"/>
      <c r="EZ85" s="49"/>
      <c r="FA85" s="29"/>
      <c r="FB85" s="48"/>
      <c r="FC85" s="48"/>
      <c r="FE85" s="48"/>
      <c r="FF85" s="48"/>
      <c r="FG85" s="7"/>
      <c r="FI85" s="29"/>
      <c r="FJ85" s="47"/>
      <c r="FK85" s="47"/>
      <c r="FL85" s="2"/>
      <c r="FM85" s="47"/>
      <c r="FN85" s="47"/>
      <c r="FO85" s="29"/>
      <c r="FP85" s="48"/>
      <c r="FQ85" s="48"/>
      <c r="FT85" s="49"/>
      <c r="FU85" s="29"/>
      <c r="FV85" s="48"/>
      <c r="FW85" s="48"/>
      <c r="FY85" s="48"/>
      <c r="FZ85" s="48"/>
      <c r="GA85" s="7"/>
      <c r="GC85" s="29"/>
      <c r="GD85" s="47"/>
      <c r="GE85" s="47"/>
      <c r="GF85" s="2"/>
      <c r="GG85" s="47"/>
      <c r="GH85" s="47"/>
      <c r="GI85" s="29"/>
      <c r="GJ85" s="48"/>
      <c r="GK85" s="48"/>
      <c r="GN85" s="49"/>
      <c r="GO85" s="29"/>
      <c r="GP85" s="48"/>
      <c r="GQ85" s="48"/>
      <c r="GS85" s="48"/>
      <c r="GT85" s="48"/>
      <c r="GU85" s="7"/>
      <c r="HC85" s="51"/>
      <c r="HH85" s="49"/>
      <c r="HO85" s="7"/>
      <c r="HW85" s="51"/>
      <c r="IB85" s="49"/>
      <c r="II85" s="7"/>
      <c r="IQ85" s="51"/>
      <c r="IV85" s="49"/>
      <c r="JC85" s="7"/>
      <c r="JK85" s="51"/>
      <c r="JP85" s="49"/>
    </row>
    <row r="86" spans="1:276" s="4" customFormat="1" ht="13.5" customHeight="1">
      <c r="A86" s="62"/>
      <c r="B86" s="2"/>
      <c r="C86" s="2"/>
      <c r="D86" s="2"/>
      <c r="E86" s="2"/>
      <c r="F86" s="2"/>
      <c r="G86" s="2"/>
      <c r="H86" s="2"/>
      <c r="I86" s="2"/>
      <c r="J86" s="2"/>
      <c r="K86" s="2"/>
      <c r="L86" s="2"/>
      <c r="M86" s="2"/>
      <c r="N86" s="2"/>
      <c r="O86" s="2"/>
      <c r="P86" s="2"/>
      <c r="Q86" s="2"/>
      <c r="R86" s="2"/>
      <c r="S86" s="2"/>
      <c r="T86" s="2"/>
      <c r="U86" s="2"/>
      <c r="V86" s="2"/>
      <c r="W86" s="7"/>
      <c r="Y86" s="29"/>
      <c r="Z86" s="47"/>
      <c r="AA86" s="48"/>
      <c r="AB86" s="2"/>
      <c r="AC86" s="47"/>
      <c r="AG86" s="48"/>
      <c r="AJ86" s="49"/>
      <c r="AK86" s="29"/>
      <c r="AL86" s="48"/>
      <c r="AM86" s="48"/>
      <c r="AO86" s="48"/>
      <c r="AP86" s="48"/>
      <c r="AT86" s="47"/>
      <c r="AU86" s="47"/>
      <c r="AV86" s="2"/>
      <c r="AW86" s="47"/>
      <c r="AX86" s="47"/>
      <c r="AY86" s="29"/>
      <c r="AZ86" s="48"/>
      <c r="BA86" s="48"/>
      <c r="BD86" s="49"/>
      <c r="BE86" s="29"/>
      <c r="BG86" s="48"/>
      <c r="BI86" s="48"/>
      <c r="BJ86" s="48"/>
      <c r="BK86" s="7"/>
      <c r="BM86" s="29"/>
      <c r="BN86" s="47"/>
      <c r="BO86" s="47"/>
      <c r="BP86" s="2"/>
      <c r="BQ86" s="47"/>
      <c r="BR86" s="47"/>
      <c r="BS86" s="29"/>
      <c r="BT86" s="48"/>
      <c r="BU86" s="48"/>
      <c r="BX86" s="49"/>
      <c r="BY86" s="29"/>
      <c r="BZ86" s="48"/>
      <c r="CA86" s="48"/>
      <c r="CC86" s="48"/>
      <c r="CD86" s="48"/>
      <c r="CE86" s="7"/>
      <c r="CG86" s="29"/>
      <c r="CH86" s="47"/>
      <c r="CI86" s="47"/>
      <c r="CJ86" s="2"/>
      <c r="CK86" s="47"/>
      <c r="CL86" s="47"/>
      <c r="CM86" s="25"/>
      <c r="CN86" s="48"/>
      <c r="CO86" s="48"/>
      <c r="CR86" s="49"/>
      <c r="CS86" s="29"/>
      <c r="CT86" s="48"/>
      <c r="CU86" s="48"/>
      <c r="CW86" s="48"/>
      <c r="CX86" s="48"/>
      <c r="CY86" s="29"/>
      <c r="DA86" s="29"/>
      <c r="DB86" s="47"/>
      <c r="DC86" s="47"/>
      <c r="DD86" s="2"/>
      <c r="DE86" s="47"/>
      <c r="DF86" s="47"/>
      <c r="DG86" s="29"/>
      <c r="DH86" s="48"/>
      <c r="DI86" s="48"/>
      <c r="DL86" s="49"/>
      <c r="DM86" s="29"/>
      <c r="DN86" s="48"/>
      <c r="DO86" s="48"/>
      <c r="DQ86" s="48"/>
      <c r="DR86" s="48"/>
      <c r="DS86" s="7"/>
      <c r="DU86" s="29"/>
      <c r="DV86" s="47"/>
      <c r="DW86" s="47"/>
      <c r="DX86" s="2"/>
      <c r="DY86" s="47"/>
      <c r="DZ86" s="47"/>
      <c r="EA86" s="29"/>
      <c r="EB86" s="48"/>
      <c r="EC86" s="48"/>
      <c r="EF86" s="49"/>
      <c r="EG86" s="29"/>
      <c r="EH86" s="48"/>
      <c r="EI86" s="48"/>
      <c r="EK86" s="48"/>
      <c r="EL86" s="48"/>
      <c r="EM86" s="7"/>
      <c r="EO86" s="29"/>
      <c r="EP86" s="47"/>
      <c r="EQ86" s="47"/>
      <c r="ER86" s="2"/>
      <c r="ES86" s="47"/>
      <c r="ET86" s="47"/>
      <c r="EU86" s="29"/>
      <c r="EW86" s="50"/>
      <c r="EZ86" s="49"/>
      <c r="FA86" s="29"/>
      <c r="FB86" s="48"/>
      <c r="FC86" s="48"/>
      <c r="FE86" s="48"/>
      <c r="FF86" s="48"/>
      <c r="FG86" s="7"/>
      <c r="FI86" s="29"/>
      <c r="FJ86" s="47"/>
      <c r="FK86" s="47"/>
      <c r="FL86" s="2"/>
      <c r="FM86" s="47"/>
      <c r="FN86" s="47"/>
      <c r="FO86" s="29"/>
      <c r="FP86" s="48"/>
      <c r="FQ86" s="48"/>
      <c r="FT86" s="49"/>
      <c r="FU86" s="29"/>
      <c r="FV86" s="48"/>
      <c r="FW86" s="48"/>
      <c r="FY86" s="48"/>
      <c r="FZ86" s="48"/>
      <c r="GA86" s="7"/>
      <c r="GC86" s="29"/>
      <c r="GD86" s="47"/>
      <c r="GE86" s="47"/>
      <c r="GF86" s="2"/>
      <c r="GG86" s="47"/>
      <c r="GH86" s="47"/>
      <c r="GI86" s="29"/>
      <c r="GJ86" s="48"/>
      <c r="GK86" s="48"/>
      <c r="GN86" s="49"/>
      <c r="GO86" s="29"/>
      <c r="GP86" s="48"/>
      <c r="GQ86" s="48"/>
      <c r="GS86" s="48"/>
      <c r="GT86" s="48"/>
      <c r="GU86" s="7"/>
      <c r="HC86" s="51"/>
      <c r="HH86" s="49"/>
      <c r="HO86" s="7"/>
      <c r="HW86" s="51"/>
      <c r="IB86" s="49"/>
      <c r="II86" s="7"/>
      <c r="IQ86" s="51"/>
      <c r="IV86" s="49"/>
      <c r="JC86" s="7"/>
      <c r="JK86" s="51"/>
      <c r="JP86" s="49"/>
    </row>
    <row r="87" spans="1:276" s="4" customFormat="1" ht="13.5" customHeight="1">
      <c r="A87" s="62"/>
      <c r="B87" s="2"/>
      <c r="C87" s="2"/>
      <c r="D87" s="2"/>
      <c r="E87" s="2"/>
      <c r="F87" s="2"/>
      <c r="G87" s="2"/>
      <c r="H87" s="2"/>
      <c r="I87" s="2"/>
      <c r="J87" s="2"/>
      <c r="K87" s="2"/>
      <c r="L87" s="2"/>
      <c r="M87" s="2"/>
      <c r="N87" s="2"/>
      <c r="O87" s="2"/>
      <c r="P87" s="2"/>
      <c r="Q87" s="2"/>
      <c r="R87" s="2"/>
      <c r="S87" s="2"/>
      <c r="T87" s="2"/>
      <c r="U87" s="2"/>
      <c r="V87" s="2"/>
      <c r="W87" s="7"/>
      <c r="Y87" s="29"/>
      <c r="Z87" s="47"/>
      <c r="AA87" s="48"/>
      <c r="AB87" s="2"/>
      <c r="AC87" s="47"/>
      <c r="AG87" s="48"/>
      <c r="AJ87" s="49"/>
      <c r="AK87" s="29"/>
      <c r="AL87" s="48"/>
      <c r="AM87" s="48"/>
      <c r="AO87" s="48"/>
      <c r="AP87" s="48"/>
      <c r="AT87" s="47"/>
      <c r="AU87" s="47"/>
      <c r="AV87" s="2"/>
      <c r="AW87" s="47"/>
      <c r="AX87" s="47"/>
      <c r="AY87" s="29"/>
      <c r="AZ87" s="48"/>
      <c r="BA87" s="48"/>
      <c r="BD87" s="49"/>
      <c r="BE87" s="29"/>
      <c r="BG87" s="48"/>
      <c r="BI87" s="48"/>
      <c r="BJ87" s="48"/>
      <c r="BK87" s="7"/>
      <c r="BM87" s="29"/>
      <c r="BN87" s="47"/>
      <c r="BO87" s="47"/>
      <c r="BP87" s="2"/>
      <c r="BQ87" s="47"/>
      <c r="BR87" s="47"/>
      <c r="BS87" s="29"/>
      <c r="BT87" s="48"/>
      <c r="BU87" s="48"/>
      <c r="BX87" s="49"/>
      <c r="BY87" s="29"/>
      <c r="BZ87" s="48"/>
      <c r="CA87" s="48"/>
      <c r="CC87" s="48"/>
      <c r="CD87" s="48"/>
      <c r="CE87" s="7"/>
      <c r="CG87" s="29"/>
      <c r="CH87" s="47"/>
      <c r="CI87" s="47"/>
      <c r="CJ87" s="2"/>
      <c r="CK87" s="47"/>
      <c r="CL87" s="47"/>
      <c r="CM87" s="25"/>
      <c r="CN87" s="48"/>
      <c r="CO87" s="48"/>
      <c r="CR87" s="49"/>
      <c r="CS87" s="29"/>
      <c r="CT87" s="48"/>
      <c r="CU87" s="48"/>
      <c r="CW87" s="48"/>
      <c r="CX87" s="48"/>
      <c r="CY87" s="29"/>
      <c r="DA87" s="29"/>
      <c r="DB87" s="47"/>
      <c r="DC87" s="47"/>
      <c r="DD87" s="2"/>
      <c r="DE87" s="47"/>
      <c r="DF87" s="47"/>
      <c r="DG87" s="29"/>
      <c r="DH87" s="48"/>
      <c r="DI87" s="48"/>
      <c r="DL87" s="49"/>
      <c r="DM87" s="29"/>
      <c r="DN87" s="48"/>
      <c r="DO87" s="48"/>
      <c r="DQ87" s="48"/>
      <c r="DR87" s="48"/>
      <c r="DS87" s="7"/>
      <c r="DU87" s="29"/>
      <c r="DV87" s="47"/>
      <c r="DW87" s="47"/>
      <c r="DX87" s="2"/>
      <c r="DY87" s="47"/>
      <c r="DZ87" s="47"/>
      <c r="EA87" s="29"/>
      <c r="EB87" s="48"/>
      <c r="EC87" s="48"/>
      <c r="EF87" s="49"/>
      <c r="EG87" s="29"/>
      <c r="EH87" s="48"/>
      <c r="EI87" s="48"/>
      <c r="EK87" s="48"/>
      <c r="EL87" s="48"/>
      <c r="EM87" s="7"/>
      <c r="EO87" s="29"/>
      <c r="EP87" s="47"/>
      <c r="EQ87" s="47"/>
      <c r="ER87" s="2"/>
      <c r="ES87" s="47"/>
      <c r="ET87" s="47"/>
      <c r="EU87" s="29"/>
      <c r="EW87" s="50"/>
      <c r="EZ87" s="49"/>
      <c r="FA87" s="29"/>
      <c r="FB87" s="48"/>
      <c r="FC87" s="48"/>
      <c r="FE87" s="48"/>
      <c r="FF87" s="48"/>
      <c r="FG87" s="7"/>
      <c r="FI87" s="29"/>
      <c r="FJ87" s="47"/>
      <c r="FK87" s="47"/>
      <c r="FL87" s="2"/>
      <c r="FM87" s="47"/>
      <c r="FN87" s="47"/>
      <c r="FO87" s="29"/>
      <c r="FP87" s="48"/>
      <c r="FQ87" s="48"/>
      <c r="FT87" s="49"/>
      <c r="FU87" s="29"/>
      <c r="FV87" s="48"/>
      <c r="FW87" s="48"/>
      <c r="FY87" s="48"/>
      <c r="FZ87" s="48"/>
      <c r="GA87" s="7"/>
      <c r="GC87" s="29"/>
      <c r="GD87" s="47"/>
      <c r="GE87" s="47"/>
      <c r="GF87" s="2"/>
      <c r="GG87" s="47"/>
      <c r="GH87" s="47"/>
      <c r="GI87" s="29"/>
      <c r="GJ87" s="48"/>
      <c r="GK87" s="48"/>
      <c r="GN87" s="49"/>
      <c r="GO87" s="29"/>
      <c r="GP87" s="48"/>
      <c r="GQ87" s="48"/>
      <c r="GS87" s="48"/>
      <c r="GT87" s="48"/>
      <c r="GU87" s="7"/>
      <c r="HC87" s="51"/>
      <c r="HH87" s="49"/>
      <c r="HO87" s="7"/>
      <c r="HW87" s="51"/>
      <c r="IB87" s="49"/>
      <c r="II87" s="7"/>
      <c r="IQ87" s="51"/>
      <c r="IV87" s="49"/>
      <c r="JC87" s="7"/>
      <c r="JK87" s="51"/>
      <c r="JP87" s="49"/>
    </row>
    <row r="88" spans="1:276" s="4" customFormat="1" ht="13.5" customHeight="1">
      <c r="A88" s="62"/>
      <c r="B88" s="2"/>
      <c r="C88" s="2"/>
      <c r="D88" s="2"/>
      <c r="E88" s="2"/>
      <c r="F88" s="2"/>
      <c r="G88" s="2"/>
      <c r="H88" s="2"/>
      <c r="I88" s="2"/>
      <c r="J88" s="2"/>
      <c r="K88" s="2"/>
      <c r="L88" s="2"/>
      <c r="M88" s="2"/>
      <c r="N88" s="2"/>
      <c r="O88" s="2"/>
      <c r="P88" s="2"/>
      <c r="Q88" s="2"/>
      <c r="R88" s="2"/>
      <c r="S88" s="2"/>
      <c r="T88" s="2"/>
      <c r="U88" s="2"/>
      <c r="V88" s="2"/>
      <c r="W88" s="7"/>
      <c r="Y88" s="29"/>
      <c r="Z88" s="47"/>
      <c r="AA88" s="48"/>
      <c r="AB88" s="2"/>
      <c r="AC88" s="47"/>
      <c r="AG88" s="48"/>
      <c r="AJ88" s="49"/>
      <c r="AK88" s="29"/>
      <c r="AL88" s="48"/>
      <c r="AM88" s="48"/>
      <c r="AO88" s="48"/>
      <c r="AP88" s="48"/>
      <c r="AT88" s="47"/>
      <c r="AU88" s="47"/>
      <c r="AV88" s="2"/>
      <c r="AW88" s="47"/>
      <c r="AX88" s="47"/>
      <c r="AY88" s="29"/>
      <c r="AZ88" s="48"/>
      <c r="BA88" s="48"/>
      <c r="BD88" s="49"/>
      <c r="BE88" s="29"/>
      <c r="BG88" s="48"/>
      <c r="BI88" s="48"/>
      <c r="BJ88" s="48"/>
      <c r="BK88" s="7"/>
      <c r="BM88" s="29"/>
      <c r="BN88" s="47"/>
      <c r="BO88" s="47"/>
      <c r="BP88" s="2"/>
      <c r="BQ88" s="47"/>
      <c r="BR88" s="47"/>
      <c r="BS88" s="29"/>
      <c r="BT88" s="48"/>
      <c r="BU88" s="48"/>
      <c r="BX88" s="49"/>
      <c r="BY88" s="29"/>
      <c r="BZ88" s="48"/>
      <c r="CA88" s="48"/>
      <c r="CC88" s="48"/>
      <c r="CD88" s="48"/>
      <c r="CE88" s="7"/>
      <c r="CG88" s="29"/>
      <c r="CH88" s="47"/>
      <c r="CI88" s="47"/>
      <c r="CJ88" s="2"/>
      <c r="CK88" s="47"/>
      <c r="CL88" s="47"/>
      <c r="CM88" s="25"/>
      <c r="CN88" s="48"/>
      <c r="CO88" s="48"/>
      <c r="CR88" s="49"/>
      <c r="CS88" s="29"/>
      <c r="CT88" s="48"/>
      <c r="CU88" s="48"/>
      <c r="CW88" s="48"/>
      <c r="CX88" s="48"/>
      <c r="CY88" s="29"/>
      <c r="DA88" s="29"/>
      <c r="DB88" s="47"/>
      <c r="DC88" s="47"/>
      <c r="DD88" s="2"/>
      <c r="DE88" s="47"/>
      <c r="DF88" s="47"/>
      <c r="DG88" s="29"/>
      <c r="DH88" s="48"/>
      <c r="DI88" s="48"/>
      <c r="DL88" s="49"/>
      <c r="DM88" s="29"/>
      <c r="DN88" s="48"/>
      <c r="DO88" s="48"/>
      <c r="DQ88" s="48"/>
      <c r="DR88" s="48"/>
      <c r="DS88" s="7"/>
      <c r="DU88" s="29"/>
      <c r="DV88" s="47"/>
      <c r="DW88" s="47"/>
      <c r="DX88" s="2"/>
      <c r="DY88" s="47"/>
      <c r="DZ88" s="47"/>
      <c r="EA88" s="29"/>
      <c r="EB88" s="48"/>
      <c r="EC88" s="48"/>
      <c r="EF88" s="49"/>
      <c r="EG88" s="29"/>
      <c r="EH88" s="48"/>
      <c r="EI88" s="48"/>
      <c r="EK88" s="48"/>
      <c r="EL88" s="48"/>
      <c r="EM88" s="7"/>
      <c r="EO88" s="29"/>
      <c r="EP88" s="47"/>
      <c r="EQ88" s="47"/>
      <c r="ER88" s="2"/>
      <c r="ES88" s="47"/>
      <c r="ET88" s="47"/>
      <c r="EU88" s="29"/>
      <c r="EW88" s="50"/>
      <c r="EZ88" s="49"/>
      <c r="FA88" s="29"/>
      <c r="FB88" s="48"/>
      <c r="FC88" s="48"/>
      <c r="FE88" s="48"/>
      <c r="FF88" s="48"/>
      <c r="FG88" s="7"/>
      <c r="FI88" s="29"/>
      <c r="FJ88" s="47"/>
      <c r="FK88" s="47"/>
      <c r="FL88" s="2"/>
      <c r="FM88" s="47"/>
      <c r="FN88" s="47"/>
      <c r="FO88" s="29"/>
      <c r="FP88" s="48"/>
      <c r="FQ88" s="48"/>
      <c r="FT88" s="49"/>
      <c r="FU88" s="29"/>
      <c r="FV88" s="48"/>
      <c r="FW88" s="48"/>
      <c r="FY88" s="48"/>
      <c r="FZ88" s="48"/>
      <c r="GA88" s="7"/>
      <c r="GC88" s="29"/>
      <c r="GD88" s="47"/>
      <c r="GE88" s="47"/>
      <c r="GF88" s="2"/>
      <c r="GG88" s="47"/>
      <c r="GH88" s="47"/>
      <c r="GI88" s="29"/>
      <c r="GJ88" s="48"/>
      <c r="GK88" s="48"/>
      <c r="GN88" s="49"/>
      <c r="GO88" s="29"/>
      <c r="GP88" s="48"/>
      <c r="GQ88" s="48"/>
      <c r="GS88" s="48"/>
      <c r="GT88" s="48"/>
      <c r="GU88" s="7"/>
      <c r="HC88" s="51"/>
      <c r="HH88" s="49"/>
      <c r="HO88" s="7"/>
      <c r="HW88" s="51"/>
      <c r="IB88" s="49"/>
      <c r="II88" s="7"/>
      <c r="IQ88" s="51"/>
      <c r="IV88" s="49"/>
      <c r="JC88" s="7"/>
      <c r="JK88" s="51"/>
      <c r="JP88" s="49"/>
    </row>
    <row r="89" spans="1:276" s="4" customFormat="1" ht="13.5" customHeight="1">
      <c r="A89" s="62"/>
      <c r="B89" s="2"/>
      <c r="C89" s="2"/>
      <c r="D89" s="2"/>
      <c r="E89" s="2"/>
      <c r="F89" s="2"/>
      <c r="G89" s="2"/>
      <c r="H89" s="2"/>
      <c r="I89" s="2"/>
      <c r="J89" s="2"/>
      <c r="K89" s="2"/>
      <c r="L89" s="2"/>
      <c r="M89" s="2"/>
      <c r="N89" s="2"/>
      <c r="O89" s="2"/>
      <c r="P89" s="2"/>
      <c r="Q89" s="2"/>
      <c r="R89" s="2"/>
      <c r="S89" s="2"/>
      <c r="T89" s="2"/>
      <c r="U89" s="2"/>
      <c r="V89" s="2"/>
      <c r="W89" s="7"/>
      <c r="Y89" s="29"/>
      <c r="Z89" s="47"/>
      <c r="AA89" s="48"/>
      <c r="AB89" s="2"/>
      <c r="AC89" s="47"/>
      <c r="AG89" s="48"/>
      <c r="AJ89" s="49"/>
      <c r="AK89" s="29"/>
      <c r="AL89" s="48"/>
      <c r="AM89" s="48"/>
      <c r="AO89" s="48"/>
      <c r="AP89" s="48"/>
      <c r="AT89" s="47"/>
      <c r="AU89" s="47"/>
      <c r="AV89" s="2"/>
      <c r="AW89" s="47"/>
      <c r="AX89" s="47"/>
      <c r="AY89" s="29"/>
      <c r="AZ89" s="48"/>
      <c r="BA89" s="48"/>
      <c r="BD89" s="49"/>
      <c r="BE89" s="29"/>
      <c r="BG89" s="48"/>
      <c r="BI89" s="48"/>
      <c r="BJ89" s="48"/>
      <c r="BK89" s="7"/>
      <c r="BM89" s="29"/>
      <c r="BN89" s="47"/>
      <c r="BO89" s="47"/>
      <c r="BP89" s="2"/>
      <c r="BQ89" s="47"/>
      <c r="BR89" s="47"/>
      <c r="BS89" s="29"/>
      <c r="BT89" s="48"/>
      <c r="BU89" s="48"/>
      <c r="BX89" s="49"/>
      <c r="BY89" s="29"/>
      <c r="BZ89" s="48"/>
      <c r="CA89" s="48"/>
      <c r="CC89" s="48"/>
      <c r="CD89" s="48"/>
      <c r="CE89" s="7"/>
      <c r="CG89" s="29"/>
      <c r="CH89" s="47"/>
      <c r="CI89" s="47"/>
      <c r="CJ89" s="2"/>
      <c r="CK89" s="47"/>
      <c r="CL89" s="47"/>
      <c r="CM89" s="25"/>
      <c r="CN89" s="48"/>
      <c r="CO89" s="48"/>
      <c r="CR89" s="49"/>
      <c r="CS89" s="29"/>
      <c r="CT89" s="48"/>
      <c r="CU89" s="48"/>
      <c r="CW89" s="48"/>
      <c r="CX89" s="48"/>
      <c r="CY89" s="29"/>
      <c r="DA89" s="29"/>
      <c r="DB89" s="47"/>
      <c r="DC89" s="47"/>
      <c r="DD89" s="2"/>
      <c r="DE89" s="47"/>
      <c r="DF89" s="47"/>
      <c r="DG89" s="29"/>
      <c r="DH89" s="48"/>
      <c r="DI89" s="48"/>
      <c r="DL89" s="49"/>
      <c r="DM89" s="29"/>
      <c r="DN89" s="48"/>
      <c r="DO89" s="48"/>
      <c r="DQ89" s="48"/>
      <c r="DR89" s="48"/>
      <c r="DS89" s="7"/>
      <c r="DU89" s="29"/>
      <c r="DV89" s="47"/>
      <c r="DW89" s="47"/>
      <c r="DX89" s="2"/>
      <c r="DY89" s="47"/>
      <c r="DZ89" s="47"/>
      <c r="EA89" s="29"/>
      <c r="EB89" s="48"/>
      <c r="EC89" s="48"/>
      <c r="EF89" s="49"/>
      <c r="EG89" s="29"/>
      <c r="EH89" s="48"/>
      <c r="EI89" s="48"/>
      <c r="EK89" s="48"/>
      <c r="EL89" s="48"/>
      <c r="EM89" s="7"/>
      <c r="EO89" s="29"/>
      <c r="EP89" s="47"/>
      <c r="EQ89" s="47"/>
      <c r="ER89" s="2"/>
      <c r="ES89" s="47"/>
      <c r="ET89" s="47"/>
      <c r="EU89" s="29"/>
      <c r="EW89" s="50"/>
      <c r="EZ89" s="49"/>
      <c r="FA89" s="29"/>
      <c r="FB89" s="48"/>
      <c r="FC89" s="48"/>
      <c r="FE89" s="48"/>
      <c r="FF89" s="48"/>
      <c r="FG89" s="7"/>
      <c r="FI89" s="29"/>
      <c r="FJ89" s="47"/>
      <c r="FK89" s="47"/>
      <c r="FL89" s="2"/>
      <c r="FM89" s="47"/>
      <c r="FN89" s="47"/>
      <c r="FO89" s="29"/>
      <c r="FP89" s="48"/>
      <c r="FQ89" s="48"/>
      <c r="FT89" s="49"/>
      <c r="FU89" s="29"/>
      <c r="FV89" s="48"/>
      <c r="FW89" s="48"/>
      <c r="FY89" s="48"/>
      <c r="FZ89" s="48"/>
      <c r="GA89" s="7"/>
      <c r="GC89" s="29"/>
      <c r="GD89" s="47"/>
      <c r="GE89" s="47"/>
      <c r="GF89" s="2"/>
      <c r="GG89" s="47"/>
      <c r="GH89" s="47"/>
      <c r="GI89" s="29"/>
      <c r="GJ89" s="48"/>
      <c r="GK89" s="48"/>
      <c r="GN89" s="49"/>
      <c r="GO89" s="29"/>
      <c r="GP89" s="48"/>
      <c r="GQ89" s="48"/>
      <c r="GS89" s="48"/>
      <c r="GT89" s="48"/>
      <c r="GU89" s="7"/>
      <c r="HC89" s="51"/>
      <c r="HH89" s="49"/>
      <c r="HO89" s="7"/>
      <c r="HW89" s="51"/>
      <c r="IB89" s="49"/>
      <c r="II89" s="7"/>
      <c r="IQ89" s="51"/>
      <c r="IV89" s="49"/>
      <c r="JC89" s="7"/>
      <c r="JK89" s="51"/>
      <c r="JP89" s="49"/>
    </row>
    <row r="90" spans="1:276" s="4" customFormat="1" ht="13.5" customHeight="1">
      <c r="A90" s="62"/>
      <c r="B90" s="2"/>
      <c r="C90" s="2"/>
      <c r="D90" s="2"/>
      <c r="E90" s="2"/>
      <c r="F90" s="2"/>
      <c r="G90" s="2"/>
      <c r="H90" s="2"/>
      <c r="I90" s="2"/>
      <c r="J90" s="2"/>
      <c r="K90" s="2"/>
      <c r="L90" s="2"/>
      <c r="M90" s="2"/>
      <c r="N90" s="2"/>
      <c r="O90" s="2"/>
      <c r="P90" s="2"/>
      <c r="Q90" s="2"/>
      <c r="R90" s="2"/>
      <c r="S90" s="2"/>
      <c r="T90" s="2"/>
      <c r="U90" s="2"/>
      <c r="V90" s="2"/>
      <c r="W90" s="7"/>
      <c r="Y90" s="29"/>
      <c r="Z90" s="47"/>
      <c r="AA90" s="48"/>
      <c r="AB90" s="2"/>
      <c r="AC90" s="47"/>
      <c r="AG90" s="48"/>
      <c r="AJ90" s="49"/>
      <c r="AK90" s="29"/>
      <c r="AL90" s="48"/>
      <c r="AM90" s="48"/>
      <c r="AO90" s="48"/>
      <c r="AP90" s="48"/>
      <c r="AT90" s="47"/>
      <c r="AU90" s="47"/>
      <c r="AV90" s="2"/>
      <c r="AW90" s="47"/>
      <c r="AX90" s="47"/>
      <c r="AY90" s="29"/>
      <c r="AZ90" s="48"/>
      <c r="BA90" s="48"/>
      <c r="BD90" s="49"/>
      <c r="BE90" s="29"/>
      <c r="BG90" s="48"/>
      <c r="BI90" s="48"/>
      <c r="BJ90" s="48"/>
      <c r="BK90" s="7"/>
      <c r="BM90" s="29"/>
      <c r="BN90" s="47"/>
      <c r="BO90" s="47"/>
      <c r="BP90" s="2"/>
      <c r="BQ90" s="47"/>
      <c r="BR90" s="47"/>
      <c r="BS90" s="29"/>
      <c r="BT90" s="48"/>
      <c r="BU90" s="48"/>
      <c r="BX90" s="49"/>
      <c r="BY90" s="29"/>
      <c r="BZ90" s="48"/>
      <c r="CA90" s="48"/>
      <c r="CC90" s="48"/>
      <c r="CD90" s="48"/>
      <c r="CE90" s="7"/>
      <c r="CG90" s="29"/>
      <c r="CH90" s="47"/>
      <c r="CI90" s="47"/>
      <c r="CJ90" s="2"/>
      <c r="CK90" s="47"/>
      <c r="CL90" s="47"/>
      <c r="CM90" s="25"/>
      <c r="CN90" s="48"/>
      <c r="CO90" s="48"/>
      <c r="CR90" s="49"/>
      <c r="CS90" s="29"/>
      <c r="CT90" s="48"/>
      <c r="CU90" s="48"/>
      <c r="CW90" s="48"/>
      <c r="CX90" s="48"/>
      <c r="CY90" s="29"/>
      <c r="DA90" s="29"/>
      <c r="DB90" s="47"/>
      <c r="DC90" s="47"/>
      <c r="DD90" s="2"/>
      <c r="DE90" s="47"/>
      <c r="DF90" s="47"/>
      <c r="DG90" s="29"/>
      <c r="DH90" s="48"/>
      <c r="DI90" s="48"/>
      <c r="DL90" s="49"/>
      <c r="DM90" s="29"/>
      <c r="DN90" s="48"/>
      <c r="DO90" s="48"/>
      <c r="DQ90" s="48"/>
      <c r="DR90" s="48"/>
      <c r="DS90" s="7"/>
      <c r="DU90" s="29"/>
      <c r="DV90" s="47"/>
      <c r="DW90" s="47"/>
      <c r="DX90" s="2"/>
      <c r="DY90" s="47"/>
      <c r="DZ90" s="47"/>
      <c r="EA90" s="29"/>
      <c r="EB90" s="48"/>
      <c r="EC90" s="48"/>
      <c r="EF90" s="49"/>
      <c r="EG90" s="29"/>
      <c r="EH90" s="48"/>
      <c r="EI90" s="48"/>
      <c r="EK90" s="48"/>
      <c r="EL90" s="48"/>
      <c r="EM90" s="7"/>
      <c r="EO90" s="29"/>
      <c r="EP90" s="47"/>
      <c r="EQ90" s="47"/>
      <c r="ER90" s="2"/>
      <c r="ES90" s="47"/>
      <c r="ET90" s="47"/>
      <c r="EU90" s="29"/>
      <c r="EW90" s="50"/>
      <c r="EZ90" s="49"/>
      <c r="FA90" s="29"/>
      <c r="FB90" s="48"/>
      <c r="FC90" s="48"/>
      <c r="FE90" s="48"/>
      <c r="FF90" s="48"/>
      <c r="FG90" s="7"/>
      <c r="FI90" s="29"/>
      <c r="FJ90" s="47"/>
      <c r="FK90" s="47"/>
      <c r="FL90" s="2"/>
      <c r="FM90" s="47"/>
      <c r="FN90" s="47"/>
      <c r="FO90" s="29"/>
      <c r="FP90" s="48"/>
      <c r="FQ90" s="48"/>
      <c r="FT90" s="49"/>
      <c r="FU90" s="29"/>
      <c r="FV90" s="48"/>
      <c r="FW90" s="48"/>
      <c r="FY90" s="48"/>
      <c r="FZ90" s="48"/>
      <c r="GA90" s="7"/>
      <c r="GC90" s="29"/>
      <c r="GD90" s="47"/>
      <c r="GE90" s="47"/>
      <c r="GF90" s="2"/>
      <c r="GG90" s="47"/>
      <c r="GH90" s="47"/>
      <c r="GI90" s="29"/>
      <c r="GJ90" s="48"/>
      <c r="GK90" s="48"/>
      <c r="GN90" s="49"/>
      <c r="GO90" s="29"/>
      <c r="GP90" s="48"/>
      <c r="GQ90" s="48"/>
      <c r="GS90" s="48"/>
      <c r="GT90" s="48"/>
      <c r="GU90" s="7"/>
      <c r="HC90" s="51"/>
      <c r="HH90" s="49"/>
      <c r="HO90" s="7"/>
      <c r="HW90" s="51"/>
      <c r="IB90" s="49"/>
      <c r="II90" s="7"/>
      <c r="IQ90" s="51"/>
      <c r="IV90" s="49"/>
      <c r="JC90" s="7"/>
      <c r="JK90" s="51"/>
      <c r="JP90" s="49"/>
    </row>
    <row r="91" spans="1:276" s="4" customFormat="1" ht="13.5" customHeight="1">
      <c r="A91" s="62"/>
      <c r="B91" s="2"/>
      <c r="C91" s="2"/>
      <c r="D91" s="2"/>
      <c r="E91" s="2"/>
      <c r="F91" s="2"/>
      <c r="G91" s="2"/>
      <c r="H91" s="2"/>
      <c r="I91" s="2"/>
      <c r="J91" s="2"/>
      <c r="K91" s="2"/>
      <c r="L91" s="2"/>
      <c r="M91" s="2"/>
      <c r="N91" s="2"/>
      <c r="O91" s="2"/>
      <c r="P91" s="2"/>
      <c r="Q91" s="2"/>
      <c r="R91" s="2"/>
      <c r="S91" s="2"/>
      <c r="T91" s="2"/>
      <c r="U91" s="2"/>
      <c r="V91" s="2"/>
      <c r="W91" s="7"/>
      <c r="Y91" s="29"/>
      <c r="Z91" s="47"/>
      <c r="AA91" s="48"/>
      <c r="AB91" s="2"/>
      <c r="AC91" s="47"/>
      <c r="AG91" s="48"/>
      <c r="AJ91" s="49"/>
      <c r="AK91" s="29"/>
      <c r="AL91" s="48"/>
      <c r="AM91" s="48"/>
      <c r="AO91" s="48"/>
      <c r="AP91" s="48"/>
      <c r="AT91" s="47"/>
      <c r="AU91" s="47"/>
      <c r="AV91" s="2"/>
      <c r="AW91" s="47"/>
      <c r="AX91" s="47"/>
      <c r="AY91" s="29"/>
      <c r="AZ91" s="48"/>
      <c r="BA91" s="48"/>
      <c r="BD91" s="49"/>
      <c r="BE91" s="29"/>
      <c r="BG91" s="48"/>
      <c r="BI91" s="48"/>
      <c r="BJ91" s="48"/>
      <c r="BK91" s="7"/>
      <c r="BM91" s="29"/>
      <c r="BN91" s="47"/>
      <c r="BO91" s="47"/>
      <c r="BP91" s="2"/>
      <c r="BQ91" s="47"/>
      <c r="BR91" s="47"/>
      <c r="BS91" s="29"/>
      <c r="BT91" s="48"/>
      <c r="BU91" s="48"/>
      <c r="BX91" s="49"/>
      <c r="BY91" s="29"/>
      <c r="BZ91" s="48"/>
      <c r="CA91" s="48"/>
      <c r="CC91" s="48"/>
      <c r="CD91" s="48"/>
      <c r="CE91" s="7"/>
      <c r="CG91" s="29"/>
      <c r="CH91" s="47"/>
      <c r="CI91" s="47"/>
      <c r="CJ91" s="2"/>
      <c r="CK91" s="47"/>
      <c r="CL91" s="47"/>
      <c r="CM91" s="25"/>
      <c r="CN91" s="48"/>
      <c r="CO91" s="48"/>
      <c r="CR91" s="49"/>
      <c r="CS91" s="29"/>
      <c r="CT91" s="48"/>
      <c r="CU91" s="48"/>
      <c r="CW91" s="48"/>
      <c r="CX91" s="48"/>
      <c r="CY91" s="29"/>
      <c r="DA91" s="29"/>
      <c r="DB91" s="47"/>
      <c r="DC91" s="47"/>
      <c r="DD91" s="2"/>
      <c r="DE91" s="47"/>
      <c r="DF91" s="47"/>
      <c r="DG91" s="29"/>
      <c r="DH91" s="48"/>
      <c r="DI91" s="48"/>
      <c r="DL91" s="49"/>
      <c r="DM91" s="29"/>
      <c r="DN91" s="48"/>
      <c r="DO91" s="48"/>
      <c r="DQ91" s="48"/>
      <c r="DR91" s="48"/>
      <c r="DS91" s="7"/>
      <c r="DU91" s="29"/>
      <c r="DV91" s="47"/>
      <c r="DW91" s="47"/>
      <c r="DX91" s="2"/>
      <c r="DY91" s="47"/>
      <c r="DZ91" s="47"/>
      <c r="EA91" s="29"/>
      <c r="EB91" s="48"/>
      <c r="EC91" s="48"/>
      <c r="EF91" s="49"/>
      <c r="EG91" s="29"/>
      <c r="EH91" s="48"/>
      <c r="EI91" s="48"/>
      <c r="EK91" s="48"/>
      <c r="EL91" s="48"/>
      <c r="EM91" s="7"/>
      <c r="EO91" s="29"/>
      <c r="EP91" s="47"/>
      <c r="EQ91" s="47"/>
      <c r="ER91" s="2"/>
      <c r="ES91" s="47"/>
      <c r="ET91" s="47"/>
      <c r="EU91" s="29"/>
      <c r="EW91" s="50"/>
      <c r="EZ91" s="49"/>
      <c r="FA91" s="29"/>
      <c r="FB91" s="48"/>
      <c r="FC91" s="48"/>
      <c r="FE91" s="48"/>
      <c r="FF91" s="48"/>
      <c r="FG91" s="7"/>
      <c r="FI91" s="29"/>
      <c r="FJ91" s="47"/>
      <c r="FK91" s="47"/>
      <c r="FL91" s="2"/>
      <c r="FM91" s="47"/>
      <c r="FN91" s="47"/>
      <c r="FO91" s="29"/>
      <c r="FP91" s="48"/>
      <c r="FQ91" s="48"/>
      <c r="FT91" s="49"/>
      <c r="FU91" s="29"/>
      <c r="FV91" s="48"/>
      <c r="FW91" s="48"/>
      <c r="FY91" s="48"/>
      <c r="FZ91" s="48"/>
      <c r="GA91" s="7"/>
      <c r="GC91" s="29"/>
      <c r="GD91" s="47"/>
      <c r="GE91" s="47"/>
      <c r="GF91" s="2"/>
      <c r="GG91" s="47"/>
      <c r="GH91" s="47"/>
      <c r="GI91" s="29"/>
      <c r="GJ91" s="48"/>
      <c r="GK91" s="48"/>
      <c r="GN91" s="49"/>
      <c r="GO91" s="29"/>
      <c r="GP91" s="48"/>
      <c r="GQ91" s="48"/>
      <c r="GS91" s="48"/>
      <c r="GT91" s="48"/>
      <c r="GU91" s="7"/>
      <c r="HC91" s="51"/>
      <c r="HH91" s="49"/>
      <c r="HO91" s="7"/>
      <c r="HW91" s="51"/>
      <c r="IB91" s="49"/>
      <c r="II91" s="7"/>
      <c r="IQ91" s="51"/>
      <c r="IV91" s="49"/>
      <c r="JC91" s="7"/>
      <c r="JK91" s="51"/>
      <c r="JP91" s="49"/>
    </row>
    <row r="92" spans="1:276" s="4" customFormat="1" ht="13.5" customHeight="1">
      <c r="A92" s="62"/>
      <c r="B92" s="2"/>
      <c r="C92" s="2"/>
      <c r="D92" s="2"/>
      <c r="E92" s="2"/>
      <c r="F92" s="2"/>
      <c r="G92" s="2"/>
      <c r="H92" s="2"/>
      <c r="I92" s="2"/>
      <c r="J92" s="2"/>
      <c r="K92" s="2"/>
      <c r="L92" s="2"/>
      <c r="M92" s="2"/>
      <c r="N92" s="2"/>
      <c r="O92" s="2"/>
      <c r="P92" s="2"/>
      <c r="Q92" s="2"/>
      <c r="R92" s="2"/>
      <c r="S92" s="2"/>
      <c r="T92" s="2"/>
      <c r="U92" s="2"/>
      <c r="V92" s="2"/>
      <c r="W92" s="7"/>
      <c r="Y92" s="29"/>
      <c r="Z92" s="47"/>
      <c r="AA92" s="48"/>
      <c r="AB92" s="2"/>
      <c r="AC92" s="47"/>
      <c r="AG92" s="48"/>
      <c r="AJ92" s="49"/>
      <c r="AK92" s="29"/>
      <c r="AL92" s="48"/>
      <c r="AM92" s="48"/>
      <c r="AO92" s="48"/>
      <c r="AP92" s="48"/>
      <c r="AT92" s="47"/>
      <c r="AU92" s="47"/>
      <c r="AV92" s="2"/>
      <c r="AW92" s="47"/>
      <c r="AX92" s="47"/>
      <c r="AY92" s="29"/>
      <c r="AZ92" s="48"/>
      <c r="BA92" s="48"/>
      <c r="BD92" s="49"/>
      <c r="BE92" s="29"/>
      <c r="BG92" s="48"/>
      <c r="BI92" s="48"/>
      <c r="BJ92" s="48"/>
      <c r="BK92" s="7"/>
      <c r="BM92" s="29"/>
      <c r="BN92" s="47"/>
      <c r="BO92" s="47"/>
      <c r="BP92" s="2"/>
      <c r="BQ92" s="47"/>
      <c r="BR92" s="47"/>
      <c r="BS92" s="29"/>
      <c r="BT92" s="48"/>
      <c r="BU92" s="48"/>
      <c r="BX92" s="49"/>
      <c r="BY92" s="29"/>
      <c r="BZ92" s="48"/>
      <c r="CA92" s="48"/>
      <c r="CC92" s="48"/>
      <c r="CD92" s="48"/>
      <c r="CE92" s="7"/>
      <c r="CG92" s="29"/>
      <c r="CH92" s="47"/>
      <c r="CI92" s="47"/>
      <c r="CJ92" s="2"/>
      <c r="CK92" s="47"/>
      <c r="CL92" s="47"/>
      <c r="CM92" s="25"/>
      <c r="CN92" s="48"/>
      <c r="CO92" s="48"/>
      <c r="CR92" s="49"/>
      <c r="CS92" s="29"/>
      <c r="CT92" s="48"/>
      <c r="CU92" s="48"/>
      <c r="CW92" s="48"/>
      <c r="CX92" s="48"/>
      <c r="CY92" s="29"/>
      <c r="DA92" s="29"/>
      <c r="DB92" s="47"/>
      <c r="DC92" s="47"/>
      <c r="DD92" s="2"/>
      <c r="DE92" s="47"/>
      <c r="DF92" s="47"/>
      <c r="DG92" s="29"/>
      <c r="DH92" s="48"/>
      <c r="DI92" s="48"/>
      <c r="DL92" s="49"/>
      <c r="DM92" s="29"/>
      <c r="DN92" s="48"/>
      <c r="DO92" s="48"/>
      <c r="DQ92" s="48"/>
      <c r="DR92" s="48"/>
      <c r="DS92" s="7"/>
      <c r="DU92" s="29"/>
      <c r="DV92" s="47"/>
      <c r="DW92" s="47"/>
      <c r="DX92" s="2"/>
      <c r="DY92" s="47"/>
      <c r="DZ92" s="47"/>
      <c r="EA92" s="29"/>
      <c r="EB92" s="48"/>
      <c r="EC92" s="48"/>
      <c r="EF92" s="49"/>
      <c r="EG92" s="29"/>
      <c r="EH92" s="48"/>
      <c r="EI92" s="48"/>
      <c r="EK92" s="48"/>
      <c r="EL92" s="48"/>
      <c r="EM92" s="7"/>
      <c r="EO92" s="29"/>
      <c r="EP92" s="47"/>
      <c r="EQ92" s="47"/>
      <c r="ER92" s="2"/>
      <c r="ES92" s="47"/>
      <c r="ET92" s="47"/>
      <c r="EU92" s="29"/>
      <c r="EW92" s="50"/>
      <c r="EZ92" s="49"/>
      <c r="FA92" s="29"/>
      <c r="FB92" s="48"/>
      <c r="FC92" s="48"/>
      <c r="FE92" s="48"/>
      <c r="FF92" s="48"/>
      <c r="FG92" s="7"/>
      <c r="FI92" s="29"/>
      <c r="FJ92" s="47"/>
      <c r="FK92" s="47"/>
      <c r="FL92" s="2"/>
      <c r="FM92" s="47"/>
      <c r="FN92" s="47"/>
      <c r="FO92" s="29"/>
      <c r="FP92" s="48"/>
      <c r="FQ92" s="48"/>
      <c r="FT92" s="49"/>
      <c r="FU92" s="29"/>
      <c r="FV92" s="48"/>
      <c r="FW92" s="48"/>
      <c r="FY92" s="48"/>
      <c r="FZ92" s="48"/>
      <c r="GA92" s="7"/>
      <c r="GC92" s="29"/>
      <c r="GD92" s="47"/>
      <c r="GE92" s="47"/>
      <c r="GF92" s="2"/>
      <c r="GG92" s="47"/>
      <c r="GH92" s="47"/>
      <c r="GI92" s="29"/>
      <c r="GJ92" s="48"/>
      <c r="GK92" s="48"/>
      <c r="GN92" s="49"/>
      <c r="GO92" s="29"/>
      <c r="GP92" s="48"/>
      <c r="GQ92" s="48"/>
      <c r="GS92" s="48"/>
      <c r="GT92" s="48"/>
      <c r="GU92" s="7"/>
      <c r="HC92" s="51"/>
      <c r="HH92" s="49"/>
      <c r="HO92" s="7"/>
      <c r="HW92" s="51"/>
      <c r="IB92" s="49"/>
      <c r="II92" s="7"/>
      <c r="IQ92" s="51"/>
      <c r="IV92" s="49"/>
      <c r="JC92" s="7"/>
      <c r="JK92" s="51"/>
      <c r="JP92" s="49"/>
    </row>
    <row r="93" spans="1:276" s="4" customFormat="1" ht="13.5" customHeight="1">
      <c r="A93" s="62"/>
      <c r="B93" s="2"/>
      <c r="C93" s="2"/>
      <c r="D93" s="2"/>
      <c r="E93" s="2"/>
      <c r="F93" s="2"/>
      <c r="G93" s="2"/>
      <c r="H93" s="2"/>
      <c r="I93" s="2"/>
      <c r="J93" s="2"/>
      <c r="K93" s="2"/>
      <c r="L93" s="2"/>
      <c r="M93" s="2"/>
      <c r="N93" s="2"/>
      <c r="O93" s="2"/>
      <c r="P93" s="2"/>
      <c r="Q93" s="2"/>
      <c r="R93" s="2"/>
      <c r="S93" s="2"/>
      <c r="T93" s="2"/>
      <c r="U93" s="2"/>
      <c r="V93" s="2"/>
      <c r="W93" s="7"/>
      <c r="Y93" s="29"/>
      <c r="Z93" s="47"/>
      <c r="AA93" s="48"/>
      <c r="AB93" s="2"/>
      <c r="AC93" s="47"/>
      <c r="AG93" s="48"/>
      <c r="AJ93" s="49"/>
      <c r="AK93" s="29"/>
      <c r="AL93" s="48"/>
      <c r="AM93" s="48"/>
      <c r="AO93" s="48"/>
      <c r="AP93" s="48"/>
      <c r="AT93" s="47"/>
      <c r="AU93" s="47"/>
      <c r="AV93" s="2"/>
      <c r="AW93" s="47"/>
      <c r="AX93" s="47"/>
      <c r="AY93" s="29"/>
      <c r="AZ93" s="48"/>
      <c r="BA93" s="48"/>
      <c r="BD93" s="49"/>
      <c r="BE93" s="29"/>
      <c r="BG93" s="48"/>
      <c r="BI93" s="48"/>
      <c r="BJ93" s="48"/>
      <c r="BK93" s="7"/>
      <c r="BM93" s="29"/>
      <c r="BN93" s="47"/>
      <c r="BO93" s="47"/>
      <c r="BP93" s="2"/>
      <c r="BQ93" s="47"/>
      <c r="BR93" s="47"/>
      <c r="BS93" s="29"/>
      <c r="BT93" s="48"/>
      <c r="BU93" s="48"/>
      <c r="BX93" s="49"/>
      <c r="BY93" s="29"/>
      <c r="BZ93" s="48"/>
      <c r="CA93" s="48"/>
      <c r="CC93" s="48"/>
      <c r="CD93" s="48"/>
      <c r="CE93" s="7"/>
      <c r="CG93" s="29"/>
      <c r="CH93" s="47"/>
      <c r="CI93" s="47"/>
      <c r="CJ93" s="2"/>
      <c r="CK93" s="47"/>
      <c r="CL93" s="47"/>
      <c r="CM93" s="25"/>
      <c r="CN93" s="48"/>
      <c r="CO93" s="48"/>
      <c r="CR93" s="49"/>
      <c r="CS93" s="29"/>
      <c r="CT93" s="48"/>
      <c r="CU93" s="48"/>
      <c r="CW93" s="48"/>
      <c r="CX93" s="48"/>
      <c r="CY93" s="29"/>
      <c r="DA93" s="29"/>
      <c r="DB93" s="47"/>
      <c r="DC93" s="47"/>
      <c r="DD93" s="2"/>
      <c r="DE93" s="47"/>
      <c r="DF93" s="47"/>
      <c r="DG93" s="29"/>
      <c r="DH93" s="48"/>
      <c r="DI93" s="48"/>
      <c r="DL93" s="49"/>
      <c r="DM93" s="29"/>
      <c r="DN93" s="48"/>
      <c r="DO93" s="48"/>
      <c r="DQ93" s="48"/>
      <c r="DR93" s="48"/>
      <c r="DS93" s="7"/>
      <c r="DU93" s="29"/>
      <c r="DV93" s="47"/>
      <c r="DW93" s="47"/>
      <c r="DX93" s="2"/>
      <c r="DY93" s="47"/>
      <c r="DZ93" s="47"/>
      <c r="EA93" s="29"/>
      <c r="EB93" s="48"/>
      <c r="EC93" s="48"/>
      <c r="EF93" s="49"/>
      <c r="EG93" s="29"/>
      <c r="EH93" s="48"/>
      <c r="EI93" s="48"/>
      <c r="EK93" s="48"/>
      <c r="EL93" s="48"/>
      <c r="EM93" s="7"/>
      <c r="EO93" s="29"/>
      <c r="EP93" s="47"/>
      <c r="EQ93" s="47"/>
      <c r="ER93" s="2"/>
      <c r="ES93" s="47"/>
      <c r="ET93" s="47"/>
      <c r="EU93" s="29"/>
      <c r="EW93" s="50"/>
      <c r="EZ93" s="49"/>
      <c r="FA93" s="29"/>
      <c r="FB93" s="48"/>
      <c r="FC93" s="48"/>
      <c r="FE93" s="48"/>
      <c r="FF93" s="48"/>
      <c r="FG93" s="7"/>
      <c r="FI93" s="29"/>
      <c r="FJ93" s="47"/>
      <c r="FK93" s="47"/>
      <c r="FL93" s="2"/>
      <c r="FM93" s="47"/>
      <c r="FN93" s="47"/>
      <c r="FO93" s="29"/>
      <c r="FP93" s="48"/>
      <c r="FQ93" s="48"/>
      <c r="FT93" s="49"/>
      <c r="FU93" s="29"/>
      <c r="FV93" s="48"/>
      <c r="FW93" s="48"/>
      <c r="FY93" s="48"/>
      <c r="FZ93" s="48"/>
      <c r="GA93" s="7"/>
      <c r="GC93" s="29"/>
      <c r="GD93" s="47"/>
      <c r="GE93" s="47"/>
      <c r="GF93" s="2"/>
      <c r="GG93" s="47"/>
      <c r="GH93" s="47"/>
      <c r="GI93" s="29"/>
      <c r="GJ93" s="48"/>
      <c r="GK93" s="48"/>
      <c r="GN93" s="49"/>
      <c r="GO93" s="29"/>
      <c r="GP93" s="48"/>
      <c r="GQ93" s="48"/>
      <c r="GS93" s="48"/>
      <c r="GT93" s="48"/>
      <c r="GU93" s="7"/>
      <c r="HC93" s="51"/>
      <c r="HH93" s="49"/>
      <c r="HO93" s="7"/>
      <c r="HW93" s="51"/>
      <c r="IB93" s="49"/>
      <c r="II93" s="7"/>
      <c r="IQ93" s="51"/>
      <c r="IV93" s="49"/>
      <c r="JC93" s="7"/>
      <c r="JK93" s="51"/>
      <c r="JP93" s="49"/>
    </row>
    <row r="94" spans="1:276" s="4" customFormat="1" ht="13.5" customHeight="1">
      <c r="A94" s="62"/>
      <c r="B94" s="2"/>
      <c r="C94" s="2"/>
      <c r="D94" s="2"/>
      <c r="E94" s="2"/>
      <c r="F94" s="2"/>
      <c r="G94" s="2"/>
      <c r="H94" s="2"/>
      <c r="I94" s="2"/>
      <c r="J94" s="2"/>
      <c r="K94" s="2"/>
      <c r="L94" s="2"/>
      <c r="M94" s="2"/>
      <c r="N94" s="2"/>
      <c r="O94" s="2"/>
      <c r="P94" s="2"/>
      <c r="Q94" s="2"/>
      <c r="R94" s="2"/>
      <c r="S94" s="2"/>
      <c r="T94" s="2"/>
      <c r="U94" s="2"/>
      <c r="V94" s="2"/>
      <c r="W94" s="7"/>
      <c r="Y94" s="29"/>
      <c r="Z94" s="47"/>
      <c r="AA94" s="48"/>
      <c r="AB94" s="2"/>
      <c r="AC94" s="47"/>
      <c r="AG94" s="48"/>
      <c r="AJ94" s="49"/>
      <c r="AK94" s="29"/>
      <c r="AL94" s="48"/>
      <c r="AM94" s="48"/>
      <c r="AO94" s="48"/>
      <c r="AP94" s="48"/>
      <c r="AT94" s="47"/>
      <c r="AU94" s="47"/>
      <c r="AV94" s="2"/>
      <c r="AW94" s="47"/>
      <c r="AX94" s="47"/>
      <c r="AY94" s="29"/>
      <c r="AZ94" s="48"/>
      <c r="BA94" s="48"/>
      <c r="BD94" s="49"/>
      <c r="BE94" s="29"/>
      <c r="BG94" s="48"/>
      <c r="BI94" s="48"/>
      <c r="BJ94" s="48"/>
      <c r="BK94" s="7"/>
      <c r="BM94" s="29"/>
      <c r="BN94" s="47"/>
      <c r="BO94" s="47"/>
      <c r="BP94" s="2"/>
      <c r="BQ94" s="47"/>
      <c r="BR94" s="47"/>
      <c r="BS94" s="29"/>
      <c r="BT94" s="48"/>
      <c r="BU94" s="48"/>
      <c r="BX94" s="49"/>
      <c r="BY94" s="29"/>
      <c r="BZ94" s="48"/>
      <c r="CA94" s="48"/>
      <c r="CC94" s="48"/>
      <c r="CD94" s="48"/>
      <c r="CE94" s="7"/>
      <c r="CG94" s="29"/>
      <c r="CH94" s="47"/>
      <c r="CI94" s="47"/>
      <c r="CJ94" s="2"/>
      <c r="CK94" s="47"/>
      <c r="CL94" s="47"/>
      <c r="CM94" s="25"/>
      <c r="CN94" s="48"/>
      <c r="CO94" s="48"/>
      <c r="CR94" s="49"/>
      <c r="CS94" s="29"/>
      <c r="CT94" s="48"/>
      <c r="CU94" s="48"/>
      <c r="CW94" s="48"/>
      <c r="CX94" s="48"/>
      <c r="CY94" s="29"/>
      <c r="DA94" s="29"/>
      <c r="DB94" s="47"/>
      <c r="DC94" s="47"/>
      <c r="DD94" s="2"/>
      <c r="DE94" s="47"/>
      <c r="DF94" s="47"/>
      <c r="DG94" s="29"/>
      <c r="DH94" s="48"/>
      <c r="DI94" s="48"/>
      <c r="DL94" s="49"/>
      <c r="DM94" s="29"/>
      <c r="DN94" s="48"/>
      <c r="DO94" s="48"/>
      <c r="DQ94" s="48"/>
      <c r="DR94" s="48"/>
      <c r="DS94" s="7"/>
      <c r="DU94" s="29"/>
      <c r="DV94" s="47"/>
      <c r="DW94" s="47"/>
      <c r="DX94" s="2"/>
      <c r="DY94" s="47"/>
      <c r="DZ94" s="47"/>
      <c r="EA94" s="29"/>
      <c r="EB94" s="48"/>
      <c r="EC94" s="48"/>
      <c r="EF94" s="49"/>
      <c r="EG94" s="29"/>
      <c r="EH94" s="48"/>
      <c r="EI94" s="48"/>
      <c r="EK94" s="48"/>
      <c r="EL94" s="48"/>
      <c r="EM94" s="7"/>
      <c r="EO94" s="29"/>
      <c r="EP94" s="47"/>
      <c r="EQ94" s="47"/>
      <c r="ER94" s="2"/>
      <c r="ES94" s="47"/>
      <c r="ET94" s="47"/>
      <c r="EU94" s="29"/>
      <c r="EW94" s="50"/>
      <c r="EZ94" s="49"/>
      <c r="FA94" s="29"/>
      <c r="FB94" s="48"/>
      <c r="FC94" s="48"/>
      <c r="FE94" s="48"/>
      <c r="FF94" s="48"/>
      <c r="FG94" s="7"/>
      <c r="FI94" s="29"/>
      <c r="FJ94" s="47"/>
      <c r="FK94" s="47"/>
      <c r="FL94" s="2"/>
      <c r="FM94" s="47"/>
      <c r="FN94" s="47"/>
      <c r="FO94" s="29"/>
      <c r="FP94" s="48"/>
      <c r="FQ94" s="48"/>
      <c r="FT94" s="49"/>
      <c r="FU94" s="29"/>
      <c r="FV94" s="48"/>
      <c r="FW94" s="48"/>
      <c r="FY94" s="48"/>
      <c r="FZ94" s="48"/>
      <c r="GA94" s="7"/>
      <c r="GC94" s="29"/>
      <c r="GD94" s="47"/>
      <c r="GE94" s="47"/>
      <c r="GF94" s="2"/>
      <c r="GG94" s="47"/>
      <c r="GH94" s="47"/>
      <c r="GI94" s="29"/>
      <c r="GJ94" s="48"/>
      <c r="GK94" s="48"/>
      <c r="GN94" s="49"/>
      <c r="GO94" s="29"/>
      <c r="GP94" s="48"/>
      <c r="GQ94" s="48"/>
      <c r="GS94" s="48"/>
      <c r="GT94" s="48"/>
      <c r="GU94" s="7"/>
      <c r="HC94" s="51"/>
      <c r="HH94" s="49"/>
      <c r="HO94" s="7"/>
      <c r="HW94" s="51"/>
      <c r="IB94" s="49"/>
      <c r="II94" s="7"/>
      <c r="IQ94" s="51"/>
      <c r="IV94" s="49"/>
      <c r="JC94" s="7"/>
      <c r="JK94" s="51"/>
      <c r="JP94" s="49"/>
    </row>
    <row r="95" spans="1:276" s="4" customFormat="1" ht="13.5" customHeight="1">
      <c r="A95" s="62"/>
      <c r="B95" s="2"/>
      <c r="C95" s="2"/>
      <c r="D95" s="2"/>
      <c r="E95" s="2"/>
      <c r="F95" s="2"/>
      <c r="G95" s="2"/>
      <c r="H95" s="2"/>
      <c r="I95" s="2"/>
      <c r="J95" s="2"/>
      <c r="K95" s="2"/>
      <c r="L95" s="2"/>
      <c r="M95" s="2"/>
      <c r="N95" s="2"/>
      <c r="O95" s="2"/>
      <c r="P95" s="2"/>
      <c r="Q95" s="2"/>
      <c r="R95" s="2"/>
      <c r="S95" s="2"/>
      <c r="T95" s="2"/>
      <c r="U95" s="2"/>
      <c r="V95" s="2"/>
      <c r="W95" s="7"/>
      <c r="Y95" s="29"/>
      <c r="Z95" s="47"/>
      <c r="AA95" s="48"/>
      <c r="AB95" s="2"/>
      <c r="AC95" s="47"/>
      <c r="AG95" s="48"/>
      <c r="AJ95" s="49"/>
      <c r="AK95" s="29"/>
      <c r="AL95" s="48"/>
      <c r="AM95" s="48"/>
      <c r="AO95" s="48"/>
      <c r="AP95" s="48"/>
      <c r="AT95" s="47"/>
      <c r="AU95" s="47"/>
      <c r="AV95" s="2"/>
      <c r="AW95" s="47"/>
      <c r="AX95" s="47"/>
      <c r="AY95" s="29"/>
      <c r="AZ95" s="48"/>
      <c r="BA95" s="48"/>
      <c r="BD95" s="49"/>
      <c r="BE95" s="29"/>
      <c r="BG95" s="48"/>
      <c r="BI95" s="48"/>
      <c r="BJ95" s="48"/>
      <c r="BK95" s="7"/>
      <c r="BM95" s="29"/>
      <c r="BN95" s="47"/>
      <c r="BO95" s="47"/>
      <c r="BP95" s="2"/>
      <c r="BQ95" s="47"/>
      <c r="BR95" s="47"/>
      <c r="BS95" s="29"/>
      <c r="BT95" s="48"/>
      <c r="BU95" s="48"/>
      <c r="BX95" s="49"/>
      <c r="BY95" s="29"/>
      <c r="BZ95" s="48"/>
      <c r="CA95" s="48"/>
      <c r="CC95" s="48"/>
      <c r="CD95" s="48"/>
      <c r="CE95" s="7"/>
      <c r="CG95" s="29"/>
      <c r="CH95" s="47"/>
      <c r="CI95" s="47"/>
      <c r="CJ95" s="2"/>
      <c r="CK95" s="47"/>
      <c r="CL95" s="47"/>
      <c r="CM95" s="25"/>
      <c r="CN95" s="48"/>
      <c r="CO95" s="48"/>
      <c r="CR95" s="49"/>
      <c r="CS95" s="29"/>
      <c r="CT95" s="48"/>
      <c r="CU95" s="48"/>
      <c r="CW95" s="48"/>
      <c r="CX95" s="48"/>
      <c r="CY95" s="29"/>
      <c r="DA95" s="29"/>
      <c r="DB95" s="47"/>
      <c r="DC95" s="47"/>
      <c r="DD95" s="2"/>
      <c r="DE95" s="47"/>
      <c r="DF95" s="47"/>
      <c r="DG95" s="29"/>
      <c r="DH95" s="48"/>
      <c r="DI95" s="48"/>
      <c r="DL95" s="49"/>
      <c r="DM95" s="29"/>
      <c r="DN95" s="48"/>
      <c r="DO95" s="48"/>
      <c r="DQ95" s="48"/>
      <c r="DR95" s="48"/>
      <c r="DS95" s="7"/>
      <c r="DU95" s="29"/>
      <c r="DV95" s="47"/>
      <c r="DW95" s="47"/>
      <c r="DX95" s="2"/>
      <c r="DY95" s="47"/>
      <c r="DZ95" s="47"/>
      <c r="EA95" s="29"/>
      <c r="EB95" s="48"/>
      <c r="EC95" s="48"/>
      <c r="EF95" s="49"/>
      <c r="EG95" s="29"/>
      <c r="EH95" s="48"/>
      <c r="EI95" s="48"/>
      <c r="EK95" s="48"/>
      <c r="EL95" s="48"/>
      <c r="EM95" s="7"/>
      <c r="EO95" s="29"/>
      <c r="EP95" s="47"/>
      <c r="EQ95" s="47"/>
      <c r="ER95" s="2"/>
      <c r="ES95" s="47"/>
      <c r="ET95" s="47"/>
      <c r="EU95" s="29"/>
      <c r="EW95" s="50"/>
      <c r="EZ95" s="49"/>
      <c r="FA95" s="29"/>
      <c r="FB95" s="48"/>
      <c r="FC95" s="48"/>
      <c r="FE95" s="48"/>
      <c r="FF95" s="48"/>
      <c r="FG95" s="7"/>
      <c r="FI95" s="29"/>
      <c r="FJ95" s="47"/>
      <c r="FK95" s="47"/>
      <c r="FL95" s="2"/>
      <c r="FM95" s="47"/>
      <c r="FN95" s="47"/>
      <c r="FO95" s="29"/>
      <c r="FP95" s="48"/>
      <c r="FQ95" s="48"/>
      <c r="FT95" s="49"/>
      <c r="FU95" s="29"/>
      <c r="FV95" s="48"/>
      <c r="FW95" s="48"/>
      <c r="FY95" s="48"/>
      <c r="FZ95" s="48"/>
      <c r="GA95" s="7"/>
      <c r="GC95" s="29"/>
      <c r="GD95" s="47"/>
      <c r="GE95" s="47"/>
      <c r="GF95" s="2"/>
      <c r="GG95" s="47"/>
      <c r="GH95" s="47"/>
      <c r="GI95" s="29"/>
      <c r="GJ95" s="48"/>
      <c r="GK95" s="48"/>
      <c r="GN95" s="49"/>
      <c r="GO95" s="29"/>
      <c r="GP95" s="48"/>
      <c r="GQ95" s="48"/>
      <c r="GS95" s="48"/>
      <c r="GT95" s="48"/>
      <c r="GU95" s="7"/>
      <c r="HC95" s="51"/>
      <c r="HH95" s="49"/>
      <c r="HO95" s="7"/>
      <c r="HW95" s="51"/>
      <c r="IB95" s="49"/>
      <c r="II95" s="7"/>
      <c r="IQ95" s="51"/>
      <c r="IV95" s="49"/>
      <c r="JC95" s="7"/>
      <c r="JK95" s="51"/>
      <c r="JP95" s="49"/>
    </row>
    <row r="96" spans="1:276" s="4" customFormat="1" ht="13.5" customHeight="1">
      <c r="A96" s="62"/>
      <c r="B96" s="2"/>
      <c r="C96" s="2"/>
      <c r="D96" s="2"/>
      <c r="E96" s="2"/>
      <c r="F96" s="2"/>
      <c r="G96" s="2"/>
      <c r="H96" s="2"/>
      <c r="I96" s="2"/>
      <c r="J96" s="2"/>
      <c r="K96" s="2"/>
      <c r="L96" s="2"/>
      <c r="M96" s="2"/>
      <c r="N96" s="2"/>
      <c r="O96" s="2"/>
      <c r="P96" s="2"/>
      <c r="Q96" s="2"/>
      <c r="R96" s="2"/>
      <c r="S96" s="2"/>
      <c r="T96" s="2"/>
      <c r="U96" s="2"/>
      <c r="V96" s="2"/>
      <c r="W96" s="7"/>
      <c r="Y96" s="29"/>
      <c r="Z96" s="47"/>
      <c r="AA96" s="48"/>
      <c r="AB96" s="2"/>
      <c r="AC96" s="47"/>
      <c r="AG96" s="48"/>
      <c r="AJ96" s="49"/>
      <c r="AK96" s="29"/>
      <c r="AL96" s="48"/>
      <c r="AM96" s="48"/>
      <c r="AO96" s="48"/>
      <c r="AP96" s="48"/>
      <c r="AT96" s="47"/>
      <c r="AU96" s="47"/>
      <c r="AV96" s="2"/>
      <c r="AW96" s="47"/>
      <c r="AX96" s="47"/>
      <c r="AY96" s="29"/>
      <c r="AZ96" s="48"/>
      <c r="BA96" s="48"/>
      <c r="BD96" s="49"/>
      <c r="BE96" s="29"/>
      <c r="BG96" s="48"/>
      <c r="BI96" s="48"/>
      <c r="BJ96" s="48"/>
      <c r="BK96" s="7"/>
      <c r="BM96" s="29"/>
      <c r="BN96" s="47"/>
      <c r="BO96" s="47"/>
      <c r="BP96" s="2"/>
      <c r="BQ96" s="47"/>
      <c r="BR96" s="47"/>
      <c r="BS96" s="29"/>
      <c r="BT96" s="48"/>
      <c r="BU96" s="48"/>
      <c r="BX96" s="49"/>
      <c r="BY96" s="29"/>
      <c r="BZ96" s="48"/>
      <c r="CA96" s="48"/>
      <c r="CC96" s="48"/>
      <c r="CD96" s="48"/>
      <c r="CE96" s="7"/>
      <c r="CG96" s="29"/>
      <c r="CH96" s="47"/>
      <c r="CI96" s="47"/>
      <c r="CJ96" s="2"/>
      <c r="CK96" s="47"/>
      <c r="CL96" s="47"/>
      <c r="CM96" s="25"/>
      <c r="CN96" s="48"/>
      <c r="CO96" s="48"/>
      <c r="CR96" s="49"/>
      <c r="CS96" s="29"/>
      <c r="CT96" s="48"/>
      <c r="CU96" s="48"/>
      <c r="CW96" s="48"/>
      <c r="CX96" s="48"/>
      <c r="CY96" s="29"/>
      <c r="DA96" s="29"/>
      <c r="DB96" s="47"/>
      <c r="DC96" s="47"/>
      <c r="DD96" s="2"/>
      <c r="DE96" s="47"/>
      <c r="DF96" s="47"/>
      <c r="DG96" s="29"/>
      <c r="DH96" s="48"/>
      <c r="DI96" s="48"/>
      <c r="DL96" s="49"/>
      <c r="DM96" s="29"/>
      <c r="DN96" s="48"/>
      <c r="DO96" s="48"/>
      <c r="DQ96" s="48"/>
      <c r="DR96" s="48"/>
      <c r="DS96" s="7"/>
      <c r="DU96" s="29"/>
      <c r="DV96" s="47"/>
      <c r="DW96" s="47"/>
      <c r="DX96" s="2"/>
      <c r="DY96" s="47"/>
      <c r="DZ96" s="47"/>
      <c r="EA96" s="29"/>
      <c r="EB96" s="48"/>
      <c r="EC96" s="48"/>
      <c r="EF96" s="49"/>
      <c r="EG96" s="29"/>
      <c r="EH96" s="48"/>
      <c r="EI96" s="48"/>
      <c r="EK96" s="48"/>
      <c r="EL96" s="48"/>
      <c r="EM96" s="7"/>
      <c r="EO96" s="29"/>
      <c r="EP96" s="47"/>
      <c r="EQ96" s="47"/>
      <c r="ER96" s="2"/>
      <c r="ES96" s="47"/>
      <c r="ET96" s="47"/>
      <c r="EU96" s="29"/>
      <c r="EW96" s="50"/>
      <c r="EZ96" s="49"/>
      <c r="FA96" s="29"/>
      <c r="FB96" s="48"/>
      <c r="FC96" s="48"/>
      <c r="FE96" s="48"/>
      <c r="FF96" s="48"/>
      <c r="FG96" s="7"/>
      <c r="FI96" s="29"/>
      <c r="FJ96" s="47"/>
      <c r="FK96" s="47"/>
      <c r="FL96" s="2"/>
      <c r="FM96" s="47"/>
      <c r="FN96" s="47"/>
      <c r="FO96" s="29"/>
      <c r="FP96" s="48"/>
      <c r="FQ96" s="48"/>
      <c r="FT96" s="49"/>
      <c r="FU96" s="29"/>
      <c r="FV96" s="48"/>
      <c r="FW96" s="48"/>
      <c r="FY96" s="48"/>
      <c r="FZ96" s="48"/>
      <c r="GA96" s="7"/>
      <c r="GC96" s="29"/>
      <c r="GD96" s="47"/>
      <c r="GE96" s="47"/>
      <c r="GF96" s="2"/>
      <c r="GG96" s="47"/>
      <c r="GH96" s="47"/>
      <c r="GI96" s="29"/>
      <c r="GJ96" s="48"/>
      <c r="GK96" s="48"/>
      <c r="GN96" s="49"/>
      <c r="GO96" s="29"/>
      <c r="GP96" s="48"/>
      <c r="GQ96" s="48"/>
      <c r="GS96" s="48"/>
      <c r="GT96" s="48"/>
      <c r="GU96" s="7"/>
      <c r="HC96" s="51"/>
      <c r="HH96" s="49"/>
      <c r="HO96" s="7"/>
      <c r="HW96" s="51"/>
      <c r="IB96" s="49"/>
      <c r="II96" s="7"/>
      <c r="IQ96" s="51"/>
      <c r="IV96" s="49"/>
      <c r="JC96" s="7"/>
      <c r="JK96" s="51"/>
      <c r="JP96" s="49"/>
    </row>
    <row r="97" spans="1:276" s="4" customFormat="1" ht="13.5" customHeight="1">
      <c r="A97" s="62"/>
      <c r="B97" s="2"/>
      <c r="C97" s="2"/>
      <c r="D97" s="2"/>
      <c r="E97" s="2"/>
      <c r="F97" s="2"/>
      <c r="G97" s="2"/>
      <c r="H97" s="2"/>
      <c r="I97" s="2"/>
      <c r="J97" s="2"/>
      <c r="K97" s="2"/>
      <c r="L97" s="2"/>
      <c r="M97" s="2"/>
      <c r="N97" s="2"/>
      <c r="O97" s="2"/>
      <c r="P97" s="2"/>
      <c r="Q97" s="2"/>
      <c r="R97" s="2"/>
      <c r="S97" s="2"/>
      <c r="T97" s="2"/>
      <c r="U97" s="2"/>
      <c r="V97" s="2"/>
      <c r="W97" s="7"/>
      <c r="Y97" s="29"/>
      <c r="Z97" s="47"/>
      <c r="AA97" s="48"/>
      <c r="AB97" s="2"/>
      <c r="AC97" s="47"/>
      <c r="AG97" s="48"/>
      <c r="AJ97" s="49"/>
      <c r="AK97" s="29"/>
      <c r="AL97" s="48"/>
      <c r="AM97" s="48"/>
      <c r="AO97" s="48"/>
      <c r="AP97" s="48"/>
      <c r="AT97" s="47"/>
      <c r="AU97" s="47"/>
      <c r="AV97" s="2"/>
      <c r="AW97" s="47"/>
      <c r="AX97" s="47"/>
      <c r="AY97" s="29"/>
      <c r="AZ97" s="48"/>
      <c r="BA97" s="48"/>
      <c r="BD97" s="49"/>
      <c r="BE97" s="29"/>
      <c r="BG97" s="48"/>
      <c r="BI97" s="48"/>
      <c r="BJ97" s="48"/>
      <c r="BK97" s="7"/>
      <c r="BM97" s="29"/>
      <c r="BN97" s="47"/>
      <c r="BO97" s="47"/>
      <c r="BP97" s="2"/>
      <c r="BQ97" s="47"/>
      <c r="BR97" s="47"/>
      <c r="BS97" s="29"/>
      <c r="BT97" s="48"/>
      <c r="BU97" s="48"/>
      <c r="BX97" s="49"/>
      <c r="BY97" s="29"/>
      <c r="BZ97" s="48"/>
      <c r="CA97" s="48"/>
      <c r="CC97" s="48"/>
      <c r="CD97" s="48"/>
      <c r="CE97" s="7"/>
      <c r="CG97" s="29"/>
      <c r="CH97" s="47"/>
      <c r="CI97" s="47"/>
      <c r="CJ97" s="2"/>
      <c r="CK97" s="47"/>
      <c r="CL97" s="47"/>
      <c r="CM97" s="25"/>
      <c r="CN97" s="48"/>
      <c r="CO97" s="48"/>
      <c r="CR97" s="49"/>
      <c r="CS97" s="29"/>
      <c r="CT97" s="48"/>
      <c r="CU97" s="48"/>
      <c r="CW97" s="48"/>
      <c r="CX97" s="48"/>
      <c r="CY97" s="29"/>
      <c r="DA97" s="29"/>
      <c r="DB97" s="47"/>
      <c r="DC97" s="47"/>
      <c r="DD97" s="2"/>
      <c r="DE97" s="47"/>
      <c r="DF97" s="47"/>
      <c r="DG97" s="29"/>
      <c r="DH97" s="48"/>
      <c r="DI97" s="48"/>
      <c r="DL97" s="49"/>
      <c r="DM97" s="29"/>
      <c r="DN97" s="48"/>
      <c r="DO97" s="48"/>
      <c r="DQ97" s="48"/>
      <c r="DR97" s="48"/>
      <c r="DS97" s="7"/>
      <c r="DU97" s="29"/>
      <c r="DV97" s="47"/>
      <c r="DW97" s="47"/>
      <c r="DX97" s="2"/>
      <c r="DY97" s="47"/>
      <c r="DZ97" s="47"/>
      <c r="EA97" s="29"/>
      <c r="EB97" s="48"/>
      <c r="EC97" s="48"/>
      <c r="EF97" s="49"/>
      <c r="EG97" s="29"/>
      <c r="EH97" s="48"/>
      <c r="EI97" s="48"/>
      <c r="EK97" s="48"/>
      <c r="EL97" s="48"/>
      <c r="EM97" s="7"/>
      <c r="EO97" s="29"/>
      <c r="EP97" s="47"/>
      <c r="EQ97" s="47"/>
      <c r="ER97" s="2"/>
      <c r="ES97" s="47"/>
      <c r="ET97" s="47"/>
      <c r="EU97" s="29"/>
      <c r="EW97" s="50"/>
      <c r="EZ97" s="49"/>
      <c r="FA97" s="29"/>
      <c r="FB97" s="48"/>
      <c r="FC97" s="48"/>
      <c r="FE97" s="48"/>
      <c r="FF97" s="48"/>
      <c r="FG97" s="7"/>
      <c r="FI97" s="29"/>
      <c r="FJ97" s="47"/>
      <c r="FK97" s="47"/>
      <c r="FL97" s="2"/>
      <c r="FM97" s="47"/>
      <c r="FN97" s="47"/>
      <c r="FO97" s="29"/>
      <c r="FP97" s="48"/>
      <c r="FQ97" s="48"/>
      <c r="FT97" s="49"/>
      <c r="FU97" s="29"/>
      <c r="FV97" s="48"/>
      <c r="FW97" s="48"/>
      <c r="FY97" s="48"/>
      <c r="FZ97" s="48"/>
      <c r="GA97" s="7"/>
      <c r="GC97" s="29"/>
      <c r="GD97" s="47"/>
      <c r="GE97" s="47"/>
      <c r="GF97" s="2"/>
      <c r="GG97" s="47"/>
      <c r="GH97" s="47"/>
      <c r="GI97" s="29"/>
      <c r="GJ97" s="48"/>
      <c r="GK97" s="48"/>
      <c r="GN97" s="49"/>
      <c r="GO97" s="29"/>
      <c r="GP97" s="48"/>
      <c r="GQ97" s="48"/>
      <c r="GS97" s="48"/>
      <c r="GT97" s="48"/>
      <c r="GU97" s="7"/>
      <c r="HC97" s="51"/>
      <c r="HH97" s="49"/>
      <c r="HO97" s="7"/>
      <c r="HW97" s="51"/>
      <c r="IB97" s="49"/>
      <c r="II97" s="7"/>
      <c r="IQ97" s="51"/>
      <c r="IV97" s="49"/>
      <c r="JC97" s="7"/>
      <c r="JK97" s="51"/>
      <c r="JP97" s="49"/>
    </row>
    <row r="98" spans="1:276" s="4" customFormat="1" ht="13.5" customHeight="1">
      <c r="A98" s="62"/>
      <c r="B98" s="2"/>
      <c r="C98" s="2"/>
      <c r="D98" s="2"/>
      <c r="E98" s="2"/>
      <c r="F98" s="2"/>
      <c r="G98" s="2"/>
      <c r="H98" s="2"/>
      <c r="I98" s="2"/>
      <c r="J98" s="2"/>
      <c r="K98" s="2"/>
      <c r="L98" s="2"/>
      <c r="M98" s="2"/>
      <c r="N98" s="2"/>
      <c r="O98" s="2"/>
      <c r="P98" s="2"/>
      <c r="Q98" s="2"/>
      <c r="R98" s="2"/>
      <c r="S98" s="2"/>
      <c r="T98" s="2"/>
      <c r="U98" s="2"/>
      <c r="V98" s="2"/>
      <c r="W98" s="7"/>
      <c r="Y98" s="29"/>
      <c r="Z98" s="47"/>
      <c r="AA98" s="48"/>
      <c r="AB98" s="2"/>
      <c r="AC98" s="47"/>
      <c r="AG98" s="48"/>
      <c r="AJ98" s="49"/>
      <c r="AK98" s="29"/>
      <c r="AL98" s="48"/>
      <c r="AM98" s="48"/>
      <c r="AO98" s="48"/>
      <c r="AP98" s="48"/>
      <c r="AT98" s="47"/>
      <c r="AU98" s="47"/>
      <c r="AV98" s="2"/>
      <c r="AW98" s="47"/>
      <c r="AX98" s="47"/>
      <c r="AY98" s="29"/>
      <c r="AZ98" s="48"/>
      <c r="BA98" s="48"/>
      <c r="BD98" s="49"/>
      <c r="BE98" s="29"/>
      <c r="BG98" s="48"/>
      <c r="BI98" s="48"/>
      <c r="BJ98" s="48"/>
      <c r="BK98" s="7"/>
      <c r="BM98" s="29"/>
      <c r="BN98" s="47"/>
      <c r="BO98" s="47"/>
      <c r="BP98" s="2"/>
      <c r="BQ98" s="47"/>
      <c r="BR98" s="47"/>
      <c r="BS98" s="29"/>
      <c r="BT98" s="48"/>
      <c r="BU98" s="48"/>
      <c r="BX98" s="49"/>
      <c r="BY98" s="29"/>
      <c r="BZ98" s="48"/>
      <c r="CA98" s="48"/>
      <c r="CC98" s="48"/>
      <c r="CD98" s="48"/>
      <c r="CE98" s="7"/>
      <c r="CG98" s="29"/>
      <c r="CH98" s="47"/>
      <c r="CI98" s="47"/>
      <c r="CJ98" s="2"/>
      <c r="CK98" s="47"/>
      <c r="CL98" s="47"/>
      <c r="CM98" s="25"/>
      <c r="CN98" s="48"/>
      <c r="CO98" s="48"/>
      <c r="CR98" s="49"/>
      <c r="CS98" s="29"/>
      <c r="CT98" s="48"/>
      <c r="CU98" s="48"/>
      <c r="CW98" s="48"/>
      <c r="CX98" s="48"/>
      <c r="CY98" s="29"/>
      <c r="DA98" s="29"/>
      <c r="DB98" s="47"/>
      <c r="DC98" s="47"/>
      <c r="DD98" s="2"/>
      <c r="DE98" s="47"/>
      <c r="DF98" s="47"/>
      <c r="DG98" s="29"/>
      <c r="DH98" s="48"/>
      <c r="DI98" s="48"/>
      <c r="DL98" s="49"/>
      <c r="DM98" s="29"/>
      <c r="DN98" s="48"/>
      <c r="DO98" s="48"/>
      <c r="DQ98" s="48"/>
      <c r="DR98" s="48"/>
      <c r="DS98" s="7"/>
      <c r="DU98" s="29"/>
      <c r="DV98" s="47"/>
      <c r="DW98" s="47"/>
      <c r="DX98" s="2"/>
      <c r="DY98" s="47"/>
      <c r="DZ98" s="47"/>
      <c r="EA98" s="29"/>
      <c r="EB98" s="48"/>
      <c r="EC98" s="48"/>
      <c r="EF98" s="49"/>
      <c r="EG98" s="29"/>
      <c r="EH98" s="48"/>
      <c r="EI98" s="48"/>
      <c r="EK98" s="48"/>
      <c r="EL98" s="48"/>
      <c r="EM98" s="7"/>
      <c r="EO98" s="29"/>
      <c r="EP98" s="47"/>
      <c r="EQ98" s="47"/>
      <c r="ER98" s="2"/>
      <c r="ES98" s="47"/>
      <c r="ET98" s="47"/>
      <c r="EU98" s="29"/>
      <c r="EW98" s="50"/>
      <c r="EZ98" s="49"/>
      <c r="FA98" s="29"/>
      <c r="FB98" s="48"/>
      <c r="FC98" s="48"/>
      <c r="FE98" s="48"/>
      <c r="FF98" s="48"/>
      <c r="FG98" s="7"/>
      <c r="FI98" s="29"/>
      <c r="FJ98" s="47"/>
      <c r="FK98" s="47"/>
      <c r="FL98" s="2"/>
      <c r="FM98" s="47"/>
      <c r="FN98" s="47"/>
      <c r="FO98" s="29"/>
      <c r="FP98" s="48"/>
      <c r="FQ98" s="48"/>
      <c r="FT98" s="49"/>
      <c r="FU98" s="29"/>
      <c r="FV98" s="48"/>
      <c r="FW98" s="48"/>
      <c r="FY98" s="48"/>
      <c r="FZ98" s="48"/>
      <c r="GA98" s="7"/>
      <c r="GC98" s="29"/>
      <c r="GD98" s="47"/>
      <c r="GE98" s="47"/>
      <c r="GF98" s="2"/>
      <c r="GG98" s="47"/>
      <c r="GH98" s="47"/>
      <c r="GI98" s="29"/>
      <c r="GJ98" s="48"/>
      <c r="GK98" s="48"/>
      <c r="GN98" s="49"/>
      <c r="GO98" s="29"/>
      <c r="GP98" s="48"/>
      <c r="GQ98" s="48"/>
      <c r="GS98" s="48"/>
      <c r="GT98" s="48"/>
      <c r="GU98" s="7"/>
      <c r="HC98" s="51"/>
      <c r="HH98" s="49"/>
      <c r="HO98" s="7"/>
      <c r="HW98" s="51"/>
      <c r="IB98" s="49"/>
      <c r="II98" s="7"/>
      <c r="IQ98" s="51"/>
      <c r="IV98" s="49"/>
      <c r="JC98" s="7"/>
      <c r="JK98" s="51"/>
      <c r="JP98" s="49"/>
    </row>
    <row r="99" spans="1:276" s="4" customFormat="1" ht="13.5" customHeight="1">
      <c r="A99" s="62"/>
      <c r="B99" s="2"/>
      <c r="C99" s="2"/>
      <c r="D99" s="2"/>
      <c r="E99" s="2"/>
      <c r="F99" s="2"/>
      <c r="G99" s="2"/>
      <c r="H99" s="2"/>
      <c r="I99" s="2"/>
      <c r="J99" s="2"/>
      <c r="K99" s="2"/>
      <c r="L99" s="2"/>
      <c r="M99" s="2"/>
      <c r="N99" s="2"/>
      <c r="O99" s="2"/>
      <c r="P99" s="2"/>
      <c r="Q99" s="2"/>
      <c r="R99" s="2"/>
      <c r="S99" s="2"/>
      <c r="T99" s="2"/>
      <c r="U99" s="2"/>
      <c r="V99" s="2"/>
      <c r="W99" s="7"/>
      <c r="Y99" s="29"/>
      <c r="Z99" s="47"/>
      <c r="AA99" s="48"/>
      <c r="AB99" s="2"/>
      <c r="AC99" s="47"/>
      <c r="AD99" s="48"/>
      <c r="AE99" s="29"/>
      <c r="AF99" s="48"/>
      <c r="AG99" s="48"/>
      <c r="AJ99" s="49"/>
      <c r="AK99" s="29"/>
      <c r="AL99" s="48"/>
      <c r="AM99" s="48"/>
      <c r="AO99" s="48"/>
      <c r="AP99" s="48"/>
      <c r="AQ99" s="7"/>
      <c r="AS99" s="29"/>
      <c r="AT99" s="47"/>
      <c r="AU99" s="47"/>
      <c r="AV99" s="2"/>
      <c r="AW99" s="47"/>
      <c r="AX99" s="47"/>
      <c r="AY99" s="29"/>
      <c r="AZ99" s="48"/>
      <c r="BA99" s="48"/>
      <c r="BD99" s="49"/>
      <c r="BE99" s="29"/>
      <c r="BG99" s="48"/>
      <c r="BI99" s="48"/>
      <c r="BJ99" s="48"/>
      <c r="BK99" s="7"/>
      <c r="BM99" s="29"/>
      <c r="BN99" s="47"/>
      <c r="BO99" s="47"/>
      <c r="BP99" s="2"/>
      <c r="BQ99" s="47"/>
      <c r="BR99" s="47"/>
      <c r="BS99" s="29"/>
      <c r="BT99" s="48"/>
      <c r="BU99" s="48"/>
      <c r="BX99" s="49"/>
      <c r="BY99" s="29"/>
      <c r="BZ99" s="48"/>
      <c r="CA99" s="48"/>
      <c r="CC99" s="48"/>
      <c r="CD99" s="48"/>
      <c r="CE99" s="7"/>
      <c r="CG99" s="29"/>
      <c r="CH99" s="47"/>
      <c r="CI99" s="47"/>
      <c r="CJ99" s="2"/>
      <c r="CK99" s="47"/>
      <c r="CL99" s="47"/>
      <c r="CM99" s="25"/>
      <c r="CN99" s="48"/>
      <c r="CO99" s="48"/>
      <c r="CR99" s="49"/>
      <c r="CS99" s="29"/>
      <c r="CT99" s="48"/>
      <c r="CU99" s="48"/>
      <c r="CW99" s="48"/>
      <c r="CX99" s="48"/>
      <c r="CY99" s="29"/>
      <c r="DA99" s="29"/>
      <c r="DB99" s="47"/>
      <c r="DC99" s="47"/>
      <c r="DD99" s="2"/>
      <c r="DE99" s="47"/>
      <c r="DF99" s="47"/>
      <c r="DG99" s="29"/>
      <c r="DH99" s="48"/>
      <c r="DI99" s="48"/>
      <c r="DL99" s="49"/>
      <c r="DM99" s="29"/>
      <c r="DN99" s="48"/>
      <c r="DO99" s="48"/>
      <c r="DQ99" s="48"/>
      <c r="DR99" s="48"/>
      <c r="DS99" s="7"/>
      <c r="DU99" s="29"/>
      <c r="DV99" s="47"/>
      <c r="DW99" s="47"/>
      <c r="DX99" s="2"/>
      <c r="DY99" s="47"/>
      <c r="DZ99" s="47"/>
      <c r="EA99" s="29"/>
      <c r="EB99" s="48"/>
      <c r="EC99" s="48"/>
      <c r="EF99" s="49"/>
      <c r="EG99" s="29"/>
      <c r="EH99" s="48"/>
      <c r="EI99" s="48"/>
      <c r="EK99" s="48"/>
      <c r="EL99" s="48"/>
      <c r="EM99" s="7"/>
      <c r="EO99" s="29"/>
      <c r="EP99" s="47"/>
      <c r="EQ99" s="47"/>
      <c r="ER99" s="2"/>
      <c r="ES99" s="47"/>
      <c r="ET99" s="47"/>
      <c r="EU99" s="29"/>
      <c r="EW99" s="50"/>
      <c r="EZ99" s="49"/>
      <c r="FA99" s="29"/>
      <c r="FB99" s="48"/>
      <c r="FC99" s="48"/>
      <c r="FE99" s="48"/>
      <c r="FF99" s="48"/>
      <c r="FG99" s="7"/>
      <c r="FI99" s="29"/>
      <c r="FJ99" s="47"/>
      <c r="FK99" s="47"/>
      <c r="FL99" s="2"/>
      <c r="FM99" s="47"/>
      <c r="FN99" s="47"/>
      <c r="FO99" s="29"/>
      <c r="FP99" s="48"/>
      <c r="FQ99" s="48"/>
      <c r="FT99" s="49"/>
      <c r="FU99" s="29"/>
      <c r="FV99" s="48"/>
      <c r="FW99" s="48"/>
      <c r="FY99" s="48"/>
      <c r="FZ99" s="48"/>
      <c r="GA99" s="7"/>
      <c r="GC99" s="29"/>
      <c r="GD99" s="47"/>
      <c r="GE99" s="47"/>
      <c r="GF99" s="2"/>
      <c r="GG99" s="47"/>
      <c r="GH99" s="47"/>
      <c r="GI99" s="29"/>
      <c r="GJ99" s="48"/>
      <c r="GK99" s="48"/>
      <c r="GN99" s="49"/>
      <c r="GO99" s="29"/>
      <c r="GP99" s="48"/>
      <c r="GQ99" s="48"/>
      <c r="GS99" s="48"/>
      <c r="GT99" s="48"/>
      <c r="GU99" s="7"/>
      <c r="HC99" s="51"/>
      <c r="HH99" s="49"/>
      <c r="HO99" s="7"/>
      <c r="HW99" s="51"/>
      <c r="IB99" s="49"/>
      <c r="II99" s="7"/>
      <c r="IQ99" s="51"/>
      <c r="IV99" s="49"/>
      <c r="JC99" s="7"/>
      <c r="JK99" s="51"/>
      <c r="JP99" s="49"/>
    </row>
    <row r="100" spans="1:276" s="4" customFormat="1" ht="13.5" customHeight="1">
      <c r="A100" s="62"/>
      <c r="B100" s="2"/>
      <c r="C100" s="2"/>
      <c r="D100" s="2"/>
      <c r="E100" s="2"/>
      <c r="F100" s="2"/>
      <c r="G100" s="2"/>
      <c r="H100" s="2"/>
      <c r="I100" s="2"/>
      <c r="J100" s="2"/>
      <c r="K100" s="2"/>
      <c r="L100" s="2"/>
      <c r="M100" s="2"/>
      <c r="N100" s="2"/>
      <c r="O100" s="2"/>
      <c r="P100" s="2"/>
      <c r="Q100" s="2"/>
      <c r="R100" s="2"/>
      <c r="S100" s="2"/>
      <c r="T100" s="2"/>
      <c r="U100" s="2"/>
      <c r="V100" s="2"/>
      <c r="W100" s="7"/>
      <c r="Y100" s="29"/>
      <c r="Z100" s="47"/>
      <c r="AA100" s="48"/>
      <c r="AB100" s="2"/>
      <c r="AC100" s="47"/>
      <c r="AD100" s="48"/>
      <c r="AE100" s="29"/>
      <c r="AF100" s="48"/>
      <c r="AG100" s="48"/>
      <c r="AJ100" s="49"/>
      <c r="AK100" s="29"/>
      <c r="AL100" s="48"/>
      <c r="AM100" s="48"/>
      <c r="AO100" s="48"/>
      <c r="AP100" s="48"/>
      <c r="AQ100" s="7"/>
      <c r="AS100" s="29"/>
      <c r="AT100" s="47"/>
      <c r="AU100" s="47"/>
      <c r="AV100" s="2"/>
      <c r="AW100" s="47"/>
      <c r="AX100" s="47"/>
      <c r="AY100" s="29"/>
      <c r="AZ100" s="48"/>
      <c r="BA100" s="48"/>
      <c r="BD100" s="49"/>
      <c r="BE100" s="29"/>
      <c r="BG100" s="48"/>
      <c r="BI100" s="48"/>
      <c r="BJ100" s="48"/>
      <c r="BK100" s="7"/>
      <c r="BM100" s="29"/>
      <c r="BN100" s="47"/>
      <c r="BO100" s="47"/>
      <c r="BP100" s="2"/>
      <c r="BQ100" s="47"/>
      <c r="BR100" s="47"/>
      <c r="BS100" s="29"/>
      <c r="BT100" s="48"/>
      <c r="BU100" s="48"/>
      <c r="BX100" s="49"/>
      <c r="BY100" s="29"/>
      <c r="BZ100" s="48"/>
      <c r="CA100" s="48"/>
      <c r="CC100" s="48"/>
      <c r="CD100" s="48"/>
      <c r="CE100" s="7"/>
      <c r="CG100" s="29"/>
      <c r="CH100" s="47"/>
      <c r="CI100" s="47"/>
      <c r="CJ100" s="2"/>
      <c r="CK100" s="47"/>
      <c r="CL100" s="47"/>
      <c r="CM100" s="25"/>
      <c r="CN100" s="48"/>
      <c r="CO100" s="48"/>
      <c r="CR100" s="49"/>
      <c r="CS100" s="29"/>
      <c r="CT100" s="48"/>
      <c r="CU100" s="48"/>
      <c r="CW100" s="48"/>
      <c r="CX100" s="48"/>
      <c r="CY100" s="29"/>
      <c r="DA100" s="29"/>
      <c r="DB100" s="47"/>
      <c r="DC100" s="47"/>
      <c r="DD100" s="2"/>
      <c r="DE100" s="47"/>
      <c r="DF100" s="47"/>
      <c r="DG100" s="29"/>
      <c r="DH100" s="48"/>
      <c r="DI100" s="48"/>
      <c r="DL100" s="49"/>
      <c r="DM100" s="29"/>
      <c r="DN100" s="48"/>
      <c r="DO100" s="48"/>
      <c r="DQ100" s="48"/>
      <c r="DR100" s="48"/>
      <c r="DS100" s="7"/>
      <c r="DU100" s="29"/>
      <c r="DV100" s="47"/>
      <c r="DW100" s="47"/>
      <c r="DX100" s="2"/>
      <c r="DY100" s="47"/>
      <c r="DZ100" s="47"/>
      <c r="EA100" s="29"/>
      <c r="EB100" s="48"/>
      <c r="EC100" s="48"/>
      <c r="EF100" s="49"/>
      <c r="EG100" s="29"/>
      <c r="EH100" s="48"/>
      <c r="EI100" s="48"/>
      <c r="EK100" s="48"/>
      <c r="EL100" s="48"/>
      <c r="EM100" s="7"/>
      <c r="EO100" s="29"/>
      <c r="EP100" s="47"/>
      <c r="EQ100" s="47"/>
      <c r="ER100" s="2"/>
      <c r="ES100" s="47"/>
      <c r="ET100" s="47"/>
      <c r="EU100" s="29"/>
      <c r="EW100" s="50"/>
      <c r="EZ100" s="49"/>
      <c r="FA100" s="29"/>
      <c r="FB100" s="48"/>
      <c r="FC100" s="48"/>
      <c r="FE100" s="48"/>
      <c r="FF100" s="48"/>
      <c r="FG100" s="7"/>
      <c r="FI100" s="29"/>
      <c r="FJ100" s="47"/>
      <c r="FK100" s="47"/>
      <c r="FL100" s="2"/>
      <c r="FM100" s="47"/>
      <c r="FN100" s="47"/>
      <c r="FO100" s="29"/>
      <c r="FP100" s="48"/>
      <c r="FQ100" s="48"/>
      <c r="FT100" s="49"/>
      <c r="FU100" s="29"/>
      <c r="FV100" s="48"/>
      <c r="FW100" s="48"/>
      <c r="FY100" s="48"/>
      <c r="FZ100" s="48"/>
      <c r="GA100" s="7"/>
      <c r="GC100" s="29"/>
      <c r="GD100" s="47"/>
      <c r="GE100" s="47"/>
      <c r="GF100" s="2"/>
      <c r="GG100" s="47"/>
      <c r="GH100" s="47"/>
      <c r="GI100" s="29"/>
      <c r="GJ100" s="48"/>
      <c r="GK100" s="48"/>
      <c r="GN100" s="49"/>
      <c r="GO100" s="29"/>
      <c r="GP100" s="48"/>
      <c r="GQ100" s="48"/>
      <c r="GS100" s="48"/>
      <c r="GT100" s="48"/>
      <c r="GU100" s="7"/>
      <c r="HC100" s="51"/>
      <c r="HH100" s="49"/>
      <c r="HO100" s="7"/>
      <c r="HW100" s="51"/>
      <c r="IB100" s="49"/>
      <c r="II100" s="7"/>
      <c r="IQ100" s="51"/>
      <c r="IV100" s="49"/>
      <c r="JC100" s="7"/>
      <c r="JK100" s="51"/>
      <c r="JP100" s="49"/>
    </row>
    <row r="101" spans="1:276" s="4" customFormat="1" ht="13.5" customHeight="1">
      <c r="A101" s="62"/>
      <c r="B101" s="2"/>
      <c r="C101" s="2"/>
      <c r="D101" s="2"/>
      <c r="E101" s="2"/>
      <c r="F101" s="2"/>
      <c r="G101" s="2"/>
      <c r="H101" s="2"/>
      <c r="I101" s="2"/>
      <c r="J101" s="2"/>
      <c r="K101" s="2"/>
      <c r="L101" s="2"/>
      <c r="M101" s="2"/>
      <c r="N101" s="2"/>
      <c r="O101" s="2"/>
      <c r="P101" s="2"/>
      <c r="Q101" s="2"/>
      <c r="R101" s="2"/>
      <c r="S101" s="2"/>
      <c r="T101" s="2"/>
      <c r="U101" s="2"/>
      <c r="V101" s="2"/>
      <c r="W101" s="7"/>
      <c r="Y101" s="29"/>
      <c r="Z101" s="47"/>
      <c r="AA101" s="48"/>
      <c r="AB101" s="2"/>
      <c r="AC101" s="47"/>
      <c r="AD101" s="48"/>
      <c r="AE101" s="29"/>
      <c r="AF101" s="48"/>
      <c r="AG101" s="48"/>
      <c r="AJ101" s="49"/>
      <c r="AK101" s="29"/>
      <c r="AL101" s="48"/>
      <c r="AM101" s="48"/>
      <c r="AO101" s="48"/>
      <c r="AP101" s="48"/>
      <c r="AQ101" s="7"/>
      <c r="AS101" s="29"/>
      <c r="AT101" s="47"/>
      <c r="AU101" s="47"/>
      <c r="AV101" s="2"/>
      <c r="AW101" s="47"/>
      <c r="AX101" s="47"/>
      <c r="AY101" s="29"/>
      <c r="AZ101" s="48"/>
      <c r="BA101" s="48"/>
      <c r="BD101" s="49"/>
      <c r="BE101" s="29"/>
      <c r="BG101" s="48"/>
      <c r="BI101" s="48"/>
      <c r="BJ101" s="48"/>
      <c r="BK101" s="7"/>
      <c r="BM101" s="29"/>
      <c r="BN101" s="47"/>
      <c r="BO101" s="47"/>
      <c r="BP101" s="2"/>
      <c r="BQ101" s="47"/>
      <c r="BR101" s="47"/>
      <c r="BS101" s="29"/>
      <c r="BT101" s="48"/>
      <c r="BU101" s="48"/>
      <c r="BX101" s="49"/>
      <c r="BY101" s="29"/>
      <c r="BZ101" s="48"/>
      <c r="CA101" s="48"/>
      <c r="CC101" s="48"/>
      <c r="CD101" s="48"/>
      <c r="CE101" s="7"/>
      <c r="CG101" s="29"/>
      <c r="CH101" s="47"/>
      <c r="CI101" s="47"/>
      <c r="CJ101" s="2"/>
      <c r="CK101" s="47"/>
      <c r="CL101" s="47"/>
      <c r="CM101" s="25"/>
      <c r="CN101" s="48"/>
      <c r="CO101" s="48"/>
      <c r="CR101" s="49"/>
      <c r="CS101" s="29"/>
      <c r="CT101" s="48"/>
      <c r="CU101" s="48"/>
      <c r="CW101" s="48"/>
      <c r="CX101" s="48"/>
      <c r="CY101" s="29"/>
      <c r="DA101" s="29"/>
      <c r="DB101" s="47"/>
      <c r="DC101" s="47"/>
      <c r="DD101" s="2"/>
      <c r="DE101" s="47"/>
      <c r="DF101" s="47"/>
      <c r="DG101" s="29"/>
      <c r="DH101" s="48"/>
      <c r="DI101" s="48"/>
      <c r="DL101" s="49"/>
      <c r="DM101" s="29"/>
      <c r="DN101" s="48"/>
      <c r="DO101" s="48"/>
      <c r="DQ101" s="48"/>
      <c r="DR101" s="48"/>
      <c r="DS101" s="7"/>
      <c r="DU101" s="29"/>
      <c r="DV101" s="47"/>
      <c r="DW101" s="47"/>
      <c r="DX101" s="2"/>
      <c r="DY101" s="47"/>
      <c r="DZ101" s="47"/>
      <c r="EA101" s="29"/>
      <c r="EB101" s="48"/>
      <c r="EC101" s="48"/>
      <c r="EF101" s="49"/>
      <c r="EG101" s="29"/>
      <c r="EH101" s="48"/>
      <c r="EI101" s="48"/>
      <c r="EK101" s="48"/>
      <c r="EL101" s="48"/>
      <c r="EM101" s="7"/>
      <c r="EO101" s="29"/>
      <c r="EP101" s="47"/>
      <c r="EQ101" s="47"/>
      <c r="ER101" s="2"/>
      <c r="ES101" s="47"/>
      <c r="ET101" s="47"/>
      <c r="EU101" s="29"/>
      <c r="EW101" s="50"/>
      <c r="EZ101" s="49"/>
      <c r="FA101" s="29"/>
      <c r="FB101" s="48"/>
      <c r="FC101" s="48"/>
      <c r="FE101" s="48"/>
      <c r="FF101" s="48"/>
      <c r="FG101" s="7"/>
      <c r="FI101" s="29"/>
      <c r="FJ101" s="47"/>
      <c r="FK101" s="47"/>
      <c r="FL101" s="2"/>
      <c r="FM101" s="47"/>
      <c r="FN101" s="47"/>
      <c r="FO101" s="29"/>
      <c r="FP101" s="48"/>
      <c r="FQ101" s="48"/>
      <c r="FT101" s="49"/>
      <c r="FU101" s="29"/>
      <c r="FV101" s="48"/>
      <c r="FW101" s="48"/>
      <c r="FY101" s="48"/>
      <c r="FZ101" s="48"/>
      <c r="GA101" s="7"/>
      <c r="GC101" s="29"/>
      <c r="GD101" s="47"/>
      <c r="GE101" s="47"/>
      <c r="GF101" s="2"/>
      <c r="GG101" s="47"/>
      <c r="GH101" s="47"/>
      <c r="GI101" s="29"/>
      <c r="GJ101" s="48"/>
      <c r="GK101" s="48"/>
      <c r="GN101" s="49"/>
      <c r="GO101" s="29"/>
      <c r="GP101" s="48"/>
      <c r="GQ101" s="48"/>
      <c r="GS101" s="48"/>
      <c r="GT101" s="48"/>
      <c r="GU101" s="7"/>
      <c r="HC101" s="51"/>
      <c r="HH101" s="49"/>
      <c r="HO101" s="7"/>
      <c r="HW101" s="51"/>
      <c r="IB101" s="49"/>
      <c r="II101" s="7"/>
      <c r="IQ101" s="51"/>
      <c r="IV101" s="49"/>
      <c r="JC101" s="7"/>
      <c r="JK101" s="51"/>
      <c r="JP101" s="49"/>
    </row>
    <row r="102" spans="1:276" s="4" customFormat="1" ht="13.5" customHeight="1">
      <c r="A102" s="62"/>
      <c r="B102" s="2"/>
      <c r="C102" s="2"/>
      <c r="D102" s="2"/>
      <c r="E102" s="2"/>
      <c r="F102" s="2"/>
      <c r="G102" s="2"/>
      <c r="H102" s="2"/>
      <c r="I102" s="2"/>
      <c r="J102" s="2"/>
      <c r="K102" s="2"/>
      <c r="L102" s="2"/>
      <c r="M102" s="2"/>
      <c r="N102" s="2"/>
      <c r="O102" s="2"/>
      <c r="P102" s="2"/>
      <c r="Q102" s="2"/>
      <c r="R102" s="2"/>
      <c r="S102" s="2"/>
      <c r="T102" s="2"/>
      <c r="U102" s="2"/>
      <c r="V102" s="2"/>
      <c r="W102" s="7"/>
      <c r="Y102" s="29"/>
      <c r="Z102" s="47"/>
      <c r="AA102" s="48"/>
      <c r="AB102" s="2"/>
      <c r="AC102" s="47"/>
      <c r="AD102" s="48"/>
      <c r="AE102" s="29"/>
      <c r="AF102" s="48"/>
      <c r="AG102" s="48"/>
      <c r="AJ102" s="49"/>
      <c r="AK102" s="29"/>
      <c r="AL102" s="48"/>
      <c r="AM102" s="48"/>
      <c r="AO102" s="48"/>
      <c r="AP102" s="48"/>
      <c r="AQ102" s="7"/>
      <c r="AS102" s="29"/>
      <c r="AT102" s="47"/>
      <c r="AU102" s="47"/>
      <c r="AV102" s="2"/>
      <c r="AW102" s="47"/>
      <c r="AX102" s="47"/>
      <c r="AY102" s="29"/>
      <c r="AZ102" s="48"/>
      <c r="BA102" s="48"/>
      <c r="BD102" s="49"/>
      <c r="BE102" s="29"/>
      <c r="BG102" s="48"/>
      <c r="BI102" s="48"/>
      <c r="BJ102" s="48"/>
      <c r="BK102" s="7"/>
      <c r="BM102" s="29"/>
      <c r="BN102" s="47"/>
      <c r="BO102" s="47"/>
      <c r="BP102" s="2"/>
      <c r="BQ102" s="47"/>
      <c r="BR102" s="47"/>
      <c r="BS102" s="29"/>
      <c r="BT102" s="48"/>
      <c r="BU102" s="48"/>
      <c r="BX102" s="49"/>
      <c r="BY102" s="29"/>
      <c r="BZ102" s="48"/>
      <c r="CA102" s="48"/>
      <c r="CC102" s="48"/>
      <c r="CD102" s="48"/>
      <c r="CE102" s="7"/>
      <c r="CG102" s="29"/>
      <c r="CH102" s="47"/>
      <c r="CI102" s="47"/>
      <c r="CJ102" s="2"/>
      <c r="CK102" s="47"/>
      <c r="CL102" s="47"/>
      <c r="CM102" s="25"/>
      <c r="CN102" s="48"/>
      <c r="CO102" s="48"/>
      <c r="CR102" s="49"/>
      <c r="CS102" s="29"/>
      <c r="CT102" s="48"/>
      <c r="CU102" s="48"/>
      <c r="CW102" s="48"/>
      <c r="CX102" s="48"/>
      <c r="CY102" s="29"/>
      <c r="DA102" s="29"/>
      <c r="DB102" s="47"/>
      <c r="DC102" s="47"/>
      <c r="DD102" s="2"/>
      <c r="DE102" s="47"/>
      <c r="DF102" s="47"/>
      <c r="DG102" s="29"/>
      <c r="DH102" s="48"/>
      <c r="DI102" s="48"/>
      <c r="DL102" s="49"/>
      <c r="DM102" s="29"/>
      <c r="DN102" s="48"/>
      <c r="DO102" s="48"/>
      <c r="DQ102" s="48"/>
      <c r="DR102" s="48"/>
      <c r="DS102" s="7"/>
      <c r="DU102" s="29"/>
      <c r="DV102" s="47"/>
      <c r="DW102" s="47"/>
      <c r="DX102" s="2"/>
      <c r="DY102" s="47"/>
      <c r="DZ102" s="47"/>
      <c r="EA102" s="29"/>
      <c r="EB102" s="48"/>
      <c r="EC102" s="48"/>
      <c r="EF102" s="49"/>
      <c r="EG102" s="29"/>
      <c r="EH102" s="48"/>
      <c r="EI102" s="48"/>
      <c r="EK102" s="48"/>
      <c r="EL102" s="48"/>
      <c r="EM102" s="7"/>
      <c r="EO102" s="29"/>
      <c r="EP102" s="47"/>
      <c r="EQ102" s="47"/>
      <c r="ER102" s="2"/>
      <c r="ES102" s="47"/>
      <c r="ET102" s="47"/>
      <c r="EU102" s="29"/>
      <c r="EW102" s="50"/>
      <c r="EZ102" s="49"/>
      <c r="FA102" s="29"/>
      <c r="FB102" s="48"/>
      <c r="FC102" s="48"/>
      <c r="FE102" s="48"/>
      <c r="FF102" s="48"/>
      <c r="FG102" s="7"/>
      <c r="FI102" s="29"/>
      <c r="FJ102" s="47"/>
      <c r="FK102" s="47"/>
      <c r="FL102" s="2"/>
      <c r="FM102" s="47"/>
      <c r="FN102" s="47"/>
      <c r="FO102" s="29"/>
      <c r="FP102" s="48"/>
      <c r="FQ102" s="48"/>
      <c r="FT102" s="49"/>
      <c r="FU102" s="29"/>
      <c r="FV102" s="48"/>
      <c r="FW102" s="48"/>
      <c r="FY102" s="48"/>
      <c r="FZ102" s="48"/>
      <c r="GA102" s="7"/>
      <c r="GC102" s="29"/>
      <c r="GD102" s="47"/>
      <c r="GE102" s="47"/>
      <c r="GF102" s="2"/>
      <c r="GG102" s="47"/>
      <c r="GH102" s="47"/>
      <c r="GI102" s="29"/>
      <c r="GJ102" s="48"/>
      <c r="GK102" s="48"/>
      <c r="GN102" s="49"/>
      <c r="GO102" s="29"/>
      <c r="GP102" s="48"/>
      <c r="GQ102" s="48"/>
      <c r="GS102" s="48"/>
      <c r="GT102" s="48"/>
      <c r="GU102" s="7"/>
      <c r="HC102" s="51"/>
      <c r="HH102" s="49"/>
      <c r="HO102" s="7"/>
      <c r="HW102" s="51"/>
      <c r="IB102" s="49"/>
      <c r="II102" s="7"/>
      <c r="IQ102" s="51"/>
      <c r="IV102" s="49"/>
      <c r="JC102" s="7"/>
      <c r="JK102" s="51"/>
      <c r="JP102" s="49"/>
    </row>
    <row r="103" spans="1:276" s="4" customFormat="1" ht="13.5" customHeight="1">
      <c r="A103" s="62"/>
      <c r="B103" s="2"/>
      <c r="C103" s="2"/>
      <c r="D103" s="2"/>
      <c r="E103" s="2"/>
      <c r="F103" s="2"/>
      <c r="G103" s="2"/>
      <c r="H103" s="2"/>
      <c r="I103" s="2"/>
      <c r="J103" s="2"/>
      <c r="K103" s="2"/>
      <c r="L103" s="2"/>
      <c r="M103" s="2"/>
      <c r="N103" s="2"/>
      <c r="O103" s="2"/>
      <c r="P103" s="2"/>
      <c r="Q103" s="2"/>
      <c r="R103" s="2"/>
      <c r="S103" s="2"/>
      <c r="T103" s="2"/>
      <c r="U103" s="2"/>
      <c r="V103" s="2"/>
      <c r="W103" s="7"/>
      <c r="Y103" s="29"/>
      <c r="Z103" s="47"/>
      <c r="AA103" s="48"/>
      <c r="AB103" s="2"/>
      <c r="AC103" s="47"/>
      <c r="AD103" s="48"/>
      <c r="AE103" s="29"/>
      <c r="AF103" s="48"/>
      <c r="AG103" s="48"/>
      <c r="AJ103" s="49"/>
      <c r="AK103" s="29"/>
      <c r="AL103" s="48"/>
      <c r="AM103" s="48"/>
      <c r="AO103" s="48"/>
      <c r="AP103" s="48"/>
      <c r="AQ103" s="7"/>
      <c r="AS103" s="29"/>
      <c r="AT103" s="47"/>
      <c r="AU103" s="47"/>
      <c r="AV103" s="2"/>
      <c r="AW103" s="47"/>
      <c r="AX103" s="47"/>
      <c r="AY103" s="29"/>
      <c r="AZ103" s="48"/>
      <c r="BA103" s="48"/>
      <c r="BD103" s="49"/>
      <c r="BE103" s="29"/>
      <c r="BG103" s="48"/>
      <c r="BI103" s="48"/>
      <c r="BJ103" s="48"/>
      <c r="BK103" s="7"/>
      <c r="BM103" s="29"/>
      <c r="BN103" s="47"/>
      <c r="BO103" s="47"/>
      <c r="BP103" s="2"/>
      <c r="BQ103" s="47"/>
      <c r="BR103" s="47"/>
      <c r="BS103" s="29"/>
      <c r="BT103" s="48"/>
      <c r="BU103" s="48"/>
      <c r="BX103" s="49"/>
      <c r="BY103" s="29"/>
      <c r="BZ103" s="48"/>
      <c r="CA103" s="48"/>
      <c r="CC103" s="48"/>
      <c r="CD103" s="48"/>
      <c r="CE103" s="7"/>
      <c r="CG103" s="29"/>
      <c r="CH103" s="47"/>
      <c r="CI103" s="47"/>
      <c r="CJ103" s="2"/>
      <c r="CK103" s="47"/>
      <c r="CL103" s="47"/>
      <c r="CM103" s="25"/>
      <c r="CN103" s="48"/>
      <c r="CO103" s="48"/>
      <c r="CR103" s="49"/>
      <c r="CS103" s="29"/>
      <c r="CT103" s="48"/>
      <c r="CU103" s="48"/>
      <c r="CW103" s="48"/>
      <c r="CX103" s="48"/>
      <c r="CY103" s="29"/>
      <c r="DA103" s="29"/>
      <c r="DB103" s="47"/>
      <c r="DC103" s="47"/>
      <c r="DD103" s="2"/>
      <c r="DE103" s="47"/>
      <c r="DF103" s="47"/>
      <c r="DG103" s="29"/>
      <c r="DH103" s="48"/>
      <c r="DI103" s="48"/>
      <c r="DL103" s="49"/>
      <c r="DM103" s="29"/>
      <c r="DN103" s="48"/>
      <c r="DO103" s="48"/>
      <c r="DQ103" s="48"/>
      <c r="DR103" s="48"/>
      <c r="DS103" s="7"/>
      <c r="DU103" s="29"/>
      <c r="DV103" s="47"/>
      <c r="DW103" s="47"/>
      <c r="DX103" s="2"/>
      <c r="DY103" s="47"/>
      <c r="DZ103" s="47"/>
      <c r="EA103" s="29"/>
      <c r="EB103" s="48"/>
      <c r="EC103" s="48"/>
      <c r="EF103" s="49"/>
      <c r="EG103" s="29"/>
      <c r="EH103" s="48"/>
      <c r="EI103" s="48"/>
      <c r="EK103" s="48"/>
      <c r="EL103" s="48"/>
      <c r="EM103" s="7"/>
      <c r="EO103" s="29"/>
      <c r="EP103" s="47"/>
      <c r="EQ103" s="47"/>
      <c r="ER103" s="2"/>
      <c r="ES103" s="47"/>
      <c r="ET103" s="47"/>
      <c r="EU103" s="29"/>
      <c r="EW103" s="50"/>
      <c r="EZ103" s="49"/>
      <c r="FA103" s="29"/>
      <c r="FB103" s="48"/>
      <c r="FC103" s="48"/>
      <c r="FE103" s="48"/>
      <c r="FF103" s="48"/>
      <c r="FG103" s="7"/>
      <c r="FI103" s="29"/>
      <c r="FJ103" s="47"/>
      <c r="FK103" s="47"/>
      <c r="FL103" s="2"/>
      <c r="FM103" s="47"/>
      <c r="FN103" s="47"/>
      <c r="FO103" s="29"/>
      <c r="FP103" s="48"/>
      <c r="FQ103" s="48"/>
      <c r="FT103" s="49"/>
      <c r="FU103" s="29"/>
      <c r="FV103" s="48"/>
      <c r="FW103" s="48"/>
      <c r="FY103" s="48"/>
      <c r="FZ103" s="48"/>
      <c r="GA103" s="7"/>
      <c r="GC103" s="29"/>
      <c r="GD103" s="47"/>
      <c r="GE103" s="47"/>
      <c r="GF103" s="2"/>
      <c r="GG103" s="47"/>
      <c r="GH103" s="47"/>
      <c r="GI103" s="29"/>
      <c r="GJ103" s="48"/>
      <c r="GK103" s="48"/>
      <c r="GN103" s="49"/>
      <c r="GO103" s="29"/>
      <c r="GP103" s="48"/>
      <c r="GQ103" s="48"/>
      <c r="GS103" s="48"/>
      <c r="GT103" s="48"/>
      <c r="GU103" s="7"/>
      <c r="HC103" s="51"/>
      <c r="HH103" s="49"/>
      <c r="HO103" s="7"/>
      <c r="HW103" s="51"/>
      <c r="IB103" s="49"/>
      <c r="II103" s="7"/>
      <c r="IQ103" s="51"/>
      <c r="IV103" s="49"/>
      <c r="JC103" s="7"/>
      <c r="JK103" s="51"/>
      <c r="JP103" s="49"/>
    </row>
    <row r="104" spans="1:276" s="4" customFormat="1" ht="13.5" customHeight="1">
      <c r="A104" s="62"/>
      <c r="B104" s="2"/>
      <c r="C104" s="2"/>
      <c r="D104" s="2"/>
      <c r="E104" s="2"/>
      <c r="F104" s="2"/>
      <c r="G104" s="2"/>
      <c r="H104" s="2"/>
      <c r="I104" s="2"/>
      <c r="J104" s="2"/>
      <c r="K104" s="2"/>
      <c r="L104" s="2"/>
      <c r="M104" s="2"/>
      <c r="N104" s="2"/>
      <c r="O104" s="2"/>
      <c r="P104" s="2"/>
      <c r="Q104" s="2"/>
      <c r="R104" s="2"/>
      <c r="S104" s="2"/>
      <c r="T104" s="2"/>
      <c r="U104" s="2"/>
      <c r="V104" s="2"/>
      <c r="W104" s="7"/>
      <c r="Y104" s="29"/>
      <c r="Z104" s="47"/>
      <c r="AA104" s="48"/>
      <c r="AB104" s="2"/>
      <c r="AC104" s="47"/>
      <c r="AD104" s="48"/>
      <c r="AE104" s="29"/>
      <c r="AF104" s="48"/>
      <c r="AG104" s="48"/>
      <c r="AJ104" s="49"/>
      <c r="AK104" s="29"/>
      <c r="AL104" s="48"/>
      <c r="AM104" s="48"/>
      <c r="AO104" s="48"/>
      <c r="AP104" s="48"/>
      <c r="AQ104" s="7"/>
      <c r="AS104" s="29"/>
      <c r="AT104" s="47"/>
      <c r="AU104" s="47"/>
      <c r="AV104" s="2"/>
      <c r="AW104" s="47"/>
      <c r="AX104" s="47"/>
      <c r="AY104" s="29"/>
      <c r="AZ104" s="48"/>
      <c r="BA104" s="48"/>
      <c r="BD104" s="49"/>
      <c r="BE104" s="29"/>
      <c r="BG104" s="48"/>
      <c r="BI104" s="48"/>
      <c r="BJ104" s="48"/>
      <c r="BK104" s="7"/>
      <c r="BM104" s="29"/>
      <c r="BN104" s="47"/>
      <c r="BO104" s="47"/>
      <c r="BP104" s="2"/>
      <c r="BQ104" s="47"/>
      <c r="BR104" s="47"/>
      <c r="BS104" s="29"/>
      <c r="BT104" s="48"/>
      <c r="BU104" s="48"/>
      <c r="BX104" s="49"/>
      <c r="BY104" s="29"/>
      <c r="BZ104" s="48"/>
      <c r="CA104" s="48"/>
      <c r="CC104" s="48"/>
      <c r="CD104" s="48"/>
      <c r="CE104" s="7"/>
      <c r="CG104" s="29"/>
      <c r="CH104" s="47"/>
      <c r="CI104" s="47"/>
      <c r="CJ104" s="2"/>
      <c r="CK104" s="47"/>
      <c r="CL104" s="47"/>
      <c r="CM104" s="25"/>
      <c r="CN104" s="48"/>
      <c r="CO104" s="48"/>
      <c r="CR104" s="49"/>
      <c r="CS104" s="29"/>
      <c r="CT104" s="48"/>
      <c r="CU104" s="48"/>
      <c r="CW104" s="48"/>
      <c r="CX104" s="48"/>
      <c r="CY104" s="29"/>
      <c r="DA104" s="29"/>
      <c r="DB104" s="47"/>
      <c r="DC104" s="47"/>
      <c r="DD104" s="2"/>
      <c r="DE104" s="47"/>
      <c r="DF104" s="47"/>
      <c r="DG104" s="29"/>
      <c r="DH104" s="48"/>
      <c r="DI104" s="48"/>
      <c r="DL104" s="49"/>
      <c r="DM104" s="29"/>
      <c r="DN104" s="48"/>
      <c r="DO104" s="48"/>
      <c r="DQ104" s="48"/>
      <c r="DR104" s="48"/>
      <c r="DS104" s="7"/>
      <c r="DU104" s="29"/>
      <c r="DV104" s="47"/>
      <c r="DW104" s="47"/>
      <c r="DX104" s="2"/>
      <c r="DY104" s="47"/>
      <c r="DZ104" s="47"/>
      <c r="EA104" s="29"/>
      <c r="EB104" s="48"/>
      <c r="EC104" s="48"/>
      <c r="EF104" s="49"/>
      <c r="EG104" s="29"/>
      <c r="EH104" s="48"/>
      <c r="EI104" s="48"/>
      <c r="EK104" s="48"/>
      <c r="EL104" s="48"/>
      <c r="EM104" s="7"/>
      <c r="EO104" s="29"/>
      <c r="EP104" s="47"/>
      <c r="EQ104" s="47"/>
      <c r="ER104" s="2"/>
      <c r="ES104" s="47"/>
      <c r="ET104" s="47"/>
      <c r="EU104" s="29"/>
      <c r="EW104" s="50"/>
      <c r="EZ104" s="49"/>
      <c r="FA104" s="29"/>
      <c r="FB104" s="48"/>
      <c r="FC104" s="48"/>
      <c r="FE104" s="48"/>
      <c r="FF104" s="48"/>
      <c r="FG104" s="7"/>
      <c r="FI104" s="29"/>
      <c r="FJ104" s="47"/>
      <c r="FK104" s="47"/>
      <c r="FL104" s="2"/>
      <c r="FM104" s="47"/>
      <c r="FN104" s="47"/>
      <c r="FO104" s="29"/>
      <c r="FP104" s="48"/>
      <c r="FQ104" s="48"/>
      <c r="FT104" s="49"/>
      <c r="FU104" s="29"/>
      <c r="FV104" s="48"/>
      <c r="FW104" s="48"/>
      <c r="FY104" s="48"/>
      <c r="FZ104" s="48"/>
      <c r="GA104" s="7"/>
      <c r="GC104" s="29"/>
      <c r="GD104" s="47"/>
      <c r="GE104" s="47"/>
      <c r="GF104" s="2"/>
      <c r="GG104" s="47"/>
      <c r="GH104" s="47"/>
      <c r="GI104" s="29"/>
      <c r="GJ104" s="48"/>
      <c r="GK104" s="48"/>
      <c r="GN104" s="49"/>
      <c r="GO104" s="29"/>
      <c r="GP104" s="48"/>
      <c r="GQ104" s="48"/>
      <c r="GS104" s="48"/>
      <c r="GT104" s="48"/>
      <c r="GU104" s="7"/>
      <c r="HC104" s="51"/>
      <c r="HH104" s="49"/>
      <c r="HO104" s="7"/>
      <c r="HW104" s="51"/>
      <c r="IB104" s="49"/>
      <c r="II104" s="7"/>
      <c r="IQ104" s="51"/>
      <c r="IV104" s="49"/>
      <c r="JC104" s="7"/>
      <c r="JK104" s="51"/>
      <c r="JP104" s="49"/>
    </row>
    <row r="105" spans="1:276" ht="13.5" customHeight="1">
      <c r="A105" s="62"/>
      <c r="W105" s="7"/>
      <c r="X105" s="4"/>
      <c r="Y105" s="29"/>
      <c r="Z105" s="47"/>
      <c r="AA105" s="48"/>
      <c r="AC105" s="47"/>
      <c r="AD105" s="48"/>
      <c r="AE105" s="29"/>
      <c r="AF105" s="48"/>
      <c r="AG105" s="48"/>
      <c r="AH105" s="4"/>
      <c r="AI105" s="4"/>
      <c r="AJ105" s="49"/>
      <c r="AK105" s="29"/>
      <c r="AL105" s="48"/>
      <c r="AM105" s="48"/>
      <c r="AN105" s="4"/>
      <c r="AO105" s="48"/>
      <c r="AP105" s="48"/>
      <c r="AQ105" s="7"/>
      <c r="AR105" s="4"/>
      <c r="AS105" s="29"/>
      <c r="AT105" s="47"/>
      <c r="AU105" s="47"/>
      <c r="AW105" s="47"/>
      <c r="AX105" s="47"/>
      <c r="AY105" s="29"/>
      <c r="AZ105" s="48"/>
      <c r="BA105" s="48"/>
      <c r="BB105" s="4"/>
      <c r="BC105" s="4"/>
      <c r="BD105" s="49"/>
      <c r="BE105" s="29"/>
      <c r="BF105" s="4"/>
      <c r="BG105" s="48"/>
      <c r="BH105" s="4"/>
      <c r="BI105" s="48"/>
      <c r="BJ105" s="48"/>
      <c r="BK105" s="7"/>
      <c r="BL105" s="4"/>
      <c r="BM105" s="29"/>
      <c r="BN105" s="47"/>
      <c r="BO105" s="47"/>
      <c r="BQ105" s="47"/>
      <c r="BR105" s="47"/>
      <c r="BS105" s="29"/>
      <c r="BT105" s="48"/>
      <c r="BU105" s="48"/>
      <c r="BV105" s="4"/>
      <c r="BW105" s="4"/>
      <c r="BX105" s="49"/>
      <c r="BY105" s="29"/>
      <c r="BZ105" s="48"/>
      <c r="CA105" s="48"/>
      <c r="CB105" s="4"/>
      <c r="CC105" s="48"/>
      <c r="CD105" s="48"/>
      <c r="CE105" s="7"/>
      <c r="CF105" s="4"/>
      <c r="CG105" s="29"/>
      <c r="CH105" s="47"/>
      <c r="CI105" s="47"/>
      <c r="CK105" s="47"/>
      <c r="CL105" s="47"/>
      <c r="CM105" s="25"/>
      <c r="CN105" s="48"/>
      <c r="CO105" s="48"/>
      <c r="CP105" s="4"/>
      <c r="CQ105" s="4"/>
      <c r="CR105" s="49"/>
      <c r="CS105" s="29"/>
      <c r="CT105" s="48"/>
      <c r="CU105" s="48"/>
      <c r="CV105" s="4"/>
      <c r="CW105" s="48"/>
      <c r="CX105" s="48"/>
      <c r="CY105" s="29"/>
      <c r="CZ105" s="4"/>
      <c r="DA105" s="29"/>
      <c r="DB105" s="47"/>
      <c r="DC105" s="47"/>
      <c r="DE105" s="47"/>
      <c r="DF105" s="47"/>
      <c r="DG105" s="29"/>
      <c r="DH105" s="48"/>
      <c r="DI105" s="48"/>
      <c r="DJ105" s="4"/>
      <c r="DK105" s="4"/>
      <c r="DL105" s="49"/>
      <c r="DM105" s="29"/>
      <c r="DN105" s="48"/>
      <c r="DO105" s="48"/>
      <c r="DP105" s="4"/>
      <c r="DQ105" s="48"/>
      <c r="DR105" s="48"/>
      <c r="DS105" s="7"/>
      <c r="DT105" s="4"/>
      <c r="DU105" s="29"/>
      <c r="DV105" s="47"/>
      <c r="DW105" s="47"/>
      <c r="DY105" s="47"/>
      <c r="DZ105" s="47"/>
      <c r="EA105" s="29"/>
      <c r="EB105" s="48"/>
      <c r="EC105" s="48"/>
      <c r="ED105" s="4"/>
      <c r="EE105" s="4"/>
      <c r="EF105" s="49"/>
      <c r="EG105" s="29"/>
      <c r="EH105" s="48"/>
      <c r="EI105" s="48"/>
      <c r="EJ105" s="4"/>
      <c r="EK105" s="48"/>
      <c r="EL105" s="48"/>
      <c r="EM105" s="7"/>
      <c r="EN105" s="4"/>
      <c r="EO105" s="29"/>
      <c r="EP105" s="47"/>
      <c r="EQ105" s="47"/>
      <c r="ES105" s="47"/>
      <c r="ET105" s="47"/>
      <c r="EU105" s="29"/>
      <c r="EV105" s="4"/>
      <c r="EW105" s="50"/>
      <c r="EX105" s="4"/>
      <c r="EY105" s="4"/>
      <c r="EZ105" s="49"/>
      <c r="FA105" s="29"/>
      <c r="FB105" s="48"/>
      <c r="FC105" s="48"/>
      <c r="FD105" s="4"/>
      <c r="FE105" s="48"/>
      <c r="FF105" s="48"/>
      <c r="FG105" s="7"/>
      <c r="FH105" s="4"/>
      <c r="FI105" s="29"/>
      <c r="FJ105" s="47"/>
      <c r="FK105" s="47"/>
      <c r="FM105" s="47"/>
      <c r="FN105" s="47"/>
      <c r="FO105" s="29"/>
      <c r="FP105" s="48"/>
      <c r="FQ105" s="48"/>
      <c r="FR105" s="4"/>
      <c r="FS105" s="4"/>
      <c r="FT105" s="49"/>
      <c r="FU105" s="29"/>
      <c r="FV105" s="48"/>
      <c r="FW105" s="48"/>
      <c r="FX105" s="4"/>
      <c r="FY105" s="48"/>
      <c r="FZ105" s="48"/>
      <c r="GA105" s="7"/>
      <c r="GB105" s="4"/>
      <c r="GC105" s="29"/>
      <c r="GD105" s="47"/>
      <c r="GE105" s="47"/>
      <c r="GG105" s="47"/>
      <c r="GH105" s="47"/>
      <c r="GI105" s="29"/>
      <c r="GJ105" s="48"/>
      <c r="GK105" s="48"/>
      <c r="GL105" s="4"/>
      <c r="GM105" s="4"/>
      <c r="GN105" s="49"/>
      <c r="GO105" s="29"/>
      <c r="GP105" s="48"/>
      <c r="GQ105" s="48"/>
      <c r="GR105" s="4"/>
      <c r="GS105" s="48"/>
      <c r="GT105" s="48"/>
      <c r="GU105" s="19"/>
      <c r="HC105" s="56"/>
      <c r="HH105" s="57"/>
      <c r="HO105" s="19"/>
      <c r="HW105" s="56"/>
      <c r="IB105" s="57"/>
      <c r="II105" s="19"/>
      <c r="IQ105" s="56"/>
      <c r="IV105" s="57"/>
      <c r="JC105" s="19"/>
      <c r="JK105" s="56"/>
      <c r="JP105" s="57"/>
    </row>
    <row r="106" spans="1:276" ht="13.5" customHeight="1">
      <c r="A106" s="62"/>
      <c r="W106" s="7"/>
      <c r="X106" s="4"/>
      <c r="Y106" s="29"/>
      <c r="Z106" s="47"/>
      <c r="AA106" s="48"/>
      <c r="AC106" s="47"/>
      <c r="AD106" s="48"/>
      <c r="AE106" s="29"/>
      <c r="AF106" s="48"/>
      <c r="AG106" s="48"/>
      <c r="AH106" s="4"/>
      <c r="AI106" s="4"/>
      <c r="AJ106" s="49"/>
      <c r="AK106" s="29"/>
      <c r="AL106" s="48"/>
      <c r="AM106" s="48"/>
      <c r="AN106" s="4"/>
      <c r="AO106" s="48"/>
      <c r="AP106" s="48"/>
      <c r="AQ106" s="7"/>
      <c r="AR106" s="4"/>
      <c r="AS106" s="29"/>
      <c r="AT106" s="47"/>
      <c r="AU106" s="47"/>
      <c r="AW106" s="47"/>
      <c r="AX106" s="47"/>
      <c r="AY106" s="29"/>
      <c r="AZ106" s="48"/>
      <c r="BA106" s="48"/>
      <c r="BB106" s="4"/>
      <c r="BC106" s="4"/>
      <c r="BD106" s="49"/>
      <c r="BE106" s="29"/>
      <c r="BF106" s="4"/>
      <c r="BG106" s="48"/>
      <c r="BH106" s="4"/>
      <c r="BI106" s="48"/>
      <c r="BJ106" s="48"/>
      <c r="BK106" s="7"/>
      <c r="BL106" s="4"/>
      <c r="BM106" s="29"/>
      <c r="BN106" s="47"/>
      <c r="BO106" s="47"/>
      <c r="BQ106" s="47"/>
      <c r="BR106" s="47"/>
      <c r="BS106" s="29"/>
      <c r="BT106" s="48"/>
      <c r="BU106" s="48"/>
      <c r="BV106" s="4"/>
      <c r="BW106" s="4"/>
      <c r="BX106" s="49"/>
      <c r="BY106" s="29"/>
      <c r="BZ106" s="48"/>
      <c r="CA106" s="48"/>
      <c r="CB106" s="4"/>
      <c r="CC106" s="48"/>
      <c r="CD106" s="48"/>
      <c r="CE106" s="7"/>
      <c r="CF106" s="4"/>
      <c r="CG106" s="29"/>
      <c r="CH106" s="47"/>
      <c r="CI106" s="47"/>
      <c r="CK106" s="47"/>
      <c r="CL106" s="47"/>
      <c r="CM106" s="25"/>
      <c r="CN106" s="48"/>
      <c r="CO106" s="48"/>
      <c r="CP106" s="4"/>
      <c r="CQ106" s="4"/>
      <c r="CR106" s="49"/>
      <c r="CS106" s="29"/>
      <c r="CT106" s="48"/>
      <c r="CU106" s="48"/>
      <c r="CV106" s="4"/>
      <c r="CW106" s="48"/>
      <c r="CX106" s="48"/>
      <c r="CY106" s="29"/>
      <c r="CZ106" s="4"/>
      <c r="DA106" s="29"/>
      <c r="DB106" s="47"/>
      <c r="DC106" s="47"/>
      <c r="DE106" s="47"/>
      <c r="DF106" s="47"/>
      <c r="DG106" s="29"/>
      <c r="DH106" s="48"/>
      <c r="DI106" s="48"/>
      <c r="DJ106" s="4"/>
      <c r="DK106" s="4"/>
      <c r="DL106" s="49"/>
      <c r="DM106" s="29"/>
      <c r="DN106" s="48"/>
      <c r="DO106" s="48"/>
      <c r="DP106" s="4"/>
      <c r="DQ106" s="48"/>
      <c r="DR106" s="48"/>
      <c r="DS106" s="7"/>
      <c r="DT106" s="4"/>
      <c r="DU106" s="29"/>
      <c r="DV106" s="47"/>
      <c r="DW106" s="47"/>
      <c r="DY106" s="47"/>
      <c r="DZ106" s="47"/>
      <c r="EA106" s="29"/>
      <c r="EB106" s="48"/>
      <c r="EC106" s="48"/>
      <c r="ED106" s="4"/>
      <c r="EE106" s="4"/>
      <c r="EF106" s="49"/>
      <c r="EG106" s="29"/>
      <c r="EH106" s="48"/>
      <c r="EI106" s="48"/>
      <c r="EJ106" s="4"/>
      <c r="EK106" s="48"/>
      <c r="EL106" s="48"/>
      <c r="EM106" s="7"/>
      <c r="EN106" s="4"/>
      <c r="EO106" s="29"/>
      <c r="EP106" s="47"/>
      <c r="EQ106" s="47"/>
      <c r="ES106" s="47"/>
      <c r="ET106" s="47"/>
      <c r="EU106" s="29"/>
      <c r="EV106" s="4"/>
      <c r="EW106" s="50"/>
      <c r="EX106" s="4"/>
      <c r="EY106" s="4"/>
      <c r="EZ106" s="49"/>
      <c r="FA106" s="29"/>
      <c r="FB106" s="48"/>
      <c r="FC106" s="48"/>
      <c r="FD106" s="4"/>
      <c r="FE106" s="48"/>
      <c r="FF106" s="48"/>
      <c r="FG106" s="7"/>
      <c r="FH106" s="4"/>
      <c r="FI106" s="29"/>
      <c r="FJ106" s="47"/>
      <c r="FK106" s="47"/>
      <c r="FM106" s="47"/>
      <c r="FN106" s="47"/>
      <c r="FO106" s="29"/>
      <c r="FP106" s="48"/>
      <c r="FQ106" s="48"/>
      <c r="FR106" s="4"/>
      <c r="FS106" s="4"/>
      <c r="FT106" s="49"/>
      <c r="FU106" s="29"/>
      <c r="FV106" s="48"/>
      <c r="FW106" s="48"/>
      <c r="FX106" s="4"/>
      <c r="FY106" s="48"/>
      <c r="FZ106" s="48"/>
      <c r="GA106" s="7"/>
      <c r="GB106" s="4"/>
      <c r="GC106" s="29"/>
      <c r="GD106" s="47"/>
      <c r="GE106" s="47"/>
      <c r="GG106" s="47"/>
      <c r="GH106" s="47"/>
      <c r="GI106" s="29"/>
      <c r="GJ106" s="48"/>
      <c r="GK106" s="48"/>
      <c r="GL106" s="4"/>
      <c r="GM106" s="4"/>
      <c r="GN106" s="49"/>
      <c r="GO106" s="29"/>
      <c r="GP106" s="48"/>
      <c r="GQ106" s="48"/>
      <c r="GR106" s="4"/>
      <c r="GS106" s="48"/>
      <c r="GT106" s="48"/>
      <c r="GU106" s="19"/>
      <c r="HC106" s="56"/>
      <c r="HH106" s="57"/>
      <c r="HO106" s="19"/>
      <c r="HW106" s="56"/>
      <c r="IB106" s="57"/>
      <c r="II106" s="19"/>
      <c r="IQ106" s="56"/>
      <c r="IV106" s="57"/>
      <c r="JC106" s="19"/>
      <c r="JK106" s="56"/>
      <c r="JP106" s="57"/>
    </row>
    <row r="107" spans="1:276" ht="13.5" customHeight="1">
      <c r="A107" s="62"/>
      <c r="W107" s="7"/>
      <c r="X107" s="4"/>
      <c r="Y107" s="29"/>
      <c r="Z107" s="47"/>
      <c r="AA107" s="48"/>
      <c r="AC107" s="47"/>
      <c r="AD107" s="48"/>
      <c r="AE107" s="29"/>
      <c r="AF107" s="48"/>
      <c r="AG107" s="48"/>
      <c r="AH107" s="4"/>
      <c r="AI107" s="4"/>
      <c r="AJ107" s="49"/>
      <c r="AK107" s="29"/>
      <c r="AL107" s="48"/>
      <c r="AM107" s="48"/>
      <c r="AN107" s="4"/>
      <c r="AO107" s="48"/>
      <c r="AP107" s="48"/>
      <c r="AQ107" s="7"/>
      <c r="AR107" s="4"/>
      <c r="AS107" s="29"/>
      <c r="AT107" s="47"/>
      <c r="AU107" s="47"/>
      <c r="AW107" s="47"/>
      <c r="AX107" s="47"/>
      <c r="AY107" s="29"/>
      <c r="AZ107" s="48"/>
      <c r="BA107" s="48"/>
      <c r="BB107" s="4"/>
      <c r="BC107" s="4"/>
      <c r="BD107" s="49"/>
      <c r="BE107" s="29"/>
      <c r="BF107" s="4"/>
      <c r="BG107" s="48"/>
      <c r="BH107" s="4"/>
      <c r="BI107" s="48"/>
      <c r="BJ107" s="48"/>
      <c r="BK107" s="7"/>
      <c r="BL107" s="4"/>
      <c r="BM107" s="29"/>
      <c r="BN107" s="47"/>
      <c r="BO107" s="47"/>
      <c r="BQ107" s="47"/>
      <c r="BR107" s="47"/>
      <c r="BS107" s="29"/>
      <c r="BT107" s="48"/>
      <c r="BU107" s="48"/>
      <c r="BV107" s="4"/>
      <c r="BW107" s="4"/>
      <c r="BX107" s="49"/>
      <c r="BY107" s="29"/>
      <c r="BZ107" s="48"/>
      <c r="CA107" s="48"/>
      <c r="CB107" s="4"/>
      <c r="CC107" s="48"/>
      <c r="CD107" s="48"/>
      <c r="CE107" s="7"/>
      <c r="CF107" s="4"/>
      <c r="CG107" s="29"/>
      <c r="CH107" s="47"/>
      <c r="CI107" s="47"/>
      <c r="CK107" s="47"/>
      <c r="CL107" s="47"/>
      <c r="CM107" s="25"/>
      <c r="CN107" s="48"/>
      <c r="CO107" s="48"/>
      <c r="CP107" s="4"/>
      <c r="CQ107" s="4"/>
      <c r="CR107" s="49"/>
      <c r="CS107" s="29"/>
      <c r="CT107" s="48"/>
      <c r="CU107" s="48"/>
      <c r="CV107" s="4"/>
      <c r="CW107" s="48"/>
      <c r="CX107" s="48"/>
      <c r="CY107" s="29"/>
      <c r="CZ107" s="4"/>
      <c r="DA107" s="29"/>
      <c r="DB107" s="47"/>
      <c r="DC107" s="47"/>
      <c r="DE107" s="47"/>
      <c r="DF107" s="47"/>
      <c r="DG107" s="29"/>
      <c r="DH107" s="48"/>
      <c r="DI107" s="48"/>
      <c r="DJ107" s="4"/>
      <c r="DK107" s="4"/>
      <c r="DL107" s="49"/>
      <c r="DM107" s="29"/>
      <c r="DN107" s="48"/>
      <c r="DO107" s="48"/>
      <c r="DP107" s="4"/>
      <c r="DQ107" s="48"/>
      <c r="DR107" s="48"/>
      <c r="DS107" s="7"/>
      <c r="DT107" s="4"/>
      <c r="DU107" s="29"/>
      <c r="DV107" s="47"/>
      <c r="DW107" s="47"/>
      <c r="DY107" s="47"/>
      <c r="DZ107" s="47"/>
      <c r="EA107" s="29"/>
      <c r="EB107" s="48"/>
      <c r="EC107" s="48"/>
      <c r="ED107" s="4"/>
      <c r="EE107" s="4"/>
      <c r="EF107" s="49"/>
      <c r="EG107" s="29"/>
      <c r="EH107" s="48"/>
      <c r="EI107" s="48"/>
      <c r="EJ107" s="4"/>
      <c r="EK107" s="48"/>
      <c r="EL107" s="48"/>
      <c r="EM107" s="7"/>
      <c r="EN107" s="4"/>
      <c r="EO107" s="29"/>
      <c r="EP107" s="47"/>
      <c r="EQ107" s="47"/>
      <c r="ES107" s="47"/>
      <c r="ET107" s="47"/>
      <c r="EU107" s="29"/>
      <c r="EV107" s="4"/>
      <c r="EW107" s="50"/>
      <c r="EX107" s="4"/>
      <c r="EY107" s="4"/>
      <c r="EZ107" s="49"/>
      <c r="FA107" s="29"/>
      <c r="FB107" s="48"/>
      <c r="FC107" s="48"/>
      <c r="FD107" s="4"/>
      <c r="FE107" s="48"/>
      <c r="FF107" s="48"/>
      <c r="FG107" s="7"/>
      <c r="FH107" s="4"/>
      <c r="FI107" s="29"/>
      <c r="FJ107" s="47"/>
      <c r="FK107" s="47"/>
      <c r="FM107" s="47"/>
      <c r="FN107" s="47"/>
      <c r="FO107" s="29"/>
      <c r="FP107" s="48"/>
      <c r="FQ107" s="48"/>
      <c r="FR107" s="4"/>
      <c r="FS107" s="4"/>
      <c r="FT107" s="49"/>
      <c r="FU107" s="29"/>
      <c r="FV107" s="48"/>
      <c r="FW107" s="48"/>
      <c r="FX107" s="4"/>
      <c r="FY107" s="48"/>
      <c r="FZ107" s="48"/>
      <c r="GA107" s="7"/>
      <c r="GB107" s="4"/>
      <c r="GC107" s="29"/>
      <c r="GD107" s="47"/>
      <c r="GE107" s="47"/>
      <c r="GG107" s="47"/>
      <c r="GH107" s="47"/>
      <c r="GI107" s="29"/>
      <c r="GJ107" s="48"/>
      <c r="GK107" s="48"/>
      <c r="GL107" s="4"/>
      <c r="GM107" s="4"/>
      <c r="GN107" s="49"/>
      <c r="GO107" s="29"/>
      <c r="GP107" s="48"/>
      <c r="GQ107" s="48"/>
      <c r="GR107" s="4"/>
      <c r="GS107" s="48"/>
      <c r="GT107" s="48"/>
      <c r="GU107" s="19"/>
      <c r="HC107" s="56"/>
      <c r="HH107" s="57"/>
      <c r="HO107" s="19"/>
      <c r="HW107" s="56"/>
      <c r="IB107" s="57"/>
      <c r="II107" s="19"/>
      <c r="IQ107" s="56"/>
      <c r="IV107" s="57"/>
      <c r="JC107" s="19"/>
      <c r="JK107" s="56"/>
      <c r="JP107" s="57"/>
    </row>
    <row r="108" spans="1:276" ht="13.5" customHeight="1">
      <c r="A108" s="62"/>
      <c r="W108" s="7"/>
      <c r="X108" s="4"/>
      <c r="Y108" s="29"/>
      <c r="Z108" s="47"/>
      <c r="AA108" s="48"/>
      <c r="AC108" s="47"/>
      <c r="AD108" s="48"/>
      <c r="AE108" s="29"/>
      <c r="AF108" s="48"/>
      <c r="AG108" s="48"/>
      <c r="AH108" s="4"/>
      <c r="AI108" s="4"/>
      <c r="AJ108" s="49"/>
      <c r="AK108" s="29"/>
      <c r="AL108" s="48"/>
      <c r="AM108" s="48"/>
      <c r="AN108" s="4"/>
      <c r="AO108" s="48"/>
      <c r="AP108" s="48"/>
      <c r="AQ108" s="7"/>
      <c r="AR108" s="4"/>
      <c r="AS108" s="29"/>
      <c r="AT108" s="47"/>
      <c r="AU108" s="47"/>
      <c r="AW108" s="47"/>
      <c r="AX108" s="47"/>
      <c r="AY108" s="29"/>
      <c r="AZ108" s="48"/>
      <c r="BA108" s="48"/>
      <c r="BB108" s="4"/>
      <c r="BC108" s="4"/>
      <c r="BD108" s="49"/>
      <c r="BE108" s="29"/>
      <c r="BF108" s="4"/>
      <c r="BG108" s="48"/>
      <c r="BH108" s="4"/>
      <c r="BI108" s="48"/>
      <c r="BJ108" s="48"/>
      <c r="BK108" s="7"/>
      <c r="BL108" s="4"/>
      <c r="BM108" s="29"/>
      <c r="BN108" s="47"/>
      <c r="BO108" s="47"/>
      <c r="BQ108" s="47"/>
      <c r="BR108" s="47"/>
      <c r="BS108" s="29"/>
      <c r="BT108" s="48"/>
      <c r="BU108" s="48"/>
      <c r="BV108" s="4"/>
      <c r="BW108" s="4"/>
      <c r="BX108" s="49"/>
      <c r="BY108" s="29"/>
      <c r="BZ108" s="48"/>
      <c r="CA108" s="48"/>
      <c r="CB108" s="4"/>
      <c r="CC108" s="48"/>
      <c r="CD108" s="48"/>
      <c r="CE108" s="7"/>
      <c r="CF108" s="4"/>
      <c r="CG108" s="29"/>
      <c r="CH108" s="47"/>
      <c r="CI108" s="47"/>
      <c r="CK108" s="47"/>
      <c r="CL108" s="47"/>
      <c r="CM108" s="25"/>
      <c r="CN108" s="48"/>
      <c r="CO108" s="48"/>
      <c r="CP108" s="4"/>
      <c r="CQ108" s="4"/>
      <c r="CR108" s="49"/>
      <c r="CS108" s="29"/>
      <c r="CT108" s="48"/>
      <c r="CU108" s="48"/>
      <c r="CV108" s="4"/>
      <c r="CW108" s="48"/>
      <c r="CX108" s="48"/>
      <c r="CY108" s="29"/>
      <c r="CZ108" s="4"/>
      <c r="DA108" s="29"/>
      <c r="DB108" s="47"/>
      <c r="DC108" s="47"/>
      <c r="DE108" s="47"/>
      <c r="DF108" s="47"/>
      <c r="DG108" s="29"/>
      <c r="DH108" s="48"/>
      <c r="DI108" s="48"/>
      <c r="DJ108" s="4"/>
      <c r="DK108" s="4"/>
      <c r="DL108" s="49"/>
      <c r="DM108" s="29"/>
      <c r="DN108" s="48"/>
      <c r="DO108" s="48"/>
      <c r="DP108" s="4"/>
      <c r="DQ108" s="48"/>
      <c r="DR108" s="48"/>
      <c r="DS108" s="7"/>
      <c r="DT108" s="4"/>
      <c r="DU108" s="29"/>
      <c r="DV108" s="47"/>
      <c r="DW108" s="47"/>
      <c r="DY108" s="47"/>
      <c r="DZ108" s="47"/>
      <c r="EA108" s="29"/>
      <c r="EB108" s="48"/>
      <c r="EC108" s="48"/>
      <c r="ED108" s="4"/>
      <c r="EE108" s="4"/>
      <c r="EF108" s="49"/>
      <c r="EG108" s="29"/>
      <c r="EH108" s="48"/>
      <c r="EI108" s="48"/>
      <c r="EJ108" s="4"/>
      <c r="EK108" s="48"/>
      <c r="EL108" s="48"/>
      <c r="EM108" s="7"/>
      <c r="EN108" s="4"/>
      <c r="EO108" s="29"/>
      <c r="EP108" s="47"/>
      <c r="EQ108" s="47"/>
      <c r="ES108" s="47"/>
      <c r="ET108" s="47"/>
      <c r="EU108" s="29"/>
      <c r="EV108" s="4"/>
      <c r="EW108" s="50"/>
      <c r="EX108" s="4"/>
      <c r="EY108" s="4"/>
      <c r="EZ108" s="49"/>
      <c r="FA108" s="29"/>
      <c r="FB108" s="48"/>
      <c r="FC108" s="48"/>
      <c r="FD108" s="4"/>
      <c r="FE108" s="48"/>
      <c r="FF108" s="48"/>
      <c r="FG108" s="7"/>
      <c r="FH108" s="4"/>
      <c r="FI108" s="29"/>
      <c r="FJ108" s="47"/>
      <c r="FK108" s="47"/>
      <c r="FM108" s="47"/>
      <c r="FN108" s="47"/>
      <c r="FO108" s="29"/>
      <c r="FP108" s="48"/>
      <c r="FQ108" s="48"/>
      <c r="FR108" s="4"/>
      <c r="FS108" s="4"/>
      <c r="FT108" s="49"/>
      <c r="FU108" s="29"/>
      <c r="FV108" s="48"/>
      <c r="FW108" s="48"/>
      <c r="FX108" s="4"/>
      <c r="FY108" s="48"/>
      <c r="FZ108" s="48"/>
      <c r="GA108" s="7"/>
      <c r="GB108" s="4"/>
      <c r="GC108" s="29"/>
      <c r="GD108" s="47"/>
      <c r="GE108" s="47"/>
      <c r="GG108" s="47"/>
      <c r="GH108" s="47"/>
      <c r="GI108" s="29"/>
      <c r="GJ108" s="48"/>
      <c r="GK108" s="48"/>
      <c r="GL108" s="4"/>
      <c r="GM108" s="4"/>
      <c r="GN108" s="49"/>
      <c r="GO108" s="29"/>
      <c r="GP108" s="48"/>
      <c r="GQ108" s="48"/>
      <c r="GR108" s="4"/>
      <c r="GS108" s="48"/>
      <c r="GT108" s="48"/>
      <c r="GU108" s="19"/>
      <c r="HC108" s="56"/>
      <c r="HH108" s="57"/>
      <c r="HO108" s="19"/>
      <c r="HW108" s="56"/>
      <c r="IB108" s="57"/>
      <c r="II108" s="19"/>
      <c r="IQ108" s="56"/>
      <c r="IV108" s="57"/>
      <c r="JC108" s="19"/>
      <c r="JK108" s="56"/>
      <c r="JP108" s="57"/>
    </row>
    <row r="109" spans="1:276" ht="13.5" customHeight="1">
      <c r="A109" s="62"/>
      <c r="W109" s="7"/>
      <c r="X109" s="4"/>
      <c r="Y109" s="29"/>
      <c r="Z109" s="47"/>
      <c r="AA109" s="48"/>
      <c r="AC109" s="47"/>
      <c r="AD109" s="48"/>
      <c r="AE109" s="29"/>
      <c r="AF109" s="48"/>
      <c r="AG109" s="48"/>
      <c r="AH109" s="4"/>
      <c r="AI109" s="4"/>
      <c r="AJ109" s="49"/>
      <c r="AK109" s="29"/>
      <c r="AL109" s="48"/>
      <c r="AM109" s="48"/>
      <c r="AN109" s="4"/>
      <c r="AO109" s="48"/>
      <c r="AP109" s="48"/>
      <c r="AQ109" s="7"/>
      <c r="AR109" s="4"/>
      <c r="AS109" s="29"/>
      <c r="AT109" s="47"/>
      <c r="AU109" s="47"/>
      <c r="AW109" s="47"/>
      <c r="AX109" s="47"/>
      <c r="AY109" s="29"/>
      <c r="AZ109" s="48"/>
      <c r="BA109" s="48"/>
      <c r="BB109" s="4"/>
      <c r="BC109" s="4"/>
      <c r="BD109" s="49"/>
      <c r="BE109" s="29"/>
      <c r="BF109" s="4"/>
      <c r="BG109" s="48"/>
      <c r="BH109" s="4"/>
      <c r="BI109" s="48"/>
      <c r="BJ109" s="48"/>
      <c r="BK109" s="7"/>
      <c r="BL109" s="4"/>
      <c r="BM109" s="29"/>
      <c r="BN109" s="47"/>
      <c r="BO109" s="47"/>
      <c r="BQ109" s="47"/>
      <c r="BR109" s="47"/>
      <c r="BS109" s="29"/>
      <c r="BT109" s="48"/>
      <c r="BU109" s="48"/>
      <c r="BV109" s="4"/>
      <c r="BW109" s="4"/>
      <c r="BX109" s="49"/>
      <c r="BY109" s="29"/>
      <c r="BZ109" s="48"/>
      <c r="CA109" s="48"/>
      <c r="CB109" s="4"/>
      <c r="CC109" s="48"/>
      <c r="CD109" s="48"/>
      <c r="CE109" s="7"/>
      <c r="CF109" s="4"/>
      <c r="CG109" s="29"/>
      <c r="CH109" s="47"/>
      <c r="CI109" s="47"/>
      <c r="CK109" s="47"/>
      <c r="CL109" s="47"/>
      <c r="CM109" s="25"/>
      <c r="CN109" s="48"/>
      <c r="CO109" s="48"/>
      <c r="CP109" s="4"/>
      <c r="CQ109" s="4"/>
      <c r="CR109" s="49"/>
      <c r="CS109" s="29"/>
      <c r="CT109" s="48"/>
      <c r="CU109" s="48"/>
      <c r="CV109" s="4"/>
      <c r="CW109" s="48"/>
      <c r="CX109" s="48"/>
      <c r="CY109" s="29"/>
      <c r="CZ109" s="4"/>
      <c r="DA109" s="29"/>
      <c r="DB109" s="47"/>
      <c r="DC109" s="47"/>
      <c r="DE109" s="47"/>
      <c r="DF109" s="47"/>
      <c r="DG109" s="29"/>
      <c r="DH109" s="48"/>
      <c r="DI109" s="48"/>
      <c r="DJ109" s="4"/>
      <c r="DK109" s="4"/>
      <c r="DL109" s="49"/>
      <c r="DM109" s="29"/>
      <c r="DN109" s="48"/>
      <c r="DO109" s="48"/>
      <c r="DP109" s="4"/>
      <c r="DQ109" s="48"/>
      <c r="DR109" s="48"/>
      <c r="DS109" s="7"/>
      <c r="DT109" s="4"/>
      <c r="DU109" s="29"/>
      <c r="DV109" s="47"/>
      <c r="DW109" s="47"/>
      <c r="DY109" s="47"/>
      <c r="DZ109" s="47"/>
      <c r="EA109" s="29"/>
      <c r="EB109" s="48"/>
      <c r="EC109" s="48"/>
      <c r="ED109" s="4"/>
      <c r="EE109" s="4"/>
      <c r="EF109" s="49"/>
      <c r="EG109" s="29"/>
      <c r="EH109" s="48"/>
      <c r="EI109" s="48"/>
      <c r="EJ109" s="4"/>
      <c r="EK109" s="48"/>
      <c r="EL109" s="48"/>
      <c r="EM109" s="7"/>
      <c r="EN109" s="4"/>
      <c r="EO109" s="29"/>
      <c r="EP109" s="47"/>
      <c r="EQ109" s="47"/>
      <c r="ES109" s="47"/>
      <c r="ET109" s="47"/>
      <c r="EU109" s="29"/>
      <c r="EV109" s="4"/>
      <c r="EW109" s="50"/>
      <c r="EX109" s="4"/>
      <c r="EY109" s="4"/>
      <c r="EZ109" s="49"/>
      <c r="FA109" s="29"/>
      <c r="FB109" s="48"/>
      <c r="FC109" s="48"/>
      <c r="FD109" s="4"/>
      <c r="FE109" s="48"/>
      <c r="FF109" s="48"/>
      <c r="FG109" s="7"/>
      <c r="FH109" s="4"/>
      <c r="FI109" s="29"/>
      <c r="FJ109" s="47"/>
      <c r="FK109" s="47"/>
      <c r="FM109" s="47"/>
      <c r="FN109" s="47"/>
      <c r="FO109" s="29"/>
      <c r="FP109" s="48"/>
      <c r="FQ109" s="48"/>
      <c r="FR109" s="4"/>
      <c r="FS109" s="4"/>
      <c r="FT109" s="49"/>
      <c r="FU109" s="29"/>
      <c r="FV109" s="48"/>
      <c r="FW109" s="48"/>
      <c r="FX109" s="4"/>
      <c r="FY109" s="48"/>
      <c r="FZ109" s="48"/>
      <c r="GA109" s="7"/>
      <c r="GB109" s="4"/>
      <c r="GC109" s="29"/>
      <c r="GD109" s="47"/>
      <c r="GE109" s="47"/>
      <c r="GG109" s="47"/>
      <c r="GH109" s="47"/>
      <c r="GI109" s="29"/>
      <c r="GJ109" s="48"/>
      <c r="GK109" s="48"/>
      <c r="GL109" s="4"/>
      <c r="GM109" s="4"/>
      <c r="GN109" s="49"/>
      <c r="GO109" s="29"/>
      <c r="GP109" s="48"/>
      <c r="GQ109" s="48"/>
      <c r="GR109" s="4"/>
      <c r="GS109" s="48"/>
      <c r="GT109" s="48"/>
      <c r="GU109" s="19"/>
      <c r="HC109" s="56"/>
      <c r="HH109" s="57"/>
      <c r="HO109" s="19"/>
      <c r="HW109" s="56"/>
      <c r="IB109" s="57"/>
      <c r="II109" s="19"/>
      <c r="IQ109" s="56"/>
      <c r="IV109" s="57"/>
      <c r="JC109" s="19"/>
      <c r="JK109" s="56"/>
      <c r="JP109" s="57"/>
    </row>
    <row r="110" spans="1:276" ht="13.5" customHeight="1">
      <c r="A110" s="62"/>
      <c r="W110" s="7"/>
      <c r="X110" s="4"/>
      <c r="Y110" s="29"/>
      <c r="Z110" s="47"/>
      <c r="AA110" s="48"/>
      <c r="AC110" s="47"/>
      <c r="AD110" s="48"/>
      <c r="AE110" s="29"/>
      <c r="AF110" s="48"/>
      <c r="AG110" s="48"/>
      <c r="AH110" s="4"/>
      <c r="AI110" s="4"/>
      <c r="AJ110" s="49"/>
      <c r="AK110" s="29"/>
      <c r="AL110" s="48"/>
      <c r="AM110" s="48"/>
      <c r="AN110" s="4"/>
      <c r="AO110" s="48"/>
      <c r="AP110" s="48"/>
      <c r="AQ110" s="7"/>
      <c r="AR110" s="4"/>
      <c r="AS110" s="29"/>
      <c r="AT110" s="47"/>
      <c r="AU110" s="47"/>
      <c r="AW110" s="47"/>
      <c r="AX110" s="47"/>
      <c r="AY110" s="29"/>
      <c r="AZ110" s="48"/>
      <c r="BA110" s="48"/>
      <c r="BB110" s="4"/>
      <c r="BC110" s="4"/>
      <c r="BD110" s="49"/>
      <c r="BE110" s="29"/>
      <c r="BF110" s="4"/>
      <c r="BG110" s="48"/>
      <c r="BH110" s="4"/>
      <c r="BI110" s="48"/>
      <c r="BJ110" s="48"/>
      <c r="BK110" s="7"/>
      <c r="BL110" s="4"/>
      <c r="BM110" s="29"/>
      <c r="BN110" s="47"/>
      <c r="BO110" s="47"/>
      <c r="BQ110" s="47"/>
      <c r="BR110" s="47"/>
      <c r="BS110" s="29"/>
      <c r="BT110" s="48"/>
      <c r="BU110" s="48"/>
      <c r="BV110" s="4"/>
      <c r="BW110" s="4"/>
      <c r="BX110" s="49"/>
      <c r="BY110" s="29"/>
      <c r="BZ110" s="48"/>
      <c r="CA110" s="48"/>
      <c r="CB110" s="4"/>
      <c r="CC110" s="48"/>
      <c r="CD110" s="48"/>
      <c r="CE110" s="7"/>
      <c r="CF110" s="4"/>
      <c r="CG110" s="29"/>
      <c r="CH110" s="47"/>
      <c r="CI110" s="47"/>
      <c r="CK110" s="47"/>
      <c r="CL110" s="47"/>
      <c r="CM110" s="25"/>
      <c r="CN110" s="48"/>
      <c r="CO110" s="48"/>
      <c r="CP110" s="4"/>
      <c r="CQ110" s="4"/>
      <c r="CR110" s="49"/>
      <c r="CS110" s="29"/>
      <c r="CT110" s="48"/>
      <c r="CU110" s="48"/>
      <c r="CV110" s="4"/>
      <c r="CW110" s="48"/>
      <c r="CX110" s="48"/>
      <c r="CY110" s="29"/>
      <c r="CZ110" s="4"/>
      <c r="DA110" s="29"/>
      <c r="DB110" s="47"/>
      <c r="DC110" s="47"/>
      <c r="DE110" s="47"/>
      <c r="DF110" s="47"/>
      <c r="DG110" s="29"/>
      <c r="DH110" s="48"/>
      <c r="DI110" s="48"/>
      <c r="DJ110" s="4"/>
      <c r="DK110" s="4"/>
      <c r="DL110" s="49"/>
      <c r="DM110" s="29"/>
      <c r="DN110" s="48"/>
      <c r="DO110" s="48"/>
      <c r="DP110" s="4"/>
      <c r="DQ110" s="48"/>
      <c r="DR110" s="48"/>
      <c r="DS110" s="7"/>
      <c r="DT110" s="4"/>
      <c r="DU110" s="29"/>
      <c r="DV110" s="47"/>
      <c r="DW110" s="47"/>
      <c r="DY110" s="47"/>
      <c r="DZ110" s="47"/>
      <c r="EA110" s="29"/>
      <c r="EB110" s="48"/>
      <c r="EC110" s="48"/>
      <c r="ED110" s="4"/>
      <c r="EE110" s="4"/>
      <c r="EF110" s="49"/>
      <c r="EG110" s="29"/>
      <c r="EH110" s="48"/>
      <c r="EI110" s="48"/>
      <c r="EJ110" s="4"/>
      <c r="EK110" s="48"/>
      <c r="EL110" s="48"/>
      <c r="EM110" s="7"/>
      <c r="EN110" s="4"/>
      <c r="EO110" s="29"/>
      <c r="EP110" s="47"/>
      <c r="EQ110" s="47"/>
      <c r="ES110" s="47"/>
      <c r="ET110" s="47"/>
      <c r="EU110" s="29"/>
      <c r="EV110" s="4"/>
      <c r="EW110" s="50"/>
      <c r="EX110" s="4"/>
      <c r="EY110" s="4"/>
      <c r="EZ110" s="49"/>
      <c r="FA110" s="29"/>
      <c r="FB110" s="48"/>
      <c r="FC110" s="48"/>
      <c r="FD110" s="4"/>
      <c r="FE110" s="48"/>
      <c r="FF110" s="48"/>
      <c r="FG110" s="7"/>
      <c r="FH110" s="4"/>
      <c r="FI110" s="29"/>
      <c r="FJ110" s="47"/>
      <c r="FK110" s="47"/>
      <c r="FM110" s="47"/>
      <c r="FN110" s="47"/>
      <c r="FO110" s="29"/>
      <c r="FP110" s="48"/>
      <c r="FQ110" s="48"/>
      <c r="FR110" s="4"/>
      <c r="FS110" s="4"/>
      <c r="FT110" s="49"/>
      <c r="FU110" s="29"/>
      <c r="FV110" s="48"/>
      <c r="FW110" s="48"/>
      <c r="FX110" s="4"/>
      <c r="FY110" s="48"/>
      <c r="FZ110" s="48"/>
      <c r="GA110" s="7"/>
      <c r="GB110" s="4"/>
      <c r="GC110" s="29"/>
      <c r="GD110" s="47"/>
      <c r="GE110" s="47"/>
      <c r="GG110" s="47"/>
      <c r="GH110" s="47"/>
      <c r="GI110" s="29"/>
      <c r="GJ110" s="48"/>
      <c r="GK110" s="48"/>
      <c r="GL110" s="4"/>
      <c r="GM110" s="4"/>
      <c r="GN110" s="49"/>
      <c r="GO110" s="29"/>
      <c r="GP110" s="48"/>
      <c r="GQ110" s="48"/>
      <c r="GR110" s="4"/>
      <c r="GS110" s="48"/>
      <c r="GT110" s="48"/>
      <c r="GU110" s="19"/>
      <c r="HC110" s="56"/>
      <c r="HH110" s="57"/>
      <c r="HO110" s="19"/>
      <c r="HW110" s="56"/>
      <c r="IB110" s="57"/>
      <c r="II110" s="19"/>
      <c r="IQ110" s="56"/>
      <c r="IV110" s="57"/>
      <c r="JC110" s="19"/>
      <c r="JK110" s="56"/>
      <c r="JP110" s="57"/>
    </row>
    <row r="111" spans="1:276" ht="13.5" customHeight="1">
      <c r="A111" s="62"/>
      <c r="W111" s="7"/>
      <c r="X111" s="4"/>
      <c r="Y111" s="29"/>
      <c r="Z111" s="47"/>
      <c r="AA111" s="48"/>
      <c r="AC111" s="47"/>
      <c r="AD111" s="48"/>
      <c r="AE111" s="29"/>
      <c r="AF111" s="48"/>
      <c r="AG111" s="48"/>
      <c r="AH111" s="4"/>
      <c r="AI111" s="4"/>
      <c r="AJ111" s="49"/>
      <c r="AK111" s="29"/>
      <c r="AL111" s="48"/>
      <c r="AM111" s="48"/>
      <c r="AN111" s="4"/>
      <c r="AO111" s="48"/>
      <c r="AP111" s="48"/>
      <c r="AQ111" s="7"/>
      <c r="AR111" s="4"/>
      <c r="AS111" s="29"/>
      <c r="AT111" s="47"/>
      <c r="AU111" s="47"/>
      <c r="AW111" s="47"/>
      <c r="AX111" s="47"/>
      <c r="AY111" s="29"/>
      <c r="AZ111" s="48"/>
      <c r="BA111" s="48"/>
      <c r="BB111" s="4"/>
      <c r="BC111" s="4"/>
      <c r="BD111" s="49"/>
      <c r="BE111" s="29"/>
      <c r="BF111" s="4"/>
      <c r="BG111" s="48"/>
      <c r="BH111" s="4"/>
      <c r="BI111" s="48"/>
      <c r="BJ111" s="48"/>
      <c r="BK111" s="7"/>
      <c r="BL111" s="4"/>
      <c r="BM111" s="29"/>
      <c r="BN111" s="47"/>
      <c r="BO111" s="47"/>
      <c r="BQ111" s="47"/>
      <c r="BR111" s="47"/>
      <c r="BS111" s="29"/>
      <c r="BT111" s="48"/>
      <c r="BU111" s="48"/>
      <c r="BV111" s="4"/>
      <c r="BW111" s="4"/>
      <c r="BX111" s="49"/>
      <c r="BY111" s="29"/>
      <c r="BZ111" s="48"/>
      <c r="CA111" s="48"/>
      <c r="CB111" s="4"/>
      <c r="CC111" s="48"/>
      <c r="CD111" s="48"/>
      <c r="CE111" s="7"/>
      <c r="CF111" s="4"/>
      <c r="CG111" s="29"/>
      <c r="CH111" s="47"/>
      <c r="CI111" s="47"/>
      <c r="CK111" s="47"/>
      <c r="CL111" s="47"/>
      <c r="CM111" s="25"/>
      <c r="CN111" s="48"/>
      <c r="CO111" s="48"/>
      <c r="CP111" s="4"/>
      <c r="CQ111" s="4"/>
      <c r="CR111" s="49"/>
      <c r="CS111" s="29"/>
      <c r="CT111" s="48"/>
      <c r="CU111" s="48"/>
      <c r="CV111" s="4"/>
      <c r="CW111" s="48"/>
      <c r="CX111" s="48"/>
      <c r="CY111" s="29"/>
      <c r="CZ111" s="4"/>
      <c r="DA111" s="29"/>
      <c r="DB111" s="47"/>
      <c r="DC111" s="47"/>
      <c r="DE111" s="47"/>
      <c r="DF111" s="47"/>
      <c r="DG111" s="29"/>
      <c r="DH111" s="48"/>
      <c r="DI111" s="48"/>
      <c r="DJ111" s="4"/>
      <c r="DK111" s="4"/>
      <c r="DL111" s="49"/>
      <c r="DM111" s="29"/>
      <c r="DN111" s="48"/>
      <c r="DO111" s="48"/>
      <c r="DP111" s="4"/>
      <c r="DQ111" s="48"/>
      <c r="DR111" s="48"/>
      <c r="DS111" s="7"/>
      <c r="DT111" s="4"/>
      <c r="DU111" s="29"/>
      <c r="DV111" s="47"/>
      <c r="DW111" s="47"/>
      <c r="DY111" s="47"/>
      <c r="DZ111" s="47"/>
      <c r="EA111" s="29"/>
      <c r="EB111" s="48"/>
      <c r="EC111" s="48"/>
      <c r="ED111" s="4"/>
      <c r="EE111" s="4"/>
      <c r="EF111" s="49"/>
      <c r="EG111" s="29"/>
      <c r="EH111" s="48"/>
      <c r="EI111" s="48"/>
      <c r="EJ111" s="4"/>
      <c r="EK111" s="48"/>
      <c r="EL111" s="48"/>
      <c r="EM111" s="7"/>
      <c r="EN111" s="4"/>
      <c r="EO111" s="29"/>
      <c r="EP111" s="47"/>
      <c r="EQ111" s="47"/>
      <c r="ES111" s="47"/>
      <c r="ET111" s="47"/>
      <c r="EU111" s="29"/>
      <c r="EV111" s="4"/>
      <c r="EW111" s="50"/>
      <c r="EX111" s="4"/>
      <c r="EY111" s="4"/>
      <c r="EZ111" s="49"/>
      <c r="FA111" s="29"/>
      <c r="FB111" s="48"/>
      <c r="FC111" s="48"/>
      <c r="FD111" s="4"/>
      <c r="FE111" s="48"/>
      <c r="FF111" s="48"/>
      <c r="FG111" s="7"/>
      <c r="FH111" s="4"/>
      <c r="FI111" s="29"/>
      <c r="FJ111" s="47"/>
      <c r="FK111" s="47"/>
      <c r="FM111" s="47"/>
      <c r="FN111" s="47"/>
      <c r="FO111" s="29"/>
      <c r="FP111" s="48"/>
      <c r="FQ111" s="48"/>
      <c r="FR111" s="4"/>
      <c r="FS111" s="4"/>
      <c r="FT111" s="49"/>
      <c r="FU111" s="29"/>
      <c r="FV111" s="48"/>
      <c r="FW111" s="48"/>
      <c r="FX111" s="4"/>
      <c r="FY111" s="48"/>
      <c r="FZ111" s="48"/>
      <c r="GA111" s="7"/>
      <c r="GB111" s="4"/>
      <c r="GC111" s="29"/>
      <c r="GD111" s="47"/>
      <c r="GE111" s="47"/>
      <c r="GG111" s="47"/>
      <c r="GH111" s="47"/>
      <c r="GI111" s="29"/>
      <c r="GJ111" s="48"/>
      <c r="GK111" s="48"/>
      <c r="GL111" s="4"/>
      <c r="GM111" s="4"/>
      <c r="GN111" s="49"/>
      <c r="GO111" s="29"/>
      <c r="GP111" s="48"/>
      <c r="GQ111" s="48"/>
      <c r="GR111" s="4"/>
      <c r="GS111" s="48"/>
      <c r="GT111" s="48"/>
      <c r="GU111" s="19"/>
      <c r="HC111" s="56"/>
      <c r="HH111" s="57"/>
      <c r="HO111" s="19"/>
      <c r="HW111" s="56"/>
      <c r="IB111" s="57"/>
      <c r="II111" s="19"/>
      <c r="IQ111" s="56"/>
      <c r="IV111" s="57"/>
      <c r="JC111" s="19"/>
      <c r="JK111" s="56"/>
      <c r="JP111" s="57"/>
    </row>
    <row r="112" spans="1:276" ht="13.5" customHeight="1">
      <c r="A112" s="62"/>
      <c r="W112" s="7"/>
      <c r="X112" s="4"/>
      <c r="Y112" s="29"/>
      <c r="Z112" s="47"/>
      <c r="AA112" s="48"/>
      <c r="AC112" s="47"/>
      <c r="AD112" s="48"/>
      <c r="AE112" s="29"/>
      <c r="AF112" s="48"/>
      <c r="AG112" s="48"/>
      <c r="AH112" s="4"/>
      <c r="AI112" s="4"/>
      <c r="AJ112" s="49"/>
      <c r="AK112" s="29"/>
      <c r="AL112" s="48"/>
      <c r="AM112" s="48"/>
      <c r="AN112" s="4"/>
      <c r="AO112" s="48"/>
      <c r="AP112" s="48"/>
      <c r="AQ112" s="7"/>
      <c r="AR112" s="4"/>
      <c r="AS112" s="29"/>
      <c r="AT112" s="47"/>
      <c r="AU112" s="47"/>
      <c r="AW112" s="47"/>
      <c r="AX112" s="47"/>
      <c r="AY112" s="29"/>
      <c r="AZ112" s="48"/>
      <c r="BA112" s="48"/>
      <c r="BB112" s="4"/>
      <c r="BC112" s="4"/>
      <c r="BD112" s="49"/>
      <c r="BE112" s="29"/>
      <c r="BF112" s="4"/>
      <c r="BG112" s="48"/>
      <c r="BH112" s="4"/>
      <c r="BI112" s="48"/>
      <c r="BJ112" s="48"/>
      <c r="BK112" s="7"/>
      <c r="BL112" s="4"/>
      <c r="BM112" s="29"/>
      <c r="BN112" s="47"/>
      <c r="BO112" s="47"/>
      <c r="BQ112" s="47"/>
      <c r="BR112" s="47"/>
      <c r="BS112" s="29"/>
      <c r="BT112" s="48"/>
      <c r="BU112" s="48"/>
      <c r="BV112" s="4"/>
      <c r="BW112" s="4"/>
      <c r="BX112" s="49"/>
      <c r="BY112" s="29"/>
      <c r="BZ112" s="48"/>
      <c r="CA112" s="48"/>
      <c r="CB112" s="4"/>
      <c r="CC112" s="48"/>
      <c r="CD112" s="48"/>
      <c r="CE112" s="7"/>
      <c r="CF112" s="4"/>
      <c r="CG112" s="29"/>
      <c r="CH112" s="47"/>
      <c r="CI112" s="47"/>
      <c r="CK112" s="47"/>
      <c r="CL112" s="47"/>
      <c r="CM112" s="25"/>
      <c r="CN112" s="48"/>
      <c r="CO112" s="48"/>
      <c r="CP112" s="4"/>
      <c r="CQ112" s="4"/>
      <c r="CR112" s="49"/>
      <c r="CS112" s="29"/>
      <c r="CT112" s="48"/>
      <c r="CU112" s="48"/>
      <c r="CV112" s="4"/>
      <c r="CW112" s="48"/>
      <c r="CX112" s="48"/>
      <c r="CY112" s="29"/>
      <c r="CZ112" s="4"/>
      <c r="DA112" s="29"/>
      <c r="DB112" s="47"/>
      <c r="DC112" s="47"/>
      <c r="DE112" s="47"/>
      <c r="DF112" s="47"/>
      <c r="DG112" s="29"/>
      <c r="DH112" s="48"/>
      <c r="DI112" s="48"/>
      <c r="DJ112" s="4"/>
      <c r="DK112" s="4"/>
      <c r="DL112" s="49"/>
      <c r="DM112" s="29"/>
      <c r="DN112" s="48"/>
      <c r="DO112" s="48"/>
      <c r="DP112" s="4"/>
      <c r="DQ112" s="48"/>
      <c r="DR112" s="48"/>
      <c r="DS112" s="7"/>
      <c r="DT112" s="4"/>
      <c r="DU112" s="29"/>
      <c r="DV112" s="47"/>
      <c r="DW112" s="47"/>
      <c r="DY112" s="47"/>
      <c r="DZ112" s="47"/>
      <c r="EA112" s="29"/>
      <c r="EB112" s="48"/>
      <c r="EC112" s="48"/>
      <c r="ED112" s="4"/>
      <c r="EE112" s="4"/>
      <c r="EF112" s="49"/>
      <c r="EG112" s="29"/>
      <c r="EH112" s="48"/>
      <c r="EI112" s="48"/>
      <c r="EJ112" s="4"/>
      <c r="EK112" s="48"/>
      <c r="EL112" s="48"/>
      <c r="EM112" s="7"/>
      <c r="EN112" s="4"/>
      <c r="EO112" s="29"/>
      <c r="EP112" s="47"/>
      <c r="EQ112" s="47"/>
      <c r="ES112" s="47"/>
      <c r="ET112" s="47"/>
      <c r="EU112" s="29"/>
      <c r="EV112" s="4"/>
      <c r="EW112" s="50"/>
      <c r="EX112" s="4"/>
      <c r="EY112" s="4"/>
      <c r="EZ112" s="49"/>
      <c r="FA112" s="29"/>
      <c r="FB112" s="48"/>
      <c r="FC112" s="48"/>
      <c r="FD112" s="4"/>
      <c r="FE112" s="48"/>
      <c r="FF112" s="48"/>
      <c r="FG112" s="7"/>
      <c r="FH112" s="4"/>
      <c r="FI112" s="29"/>
      <c r="FJ112" s="47"/>
      <c r="FK112" s="47"/>
      <c r="FM112" s="47"/>
      <c r="FN112" s="47"/>
      <c r="FO112" s="29"/>
      <c r="FP112" s="48"/>
      <c r="FQ112" s="48"/>
      <c r="FR112" s="4"/>
      <c r="FS112" s="4"/>
      <c r="FT112" s="49"/>
      <c r="FU112" s="29"/>
      <c r="FV112" s="48"/>
      <c r="FW112" s="48"/>
      <c r="FX112" s="4"/>
      <c r="FY112" s="48"/>
      <c r="FZ112" s="48"/>
      <c r="GA112" s="7"/>
      <c r="GB112" s="4"/>
      <c r="GC112" s="29"/>
      <c r="GD112" s="47"/>
      <c r="GE112" s="47"/>
      <c r="GG112" s="47"/>
      <c r="GH112" s="47"/>
      <c r="GI112" s="29"/>
      <c r="GJ112" s="48"/>
      <c r="GK112" s="48"/>
      <c r="GL112" s="4"/>
      <c r="GM112" s="4"/>
      <c r="GN112" s="49"/>
      <c r="GO112" s="29"/>
      <c r="GP112" s="48"/>
      <c r="GQ112" s="48"/>
      <c r="GR112" s="4"/>
      <c r="GS112" s="48"/>
      <c r="GT112" s="48"/>
      <c r="GU112" s="19"/>
      <c r="HC112" s="56"/>
      <c r="HH112" s="57"/>
      <c r="HO112" s="19"/>
      <c r="HW112" s="56"/>
      <c r="IB112" s="57"/>
      <c r="II112" s="19"/>
      <c r="IQ112" s="56"/>
      <c r="IV112" s="57"/>
      <c r="JC112" s="19"/>
      <c r="JK112" s="56"/>
      <c r="JP112" s="57"/>
    </row>
    <row r="113" spans="1:276" ht="13.5" customHeight="1">
      <c r="A113" s="62"/>
      <c r="W113" s="7"/>
      <c r="X113" s="4"/>
      <c r="Y113" s="29"/>
      <c r="Z113" s="47"/>
      <c r="AA113" s="48"/>
      <c r="AC113" s="47"/>
      <c r="AD113" s="48"/>
      <c r="AE113" s="29"/>
      <c r="AF113" s="48"/>
      <c r="AG113" s="48"/>
      <c r="AH113" s="4"/>
      <c r="AI113" s="4"/>
      <c r="AJ113" s="49"/>
      <c r="AK113" s="29"/>
      <c r="AL113" s="48"/>
      <c r="AM113" s="48"/>
      <c r="AN113" s="4"/>
      <c r="AO113" s="48"/>
      <c r="AP113" s="48"/>
      <c r="AQ113" s="7"/>
      <c r="AR113" s="4"/>
      <c r="AS113" s="29"/>
      <c r="AT113" s="47"/>
      <c r="AU113" s="47"/>
      <c r="AW113" s="47"/>
      <c r="AX113" s="47"/>
      <c r="AY113" s="29"/>
      <c r="AZ113" s="48"/>
      <c r="BA113" s="48"/>
      <c r="BB113" s="4"/>
      <c r="BC113" s="4"/>
      <c r="BD113" s="49"/>
      <c r="BE113" s="29"/>
      <c r="BF113" s="4"/>
      <c r="BG113" s="48"/>
      <c r="BH113" s="4"/>
      <c r="BI113" s="48"/>
      <c r="BJ113" s="48"/>
      <c r="BK113" s="7"/>
      <c r="BL113" s="4"/>
      <c r="BM113" s="29"/>
      <c r="BN113" s="47"/>
      <c r="BO113" s="47"/>
      <c r="BQ113" s="47"/>
      <c r="BR113" s="47"/>
      <c r="BS113" s="29"/>
      <c r="BT113" s="48"/>
      <c r="BU113" s="48"/>
      <c r="BV113" s="4"/>
      <c r="BW113" s="4"/>
      <c r="BX113" s="49"/>
      <c r="BY113" s="29"/>
      <c r="BZ113" s="48"/>
      <c r="CA113" s="48"/>
      <c r="CB113" s="4"/>
      <c r="CC113" s="48"/>
      <c r="CD113" s="48"/>
      <c r="CE113" s="7"/>
      <c r="CF113" s="4"/>
      <c r="CG113" s="29"/>
      <c r="CH113" s="47"/>
      <c r="CI113" s="47"/>
      <c r="CK113" s="47"/>
      <c r="CL113" s="47"/>
      <c r="CM113" s="25"/>
      <c r="CN113" s="48"/>
      <c r="CO113" s="48"/>
      <c r="CP113" s="4"/>
      <c r="CQ113" s="4"/>
      <c r="CR113" s="49"/>
      <c r="CS113" s="29"/>
      <c r="CT113" s="48"/>
      <c r="CU113" s="48"/>
      <c r="CV113" s="4"/>
      <c r="CW113" s="48"/>
      <c r="CX113" s="48"/>
      <c r="CY113" s="29"/>
      <c r="CZ113" s="4"/>
      <c r="DA113" s="29"/>
      <c r="DB113" s="47"/>
      <c r="DC113" s="47"/>
      <c r="DE113" s="47"/>
      <c r="DF113" s="47"/>
      <c r="DG113" s="29"/>
      <c r="DH113" s="48"/>
      <c r="DI113" s="48"/>
      <c r="DJ113" s="4"/>
      <c r="DK113" s="4"/>
      <c r="DL113" s="49"/>
      <c r="DM113" s="29"/>
      <c r="DN113" s="48"/>
      <c r="DO113" s="48"/>
      <c r="DP113" s="4"/>
      <c r="DQ113" s="48"/>
      <c r="DR113" s="48"/>
      <c r="DS113" s="7"/>
      <c r="DT113" s="4"/>
      <c r="DU113" s="29"/>
      <c r="DV113" s="47"/>
      <c r="DW113" s="47"/>
      <c r="DY113" s="47"/>
      <c r="DZ113" s="47"/>
      <c r="EA113" s="29"/>
      <c r="EB113" s="48"/>
      <c r="EC113" s="48"/>
      <c r="ED113" s="4"/>
      <c r="EE113" s="4"/>
      <c r="EF113" s="49"/>
      <c r="EG113" s="29"/>
      <c r="EH113" s="48"/>
      <c r="EI113" s="48"/>
      <c r="EJ113" s="4"/>
      <c r="EK113" s="48"/>
      <c r="EL113" s="48"/>
      <c r="EM113" s="7"/>
      <c r="EN113" s="4"/>
      <c r="EO113" s="29"/>
      <c r="EP113" s="47"/>
      <c r="EQ113" s="47"/>
      <c r="ES113" s="47"/>
      <c r="ET113" s="47"/>
      <c r="EU113" s="29"/>
      <c r="EV113" s="4"/>
      <c r="EW113" s="50"/>
      <c r="EX113" s="4"/>
      <c r="EY113" s="4"/>
      <c r="EZ113" s="49"/>
      <c r="FA113" s="29"/>
      <c r="FB113" s="48"/>
      <c r="FC113" s="48"/>
      <c r="FD113" s="4"/>
      <c r="FE113" s="48"/>
      <c r="FF113" s="48"/>
      <c r="FG113" s="7"/>
      <c r="FH113" s="4"/>
      <c r="FI113" s="29"/>
      <c r="FJ113" s="47"/>
      <c r="FK113" s="47"/>
      <c r="FM113" s="47"/>
      <c r="FN113" s="47"/>
      <c r="FO113" s="29"/>
      <c r="FP113" s="48"/>
      <c r="FQ113" s="48"/>
      <c r="FR113" s="4"/>
      <c r="FS113" s="4"/>
      <c r="FT113" s="49"/>
      <c r="FU113" s="29"/>
      <c r="FV113" s="48"/>
      <c r="FW113" s="48"/>
      <c r="FX113" s="4"/>
      <c r="FY113" s="48"/>
      <c r="FZ113" s="48"/>
      <c r="GA113" s="7"/>
      <c r="GB113" s="4"/>
      <c r="GC113" s="29"/>
      <c r="GD113" s="47"/>
      <c r="GE113" s="47"/>
      <c r="GG113" s="47"/>
      <c r="GH113" s="47"/>
      <c r="GI113" s="29"/>
      <c r="GJ113" s="48"/>
      <c r="GK113" s="48"/>
      <c r="GL113" s="4"/>
      <c r="GM113" s="4"/>
      <c r="GN113" s="49"/>
      <c r="GO113" s="29"/>
      <c r="GP113" s="48"/>
      <c r="GQ113" s="48"/>
      <c r="GR113" s="4"/>
      <c r="GS113" s="48"/>
      <c r="GT113" s="48"/>
      <c r="GU113" s="19"/>
      <c r="HC113" s="56"/>
      <c r="HH113" s="57"/>
      <c r="HO113" s="19"/>
      <c r="HW113" s="56"/>
      <c r="IB113" s="57"/>
      <c r="II113" s="19"/>
      <c r="IQ113" s="56"/>
      <c r="IV113" s="57"/>
      <c r="JC113" s="19"/>
      <c r="JK113" s="56"/>
      <c r="JP113" s="57"/>
    </row>
    <row r="114" spans="1:276" ht="13.5" customHeight="1">
      <c r="A114" s="62"/>
      <c r="W114" s="7"/>
      <c r="X114" s="4"/>
      <c r="Y114" s="29"/>
      <c r="Z114" s="47"/>
      <c r="AA114" s="48"/>
      <c r="AC114" s="47"/>
      <c r="AD114" s="48"/>
      <c r="AE114" s="29"/>
      <c r="AF114" s="48"/>
      <c r="AG114" s="48"/>
      <c r="AH114" s="4"/>
      <c r="AI114" s="4"/>
      <c r="AJ114" s="49"/>
      <c r="AK114" s="29"/>
      <c r="AL114" s="48"/>
      <c r="AM114" s="48"/>
      <c r="AN114" s="4"/>
      <c r="AO114" s="48"/>
      <c r="AP114" s="48"/>
      <c r="AQ114" s="7"/>
      <c r="AR114" s="4"/>
      <c r="AS114" s="29"/>
      <c r="AT114" s="47"/>
      <c r="AU114" s="47"/>
      <c r="AW114" s="47"/>
      <c r="AX114" s="47"/>
      <c r="AY114" s="29"/>
      <c r="AZ114" s="48"/>
      <c r="BA114" s="48"/>
      <c r="BB114" s="4"/>
      <c r="BC114" s="4"/>
      <c r="BD114" s="49"/>
      <c r="BE114" s="29"/>
      <c r="BF114" s="4"/>
      <c r="BG114" s="48"/>
      <c r="BH114" s="4"/>
      <c r="BI114" s="48"/>
      <c r="BJ114" s="48"/>
      <c r="BK114" s="7"/>
      <c r="BL114" s="4"/>
      <c r="BM114" s="29"/>
      <c r="BN114" s="47"/>
      <c r="BO114" s="47"/>
      <c r="BQ114" s="47"/>
      <c r="BR114" s="47"/>
      <c r="BS114" s="29"/>
      <c r="BT114" s="48"/>
      <c r="BU114" s="48"/>
      <c r="BV114" s="4"/>
      <c r="BW114" s="4"/>
      <c r="BX114" s="49"/>
      <c r="BY114" s="29"/>
      <c r="BZ114" s="48"/>
      <c r="CA114" s="48"/>
      <c r="CB114" s="4"/>
      <c r="CC114" s="48"/>
      <c r="CD114" s="48"/>
      <c r="CE114" s="7"/>
      <c r="CF114" s="4"/>
      <c r="CG114" s="29"/>
      <c r="CH114" s="47"/>
      <c r="CI114" s="47"/>
      <c r="CK114" s="47"/>
      <c r="CL114" s="47"/>
      <c r="CM114" s="25"/>
      <c r="CN114" s="48"/>
      <c r="CO114" s="48"/>
      <c r="CP114" s="4"/>
      <c r="CQ114" s="4"/>
      <c r="CR114" s="49"/>
      <c r="CS114" s="29"/>
      <c r="CT114" s="48"/>
      <c r="CU114" s="48"/>
      <c r="CV114" s="4"/>
      <c r="CW114" s="48"/>
      <c r="CX114" s="48"/>
      <c r="CY114" s="29"/>
      <c r="CZ114" s="4"/>
      <c r="DA114" s="29"/>
      <c r="DB114" s="47"/>
      <c r="DC114" s="47"/>
      <c r="DE114" s="47"/>
      <c r="DF114" s="47"/>
      <c r="DG114" s="29"/>
      <c r="DH114" s="48"/>
      <c r="DI114" s="48"/>
      <c r="DJ114" s="4"/>
      <c r="DK114" s="4"/>
      <c r="DL114" s="49"/>
      <c r="DM114" s="29"/>
      <c r="DN114" s="48"/>
      <c r="DO114" s="48"/>
      <c r="DP114" s="4"/>
      <c r="DQ114" s="48"/>
      <c r="DR114" s="48"/>
      <c r="DS114" s="7"/>
      <c r="DT114" s="4"/>
      <c r="DU114" s="29"/>
      <c r="DV114" s="47"/>
      <c r="DW114" s="47"/>
      <c r="DY114" s="47"/>
      <c r="DZ114" s="47"/>
      <c r="EA114" s="29"/>
      <c r="EB114" s="48"/>
      <c r="EC114" s="48"/>
      <c r="ED114" s="4"/>
      <c r="EE114" s="4"/>
      <c r="EF114" s="49"/>
      <c r="EG114" s="29"/>
      <c r="EH114" s="48"/>
      <c r="EI114" s="48"/>
      <c r="EJ114" s="4"/>
      <c r="EK114" s="48"/>
      <c r="EL114" s="48"/>
      <c r="EM114" s="7"/>
      <c r="EN114" s="4"/>
      <c r="EO114" s="29"/>
      <c r="EP114" s="47"/>
      <c r="EQ114" s="47"/>
      <c r="ES114" s="47"/>
      <c r="ET114" s="47"/>
      <c r="EU114" s="29"/>
      <c r="EV114" s="4"/>
      <c r="EW114" s="50"/>
      <c r="EX114" s="4"/>
      <c r="EY114" s="4"/>
      <c r="EZ114" s="49"/>
      <c r="FA114" s="29"/>
      <c r="FB114" s="48"/>
      <c r="FC114" s="48"/>
      <c r="FD114" s="4"/>
      <c r="FE114" s="48"/>
      <c r="FF114" s="48"/>
      <c r="FG114" s="7"/>
      <c r="FH114" s="4"/>
      <c r="FI114" s="29"/>
      <c r="FJ114" s="47"/>
      <c r="FK114" s="47"/>
      <c r="FM114" s="47"/>
      <c r="FN114" s="47"/>
      <c r="FO114" s="29"/>
      <c r="FP114" s="48"/>
      <c r="FQ114" s="48"/>
      <c r="FR114" s="4"/>
      <c r="FS114" s="4"/>
      <c r="FT114" s="49"/>
      <c r="FU114" s="29"/>
      <c r="FV114" s="48"/>
      <c r="FW114" s="48"/>
      <c r="FX114" s="4"/>
      <c r="FY114" s="48"/>
      <c r="FZ114" s="48"/>
      <c r="GA114" s="7"/>
      <c r="GB114" s="4"/>
      <c r="GC114" s="29"/>
      <c r="GD114" s="47"/>
      <c r="GE114" s="47"/>
      <c r="GG114" s="47"/>
      <c r="GH114" s="47"/>
      <c r="GI114" s="29"/>
      <c r="GJ114" s="48"/>
      <c r="GK114" s="48"/>
      <c r="GL114" s="4"/>
      <c r="GM114" s="4"/>
      <c r="GN114" s="49"/>
      <c r="GO114" s="29"/>
      <c r="GP114" s="48"/>
      <c r="GQ114" s="48"/>
      <c r="GR114" s="4"/>
      <c r="GS114" s="48"/>
      <c r="GT114" s="48"/>
      <c r="GU114" s="19"/>
      <c r="HC114" s="56"/>
      <c r="HH114" s="57"/>
      <c r="HO114" s="19"/>
      <c r="HW114" s="56"/>
      <c r="IB114" s="57"/>
      <c r="II114" s="19"/>
      <c r="IQ114" s="56"/>
      <c r="IV114" s="57"/>
      <c r="JC114" s="19"/>
      <c r="JK114" s="56"/>
      <c r="JP114" s="57"/>
    </row>
    <row r="115" spans="1:276" ht="13.5" customHeight="1">
      <c r="A115" s="62"/>
      <c r="W115" s="7"/>
      <c r="X115" s="4"/>
      <c r="Y115" s="29"/>
      <c r="Z115" s="47"/>
      <c r="AA115" s="48"/>
      <c r="AC115" s="47"/>
      <c r="AD115" s="48"/>
      <c r="AE115" s="29"/>
      <c r="AF115" s="48"/>
      <c r="AG115" s="48"/>
      <c r="AH115" s="4"/>
      <c r="AI115" s="4"/>
      <c r="AJ115" s="49"/>
      <c r="AK115" s="29"/>
      <c r="AL115" s="48"/>
      <c r="AM115" s="48"/>
      <c r="AN115" s="4"/>
      <c r="AO115" s="48"/>
      <c r="AP115" s="48"/>
      <c r="AQ115" s="7"/>
      <c r="AR115" s="4"/>
      <c r="AS115" s="29"/>
      <c r="AT115" s="47"/>
      <c r="AU115" s="47"/>
      <c r="AW115" s="47"/>
      <c r="AX115" s="47"/>
      <c r="AY115" s="29"/>
      <c r="AZ115" s="48"/>
      <c r="BA115" s="48"/>
      <c r="BB115" s="4"/>
      <c r="BC115" s="4"/>
      <c r="BD115" s="49"/>
      <c r="BE115" s="29"/>
      <c r="BF115" s="4"/>
      <c r="BG115" s="48"/>
      <c r="BH115" s="4"/>
      <c r="BI115" s="48"/>
      <c r="BJ115" s="48"/>
      <c r="BK115" s="7"/>
      <c r="BL115" s="4"/>
      <c r="BM115" s="29"/>
      <c r="BN115" s="47"/>
      <c r="BO115" s="47"/>
      <c r="BQ115" s="47"/>
      <c r="BR115" s="47"/>
      <c r="BS115" s="29"/>
      <c r="BT115" s="48"/>
      <c r="BU115" s="48"/>
      <c r="BV115" s="4"/>
      <c r="BW115" s="4"/>
      <c r="BX115" s="49"/>
      <c r="BY115" s="29"/>
      <c r="BZ115" s="48"/>
      <c r="CA115" s="48"/>
      <c r="CB115" s="4"/>
      <c r="CC115" s="48"/>
      <c r="CD115" s="48"/>
      <c r="CE115" s="7"/>
      <c r="CF115" s="4"/>
      <c r="CG115" s="29"/>
      <c r="CH115" s="47"/>
      <c r="CI115" s="47"/>
      <c r="CK115" s="47"/>
      <c r="CL115" s="47"/>
      <c r="CM115" s="25"/>
      <c r="CN115" s="48"/>
      <c r="CO115" s="48"/>
      <c r="CP115" s="4"/>
      <c r="CQ115" s="4"/>
      <c r="CR115" s="49"/>
      <c r="CS115" s="29"/>
      <c r="CT115" s="48"/>
      <c r="CU115" s="48"/>
      <c r="CV115" s="4"/>
      <c r="CW115" s="48"/>
      <c r="CX115" s="48"/>
      <c r="CY115" s="29"/>
      <c r="CZ115" s="4"/>
      <c r="DA115" s="29"/>
      <c r="DB115" s="47"/>
      <c r="DC115" s="47"/>
      <c r="DE115" s="47"/>
      <c r="DF115" s="47"/>
      <c r="DG115" s="29"/>
      <c r="DH115" s="48"/>
      <c r="DI115" s="48"/>
      <c r="DJ115" s="4"/>
      <c r="DK115" s="4"/>
      <c r="DL115" s="49"/>
      <c r="DM115" s="29"/>
      <c r="DN115" s="48"/>
      <c r="DO115" s="48"/>
      <c r="DP115" s="4"/>
      <c r="DQ115" s="48"/>
      <c r="DR115" s="48"/>
      <c r="DS115" s="7"/>
      <c r="DT115" s="4"/>
      <c r="DU115" s="29"/>
      <c r="DV115" s="47"/>
      <c r="DW115" s="47"/>
      <c r="DY115" s="47"/>
      <c r="DZ115" s="47"/>
      <c r="EA115" s="29"/>
      <c r="EB115" s="48"/>
      <c r="EC115" s="48"/>
      <c r="ED115" s="4"/>
      <c r="EE115" s="4"/>
      <c r="EF115" s="49"/>
      <c r="EG115" s="29"/>
      <c r="EH115" s="48"/>
      <c r="EI115" s="48"/>
      <c r="EJ115" s="4"/>
      <c r="EK115" s="48"/>
      <c r="EL115" s="48"/>
      <c r="EM115" s="7"/>
      <c r="EN115" s="4"/>
      <c r="EO115" s="29"/>
      <c r="EP115" s="47"/>
      <c r="EQ115" s="47"/>
      <c r="ES115" s="47"/>
      <c r="ET115" s="47"/>
      <c r="EU115" s="29"/>
      <c r="EV115" s="4"/>
      <c r="EW115" s="50"/>
      <c r="EX115" s="4"/>
      <c r="EY115" s="4"/>
      <c r="EZ115" s="49"/>
      <c r="FA115" s="29"/>
      <c r="FB115" s="48"/>
      <c r="FC115" s="48"/>
      <c r="FD115" s="4"/>
      <c r="FE115" s="48"/>
      <c r="FF115" s="48"/>
      <c r="FG115" s="7"/>
      <c r="FH115" s="4"/>
      <c r="FI115" s="29"/>
      <c r="FJ115" s="47"/>
      <c r="FK115" s="47"/>
      <c r="FM115" s="47"/>
      <c r="FN115" s="47"/>
      <c r="FO115" s="29"/>
      <c r="FP115" s="48"/>
      <c r="FQ115" s="48"/>
      <c r="FR115" s="4"/>
      <c r="FS115" s="4"/>
      <c r="FT115" s="49"/>
      <c r="FU115" s="29"/>
      <c r="FV115" s="48"/>
      <c r="FW115" s="48"/>
      <c r="FX115" s="4"/>
      <c r="FY115" s="48"/>
      <c r="FZ115" s="48"/>
      <c r="GA115" s="7"/>
      <c r="GB115" s="4"/>
      <c r="GC115" s="29"/>
      <c r="GD115" s="47"/>
      <c r="GE115" s="47"/>
      <c r="GG115" s="47"/>
      <c r="GH115" s="47"/>
      <c r="GI115" s="29"/>
      <c r="GJ115" s="48"/>
      <c r="GK115" s="48"/>
      <c r="GL115" s="4"/>
      <c r="GM115" s="4"/>
      <c r="GN115" s="49"/>
      <c r="GO115" s="29"/>
      <c r="GP115" s="48"/>
      <c r="GQ115" s="48"/>
      <c r="GR115" s="4"/>
      <c r="GS115" s="48"/>
      <c r="GT115" s="48"/>
      <c r="GU115" s="19"/>
      <c r="HC115" s="56"/>
      <c r="HH115" s="57"/>
      <c r="HO115" s="19"/>
      <c r="HW115" s="56"/>
      <c r="IB115" s="57"/>
      <c r="II115" s="19"/>
      <c r="IQ115" s="56"/>
      <c r="IV115" s="57"/>
      <c r="JC115" s="19"/>
      <c r="JK115" s="56"/>
      <c r="JP115" s="57"/>
    </row>
    <row r="116" spans="1:276" ht="13.5" customHeight="1">
      <c r="A116" s="62"/>
      <c r="W116" s="7"/>
      <c r="X116" s="4"/>
      <c r="Y116" s="29"/>
      <c r="Z116" s="47"/>
      <c r="AA116" s="48"/>
      <c r="AC116" s="47"/>
      <c r="AD116" s="48"/>
      <c r="AE116" s="29"/>
      <c r="AF116" s="48"/>
      <c r="AG116" s="48"/>
      <c r="AH116" s="4"/>
      <c r="AI116" s="4"/>
      <c r="AJ116" s="49"/>
      <c r="AK116" s="29"/>
      <c r="AL116" s="48"/>
      <c r="AM116" s="48"/>
      <c r="AN116" s="4"/>
      <c r="AO116" s="48"/>
      <c r="AP116" s="48"/>
      <c r="AQ116" s="7"/>
      <c r="AR116" s="4"/>
      <c r="AS116" s="29"/>
      <c r="AT116" s="47"/>
      <c r="AU116" s="47"/>
      <c r="AW116" s="47"/>
      <c r="AX116" s="47"/>
      <c r="AY116" s="29"/>
      <c r="AZ116" s="48"/>
      <c r="BA116" s="48"/>
      <c r="BB116" s="4"/>
      <c r="BC116" s="4"/>
      <c r="BD116" s="49"/>
      <c r="BE116" s="29"/>
      <c r="BF116" s="4"/>
      <c r="BG116" s="48"/>
      <c r="BH116" s="4"/>
      <c r="BI116" s="48"/>
      <c r="BJ116" s="48"/>
      <c r="BK116" s="7"/>
      <c r="BL116" s="4"/>
      <c r="BM116" s="29"/>
      <c r="BN116" s="47"/>
      <c r="BO116" s="47"/>
      <c r="BQ116" s="47"/>
      <c r="BR116" s="47"/>
      <c r="BS116" s="29"/>
      <c r="BT116" s="48"/>
      <c r="BU116" s="48"/>
      <c r="BV116" s="4"/>
      <c r="BW116" s="4"/>
      <c r="BX116" s="49"/>
      <c r="BY116" s="29"/>
      <c r="BZ116" s="48"/>
      <c r="CA116" s="48"/>
      <c r="CB116" s="4"/>
      <c r="CC116" s="48"/>
      <c r="CD116" s="48"/>
      <c r="CE116" s="7"/>
      <c r="CF116" s="4"/>
      <c r="CG116" s="29"/>
      <c r="CH116" s="47"/>
      <c r="CI116" s="47"/>
      <c r="CK116" s="47"/>
      <c r="CL116" s="47"/>
      <c r="CM116" s="25"/>
      <c r="CN116" s="48"/>
      <c r="CO116" s="48"/>
      <c r="CP116" s="4"/>
      <c r="CQ116" s="4"/>
      <c r="CR116" s="49"/>
      <c r="CS116" s="29"/>
      <c r="CT116" s="48"/>
      <c r="CU116" s="48"/>
      <c r="CV116" s="4"/>
      <c r="CW116" s="48"/>
      <c r="CX116" s="48"/>
      <c r="CY116" s="29"/>
      <c r="CZ116" s="4"/>
      <c r="DA116" s="29"/>
      <c r="DB116" s="47"/>
      <c r="DC116" s="47"/>
      <c r="DE116" s="47"/>
      <c r="DF116" s="47"/>
      <c r="DG116" s="29"/>
      <c r="DH116" s="48"/>
      <c r="DI116" s="48"/>
      <c r="DJ116" s="4"/>
      <c r="DK116" s="4"/>
      <c r="DL116" s="49"/>
      <c r="DM116" s="29"/>
      <c r="DN116" s="48"/>
      <c r="DO116" s="48"/>
      <c r="DP116" s="4"/>
      <c r="DQ116" s="48"/>
      <c r="DR116" s="48"/>
      <c r="DS116" s="7"/>
      <c r="DT116" s="4"/>
      <c r="DU116" s="29"/>
      <c r="DV116" s="47"/>
      <c r="DW116" s="47"/>
      <c r="DY116" s="47"/>
      <c r="DZ116" s="47"/>
      <c r="EA116" s="29"/>
      <c r="EB116" s="48"/>
      <c r="EC116" s="48"/>
      <c r="ED116" s="4"/>
      <c r="EE116" s="4"/>
      <c r="EF116" s="49"/>
      <c r="EG116" s="29"/>
      <c r="EH116" s="48"/>
      <c r="EI116" s="48"/>
      <c r="EJ116" s="4"/>
      <c r="EK116" s="48"/>
      <c r="EL116" s="48"/>
      <c r="EM116" s="7"/>
      <c r="EN116" s="4"/>
      <c r="EO116" s="29"/>
      <c r="EP116" s="47"/>
      <c r="EQ116" s="47"/>
      <c r="ES116" s="47"/>
      <c r="ET116" s="47"/>
      <c r="EU116" s="29"/>
      <c r="EV116" s="4"/>
      <c r="EW116" s="50"/>
      <c r="EX116" s="4"/>
      <c r="EY116" s="4"/>
      <c r="EZ116" s="49"/>
      <c r="FA116" s="29"/>
      <c r="FB116" s="48"/>
      <c r="FC116" s="48"/>
      <c r="FD116" s="4"/>
      <c r="FE116" s="48"/>
      <c r="FF116" s="48"/>
      <c r="FG116" s="7"/>
      <c r="FH116" s="4"/>
      <c r="FI116" s="29"/>
      <c r="FJ116" s="47"/>
      <c r="FK116" s="47"/>
      <c r="FM116" s="47"/>
      <c r="FN116" s="47"/>
      <c r="FO116" s="29"/>
      <c r="FP116" s="48"/>
      <c r="FQ116" s="48"/>
      <c r="FR116" s="4"/>
      <c r="FS116" s="4"/>
      <c r="FT116" s="49"/>
      <c r="FU116" s="29"/>
      <c r="FV116" s="48"/>
      <c r="FW116" s="48"/>
      <c r="FX116" s="4"/>
      <c r="FY116" s="48"/>
      <c r="FZ116" s="48"/>
      <c r="GA116" s="7"/>
      <c r="GB116" s="4"/>
      <c r="GC116" s="29"/>
      <c r="GD116" s="47"/>
      <c r="GE116" s="47"/>
      <c r="GG116" s="47"/>
      <c r="GH116" s="47"/>
      <c r="GI116" s="29"/>
      <c r="GJ116" s="48"/>
      <c r="GK116" s="48"/>
      <c r="GL116" s="4"/>
      <c r="GM116" s="4"/>
      <c r="GN116" s="49"/>
      <c r="GO116" s="29"/>
      <c r="GP116" s="48"/>
      <c r="GQ116" s="48"/>
      <c r="GR116" s="4"/>
      <c r="GS116" s="48"/>
      <c r="GT116" s="48"/>
      <c r="GU116" s="19"/>
      <c r="HC116" s="56"/>
      <c r="HH116" s="57"/>
      <c r="HO116" s="19"/>
      <c r="HW116" s="56"/>
      <c r="IB116" s="57"/>
      <c r="II116" s="19"/>
      <c r="IQ116" s="56"/>
      <c r="IV116" s="57"/>
      <c r="JC116" s="19"/>
      <c r="JK116" s="56"/>
      <c r="JP116" s="57"/>
    </row>
    <row r="117" spans="1:276" ht="13.5" customHeight="1">
      <c r="A117" s="62"/>
      <c r="W117" s="7"/>
      <c r="X117" s="4"/>
      <c r="Y117" s="29"/>
      <c r="Z117" s="47"/>
      <c r="AA117" s="48"/>
      <c r="AC117" s="47"/>
      <c r="AD117" s="48"/>
      <c r="AE117" s="29"/>
      <c r="AF117" s="48"/>
      <c r="AG117" s="48"/>
      <c r="AH117" s="4"/>
      <c r="AI117" s="4"/>
      <c r="AJ117" s="49"/>
      <c r="AK117" s="29"/>
      <c r="AL117" s="48"/>
      <c r="AM117" s="48"/>
      <c r="AN117" s="4"/>
      <c r="AO117" s="48"/>
      <c r="AP117" s="48"/>
      <c r="AQ117" s="7"/>
      <c r="AR117" s="4"/>
      <c r="AS117" s="29"/>
      <c r="AT117" s="47"/>
      <c r="AU117" s="47"/>
      <c r="AW117" s="47"/>
      <c r="AX117" s="47"/>
      <c r="AY117" s="29"/>
      <c r="AZ117" s="48"/>
      <c r="BA117" s="48"/>
      <c r="BB117" s="4"/>
      <c r="BC117" s="4"/>
      <c r="BD117" s="49"/>
      <c r="BE117" s="29"/>
      <c r="BF117" s="4"/>
      <c r="BG117" s="48"/>
      <c r="BH117" s="4"/>
      <c r="BI117" s="48"/>
      <c r="BJ117" s="48"/>
      <c r="BK117" s="7"/>
      <c r="BL117" s="4"/>
      <c r="BM117" s="29"/>
      <c r="BN117" s="47"/>
      <c r="BO117" s="47"/>
      <c r="BQ117" s="47"/>
      <c r="BR117" s="47"/>
      <c r="BS117" s="29"/>
      <c r="BT117" s="48"/>
      <c r="BU117" s="48"/>
      <c r="BV117" s="4"/>
      <c r="BW117" s="4"/>
      <c r="BX117" s="49"/>
      <c r="BY117" s="29"/>
      <c r="BZ117" s="48"/>
      <c r="CA117" s="48"/>
      <c r="CB117" s="4"/>
      <c r="CC117" s="48"/>
      <c r="CD117" s="48"/>
      <c r="CE117" s="7"/>
      <c r="CF117" s="4"/>
      <c r="CG117" s="29"/>
      <c r="CH117" s="47"/>
      <c r="CI117" s="47"/>
      <c r="CK117" s="47"/>
      <c r="CL117" s="47"/>
      <c r="CM117" s="25"/>
      <c r="CN117" s="48"/>
      <c r="CO117" s="48"/>
      <c r="CP117" s="4"/>
      <c r="CQ117" s="4"/>
      <c r="CR117" s="49"/>
      <c r="CS117" s="29"/>
      <c r="CT117" s="48"/>
      <c r="CU117" s="48"/>
      <c r="CV117" s="4"/>
      <c r="CW117" s="48"/>
      <c r="CX117" s="48"/>
      <c r="CY117" s="29"/>
      <c r="CZ117" s="4"/>
      <c r="DA117" s="29"/>
      <c r="DB117" s="47"/>
      <c r="DC117" s="47"/>
      <c r="DE117" s="47"/>
      <c r="DF117" s="47"/>
      <c r="DG117" s="29"/>
      <c r="DH117" s="48"/>
      <c r="DI117" s="48"/>
      <c r="DJ117" s="4"/>
      <c r="DK117" s="4"/>
      <c r="DL117" s="49"/>
      <c r="DM117" s="29"/>
      <c r="DN117" s="48"/>
      <c r="DO117" s="48"/>
      <c r="DP117" s="4"/>
      <c r="DQ117" s="48"/>
      <c r="DR117" s="48"/>
      <c r="DS117" s="7"/>
      <c r="DT117" s="4"/>
      <c r="DU117" s="29"/>
      <c r="DV117" s="47"/>
      <c r="DW117" s="47"/>
      <c r="DY117" s="47"/>
      <c r="DZ117" s="47"/>
      <c r="EA117" s="29"/>
      <c r="EB117" s="48"/>
      <c r="EC117" s="48"/>
      <c r="ED117" s="4"/>
      <c r="EE117" s="4"/>
      <c r="EF117" s="49"/>
      <c r="EG117" s="29"/>
      <c r="EH117" s="48"/>
      <c r="EI117" s="48"/>
      <c r="EJ117" s="4"/>
      <c r="EK117" s="48"/>
      <c r="EL117" s="48"/>
      <c r="EM117" s="7"/>
      <c r="EN117" s="4"/>
      <c r="EO117" s="29"/>
      <c r="EP117" s="47"/>
      <c r="EQ117" s="47"/>
      <c r="ES117" s="47"/>
      <c r="ET117" s="47"/>
      <c r="EU117" s="29"/>
      <c r="EV117" s="4"/>
      <c r="EW117" s="50"/>
      <c r="EX117" s="4"/>
      <c r="EY117" s="4"/>
      <c r="EZ117" s="49"/>
      <c r="FA117" s="29"/>
      <c r="FB117" s="48"/>
      <c r="FC117" s="48"/>
      <c r="FD117" s="4"/>
      <c r="FE117" s="48"/>
      <c r="FF117" s="48"/>
      <c r="FG117" s="7"/>
      <c r="FH117" s="4"/>
      <c r="FI117" s="29"/>
      <c r="FJ117" s="47"/>
      <c r="FK117" s="47"/>
      <c r="FM117" s="47"/>
      <c r="FN117" s="47"/>
      <c r="FO117" s="29"/>
      <c r="FP117" s="48"/>
      <c r="FQ117" s="48"/>
      <c r="FR117" s="4"/>
      <c r="FS117" s="4"/>
      <c r="FT117" s="49"/>
      <c r="FU117" s="29"/>
      <c r="FV117" s="48"/>
      <c r="FW117" s="48"/>
      <c r="FX117" s="4"/>
      <c r="FY117" s="48"/>
      <c r="FZ117" s="48"/>
      <c r="GA117" s="7"/>
      <c r="GB117" s="4"/>
      <c r="GC117" s="29"/>
      <c r="GD117" s="47"/>
      <c r="GE117" s="47"/>
      <c r="GG117" s="47"/>
      <c r="GH117" s="47"/>
      <c r="GI117" s="29"/>
      <c r="GJ117" s="48"/>
      <c r="GK117" s="48"/>
      <c r="GL117" s="4"/>
      <c r="GM117" s="4"/>
      <c r="GN117" s="49"/>
      <c r="GO117" s="29"/>
      <c r="GP117" s="48"/>
      <c r="GQ117" s="48"/>
      <c r="GR117" s="4"/>
      <c r="GS117" s="48"/>
      <c r="GT117" s="48"/>
      <c r="GU117" s="19"/>
      <c r="HC117" s="56"/>
      <c r="HH117" s="57"/>
      <c r="HO117" s="19"/>
      <c r="HW117" s="56"/>
      <c r="IB117" s="57"/>
      <c r="II117" s="19"/>
      <c r="IQ117" s="56"/>
      <c r="IV117" s="57"/>
      <c r="JC117" s="19"/>
      <c r="JK117" s="56"/>
      <c r="JP117" s="57"/>
    </row>
    <row r="118" spans="1:276" ht="13.5" customHeight="1">
      <c r="AM118" s="47"/>
    </row>
    <row r="209" s="2" customFormat="1" ht="13.5" customHeight="1"/>
    <row r="210" s="2" customFormat="1" ht="13.5" customHeight="1"/>
    <row r="211" s="2" customFormat="1" ht="13.5" customHeight="1"/>
    <row r="212" s="2" customFormat="1" ht="13.5" customHeight="1"/>
    <row r="213" s="2" customFormat="1" ht="13.5" customHeight="1"/>
    <row r="214" s="2" customFormat="1" ht="13.5" customHeight="1"/>
    <row r="215" s="2" customFormat="1" ht="13.5" customHeight="1"/>
    <row r="216" s="2" customFormat="1" ht="13.5" customHeight="1"/>
    <row r="217" s="2" customFormat="1" ht="13.5" customHeight="1"/>
    <row r="218" s="2" customFormat="1" ht="13.5" customHeight="1"/>
    <row r="219" s="2" customFormat="1" ht="13.5" customHeight="1"/>
    <row r="220" s="2" customFormat="1" ht="13.5" customHeight="1"/>
    <row r="221" s="2" customFormat="1" ht="13.5" customHeight="1"/>
    <row r="222" s="2" customFormat="1" ht="13.5" customHeight="1"/>
    <row r="223" s="2" customFormat="1" ht="13.5" customHeight="1"/>
    <row r="224" s="2" customFormat="1" ht="13.5" customHeight="1"/>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dataValidations count="1">
    <dataValidation type="list" allowBlank="1" showInputMessage="1" showErrorMessage="1" sqref="A17:A116" xr:uid="{00000000-0002-0000-0400-000000000000}">
      <formula1>$A$1:$A$110</formula1>
    </dataValidation>
  </dataValidation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info_parties!$A$1:$A$111</xm:f>
          </x14:formula1>
          <xm:sqref>A11:A15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DCDCDC"/>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sqref="A1:XFD1048576"/>
    </sheetView>
  </sheetViews>
  <sheetFormatPr defaultColWidth="9.08984375" defaultRowHeight="13.5" customHeight="1"/>
  <cols>
    <col min="1" max="1" width="9.08984375" style="2"/>
    <col min="2" max="2" width="27.6328125" style="2" customWidth="1"/>
    <col min="3" max="4" width="10.36328125" style="2" customWidth="1"/>
    <col min="5" max="5" width="9.08984375" style="2"/>
    <col min="6" max="6" width="9.08984375" style="75" customWidth="1"/>
    <col min="7" max="8" width="9.08984375" style="2" customWidth="1"/>
    <col min="9" max="9" width="9.08984375" style="2"/>
    <col min="10" max="11" width="12" style="2" customWidth="1"/>
    <col min="12" max="16384" width="9.08984375" style="2"/>
  </cols>
  <sheetData>
    <row r="1" spans="1:77" ht="13.5" customHeight="1">
      <c r="A1" s="18" t="s">
        <v>5</v>
      </c>
      <c r="B1" s="20"/>
      <c r="C1" s="64"/>
      <c r="D1" s="65"/>
      <c r="E1" s="65"/>
      <c r="F1" s="66"/>
      <c r="G1" s="65"/>
      <c r="H1" s="67"/>
      <c r="I1" s="64"/>
      <c r="J1" s="65"/>
      <c r="K1" s="65"/>
      <c r="L1" s="66"/>
      <c r="M1" s="65"/>
      <c r="N1" s="67"/>
      <c r="O1" s="66"/>
      <c r="P1" s="65"/>
      <c r="Q1" s="67"/>
      <c r="R1" s="13"/>
      <c r="S1" s="65"/>
      <c r="T1" s="67"/>
      <c r="U1" s="66"/>
      <c r="V1" s="65"/>
      <c r="W1" s="67"/>
      <c r="X1" s="66"/>
      <c r="Y1" s="65"/>
      <c r="Z1" s="67"/>
      <c r="AA1" s="66"/>
      <c r="AB1" s="65"/>
      <c r="AC1" s="67"/>
      <c r="AD1" s="66"/>
      <c r="AE1" s="65"/>
      <c r="AF1" s="67"/>
      <c r="AG1" s="66"/>
      <c r="AH1" s="65"/>
      <c r="AI1" s="67"/>
      <c r="AJ1" s="66"/>
      <c r="AK1" s="65"/>
      <c r="AL1" s="67"/>
      <c r="AM1" s="66"/>
      <c r="AN1" s="65"/>
      <c r="AO1" s="67"/>
      <c r="AP1" s="66"/>
      <c r="AQ1" s="65"/>
      <c r="AR1" s="67"/>
      <c r="AS1" s="66"/>
      <c r="AT1" s="65"/>
      <c r="AU1" s="67"/>
      <c r="AV1" s="66"/>
      <c r="AW1" s="65"/>
      <c r="AX1" s="67"/>
      <c r="AY1" s="66"/>
      <c r="AZ1" s="65"/>
      <c r="BA1" s="67"/>
      <c r="BB1" s="66"/>
      <c r="BC1" s="65"/>
      <c r="BD1" s="67"/>
      <c r="BE1" s="66"/>
      <c r="BF1" s="65"/>
      <c r="BG1" s="67"/>
      <c r="BH1" s="66"/>
      <c r="BI1" s="65"/>
      <c r="BJ1" s="67"/>
      <c r="BK1" s="66"/>
      <c r="BL1" s="65"/>
      <c r="BM1" s="67"/>
      <c r="BN1" s="66"/>
      <c r="BO1" s="65"/>
      <c r="BP1" s="67"/>
      <c r="BQ1" s="66"/>
      <c r="BR1" s="65"/>
      <c r="BS1" s="67"/>
      <c r="BT1" s="66"/>
      <c r="BU1" s="65"/>
      <c r="BV1" s="67"/>
      <c r="BW1" s="66"/>
      <c r="BX1" s="65"/>
      <c r="BY1" s="67"/>
    </row>
    <row r="2" spans="1:77" ht="3.75" customHeight="1">
      <c r="A2" s="18"/>
      <c r="B2" s="20"/>
      <c r="C2" s="68"/>
      <c r="D2" s="65"/>
      <c r="E2" s="65"/>
      <c r="F2" s="68"/>
      <c r="G2" s="65"/>
      <c r="H2" s="67"/>
      <c r="I2" s="69"/>
      <c r="J2" s="65"/>
      <c r="K2" s="65"/>
      <c r="L2" s="68"/>
      <c r="M2" s="65"/>
      <c r="N2" s="67"/>
      <c r="O2" s="68"/>
      <c r="P2" s="65"/>
      <c r="Q2" s="67"/>
      <c r="R2" s="68"/>
      <c r="S2" s="65"/>
      <c r="T2" s="67"/>
      <c r="U2" s="68"/>
      <c r="V2" s="65"/>
      <c r="W2" s="67"/>
      <c r="X2" s="68"/>
      <c r="Y2" s="65"/>
      <c r="Z2" s="67"/>
      <c r="AA2" s="68"/>
      <c r="AB2" s="65"/>
      <c r="AC2" s="67"/>
      <c r="AD2" s="68"/>
      <c r="AE2" s="65"/>
      <c r="AF2" s="67"/>
      <c r="AG2" s="68"/>
      <c r="AH2" s="65"/>
      <c r="AI2" s="67"/>
      <c r="AJ2" s="68"/>
      <c r="AK2" s="65"/>
      <c r="AL2" s="67"/>
      <c r="AM2" s="68"/>
      <c r="AN2" s="65"/>
      <c r="AO2" s="67"/>
      <c r="AP2" s="68"/>
      <c r="AQ2" s="65"/>
      <c r="AR2" s="67"/>
      <c r="AS2" s="68"/>
      <c r="AT2" s="65"/>
      <c r="AU2" s="67"/>
      <c r="AV2" s="68"/>
      <c r="AW2" s="65"/>
      <c r="AX2" s="67"/>
      <c r="AY2" s="68"/>
      <c r="AZ2" s="65"/>
      <c r="BA2" s="67"/>
      <c r="BB2" s="68"/>
      <c r="BC2" s="65"/>
      <c r="BD2" s="67"/>
      <c r="BE2" s="68"/>
      <c r="BF2" s="65"/>
      <c r="BG2" s="67"/>
      <c r="BH2" s="68"/>
      <c r="BI2" s="65"/>
      <c r="BJ2" s="67"/>
      <c r="BK2" s="68"/>
      <c r="BL2" s="65"/>
      <c r="BM2" s="67"/>
      <c r="BN2" s="68"/>
      <c r="BO2" s="65"/>
      <c r="BP2" s="67"/>
      <c r="BQ2" s="68"/>
      <c r="BR2" s="65"/>
      <c r="BS2" s="67"/>
      <c r="BT2" s="68"/>
      <c r="BU2" s="65"/>
      <c r="BV2" s="67"/>
      <c r="BW2" s="68"/>
      <c r="BX2" s="65"/>
      <c r="BY2" s="67"/>
    </row>
    <row r="3" spans="1:77" ht="3.75" customHeight="1">
      <c r="A3" s="18"/>
      <c r="B3" s="20"/>
      <c r="C3" s="68"/>
      <c r="D3" s="65"/>
      <c r="E3" s="65"/>
      <c r="F3" s="68"/>
      <c r="G3" s="65"/>
      <c r="H3" s="67"/>
      <c r="I3" s="69"/>
      <c r="J3" s="65"/>
      <c r="K3" s="65"/>
      <c r="L3" s="68"/>
      <c r="M3" s="65"/>
      <c r="N3" s="67"/>
      <c r="O3" s="68"/>
      <c r="P3" s="65"/>
      <c r="Q3" s="67"/>
      <c r="R3" s="68"/>
      <c r="S3" s="65"/>
      <c r="T3" s="67"/>
      <c r="U3" s="68"/>
      <c r="V3" s="65"/>
      <c r="W3" s="67"/>
      <c r="X3" s="68"/>
      <c r="Y3" s="65"/>
      <c r="Z3" s="67"/>
      <c r="AA3" s="68"/>
      <c r="AB3" s="65"/>
      <c r="AC3" s="67"/>
      <c r="AD3" s="68"/>
      <c r="AE3" s="65"/>
      <c r="AF3" s="67"/>
      <c r="AG3" s="68"/>
      <c r="AH3" s="65"/>
      <c r="AI3" s="67"/>
      <c r="AJ3" s="68"/>
      <c r="AK3" s="65"/>
      <c r="AL3" s="67"/>
      <c r="AM3" s="68"/>
      <c r="AN3" s="65"/>
      <c r="AO3" s="67"/>
      <c r="AP3" s="68"/>
      <c r="AQ3" s="65"/>
      <c r="AR3" s="67"/>
      <c r="AS3" s="68"/>
      <c r="AT3" s="65"/>
      <c r="AU3" s="67"/>
      <c r="AV3" s="68"/>
      <c r="AW3" s="65"/>
      <c r="AX3" s="67"/>
      <c r="AY3" s="68"/>
      <c r="AZ3" s="65"/>
      <c r="BA3" s="67"/>
      <c r="BB3" s="68"/>
      <c r="BC3" s="65"/>
      <c r="BD3" s="67"/>
      <c r="BE3" s="68"/>
      <c r="BF3" s="65"/>
      <c r="BG3" s="67"/>
      <c r="BH3" s="68"/>
      <c r="BI3" s="65"/>
      <c r="BJ3" s="67"/>
      <c r="BK3" s="68"/>
      <c r="BL3" s="65"/>
      <c r="BM3" s="67"/>
      <c r="BN3" s="68"/>
      <c r="BO3" s="65"/>
      <c r="BP3" s="67"/>
      <c r="BQ3" s="68"/>
      <c r="BR3" s="65"/>
      <c r="BS3" s="67"/>
      <c r="BT3" s="68"/>
      <c r="BU3" s="65"/>
      <c r="BV3" s="67"/>
      <c r="BW3" s="68"/>
      <c r="BX3" s="65"/>
      <c r="BY3" s="67"/>
    </row>
    <row r="4" spans="1:77" ht="3.75" customHeight="1">
      <c r="A4" s="18"/>
      <c r="B4" s="20"/>
      <c r="C4" s="68"/>
      <c r="D4" s="65"/>
      <c r="E4" s="65"/>
      <c r="F4" s="68"/>
      <c r="G4" s="65"/>
      <c r="H4" s="67"/>
      <c r="I4" s="69"/>
      <c r="J4" s="65"/>
      <c r="K4" s="65"/>
      <c r="L4" s="68"/>
      <c r="M4" s="65"/>
      <c r="N4" s="67"/>
      <c r="O4" s="68"/>
      <c r="P4" s="65"/>
      <c r="Q4" s="67"/>
      <c r="R4" s="68"/>
      <c r="S4" s="65"/>
      <c r="T4" s="67"/>
      <c r="U4" s="68"/>
      <c r="V4" s="65"/>
      <c r="W4" s="67"/>
      <c r="X4" s="68"/>
      <c r="Y4" s="65"/>
      <c r="Z4" s="67"/>
      <c r="AA4" s="68"/>
      <c r="AB4" s="65"/>
      <c r="AC4" s="67"/>
      <c r="AD4" s="68"/>
      <c r="AE4" s="65"/>
      <c r="AF4" s="67"/>
      <c r="AG4" s="68"/>
      <c r="AH4" s="65"/>
      <c r="AI4" s="67"/>
      <c r="AJ4" s="68"/>
      <c r="AK4" s="65"/>
      <c r="AL4" s="67"/>
      <c r="AM4" s="68"/>
      <c r="AN4" s="65"/>
      <c r="AO4" s="67"/>
      <c r="AP4" s="68"/>
      <c r="AQ4" s="65"/>
      <c r="AR4" s="67"/>
      <c r="AS4" s="68"/>
      <c r="AT4" s="65"/>
      <c r="AU4" s="67"/>
      <c r="AV4" s="68"/>
      <c r="AW4" s="65"/>
      <c r="AX4" s="67"/>
      <c r="AY4" s="68"/>
      <c r="AZ4" s="65"/>
      <c r="BA4" s="67"/>
      <c r="BB4" s="68"/>
      <c r="BC4" s="65"/>
      <c r="BD4" s="67"/>
      <c r="BE4" s="68"/>
      <c r="BF4" s="65"/>
      <c r="BG4" s="67"/>
      <c r="BH4" s="68"/>
      <c r="BI4" s="65"/>
      <c r="BJ4" s="67"/>
      <c r="BK4" s="68"/>
      <c r="BL4" s="65"/>
      <c r="BM4" s="67"/>
      <c r="BN4" s="68"/>
      <c r="BO4" s="65"/>
      <c r="BP4" s="67"/>
      <c r="BQ4" s="68"/>
      <c r="BR4" s="65"/>
      <c r="BS4" s="67"/>
      <c r="BT4" s="68"/>
      <c r="BU4" s="65"/>
      <c r="BV4" s="67"/>
      <c r="BW4" s="68"/>
      <c r="BX4" s="65"/>
      <c r="BY4" s="67"/>
    </row>
    <row r="5" spans="1:77" ht="3.75" customHeight="1">
      <c r="A5" s="18"/>
      <c r="B5" s="20"/>
      <c r="C5" s="68"/>
      <c r="D5" s="65"/>
      <c r="E5" s="65"/>
      <c r="F5" s="68"/>
      <c r="G5" s="65"/>
      <c r="H5" s="67"/>
      <c r="I5" s="69"/>
      <c r="J5" s="65"/>
      <c r="K5" s="65"/>
      <c r="L5" s="68"/>
      <c r="M5" s="65"/>
      <c r="N5" s="67"/>
      <c r="O5" s="68"/>
      <c r="P5" s="65"/>
      <c r="Q5" s="67"/>
      <c r="R5" s="68"/>
      <c r="S5" s="65"/>
      <c r="T5" s="67"/>
      <c r="U5" s="68"/>
      <c r="V5" s="65"/>
      <c r="W5" s="67"/>
      <c r="X5" s="68"/>
      <c r="Y5" s="65"/>
      <c r="Z5" s="67"/>
      <c r="AA5" s="68"/>
      <c r="AB5" s="65"/>
      <c r="AC5" s="67"/>
      <c r="AD5" s="68"/>
      <c r="AE5" s="65"/>
      <c r="AF5" s="67"/>
      <c r="AG5" s="68"/>
      <c r="AH5" s="65"/>
      <c r="AI5" s="67"/>
      <c r="AJ5" s="68"/>
      <c r="AK5" s="65"/>
      <c r="AL5" s="67"/>
      <c r="AM5" s="68"/>
      <c r="AN5" s="65"/>
      <c r="AO5" s="67"/>
      <c r="AP5" s="68"/>
      <c r="AQ5" s="65"/>
      <c r="AR5" s="67"/>
      <c r="AS5" s="68"/>
      <c r="AT5" s="65"/>
      <c r="AU5" s="67"/>
      <c r="AV5" s="68"/>
      <c r="AW5" s="65"/>
      <c r="AX5" s="67"/>
      <c r="AY5" s="68"/>
      <c r="AZ5" s="65"/>
      <c r="BA5" s="67"/>
      <c r="BB5" s="68"/>
      <c r="BC5" s="65"/>
      <c r="BD5" s="67"/>
      <c r="BE5" s="68"/>
      <c r="BF5" s="65"/>
      <c r="BG5" s="67"/>
      <c r="BH5" s="68"/>
      <c r="BI5" s="65"/>
      <c r="BJ5" s="67"/>
      <c r="BK5" s="68"/>
      <c r="BL5" s="65"/>
      <c r="BM5" s="67"/>
      <c r="BN5" s="68"/>
      <c r="BO5" s="65"/>
      <c r="BP5" s="67"/>
      <c r="BQ5" s="68"/>
      <c r="BR5" s="65"/>
      <c r="BS5" s="67"/>
      <c r="BT5" s="68"/>
      <c r="BU5" s="65"/>
      <c r="BV5" s="67"/>
      <c r="BW5" s="68"/>
      <c r="BX5" s="65"/>
      <c r="BY5" s="67"/>
    </row>
    <row r="6" spans="1:77" ht="3.75" customHeight="1">
      <c r="A6" s="18"/>
      <c r="B6" s="20"/>
      <c r="C6" s="68"/>
      <c r="D6" s="65"/>
      <c r="E6" s="65"/>
      <c r="F6" s="68"/>
      <c r="G6" s="65"/>
      <c r="H6" s="67"/>
      <c r="I6" s="69"/>
      <c r="J6" s="65"/>
      <c r="K6" s="65"/>
      <c r="L6" s="68"/>
      <c r="M6" s="65"/>
      <c r="N6" s="67"/>
      <c r="O6" s="68"/>
      <c r="P6" s="65"/>
      <c r="Q6" s="67"/>
      <c r="R6" s="68"/>
      <c r="S6" s="65"/>
      <c r="T6" s="67"/>
      <c r="U6" s="68"/>
      <c r="V6" s="65"/>
      <c r="W6" s="67"/>
      <c r="X6" s="68"/>
      <c r="Y6" s="65"/>
      <c r="Z6" s="67"/>
      <c r="AA6" s="68"/>
      <c r="AB6" s="65"/>
      <c r="AC6" s="67"/>
      <c r="AD6" s="68"/>
      <c r="AE6" s="65"/>
      <c r="AF6" s="67"/>
      <c r="AG6" s="68"/>
      <c r="AH6" s="65"/>
      <c r="AI6" s="67"/>
      <c r="AJ6" s="68"/>
      <c r="AK6" s="65"/>
      <c r="AL6" s="67"/>
      <c r="AM6" s="68"/>
      <c r="AN6" s="65"/>
      <c r="AO6" s="67"/>
      <c r="AP6" s="68"/>
      <c r="AQ6" s="65"/>
      <c r="AR6" s="67"/>
      <c r="AS6" s="68"/>
      <c r="AT6" s="65"/>
      <c r="AU6" s="67"/>
      <c r="AV6" s="68"/>
      <c r="AW6" s="65"/>
      <c r="AX6" s="67"/>
      <c r="AY6" s="68"/>
      <c r="AZ6" s="65"/>
      <c r="BA6" s="67"/>
      <c r="BB6" s="68"/>
      <c r="BC6" s="65"/>
      <c r="BD6" s="67"/>
      <c r="BE6" s="68"/>
      <c r="BF6" s="65"/>
      <c r="BG6" s="67"/>
      <c r="BH6" s="68"/>
      <c r="BI6" s="65"/>
      <c r="BJ6" s="67"/>
      <c r="BK6" s="68"/>
      <c r="BL6" s="65"/>
      <c r="BM6" s="67"/>
      <c r="BN6" s="68"/>
      <c r="BO6" s="65"/>
      <c r="BP6" s="67"/>
      <c r="BQ6" s="68"/>
      <c r="BR6" s="65"/>
      <c r="BS6" s="67"/>
      <c r="BT6" s="68"/>
      <c r="BU6" s="65"/>
      <c r="BV6" s="67"/>
      <c r="BW6" s="68"/>
      <c r="BX6" s="65"/>
      <c r="BY6" s="67"/>
    </row>
    <row r="7" spans="1:77" ht="3.75" customHeight="1">
      <c r="A7" s="18"/>
      <c r="B7" s="20"/>
      <c r="C7" s="68"/>
      <c r="D7" s="65"/>
      <c r="E7" s="65"/>
      <c r="F7" s="68"/>
      <c r="G7" s="65"/>
      <c r="H7" s="67"/>
      <c r="I7" s="69"/>
      <c r="J7" s="65"/>
      <c r="K7" s="65"/>
      <c r="L7" s="68"/>
      <c r="M7" s="65"/>
      <c r="N7" s="67"/>
      <c r="O7" s="68"/>
      <c r="P7" s="65"/>
      <c r="Q7" s="67"/>
      <c r="R7" s="68"/>
      <c r="S7" s="65"/>
      <c r="T7" s="67"/>
      <c r="U7" s="68"/>
      <c r="V7" s="65"/>
      <c r="W7" s="67"/>
      <c r="X7" s="68"/>
      <c r="Y7" s="65"/>
      <c r="Z7" s="67"/>
      <c r="AA7" s="68"/>
      <c r="AB7" s="65"/>
      <c r="AC7" s="67"/>
      <c r="AD7" s="68"/>
      <c r="AE7" s="65"/>
      <c r="AF7" s="67"/>
      <c r="AG7" s="68"/>
      <c r="AH7" s="65"/>
      <c r="AI7" s="67"/>
      <c r="AJ7" s="68"/>
      <c r="AK7" s="65"/>
      <c r="AL7" s="67"/>
      <c r="AM7" s="68"/>
      <c r="AN7" s="65"/>
      <c r="AO7" s="67"/>
      <c r="AP7" s="68"/>
      <c r="AQ7" s="65"/>
      <c r="AR7" s="67"/>
      <c r="AS7" s="68"/>
      <c r="AT7" s="65"/>
      <c r="AU7" s="67"/>
      <c r="AV7" s="68"/>
      <c r="AW7" s="65"/>
      <c r="AX7" s="67"/>
      <c r="AY7" s="68"/>
      <c r="AZ7" s="65"/>
      <c r="BA7" s="67"/>
      <c r="BB7" s="68"/>
      <c r="BC7" s="65"/>
      <c r="BD7" s="67"/>
      <c r="BE7" s="68"/>
      <c r="BF7" s="65"/>
      <c r="BG7" s="67"/>
      <c r="BH7" s="68"/>
      <c r="BI7" s="65"/>
      <c r="BJ7" s="67"/>
      <c r="BK7" s="68"/>
      <c r="BL7" s="65"/>
      <c r="BM7" s="67"/>
      <c r="BN7" s="68"/>
      <c r="BO7" s="65"/>
      <c r="BP7" s="67"/>
      <c r="BQ7" s="68"/>
      <c r="BR7" s="65"/>
      <c r="BS7" s="67"/>
      <c r="BT7" s="68"/>
      <c r="BU7" s="65"/>
      <c r="BV7" s="67"/>
      <c r="BW7" s="68"/>
      <c r="BX7" s="65"/>
      <c r="BY7" s="67"/>
    </row>
    <row r="8" spans="1:77" ht="3.75" customHeight="1">
      <c r="A8" s="18"/>
      <c r="B8" s="20"/>
      <c r="C8" s="68"/>
      <c r="D8" s="65"/>
      <c r="E8" s="65"/>
      <c r="F8" s="68"/>
      <c r="G8" s="65"/>
      <c r="H8" s="67"/>
      <c r="I8" s="69"/>
      <c r="J8" s="65"/>
      <c r="K8" s="65"/>
      <c r="L8" s="68"/>
      <c r="M8" s="65"/>
      <c r="N8" s="67"/>
      <c r="O8" s="68"/>
      <c r="P8" s="65"/>
      <c r="Q8" s="67"/>
      <c r="R8" s="68"/>
      <c r="S8" s="65"/>
      <c r="T8" s="67"/>
      <c r="U8" s="68"/>
      <c r="V8" s="65"/>
      <c r="W8" s="67"/>
      <c r="X8" s="68"/>
      <c r="Y8" s="65"/>
      <c r="Z8" s="67"/>
      <c r="AA8" s="68"/>
      <c r="AB8" s="65"/>
      <c r="AC8" s="67"/>
      <c r="AD8" s="68"/>
      <c r="AE8" s="65"/>
      <c r="AF8" s="67"/>
      <c r="AG8" s="68"/>
      <c r="AH8" s="65"/>
      <c r="AI8" s="67"/>
      <c r="AJ8" s="68"/>
      <c r="AK8" s="65"/>
      <c r="AL8" s="67"/>
      <c r="AM8" s="68"/>
      <c r="AN8" s="65"/>
      <c r="AO8" s="67"/>
      <c r="AP8" s="68"/>
      <c r="AQ8" s="65"/>
      <c r="AR8" s="67"/>
      <c r="AS8" s="68"/>
      <c r="AT8" s="65"/>
      <c r="AU8" s="67"/>
      <c r="AV8" s="68"/>
      <c r="AW8" s="65"/>
      <c r="AX8" s="67"/>
      <c r="AY8" s="68"/>
      <c r="AZ8" s="65"/>
      <c r="BA8" s="67"/>
      <c r="BB8" s="68"/>
      <c r="BC8" s="65"/>
      <c r="BD8" s="67"/>
      <c r="BE8" s="68"/>
      <c r="BF8" s="65"/>
      <c r="BG8" s="67"/>
      <c r="BH8" s="68"/>
      <c r="BI8" s="65"/>
      <c r="BJ8" s="67"/>
      <c r="BK8" s="68"/>
      <c r="BL8" s="65"/>
      <c r="BM8" s="67"/>
      <c r="BN8" s="68"/>
      <c r="BO8" s="65"/>
      <c r="BP8" s="67"/>
      <c r="BQ8" s="68"/>
      <c r="BR8" s="65"/>
      <c r="BS8" s="67"/>
      <c r="BT8" s="68"/>
      <c r="BU8" s="65"/>
      <c r="BV8" s="67"/>
      <c r="BW8" s="68"/>
      <c r="BX8" s="65"/>
      <c r="BY8" s="67"/>
    </row>
    <row r="9" spans="1:77" ht="13.5" customHeight="1">
      <c r="A9" s="18" t="s">
        <v>6</v>
      </c>
      <c r="B9" s="20"/>
      <c r="C9" s="64"/>
      <c r="D9" s="65"/>
      <c r="E9" s="65"/>
      <c r="F9" s="66"/>
      <c r="G9" s="65"/>
      <c r="H9" s="67"/>
      <c r="I9" s="64"/>
      <c r="J9" s="65"/>
      <c r="K9" s="65"/>
      <c r="L9" s="66"/>
      <c r="M9" s="65"/>
      <c r="N9" s="67"/>
      <c r="O9" s="66"/>
      <c r="P9" s="65"/>
      <c r="Q9" s="67"/>
      <c r="R9" s="66"/>
      <c r="S9" s="65"/>
      <c r="T9" s="67"/>
      <c r="U9" s="66"/>
      <c r="V9" s="65"/>
      <c r="W9" s="67"/>
      <c r="X9" s="66"/>
      <c r="Y9" s="65"/>
      <c r="Z9" s="67"/>
      <c r="AA9" s="66"/>
      <c r="AB9" s="65"/>
      <c r="AC9" s="67"/>
      <c r="AD9" s="66"/>
      <c r="AE9" s="65"/>
      <c r="AF9" s="67"/>
      <c r="AG9" s="66"/>
      <c r="AH9" s="65"/>
      <c r="AI9" s="67"/>
      <c r="AJ9" s="66"/>
      <c r="AK9" s="65"/>
      <c r="AL9" s="67"/>
      <c r="AM9" s="66"/>
      <c r="AN9" s="65"/>
      <c r="AO9" s="67"/>
      <c r="AP9" s="66"/>
      <c r="AQ9" s="65"/>
      <c r="AR9" s="67"/>
      <c r="AS9" s="66"/>
      <c r="AT9" s="65"/>
      <c r="AU9" s="67"/>
      <c r="AV9" s="66"/>
      <c r="AW9" s="65"/>
      <c r="AX9" s="67"/>
      <c r="AY9" s="66"/>
      <c r="AZ9" s="65"/>
      <c r="BA9" s="67"/>
      <c r="BB9" s="66"/>
      <c r="BC9" s="65"/>
      <c r="BD9" s="67"/>
      <c r="BE9" s="66"/>
      <c r="BF9" s="65"/>
      <c r="BG9" s="67"/>
      <c r="BH9" s="66"/>
      <c r="BI9" s="65"/>
      <c r="BJ9" s="67"/>
      <c r="BK9" s="66"/>
      <c r="BL9" s="65"/>
      <c r="BM9" s="67"/>
      <c r="BN9" s="66"/>
      <c r="BO9" s="65"/>
      <c r="BP9" s="67"/>
      <c r="BQ9" s="66"/>
      <c r="BR9" s="65"/>
      <c r="BS9" s="67"/>
      <c r="BT9" s="66"/>
      <c r="BU9" s="65"/>
      <c r="BV9" s="67"/>
      <c r="BW9" s="66"/>
      <c r="BX9" s="65"/>
      <c r="BY9" s="67"/>
    </row>
    <row r="10" spans="1:77" ht="31.5" customHeight="1">
      <c r="A10" s="40" t="s">
        <v>129</v>
      </c>
      <c r="B10" s="40" t="s">
        <v>33</v>
      </c>
      <c r="C10" s="41" t="s">
        <v>123</v>
      </c>
      <c r="D10" s="40" t="s">
        <v>34</v>
      </c>
      <c r="E10" s="40" t="s">
        <v>35</v>
      </c>
      <c r="F10" s="41" t="s">
        <v>123</v>
      </c>
      <c r="G10" s="40" t="s">
        <v>34</v>
      </c>
      <c r="H10" s="70" t="s">
        <v>35</v>
      </c>
      <c r="I10" s="40" t="s">
        <v>123</v>
      </c>
      <c r="J10" s="40" t="s">
        <v>34</v>
      </c>
      <c r="K10" s="40" t="s">
        <v>35</v>
      </c>
      <c r="L10" s="41" t="s">
        <v>123</v>
      </c>
      <c r="M10" s="40" t="s">
        <v>34</v>
      </c>
      <c r="N10" s="70" t="s">
        <v>35</v>
      </c>
      <c r="O10" s="41" t="s">
        <v>123</v>
      </c>
      <c r="P10" s="40" t="s">
        <v>34</v>
      </c>
      <c r="Q10" s="70" t="s">
        <v>35</v>
      </c>
      <c r="R10" s="41" t="s">
        <v>123</v>
      </c>
      <c r="S10" s="40" t="s">
        <v>34</v>
      </c>
      <c r="T10" s="70" t="s">
        <v>35</v>
      </c>
      <c r="U10" s="41" t="s">
        <v>123</v>
      </c>
      <c r="V10" s="40" t="s">
        <v>34</v>
      </c>
      <c r="W10" s="70" t="s">
        <v>35</v>
      </c>
      <c r="X10" s="41" t="s">
        <v>123</v>
      </c>
      <c r="Y10" s="40" t="s">
        <v>34</v>
      </c>
      <c r="Z10" s="70" t="s">
        <v>35</v>
      </c>
      <c r="AA10" s="41" t="s">
        <v>123</v>
      </c>
      <c r="AB10" s="40" t="s">
        <v>34</v>
      </c>
      <c r="AC10" s="70" t="s">
        <v>35</v>
      </c>
      <c r="AD10" s="41" t="s">
        <v>123</v>
      </c>
      <c r="AE10" s="40" t="s">
        <v>34</v>
      </c>
      <c r="AF10" s="70" t="s">
        <v>35</v>
      </c>
      <c r="AG10" s="41" t="s">
        <v>123</v>
      </c>
      <c r="AH10" s="40" t="s">
        <v>34</v>
      </c>
      <c r="AI10" s="70" t="s">
        <v>35</v>
      </c>
      <c r="AJ10" s="41" t="s">
        <v>123</v>
      </c>
      <c r="AK10" s="40" t="s">
        <v>34</v>
      </c>
      <c r="AL10" s="70" t="s">
        <v>35</v>
      </c>
      <c r="AM10" s="41" t="s">
        <v>123</v>
      </c>
      <c r="AN10" s="40" t="s">
        <v>34</v>
      </c>
      <c r="AO10" s="70" t="s">
        <v>35</v>
      </c>
      <c r="AP10" s="41" t="s">
        <v>123</v>
      </c>
      <c r="AQ10" s="40" t="s">
        <v>34</v>
      </c>
      <c r="AR10" s="70" t="s">
        <v>35</v>
      </c>
      <c r="AS10" s="41" t="s">
        <v>123</v>
      </c>
      <c r="AT10" s="40" t="s">
        <v>34</v>
      </c>
      <c r="AU10" s="70" t="s">
        <v>35</v>
      </c>
      <c r="AV10" s="41" t="s">
        <v>123</v>
      </c>
      <c r="AW10" s="40" t="s">
        <v>34</v>
      </c>
      <c r="AX10" s="70" t="s">
        <v>35</v>
      </c>
      <c r="AY10" s="41" t="s">
        <v>123</v>
      </c>
      <c r="AZ10" s="40" t="s">
        <v>34</v>
      </c>
      <c r="BA10" s="70" t="s">
        <v>35</v>
      </c>
      <c r="BB10" s="41" t="s">
        <v>123</v>
      </c>
      <c r="BC10" s="40" t="s">
        <v>34</v>
      </c>
      <c r="BD10" s="70" t="s">
        <v>35</v>
      </c>
      <c r="BE10" s="41" t="s">
        <v>123</v>
      </c>
      <c r="BF10" s="40" t="s">
        <v>34</v>
      </c>
      <c r="BG10" s="70" t="s">
        <v>35</v>
      </c>
      <c r="BH10" s="41" t="s">
        <v>123</v>
      </c>
      <c r="BI10" s="40" t="s">
        <v>34</v>
      </c>
      <c r="BJ10" s="70" t="s">
        <v>35</v>
      </c>
      <c r="BK10" s="41" t="s">
        <v>123</v>
      </c>
      <c r="BL10" s="40" t="s">
        <v>34</v>
      </c>
      <c r="BM10" s="70" t="s">
        <v>35</v>
      </c>
      <c r="BN10" s="41"/>
      <c r="BO10" s="40"/>
      <c r="BP10" s="70"/>
      <c r="BQ10" s="41"/>
      <c r="BR10" s="40"/>
      <c r="BS10" s="70"/>
      <c r="BT10" s="41"/>
      <c r="BU10" s="40"/>
      <c r="BV10" s="70"/>
      <c r="BW10" s="41"/>
      <c r="BX10" s="40"/>
      <c r="BY10" s="70"/>
    </row>
    <row r="11" spans="1:77" ht="13.5" customHeight="1">
      <c r="A11" s="71"/>
      <c r="F11" s="19"/>
      <c r="H11" s="72"/>
      <c r="L11" s="19"/>
      <c r="N11" s="72"/>
      <c r="O11" s="19"/>
      <c r="Q11" s="72"/>
      <c r="R11" s="19"/>
      <c r="T11" s="72"/>
      <c r="U11" s="19"/>
      <c r="W11" s="72"/>
      <c r="X11" s="19"/>
      <c r="Z11" s="72"/>
      <c r="AA11" s="19"/>
      <c r="AC11" s="72"/>
      <c r="AD11" s="19"/>
      <c r="AF11" s="72"/>
      <c r="AG11" s="19"/>
      <c r="AI11" s="72"/>
      <c r="AJ11" s="19"/>
      <c r="AL11" s="72"/>
      <c r="AM11" s="19"/>
      <c r="AO11" s="72"/>
      <c r="AP11" s="19"/>
      <c r="AR11" s="72"/>
      <c r="AS11" s="19"/>
      <c r="AU11" s="72"/>
      <c r="AV11" s="19"/>
      <c r="AX11" s="72"/>
      <c r="AY11" s="19"/>
      <c r="BA11" s="72"/>
      <c r="BB11" s="19"/>
      <c r="BD11" s="72"/>
      <c r="BE11" s="19"/>
      <c r="BG11" s="72"/>
      <c r="BH11" s="19"/>
      <c r="BJ11" s="72"/>
      <c r="BK11" s="19"/>
      <c r="BM11" s="72"/>
      <c r="BN11" s="19"/>
      <c r="BP11" s="72"/>
      <c r="BQ11" s="19"/>
      <c r="BS11" s="72"/>
      <c r="BT11" s="19"/>
      <c r="BV11" s="72"/>
      <c r="BW11" s="19"/>
      <c r="BY11" s="72"/>
    </row>
    <row r="12" spans="1:77" ht="13.5" customHeight="1">
      <c r="A12" s="71"/>
      <c r="F12" s="19"/>
      <c r="H12" s="72"/>
      <c r="L12" s="19"/>
      <c r="N12" s="72"/>
      <c r="O12" s="19"/>
      <c r="Q12" s="72"/>
      <c r="R12" s="19"/>
      <c r="T12" s="72"/>
      <c r="U12" s="19"/>
      <c r="W12" s="72"/>
      <c r="X12" s="19"/>
      <c r="Z12" s="72"/>
      <c r="AA12" s="19"/>
      <c r="AC12" s="72"/>
      <c r="AD12" s="19"/>
      <c r="AF12" s="72"/>
      <c r="AG12" s="19"/>
      <c r="AI12" s="72"/>
      <c r="AJ12" s="19"/>
      <c r="AL12" s="72"/>
      <c r="AM12" s="19"/>
      <c r="AO12" s="72"/>
      <c r="AP12" s="19"/>
      <c r="AR12" s="72"/>
      <c r="AS12" s="19"/>
      <c r="AU12" s="72"/>
      <c r="AV12" s="19"/>
      <c r="AX12" s="72"/>
      <c r="AY12" s="19"/>
      <c r="BA12" s="72"/>
      <c r="BB12" s="19"/>
      <c r="BD12" s="72"/>
      <c r="BE12" s="19"/>
      <c r="BG12" s="72"/>
      <c r="BH12" s="19"/>
      <c r="BJ12" s="72"/>
      <c r="BK12" s="19"/>
      <c r="BM12" s="72"/>
      <c r="BN12" s="19"/>
      <c r="BP12" s="72"/>
      <c r="BQ12" s="19"/>
      <c r="BS12" s="72"/>
      <c r="BT12" s="19"/>
      <c r="BV12" s="72"/>
      <c r="BW12" s="19"/>
      <c r="BY12" s="72"/>
    </row>
    <row r="13" spans="1:77" ht="13.5" customHeight="1">
      <c r="A13" s="73"/>
      <c r="F13" s="19"/>
      <c r="H13" s="72"/>
      <c r="L13" s="19"/>
      <c r="N13" s="72"/>
      <c r="O13" s="19"/>
      <c r="Q13" s="72"/>
      <c r="R13" s="19"/>
      <c r="T13" s="72"/>
      <c r="U13" s="19"/>
      <c r="W13" s="72"/>
      <c r="X13" s="19"/>
      <c r="Z13" s="72"/>
      <c r="AA13" s="19"/>
      <c r="AC13" s="72"/>
      <c r="AD13" s="19"/>
      <c r="AF13" s="72"/>
      <c r="AG13" s="19"/>
      <c r="AI13" s="72"/>
      <c r="AJ13" s="19"/>
      <c r="AL13" s="72"/>
      <c r="AM13" s="19"/>
      <c r="AO13" s="72"/>
      <c r="AP13" s="19"/>
      <c r="AR13" s="72"/>
      <c r="AS13" s="19"/>
      <c r="AU13" s="72"/>
      <c r="AV13" s="19"/>
      <c r="AX13" s="72"/>
      <c r="AY13" s="19"/>
      <c r="BA13" s="72"/>
      <c r="BB13" s="19"/>
      <c r="BD13" s="72"/>
      <c r="BE13" s="19"/>
      <c r="BG13" s="72"/>
      <c r="BH13" s="19"/>
      <c r="BJ13" s="72"/>
      <c r="BK13" s="19"/>
      <c r="BM13" s="72"/>
      <c r="BN13" s="19"/>
      <c r="BP13" s="72"/>
      <c r="BQ13" s="19"/>
      <c r="BS13" s="72"/>
      <c r="BT13" s="19"/>
      <c r="BV13" s="72"/>
      <c r="BW13" s="19"/>
      <c r="BY13" s="72"/>
    </row>
    <row r="14" spans="1:77" ht="13.5" customHeight="1">
      <c r="A14" s="71"/>
      <c r="F14" s="19"/>
      <c r="H14" s="72"/>
      <c r="L14" s="19"/>
      <c r="N14" s="72"/>
      <c r="O14" s="19"/>
      <c r="Q14" s="72"/>
      <c r="R14" s="19"/>
      <c r="T14" s="72"/>
      <c r="U14" s="19"/>
      <c r="W14" s="72"/>
      <c r="X14" s="19"/>
      <c r="Z14" s="72"/>
      <c r="AA14" s="19"/>
      <c r="AC14" s="72"/>
      <c r="AD14" s="19"/>
      <c r="AF14" s="72"/>
      <c r="AG14" s="19"/>
      <c r="AI14" s="72"/>
      <c r="AJ14" s="19"/>
      <c r="AL14" s="72"/>
      <c r="AM14" s="19"/>
      <c r="AO14" s="72"/>
      <c r="AP14" s="19"/>
      <c r="AR14" s="72"/>
      <c r="AS14" s="19"/>
      <c r="AU14" s="72"/>
      <c r="AV14" s="19"/>
      <c r="AX14" s="72"/>
      <c r="AY14" s="19"/>
      <c r="BA14" s="72"/>
      <c r="BB14" s="19"/>
      <c r="BD14" s="72"/>
      <c r="BE14" s="19"/>
      <c r="BG14" s="72"/>
      <c r="BH14" s="19"/>
      <c r="BJ14" s="72"/>
      <c r="BK14" s="19"/>
      <c r="BM14" s="72"/>
      <c r="BN14" s="19"/>
      <c r="BP14" s="72"/>
      <c r="BQ14" s="19"/>
      <c r="BS14" s="72"/>
      <c r="BT14" s="19"/>
      <c r="BV14" s="72"/>
      <c r="BW14" s="19"/>
      <c r="BY14" s="72"/>
    </row>
    <row r="15" spans="1:77" ht="13.5" customHeight="1">
      <c r="A15" s="71"/>
      <c r="F15" s="19"/>
      <c r="H15" s="72"/>
      <c r="L15" s="19"/>
      <c r="N15" s="72"/>
      <c r="O15" s="19"/>
      <c r="Q15" s="72"/>
      <c r="R15" s="19"/>
      <c r="T15" s="72"/>
      <c r="U15" s="19"/>
      <c r="W15" s="72"/>
      <c r="X15" s="19"/>
      <c r="Z15" s="72"/>
      <c r="AA15" s="19"/>
      <c r="AC15" s="72"/>
      <c r="AD15" s="19"/>
      <c r="AF15" s="72"/>
      <c r="AG15" s="19"/>
      <c r="AI15" s="72"/>
      <c r="AJ15" s="19"/>
      <c r="AL15" s="72"/>
      <c r="AM15" s="19"/>
      <c r="AO15" s="72"/>
      <c r="AP15" s="19"/>
      <c r="AR15" s="72"/>
      <c r="AS15" s="19"/>
      <c r="AU15" s="72"/>
      <c r="AV15" s="19"/>
      <c r="AX15" s="72"/>
      <c r="AY15" s="19"/>
      <c r="BA15" s="72"/>
      <c r="BB15" s="19"/>
      <c r="BD15" s="72"/>
      <c r="BE15" s="19"/>
      <c r="BG15" s="72"/>
      <c r="BH15" s="19"/>
      <c r="BJ15" s="72"/>
      <c r="BK15" s="19"/>
      <c r="BM15" s="72"/>
      <c r="BN15" s="19"/>
      <c r="BP15" s="72"/>
      <c r="BQ15" s="19"/>
      <c r="BS15" s="72"/>
      <c r="BT15" s="19"/>
      <c r="BV15" s="72"/>
      <c r="BW15" s="19"/>
      <c r="BY15" s="72"/>
    </row>
    <row r="16" spans="1:77" ht="13.5" customHeight="1">
      <c r="A16" s="71"/>
      <c r="F16" s="19"/>
      <c r="H16" s="72"/>
      <c r="L16" s="19"/>
      <c r="N16" s="72"/>
      <c r="O16" s="19"/>
      <c r="Q16" s="72"/>
      <c r="R16" s="19"/>
      <c r="T16" s="72"/>
      <c r="U16" s="19"/>
      <c r="W16" s="72"/>
      <c r="X16" s="19"/>
      <c r="Z16" s="72"/>
      <c r="AA16" s="19"/>
      <c r="AC16" s="72"/>
      <c r="AD16" s="19"/>
      <c r="AF16" s="72"/>
      <c r="AG16" s="19"/>
      <c r="AI16" s="72"/>
      <c r="AJ16" s="19"/>
      <c r="AL16" s="72"/>
      <c r="AM16" s="19"/>
      <c r="AO16" s="72"/>
      <c r="AP16" s="19"/>
      <c r="AR16" s="72"/>
      <c r="AS16" s="19"/>
      <c r="AU16" s="72"/>
      <c r="AV16" s="19"/>
      <c r="AX16" s="72"/>
      <c r="AY16" s="19"/>
      <c r="BA16" s="72"/>
      <c r="BB16" s="19"/>
      <c r="BD16" s="72"/>
      <c r="BE16" s="19"/>
      <c r="BG16" s="72"/>
      <c r="BH16" s="19"/>
      <c r="BJ16" s="72"/>
      <c r="BK16" s="19"/>
      <c r="BM16" s="72"/>
      <c r="BN16" s="19"/>
      <c r="BP16" s="72"/>
      <c r="BQ16" s="19"/>
      <c r="BS16" s="72"/>
      <c r="BT16" s="19"/>
      <c r="BV16" s="72"/>
      <c r="BW16" s="19"/>
      <c r="BY16" s="72"/>
    </row>
    <row r="17" spans="1:77" ht="13.5" customHeight="1">
      <c r="A17" s="71"/>
      <c r="F17" s="19"/>
      <c r="H17" s="72"/>
      <c r="L17" s="19"/>
      <c r="N17" s="72"/>
      <c r="O17" s="19"/>
      <c r="Q17" s="72"/>
      <c r="R17" s="19"/>
      <c r="T17" s="72"/>
      <c r="U17" s="19"/>
      <c r="W17" s="72"/>
      <c r="X17" s="19"/>
      <c r="Z17" s="72"/>
      <c r="AA17" s="19"/>
      <c r="AC17" s="72"/>
      <c r="AD17" s="19"/>
      <c r="AF17" s="72"/>
      <c r="AG17" s="19"/>
      <c r="AI17" s="72"/>
      <c r="AJ17" s="19"/>
      <c r="AL17" s="72"/>
      <c r="AM17" s="19"/>
      <c r="AO17" s="72"/>
      <c r="AP17" s="19"/>
      <c r="AR17" s="72"/>
      <c r="AS17" s="19"/>
      <c r="AU17" s="72"/>
      <c r="AV17" s="19"/>
      <c r="AX17" s="72"/>
      <c r="AY17" s="19"/>
      <c r="BA17" s="72"/>
      <c r="BB17" s="19"/>
      <c r="BD17" s="72"/>
      <c r="BE17" s="19"/>
      <c r="BG17" s="72"/>
      <c r="BH17" s="19"/>
      <c r="BJ17" s="72"/>
      <c r="BK17" s="19"/>
      <c r="BM17" s="72"/>
      <c r="BN17" s="19"/>
      <c r="BP17" s="72"/>
      <c r="BQ17" s="19"/>
      <c r="BS17" s="72"/>
      <c r="BT17" s="19"/>
      <c r="BV17" s="72"/>
      <c r="BW17" s="19"/>
      <c r="BY17" s="72"/>
    </row>
    <row r="18" spans="1:77" ht="13.5" customHeight="1">
      <c r="A18" s="71"/>
      <c r="F18" s="19"/>
      <c r="H18" s="72"/>
      <c r="L18" s="19"/>
      <c r="N18" s="72"/>
      <c r="O18" s="19"/>
      <c r="Q18" s="72"/>
      <c r="R18" s="19"/>
      <c r="T18" s="72"/>
      <c r="U18" s="19"/>
      <c r="W18" s="72"/>
      <c r="X18" s="19"/>
      <c r="Z18" s="72"/>
      <c r="AA18" s="19"/>
      <c r="AC18" s="72"/>
      <c r="AD18" s="19"/>
      <c r="AF18" s="72"/>
      <c r="AG18" s="19"/>
      <c r="AI18" s="72"/>
      <c r="AJ18" s="19"/>
      <c r="AL18" s="72"/>
      <c r="AM18" s="19"/>
      <c r="AO18" s="72"/>
      <c r="AP18" s="19"/>
      <c r="AR18" s="72"/>
      <c r="AS18" s="19"/>
      <c r="AU18" s="72"/>
      <c r="AV18" s="19"/>
      <c r="AX18" s="72"/>
      <c r="AY18" s="19"/>
      <c r="BA18" s="72"/>
      <c r="BB18" s="19"/>
      <c r="BD18" s="72"/>
      <c r="BE18" s="19"/>
      <c r="BG18" s="72"/>
      <c r="BH18" s="19"/>
      <c r="BJ18" s="72"/>
      <c r="BK18" s="19"/>
      <c r="BM18" s="72"/>
      <c r="BN18" s="19"/>
      <c r="BP18" s="72"/>
      <c r="BQ18" s="19"/>
      <c r="BS18" s="72"/>
      <c r="BT18" s="19"/>
      <c r="BV18" s="72"/>
      <c r="BW18" s="19"/>
      <c r="BY18" s="72"/>
    </row>
    <row r="19" spans="1:77" ht="13.5" customHeight="1">
      <c r="A19" s="71"/>
      <c r="F19" s="19"/>
      <c r="H19" s="72"/>
      <c r="L19" s="19"/>
      <c r="N19" s="72"/>
      <c r="O19" s="19"/>
      <c r="Q19" s="72"/>
      <c r="R19" s="19"/>
      <c r="T19" s="72"/>
      <c r="U19" s="19"/>
      <c r="W19" s="72"/>
      <c r="X19" s="19"/>
      <c r="Z19" s="72"/>
      <c r="AA19" s="19"/>
      <c r="AC19" s="72"/>
      <c r="AD19" s="19"/>
      <c r="AF19" s="72"/>
      <c r="AG19" s="19"/>
      <c r="AI19" s="72"/>
      <c r="AJ19" s="19"/>
      <c r="AL19" s="72"/>
      <c r="AM19" s="19"/>
      <c r="AO19" s="72"/>
      <c r="AP19" s="19"/>
      <c r="AR19" s="72"/>
      <c r="AS19" s="19"/>
      <c r="AU19" s="72"/>
      <c r="AV19" s="19"/>
      <c r="AX19" s="72"/>
      <c r="AY19" s="19"/>
      <c r="BA19" s="72"/>
      <c r="BB19" s="19"/>
      <c r="BD19" s="72"/>
      <c r="BE19" s="19"/>
      <c r="BG19" s="72"/>
      <c r="BH19" s="19"/>
      <c r="BJ19" s="72"/>
      <c r="BK19" s="19"/>
      <c r="BM19" s="72"/>
      <c r="BN19" s="19"/>
      <c r="BP19" s="72"/>
      <c r="BQ19" s="19"/>
      <c r="BS19" s="72"/>
      <c r="BT19" s="19"/>
      <c r="BV19" s="72"/>
      <c r="BW19" s="19"/>
      <c r="BY19" s="72"/>
    </row>
    <row r="20" spans="1:77" ht="13.5" customHeight="1">
      <c r="A20" s="71"/>
      <c r="F20" s="19"/>
      <c r="H20" s="72"/>
      <c r="L20" s="19"/>
      <c r="N20" s="72"/>
      <c r="O20" s="19"/>
      <c r="Q20" s="72"/>
      <c r="R20" s="19"/>
      <c r="T20" s="72"/>
      <c r="U20" s="19"/>
      <c r="W20" s="72"/>
      <c r="X20" s="19"/>
      <c r="Z20" s="72"/>
      <c r="AA20" s="19"/>
      <c r="AC20" s="72"/>
      <c r="AD20" s="19"/>
      <c r="AF20" s="72"/>
      <c r="AG20" s="19"/>
      <c r="AI20" s="72"/>
      <c r="AJ20" s="19"/>
      <c r="AL20" s="72"/>
      <c r="AM20" s="19"/>
      <c r="AO20" s="72"/>
      <c r="AP20" s="19"/>
      <c r="AR20" s="72"/>
      <c r="AS20" s="19"/>
      <c r="AU20" s="72"/>
      <c r="AV20" s="19"/>
      <c r="AX20" s="72"/>
      <c r="AY20" s="19"/>
      <c r="BA20" s="72"/>
      <c r="BB20" s="19"/>
      <c r="BD20" s="72"/>
      <c r="BE20" s="19"/>
      <c r="BG20" s="72"/>
      <c r="BH20" s="19"/>
      <c r="BJ20" s="72"/>
      <c r="BK20" s="19"/>
      <c r="BM20" s="72"/>
      <c r="BN20" s="19"/>
      <c r="BP20" s="72"/>
      <c r="BQ20" s="19"/>
      <c r="BS20" s="72"/>
      <c r="BT20" s="19"/>
      <c r="BV20" s="72"/>
      <c r="BW20" s="19"/>
      <c r="BY20" s="72"/>
    </row>
    <row r="21" spans="1:77" ht="13.5" customHeight="1">
      <c r="A21" s="71"/>
      <c r="F21" s="19"/>
      <c r="H21" s="72"/>
      <c r="L21" s="19"/>
      <c r="N21" s="72"/>
      <c r="O21" s="19"/>
      <c r="Q21" s="72"/>
      <c r="R21" s="19"/>
      <c r="T21" s="72"/>
      <c r="U21" s="19"/>
      <c r="W21" s="72"/>
      <c r="X21" s="19"/>
      <c r="Z21" s="72"/>
      <c r="AA21" s="19"/>
      <c r="AC21" s="72"/>
      <c r="AD21" s="19"/>
      <c r="AF21" s="72"/>
      <c r="AG21" s="19"/>
      <c r="AI21" s="72"/>
      <c r="AJ21" s="19"/>
      <c r="AL21" s="72"/>
      <c r="AM21" s="19"/>
      <c r="AO21" s="72"/>
      <c r="AP21" s="19"/>
      <c r="AR21" s="72"/>
      <c r="AS21" s="19"/>
      <c r="AU21" s="72"/>
      <c r="AV21" s="19"/>
      <c r="AX21" s="72"/>
      <c r="AY21" s="19"/>
      <c r="BA21" s="72"/>
      <c r="BB21" s="19"/>
      <c r="BD21" s="72"/>
      <c r="BE21" s="19"/>
      <c r="BG21" s="72"/>
      <c r="BH21" s="19"/>
      <c r="BJ21" s="72"/>
      <c r="BK21" s="19"/>
      <c r="BM21" s="72"/>
      <c r="BN21" s="19"/>
      <c r="BP21" s="72"/>
      <c r="BQ21" s="19"/>
      <c r="BS21" s="72"/>
      <c r="BT21" s="19"/>
      <c r="BV21" s="72"/>
      <c r="BW21" s="19"/>
      <c r="BY21" s="72"/>
    </row>
    <row r="22" spans="1:77" ht="13.5" customHeight="1">
      <c r="A22" s="71"/>
      <c r="F22" s="19"/>
      <c r="H22" s="72"/>
      <c r="L22" s="19"/>
      <c r="N22" s="72"/>
      <c r="O22" s="19"/>
      <c r="Q22" s="72"/>
      <c r="R22" s="19"/>
      <c r="T22" s="72"/>
      <c r="U22" s="19"/>
      <c r="W22" s="72"/>
      <c r="X22" s="19"/>
      <c r="Z22" s="72"/>
      <c r="AA22" s="19"/>
      <c r="AC22" s="72"/>
      <c r="AD22" s="19"/>
      <c r="AF22" s="72"/>
      <c r="AG22" s="19"/>
      <c r="AI22" s="72"/>
      <c r="AJ22" s="19"/>
      <c r="AL22" s="72"/>
      <c r="AM22" s="19"/>
      <c r="AO22" s="72"/>
      <c r="AP22" s="19"/>
      <c r="AR22" s="72"/>
      <c r="AS22" s="19"/>
      <c r="AU22" s="72"/>
      <c r="AV22" s="19"/>
      <c r="AX22" s="72"/>
      <c r="AY22" s="19"/>
      <c r="BA22" s="72"/>
      <c r="BB22" s="19"/>
      <c r="BD22" s="72"/>
      <c r="BE22" s="19"/>
      <c r="BG22" s="72"/>
      <c r="BH22" s="19"/>
      <c r="BJ22" s="72"/>
      <c r="BK22" s="19"/>
      <c r="BM22" s="72"/>
      <c r="BN22" s="19"/>
      <c r="BP22" s="72"/>
      <c r="BQ22" s="19"/>
      <c r="BS22" s="72"/>
      <c r="BT22" s="19"/>
      <c r="BV22" s="72"/>
      <c r="BW22" s="19"/>
      <c r="BY22" s="72"/>
    </row>
    <row r="23" spans="1:77" ht="13.5" customHeight="1">
      <c r="A23" s="71"/>
      <c r="F23" s="19"/>
      <c r="H23" s="72"/>
      <c r="L23" s="19"/>
      <c r="N23" s="72"/>
      <c r="O23" s="19"/>
      <c r="Q23" s="72"/>
      <c r="R23" s="19"/>
      <c r="T23" s="72"/>
      <c r="U23" s="19"/>
      <c r="W23" s="72"/>
      <c r="X23" s="19"/>
      <c r="Z23" s="72"/>
      <c r="AA23" s="19"/>
      <c r="AC23" s="72"/>
      <c r="AD23" s="19"/>
      <c r="AF23" s="72"/>
      <c r="AG23" s="19"/>
      <c r="AI23" s="72"/>
      <c r="AJ23" s="19"/>
      <c r="AL23" s="72"/>
      <c r="AM23" s="19"/>
      <c r="AO23" s="72"/>
      <c r="AP23" s="19"/>
      <c r="AR23" s="72"/>
      <c r="AS23" s="19"/>
      <c r="AU23" s="72"/>
      <c r="AV23" s="19"/>
      <c r="AX23" s="72"/>
      <c r="AY23" s="19"/>
      <c r="BA23" s="72"/>
      <c r="BB23" s="19"/>
      <c r="BD23" s="72"/>
      <c r="BE23" s="19"/>
      <c r="BG23" s="72"/>
      <c r="BH23" s="19"/>
      <c r="BJ23" s="72"/>
      <c r="BK23" s="19"/>
      <c r="BM23" s="72"/>
      <c r="BN23" s="19"/>
      <c r="BP23" s="72"/>
      <c r="BQ23" s="19"/>
      <c r="BS23" s="72"/>
      <c r="BT23" s="19"/>
      <c r="BV23" s="72"/>
      <c r="BW23" s="19"/>
      <c r="BY23" s="72"/>
    </row>
    <row r="24" spans="1:77" ht="13.5" customHeight="1">
      <c r="A24" s="46"/>
      <c r="F24" s="19"/>
      <c r="H24" s="72"/>
      <c r="L24" s="19"/>
      <c r="N24" s="72"/>
      <c r="O24" s="19"/>
      <c r="Q24" s="72"/>
      <c r="R24" s="19"/>
      <c r="T24" s="72"/>
      <c r="U24" s="19"/>
      <c r="W24" s="72"/>
      <c r="X24" s="19"/>
      <c r="Z24" s="72"/>
      <c r="AA24" s="19"/>
      <c r="AC24" s="72"/>
      <c r="AD24" s="19"/>
      <c r="AF24" s="72"/>
      <c r="AG24" s="19"/>
      <c r="AI24" s="72"/>
      <c r="AJ24" s="19"/>
      <c r="AL24" s="72"/>
      <c r="AM24" s="19"/>
      <c r="AO24" s="72"/>
      <c r="AP24" s="19"/>
      <c r="AR24" s="72"/>
      <c r="AS24" s="19"/>
      <c r="AU24" s="72"/>
      <c r="AV24" s="19"/>
      <c r="AX24" s="72"/>
      <c r="AY24" s="19"/>
      <c r="BA24" s="72"/>
      <c r="BB24" s="19"/>
      <c r="BD24" s="72"/>
      <c r="BE24" s="19"/>
      <c r="BG24" s="72"/>
      <c r="BH24" s="19"/>
      <c r="BJ24" s="72"/>
      <c r="BK24" s="19"/>
      <c r="BM24" s="72"/>
      <c r="BN24" s="19"/>
      <c r="BP24" s="72"/>
      <c r="BQ24" s="19"/>
      <c r="BS24" s="72"/>
      <c r="BT24" s="19"/>
      <c r="BV24" s="72"/>
      <c r="BW24" s="19"/>
      <c r="BY24" s="72"/>
    </row>
    <row r="25" spans="1:77" ht="13.5" customHeight="1">
      <c r="A25" s="71"/>
      <c r="F25" s="19"/>
      <c r="H25" s="72"/>
      <c r="L25" s="19"/>
      <c r="N25" s="72"/>
      <c r="O25" s="19"/>
      <c r="Q25" s="72"/>
      <c r="R25" s="19"/>
      <c r="T25" s="72"/>
      <c r="U25" s="19"/>
      <c r="W25" s="72"/>
      <c r="X25" s="19"/>
      <c r="Z25" s="72"/>
      <c r="AA25" s="19"/>
      <c r="AC25" s="72"/>
      <c r="AD25" s="19"/>
      <c r="AF25" s="72"/>
      <c r="AG25" s="19"/>
      <c r="AI25" s="72"/>
      <c r="AJ25" s="19"/>
      <c r="AL25" s="72"/>
      <c r="AM25" s="19"/>
      <c r="AO25" s="72"/>
      <c r="AP25" s="19"/>
      <c r="AR25" s="72"/>
      <c r="AS25" s="19"/>
      <c r="AU25" s="72"/>
      <c r="AV25" s="19"/>
      <c r="AX25" s="72"/>
      <c r="AY25" s="19"/>
      <c r="BA25" s="72"/>
      <c r="BB25" s="19"/>
      <c r="BD25" s="72"/>
      <c r="BE25" s="19"/>
      <c r="BG25" s="72"/>
      <c r="BH25" s="19"/>
      <c r="BJ25" s="72"/>
      <c r="BK25" s="19"/>
      <c r="BM25" s="72"/>
      <c r="BN25" s="19"/>
      <c r="BP25" s="72"/>
      <c r="BQ25" s="19"/>
      <c r="BS25" s="72"/>
      <c r="BT25" s="19"/>
      <c r="BV25" s="72"/>
      <c r="BW25" s="19"/>
      <c r="BY25" s="72"/>
    </row>
    <row r="26" spans="1:77" ht="13.5" customHeight="1">
      <c r="A26" s="71"/>
      <c r="F26" s="19"/>
      <c r="H26" s="72"/>
      <c r="L26" s="19"/>
      <c r="N26" s="72"/>
      <c r="O26" s="19"/>
      <c r="Q26" s="72"/>
      <c r="R26" s="19"/>
      <c r="T26" s="72"/>
      <c r="U26" s="19"/>
      <c r="W26" s="72"/>
      <c r="X26" s="19"/>
      <c r="Z26" s="72"/>
      <c r="AA26" s="19"/>
      <c r="AC26" s="72"/>
      <c r="AD26" s="19"/>
      <c r="AF26" s="72"/>
      <c r="AG26" s="19"/>
      <c r="AI26" s="72"/>
      <c r="AJ26" s="19"/>
      <c r="AL26" s="72"/>
      <c r="AM26" s="19"/>
      <c r="AO26" s="72"/>
      <c r="AP26" s="19"/>
      <c r="AR26" s="72"/>
      <c r="AS26" s="19"/>
      <c r="AU26" s="72"/>
      <c r="AV26" s="19"/>
      <c r="AX26" s="72"/>
      <c r="AY26" s="19"/>
      <c r="BA26" s="72"/>
      <c r="BB26" s="19"/>
      <c r="BD26" s="72"/>
      <c r="BE26" s="19"/>
      <c r="BG26" s="72"/>
      <c r="BH26" s="19"/>
      <c r="BJ26" s="72"/>
      <c r="BK26" s="19"/>
      <c r="BM26" s="72"/>
      <c r="BN26" s="19"/>
      <c r="BP26" s="72"/>
      <c r="BQ26" s="19"/>
      <c r="BS26" s="72"/>
      <c r="BT26" s="19"/>
      <c r="BV26" s="72"/>
      <c r="BW26" s="19"/>
      <c r="BY26" s="72"/>
    </row>
    <row r="27" spans="1:77" ht="13.5" customHeight="1">
      <c r="A27" s="71"/>
      <c r="F27" s="19"/>
      <c r="H27" s="72"/>
      <c r="J27" s="58"/>
      <c r="L27" s="19"/>
      <c r="N27" s="72"/>
      <c r="O27" s="19"/>
      <c r="Q27" s="72"/>
      <c r="R27" s="19"/>
      <c r="T27" s="72"/>
      <c r="U27" s="19"/>
      <c r="W27" s="72"/>
      <c r="X27" s="19"/>
      <c r="Z27" s="72"/>
      <c r="AA27" s="19"/>
      <c r="AC27" s="72"/>
      <c r="AD27" s="19"/>
      <c r="AF27" s="72"/>
      <c r="AG27" s="19"/>
      <c r="AI27" s="72"/>
      <c r="AJ27" s="19"/>
      <c r="AL27" s="72"/>
      <c r="AM27" s="19"/>
      <c r="AO27" s="72"/>
      <c r="AP27" s="19"/>
      <c r="AR27" s="72"/>
      <c r="AS27" s="19"/>
      <c r="AU27" s="72"/>
      <c r="AV27" s="19"/>
      <c r="AX27" s="72"/>
      <c r="AY27" s="19"/>
      <c r="BA27" s="72"/>
      <c r="BB27" s="19"/>
      <c r="BD27" s="72"/>
      <c r="BE27" s="19"/>
      <c r="BG27" s="72"/>
      <c r="BH27" s="19"/>
      <c r="BJ27" s="72"/>
      <c r="BK27" s="19"/>
      <c r="BM27" s="72"/>
      <c r="BN27" s="19"/>
      <c r="BP27" s="72"/>
      <c r="BQ27" s="19"/>
      <c r="BS27" s="72"/>
      <c r="BT27" s="19"/>
      <c r="BV27" s="72"/>
      <c r="BW27" s="19"/>
      <c r="BY27" s="72"/>
    </row>
    <row r="28" spans="1:77" ht="13.5" customHeight="1">
      <c r="A28" s="71"/>
      <c r="F28" s="19"/>
      <c r="H28" s="72"/>
      <c r="L28" s="19"/>
      <c r="N28" s="72"/>
      <c r="O28" s="19"/>
      <c r="Q28" s="72"/>
      <c r="R28" s="19"/>
      <c r="T28" s="72"/>
      <c r="U28" s="19"/>
      <c r="W28" s="72"/>
      <c r="X28" s="19"/>
      <c r="Z28" s="72"/>
      <c r="AA28" s="19"/>
      <c r="AC28" s="72"/>
      <c r="AD28" s="19"/>
      <c r="AF28" s="72"/>
      <c r="AG28" s="19"/>
      <c r="AI28" s="72"/>
      <c r="AJ28" s="19"/>
      <c r="AL28" s="72"/>
      <c r="AM28" s="19"/>
      <c r="AO28" s="72"/>
      <c r="AP28" s="19"/>
      <c r="AR28" s="72"/>
      <c r="AS28" s="19"/>
      <c r="AU28" s="72"/>
      <c r="AV28" s="19"/>
      <c r="AX28" s="72"/>
      <c r="AY28" s="19"/>
      <c r="BA28" s="72"/>
      <c r="BB28" s="19"/>
      <c r="BD28" s="72"/>
      <c r="BE28" s="19"/>
      <c r="BG28" s="72"/>
      <c r="BH28" s="19"/>
      <c r="BJ28" s="72"/>
      <c r="BK28" s="19"/>
      <c r="BM28" s="72"/>
      <c r="BN28" s="19"/>
      <c r="BP28" s="72"/>
      <c r="BQ28" s="19"/>
      <c r="BS28" s="72"/>
      <c r="BT28" s="19"/>
      <c r="BV28" s="72"/>
      <c r="BW28" s="19"/>
      <c r="BY28" s="72"/>
    </row>
    <row r="29" spans="1:77" ht="13.5" customHeight="1">
      <c r="A29" s="71"/>
      <c r="F29" s="19"/>
      <c r="H29" s="72"/>
      <c r="L29" s="19"/>
      <c r="N29" s="72"/>
      <c r="O29" s="19"/>
      <c r="Q29" s="72"/>
      <c r="R29" s="19"/>
      <c r="T29" s="72"/>
      <c r="U29" s="19"/>
      <c r="W29" s="72"/>
      <c r="X29" s="19"/>
      <c r="Z29" s="72"/>
      <c r="AA29" s="19"/>
      <c r="AC29" s="72"/>
      <c r="AD29" s="19"/>
      <c r="AF29" s="72"/>
      <c r="AG29" s="19"/>
      <c r="AI29" s="72"/>
      <c r="AJ29" s="19"/>
      <c r="AL29" s="72"/>
      <c r="AM29" s="19"/>
      <c r="AO29" s="72"/>
      <c r="AP29" s="19"/>
      <c r="AR29" s="72"/>
      <c r="AS29" s="19"/>
      <c r="AU29" s="72"/>
      <c r="AV29" s="19"/>
      <c r="AX29" s="72"/>
      <c r="AY29" s="19"/>
      <c r="BA29" s="72"/>
      <c r="BB29" s="19"/>
      <c r="BD29" s="72"/>
      <c r="BE29" s="19"/>
      <c r="BG29" s="72"/>
      <c r="BH29" s="19"/>
      <c r="BJ29" s="72"/>
      <c r="BK29" s="19"/>
      <c r="BM29" s="72"/>
      <c r="BN29" s="19"/>
      <c r="BP29" s="72"/>
      <c r="BQ29" s="19"/>
      <c r="BS29" s="72"/>
      <c r="BT29" s="19"/>
      <c r="BV29" s="72"/>
      <c r="BW29" s="19"/>
      <c r="BY29" s="72"/>
    </row>
    <row r="30" spans="1:77" ht="13.5" customHeight="1">
      <c r="A30" s="71"/>
      <c r="F30" s="19"/>
      <c r="H30" s="72"/>
      <c r="L30" s="19"/>
      <c r="N30" s="72"/>
      <c r="O30" s="19"/>
      <c r="Q30" s="72"/>
      <c r="R30" s="19"/>
      <c r="T30" s="72"/>
      <c r="U30" s="19"/>
      <c r="W30" s="72"/>
      <c r="X30" s="19"/>
      <c r="Z30" s="72"/>
      <c r="AA30" s="19"/>
      <c r="AC30" s="72"/>
      <c r="AD30" s="19"/>
      <c r="AF30" s="72"/>
      <c r="AG30" s="19"/>
      <c r="AI30" s="72"/>
      <c r="AJ30" s="19"/>
      <c r="AL30" s="72"/>
      <c r="AM30" s="19"/>
      <c r="AO30" s="72"/>
      <c r="AP30" s="19"/>
      <c r="AR30" s="72"/>
      <c r="AS30" s="19"/>
      <c r="AU30" s="72"/>
      <c r="AV30" s="19"/>
      <c r="AX30" s="72"/>
      <c r="AY30" s="19"/>
      <c r="BA30" s="72"/>
      <c r="BB30" s="19"/>
      <c r="BD30" s="72"/>
      <c r="BE30" s="19"/>
      <c r="BG30" s="72"/>
      <c r="BH30" s="19"/>
      <c r="BJ30" s="72"/>
      <c r="BK30" s="19"/>
      <c r="BM30" s="72"/>
      <c r="BN30" s="19"/>
      <c r="BP30" s="72"/>
      <c r="BQ30" s="19"/>
      <c r="BS30" s="72"/>
      <c r="BT30" s="19"/>
      <c r="BV30" s="72"/>
      <c r="BW30" s="19"/>
      <c r="BY30" s="72"/>
    </row>
    <row r="31" spans="1:77" ht="13.5" customHeight="1">
      <c r="A31" s="71"/>
      <c r="F31" s="19"/>
      <c r="H31" s="72"/>
      <c r="L31" s="19"/>
      <c r="N31" s="72"/>
      <c r="O31" s="19"/>
      <c r="Q31" s="72"/>
      <c r="R31" s="19"/>
      <c r="T31" s="72"/>
      <c r="U31" s="19"/>
      <c r="W31" s="72"/>
      <c r="X31" s="19"/>
      <c r="Z31" s="72"/>
      <c r="AA31" s="19"/>
      <c r="AC31" s="72"/>
      <c r="AD31" s="19"/>
      <c r="AF31" s="72"/>
      <c r="AG31" s="19"/>
      <c r="AI31" s="72"/>
      <c r="AJ31" s="19"/>
      <c r="AL31" s="72"/>
      <c r="AM31" s="19"/>
      <c r="AO31" s="72"/>
      <c r="AP31" s="19"/>
      <c r="AR31" s="72"/>
      <c r="AS31" s="19"/>
      <c r="AU31" s="72"/>
      <c r="AV31" s="19"/>
      <c r="AX31" s="72"/>
      <c r="AY31" s="19"/>
      <c r="BA31" s="72"/>
      <c r="BB31" s="19"/>
      <c r="BD31" s="72"/>
      <c r="BE31" s="19"/>
      <c r="BG31" s="72"/>
      <c r="BH31" s="19"/>
      <c r="BJ31" s="72"/>
      <c r="BK31" s="19"/>
      <c r="BM31" s="72"/>
      <c r="BN31" s="19"/>
      <c r="BP31" s="72"/>
      <c r="BQ31" s="19"/>
      <c r="BS31" s="72"/>
      <c r="BT31" s="19"/>
      <c r="BV31" s="72"/>
      <c r="BW31" s="19"/>
      <c r="BY31" s="72"/>
    </row>
    <row r="32" spans="1:77" ht="13.5" customHeight="1">
      <c r="A32" s="71"/>
      <c r="F32" s="19"/>
      <c r="H32" s="72"/>
      <c r="L32" s="19"/>
      <c r="N32" s="72"/>
      <c r="O32" s="19"/>
      <c r="Q32" s="72"/>
      <c r="R32" s="19"/>
      <c r="T32" s="72"/>
      <c r="U32" s="19"/>
      <c r="W32" s="72"/>
      <c r="X32" s="19"/>
      <c r="Z32" s="72"/>
      <c r="AA32" s="19"/>
      <c r="AC32" s="72"/>
      <c r="AD32" s="19"/>
      <c r="AF32" s="72"/>
      <c r="AG32" s="19"/>
      <c r="AI32" s="72"/>
      <c r="AJ32" s="19"/>
      <c r="AL32" s="72"/>
      <c r="AM32" s="19"/>
      <c r="AO32" s="72"/>
      <c r="AP32" s="19"/>
      <c r="AR32" s="72"/>
      <c r="AS32" s="19"/>
      <c r="AU32" s="72"/>
      <c r="AV32" s="19"/>
      <c r="AX32" s="72"/>
      <c r="AY32" s="19"/>
      <c r="BA32" s="72"/>
      <c r="BB32" s="19"/>
      <c r="BD32" s="72"/>
      <c r="BE32" s="19"/>
      <c r="BG32" s="72"/>
      <c r="BH32" s="19"/>
      <c r="BJ32" s="72"/>
      <c r="BK32" s="19"/>
      <c r="BM32" s="72"/>
      <c r="BN32" s="19"/>
      <c r="BP32" s="72"/>
      <c r="BQ32" s="19"/>
      <c r="BS32" s="72"/>
      <c r="BT32" s="19"/>
      <c r="BV32" s="72"/>
      <c r="BW32" s="19"/>
      <c r="BY32" s="72"/>
    </row>
    <row r="33" spans="1:77" ht="13.5" customHeight="1">
      <c r="A33" s="71"/>
      <c r="F33" s="19"/>
      <c r="H33" s="72"/>
      <c r="L33" s="19"/>
      <c r="N33" s="72"/>
      <c r="O33" s="19"/>
      <c r="Q33" s="72"/>
      <c r="R33" s="19"/>
      <c r="T33" s="72"/>
      <c r="U33" s="19"/>
      <c r="W33" s="72"/>
      <c r="X33" s="19"/>
      <c r="Z33" s="72"/>
      <c r="AA33" s="19"/>
      <c r="AC33" s="72"/>
      <c r="AD33" s="19"/>
      <c r="AF33" s="72"/>
      <c r="AG33" s="19"/>
      <c r="AI33" s="72"/>
      <c r="AJ33" s="19"/>
      <c r="AL33" s="72"/>
      <c r="AM33" s="19"/>
      <c r="AO33" s="72"/>
      <c r="AP33" s="19"/>
      <c r="AR33" s="72"/>
      <c r="AS33" s="19"/>
      <c r="AU33" s="72"/>
      <c r="AV33" s="19"/>
      <c r="AX33" s="72"/>
      <c r="AY33" s="19"/>
      <c r="BA33" s="72"/>
      <c r="BB33" s="19"/>
      <c r="BD33" s="72"/>
      <c r="BE33" s="19"/>
      <c r="BG33" s="72"/>
      <c r="BH33" s="19"/>
      <c r="BJ33" s="72"/>
      <c r="BK33" s="19"/>
      <c r="BM33" s="72"/>
      <c r="BN33" s="19"/>
      <c r="BP33" s="72"/>
      <c r="BQ33" s="19"/>
      <c r="BS33" s="72"/>
      <c r="BT33" s="19"/>
      <c r="BV33" s="72"/>
      <c r="BW33" s="19"/>
      <c r="BY33" s="72"/>
    </row>
    <row r="34" spans="1:77" ht="13.5" customHeight="1">
      <c r="A34" s="46"/>
      <c r="F34" s="19"/>
      <c r="H34" s="72"/>
      <c r="L34" s="19"/>
      <c r="N34" s="72"/>
      <c r="O34" s="19"/>
      <c r="Q34" s="72"/>
      <c r="R34" s="19"/>
      <c r="T34" s="72"/>
      <c r="U34" s="19"/>
      <c r="W34" s="72"/>
      <c r="X34" s="19"/>
      <c r="Z34" s="72"/>
      <c r="AA34" s="19"/>
      <c r="AC34" s="72"/>
      <c r="AD34" s="19"/>
      <c r="AF34" s="72"/>
      <c r="AG34" s="19"/>
      <c r="AI34" s="72"/>
      <c r="AJ34" s="19"/>
      <c r="AL34" s="72"/>
      <c r="AM34" s="19"/>
      <c r="AO34" s="72"/>
      <c r="AP34" s="19"/>
      <c r="AR34" s="72"/>
      <c r="AS34" s="19"/>
      <c r="AU34" s="72"/>
      <c r="AV34" s="19"/>
      <c r="AX34" s="72"/>
      <c r="AY34" s="19"/>
      <c r="BA34" s="72"/>
      <c r="BB34" s="19"/>
      <c r="BD34" s="72"/>
      <c r="BE34" s="19"/>
      <c r="BG34" s="72"/>
      <c r="BH34" s="19"/>
      <c r="BJ34" s="72"/>
      <c r="BK34" s="19"/>
      <c r="BM34" s="72"/>
      <c r="BN34" s="19"/>
      <c r="BP34" s="72"/>
      <c r="BQ34" s="19"/>
      <c r="BS34" s="72"/>
      <c r="BT34" s="19"/>
      <c r="BV34" s="72"/>
      <c r="BW34" s="19"/>
      <c r="BY34" s="72"/>
    </row>
    <row r="35" spans="1:77" ht="13.5" customHeight="1">
      <c r="A35" s="46"/>
      <c r="F35" s="19"/>
      <c r="H35" s="72"/>
      <c r="L35" s="19"/>
      <c r="N35" s="72"/>
      <c r="O35" s="19"/>
      <c r="Q35" s="72"/>
      <c r="R35" s="19"/>
      <c r="T35" s="72"/>
      <c r="U35" s="19"/>
      <c r="W35" s="72"/>
      <c r="X35" s="19"/>
      <c r="Z35" s="72"/>
      <c r="AA35" s="19"/>
      <c r="AC35" s="72"/>
      <c r="AD35" s="19"/>
      <c r="AF35" s="72"/>
      <c r="AG35" s="19"/>
      <c r="AI35" s="72"/>
      <c r="AJ35" s="19"/>
      <c r="AL35" s="72"/>
      <c r="AM35" s="19"/>
      <c r="AO35" s="72"/>
      <c r="AP35" s="19"/>
      <c r="AR35" s="72"/>
      <c r="AS35" s="19"/>
      <c r="AU35" s="72"/>
      <c r="AV35" s="19"/>
      <c r="AX35" s="72"/>
      <c r="AY35" s="19"/>
      <c r="BA35" s="72"/>
      <c r="BB35" s="19"/>
      <c r="BD35" s="72"/>
      <c r="BE35" s="19"/>
      <c r="BG35" s="72"/>
      <c r="BH35" s="19"/>
      <c r="BJ35" s="72"/>
      <c r="BK35" s="19"/>
      <c r="BM35" s="72"/>
      <c r="BN35" s="19"/>
      <c r="BP35" s="72"/>
      <c r="BQ35" s="19"/>
      <c r="BS35" s="72"/>
      <c r="BT35" s="19"/>
      <c r="BV35" s="72"/>
      <c r="BW35" s="19"/>
      <c r="BY35" s="72"/>
    </row>
    <row r="36" spans="1:77" ht="13.5" customHeight="1">
      <c r="A36" s="46"/>
      <c r="F36" s="19"/>
      <c r="H36" s="72"/>
      <c r="L36" s="19"/>
      <c r="N36" s="72"/>
      <c r="O36" s="19"/>
      <c r="Q36" s="72"/>
      <c r="R36" s="19"/>
      <c r="T36" s="72"/>
      <c r="U36" s="19"/>
      <c r="W36" s="72"/>
      <c r="X36" s="19"/>
      <c r="Z36" s="72"/>
      <c r="AA36" s="19"/>
      <c r="AC36" s="72"/>
      <c r="AD36" s="19"/>
      <c r="AF36" s="72"/>
      <c r="AG36" s="19"/>
      <c r="AI36" s="72"/>
      <c r="AJ36" s="19"/>
      <c r="AL36" s="72"/>
      <c r="AM36" s="19"/>
      <c r="AO36" s="72"/>
      <c r="AP36" s="19"/>
      <c r="AR36" s="72"/>
      <c r="AS36" s="19"/>
      <c r="AU36" s="72"/>
      <c r="AV36" s="19"/>
      <c r="AX36" s="72"/>
      <c r="AY36" s="19"/>
      <c r="BA36" s="72"/>
      <c r="BB36" s="19"/>
      <c r="BD36" s="72"/>
      <c r="BE36" s="19"/>
      <c r="BG36" s="72"/>
      <c r="BH36" s="19"/>
      <c r="BJ36" s="72"/>
      <c r="BK36" s="19"/>
      <c r="BM36" s="72"/>
      <c r="BN36" s="19"/>
      <c r="BP36" s="72"/>
      <c r="BQ36" s="19"/>
      <c r="BS36" s="72"/>
      <c r="BT36" s="19"/>
      <c r="BV36" s="72"/>
      <c r="BW36" s="19"/>
      <c r="BY36" s="72"/>
    </row>
    <row r="37" spans="1:77" ht="13.5" customHeight="1">
      <c r="A37" s="71"/>
      <c r="F37" s="19"/>
      <c r="H37" s="72"/>
      <c r="L37" s="19"/>
      <c r="N37" s="72"/>
      <c r="O37" s="19"/>
      <c r="Q37" s="72"/>
      <c r="R37" s="19"/>
      <c r="T37" s="72"/>
      <c r="U37" s="19"/>
      <c r="W37" s="72"/>
      <c r="X37" s="19"/>
      <c r="Z37" s="72"/>
      <c r="AA37" s="19"/>
      <c r="AC37" s="72"/>
      <c r="AD37" s="19"/>
      <c r="AF37" s="72"/>
      <c r="AG37" s="19"/>
      <c r="AI37" s="72"/>
      <c r="AJ37" s="19"/>
      <c r="AL37" s="72"/>
      <c r="AM37" s="19"/>
      <c r="AO37" s="72"/>
      <c r="AP37" s="19"/>
      <c r="AR37" s="72"/>
      <c r="AS37" s="19"/>
      <c r="AU37" s="72"/>
      <c r="AV37" s="19"/>
      <c r="AX37" s="72"/>
      <c r="AY37" s="19"/>
      <c r="BA37" s="72"/>
      <c r="BB37" s="19"/>
      <c r="BD37" s="72"/>
      <c r="BE37" s="19"/>
      <c r="BG37" s="72"/>
      <c r="BH37" s="19"/>
      <c r="BJ37" s="72"/>
      <c r="BK37" s="19"/>
      <c r="BM37" s="72"/>
      <c r="BN37" s="19"/>
      <c r="BP37" s="72"/>
      <c r="BQ37" s="19"/>
      <c r="BS37" s="72"/>
      <c r="BT37" s="19"/>
      <c r="BV37" s="72"/>
      <c r="BW37" s="19"/>
      <c r="BY37" s="72"/>
    </row>
    <row r="38" spans="1:77" ht="13.5" customHeight="1">
      <c r="A38" s="71"/>
      <c r="F38" s="19"/>
      <c r="H38" s="72"/>
      <c r="L38" s="19"/>
      <c r="N38" s="72"/>
      <c r="O38" s="19"/>
      <c r="Q38" s="72"/>
      <c r="R38" s="19"/>
      <c r="T38" s="72"/>
      <c r="U38" s="19"/>
      <c r="W38" s="72"/>
      <c r="X38" s="19"/>
      <c r="Z38" s="72"/>
      <c r="AA38" s="19"/>
      <c r="AC38" s="72"/>
      <c r="AD38" s="19"/>
      <c r="AF38" s="72"/>
      <c r="AG38" s="19"/>
      <c r="AI38" s="72"/>
      <c r="AJ38" s="19"/>
      <c r="AL38" s="72"/>
      <c r="AM38" s="19"/>
      <c r="AO38" s="72"/>
      <c r="AP38" s="19"/>
      <c r="AR38" s="72"/>
      <c r="AS38" s="19"/>
      <c r="AU38" s="72"/>
      <c r="AV38" s="19"/>
      <c r="AX38" s="72"/>
      <c r="AY38" s="19"/>
      <c r="BA38" s="72"/>
      <c r="BB38" s="19"/>
      <c r="BD38" s="72"/>
      <c r="BE38" s="19"/>
      <c r="BG38" s="72"/>
      <c r="BH38" s="19"/>
      <c r="BJ38" s="72"/>
      <c r="BK38" s="19"/>
      <c r="BM38" s="72"/>
      <c r="BN38" s="19"/>
      <c r="BP38" s="72"/>
      <c r="BQ38" s="19"/>
      <c r="BS38" s="72"/>
      <c r="BT38" s="19"/>
      <c r="BV38" s="72"/>
      <c r="BW38" s="19"/>
      <c r="BY38" s="72"/>
    </row>
    <row r="39" spans="1:77" ht="13.5" customHeight="1">
      <c r="A39" s="71"/>
      <c r="F39" s="19"/>
      <c r="H39" s="72"/>
      <c r="L39" s="19"/>
      <c r="N39" s="72"/>
      <c r="O39" s="19"/>
      <c r="Q39" s="72"/>
      <c r="R39" s="19"/>
      <c r="T39" s="72"/>
      <c r="U39" s="19"/>
      <c r="W39" s="72"/>
      <c r="X39" s="19"/>
      <c r="Z39" s="72"/>
      <c r="AA39" s="19"/>
      <c r="AC39" s="72"/>
      <c r="AD39" s="19"/>
      <c r="AF39" s="72"/>
      <c r="AG39" s="19"/>
      <c r="AI39" s="72"/>
      <c r="AJ39" s="19"/>
      <c r="AL39" s="72"/>
      <c r="AM39" s="19"/>
      <c r="AO39" s="72"/>
      <c r="AP39" s="19"/>
      <c r="AR39" s="72"/>
      <c r="AS39" s="19"/>
      <c r="AU39" s="72"/>
      <c r="AV39" s="19"/>
      <c r="AX39" s="72"/>
      <c r="AY39" s="19"/>
      <c r="BA39" s="72"/>
      <c r="BB39" s="19"/>
      <c r="BD39" s="72"/>
      <c r="BE39" s="19"/>
      <c r="BG39" s="72"/>
      <c r="BH39" s="19"/>
      <c r="BJ39" s="72"/>
      <c r="BK39" s="19"/>
      <c r="BM39" s="72"/>
      <c r="BN39" s="19"/>
      <c r="BP39" s="72"/>
      <c r="BQ39" s="19"/>
      <c r="BS39" s="72"/>
      <c r="BT39" s="19"/>
      <c r="BV39" s="72"/>
      <c r="BW39" s="19"/>
      <c r="BY39" s="72"/>
    </row>
    <row r="40" spans="1:77" ht="13.5" customHeight="1">
      <c r="A40" s="71"/>
      <c r="F40" s="19"/>
      <c r="H40" s="72"/>
      <c r="L40" s="19"/>
      <c r="N40" s="72"/>
      <c r="O40" s="19"/>
      <c r="Q40" s="72"/>
      <c r="R40" s="19"/>
      <c r="T40" s="72"/>
      <c r="U40" s="19"/>
      <c r="W40" s="72"/>
      <c r="X40" s="19"/>
      <c r="Z40" s="72"/>
      <c r="AA40" s="19"/>
      <c r="AC40" s="72"/>
      <c r="AD40" s="19"/>
      <c r="AF40" s="72"/>
      <c r="AG40" s="19"/>
      <c r="AI40" s="72"/>
      <c r="AJ40" s="19"/>
      <c r="AL40" s="72"/>
      <c r="AM40" s="19"/>
      <c r="AO40" s="72"/>
      <c r="AP40" s="19"/>
      <c r="AR40" s="72"/>
      <c r="AS40" s="19"/>
      <c r="AU40" s="72"/>
      <c r="AV40" s="19"/>
      <c r="AX40" s="72"/>
      <c r="AY40" s="19"/>
      <c r="BA40" s="72"/>
      <c r="BB40" s="19"/>
      <c r="BD40" s="72"/>
      <c r="BE40" s="19"/>
      <c r="BG40" s="72"/>
      <c r="BH40" s="19"/>
      <c r="BJ40" s="72"/>
      <c r="BK40" s="19"/>
      <c r="BM40" s="72"/>
      <c r="BN40" s="19"/>
      <c r="BP40" s="72"/>
      <c r="BQ40" s="19"/>
      <c r="BS40" s="72"/>
      <c r="BT40" s="19"/>
      <c r="BV40" s="72"/>
      <c r="BW40" s="19"/>
      <c r="BY40" s="72"/>
    </row>
    <row r="41" spans="1:77" ht="13.5" customHeight="1">
      <c r="A41" s="71"/>
      <c r="F41" s="19"/>
      <c r="H41" s="72"/>
      <c r="L41" s="19"/>
      <c r="N41" s="72"/>
      <c r="O41" s="19"/>
      <c r="Q41" s="72"/>
      <c r="R41" s="19"/>
      <c r="S41" s="4"/>
      <c r="T41" s="72"/>
      <c r="U41" s="19"/>
      <c r="W41" s="72"/>
      <c r="X41" s="19"/>
      <c r="Z41" s="72"/>
      <c r="AA41" s="19"/>
      <c r="AC41" s="72"/>
      <c r="AD41" s="19"/>
      <c r="AF41" s="72"/>
      <c r="AG41" s="19"/>
      <c r="AI41" s="72"/>
      <c r="AJ41" s="19"/>
      <c r="AL41" s="72"/>
      <c r="AM41" s="19"/>
      <c r="AO41" s="72"/>
      <c r="AP41" s="19"/>
      <c r="AR41" s="72"/>
      <c r="AS41" s="19"/>
      <c r="AU41" s="72"/>
      <c r="AV41" s="19"/>
      <c r="AX41" s="72"/>
      <c r="AY41" s="19"/>
      <c r="BA41" s="72"/>
      <c r="BB41" s="19"/>
      <c r="BD41" s="72"/>
      <c r="BE41" s="19"/>
      <c r="BG41" s="72"/>
      <c r="BH41" s="19"/>
      <c r="BJ41" s="72"/>
      <c r="BK41" s="19"/>
      <c r="BM41" s="72"/>
      <c r="BN41" s="19"/>
      <c r="BP41" s="72"/>
      <c r="BQ41" s="19"/>
      <c r="BS41" s="72"/>
      <c r="BT41" s="19"/>
      <c r="BV41" s="72"/>
      <c r="BW41" s="19"/>
      <c r="BY41" s="72"/>
    </row>
    <row r="42" spans="1:77" ht="13.5" customHeight="1">
      <c r="A42" s="71"/>
      <c r="C42" s="7"/>
      <c r="D42" s="4"/>
      <c r="E42" s="4"/>
      <c r="F42" s="7"/>
      <c r="G42" s="4"/>
      <c r="H42" s="74"/>
      <c r="I42" s="4"/>
      <c r="J42" s="4"/>
      <c r="K42" s="4"/>
      <c r="L42" s="7"/>
      <c r="M42" s="4"/>
      <c r="N42" s="74"/>
      <c r="O42" s="7"/>
      <c r="P42" s="4"/>
      <c r="Q42" s="74"/>
      <c r="R42" s="7"/>
      <c r="S42" s="4"/>
      <c r="T42" s="74"/>
      <c r="U42" s="7"/>
      <c r="V42" s="4"/>
      <c r="W42" s="74"/>
      <c r="X42" s="7"/>
      <c r="Y42" s="4"/>
      <c r="Z42" s="74"/>
      <c r="AA42" s="7"/>
      <c r="AB42" s="4"/>
      <c r="AC42" s="74"/>
      <c r="AD42" s="7"/>
      <c r="AE42" s="4"/>
      <c r="AF42" s="74"/>
      <c r="AG42" s="7"/>
      <c r="AH42" s="4"/>
      <c r="AI42" s="74"/>
      <c r="AJ42" s="7"/>
      <c r="AK42" s="4"/>
      <c r="AL42" s="74"/>
      <c r="AM42" s="7"/>
      <c r="AN42" s="4"/>
      <c r="AO42" s="74"/>
      <c r="AP42" s="7"/>
      <c r="AQ42" s="4"/>
      <c r="AR42" s="74"/>
      <c r="AS42" s="7"/>
      <c r="AT42" s="4"/>
      <c r="AU42" s="74"/>
      <c r="AV42" s="7"/>
      <c r="AW42" s="4"/>
      <c r="AX42" s="74"/>
      <c r="AY42" s="7"/>
      <c r="AZ42" s="4"/>
      <c r="BA42" s="74"/>
      <c r="BB42" s="7"/>
      <c r="BC42" s="4"/>
      <c r="BD42" s="74"/>
      <c r="BE42" s="7"/>
      <c r="BF42" s="4"/>
      <c r="BG42" s="74"/>
      <c r="BH42" s="7"/>
      <c r="BI42" s="4"/>
      <c r="BJ42" s="74"/>
      <c r="BK42" s="7"/>
      <c r="BL42" s="4"/>
      <c r="BM42" s="74"/>
      <c r="BN42" s="7"/>
      <c r="BO42" s="4"/>
      <c r="BP42" s="74"/>
      <c r="BQ42" s="7"/>
      <c r="BR42" s="4"/>
      <c r="BS42" s="74"/>
      <c r="BT42" s="7"/>
      <c r="BU42" s="4"/>
      <c r="BV42" s="74"/>
      <c r="BW42" s="7"/>
      <c r="BX42" s="4"/>
      <c r="BY42" s="74"/>
    </row>
    <row r="43" spans="1:77" ht="13.5" customHeight="1">
      <c r="A43" s="71"/>
      <c r="C43" s="7"/>
      <c r="D43" s="4"/>
      <c r="E43" s="4"/>
      <c r="F43" s="7"/>
      <c r="G43" s="4"/>
      <c r="H43" s="74"/>
      <c r="I43" s="4"/>
      <c r="J43" s="4"/>
      <c r="K43" s="4"/>
      <c r="L43" s="7"/>
      <c r="M43" s="4"/>
      <c r="N43" s="74"/>
      <c r="O43" s="7"/>
      <c r="P43" s="4"/>
      <c r="Q43" s="74"/>
      <c r="R43" s="7"/>
      <c r="S43" s="4"/>
      <c r="T43" s="74"/>
      <c r="U43" s="7"/>
      <c r="V43" s="4"/>
      <c r="W43" s="74"/>
      <c r="X43" s="7"/>
      <c r="Y43" s="4"/>
      <c r="Z43" s="74"/>
      <c r="AA43" s="7"/>
      <c r="AB43" s="4"/>
      <c r="AC43" s="74"/>
      <c r="AD43" s="7"/>
      <c r="AE43" s="4"/>
      <c r="AF43" s="74"/>
      <c r="AG43" s="7"/>
      <c r="AH43" s="4"/>
      <c r="AI43" s="74"/>
      <c r="AJ43" s="7"/>
      <c r="AK43" s="4"/>
      <c r="AL43" s="74"/>
      <c r="AM43" s="7"/>
      <c r="AN43" s="4"/>
      <c r="AO43" s="74"/>
      <c r="AP43" s="7"/>
      <c r="AQ43" s="4"/>
      <c r="AR43" s="74"/>
      <c r="AS43" s="7"/>
      <c r="AT43" s="4"/>
      <c r="AU43" s="74"/>
      <c r="AV43" s="7"/>
      <c r="AW43" s="4"/>
      <c r="AX43" s="74"/>
      <c r="AY43" s="7"/>
      <c r="AZ43" s="4"/>
      <c r="BA43" s="74"/>
      <c r="BB43" s="7"/>
      <c r="BC43" s="4"/>
      <c r="BD43" s="74"/>
      <c r="BE43" s="7"/>
      <c r="BF43" s="4"/>
      <c r="BG43" s="74"/>
      <c r="BH43" s="7"/>
      <c r="BI43" s="4"/>
      <c r="BJ43" s="74"/>
      <c r="BK43" s="7"/>
      <c r="BL43" s="4"/>
      <c r="BM43" s="74"/>
      <c r="BN43" s="7"/>
      <c r="BO43" s="4"/>
      <c r="BP43" s="74"/>
      <c r="BQ43" s="7"/>
      <c r="BR43" s="4"/>
      <c r="BS43" s="74"/>
      <c r="BT43" s="7"/>
      <c r="BU43" s="4"/>
      <c r="BV43" s="74"/>
      <c r="BW43" s="7"/>
      <c r="BX43" s="4"/>
      <c r="BY43" s="74"/>
    </row>
    <row r="44" spans="1:77" ht="13.5" customHeight="1">
      <c r="A44" s="71"/>
      <c r="C44" s="7"/>
      <c r="D44" s="4"/>
      <c r="E44" s="4"/>
      <c r="F44" s="7"/>
      <c r="G44" s="4"/>
      <c r="H44" s="74"/>
      <c r="I44" s="4"/>
      <c r="J44" s="4"/>
      <c r="K44" s="4"/>
      <c r="L44" s="7"/>
      <c r="M44" s="4"/>
      <c r="N44" s="74"/>
      <c r="O44" s="7"/>
      <c r="P44" s="4"/>
      <c r="Q44" s="74"/>
      <c r="R44" s="7"/>
      <c r="S44" s="4"/>
      <c r="T44" s="74"/>
      <c r="U44" s="7"/>
      <c r="V44" s="4"/>
      <c r="W44" s="74"/>
      <c r="X44" s="7"/>
      <c r="Y44" s="4"/>
      <c r="Z44" s="74"/>
      <c r="AA44" s="7"/>
      <c r="AB44" s="4"/>
      <c r="AC44" s="74"/>
      <c r="AD44" s="7"/>
      <c r="AE44" s="4"/>
      <c r="AF44" s="74"/>
      <c r="AG44" s="7"/>
      <c r="AH44" s="4"/>
      <c r="AI44" s="74"/>
      <c r="AJ44" s="7"/>
      <c r="AK44" s="4"/>
      <c r="AL44" s="74"/>
      <c r="AM44" s="7"/>
      <c r="AN44" s="4"/>
      <c r="AO44" s="74"/>
      <c r="AP44" s="7"/>
      <c r="AQ44" s="4"/>
      <c r="AR44" s="74"/>
      <c r="AS44" s="7"/>
      <c r="AT44" s="4"/>
      <c r="AU44" s="74"/>
      <c r="AV44" s="7"/>
      <c r="AW44" s="4"/>
      <c r="AX44" s="74"/>
      <c r="AY44" s="7"/>
      <c r="AZ44" s="4"/>
      <c r="BA44" s="74"/>
      <c r="BB44" s="7"/>
      <c r="BC44" s="4"/>
      <c r="BD44" s="74"/>
      <c r="BE44" s="7"/>
      <c r="BF44" s="4"/>
      <c r="BG44" s="74"/>
      <c r="BH44" s="7"/>
      <c r="BI44" s="4"/>
      <c r="BJ44" s="74"/>
      <c r="BK44" s="7"/>
      <c r="BL44" s="4"/>
      <c r="BM44" s="74"/>
      <c r="BN44" s="7"/>
      <c r="BO44" s="4"/>
      <c r="BP44" s="74"/>
      <c r="BQ44" s="7"/>
      <c r="BR44" s="4"/>
      <c r="BS44" s="74"/>
      <c r="BT44" s="7"/>
      <c r="BU44" s="4"/>
      <c r="BV44" s="74"/>
      <c r="BW44" s="7"/>
      <c r="BX44" s="4"/>
      <c r="BY44" s="74"/>
    </row>
    <row r="45" spans="1:77" ht="13.5" customHeight="1">
      <c r="A45" s="71"/>
      <c r="C45" s="7"/>
      <c r="D45" s="4"/>
      <c r="E45" s="4"/>
      <c r="F45" s="7"/>
      <c r="G45" s="4"/>
      <c r="H45" s="74"/>
      <c r="I45" s="4"/>
      <c r="J45" s="4"/>
      <c r="K45" s="4"/>
      <c r="L45" s="7"/>
      <c r="M45" s="4"/>
      <c r="N45" s="74"/>
      <c r="O45" s="7"/>
      <c r="P45" s="4"/>
      <c r="Q45" s="74"/>
      <c r="R45" s="7"/>
      <c r="T45" s="74"/>
      <c r="U45" s="7"/>
      <c r="V45" s="4"/>
      <c r="W45" s="74"/>
      <c r="X45" s="7"/>
      <c r="Y45" s="4"/>
      <c r="Z45" s="74"/>
      <c r="AA45" s="7"/>
      <c r="AB45" s="4"/>
      <c r="AC45" s="74"/>
      <c r="AD45" s="7"/>
      <c r="AE45" s="4"/>
      <c r="AF45" s="74"/>
      <c r="AG45" s="7"/>
      <c r="AH45" s="4"/>
      <c r="AI45" s="74"/>
      <c r="AJ45" s="7"/>
      <c r="AK45" s="4"/>
      <c r="AL45" s="74"/>
      <c r="AM45" s="7"/>
      <c r="AN45" s="4"/>
      <c r="AO45" s="74"/>
      <c r="AP45" s="7"/>
      <c r="AQ45" s="4"/>
      <c r="AR45" s="74"/>
      <c r="AS45" s="7"/>
      <c r="AT45" s="4"/>
      <c r="AU45" s="74"/>
      <c r="AV45" s="7"/>
      <c r="AW45" s="4"/>
      <c r="AX45" s="74"/>
      <c r="AY45" s="7"/>
      <c r="AZ45" s="4"/>
      <c r="BA45" s="74"/>
      <c r="BB45" s="7"/>
      <c r="BC45" s="4"/>
      <c r="BD45" s="74"/>
      <c r="BE45" s="7"/>
      <c r="BF45" s="4"/>
      <c r="BG45" s="74"/>
      <c r="BH45" s="7"/>
      <c r="BI45" s="4"/>
      <c r="BJ45" s="74"/>
      <c r="BK45" s="7"/>
      <c r="BL45" s="4"/>
      <c r="BM45" s="74"/>
      <c r="BN45" s="7"/>
      <c r="BO45" s="4"/>
      <c r="BP45" s="74"/>
      <c r="BQ45" s="7"/>
      <c r="BR45" s="4"/>
      <c r="BS45" s="74"/>
      <c r="BT45" s="7"/>
      <c r="BU45" s="4"/>
      <c r="BV45" s="74"/>
      <c r="BW45" s="7"/>
      <c r="BX45" s="4"/>
      <c r="BY45" s="74"/>
    </row>
    <row r="46" spans="1:77" ht="13.5" customHeight="1">
      <c r="A46" s="71"/>
      <c r="C46" s="7"/>
      <c r="D46" s="4"/>
      <c r="E46" s="4"/>
      <c r="F46" s="7"/>
      <c r="G46" s="4"/>
      <c r="H46" s="74"/>
      <c r="I46" s="4"/>
      <c r="J46" s="4"/>
      <c r="K46" s="4"/>
      <c r="L46" s="7"/>
      <c r="M46" s="4"/>
      <c r="N46" s="74"/>
      <c r="O46" s="7"/>
      <c r="P46" s="4"/>
      <c r="Q46" s="74"/>
      <c r="R46" s="7"/>
      <c r="S46" s="4"/>
      <c r="T46" s="74"/>
      <c r="U46" s="7"/>
      <c r="V46" s="4"/>
      <c r="W46" s="74"/>
      <c r="X46" s="7"/>
      <c r="Y46" s="4"/>
      <c r="Z46" s="74"/>
      <c r="AA46" s="7"/>
      <c r="AB46" s="4"/>
      <c r="AC46" s="74"/>
      <c r="AD46" s="7"/>
      <c r="AE46" s="4"/>
      <c r="AF46" s="74"/>
      <c r="AG46" s="7"/>
      <c r="AH46" s="4"/>
      <c r="AI46" s="74"/>
      <c r="AJ46" s="7"/>
      <c r="AK46" s="4"/>
      <c r="AL46" s="74"/>
      <c r="AM46" s="7"/>
      <c r="AN46" s="4"/>
      <c r="AO46" s="74"/>
      <c r="AP46" s="7"/>
      <c r="AQ46" s="4"/>
      <c r="AR46" s="74"/>
      <c r="AS46" s="7"/>
      <c r="AT46" s="4"/>
      <c r="AU46" s="74"/>
      <c r="AV46" s="7"/>
      <c r="AW46" s="4"/>
      <c r="AX46" s="74"/>
      <c r="AY46" s="7"/>
      <c r="AZ46" s="4"/>
      <c r="BA46" s="74"/>
      <c r="BB46" s="7"/>
      <c r="BC46" s="4"/>
      <c r="BD46" s="74"/>
      <c r="BE46" s="7"/>
      <c r="BF46" s="4"/>
      <c r="BG46" s="74"/>
      <c r="BH46" s="7"/>
      <c r="BI46" s="4"/>
      <c r="BJ46" s="74"/>
      <c r="BK46" s="7"/>
      <c r="BL46" s="4"/>
      <c r="BM46" s="74"/>
      <c r="BN46" s="7"/>
      <c r="BO46" s="4"/>
      <c r="BP46" s="74"/>
      <c r="BQ46" s="7"/>
      <c r="BR46" s="4"/>
      <c r="BS46" s="74"/>
      <c r="BT46" s="7"/>
      <c r="BU46" s="4"/>
      <c r="BV46" s="74"/>
      <c r="BW46" s="7"/>
      <c r="BX46" s="4"/>
      <c r="BY46" s="74"/>
    </row>
    <row r="47" spans="1:77" ht="13.5" customHeight="1">
      <c r="A47" s="71"/>
      <c r="C47" s="7"/>
      <c r="D47" s="4"/>
      <c r="E47" s="4"/>
      <c r="F47" s="7"/>
      <c r="G47" s="4"/>
      <c r="H47" s="74"/>
      <c r="I47" s="4"/>
      <c r="J47" s="4"/>
      <c r="K47" s="4"/>
      <c r="L47" s="7"/>
      <c r="M47" s="4"/>
      <c r="N47" s="74"/>
      <c r="O47" s="7"/>
      <c r="P47" s="4"/>
      <c r="Q47" s="74"/>
      <c r="R47" s="7"/>
      <c r="S47" s="4"/>
      <c r="T47" s="74"/>
      <c r="U47" s="7"/>
      <c r="V47" s="4"/>
      <c r="W47" s="74"/>
      <c r="X47" s="7"/>
      <c r="Y47" s="4"/>
      <c r="Z47" s="74"/>
      <c r="AA47" s="7"/>
      <c r="AB47" s="4"/>
      <c r="AC47" s="74"/>
      <c r="AD47" s="7"/>
      <c r="AE47" s="4"/>
      <c r="AF47" s="74"/>
      <c r="AG47" s="7"/>
      <c r="AH47" s="4"/>
      <c r="AI47" s="74"/>
      <c r="AJ47" s="7"/>
      <c r="AK47" s="4"/>
      <c r="AL47" s="74"/>
      <c r="AM47" s="7"/>
      <c r="AN47" s="4"/>
      <c r="AO47" s="74"/>
      <c r="AP47" s="7"/>
      <c r="AQ47" s="4"/>
      <c r="AR47" s="74"/>
      <c r="AS47" s="7"/>
      <c r="AT47" s="4"/>
      <c r="AU47" s="74"/>
      <c r="AV47" s="7"/>
      <c r="AW47" s="4"/>
      <c r="AX47" s="74"/>
      <c r="AY47" s="7"/>
      <c r="AZ47" s="4"/>
      <c r="BA47" s="74"/>
      <c r="BB47" s="7"/>
      <c r="BC47" s="4"/>
      <c r="BD47" s="74"/>
      <c r="BE47" s="7"/>
      <c r="BF47" s="4"/>
      <c r="BG47" s="74"/>
      <c r="BH47" s="7"/>
      <c r="BI47" s="4"/>
      <c r="BJ47" s="74"/>
      <c r="BK47" s="7"/>
      <c r="BL47" s="4"/>
      <c r="BM47" s="74"/>
      <c r="BN47" s="7"/>
      <c r="BO47" s="4"/>
      <c r="BP47" s="74"/>
      <c r="BQ47" s="7"/>
      <c r="BR47" s="4"/>
      <c r="BS47" s="74"/>
      <c r="BT47" s="7"/>
      <c r="BU47" s="4"/>
      <c r="BV47" s="74"/>
      <c r="BW47" s="7"/>
      <c r="BX47" s="4"/>
      <c r="BY47" s="74"/>
    </row>
    <row r="48" spans="1:77" ht="13.5" customHeight="1">
      <c r="A48" s="71"/>
      <c r="C48" s="7"/>
      <c r="D48" s="4"/>
      <c r="E48" s="4"/>
      <c r="F48" s="7"/>
      <c r="G48" s="4"/>
      <c r="H48" s="74"/>
      <c r="I48" s="4"/>
      <c r="J48" s="4"/>
      <c r="K48" s="4"/>
      <c r="L48" s="7"/>
      <c r="M48" s="4"/>
      <c r="N48" s="74"/>
      <c r="O48" s="7"/>
      <c r="P48" s="4"/>
      <c r="Q48" s="74"/>
      <c r="R48" s="7"/>
      <c r="S48" s="4"/>
      <c r="T48" s="74"/>
      <c r="U48" s="7"/>
      <c r="V48" s="4"/>
      <c r="W48" s="74"/>
      <c r="X48" s="7"/>
      <c r="Y48" s="4"/>
      <c r="Z48" s="74"/>
      <c r="AA48" s="7"/>
      <c r="AB48" s="4"/>
      <c r="AC48" s="74"/>
      <c r="AD48" s="7"/>
      <c r="AE48" s="4"/>
      <c r="AF48" s="74"/>
      <c r="AG48" s="7"/>
      <c r="AH48" s="4"/>
      <c r="AI48" s="74"/>
      <c r="AJ48" s="7"/>
      <c r="AK48" s="4"/>
      <c r="AL48" s="74"/>
      <c r="AM48" s="7"/>
      <c r="AN48" s="4"/>
      <c r="AO48" s="74"/>
      <c r="AP48" s="7"/>
      <c r="AQ48" s="4"/>
      <c r="AR48" s="74"/>
      <c r="AS48" s="7"/>
      <c r="AT48" s="4"/>
      <c r="AU48" s="74"/>
      <c r="AV48" s="7"/>
      <c r="AW48" s="4"/>
      <c r="AX48" s="74"/>
      <c r="AY48" s="7"/>
      <c r="AZ48" s="4"/>
      <c r="BA48" s="74"/>
      <c r="BB48" s="7"/>
      <c r="BC48" s="4"/>
      <c r="BD48" s="74"/>
      <c r="BE48" s="7"/>
      <c r="BF48" s="4"/>
      <c r="BG48" s="74"/>
      <c r="BH48" s="7"/>
      <c r="BI48" s="4"/>
      <c r="BJ48" s="74"/>
      <c r="BK48" s="7"/>
      <c r="BL48" s="4"/>
      <c r="BM48" s="74"/>
      <c r="BN48" s="7"/>
      <c r="BO48" s="4"/>
      <c r="BP48" s="74"/>
      <c r="BQ48" s="7"/>
      <c r="BR48" s="4"/>
      <c r="BS48" s="74"/>
      <c r="BT48" s="7"/>
      <c r="BU48" s="4"/>
      <c r="BV48" s="74"/>
      <c r="BW48" s="7"/>
      <c r="BX48" s="4"/>
      <c r="BY48" s="74"/>
    </row>
    <row r="49" spans="1:77" ht="13.5" customHeight="1">
      <c r="A49" s="71"/>
      <c r="C49" s="7"/>
      <c r="D49" s="4"/>
      <c r="E49" s="4"/>
      <c r="F49" s="7"/>
      <c r="G49" s="4"/>
      <c r="H49" s="74"/>
      <c r="I49" s="4"/>
      <c r="J49" s="4"/>
      <c r="K49" s="4"/>
      <c r="L49" s="7"/>
      <c r="M49" s="4"/>
      <c r="N49" s="74"/>
      <c r="O49" s="7"/>
      <c r="P49" s="4"/>
      <c r="Q49" s="74"/>
      <c r="R49" s="7"/>
      <c r="S49" s="4"/>
      <c r="T49" s="74"/>
      <c r="U49" s="7"/>
      <c r="V49" s="4"/>
      <c r="W49" s="74"/>
      <c r="X49" s="7"/>
      <c r="Y49" s="4"/>
      <c r="Z49" s="74"/>
      <c r="AA49" s="7"/>
      <c r="AB49" s="4"/>
      <c r="AC49" s="74"/>
      <c r="AD49" s="7"/>
      <c r="AE49" s="4"/>
      <c r="AF49" s="74"/>
      <c r="AG49" s="7"/>
      <c r="AH49" s="4"/>
      <c r="AI49" s="74"/>
      <c r="AJ49" s="7"/>
      <c r="AK49" s="4"/>
      <c r="AL49" s="74"/>
      <c r="AM49" s="7"/>
      <c r="AN49" s="4"/>
      <c r="AO49" s="74"/>
      <c r="AP49" s="7"/>
      <c r="AQ49" s="4"/>
      <c r="AR49" s="74"/>
      <c r="AS49" s="7"/>
      <c r="AT49" s="4"/>
      <c r="AU49" s="74"/>
      <c r="AV49" s="7"/>
      <c r="AW49" s="4"/>
      <c r="AX49" s="74"/>
      <c r="AY49" s="7"/>
      <c r="AZ49" s="4"/>
      <c r="BA49" s="74"/>
      <c r="BB49" s="7"/>
      <c r="BC49" s="4"/>
      <c r="BD49" s="74"/>
      <c r="BE49" s="7"/>
      <c r="BF49" s="4"/>
      <c r="BG49" s="74"/>
      <c r="BH49" s="7"/>
      <c r="BI49" s="4"/>
      <c r="BJ49" s="74"/>
      <c r="BK49" s="7"/>
      <c r="BL49" s="4"/>
      <c r="BM49" s="74"/>
      <c r="BN49" s="7"/>
      <c r="BO49" s="4"/>
      <c r="BP49" s="74"/>
      <c r="BQ49" s="7"/>
      <c r="BR49" s="4"/>
      <c r="BS49" s="74"/>
      <c r="BT49" s="7"/>
      <c r="BU49" s="4"/>
      <c r="BV49" s="74"/>
      <c r="BW49" s="7"/>
      <c r="BX49" s="4"/>
      <c r="BY49" s="74"/>
    </row>
    <row r="50" spans="1:77" ht="13.5" customHeight="1">
      <c r="A50" s="71"/>
      <c r="C50" s="7"/>
      <c r="D50" s="4"/>
      <c r="E50" s="4"/>
      <c r="F50" s="7"/>
      <c r="G50" s="4"/>
      <c r="H50" s="74"/>
      <c r="I50" s="4"/>
      <c r="J50" s="4"/>
      <c r="K50" s="4"/>
      <c r="L50" s="7"/>
      <c r="M50" s="4"/>
      <c r="N50" s="74"/>
      <c r="O50" s="7"/>
      <c r="P50" s="4"/>
      <c r="Q50" s="74"/>
      <c r="R50" s="7"/>
      <c r="S50" s="4"/>
      <c r="T50" s="74"/>
      <c r="U50" s="7"/>
      <c r="V50" s="4"/>
      <c r="W50" s="74"/>
      <c r="X50" s="7"/>
      <c r="Y50" s="4"/>
      <c r="Z50" s="74"/>
      <c r="AA50" s="7"/>
      <c r="AB50" s="4"/>
      <c r="AC50" s="74"/>
      <c r="AD50" s="7"/>
      <c r="AE50" s="4"/>
      <c r="AF50" s="74"/>
      <c r="AG50" s="7"/>
      <c r="AH50" s="4"/>
      <c r="AI50" s="74"/>
      <c r="AJ50" s="7"/>
      <c r="AK50" s="4"/>
      <c r="AL50" s="74"/>
      <c r="AM50" s="7"/>
      <c r="AN50" s="4"/>
      <c r="AO50" s="74"/>
      <c r="AP50" s="7"/>
      <c r="AQ50" s="4"/>
      <c r="AR50" s="74"/>
      <c r="AS50" s="7"/>
      <c r="AT50" s="4"/>
      <c r="AU50" s="74"/>
      <c r="AV50" s="7"/>
      <c r="AW50" s="4"/>
      <c r="AX50" s="74"/>
      <c r="AY50" s="7"/>
      <c r="AZ50" s="4"/>
      <c r="BA50" s="74"/>
      <c r="BB50" s="7"/>
      <c r="BC50" s="4"/>
      <c r="BD50" s="74"/>
      <c r="BE50" s="7"/>
      <c r="BF50" s="4"/>
      <c r="BG50" s="74"/>
      <c r="BH50" s="7"/>
      <c r="BI50" s="4"/>
      <c r="BJ50" s="74"/>
      <c r="BK50" s="7"/>
      <c r="BL50" s="4"/>
      <c r="BM50" s="74"/>
      <c r="BN50" s="7"/>
      <c r="BO50" s="4"/>
      <c r="BP50" s="74"/>
      <c r="BQ50" s="7"/>
      <c r="BR50" s="4"/>
      <c r="BS50" s="74"/>
      <c r="BT50" s="7"/>
      <c r="BU50" s="4"/>
      <c r="BV50" s="74"/>
      <c r="BW50" s="7"/>
      <c r="BX50" s="4"/>
      <c r="BY50" s="74"/>
    </row>
    <row r="51" spans="1:77" ht="13.5" customHeight="1">
      <c r="A51" s="71"/>
      <c r="C51" s="7"/>
      <c r="D51" s="4"/>
      <c r="E51" s="4"/>
      <c r="F51" s="7"/>
      <c r="G51" s="4"/>
      <c r="H51" s="74"/>
      <c r="I51" s="4"/>
      <c r="J51" s="4"/>
      <c r="K51" s="4"/>
      <c r="L51" s="7"/>
      <c r="M51" s="4"/>
      <c r="N51" s="74"/>
      <c r="O51" s="7"/>
      <c r="P51" s="4"/>
      <c r="Q51" s="74"/>
      <c r="R51" s="7"/>
      <c r="S51" s="4"/>
      <c r="T51" s="74"/>
      <c r="U51" s="7"/>
      <c r="V51" s="4"/>
      <c r="W51" s="74"/>
      <c r="X51" s="7"/>
      <c r="Y51" s="4"/>
      <c r="Z51" s="74"/>
      <c r="AA51" s="7"/>
      <c r="AB51" s="4"/>
      <c r="AC51" s="74"/>
      <c r="AD51" s="7"/>
      <c r="AE51" s="4"/>
      <c r="AF51" s="74"/>
      <c r="AG51" s="7"/>
      <c r="AH51" s="4"/>
      <c r="AI51" s="74"/>
      <c r="AJ51" s="7"/>
      <c r="AK51" s="4"/>
      <c r="AL51" s="74"/>
      <c r="AM51" s="7"/>
      <c r="AN51" s="4"/>
      <c r="AO51" s="74"/>
      <c r="AP51" s="7"/>
      <c r="AQ51" s="4"/>
      <c r="AR51" s="74"/>
      <c r="AS51" s="7"/>
      <c r="AT51" s="4"/>
      <c r="AU51" s="74"/>
      <c r="AV51" s="7"/>
      <c r="AW51" s="4"/>
      <c r="AX51" s="74"/>
      <c r="AY51" s="7"/>
      <c r="AZ51" s="4"/>
      <c r="BA51" s="74"/>
      <c r="BB51" s="7"/>
      <c r="BC51" s="4"/>
      <c r="BD51" s="74"/>
      <c r="BE51" s="7"/>
      <c r="BF51" s="4"/>
      <c r="BG51" s="74"/>
      <c r="BH51" s="7"/>
      <c r="BI51" s="4"/>
      <c r="BJ51" s="74"/>
      <c r="BK51" s="7"/>
      <c r="BL51" s="4"/>
      <c r="BM51" s="74"/>
      <c r="BN51" s="7"/>
      <c r="BO51" s="4"/>
      <c r="BP51" s="74"/>
      <c r="BQ51" s="7"/>
      <c r="BR51" s="4"/>
      <c r="BS51" s="74"/>
      <c r="BT51" s="7"/>
      <c r="BU51" s="4"/>
      <c r="BV51" s="74"/>
      <c r="BW51" s="7"/>
      <c r="BX51" s="4"/>
      <c r="BY51" s="74"/>
    </row>
    <row r="52" spans="1:77" ht="13.5" customHeight="1">
      <c r="A52" s="71"/>
      <c r="C52" s="7"/>
      <c r="D52" s="4"/>
      <c r="E52" s="4"/>
      <c r="F52" s="7"/>
      <c r="G52" s="4"/>
      <c r="H52" s="74"/>
      <c r="I52" s="4"/>
      <c r="J52" s="4"/>
      <c r="K52" s="4"/>
      <c r="L52" s="7"/>
      <c r="M52" s="4"/>
      <c r="N52" s="74"/>
      <c r="O52" s="7"/>
      <c r="P52" s="4"/>
      <c r="Q52" s="74"/>
      <c r="R52" s="7"/>
      <c r="S52" s="4"/>
      <c r="T52" s="74"/>
      <c r="U52" s="7"/>
      <c r="V52" s="4"/>
      <c r="W52" s="74"/>
      <c r="X52" s="7"/>
      <c r="Y52" s="4"/>
      <c r="Z52" s="74"/>
      <c r="AA52" s="7"/>
      <c r="AB52" s="4"/>
      <c r="AC52" s="74"/>
      <c r="AD52" s="7"/>
      <c r="AE52" s="4"/>
      <c r="AF52" s="74"/>
      <c r="AG52" s="7"/>
      <c r="AH52" s="4"/>
      <c r="AI52" s="74"/>
      <c r="AJ52" s="7"/>
      <c r="AK52" s="4"/>
      <c r="AL52" s="74"/>
      <c r="AM52" s="7"/>
      <c r="AN52" s="4"/>
      <c r="AO52" s="74"/>
      <c r="AP52" s="7"/>
      <c r="AQ52" s="4"/>
      <c r="AR52" s="74"/>
      <c r="AS52" s="7"/>
      <c r="AT52" s="4"/>
      <c r="AU52" s="74"/>
      <c r="AV52" s="7"/>
      <c r="AW52" s="4"/>
      <c r="AX52" s="74"/>
      <c r="AY52" s="7"/>
      <c r="AZ52" s="4"/>
      <c r="BA52" s="74"/>
      <c r="BB52" s="7"/>
      <c r="BC52" s="4"/>
      <c r="BD52" s="74"/>
      <c r="BE52" s="7"/>
      <c r="BF52" s="4"/>
      <c r="BG52" s="74"/>
      <c r="BH52" s="7"/>
      <c r="BI52" s="4"/>
      <c r="BJ52" s="74"/>
      <c r="BK52" s="7"/>
      <c r="BL52" s="4"/>
      <c r="BM52" s="74"/>
      <c r="BN52" s="7"/>
      <c r="BO52" s="4"/>
      <c r="BP52" s="74"/>
      <c r="BQ52" s="7"/>
      <c r="BR52" s="4"/>
      <c r="BS52" s="74"/>
      <c r="BT52" s="7"/>
      <c r="BU52" s="4"/>
      <c r="BV52" s="74"/>
      <c r="BW52" s="7"/>
      <c r="BX52" s="4"/>
      <c r="BY52" s="74"/>
    </row>
    <row r="53" spans="1:77" ht="13.5" customHeight="1">
      <c r="A53" s="71"/>
      <c r="C53" s="7"/>
      <c r="D53" s="4"/>
      <c r="E53" s="4"/>
      <c r="F53" s="7"/>
      <c r="G53" s="4"/>
      <c r="H53" s="74"/>
      <c r="I53" s="4"/>
      <c r="J53" s="4"/>
      <c r="K53" s="4"/>
      <c r="L53" s="7"/>
      <c r="M53" s="4"/>
      <c r="N53" s="74"/>
      <c r="O53" s="7"/>
      <c r="P53" s="4"/>
      <c r="Q53" s="74"/>
      <c r="R53" s="7"/>
      <c r="S53" s="4"/>
      <c r="T53" s="74"/>
      <c r="U53" s="7"/>
      <c r="V53" s="4"/>
      <c r="W53" s="74"/>
      <c r="X53" s="7"/>
      <c r="Y53" s="4"/>
      <c r="Z53" s="74"/>
      <c r="AA53" s="7"/>
      <c r="AB53" s="4"/>
      <c r="AC53" s="74"/>
      <c r="AD53" s="7"/>
      <c r="AE53" s="4"/>
      <c r="AF53" s="74"/>
      <c r="AG53" s="7"/>
      <c r="AH53" s="4"/>
      <c r="AI53" s="74"/>
      <c r="AJ53" s="7"/>
      <c r="AK53" s="4"/>
      <c r="AL53" s="74"/>
      <c r="AM53" s="7"/>
      <c r="AN53" s="4"/>
      <c r="AO53" s="74"/>
      <c r="AP53" s="7"/>
      <c r="AQ53" s="4"/>
      <c r="AR53" s="74"/>
      <c r="AS53" s="7"/>
      <c r="AT53" s="4"/>
      <c r="AU53" s="74"/>
      <c r="AV53" s="7"/>
      <c r="AW53" s="4"/>
      <c r="AX53" s="74"/>
      <c r="AY53" s="7"/>
      <c r="AZ53" s="4"/>
      <c r="BA53" s="74"/>
      <c r="BB53" s="7"/>
      <c r="BC53" s="4"/>
      <c r="BD53" s="74"/>
      <c r="BE53" s="7"/>
      <c r="BF53" s="4"/>
      <c r="BG53" s="74"/>
      <c r="BH53" s="7"/>
      <c r="BI53" s="4"/>
      <c r="BJ53" s="74"/>
      <c r="BK53" s="7"/>
      <c r="BL53" s="4"/>
      <c r="BM53" s="74"/>
      <c r="BN53" s="7"/>
      <c r="BO53" s="4"/>
      <c r="BP53" s="74"/>
      <c r="BQ53" s="7"/>
      <c r="BR53" s="4"/>
      <c r="BS53" s="74"/>
      <c r="BT53" s="7"/>
      <c r="BU53" s="4"/>
      <c r="BV53" s="74"/>
      <c r="BW53" s="7"/>
      <c r="BX53" s="4"/>
      <c r="BY53" s="74"/>
    </row>
    <row r="54" spans="1:77" ht="13.5" customHeight="1">
      <c r="A54" s="71"/>
      <c r="C54" s="7"/>
      <c r="D54" s="4"/>
      <c r="E54" s="4"/>
      <c r="F54" s="7"/>
      <c r="G54" s="4"/>
      <c r="H54" s="74"/>
      <c r="I54" s="4"/>
      <c r="J54" s="4"/>
      <c r="K54" s="4"/>
      <c r="L54" s="7"/>
      <c r="M54" s="4"/>
      <c r="N54" s="74"/>
      <c r="O54" s="7"/>
      <c r="P54" s="4"/>
      <c r="Q54" s="74"/>
      <c r="R54" s="7"/>
      <c r="S54" s="4"/>
      <c r="T54" s="74"/>
      <c r="U54" s="7"/>
      <c r="V54" s="4"/>
      <c r="W54" s="74"/>
      <c r="X54" s="7"/>
      <c r="Y54" s="4"/>
      <c r="Z54" s="74"/>
      <c r="AA54" s="7"/>
      <c r="AB54" s="4"/>
      <c r="AC54" s="74"/>
      <c r="AD54" s="7"/>
      <c r="AE54" s="4"/>
      <c r="AF54" s="74"/>
      <c r="AG54" s="7"/>
      <c r="AH54" s="4"/>
      <c r="AI54" s="74"/>
      <c r="AJ54" s="7"/>
      <c r="AK54" s="4"/>
      <c r="AL54" s="74"/>
      <c r="AM54" s="7"/>
      <c r="AN54" s="4"/>
      <c r="AO54" s="74"/>
      <c r="AP54" s="7"/>
      <c r="AQ54" s="4"/>
      <c r="AR54" s="74"/>
      <c r="AS54" s="7"/>
      <c r="AT54" s="4"/>
      <c r="AU54" s="74"/>
      <c r="AV54" s="7"/>
      <c r="AW54" s="4"/>
      <c r="AX54" s="74"/>
      <c r="AY54" s="7"/>
      <c r="AZ54" s="4"/>
      <c r="BA54" s="74"/>
      <c r="BB54" s="7"/>
      <c r="BC54" s="4"/>
      <c r="BD54" s="74"/>
      <c r="BE54" s="7"/>
      <c r="BF54" s="4"/>
      <c r="BG54" s="74"/>
      <c r="BH54" s="7"/>
      <c r="BI54" s="4"/>
      <c r="BJ54" s="74"/>
      <c r="BK54" s="7"/>
      <c r="BL54" s="4"/>
      <c r="BM54" s="74"/>
      <c r="BN54" s="7"/>
      <c r="BO54" s="4"/>
      <c r="BP54" s="74"/>
      <c r="BQ54" s="7"/>
      <c r="BR54" s="4"/>
      <c r="BS54" s="74"/>
      <c r="BT54" s="7"/>
      <c r="BU54" s="4"/>
      <c r="BV54" s="74"/>
      <c r="BW54" s="7"/>
      <c r="BX54" s="4"/>
      <c r="BY54" s="74"/>
    </row>
    <row r="55" spans="1:77" ht="13.5" customHeight="1">
      <c r="A55" s="71"/>
      <c r="C55" s="7"/>
      <c r="D55" s="4"/>
      <c r="E55" s="4"/>
      <c r="F55" s="7"/>
      <c r="G55" s="4"/>
      <c r="H55" s="74"/>
      <c r="I55" s="4"/>
      <c r="J55" s="4"/>
      <c r="K55" s="4"/>
      <c r="L55" s="7"/>
      <c r="M55" s="4"/>
      <c r="N55" s="74"/>
      <c r="O55" s="7"/>
      <c r="P55" s="4"/>
      <c r="Q55" s="74"/>
      <c r="R55" s="7"/>
      <c r="S55" s="4"/>
      <c r="T55" s="74"/>
      <c r="U55" s="7"/>
      <c r="V55" s="4"/>
      <c r="W55" s="74"/>
      <c r="X55" s="7"/>
      <c r="Y55" s="4"/>
      <c r="Z55" s="74"/>
      <c r="AA55" s="7"/>
      <c r="AB55" s="4"/>
      <c r="AC55" s="74"/>
      <c r="AD55" s="7"/>
      <c r="AE55" s="4"/>
      <c r="AF55" s="74"/>
      <c r="AG55" s="7"/>
      <c r="AH55" s="4"/>
      <c r="AI55" s="74"/>
      <c r="AJ55" s="7"/>
      <c r="AK55" s="4"/>
      <c r="AL55" s="74"/>
      <c r="AM55" s="7"/>
      <c r="AN55" s="4"/>
      <c r="AO55" s="74"/>
      <c r="AP55" s="7"/>
      <c r="AQ55" s="4"/>
      <c r="AR55" s="74"/>
      <c r="AS55" s="7"/>
      <c r="AT55" s="4"/>
      <c r="AU55" s="74"/>
      <c r="AV55" s="7"/>
      <c r="AW55" s="4"/>
      <c r="AX55" s="74"/>
      <c r="AY55" s="7"/>
      <c r="AZ55" s="4"/>
      <c r="BA55" s="74"/>
      <c r="BB55" s="7"/>
      <c r="BC55" s="4"/>
      <c r="BD55" s="74"/>
      <c r="BE55" s="7"/>
      <c r="BF55" s="4"/>
      <c r="BG55" s="74"/>
      <c r="BH55" s="7"/>
      <c r="BI55" s="4"/>
      <c r="BJ55" s="74"/>
      <c r="BK55" s="7"/>
      <c r="BL55" s="4"/>
      <c r="BM55" s="74"/>
      <c r="BN55" s="7"/>
      <c r="BO55" s="4"/>
      <c r="BP55" s="74"/>
      <c r="BQ55" s="7"/>
      <c r="BR55" s="4"/>
      <c r="BS55" s="74"/>
      <c r="BT55" s="7"/>
      <c r="BU55" s="4"/>
      <c r="BV55" s="74"/>
      <c r="BW55" s="7"/>
      <c r="BX55" s="4"/>
      <c r="BY55" s="74"/>
    </row>
    <row r="56" spans="1:77" ht="13.5" customHeight="1">
      <c r="A56" s="71"/>
      <c r="C56" s="7"/>
      <c r="D56" s="4"/>
      <c r="E56" s="4"/>
      <c r="F56" s="7"/>
      <c r="G56" s="4"/>
      <c r="H56" s="74"/>
      <c r="I56" s="4"/>
      <c r="J56" s="4"/>
      <c r="K56" s="4"/>
      <c r="L56" s="7"/>
      <c r="M56" s="4"/>
      <c r="N56" s="74"/>
      <c r="O56" s="7"/>
      <c r="P56" s="4"/>
      <c r="Q56" s="74"/>
      <c r="R56" s="7"/>
      <c r="S56" s="4"/>
      <c r="T56" s="74"/>
      <c r="U56" s="7"/>
      <c r="V56" s="4"/>
      <c r="W56" s="74"/>
      <c r="X56" s="7"/>
      <c r="Y56" s="4"/>
      <c r="Z56" s="74"/>
      <c r="AA56" s="7"/>
      <c r="AB56" s="4"/>
      <c r="AC56" s="74"/>
      <c r="AD56" s="7"/>
      <c r="AE56" s="4"/>
      <c r="AF56" s="74"/>
      <c r="AG56" s="7"/>
      <c r="AH56" s="4"/>
      <c r="AI56" s="74"/>
      <c r="AJ56" s="7"/>
      <c r="AK56" s="4"/>
      <c r="AL56" s="74"/>
      <c r="AM56" s="7"/>
      <c r="AN56" s="4"/>
      <c r="AO56" s="74"/>
      <c r="AP56" s="7"/>
      <c r="AQ56" s="4"/>
      <c r="AR56" s="74"/>
      <c r="AS56" s="7"/>
      <c r="AT56" s="4"/>
      <c r="AU56" s="74"/>
      <c r="AV56" s="7"/>
      <c r="AW56" s="4"/>
      <c r="AX56" s="74"/>
      <c r="AY56" s="7"/>
      <c r="AZ56" s="4"/>
      <c r="BA56" s="74"/>
      <c r="BB56" s="7"/>
      <c r="BC56" s="4"/>
      <c r="BD56" s="74"/>
      <c r="BE56" s="7"/>
      <c r="BF56" s="4"/>
      <c r="BG56" s="74"/>
      <c r="BH56" s="7"/>
      <c r="BI56" s="4"/>
      <c r="BJ56" s="74"/>
      <c r="BK56" s="7"/>
      <c r="BL56" s="4"/>
      <c r="BM56" s="74"/>
      <c r="BN56" s="7"/>
      <c r="BO56" s="4"/>
      <c r="BP56" s="74"/>
      <c r="BQ56" s="7"/>
      <c r="BR56" s="4"/>
      <c r="BS56" s="74"/>
      <c r="BT56" s="7"/>
      <c r="BU56" s="4"/>
      <c r="BV56" s="74"/>
      <c r="BW56" s="7"/>
      <c r="BX56" s="4"/>
      <c r="BY56" s="74"/>
    </row>
    <row r="57" spans="1:77" ht="13.5" customHeight="1">
      <c r="A57" s="71"/>
      <c r="C57" s="7"/>
      <c r="D57" s="4"/>
      <c r="E57" s="4"/>
      <c r="F57" s="7"/>
      <c r="G57" s="4"/>
      <c r="H57" s="74"/>
      <c r="I57" s="4"/>
      <c r="J57" s="4"/>
      <c r="K57" s="4"/>
      <c r="L57" s="7"/>
      <c r="M57" s="4"/>
      <c r="N57" s="74"/>
      <c r="O57" s="7"/>
      <c r="P57" s="4"/>
      <c r="Q57" s="74"/>
      <c r="R57" s="7"/>
      <c r="S57" s="4"/>
      <c r="T57" s="74"/>
      <c r="U57" s="7"/>
      <c r="V57" s="4"/>
      <c r="W57" s="74"/>
      <c r="X57" s="7"/>
      <c r="Y57" s="4"/>
      <c r="Z57" s="74"/>
      <c r="AA57" s="7"/>
      <c r="AB57" s="4"/>
      <c r="AC57" s="74"/>
      <c r="AD57" s="7"/>
      <c r="AE57" s="4"/>
      <c r="AF57" s="74"/>
      <c r="AG57" s="7"/>
      <c r="AH57" s="4"/>
      <c r="AI57" s="74"/>
      <c r="AJ57" s="7"/>
      <c r="AK57" s="4"/>
      <c r="AL57" s="74"/>
      <c r="AM57" s="7"/>
      <c r="AN57" s="4"/>
      <c r="AO57" s="74"/>
      <c r="AP57" s="7"/>
      <c r="AQ57" s="4"/>
      <c r="AR57" s="74"/>
      <c r="AS57" s="7"/>
      <c r="AT57" s="4"/>
      <c r="AU57" s="74"/>
      <c r="AV57" s="7"/>
      <c r="AW57" s="4"/>
      <c r="AX57" s="74"/>
      <c r="AY57" s="7"/>
      <c r="AZ57" s="4"/>
      <c r="BA57" s="74"/>
      <c r="BB57" s="7"/>
      <c r="BC57" s="4"/>
      <c r="BD57" s="74"/>
      <c r="BE57" s="7"/>
      <c r="BF57" s="4"/>
      <c r="BG57" s="74"/>
      <c r="BH57" s="7"/>
      <c r="BI57" s="4"/>
      <c r="BJ57" s="74"/>
      <c r="BK57" s="7"/>
      <c r="BL57" s="4"/>
      <c r="BM57" s="74"/>
      <c r="BN57" s="7"/>
      <c r="BO57" s="4"/>
      <c r="BP57" s="74"/>
      <c r="BQ57" s="7"/>
      <c r="BR57" s="4"/>
      <c r="BS57" s="74"/>
      <c r="BT57" s="7"/>
      <c r="BU57" s="4"/>
      <c r="BV57" s="74"/>
      <c r="BW57" s="7"/>
      <c r="BX57" s="4"/>
      <c r="BY57" s="74"/>
    </row>
    <row r="58" spans="1:77" ht="13.5" customHeight="1">
      <c r="A58" s="71"/>
      <c r="C58" s="7"/>
      <c r="D58" s="4"/>
      <c r="E58" s="4"/>
      <c r="F58" s="7"/>
      <c r="G58" s="4"/>
      <c r="H58" s="74"/>
      <c r="I58" s="4"/>
      <c r="J58" s="4"/>
      <c r="K58" s="4"/>
      <c r="L58" s="7"/>
      <c r="M58" s="4"/>
      <c r="N58" s="74"/>
      <c r="O58" s="7"/>
      <c r="P58" s="4"/>
      <c r="Q58" s="74"/>
      <c r="R58" s="7"/>
      <c r="S58" s="4"/>
      <c r="T58" s="74"/>
      <c r="U58" s="7"/>
      <c r="V58" s="4"/>
      <c r="W58" s="74"/>
      <c r="X58" s="7"/>
      <c r="Y58" s="4"/>
      <c r="Z58" s="74"/>
      <c r="AA58" s="7"/>
      <c r="AB58" s="4"/>
      <c r="AC58" s="74"/>
      <c r="AD58" s="7"/>
      <c r="AE58" s="4"/>
      <c r="AF58" s="74"/>
      <c r="AG58" s="7"/>
      <c r="AH58" s="4"/>
      <c r="AI58" s="74"/>
      <c r="AJ58" s="7"/>
      <c r="AK58" s="4"/>
      <c r="AL58" s="74"/>
      <c r="AM58" s="7"/>
      <c r="AN58" s="4"/>
      <c r="AO58" s="74"/>
      <c r="AP58" s="7"/>
      <c r="AQ58" s="4"/>
      <c r="AR58" s="74"/>
      <c r="AS58" s="7"/>
      <c r="AT58" s="4"/>
      <c r="AU58" s="74"/>
      <c r="AV58" s="7"/>
      <c r="AW58" s="4"/>
      <c r="AX58" s="74"/>
      <c r="AY58" s="7"/>
      <c r="AZ58" s="4"/>
      <c r="BA58" s="74"/>
      <c r="BB58" s="7"/>
      <c r="BC58" s="4"/>
      <c r="BD58" s="74"/>
      <c r="BE58" s="7"/>
      <c r="BF58" s="4"/>
      <c r="BG58" s="74"/>
      <c r="BH58" s="7"/>
      <c r="BI58" s="4"/>
      <c r="BJ58" s="74"/>
      <c r="BK58" s="7"/>
      <c r="BL58" s="4"/>
      <c r="BM58" s="74"/>
      <c r="BN58" s="7"/>
      <c r="BO58" s="4"/>
      <c r="BP58" s="74"/>
      <c r="BQ58" s="7"/>
      <c r="BR58" s="4"/>
      <c r="BS58" s="74"/>
      <c r="BT58" s="7"/>
      <c r="BU58" s="4"/>
      <c r="BV58" s="74"/>
      <c r="BW58" s="7"/>
      <c r="BX58" s="4"/>
      <c r="BY58" s="74"/>
    </row>
    <row r="59" spans="1:77" ht="13.5" customHeight="1">
      <c r="A59" s="71"/>
      <c r="C59" s="7"/>
      <c r="D59" s="4"/>
      <c r="E59" s="4"/>
      <c r="F59" s="7"/>
      <c r="G59" s="4"/>
      <c r="H59" s="74"/>
      <c r="I59" s="4"/>
      <c r="J59" s="4"/>
      <c r="K59" s="4"/>
      <c r="L59" s="7"/>
      <c r="M59" s="4"/>
      <c r="N59" s="74"/>
      <c r="O59" s="7"/>
      <c r="P59" s="4"/>
      <c r="Q59" s="74"/>
      <c r="R59" s="7"/>
      <c r="S59" s="4"/>
      <c r="T59" s="74"/>
      <c r="U59" s="7"/>
      <c r="V59" s="4"/>
      <c r="W59" s="74"/>
      <c r="X59" s="7"/>
      <c r="Y59" s="4"/>
      <c r="Z59" s="74"/>
      <c r="AA59" s="7"/>
      <c r="AB59" s="4"/>
      <c r="AC59" s="74"/>
      <c r="AD59" s="7"/>
      <c r="AE59" s="4"/>
      <c r="AF59" s="74"/>
      <c r="AG59" s="7"/>
      <c r="AH59" s="4"/>
      <c r="AI59" s="74"/>
      <c r="AJ59" s="7"/>
      <c r="AK59" s="4"/>
      <c r="AL59" s="74"/>
      <c r="AM59" s="7"/>
      <c r="AN59" s="4"/>
      <c r="AO59" s="74"/>
      <c r="AP59" s="7"/>
      <c r="AQ59" s="4"/>
      <c r="AR59" s="74"/>
      <c r="AS59" s="7"/>
      <c r="AT59" s="4"/>
      <c r="AU59" s="74"/>
      <c r="AV59" s="7"/>
      <c r="AW59" s="4"/>
      <c r="AX59" s="74"/>
      <c r="AY59" s="7"/>
      <c r="AZ59" s="4"/>
      <c r="BA59" s="74"/>
      <c r="BB59" s="7"/>
      <c r="BC59" s="4"/>
      <c r="BD59" s="74"/>
      <c r="BE59" s="7"/>
      <c r="BF59" s="4"/>
      <c r="BG59" s="74"/>
      <c r="BH59" s="7"/>
      <c r="BI59" s="4"/>
      <c r="BJ59" s="74"/>
      <c r="BK59" s="7"/>
      <c r="BL59" s="4"/>
      <c r="BM59" s="74"/>
      <c r="BN59" s="7"/>
      <c r="BO59" s="4"/>
      <c r="BP59" s="74"/>
      <c r="BQ59" s="7"/>
      <c r="BR59" s="4"/>
      <c r="BS59" s="74"/>
      <c r="BT59" s="7"/>
      <c r="BU59" s="4"/>
      <c r="BV59" s="74"/>
      <c r="BW59" s="7"/>
      <c r="BX59" s="4"/>
      <c r="BY59" s="74"/>
    </row>
    <row r="60" spans="1:77" ht="13.5" customHeight="1">
      <c r="A60" s="71"/>
      <c r="C60" s="7"/>
      <c r="D60" s="4"/>
      <c r="E60" s="4"/>
      <c r="F60" s="7"/>
      <c r="G60" s="4"/>
      <c r="H60" s="74"/>
      <c r="I60" s="4"/>
      <c r="J60" s="4"/>
      <c r="K60" s="4"/>
      <c r="L60" s="7"/>
      <c r="M60" s="4"/>
      <c r="N60" s="74"/>
      <c r="O60" s="7"/>
      <c r="P60" s="4"/>
      <c r="Q60" s="74"/>
      <c r="R60" s="7"/>
      <c r="S60" s="4"/>
      <c r="T60" s="74"/>
      <c r="U60" s="7"/>
      <c r="V60" s="4"/>
      <c r="W60" s="74"/>
      <c r="X60" s="7"/>
      <c r="Y60" s="4"/>
      <c r="Z60" s="74"/>
      <c r="AA60" s="7"/>
      <c r="AB60" s="4"/>
      <c r="AC60" s="74"/>
      <c r="AD60" s="7"/>
      <c r="AE60" s="4"/>
      <c r="AF60" s="74"/>
      <c r="AG60" s="7"/>
      <c r="AH60" s="4"/>
      <c r="AI60" s="74"/>
      <c r="AJ60" s="7"/>
      <c r="AK60" s="4"/>
      <c r="AL60" s="74"/>
      <c r="AM60" s="7"/>
      <c r="AN60" s="4"/>
      <c r="AO60" s="74"/>
      <c r="AP60" s="7"/>
      <c r="AQ60" s="4"/>
      <c r="AR60" s="74"/>
      <c r="AS60" s="7"/>
      <c r="AT60" s="4"/>
      <c r="AU60" s="74"/>
      <c r="AV60" s="7"/>
      <c r="AW60" s="4"/>
      <c r="AX60" s="74"/>
      <c r="AY60" s="7"/>
      <c r="AZ60" s="4"/>
      <c r="BA60" s="74"/>
      <c r="BB60" s="7"/>
      <c r="BC60" s="4"/>
      <c r="BD60" s="74"/>
      <c r="BE60" s="7"/>
      <c r="BF60" s="4"/>
      <c r="BG60" s="74"/>
      <c r="BH60" s="7"/>
      <c r="BI60" s="4"/>
      <c r="BJ60" s="74"/>
      <c r="BK60" s="7"/>
      <c r="BL60" s="4"/>
      <c r="BM60" s="74"/>
      <c r="BN60" s="7"/>
      <c r="BO60" s="4"/>
      <c r="BP60" s="74"/>
      <c r="BQ60" s="7"/>
      <c r="BR60" s="4"/>
      <c r="BS60" s="74"/>
      <c r="BT60" s="7"/>
      <c r="BU60" s="4"/>
      <c r="BV60" s="74"/>
      <c r="BW60" s="7"/>
      <c r="BX60" s="4"/>
      <c r="BY60" s="74"/>
    </row>
    <row r="61" spans="1:77" ht="13.5" customHeight="1">
      <c r="A61" s="71"/>
      <c r="C61" s="7"/>
      <c r="D61" s="4"/>
      <c r="E61" s="4"/>
      <c r="F61" s="7"/>
      <c r="G61" s="4"/>
      <c r="H61" s="74"/>
      <c r="I61" s="4"/>
      <c r="J61" s="4"/>
      <c r="K61" s="4"/>
      <c r="L61" s="7"/>
      <c r="M61" s="4"/>
      <c r="N61" s="74"/>
      <c r="O61" s="7"/>
      <c r="P61" s="4"/>
      <c r="Q61" s="74"/>
      <c r="R61" s="7"/>
      <c r="S61" s="4"/>
      <c r="T61" s="74"/>
      <c r="U61" s="7"/>
      <c r="V61" s="4"/>
      <c r="W61" s="74"/>
      <c r="X61" s="7"/>
      <c r="Y61" s="4"/>
      <c r="Z61" s="74"/>
      <c r="AA61" s="7"/>
      <c r="AB61" s="4"/>
      <c r="AC61" s="74"/>
      <c r="AD61" s="7"/>
      <c r="AE61" s="4"/>
      <c r="AF61" s="74"/>
      <c r="AG61" s="7"/>
      <c r="AH61" s="4"/>
      <c r="AI61" s="74"/>
      <c r="AJ61" s="7"/>
      <c r="AK61" s="4"/>
      <c r="AL61" s="74"/>
      <c r="AM61" s="7"/>
      <c r="AN61" s="4"/>
      <c r="AO61" s="74"/>
      <c r="AP61" s="7"/>
      <c r="AQ61" s="4"/>
      <c r="AR61" s="74"/>
      <c r="AS61" s="7"/>
      <c r="AT61" s="4"/>
      <c r="AU61" s="74"/>
      <c r="AV61" s="7"/>
      <c r="AW61" s="4"/>
      <c r="AX61" s="74"/>
      <c r="AY61" s="7"/>
      <c r="AZ61" s="4"/>
      <c r="BA61" s="74"/>
      <c r="BB61" s="7"/>
      <c r="BC61" s="4"/>
      <c r="BD61" s="74"/>
      <c r="BE61" s="7"/>
      <c r="BF61" s="4"/>
      <c r="BG61" s="74"/>
      <c r="BH61" s="7"/>
      <c r="BI61" s="4"/>
      <c r="BJ61" s="74"/>
      <c r="BK61" s="7"/>
      <c r="BL61" s="4"/>
      <c r="BM61" s="74"/>
      <c r="BN61" s="7"/>
      <c r="BO61" s="4"/>
      <c r="BP61" s="74"/>
      <c r="BQ61" s="7"/>
      <c r="BR61" s="4"/>
      <c r="BS61" s="74"/>
      <c r="BT61" s="7"/>
      <c r="BU61" s="4"/>
      <c r="BV61" s="74"/>
      <c r="BW61" s="7"/>
      <c r="BX61" s="4"/>
      <c r="BY61" s="74"/>
    </row>
    <row r="62" spans="1:77" ht="13.5" customHeight="1">
      <c r="A62" s="71"/>
      <c r="C62" s="7"/>
      <c r="D62" s="4"/>
      <c r="E62" s="4"/>
      <c r="F62" s="7"/>
      <c r="G62" s="4"/>
      <c r="H62" s="74"/>
      <c r="I62" s="4"/>
      <c r="J62" s="4"/>
      <c r="K62" s="4"/>
      <c r="L62" s="7"/>
      <c r="M62" s="4"/>
      <c r="N62" s="74"/>
      <c r="O62" s="7"/>
      <c r="P62" s="4"/>
      <c r="Q62" s="74"/>
      <c r="R62" s="7"/>
      <c r="S62" s="4"/>
      <c r="T62" s="74"/>
      <c r="U62" s="7"/>
      <c r="V62" s="4"/>
      <c r="W62" s="74"/>
      <c r="X62" s="7"/>
      <c r="Y62" s="4"/>
      <c r="Z62" s="74"/>
      <c r="AA62" s="7"/>
      <c r="AB62" s="4"/>
      <c r="AC62" s="74"/>
      <c r="AD62" s="7"/>
      <c r="AE62" s="4"/>
      <c r="AF62" s="74"/>
      <c r="AG62" s="7"/>
      <c r="AH62" s="4"/>
      <c r="AI62" s="74"/>
      <c r="AJ62" s="7"/>
      <c r="AK62" s="4"/>
      <c r="AL62" s="74"/>
      <c r="AM62" s="7"/>
      <c r="AN62" s="4"/>
      <c r="AO62" s="74"/>
      <c r="AP62" s="7"/>
      <c r="AQ62" s="4"/>
      <c r="AR62" s="74"/>
      <c r="AS62" s="7"/>
      <c r="AT62" s="4"/>
      <c r="AU62" s="74"/>
      <c r="AV62" s="7"/>
      <c r="AW62" s="4"/>
      <c r="AX62" s="74"/>
      <c r="AY62" s="7"/>
      <c r="AZ62" s="4"/>
      <c r="BA62" s="74"/>
      <c r="BB62" s="7"/>
      <c r="BC62" s="4"/>
      <c r="BD62" s="74"/>
      <c r="BE62" s="7"/>
      <c r="BF62" s="4"/>
      <c r="BG62" s="74"/>
      <c r="BH62" s="7"/>
      <c r="BI62" s="4"/>
      <c r="BJ62" s="74"/>
      <c r="BK62" s="7"/>
      <c r="BL62" s="4"/>
      <c r="BM62" s="74"/>
      <c r="BN62" s="7"/>
      <c r="BO62" s="4"/>
      <c r="BP62" s="74"/>
      <c r="BQ62" s="7"/>
      <c r="BR62" s="4"/>
      <c r="BS62" s="74"/>
      <c r="BT62" s="7"/>
      <c r="BU62" s="4"/>
      <c r="BV62" s="74"/>
      <c r="BW62" s="7"/>
      <c r="BX62" s="4"/>
      <c r="BY62" s="74"/>
    </row>
    <row r="63" spans="1:77" ht="13.5" customHeight="1">
      <c r="A63" s="71"/>
      <c r="C63" s="7"/>
      <c r="D63" s="4"/>
      <c r="E63" s="4"/>
      <c r="F63" s="7"/>
      <c r="G63" s="4"/>
      <c r="H63" s="74"/>
      <c r="I63" s="4"/>
      <c r="J63" s="4"/>
      <c r="K63" s="4"/>
      <c r="L63" s="7"/>
      <c r="M63" s="4"/>
      <c r="N63" s="74"/>
      <c r="O63" s="7"/>
      <c r="P63" s="4"/>
      <c r="Q63" s="74"/>
      <c r="R63" s="7"/>
      <c r="S63" s="4"/>
      <c r="T63" s="74"/>
      <c r="U63" s="7"/>
      <c r="V63" s="4"/>
      <c r="W63" s="74"/>
      <c r="X63" s="7"/>
      <c r="Y63" s="4"/>
      <c r="Z63" s="74"/>
      <c r="AA63" s="7"/>
      <c r="AB63" s="4"/>
      <c r="AC63" s="74"/>
      <c r="AD63" s="7"/>
      <c r="AE63" s="4"/>
      <c r="AF63" s="74"/>
      <c r="AG63" s="7"/>
      <c r="AH63" s="4"/>
      <c r="AI63" s="74"/>
      <c r="AJ63" s="7"/>
      <c r="AK63" s="4"/>
      <c r="AL63" s="74"/>
      <c r="AM63" s="7"/>
      <c r="AN63" s="4"/>
      <c r="AO63" s="74"/>
      <c r="AP63" s="7"/>
      <c r="AQ63" s="4"/>
      <c r="AR63" s="74"/>
      <c r="AS63" s="7"/>
      <c r="AT63" s="4"/>
      <c r="AU63" s="74"/>
      <c r="AV63" s="7"/>
      <c r="AW63" s="4"/>
      <c r="AX63" s="74"/>
      <c r="AY63" s="7"/>
      <c r="AZ63" s="4"/>
      <c r="BA63" s="74"/>
      <c r="BB63" s="7"/>
      <c r="BC63" s="4"/>
      <c r="BD63" s="74"/>
      <c r="BE63" s="7"/>
      <c r="BF63" s="4"/>
      <c r="BG63" s="74"/>
      <c r="BH63" s="7"/>
      <c r="BI63" s="4"/>
      <c r="BJ63" s="74"/>
      <c r="BK63" s="7"/>
      <c r="BL63" s="4"/>
      <c r="BM63" s="74"/>
      <c r="BN63" s="7"/>
      <c r="BO63" s="4"/>
      <c r="BP63" s="74"/>
      <c r="BQ63" s="7"/>
      <c r="BR63" s="4"/>
      <c r="BS63" s="74"/>
      <c r="BT63" s="7"/>
      <c r="BU63" s="4"/>
      <c r="BV63" s="74"/>
      <c r="BW63" s="7"/>
      <c r="BX63" s="4"/>
      <c r="BY63" s="74"/>
    </row>
    <row r="64" spans="1:77" ht="13.5" customHeight="1">
      <c r="A64" s="71"/>
      <c r="C64" s="7"/>
      <c r="D64" s="4"/>
      <c r="E64" s="4"/>
      <c r="F64" s="7"/>
      <c r="G64" s="4"/>
      <c r="H64" s="74"/>
      <c r="I64" s="4"/>
      <c r="J64" s="4"/>
      <c r="K64" s="4"/>
      <c r="L64" s="7"/>
      <c r="M64" s="4"/>
      <c r="N64" s="74"/>
      <c r="O64" s="7"/>
      <c r="P64" s="4"/>
      <c r="Q64" s="74"/>
      <c r="R64" s="7"/>
      <c r="S64" s="4"/>
      <c r="T64" s="74"/>
      <c r="U64" s="7"/>
      <c r="V64" s="4"/>
      <c r="W64" s="74"/>
      <c r="X64" s="7"/>
      <c r="Y64" s="4"/>
      <c r="Z64" s="74"/>
      <c r="AA64" s="7"/>
      <c r="AB64" s="4"/>
      <c r="AC64" s="74"/>
      <c r="AD64" s="7"/>
      <c r="AE64" s="4"/>
      <c r="AF64" s="74"/>
      <c r="AG64" s="7"/>
      <c r="AH64" s="4"/>
      <c r="AI64" s="74"/>
      <c r="AJ64" s="7"/>
      <c r="AK64" s="4"/>
      <c r="AL64" s="74"/>
      <c r="AM64" s="7"/>
      <c r="AN64" s="4"/>
      <c r="AO64" s="74"/>
      <c r="AP64" s="7"/>
      <c r="AQ64" s="4"/>
      <c r="AR64" s="74"/>
      <c r="AS64" s="7"/>
      <c r="AT64" s="4"/>
      <c r="AU64" s="74"/>
      <c r="AV64" s="7"/>
      <c r="AW64" s="4"/>
      <c r="AX64" s="74"/>
      <c r="AY64" s="7"/>
      <c r="AZ64" s="4"/>
      <c r="BA64" s="74"/>
      <c r="BB64" s="7"/>
      <c r="BC64" s="4"/>
      <c r="BD64" s="74"/>
      <c r="BE64" s="7"/>
      <c r="BF64" s="4"/>
      <c r="BG64" s="74"/>
      <c r="BH64" s="7"/>
      <c r="BI64" s="4"/>
      <c r="BJ64" s="74"/>
      <c r="BK64" s="7"/>
      <c r="BL64" s="4"/>
      <c r="BM64" s="74"/>
      <c r="BN64" s="7"/>
      <c r="BO64" s="4"/>
      <c r="BP64" s="74"/>
      <c r="BQ64" s="7"/>
      <c r="BR64" s="4"/>
      <c r="BS64" s="74"/>
      <c r="BT64" s="7"/>
      <c r="BU64" s="4"/>
      <c r="BV64" s="74"/>
      <c r="BW64" s="7"/>
      <c r="BX64" s="4"/>
      <c r="BY64" s="74"/>
    </row>
    <row r="65" spans="1:77" ht="13.5" customHeight="1">
      <c r="A65" s="71"/>
      <c r="C65" s="7"/>
      <c r="D65" s="4"/>
      <c r="E65" s="4"/>
      <c r="F65" s="7"/>
      <c r="G65" s="4"/>
      <c r="H65" s="74"/>
      <c r="I65" s="4"/>
      <c r="J65" s="4"/>
      <c r="K65" s="4"/>
      <c r="L65" s="7"/>
      <c r="M65" s="4"/>
      <c r="N65" s="74"/>
      <c r="O65" s="7"/>
      <c r="P65" s="4"/>
      <c r="Q65" s="74"/>
      <c r="R65" s="7"/>
      <c r="S65" s="4"/>
      <c r="T65" s="74"/>
      <c r="U65" s="7"/>
      <c r="V65" s="4"/>
      <c r="W65" s="74"/>
      <c r="X65" s="7"/>
      <c r="Y65" s="4"/>
      <c r="Z65" s="74"/>
      <c r="AA65" s="7"/>
      <c r="AB65" s="4"/>
      <c r="AC65" s="74"/>
      <c r="AD65" s="7"/>
      <c r="AE65" s="4"/>
      <c r="AF65" s="74"/>
      <c r="AG65" s="7"/>
      <c r="AH65" s="4"/>
      <c r="AI65" s="74"/>
      <c r="AJ65" s="7"/>
      <c r="AK65" s="4"/>
      <c r="AL65" s="74"/>
      <c r="AM65" s="7"/>
      <c r="AN65" s="4"/>
      <c r="AO65" s="74"/>
      <c r="AP65" s="7"/>
      <c r="AQ65" s="4"/>
      <c r="AR65" s="74"/>
      <c r="AS65" s="7"/>
      <c r="AT65" s="4"/>
      <c r="AU65" s="74"/>
      <c r="AV65" s="7"/>
      <c r="AW65" s="4"/>
      <c r="AX65" s="74"/>
      <c r="AY65" s="7"/>
      <c r="AZ65" s="4"/>
      <c r="BA65" s="74"/>
      <c r="BB65" s="7"/>
      <c r="BC65" s="4"/>
      <c r="BD65" s="74"/>
      <c r="BE65" s="7"/>
      <c r="BF65" s="4"/>
      <c r="BG65" s="74"/>
      <c r="BH65" s="7"/>
      <c r="BI65" s="4"/>
      <c r="BJ65" s="74"/>
      <c r="BK65" s="7"/>
      <c r="BL65" s="4"/>
      <c r="BM65" s="74"/>
      <c r="BN65" s="7"/>
      <c r="BO65" s="4"/>
      <c r="BP65" s="74"/>
      <c r="BQ65" s="7"/>
      <c r="BR65" s="4"/>
      <c r="BS65" s="74"/>
      <c r="BT65" s="7"/>
      <c r="BU65" s="4"/>
      <c r="BV65" s="74"/>
      <c r="BW65" s="7"/>
      <c r="BX65" s="4"/>
      <c r="BY65" s="74"/>
    </row>
    <row r="66" spans="1:77" ht="13.5" customHeight="1">
      <c r="A66" s="71"/>
      <c r="C66" s="7"/>
      <c r="D66" s="4"/>
      <c r="E66" s="4"/>
      <c r="F66" s="7"/>
      <c r="G66" s="4"/>
      <c r="H66" s="74"/>
      <c r="I66" s="4"/>
      <c r="J66" s="4"/>
      <c r="K66" s="4"/>
      <c r="L66" s="7"/>
      <c r="M66" s="4"/>
      <c r="N66" s="74"/>
      <c r="O66" s="7"/>
      <c r="P66" s="4"/>
      <c r="Q66" s="74"/>
      <c r="R66" s="7"/>
      <c r="S66" s="4"/>
      <c r="T66" s="74"/>
      <c r="U66" s="7"/>
      <c r="V66" s="4"/>
      <c r="W66" s="74"/>
      <c r="X66" s="7"/>
      <c r="Y66" s="4"/>
      <c r="Z66" s="74"/>
      <c r="AA66" s="7"/>
      <c r="AB66" s="4"/>
      <c r="AC66" s="74"/>
      <c r="AD66" s="7"/>
      <c r="AE66" s="4"/>
      <c r="AF66" s="74"/>
      <c r="AG66" s="7"/>
      <c r="AH66" s="4"/>
      <c r="AI66" s="74"/>
      <c r="AJ66" s="7"/>
      <c r="AK66" s="4"/>
      <c r="AL66" s="74"/>
      <c r="AM66" s="7"/>
      <c r="AN66" s="4"/>
      <c r="AO66" s="74"/>
      <c r="AP66" s="7"/>
      <c r="AQ66" s="4"/>
      <c r="AR66" s="74"/>
      <c r="AS66" s="7"/>
      <c r="AT66" s="4"/>
      <c r="AU66" s="74"/>
      <c r="AV66" s="7"/>
      <c r="AW66" s="4"/>
      <c r="AX66" s="74"/>
      <c r="AY66" s="7"/>
      <c r="AZ66" s="4"/>
      <c r="BA66" s="74"/>
      <c r="BB66" s="7"/>
      <c r="BC66" s="4"/>
      <c r="BD66" s="74"/>
      <c r="BE66" s="7"/>
      <c r="BF66" s="4"/>
      <c r="BG66" s="74"/>
      <c r="BH66" s="7"/>
      <c r="BI66" s="4"/>
      <c r="BJ66" s="74"/>
      <c r="BK66" s="7"/>
      <c r="BL66" s="4"/>
      <c r="BM66" s="74"/>
      <c r="BN66" s="7"/>
      <c r="BO66" s="4"/>
      <c r="BP66" s="74"/>
      <c r="BQ66" s="7"/>
      <c r="BR66" s="4"/>
      <c r="BS66" s="74"/>
      <c r="BT66" s="7"/>
      <c r="BU66" s="4"/>
      <c r="BV66" s="74"/>
      <c r="BW66" s="7"/>
      <c r="BX66" s="4"/>
      <c r="BY66" s="74"/>
    </row>
    <row r="67" spans="1:77" ht="13.5" customHeight="1">
      <c r="A67" s="71"/>
      <c r="C67" s="7"/>
      <c r="D67" s="4"/>
      <c r="E67" s="4"/>
      <c r="F67" s="7"/>
      <c r="G67" s="4"/>
      <c r="H67" s="74"/>
      <c r="I67" s="4"/>
      <c r="J67" s="4"/>
      <c r="K67" s="4"/>
      <c r="L67" s="7"/>
      <c r="M67" s="4"/>
      <c r="N67" s="74"/>
      <c r="O67" s="7"/>
      <c r="P67" s="4"/>
      <c r="Q67" s="74"/>
      <c r="R67" s="7"/>
      <c r="S67" s="4"/>
      <c r="T67" s="74"/>
      <c r="U67" s="7"/>
      <c r="V67" s="4"/>
      <c r="W67" s="74"/>
      <c r="X67" s="7"/>
      <c r="Y67" s="4"/>
      <c r="Z67" s="74"/>
      <c r="AA67" s="7"/>
      <c r="AB67" s="4"/>
      <c r="AC67" s="74"/>
      <c r="AD67" s="7"/>
      <c r="AE67" s="4"/>
      <c r="AF67" s="74"/>
      <c r="AG67" s="7"/>
      <c r="AH67" s="4"/>
      <c r="AI67" s="74"/>
      <c r="AJ67" s="7"/>
      <c r="AK67" s="4"/>
      <c r="AL67" s="74"/>
      <c r="AM67" s="7"/>
      <c r="AN67" s="4"/>
      <c r="AO67" s="74"/>
      <c r="AP67" s="7"/>
      <c r="AQ67" s="4"/>
      <c r="AR67" s="74"/>
      <c r="AS67" s="7"/>
      <c r="AT67" s="4"/>
      <c r="AU67" s="74"/>
      <c r="AV67" s="7"/>
      <c r="AW67" s="4"/>
      <c r="AX67" s="74"/>
      <c r="AY67" s="7"/>
      <c r="AZ67" s="4"/>
      <c r="BA67" s="74"/>
      <c r="BB67" s="7"/>
      <c r="BC67" s="4"/>
      <c r="BD67" s="74"/>
      <c r="BE67" s="7"/>
      <c r="BF67" s="4"/>
      <c r="BG67" s="74"/>
      <c r="BH67" s="7"/>
      <c r="BI67" s="4"/>
      <c r="BJ67" s="74"/>
      <c r="BK67" s="7"/>
      <c r="BL67" s="4"/>
      <c r="BM67" s="74"/>
      <c r="BN67" s="7"/>
      <c r="BO67" s="4"/>
      <c r="BP67" s="74"/>
      <c r="BQ67" s="7"/>
      <c r="BR67" s="4"/>
      <c r="BS67" s="74"/>
      <c r="BT67" s="7"/>
      <c r="BU67" s="4"/>
      <c r="BV67" s="74"/>
      <c r="BW67" s="7"/>
      <c r="BX67" s="4"/>
      <c r="BY67" s="74"/>
    </row>
    <row r="68" spans="1:77" ht="13.5" customHeight="1">
      <c r="A68" s="71"/>
      <c r="C68" s="7"/>
      <c r="D68" s="4"/>
      <c r="E68" s="4"/>
      <c r="F68" s="7"/>
      <c r="G68" s="4"/>
      <c r="H68" s="74"/>
      <c r="I68" s="4"/>
      <c r="J68" s="4"/>
      <c r="K68" s="4"/>
      <c r="L68" s="7"/>
      <c r="M68" s="4"/>
      <c r="N68" s="74"/>
      <c r="O68" s="7"/>
      <c r="P68" s="4"/>
      <c r="Q68" s="74"/>
      <c r="R68" s="7"/>
      <c r="S68" s="4"/>
      <c r="T68" s="74"/>
      <c r="U68" s="7"/>
      <c r="V68" s="4"/>
      <c r="W68" s="74"/>
      <c r="X68" s="7"/>
      <c r="Y68" s="4"/>
      <c r="Z68" s="74"/>
      <c r="AA68" s="7"/>
      <c r="AB68" s="4"/>
      <c r="AC68" s="74"/>
      <c r="AD68" s="7"/>
      <c r="AE68" s="4"/>
      <c r="AF68" s="74"/>
      <c r="AG68" s="7"/>
      <c r="AH68" s="4"/>
      <c r="AI68" s="74"/>
      <c r="AJ68" s="7"/>
      <c r="AK68" s="4"/>
      <c r="AL68" s="74"/>
      <c r="AM68" s="7"/>
      <c r="AN68" s="4"/>
      <c r="AO68" s="74"/>
      <c r="AP68" s="7"/>
      <c r="AQ68" s="4"/>
      <c r="AR68" s="74"/>
      <c r="AS68" s="7"/>
      <c r="AT68" s="4"/>
      <c r="AU68" s="74"/>
      <c r="AV68" s="7"/>
      <c r="AW68" s="4"/>
      <c r="AX68" s="74"/>
      <c r="AY68" s="7"/>
      <c r="AZ68" s="4"/>
      <c r="BA68" s="74"/>
      <c r="BB68" s="7"/>
      <c r="BC68" s="4"/>
      <c r="BD68" s="74"/>
      <c r="BE68" s="7"/>
      <c r="BF68" s="4"/>
      <c r="BG68" s="74"/>
      <c r="BH68" s="7"/>
      <c r="BI68" s="4"/>
      <c r="BJ68" s="74"/>
      <c r="BK68" s="7"/>
      <c r="BL68" s="4"/>
      <c r="BM68" s="74"/>
      <c r="BN68" s="7"/>
      <c r="BO68" s="4"/>
      <c r="BP68" s="74"/>
      <c r="BQ68" s="7"/>
      <c r="BR68" s="4"/>
      <c r="BS68" s="74"/>
      <c r="BT68" s="7"/>
      <c r="BU68" s="4"/>
      <c r="BV68" s="74"/>
      <c r="BW68" s="7"/>
      <c r="BX68" s="4"/>
      <c r="BY68" s="74"/>
    </row>
    <row r="69" spans="1:77" ht="13.5" customHeight="1">
      <c r="A69" s="71"/>
      <c r="C69" s="7"/>
      <c r="D69" s="4"/>
      <c r="E69" s="4"/>
      <c r="F69" s="7"/>
      <c r="G69" s="4"/>
      <c r="H69" s="74"/>
      <c r="I69" s="4"/>
      <c r="J69" s="4"/>
      <c r="K69" s="4"/>
      <c r="L69" s="7"/>
      <c r="M69" s="4"/>
      <c r="N69" s="74"/>
      <c r="O69" s="7"/>
      <c r="P69" s="4"/>
      <c r="Q69" s="74"/>
      <c r="R69" s="7"/>
      <c r="S69" s="4"/>
      <c r="T69" s="74"/>
      <c r="U69" s="7"/>
      <c r="V69" s="4"/>
      <c r="W69" s="74"/>
      <c r="X69" s="7"/>
      <c r="Y69" s="4"/>
      <c r="Z69" s="74"/>
      <c r="AA69" s="7"/>
      <c r="AB69" s="4"/>
      <c r="AC69" s="74"/>
      <c r="AD69" s="7"/>
      <c r="AE69" s="4"/>
      <c r="AF69" s="74"/>
      <c r="AG69" s="7"/>
      <c r="AH69" s="4"/>
      <c r="AI69" s="74"/>
      <c r="AJ69" s="7"/>
      <c r="AK69" s="4"/>
      <c r="AL69" s="74"/>
      <c r="AM69" s="7"/>
      <c r="AN69" s="4"/>
      <c r="AO69" s="74"/>
      <c r="AP69" s="7"/>
      <c r="AQ69" s="4"/>
      <c r="AR69" s="74"/>
      <c r="AS69" s="7"/>
      <c r="AT69" s="4"/>
      <c r="AU69" s="74"/>
      <c r="AV69" s="7"/>
      <c r="AW69" s="4"/>
      <c r="AX69" s="74"/>
      <c r="AY69" s="7"/>
      <c r="AZ69" s="4"/>
      <c r="BA69" s="74"/>
      <c r="BB69" s="7"/>
      <c r="BC69" s="4"/>
      <c r="BD69" s="74"/>
      <c r="BE69" s="7"/>
      <c r="BF69" s="4"/>
      <c r="BG69" s="74"/>
      <c r="BH69" s="7"/>
      <c r="BI69" s="4"/>
      <c r="BJ69" s="74"/>
      <c r="BK69" s="7"/>
      <c r="BL69" s="4"/>
      <c r="BM69" s="74"/>
      <c r="BN69" s="7"/>
      <c r="BO69" s="4"/>
      <c r="BP69" s="74"/>
      <c r="BQ69" s="7"/>
      <c r="BR69" s="4"/>
      <c r="BS69" s="74"/>
      <c r="BT69" s="7"/>
      <c r="BU69" s="4"/>
      <c r="BV69" s="74"/>
      <c r="BW69" s="7"/>
      <c r="BX69" s="4"/>
      <c r="BY69" s="74"/>
    </row>
    <row r="70" spans="1:77" ht="13.5" customHeight="1">
      <c r="A70" s="71"/>
      <c r="C70" s="7"/>
      <c r="D70" s="4"/>
      <c r="E70" s="4"/>
      <c r="F70" s="7"/>
      <c r="G70" s="4"/>
      <c r="H70" s="74"/>
      <c r="I70" s="4"/>
      <c r="J70" s="4"/>
      <c r="K70" s="4"/>
      <c r="L70" s="7"/>
      <c r="M70" s="4"/>
      <c r="N70" s="74"/>
      <c r="O70" s="7"/>
      <c r="P70" s="4"/>
      <c r="Q70" s="74"/>
      <c r="R70" s="7"/>
      <c r="S70" s="4"/>
      <c r="T70" s="74"/>
      <c r="U70" s="7"/>
      <c r="V70" s="4"/>
      <c r="W70" s="74"/>
      <c r="X70" s="7"/>
      <c r="Y70" s="4"/>
      <c r="Z70" s="74"/>
      <c r="AA70" s="7"/>
      <c r="AB70" s="4"/>
      <c r="AC70" s="74"/>
      <c r="AD70" s="7"/>
      <c r="AE70" s="4"/>
      <c r="AF70" s="74"/>
      <c r="AG70" s="7"/>
      <c r="AH70" s="4"/>
      <c r="AI70" s="74"/>
      <c r="AJ70" s="7"/>
      <c r="AK70" s="4"/>
      <c r="AL70" s="74"/>
      <c r="AM70" s="7"/>
      <c r="AN70" s="4"/>
      <c r="AO70" s="74"/>
      <c r="AP70" s="7"/>
      <c r="AQ70" s="4"/>
      <c r="AR70" s="74"/>
      <c r="AS70" s="7"/>
      <c r="AT70" s="4"/>
      <c r="AU70" s="74"/>
      <c r="AV70" s="7"/>
      <c r="AW70" s="4"/>
      <c r="AX70" s="74"/>
      <c r="AY70" s="7"/>
      <c r="AZ70" s="4"/>
      <c r="BA70" s="74"/>
      <c r="BB70" s="7"/>
      <c r="BC70" s="4"/>
      <c r="BD70" s="74"/>
      <c r="BE70" s="7"/>
      <c r="BF70" s="4"/>
      <c r="BG70" s="74"/>
      <c r="BH70" s="7"/>
      <c r="BI70" s="4"/>
      <c r="BJ70" s="74"/>
      <c r="BK70" s="7"/>
      <c r="BL70" s="4"/>
      <c r="BM70" s="74"/>
      <c r="BN70" s="7"/>
      <c r="BO70" s="4"/>
      <c r="BP70" s="74"/>
      <c r="BQ70" s="7"/>
      <c r="BR70" s="4"/>
      <c r="BS70" s="74"/>
      <c r="BT70" s="7"/>
      <c r="BU70" s="4"/>
      <c r="BV70" s="74"/>
      <c r="BW70" s="7"/>
      <c r="BX70" s="4"/>
      <c r="BY70" s="74"/>
    </row>
    <row r="71" spans="1:77" ht="13.5" customHeight="1">
      <c r="A71" s="71"/>
      <c r="C71" s="7"/>
      <c r="D71" s="4"/>
      <c r="E71" s="4"/>
      <c r="F71" s="7"/>
      <c r="G71" s="4"/>
      <c r="H71" s="74"/>
      <c r="I71" s="4"/>
      <c r="J71" s="4"/>
      <c r="K71" s="4"/>
      <c r="L71" s="7"/>
      <c r="M71" s="4"/>
      <c r="N71" s="74"/>
      <c r="O71" s="7"/>
      <c r="P71" s="4"/>
      <c r="Q71" s="74"/>
      <c r="R71" s="7"/>
      <c r="S71" s="4"/>
      <c r="T71" s="74"/>
      <c r="U71" s="7"/>
      <c r="V71" s="4"/>
      <c r="W71" s="74"/>
      <c r="X71" s="7"/>
      <c r="Y71" s="4"/>
      <c r="Z71" s="74"/>
      <c r="AA71" s="7"/>
      <c r="AB71" s="4"/>
      <c r="AC71" s="74"/>
      <c r="AD71" s="7"/>
      <c r="AE71" s="4"/>
      <c r="AF71" s="74"/>
      <c r="AG71" s="7"/>
      <c r="AH71" s="4"/>
      <c r="AI71" s="74"/>
      <c r="AJ71" s="7"/>
      <c r="AK71" s="4"/>
      <c r="AL71" s="74"/>
      <c r="AM71" s="7"/>
      <c r="AN71" s="4"/>
      <c r="AO71" s="74"/>
      <c r="AP71" s="7"/>
      <c r="AQ71" s="4"/>
      <c r="AR71" s="74"/>
      <c r="AS71" s="7"/>
      <c r="AT71" s="4"/>
      <c r="AU71" s="74"/>
      <c r="AV71" s="7"/>
      <c r="AW71" s="4"/>
      <c r="AX71" s="74"/>
      <c r="AY71" s="7"/>
      <c r="AZ71" s="4"/>
      <c r="BA71" s="74"/>
      <c r="BB71" s="7"/>
      <c r="BC71" s="4"/>
      <c r="BD71" s="74"/>
      <c r="BE71" s="7"/>
      <c r="BF71" s="4"/>
      <c r="BG71" s="74"/>
      <c r="BH71" s="7"/>
      <c r="BI71" s="4"/>
      <c r="BJ71" s="74"/>
      <c r="BK71" s="7"/>
      <c r="BL71" s="4"/>
      <c r="BM71" s="74"/>
      <c r="BN71" s="7"/>
      <c r="BO71" s="4"/>
      <c r="BP71" s="74"/>
      <c r="BQ71" s="7"/>
      <c r="BR71" s="4"/>
      <c r="BS71" s="74"/>
      <c r="BT71" s="7"/>
      <c r="BU71" s="4"/>
      <c r="BV71" s="74"/>
      <c r="BW71" s="7"/>
      <c r="BX71" s="4"/>
      <c r="BY71" s="74"/>
    </row>
    <row r="72" spans="1:77" ht="13.5" customHeight="1">
      <c r="A72" s="71"/>
      <c r="C72" s="7"/>
      <c r="D72" s="4"/>
      <c r="E72" s="4"/>
      <c r="F72" s="7"/>
      <c r="G72" s="4"/>
      <c r="H72" s="74"/>
      <c r="I72" s="4"/>
      <c r="J72" s="4"/>
      <c r="K72" s="4"/>
      <c r="L72" s="7"/>
      <c r="M72" s="4"/>
      <c r="N72" s="74"/>
      <c r="O72" s="7"/>
      <c r="P72" s="4"/>
      <c r="Q72" s="74"/>
      <c r="R72" s="7"/>
      <c r="S72" s="4"/>
      <c r="T72" s="74"/>
      <c r="U72" s="7"/>
      <c r="V72" s="4"/>
      <c r="W72" s="74"/>
      <c r="X72" s="7"/>
      <c r="Y72" s="4"/>
      <c r="Z72" s="74"/>
      <c r="AA72" s="7"/>
      <c r="AB72" s="4"/>
      <c r="AC72" s="74"/>
      <c r="AD72" s="7"/>
      <c r="AE72" s="4"/>
      <c r="AF72" s="74"/>
      <c r="AG72" s="7"/>
      <c r="AH72" s="4"/>
      <c r="AI72" s="74"/>
      <c r="AJ72" s="7"/>
      <c r="AK72" s="4"/>
      <c r="AL72" s="74"/>
      <c r="AM72" s="7"/>
      <c r="AN72" s="4"/>
      <c r="AO72" s="74"/>
      <c r="AP72" s="7"/>
      <c r="AQ72" s="4"/>
      <c r="AR72" s="74"/>
      <c r="AS72" s="7"/>
      <c r="AT72" s="4"/>
      <c r="AU72" s="74"/>
      <c r="AV72" s="7"/>
      <c r="AW72" s="4"/>
      <c r="AX72" s="74"/>
      <c r="AY72" s="7"/>
      <c r="AZ72" s="4"/>
      <c r="BA72" s="74"/>
      <c r="BB72" s="7"/>
      <c r="BC72" s="4"/>
      <c r="BD72" s="74"/>
      <c r="BE72" s="7"/>
      <c r="BF72" s="4"/>
      <c r="BG72" s="74"/>
      <c r="BH72" s="7"/>
      <c r="BI72" s="4"/>
      <c r="BJ72" s="74"/>
      <c r="BK72" s="7"/>
      <c r="BL72" s="4"/>
      <c r="BM72" s="74"/>
      <c r="BN72" s="7"/>
      <c r="BO72" s="4"/>
      <c r="BP72" s="74"/>
      <c r="BQ72" s="7"/>
      <c r="BR72" s="4"/>
      <c r="BS72" s="74"/>
      <c r="BT72" s="7"/>
      <c r="BU72" s="4"/>
      <c r="BV72" s="74"/>
      <c r="BW72" s="7"/>
      <c r="BX72" s="4"/>
      <c r="BY72" s="74"/>
    </row>
    <row r="73" spans="1:77" ht="13.5" customHeight="1">
      <c r="A73" s="71"/>
      <c r="C73" s="7"/>
      <c r="D73" s="4"/>
      <c r="E73" s="4"/>
      <c r="F73" s="7"/>
      <c r="G73" s="4"/>
      <c r="H73" s="74"/>
      <c r="I73" s="4"/>
      <c r="J73" s="4"/>
      <c r="K73" s="4"/>
      <c r="L73" s="7"/>
      <c r="M73" s="4"/>
      <c r="N73" s="74"/>
      <c r="O73" s="7"/>
      <c r="P73" s="4"/>
      <c r="Q73" s="74"/>
      <c r="R73" s="7"/>
      <c r="S73" s="4"/>
      <c r="T73" s="74"/>
      <c r="U73" s="7"/>
      <c r="V73" s="4"/>
      <c r="W73" s="74"/>
      <c r="X73" s="7"/>
      <c r="Y73" s="4"/>
      <c r="Z73" s="74"/>
      <c r="AA73" s="7"/>
      <c r="AB73" s="4"/>
      <c r="AC73" s="74"/>
      <c r="AD73" s="7"/>
      <c r="AE73" s="4"/>
      <c r="AF73" s="74"/>
      <c r="AG73" s="7"/>
      <c r="AH73" s="4"/>
      <c r="AI73" s="74"/>
      <c r="AJ73" s="7"/>
      <c r="AK73" s="4"/>
      <c r="AL73" s="74"/>
      <c r="AM73" s="7"/>
      <c r="AN73" s="4"/>
      <c r="AO73" s="74"/>
      <c r="AP73" s="7"/>
      <c r="AQ73" s="4"/>
      <c r="AR73" s="74"/>
      <c r="AS73" s="7"/>
      <c r="AT73" s="4"/>
      <c r="AU73" s="74"/>
      <c r="AV73" s="7"/>
      <c r="AW73" s="4"/>
      <c r="AX73" s="74"/>
      <c r="AY73" s="7"/>
      <c r="AZ73" s="4"/>
      <c r="BA73" s="74"/>
      <c r="BB73" s="7"/>
      <c r="BC73" s="4"/>
      <c r="BD73" s="74"/>
      <c r="BE73" s="7"/>
      <c r="BF73" s="4"/>
      <c r="BG73" s="74"/>
      <c r="BH73" s="7"/>
      <c r="BI73" s="4"/>
      <c r="BJ73" s="74"/>
      <c r="BK73" s="7"/>
      <c r="BL73" s="4"/>
      <c r="BM73" s="74"/>
      <c r="BN73" s="7"/>
      <c r="BO73" s="4"/>
      <c r="BP73" s="74"/>
      <c r="BQ73" s="7"/>
      <c r="BR73" s="4"/>
      <c r="BS73" s="74"/>
      <c r="BT73" s="7"/>
      <c r="BU73" s="4"/>
      <c r="BV73" s="74"/>
      <c r="BW73" s="7"/>
      <c r="BX73" s="4"/>
      <c r="BY73" s="74"/>
    </row>
    <row r="74" spans="1:77" ht="13.5" customHeight="1">
      <c r="A74" s="71"/>
      <c r="C74" s="7"/>
      <c r="D74" s="4"/>
      <c r="E74" s="4"/>
      <c r="F74" s="7"/>
      <c r="G74" s="4"/>
      <c r="H74" s="74"/>
      <c r="I74" s="4"/>
      <c r="J74" s="4"/>
      <c r="K74" s="4"/>
      <c r="L74" s="7"/>
      <c r="M74" s="4"/>
      <c r="N74" s="74"/>
      <c r="O74" s="7"/>
      <c r="P74" s="4"/>
      <c r="Q74" s="74"/>
      <c r="R74" s="7"/>
      <c r="S74" s="4"/>
      <c r="T74" s="74"/>
      <c r="U74" s="7"/>
      <c r="V74" s="4"/>
      <c r="W74" s="74"/>
      <c r="X74" s="7"/>
      <c r="Y74" s="4"/>
      <c r="Z74" s="74"/>
      <c r="AA74" s="7"/>
      <c r="AB74" s="4"/>
      <c r="AC74" s="74"/>
      <c r="AD74" s="7"/>
      <c r="AE74" s="4"/>
      <c r="AF74" s="74"/>
      <c r="AG74" s="7"/>
      <c r="AH74" s="4"/>
      <c r="AI74" s="74"/>
      <c r="AJ74" s="7"/>
      <c r="AK74" s="4"/>
      <c r="AL74" s="74"/>
      <c r="AM74" s="7"/>
      <c r="AN74" s="4"/>
      <c r="AO74" s="74"/>
      <c r="AP74" s="7"/>
      <c r="AQ74" s="4"/>
      <c r="AR74" s="74"/>
      <c r="AS74" s="7"/>
      <c r="AT74" s="4"/>
      <c r="AU74" s="74"/>
      <c r="AV74" s="7"/>
      <c r="AW74" s="4"/>
      <c r="AX74" s="74"/>
      <c r="AY74" s="7"/>
      <c r="AZ74" s="4"/>
      <c r="BA74" s="74"/>
      <c r="BB74" s="7"/>
      <c r="BC74" s="4"/>
      <c r="BD74" s="74"/>
      <c r="BE74" s="7"/>
      <c r="BF74" s="4"/>
      <c r="BG74" s="74"/>
      <c r="BH74" s="7"/>
      <c r="BI74" s="4"/>
      <c r="BJ74" s="74"/>
      <c r="BK74" s="7"/>
      <c r="BL74" s="4"/>
      <c r="BM74" s="74"/>
      <c r="BN74" s="7"/>
      <c r="BO74" s="4"/>
      <c r="BP74" s="74"/>
      <c r="BQ74" s="7"/>
      <c r="BR74" s="4"/>
      <c r="BS74" s="74"/>
      <c r="BT74" s="7"/>
      <c r="BU74" s="4"/>
      <c r="BV74" s="74"/>
      <c r="BW74" s="7"/>
      <c r="BX74" s="4"/>
      <c r="BY74" s="74"/>
    </row>
    <row r="75" spans="1:77" ht="13.5" customHeight="1">
      <c r="A75" s="71"/>
      <c r="C75" s="7"/>
      <c r="D75" s="4"/>
      <c r="E75" s="4"/>
      <c r="F75" s="7"/>
      <c r="G75" s="4"/>
      <c r="H75" s="74"/>
      <c r="I75" s="4"/>
      <c r="J75" s="4"/>
      <c r="K75" s="4"/>
      <c r="L75" s="7"/>
      <c r="M75" s="4"/>
      <c r="N75" s="74"/>
      <c r="O75" s="7"/>
      <c r="P75" s="4"/>
      <c r="Q75" s="74"/>
      <c r="R75" s="7"/>
      <c r="S75" s="4"/>
      <c r="T75" s="74"/>
      <c r="U75" s="7"/>
      <c r="V75" s="4"/>
      <c r="W75" s="74"/>
      <c r="X75" s="7"/>
      <c r="Y75" s="4"/>
      <c r="Z75" s="74"/>
      <c r="AA75" s="7"/>
      <c r="AB75" s="4"/>
      <c r="AC75" s="74"/>
      <c r="AD75" s="7"/>
      <c r="AE75" s="4"/>
      <c r="AF75" s="74"/>
      <c r="AG75" s="7"/>
      <c r="AH75" s="4"/>
      <c r="AI75" s="74"/>
      <c r="AJ75" s="7"/>
      <c r="AK75" s="4"/>
      <c r="AL75" s="74"/>
      <c r="AM75" s="7"/>
      <c r="AN75" s="4"/>
      <c r="AO75" s="74"/>
      <c r="AP75" s="7"/>
      <c r="AQ75" s="4"/>
      <c r="AR75" s="74"/>
      <c r="AS75" s="7"/>
      <c r="AT75" s="4"/>
      <c r="AU75" s="74"/>
      <c r="AV75" s="7"/>
      <c r="AW75" s="4"/>
      <c r="AX75" s="74"/>
      <c r="AY75" s="7"/>
      <c r="AZ75" s="4"/>
      <c r="BA75" s="74"/>
      <c r="BB75" s="7"/>
      <c r="BC75" s="4"/>
      <c r="BD75" s="74"/>
      <c r="BE75" s="7"/>
      <c r="BF75" s="4"/>
      <c r="BG75" s="74"/>
      <c r="BH75" s="7"/>
      <c r="BI75" s="4"/>
      <c r="BJ75" s="74"/>
      <c r="BK75" s="7"/>
      <c r="BL75" s="4"/>
      <c r="BM75" s="74"/>
      <c r="BN75" s="7"/>
      <c r="BO75" s="4"/>
      <c r="BP75" s="74"/>
      <c r="BQ75" s="7"/>
      <c r="BR75" s="4"/>
      <c r="BS75" s="74"/>
      <c r="BT75" s="7"/>
      <c r="BU75" s="4"/>
      <c r="BV75" s="74"/>
      <c r="BW75" s="7"/>
      <c r="BX75" s="4"/>
      <c r="BY75" s="74"/>
    </row>
    <row r="76" spans="1:77" ht="13.5" customHeight="1">
      <c r="A76" s="71"/>
      <c r="C76" s="7"/>
      <c r="D76" s="4"/>
      <c r="E76" s="4"/>
      <c r="F76" s="7"/>
      <c r="G76" s="4"/>
      <c r="H76" s="74"/>
      <c r="I76" s="4"/>
      <c r="J76" s="4"/>
      <c r="K76" s="4"/>
      <c r="L76" s="7"/>
      <c r="M76" s="4"/>
      <c r="N76" s="74"/>
      <c r="O76" s="7"/>
      <c r="P76" s="4"/>
      <c r="Q76" s="74"/>
      <c r="R76" s="7"/>
      <c r="S76" s="4"/>
      <c r="T76" s="74"/>
      <c r="U76" s="7"/>
      <c r="V76" s="4"/>
      <c r="W76" s="74"/>
      <c r="X76" s="7"/>
      <c r="Y76" s="4"/>
      <c r="Z76" s="74"/>
      <c r="AA76" s="7"/>
      <c r="AB76" s="4"/>
      <c r="AC76" s="74"/>
      <c r="AD76" s="7"/>
      <c r="AE76" s="4"/>
      <c r="AF76" s="74"/>
      <c r="AG76" s="7"/>
      <c r="AH76" s="4"/>
      <c r="AI76" s="74"/>
      <c r="AJ76" s="7"/>
      <c r="AK76" s="4"/>
      <c r="AL76" s="74"/>
      <c r="AM76" s="7"/>
      <c r="AN76" s="4"/>
      <c r="AO76" s="74"/>
      <c r="AP76" s="7"/>
      <c r="AQ76" s="4"/>
      <c r="AR76" s="74"/>
      <c r="AS76" s="7"/>
      <c r="AT76" s="4"/>
      <c r="AU76" s="74"/>
      <c r="AV76" s="7"/>
      <c r="AW76" s="4"/>
      <c r="AX76" s="74"/>
      <c r="AY76" s="7"/>
      <c r="AZ76" s="4"/>
      <c r="BA76" s="74"/>
      <c r="BB76" s="7"/>
      <c r="BC76" s="4"/>
      <c r="BD76" s="74"/>
      <c r="BE76" s="7"/>
      <c r="BF76" s="4"/>
      <c r="BG76" s="74"/>
      <c r="BH76" s="7"/>
      <c r="BI76" s="4"/>
      <c r="BJ76" s="74"/>
      <c r="BK76" s="7"/>
      <c r="BL76" s="4"/>
      <c r="BM76" s="74"/>
      <c r="BN76" s="7"/>
      <c r="BO76" s="4"/>
      <c r="BP76" s="74"/>
      <c r="BQ76" s="7"/>
      <c r="BR76" s="4"/>
      <c r="BS76" s="74"/>
      <c r="BT76" s="7"/>
      <c r="BU76" s="4"/>
      <c r="BV76" s="74"/>
      <c r="BW76" s="7"/>
      <c r="BX76" s="4"/>
      <c r="BY76" s="74"/>
    </row>
    <row r="77" spans="1:77" ht="13.5" customHeight="1">
      <c r="A77" s="71"/>
      <c r="C77" s="7"/>
      <c r="D77" s="4"/>
      <c r="E77" s="4"/>
      <c r="F77" s="7"/>
      <c r="G77" s="4"/>
      <c r="H77" s="74"/>
      <c r="I77" s="4"/>
      <c r="J77" s="4"/>
      <c r="K77" s="4"/>
      <c r="L77" s="7"/>
      <c r="M77" s="4"/>
      <c r="N77" s="74"/>
      <c r="O77" s="7"/>
      <c r="P77" s="4"/>
      <c r="Q77" s="74"/>
      <c r="R77" s="7"/>
      <c r="S77" s="4"/>
      <c r="T77" s="74"/>
      <c r="U77" s="7"/>
      <c r="V77" s="4"/>
      <c r="W77" s="74"/>
      <c r="X77" s="7"/>
      <c r="Y77" s="4"/>
      <c r="Z77" s="74"/>
      <c r="AA77" s="7"/>
      <c r="AB77" s="4"/>
      <c r="AC77" s="74"/>
      <c r="AD77" s="7"/>
      <c r="AE77" s="4"/>
      <c r="AF77" s="74"/>
      <c r="AG77" s="7"/>
      <c r="AH77" s="4"/>
      <c r="AI77" s="74"/>
      <c r="AJ77" s="7"/>
      <c r="AK77" s="4"/>
      <c r="AL77" s="74"/>
      <c r="AM77" s="7"/>
      <c r="AN77" s="4"/>
      <c r="AO77" s="74"/>
      <c r="AP77" s="7"/>
      <c r="AQ77" s="4"/>
      <c r="AR77" s="74"/>
      <c r="AS77" s="7"/>
      <c r="AT77" s="4"/>
      <c r="AU77" s="74"/>
      <c r="AV77" s="7"/>
      <c r="AW77" s="4"/>
      <c r="AX77" s="74"/>
      <c r="AY77" s="7"/>
      <c r="AZ77" s="4"/>
      <c r="BA77" s="74"/>
      <c r="BB77" s="7"/>
      <c r="BC77" s="4"/>
      <c r="BD77" s="74"/>
      <c r="BE77" s="7"/>
      <c r="BF77" s="4"/>
      <c r="BG77" s="74"/>
      <c r="BH77" s="7"/>
      <c r="BI77" s="4"/>
      <c r="BJ77" s="74"/>
      <c r="BK77" s="7"/>
      <c r="BL77" s="4"/>
      <c r="BM77" s="74"/>
      <c r="BN77" s="7"/>
      <c r="BO77" s="4"/>
      <c r="BP77" s="74"/>
      <c r="BQ77" s="7"/>
      <c r="BR77" s="4"/>
      <c r="BS77" s="74"/>
      <c r="BT77" s="7"/>
      <c r="BU77" s="4"/>
      <c r="BV77" s="74"/>
      <c r="BW77" s="7"/>
      <c r="BX77" s="4"/>
      <c r="BY77" s="74"/>
    </row>
    <row r="78" spans="1:77" ht="13.5" customHeight="1">
      <c r="A78" s="71"/>
      <c r="C78" s="7"/>
      <c r="D78" s="4"/>
      <c r="E78" s="4"/>
      <c r="F78" s="7"/>
      <c r="G78" s="4"/>
      <c r="H78" s="74"/>
      <c r="I78" s="4"/>
      <c r="J78" s="4"/>
      <c r="K78" s="4"/>
      <c r="L78" s="7"/>
      <c r="M78" s="4"/>
      <c r="N78" s="74"/>
      <c r="O78" s="7"/>
      <c r="P78" s="4"/>
      <c r="Q78" s="74"/>
      <c r="R78" s="7"/>
      <c r="S78" s="4"/>
      <c r="T78" s="74"/>
      <c r="U78" s="7"/>
      <c r="V78" s="4"/>
      <c r="W78" s="74"/>
      <c r="X78" s="7"/>
      <c r="Y78" s="4"/>
      <c r="Z78" s="74"/>
      <c r="AA78" s="7"/>
      <c r="AB78" s="4"/>
      <c r="AC78" s="74"/>
      <c r="AD78" s="7"/>
      <c r="AE78" s="4"/>
      <c r="AF78" s="74"/>
      <c r="AG78" s="7"/>
      <c r="AH78" s="4"/>
      <c r="AI78" s="74"/>
      <c r="AJ78" s="7"/>
      <c r="AK78" s="4"/>
      <c r="AL78" s="74"/>
      <c r="AM78" s="7"/>
      <c r="AN78" s="4"/>
      <c r="AO78" s="74"/>
      <c r="AP78" s="7"/>
      <c r="AQ78" s="4"/>
      <c r="AR78" s="74"/>
      <c r="AS78" s="7"/>
      <c r="AT78" s="4"/>
      <c r="AU78" s="74"/>
      <c r="AV78" s="7"/>
      <c r="AW78" s="4"/>
      <c r="AX78" s="74"/>
      <c r="AY78" s="7"/>
      <c r="AZ78" s="4"/>
      <c r="BA78" s="74"/>
      <c r="BB78" s="7"/>
      <c r="BC78" s="4"/>
      <c r="BD78" s="74"/>
      <c r="BE78" s="7"/>
      <c r="BF78" s="4"/>
      <c r="BG78" s="74"/>
      <c r="BH78" s="7"/>
      <c r="BI78" s="4"/>
      <c r="BJ78" s="74"/>
      <c r="BK78" s="7"/>
      <c r="BL78" s="4"/>
      <c r="BM78" s="74"/>
      <c r="BN78" s="7"/>
      <c r="BO78" s="4"/>
      <c r="BP78" s="74"/>
      <c r="BQ78" s="7"/>
      <c r="BR78" s="4"/>
      <c r="BS78" s="74"/>
      <c r="BT78" s="7"/>
      <c r="BU78" s="4"/>
      <c r="BV78" s="74"/>
      <c r="BW78" s="7"/>
      <c r="BX78" s="4"/>
      <c r="BY78" s="74"/>
    </row>
    <row r="79" spans="1:77" ht="13.5" customHeight="1">
      <c r="A79" s="71"/>
      <c r="C79" s="7"/>
      <c r="D79" s="4"/>
      <c r="E79" s="4"/>
      <c r="F79" s="7"/>
      <c r="G79" s="4"/>
      <c r="H79" s="74"/>
      <c r="I79" s="4"/>
      <c r="J79" s="4"/>
      <c r="K79" s="4"/>
      <c r="L79" s="7"/>
      <c r="M79" s="4"/>
      <c r="N79" s="74"/>
      <c r="O79" s="7"/>
      <c r="P79" s="4"/>
      <c r="Q79" s="74"/>
      <c r="R79" s="7"/>
      <c r="S79" s="4"/>
      <c r="T79" s="74"/>
      <c r="U79" s="7"/>
      <c r="V79" s="4"/>
      <c r="W79" s="74"/>
      <c r="X79" s="7"/>
      <c r="Y79" s="4"/>
      <c r="Z79" s="74"/>
      <c r="AA79" s="7"/>
      <c r="AB79" s="4"/>
      <c r="AC79" s="74"/>
      <c r="AD79" s="7"/>
      <c r="AE79" s="4"/>
      <c r="AF79" s="74"/>
      <c r="AG79" s="7"/>
      <c r="AH79" s="4"/>
      <c r="AI79" s="74"/>
      <c r="AJ79" s="7"/>
      <c r="AK79" s="4"/>
      <c r="AL79" s="74"/>
      <c r="AM79" s="7"/>
      <c r="AN79" s="4"/>
      <c r="AO79" s="74"/>
      <c r="AP79" s="7"/>
      <c r="AQ79" s="4"/>
      <c r="AR79" s="74"/>
      <c r="AS79" s="7"/>
      <c r="AT79" s="4"/>
      <c r="AU79" s="74"/>
      <c r="AV79" s="7"/>
      <c r="AW79" s="4"/>
      <c r="AX79" s="74"/>
      <c r="AY79" s="7"/>
      <c r="AZ79" s="4"/>
      <c r="BA79" s="74"/>
      <c r="BB79" s="7"/>
      <c r="BC79" s="4"/>
      <c r="BD79" s="74"/>
      <c r="BE79" s="7"/>
      <c r="BF79" s="4"/>
      <c r="BG79" s="74"/>
      <c r="BH79" s="7"/>
      <c r="BI79" s="4"/>
      <c r="BJ79" s="74"/>
      <c r="BK79" s="7"/>
      <c r="BL79" s="4"/>
      <c r="BM79" s="74"/>
      <c r="BN79" s="7"/>
      <c r="BO79" s="4"/>
      <c r="BP79" s="74"/>
      <c r="BQ79" s="7"/>
      <c r="BR79" s="4"/>
      <c r="BS79" s="74"/>
      <c r="BT79" s="7"/>
      <c r="BU79" s="4"/>
      <c r="BV79" s="74"/>
      <c r="BW79" s="7"/>
      <c r="BX79" s="4"/>
      <c r="BY79" s="74"/>
    </row>
    <row r="80" spans="1:77" ht="13.5" customHeight="1">
      <c r="A80" s="71"/>
      <c r="C80" s="7"/>
      <c r="D80" s="4"/>
      <c r="E80" s="4"/>
      <c r="F80" s="7"/>
      <c r="G80" s="4"/>
      <c r="H80" s="74"/>
      <c r="I80" s="4"/>
      <c r="J80" s="4"/>
      <c r="K80" s="4"/>
      <c r="L80" s="7"/>
      <c r="M80" s="4"/>
      <c r="N80" s="74"/>
      <c r="O80" s="7"/>
      <c r="P80" s="4"/>
      <c r="Q80" s="74"/>
      <c r="R80" s="7"/>
      <c r="S80" s="4"/>
      <c r="T80" s="74"/>
      <c r="U80" s="7"/>
      <c r="V80" s="4"/>
      <c r="W80" s="74"/>
      <c r="X80" s="7"/>
      <c r="Y80" s="4"/>
      <c r="Z80" s="74"/>
      <c r="AA80" s="7"/>
      <c r="AB80" s="4"/>
      <c r="AC80" s="74"/>
      <c r="AD80" s="7"/>
      <c r="AE80" s="4"/>
      <c r="AF80" s="74"/>
      <c r="AG80" s="7"/>
      <c r="AH80" s="4"/>
      <c r="AI80" s="74"/>
      <c r="AJ80" s="7"/>
      <c r="AK80" s="4"/>
      <c r="AL80" s="74"/>
      <c r="AM80" s="7"/>
      <c r="AN80" s="4"/>
      <c r="AO80" s="74"/>
      <c r="AP80" s="7"/>
      <c r="AQ80" s="4"/>
      <c r="AR80" s="74"/>
      <c r="AS80" s="7"/>
      <c r="AT80" s="4"/>
      <c r="AU80" s="74"/>
      <c r="AV80" s="7"/>
      <c r="AW80" s="4"/>
      <c r="AX80" s="74"/>
      <c r="AY80" s="7"/>
      <c r="AZ80" s="4"/>
      <c r="BA80" s="74"/>
      <c r="BB80" s="7"/>
      <c r="BC80" s="4"/>
      <c r="BD80" s="74"/>
      <c r="BE80" s="7"/>
      <c r="BF80" s="4"/>
      <c r="BG80" s="74"/>
      <c r="BH80" s="7"/>
      <c r="BI80" s="4"/>
      <c r="BJ80" s="74"/>
      <c r="BK80" s="7"/>
      <c r="BL80" s="4"/>
      <c r="BM80" s="74"/>
      <c r="BN80" s="7"/>
      <c r="BO80" s="4"/>
      <c r="BP80" s="74"/>
      <c r="BQ80" s="7"/>
      <c r="BR80" s="4"/>
      <c r="BS80" s="74"/>
      <c r="BT80" s="7"/>
      <c r="BU80" s="4"/>
      <c r="BV80" s="74"/>
      <c r="BW80" s="7"/>
      <c r="BX80" s="4"/>
      <c r="BY80" s="74"/>
    </row>
    <row r="81" spans="1:77" ht="13.5" customHeight="1">
      <c r="A81" s="71"/>
      <c r="C81" s="7"/>
      <c r="D81" s="4"/>
      <c r="E81" s="4"/>
      <c r="F81" s="7"/>
      <c r="G81" s="4"/>
      <c r="H81" s="74"/>
      <c r="I81" s="4"/>
      <c r="J81" s="4"/>
      <c r="K81" s="4"/>
      <c r="L81" s="7"/>
      <c r="M81" s="4"/>
      <c r="N81" s="74"/>
      <c r="O81" s="7"/>
      <c r="P81" s="4"/>
      <c r="Q81" s="74"/>
      <c r="R81" s="7"/>
      <c r="S81" s="4"/>
      <c r="T81" s="74"/>
      <c r="U81" s="7"/>
      <c r="V81" s="4"/>
      <c r="W81" s="74"/>
      <c r="X81" s="7"/>
      <c r="Y81" s="4"/>
      <c r="Z81" s="74"/>
      <c r="AA81" s="7"/>
      <c r="AB81" s="4"/>
      <c r="AC81" s="74"/>
      <c r="AD81" s="7"/>
      <c r="AE81" s="4"/>
      <c r="AF81" s="74"/>
      <c r="AG81" s="7"/>
      <c r="AH81" s="4"/>
      <c r="AI81" s="74"/>
      <c r="AJ81" s="7"/>
      <c r="AK81" s="4"/>
      <c r="AL81" s="74"/>
      <c r="AM81" s="7"/>
      <c r="AN81" s="4"/>
      <c r="AO81" s="74"/>
      <c r="AP81" s="7"/>
      <c r="AQ81" s="4"/>
      <c r="AR81" s="74"/>
      <c r="AS81" s="7"/>
      <c r="AT81" s="4"/>
      <c r="AU81" s="74"/>
      <c r="AV81" s="7"/>
      <c r="AW81" s="4"/>
      <c r="AX81" s="74"/>
      <c r="AY81" s="7"/>
      <c r="AZ81" s="4"/>
      <c r="BA81" s="74"/>
      <c r="BB81" s="7"/>
      <c r="BC81" s="4"/>
      <c r="BD81" s="74"/>
      <c r="BE81" s="7"/>
      <c r="BF81" s="4"/>
      <c r="BG81" s="74"/>
      <c r="BH81" s="7"/>
      <c r="BI81" s="4"/>
      <c r="BJ81" s="74"/>
      <c r="BK81" s="7"/>
      <c r="BL81" s="4"/>
      <c r="BM81" s="74"/>
      <c r="BN81" s="7"/>
      <c r="BO81" s="4"/>
      <c r="BP81" s="74"/>
      <c r="BQ81" s="7"/>
      <c r="BR81" s="4"/>
      <c r="BS81" s="74"/>
      <c r="BT81" s="7"/>
      <c r="BU81" s="4"/>
      <c r="BV81" s="74"/>
      <c r="BW81" s="7"/>
      <c r="BX81" s="4"/>
      <c r="BY81" s="74"/>
    </row>
    <row r="82" spans="1:77" ht="13.5" customHeight="1">
      <c r="A82" s="71"/>
      <c r="C82" s="7"/>
      <c r="D82" s="4"/>
      <c r="E82" s="4"/>
      <c r="F82" s="7"/>
      <c r="G82" s="4"/>
      <c r="H82" s="74"/>
      <c r="I82" s="4"/>
      <c r="J82" s="4"/>
      <c r="K82" s="4"/>
      <c r="L82" s="7"/>
      <c r="M82" s="4"/>
      <c r="N82" s="74"/>
      <c r="O82" s="7"/>
      <c r="P82" s="4"/>
      <c r="Q82" s="74"/>
      <c r="R82" s="7"/>
      <c r="S82" s="4"/>
      <c r="T82" s="74"/>
      <c r="U82" s="7"/>
      <c r="V82" s="4"/>
      <c r="W82" s="74"/>
      <c r="X82" s="7"/>
      <c r="Y82" s="4"/>
      <c r="Z82" s="74"/>
      <c r="AA82" s="7"/>
      <c r="AB82" s="4"/>
      <c r="AC82" s="74"/>
      <c r="AD82" s="7"/>
      <c r="AE82" s="4"/>
      <c r="AF82" s="74"/>
      <c r="AG82" s="7"/>
      <c r="AH82" s="4"/>
      <c r="AI82" s="74"/>
      <c r="AJ82" s="7"/>
      <c r="AK82" s="4"/>
      <c r="AL82" s="74"/>
      <c r="AM82" s="7"/>
      <c r="AN82" s="4"/>
      <c r="AO82" s="74"/>
      <c r="AP82" s="7"/>
      <c r="AQ82" s="4"/>
      <c r="AR82" s="74"/>
      <c r="AS82" s="7"/>
      <c r="AT82" s="4"/>
      <c r="AU82" s="74"/>
      <c r="AV82" s="7"/>
      <c r="AW82" s="4"/>
      <c r="AX82" s="74"/>
      <c r="AY82" s="7"/>
      <c r="AZ82" s="4"/>
      <c r="BA82" s="74"/>
      <c r="BB82" s="7"/>
      <c r="BC82" s="4"/>
      <c r="BD82" s="74"/>
      <c r="BE82" s="7"/>
      <c r="BF82" s="4"/>
      <c r="BG82" s="74"/>
      <c r="BH82" s="7"/>
      <c r="BI82" s="4"/>
      <c r="BJ82" s="74"/>
      <c r="BK82" s="7"/>
      <c r="BL82" s="4"/>
      <c r="BM82" s="74"/>
      <c r="BN82" s="7"/>
      <c r="BO82" s="4"/>
      <c r="BP82" s="74"/>
      <c r="BQ82" s="7"/>
      <c r="BR82" s="4"/>
      <c r="BS82" s="74"/>
      <c r="BT82" s="7"/>
      <c r="BU82" s="4"/>
      <c r="BV82" s="74"/>
      <c r="BW82" s="7"/>
      <c r="BX82" s="4"/>
      <c r="BY82" s="74"/>
    </row>
    <row r="83" spans="1:77" ht="13.5" customHeight="1">
      <c r="A83" s="71"/>
      <c r="C83" s="7"/>
      <c r="D83" s="4"/>
      <c r="E83" s="4"/>
      <c r="F83" s="7"/>
      <c r="G83" s="4"/>
      <c r="H83" s="74"/>
      <c r="I83" s="4"/>
      <c r="J83" s="4"/>
      <c r="K83" s="4"/>
      <c r="L83" s="7"/>
      <c r="M83" s="4"/>
      <c r="N83" s="74"/>
      <c r="O83" s="7"/>
      <c r="P83" s="4"/>
      <c r="Q83" s="74"/>
      <c r="R83" s="7"/>
      <c r="S83" s="4"/>
      <c r="T83" s="74"/>
      <c r="U83" s="7"/>
      <c r="V83" s="4"/>
      <c r="W83" s="74"/>
      <c r="X83" s="7"/>
      <c r="Y83" s="4"/>
      <c r="Z83" s="74"/>
      <c r="AA83" s="7"/>
      <c r="AB83" s="4"/>
      <c r="AC83" s="74"/>
      <c r="AD83" s="7"/>
      <c r="AE83" s="4"/>
      <c r="AF83" s="74"/>
      <c r="AG83" s="7"/>
      <c r="AH83" s="4"/>
      <c r="AI83" s="74"/>
      <c r="AJ83" s="7"/>
      <c r="AK83" s="4"/>
      <c r="AL83" s="74"/>
      <c r="AM83" s="7"/>
      <c r="AN83" s="4"/>
      <c r="AO83" s="74"/>
      <c r="AP83" s="7"/>
      <c r="AQ83" s="4"/>
      <c r="AR83" s="74"/>
      <c r="AS83" s="7"/>
      <c r="AT83" s="4"/>
      <c r="AU83" s="74"/>
      <c r="AV83" s="7"/>
      <c r="AW83" s="4"/>
      <c r="AX83" s="74"/>
      <c r="AY83" s="7"/>
      <c r="AZ83" s="4"/>
      <c r="BA83" s="74"/>
      <c r="BB83" s="7"/>
      <c r="BC83" s="4"/>
      <c r="BD83" s="74"/>
      <c r="BE83" s="7"/>
      <c r="BF83" s="4"/>
      <c r="BG83" s="74"/>
      <c r="BH83" s="7"/>
      <c r="BI83" s="4"/>
      <c r="BJ83" s="74"/>
      <c r="BK83" s="7"/>
      <c r="BL83" s="4"/>
      <c r="BM83" s="74"/>
      <c r="BN83" s="7"/>
      <c r="BO83" s="4"/>
      <c r="BP83" s="74"/>
      <c r="BQ83" s="7"/>
      <c r="BR83" s="4"/>
      <c r="BS83" s="74"/>
      <c r="BT83" s="7"/>
      <c r="BU83" s="4"/>
      <c r="BV83" s="74"/>
      <c r="BW83" s="7"/>
      <c r="BX83" s="4"/>
      <c r="BY83" s="74"/>
    </row>
    <row r="84" spans="1:77" ht="13.5" customHeight="1">
      <c r="A84" s="71"/>
      <c r="C84" s="7"/>
      <c r="D84" s="4"/>
      <c r="E84" s="4"/>
      <c r="F84" s="7"/>
      <c r="G84" s="4"/>
      <c r="H84" s="74"/>
      <c r="I84" s="4"/>
      <c r="J84" s="4"/>
      <c r="K84" s="4"/>
      <c r="L84" s="7"/>
      <c r="M84" s="4"/>
      <c r="N84" s="74"/>
      <c r="O84" s="7"/>
      <c r="P84" s="4"/>
      <c r="Q84" s="74"/>
      <c r="R84" s="7"/>
      <c r="S84" s="4"/>
      <c r="T84" s="74"/>
      <c r="U84" s="7"/>
      <c r="V84" s="4"/>
      <c r="W84" s="74"/>
      <c r="X84" s="7"/>
      <c r="Y84" s="4"/>
      <c r="Z84" s="74"/>
      <c r="AA84" s="7"/>
      <c r="AB84" s="4"/>
      <c r="AC84" s="74"/>
      <c r="AD84" s="7"/>
      <c r="AE84" s="4"/>
      <c r="AF84" s="74"/>
      <c r="AG84" s="7"/>
      <c r="AH84" s="4"/>
      <c r="AI84" s="74"/>
      <c r="AJ84" s="7"/>
      <c r="AK84" s="4"/>
      <c r="AL84" s="74"/>
      <c r="AM84" s="7"/>
      <c r="AN84" s="4"/>
      <c r="AO84" s="74"/>
      <c r="AP84" s="7"/>
      <c r="AQ84" s="4"/>
      <c r="AR84" s="74"/>
      <c r="AS84" s="7"/>
      <c r="AT84" s="4"/>
      <c r="AU84" s="74"/>
      <c r="AV84" s="7"/>
      <c r="AW84" s="4"/>
      <c r="AX84" s="74"/>
      <c r="AY84" s="7"/>
      <c r="AZ84" s="4"/>
      <c r="BA84" s="74"/>
      <c r="BB84" s="7"/>
      <c r="BC84" s="4"/>
      <c r="BD84" s="74"/>
      <c r="BE84" s="7"/>
      <c r="BF84" s="4"/>
      <c r="BG84" s="74"/>
      <c r="BH84" s="7"/>
      <c r="BI84" s="4"/>
      <c r="BJ84" s="74"/>
      <c r="BK84" s="7"/>
      <c r="BL84" s="4"/>
      <c r="BM84" s="74"/>
      <c r="BN84" s="7"/>
      <c r="BO84" s="4"/>
      <c r="BP84" s="74"/>
      <c r="BQ84" s="7"/>
      <c r="BR84" s="4"/>
      <c r="BS84" s="74"/>
      <c r="BT84" s="7"/>
      <c r="BU84" s="4"/>
      <c r="BV84" s="74"/>
      <c r="BW84" s="7"/>
      <c r="BX84" s="4"/>
      <c r="BY84" s="74"/>
    </row>
    <row r="85" spans="1:77" ht="13.5" customHeight="1">
      <c r="A85" s="71"/>
      <c r="C85" s="7"/>
      <c r="D85" s="4"/>
      <c r="E85" s="4"/>
      <c r="F85" s="7"/>
      <c r="G85" s="4"/>
      <c r="H85" s="74"/>
      <c r="I85" s="4"/>
      <c r="J85" s="4"/>
      <c r="K85" s="4"/>
      <c r="L85" s="7"/>
      <c r="M85" s="4"/>
      <c r="N85" s="74"/>
      <c r="O85" s="7"/>
      <c r="P85" s="4"/>
      <c r="Q85" s="74"/>
      <c r="R85" s="7"/>
      <c r="S85" s="4"/>
      <c r="T85" s="74"/>
      <c r="U85" s="7"/>
      <c r="V85" s="4"/>
      <c r="W85" s="74"/>
      <c r="X85" s="7"/>
      <c r="Y85" s="4"/>
      <c r="Z85" s="74"/>
      <c r="AA85" s="7"/>
      <c r="AB85" s="4"/>
      <c r="AC85" s="74"/>
      <c r="AD85" s="7"/>
      <c r="AE85" s="4"/>
      <c r="AF85" s="74"/>
      <c r="AG85" s="7"/>
      <c r="AH85" s="4"/>
      <c r="AI85" s="74"/>
      <c r="AJ85" s="7"/>
      <c r="AK85" s="4"/>
      <c r="AL85" s="74"/>
      <c r="AM85" s="7"/>
      <c r="AN85" s="4"/>
      <c r="AO85" s="74"/>
      <c r="AP85" s="7"/>
      <c r="AQ85" s="4"/>
      <c r="AR85" s="74"/>
      <c r="AS85" s="7"/>
      <c r="AT85" s="4"/>
      <c r="AU85" s="74"/>
      <c r="AV85" s="7"/>
      <c r="AW85" s="4"/>
      <c r="AX85" s="74"/>
      <c r="AY85" s="7"/>
      <c r="AZ85" s="4"/>
      <c r="BA85" s="74"/>
      <c r="BB85" s="7"/>
      <c r="BC85" s="4"/>
      <c r="BD85" s="74"/>
      <c r="BE85" s="7"/>
      <c r="BF85" s="4"/>
      <c r="BG85" s="74"/>
      <c r="BH85" s="7"/>
      <c r="BI85" s="4"/>
      <c r="BJ85" s="74"/>
      <c r="BK85" s="7"/>
      <c r="BL85" s="4"/>
      <c r="BM85" s="74"/>
      <c r="BN85" s="7"/>
      <c r="BO85" s="4"/>
      <c r="BP85" s="74"/>
      <c r="BQ85" s="7"/>
      <c r="BR85" s="4"/>
      <c r="BS85" s="74"/>
      <c r="BT85" s="7"/>
      <c r="BU85" s="4"/>
      <c r="BV85" s="74"/>
      <c r="BW85" s="7"/>
      <c r="BX85" s="4"/>
      <c r="BY85" s="74"/>
    </row>
    <row r="86" spans="1:77" ht="13.5" customHeight="1">
      <c r="A86" s="71"/>
      <c r="C86" s="7"/>
      <c r="D86" s="4"/>
      <c r="E86" s="4"/>
      <c r="F86" s="7"/>
      <c r="G86" s="4"/>
      <c r="H86" s="74"/>
      <c r="I86" s="4"/>
      <c r="J86" s="4"/>
      <c r="K86" s="4"/>
      <c r="L86" s="7"/>
      <c r="M86" s="4"/>
      <c r="N86" s="74"/>
      <c r="O86" s="7"/>
      <c r="P86" s="4"/>
      <c r="Q86" s="74"/>
      <c r="R86" s="7"/>
      <c r="S86" s="4"/>
      <c r="T86" s="74"/>
      <c r="U86" s="7"/>
      <c r="V86" s="4"/>
      <c r="W86" s="74"/>
      <c r="X86" s="7"/>
      <c r="Y86" s="4"/>
      <c r="Z86" s="74"/>
      <c r="AA86" s="7"/>
      <c r="AB86" s="4"/>
      <c r="AC86" s="74"/>
      <c r="AD86" s="7"/>
      <c r="AE86" s="4"/>
      <c r="AF86" s="74"/>
      <c r="AG86" s="7"/>
      <c r="AH86" s="4"/>
      <c r="AI86" s="74"/>
      <c r="AJ86" s="7"/>
      <c r="AK86" s="4"/>
      <c r="AL86" s="74"/>
      <c r="AM86" s="7"/>
      <c r="AN86" s="4"/>
      <c r="AO86" s="74"/>
      <c r="AP86" s="7"/>
      <c r="AQ86" s="4"/>
      <c r="AR86" s="74"/>
      <c r="AS86" s="7"/>
      <c r="AT86" s="4"/>
      <c r="AU86" s="74"/>
      <c r="AV86" s="7"/>
      <c r="AW86" s="4"/>
      <c r="AX86" s="74"/>
      <c r="AY86" s="7"/>
      <c r="AZ86" s="4"/>
      <c r="BA86" s="74"/>
      <c r="BB86" s="7"/>
      <c r="BC86" s="4"/>
      <c r="BD86" s="74"/>
      <c r="BE86" s="7"/>
      <c r="BF86" s="4"/>
      <c r="BG86" s="74"/>
      <c r="BH86" s="7"/>
      <c r="BI86" s="4"/>
      <c r="BJ86" s="74"/>
      <c r="BK86" s="7"/>
      <c r="BL86" s="4"/>
      <c r="BM86" s="74"/>
      <c r="BN86" s="7"/>
      <c r="BO86" s="4"/>
      <c r="BP86" s="74"/>
      <c r="BQ86" s="7"/>
      <c r="BR86" s="4"/>
      <c r="BS86" s="74"/>
      <c r="BT86" s="7"/>
      <c r="BU86" s="4"/>
      <c r="BV86" s="74"/>
      <c r="BW86" s="7"/>
      <c r="BX86" s="4"/>
      <c r="BY86" s="74"/>
    </row>
    <row r="87" spans="1:77" ht="13.5" customHeight="1">
      <c r="A87" s="71"/>
      <c r="C87" s="7"/>
      <c r="D87" s="4"/>
      <c r="E87" s="4"/>
      <c r="F87" s="7"/>
      <c r="G87" s="4"/>
      <c r="H87" s="74"/>
      <c r="I87" s="4"/>
      <c r="J87" s="4"/>
      <c r="K87" s="4"/>
      <c r="L87" s="7"/>
      <c r="M87" s="4"/>
      <c r="N87" s="74"/>
      <c r="O87" s="7"/>
      <c r="P87" s="4"/>
      <c r="Q87" s="74"/>
      <c r="R87" s="7"/>
      <c r="S87" s="4"/>
      <c r="T87" s="74"/>
      <c r="U87" s="7"/>
      <c r="V87" s="4"/>
      <c r="W87" s="74"/>
      <c r="X87" s="7"/>
      <c r="Y87" s="4"/>
      <c r="Z87" s="74"/>
      <c r="AA87" s="7"/>
      <c r="AB87" s="4"/>
      <c r="AC87" s="74"/>
      <c r="AD87" s="7"/>
      <c r="AE87" s="4"/>
      <c r="AF87" s="74"/>
      <c r="AG87" s="7"/>
      <c r="AH87" s="4"/>
      <c r="AI87" s="74"/>
      <c r="AJ87" s="7"/>
      <c r="AK87" s="4"/>
      <c r="AL87" s="74"/>
      <c r="AM87" s="7"/>
      <c r="AN87" s="4"/>
      <c r="AO87" s="74"/>
      <c r="AP87" s="7"/>
      <c r="AQ87" s="4"/>
      <c r="AR87" s="74"/>
      <c r="AS87" s="7"/>
      <c r="AT87" s="4"/>
      <c r="AU87" s="74"/>
      <c r="AV87" s="7"/>
      <c r="AW87" s="4"/>
      <c r="AX87" s="74"/>
      <c r="AY87" s="7"/>
      <c r="AZ87" s="4"/>
      <c r="BA87" s="74"/>
      <c r="BB87" s="7"/>
      <c r="BC87" s="4"/>
      <c r="BD87" s="74"/>
      <c r="BE87" s="7"/>
      <c r="BF87" s="4"/>
      <c r="BG87" s="74"/>
      <c r="BH87" s="7"/>
      <c r="BI87" s="4"/>
      <c r="BJ87" s="74"/>
      <c r="BK87" s="7"/>
      <c r="BL87" s="4"/>
      <c r="BM87" s="74"/>
      <c r="BN87" s="7"/>
      <c r="BO87" s="4"/>
      <c r="BP87" s="74"/>
      <c r="BQ87" s="7"/>
      <c r="BR87" s="4"/>
      <c r="BS87" s="74"/>
      <c r="BT87" s="7"/>
      <c r="BU87" s="4"/>
      <c r="BV87" s="74"/>
      <c r="BW87" s="7"/>
      <c r="BX87" s="4"/>
      <c r="BY87" s="74"/>
    </row>
    <row r="88" spans="1:77" ht="13.5" customHeight="1">
      <c r="A88" s="71"/>
      <c r="C88" s="7"/>
      <c r="D88" s="4"/>
      <c r="E88" s="4"/>
      <c r="F88" s="7"/>
      <c r="G88" s="4"/>
      <c r="H88" s="74"/>
      <c r="I88" s="4"/>
      <c r="J88" s="4"/>
      <c r="K88" s="4"/>
      <c r="L88" s="7"/>
      <c r="M88" s="4"/>
      <c r="N88" s="74"/>
      <c r="O88" s="7"/>
      <c r="P88" s="4"/>
      <c r="Q88" s="74"/>
      <c r="R88" s="7"/>
      <c r="S88" s="4"/>
      <c r="T88" s="74"/>
      <c r="U88" s="7"/>
      <c r="V88" s="4"/>
      <c r="W88" s="74"/>
      <c r="X88" s="7"/>
      <c r="Y88" s="4"/>
      <c r="Z88" s="74"/>
      <c r="AA88" s="7"/>
      <c r="AB88" s="4"/>
      <c r="AC88" s="74"/>
      <c r="AD88" s="7"/>
      <c r="AE88" s="4"/>
      <c r="AF88" s="74"/>
      <c r="AG88" s="7"/>
      <c r="AH88" s="4"/>
      <c r="AI88" s="74"/>
      <c r="AJ88" s="7"/>
      <c r="AK88" s="4"/>
      <c r="AL88" s="74"/>
      <c r="AM88" s="7"/>
      <c r="AN88" s="4"/>
      <c r="AO88" s="74"/>
      <c r="AP88" s="7"/>
      <c r="AQ88" s="4"/>
      <c r="AR88" s="74"/>
      <c r="AS88" s="7"/>
      <c r="AT88" s="4"/>
      <c r="AU88" s="74"/>
      <c r="AV88" s="7"/>
      <c r="AW88" s="4"/>
      <c r="AX88" s="74"/>
      <c r="AY88" s="7"/>
      <c r="AZ88" s="4"/>
      <c r="BA88" s="74"/>
      <c r="BB88" s="7"/>
      <c r="BC88" s="4"/>
      <c r="BD88" s="74"/>
      <c r="BE88" s="7"/>
      <c r="BF88" s="4"/>
      <c r="BG88" s="74"/>
      <c r="BH88" s="7"/>
      <c r="BI88" s="4"/>
      <c r="BJ88" s="74"/>
      <c r="BK88" s="7"/>
      <c r="BL88" s="4"/>
      <c r="BM88" s="74"/>
      <c r="BN88" s="7"/>
      <c r="BO88" s="4"/>
      <c r="BP88" s="74"/>
      <c r="BQ88" s="7"/>
      <c r="BR88" s="4"/>
      <c r="BS88" s="74"/>
      <c r="BT88" s="7"/>
      <c r="BU88" s="4"/>
      <c r="BV88" s="74"/>
      <c r="BW88" s="7"/>
      <c r="BX88" s="4"/>
      <c r="BY88" s="74"/>
    </row>
    <row r="89" spans="1:77" ht="13.5" customHeight="1">
      <c r="A89" s="71"/>
      <c r="C89" s="7"/>
      <c r="D89" s="4"/>
      <c r="E89" s="4"/>
      <c r="F89" s="7"/>
      <c r="G89" s="4"/>
      <c r="H89" s="74"/>
      <c r="I89" s="4"/>
      <c r="J89" s="4"/>
      <c r="K89" s="4"/>
      <c r="L89" s="7"/>
      <c r="M89" s="4"/>
      <c r="N89" s="74"/>
      <c r="O89" s="7"/>
      <c r="P89" s="4"/>
      <c r="Q89" s="74"/>
      <c r="R89" s="7"/>
      <c r="S89" s="4"/>
      <c r="T89" s="74"/>
      <c r="U89" s="7"/>
      <c r="V89" s="4"/>
      <c r="W89" s="74"/>
      <c r="X89" s="7"/>
      <c r="Y89" s="4"/>
      <c r="Z89" s="74"/>
      <c r="AA89" s="7"/>
      <c r="AB89" s="4"/>
      <c r="AC89" s="74"/>
      <c r="AD89" s="7"/>
      <c r="AE89" s="4"/>
      <c r="AF89" s="74"/>
      <c r="AG89" s="7"/>
      <c r="AH89" s="4"/>
      <c r="AI89" s="74"/>
      <c r="AJ89" s="7"/>
      <c r="AK89" s="4"/>
      <c r="AL89" s="74"/>
      <c r="AM89" s="7"/>
      <c r="AN89" s="4"/>
      <c r="AO89" s="74"/>
      <c r="AP89" s="7"/>
      <c r="AQ89" s="4"/>
      <c r="AR89" s="74"/>
      <c r="AS89" s="7"/>
      <c r="AT89" s="4"/>
      <c r="AU89" s="74"/>
      <c r="AV89" s="7"/>
      <c r="AW89" s="4"/>
      <c r="AX89" s="74"/>
      <c r="AY89" s="7"/>
      <c r="AZ89" s="4"/>
      <c r="BA89" s="74"/>
      <c r="BB89" s="7"/>
      <c r="BC89" s="4"/>
      <c r="BD89" s="74"/>
      <c r="BE89" s="7"/>
      <c r="BF89" s="4"/>
      <c r="BG89" s="74"/>
      <c r="BH89" s="7"/>
      <c r="BI89" s="4"/>
      <c r="BJ89" s="74"/>
      <c r="BK89" s="7"/>
      <c r="BL89" s="4"/>
      <c r="BM89" s="74"/>
      <c r="BN89" s="7"/>
      <c r="BO89" s="4"/>
      <c r="BP89" s="74"/>
      <c r="BQ89" s="7"/>
      <c r="BR89" s="4"/>
      <c r="BS89" s="74"/>
      <c r="BT89" s="7"/>
      <c r="BU89" s="4"/>
      <c r="BV89" s="74"/>
      <c r="BW89" s="7"/>
      <c r="BX89" s="4"/>
      <c r="BY89" s="74"/>
    </row>
    <row r="90" spans="1:77" ht="13.5" customHeight="1">
      <c r="A90" s="71"/>
      <c r="C90" s="7"/>
      <c r="D90" s="4"/>
      <c r="E90" s="4"/>
      <c r="F90" s="7"/>
      <c r="G90" s="4"/>
      <c r="H90" s="74"/>
      <c r="I90" s="4"/>
      <c r="J90" s="4"/>
      <c r="K90" s="4"/>
      <c r="L90" s="7"/>
      <c r="M90" s="4"/>
      <c r="N90" s="74"/>
      <c r="O90" s="7"/>
      <c r="P90" s="4"/>
      <c r="Q90" s="74"/>
      <c r="R90" s="7"/>
      <c r="S90" s="4"/>
      <c r="T90" s="74"/>
      <c r="U90" s="7"/>
      <c r="V90" s="4"/>
      <c r="W90" s="74"/>
      <c r="X90" s="7"/>
      <c r="Y90" s="4"/>
      <c r="Z90" s="74"/>
      <c r="AA90" s="7"/>
      <c r="AB90" s="4"/>
      <c r="AC90" s="74"/>
      <c r="AD90" s="7"/>
      <c r="AE90" s="4"/>
      <c r="AF90" s="74"/>
      <c r="AG90" s="7"/>
      <c r="AH90" s="4"/>
      <c r="AI90" s="74"/>
      <c r="AJ90" s="7"/>
      <c r="AK90" s="4"/>
      <c r="AL90" s="74"/>
      <c r="AM90" s="7"/>
      <c r="AN90" s="4"/>
      <c r="AO90" s="74"/>
      <c r="AP90" s="7"/>
      <c r="AQ90" s="4"/>
      <c r="AR90" s="74"/>
      <c r="AS90" s="7"/>
      <c r="AT90" s="4"/>
      <c r="AU90" s="74"/>
      <c r="AV90" s="7"/>
      <c r="AW90" s="4"/>
      <c r="AX90" s="74"/>
      <c r="AY90" s="7"/>
      <c r="AZ90" s="4"/>
      <c r="BA90" s="74"/>
      <c r="BB90" s="7"/>
      <c r="BC90" s="4"/>
      <c r="BD90" s="74"/>
      <c r="BE90" s="7"/>
      <c r="BF90" s="4"/>
      <c r="BG90" s="74"/>
      <c r="BH90" s="7"/>
      <c r="BI90" s="4"/>
      <c r="BJ90" s="74"/>
      <c r="BK90" s="7"/>
      <c r="BL90" s="4"/>
      <c r="BM90" s="74"/>
      <c r="BN90" s="7"/>
      <c r="BO90" s="4"/>
      <c r="BP90" s="74"/>
      <c r="BQ90" s="7"/>
      <c r="BR90" s="4"/>
      <c r="BS90" s="74"/>
      <c r="BT90" s="7"/>
      <c r="BU90" s="4"/>
      <c r="BV90" s="74"/>
      <c r="BW90" s="7"/>
      <c r="BX90" s="4"/>
      <c r="BY90" s="74"/>
    </row>
    <row r="91" spans="1:77" ht="13.5" customHeight="1">
      <c r="A91" s="71"/>
      <c r="C91" s="7"/>
      <c r="D91" s="4"/>
      <c r="E91" s="4"/>
      <c r="F91" s="7"/>
      <c r="G91" s="4"/>
      <c r="H91" s="74"/>
      <c r="I91" s="4"/>
      <c r="J91" s="4"/>
      <c r="K91" s="4"/>
      <c r="L91" s="7"/>
      <c r="M91" s="4"/>
      <c r="N91" s="74"/>
      <c r="O91" s="7"/>
      <c r="P91" s="4"/>
      <c r="Q91" s="74"/>
      <c r="R91" s="7"/>
      <c r="S91" s="4"/>
      <c r="T91" s="74"/>
      <c r="U91" s="7"/>
      <c r="V91" s="4"/>
      <c r="W91" s="74"/>
      <c r="X91" s="7"/>
      <c r="Y91" s="4"/>
      <c r="Z91" s="74"/>
      <c r="AA91" s="7"/>
      <c r="AB91" s="4"/>
      <c r="AC91" s="74"/>
      <c r="AD91" s="7"/>
      <c r="AE91" s="4"/>
      <c r="AF91" s="74"/>
      <c r="AG91" s="7"/>
      <c r="AH91" s="4"/>
      <c r="AI91" s="74"/>
      <c r="AJ91" s="7"/>
      <c r="AK91" s="4"/>
      <c r="AL91" s="74"/>
      <c r="AM91" s="7"/>
      <c r="AN91" s="4"/>
      <c r="AO91" s="74"/>
      <c r="AP91" s="7"/>
      <c r="AQ91" s="4"/>
      <c r="AR91" s="74"/>
      <c r="AS91" s="7"/>
      <c r="AT91" s="4"/>
      <c r="AU91" s="74"/>
      <c r="AV91" s="7"/>
      <c r="AW91" s="4"/>
      <c r="AX91" s="74"/>
      <c r="AY91" s="7"/>
      <c r="AZ91" s="4"/>
      <c r="BA91" s="74"/>
      <c r="BB91" s="7"/>
      <c r="BC91" s="4"/>
      <c r="BD91" s="74"/>
      <c r="BE91" s="7"/>
      <c r="BF91" s="4"/>
      <c r="BG91" s="74"/>
      <c r="BH91" s="7"/>
      <c r="BI91" s="4"/>
      <c r="BJ91" s="74"/>
      <c r="BK91" s="7"/>
      <c r="BL91" s="4"/>
      <c r="BM91" s="74"/>
      <c r="BN91" s="7"/>
      <c r="BO91" s="4"/>
      <c r="BP91" s="74"/>
      <c r="BQ91" s="7"/>
      <c r="BR91" s="4"/>
      <c r="BS91" s="74"/>
      <c r="BT91" s="7"/>
      <c r="BU91" s="4"/>
      <c r="BV91" s="74"/>
      <c r="BW91" s="7"/>
      <c r="BX91" s="4"/>
      <c r="BY91" s="74"/>
    </row>
    <row r="92" spans="1:77" ht="13.5" customHeight="1">
      <c r="A92" s="71"/>
      <c r="C92" s="7"/>
      <c r="D92" s="4"/>
      <c r="E92" s="4"/>
      <c r="F92" s="7"/>
      <c r="G92" s="4"/>
      <c r="H92" s="74"/>
      <c r="I92" s="4"/>
      <c r="J92" s="4"/>
      <c r="K92" s="4"/>
      <c r="L92" s="7"/>
      <c r="M92" s="4"/>
      <c r="N92" s="74"/>
      <c r="O92" s="7"/>
      <c r="P92" s="4"/>
      <c r="Q92" s="74"/>
      <c r="R92" s="7"/>
      <c r="S92" s="4"/>
      <c r="T92" s="74"/>
      <c r="U92" s="7"/>
      <c r="V92" s="4"/>
      <c r="W92" s="74"/>
      <c r="X92" s="7"/>
      <c r="Y92" s="4"/>
      <c r="Z92" s="74"/>
      <c r="AA92" s="7"/>
      <c r="AB92" s="4"/>
      <c r="AC92" s="74"/>
      <c r="AD92" s="7"/>
      <c r="AE92" s="4"/>
      <c r="AF92" s="74"/>
      <c r="AG92" s="7"/>
      <c r="AH92" s="4"/>
      <c r="AI92" s="74"/>
      <c r="AJ92" s="7"/>
      <c r="AK92" s="4"/>
      <c r="AL92" s="74"/>
      <c r="AM92" s="7"/>
      <c r="AN92" s="4"/>
      <c r="AO92" s="74"/>
      <c r="AP92" s="7"/>
      <c r="AQ92" s="4"/>
      <c r="AR92" s="74"/>
      <c r="AS92" s="7"/>
      <c r="AT92" s="4"/>
      <c r="AU92" s="74"/>
      <c r="AV92" s="7"/>
      <c r="AW92" s="4"/>
      <c r="AX92" s="74"/>
      <c r="AY92" s="7"/>
      <c r="AZ92" s="4"/>
      <c r="BA92" s="74"/>
      <c r="BB92" s="7"/>
      <c r="BC92" s="4"/>
      <c r="BD92" s="74"/>
      <c r="BE92" s="7"/>
      <c r="BF92" s="4"/>
      <c r="BG92" s="74"/>
      <c r="BH92" s="7"/>
      <c r="BI92" s="4"/>
      <c r="BJ92" s="74"/>
      <c r="BK92" s="7"/>
      <c r="BL92" s="4"/>
      <c r="BM92" s="74"/>
      <c r="BN92" s="7"/>
      <c r="BO92" s="4"/>
      <c r="BP92" s="74"/>
      <c r="BQ92" s="7"/>
      <c r="BR92" s="4"/>
      <c r="BS92" s="74"/>
      <c r="BT92" s="7"/>
      <c r="BU92" s="4"/>
      <c r="BV92" s="74"/>
      <c r="BW92" s="7"/>
      <c r="BX92" s="4"/>
      <c r="BY92" s="74"/>
    </row>
    <row r="93" spans="1:77" ht="13.5" customHeight="1">
      <c r="A93" s="71"/>
      <c r="C93" s="7"/>
      <c r="D93" s="4"/>
      <c r="E93" s="4"/>
      <c r="F93" s="7"/>
      <c r="G93" s="4"/>
      <c r="H93" s="74"/>
      <c r="I93" s="4"/>
      <c r="J93" s="4"/>
      <c r="K93" s="4"/>
      <c r="L93" s="7"/>
      <c r="M93" s="4"/>
      <c r="N93" s="74"/>
      <c r="O93" s="7"/>
      <c r="P93" s="4"/>
      <c r="Q93" s="74"/>
      <c r="R93" s="7"/>
      <c r="S93" s="4"/>
      <c r="T93" s="74"/>
      <c r="U93" s="7"/>
      <c r="V93" s="4"/>
      <c r="W93" s="74"/>
      <c r="X93" s="7"/>
      <c r="Y93" s="4"/>
      <c r="Z93" s="74"/>
      <c r="AA93" s="7"/>
      <c r="AB93" s="4"/>
      <c r="AC93" s="74"/>
      <c r="AD93" s="7"/>
      <c r="AE93" s="4"/>
      <c r="AF93" s="74"/>
      <c r="AG93" s="7"/>
      <c r="AH93" s="4"/>
      <c r="AI93" s="74"/>
      <c r="AJ93" s="7"/>
      <c r="AK93" s="4"/>
      <c r="AL93" s="74"/>
      <c r="AM93" s="7"/>
      <c r="AN93" s="4"/>
      <c r="AO93" s="74"/>
      <c r="AP93" s="7"/>
      <c r="AQ93" s="4"/>
      <c r="AR93" s="74"/>
      <c r="AS93" s="7"/>
      <c r="AT93" s="4"/>
      <c r="AU93" s="74"/>
      <c r="AV93" s="7"/>
      <c r="AW93" s="4"/>
      <c r="AX93" s="74"/>
      <c r="AY93" s="7"/>
      <c r="AZ93" s="4"/>
      <c r="BA93" s="74"/>
      <c r="BB93" s="7"/>
      <c r="BC93" s="4"/>
      <c r="BD93" s="74"/>
      <c r="BE93" s="7"/>
      <c r="BF93" s="4"/>
      <c r="BG93" s="74"/>
      <c r="BH93" s="7"/>
      <c r="BI93" s="4"/>
      <c r="BJ93" s="74"/>
      <c r="BK93" s="7"/>
      <c r="BL93" s="4"/>
      <c r="BM93" s="74"/>
      <c r="BN93" s="7"/>
      <c r="BO93" s="4"/>
      <c r="BP93" s="74"/>
      <c r="BQ93" s="7"/>
      <c r="BR93" s="4"/>
      <c r="BS93" s="74"/>
      <c r="BT93" s="7"/>
      <c r="BU93" s="4"/>
      <c r="BV93" s="74"/>
      <c r="BW93" s="7"/>
      <c r="BX93" s="4"/>
      <c r="BY93" s="74"/>
    </row>
    <row r="94" spans="1:77" ht="13.5" customHeight="1">
      <c r="A94" s="71"/>
      <c r="C94" s="7"/>
      <c r="D94" s="4"/>
      <c r="E94" s="4"/>
      <c r="F94" s="7"/>
      <c r="G94" s="4"/>
      <c r="H94" s="74"/>
      <c r="I94" s="4"/>
      <c r="J94" s="4"/>
      <c r="K94" s="4"/>
      <c r="L94" s="7"/>
      <c r="M94" s="4"/>
      <c r="N94" s="74"/>
      <c r="O94" s="7"/>
      <c r="P94" s="4"/>
      <c r="Q94" s="74"/>
      <c r="R94" s="7"/>
      <c r="S94" s="4"/>
      <c r="T94" s="74"/>
      <c r="U94" s="7"/>
      <c r="V94" s="4"/>
      <c r="W94" s="74"/>
      <c r="X94" s="7"/>
      <c r="Y94" s="4"/>
      <c r="Z94" s="74"/>
      <c r="AA94" s="7"/>
      <c r="AB94" s="4"/>
      <c r="AC94" s="74"/>
      <c r="AD94" s="7"/>
      <c r="AE94" s="4"/>
      <c r="AF94" s="74"/>
      <c r="AG94" s="7"/>
      <c r="AH94" s="4"/>
      <c r="AI94" s="74"/>
      <c r="AJ94" s="7"/>
      <c r="AK94" s="4"/>
      <c r="AL94" s="74"/>
      <c r="AM94" s="7"/>
      <c r="AN94" s="4"/>
      <c r="AO94" s="74"/>
      <c r="AP94" s="7"/>
      <c r="AQ94" s="4"/>
      <c r="AR94" s="74"/>
      <c r="AS94" s="7"/>
      <c r="AT94" s="4"/>
      <c r="AU94" s="74"/>
      <c r="AV94" s="7"/>
      <c r="AW94" s="4"/>
      <c r="AX94" s="74"/>
      <c r="AY94" s="7"/>
      <c r="AZ94" s="4"/>
      <c r="BA94" s="74"/>
      <c r="BB94" s="7"/>
      <c r="BC94" s="4"/>
      <c r="BD94" s="74"/>
      <c r="BE94" s="7"/>
      <c r="BF94" s="4"/>
      <c r="BG94" s="74"/>
      <c r="BH94" s="7"/>
      <c r="BI94" s="4"/>
      <c r="BJ94" s="74"/>
      <c r="BK94" s="7"/>
      <c r="BL94" s="4"/>
      <c r="BM94" s="74"/>
      <c r="BN94" s="7"/>
      <c r="BO94" s="4"/>
      <c r="BP94" s="74"/>
      <c r="BQ94" s="7"/>
      <c r="BR94" s="4"/>
      <c r="BS94" s="74"/>
      <c r="BT94" s="7"/>
      <c r="BU94" s="4"/>
      <c r="BV94" s="74"/>
      <c r="BW94" s="7"/>
      <c r="BX94" s="4"/>
      <c r="BY94" s="74"/>
    </row>
    <row r="95" spans="1:77" ht="13.5" customHeight="1">
      <c r="A95" s="71"/>
      <c r="C95" s="7"/>
      <c r="D95" s="4"/>
      <c r="E95" s="4"/>
      <c r="F95" s="7"/>
      <c r="G95" s="4"/>
      <c r="H95" s="74"/>
      <c r="I95" s="4"/>
      <c r="J95" s="4"/>
      <c r="K95" s="4"/>
      <c r="L95" s="7"/>
      <c r="M95" s="4"/>
      <c r="N95" s="74"/>
      <c r="O95" s="7"/>
      <c r="P95" s="4"/>
      <c r="Q95" s="74"/>
      <c r="R95" s="7"/>
      <c r="S95" s="4"/>
      <c r="T95" s="74"/>
      <c r="U95" s="7"/>
      <c r="V95" s="4"/>
      <c r="W95" s="74"/>
      <c r="X95" s="7"/>
      <c r="Y95" s="4"/>
      <c r="Z95" s="74"/>
      <c r="AA95" s="7"/>
      <c r="AB95" s="4"/>
      <c r="AC95" s="74"/>
      <c r="AD95" s="7"/>
      <c r="AE95" s="4"/>
      <c r="AF95" s="74"/>
      <c r="AG95" s="7"/>
      <c r="AH95" s="4"/>
      <c r="AI95" s="74"/>
      <c r="AJ95" s="7"/>
      <c r="AK95" s="4"/>
      <c r="AL95" s="74"/>
      <c r="AM95" s="7"/>
      <c r="AN95" s="4"/>
      <c r="AO95" s="74"/>
      <c r="AP95" s="7"/>
      <c r="AQ95" s="4"/>
      <c r="AR95" s="74"/>
      <c r="AS95" s="7"/>
      <c r="AT95" s="4"/>
      <c r="AU95" s="74"/>
      <c r="AV95" s="7"/>
      <c r="AW95" s="4"/>
      <c r="AX95" s="74"/>
      <c r="AY95" s="7"/>
      <c r="AZ95" s="4"/>
      <c r="BA95" s="74"/>
      <c r="BB95" s="7"/>
      <c r="BC95" s="4"/>
      <c r="BD95" s="74"/>
      <c r="BE95" s="7"/>
      <c r="BF95" s="4"/>
      <c r="BG95" s="74"/>
      <c r="BH95" s="7"/>
      <c r="BI95" s="4"/>
      <c r="BJ95" s="74"/>
      <c r="BK95" s="7"/>
      <c r="BL95" s="4"/>
      <c r="BM95" s="74"/>
      <c r="BN95" s="7"/>
      <c r="BO95" s="4"/>
      <c r="BP95" s="74"/>
      <c r="BQ95" s="7"/>
      <c r="BR95" s="4"/>
      <c r="BS95" s="74"/>
      <c r="BT95" s="7"/>
      <c r="BU95" s="4"/>
      <c r="BV95" s="74"/>
      <c r="BW95" s="7"/>
      <c r="BX95" s="4"/>
      <c r="BY95" s="74"/>
    </row>
    <row r="96" spans="1:77" ht="13.5" customHeight="1">
      <c r="A96" s="71"/>
      <c r="C96" s="7"/>
      <c r="D96" s="4"/>
      <c r="E96" s="4"/>
      <c r="F96" s="7"/>
      <c r="G96" s="4"/>
      <c r="H96" s="74"/>
      <c r="I96" s="4"/>
      <c r="J96" s="4"/>
      <c r="K96" s="4"/>
      <c r="L96" s="7"/>
      <c r="M96" s="4"/>
      <c r="N96" s="74"/>
      <c r="O96" s="7"/>
      <c r="P96" s="4"/>
      <c r="Q96" s="74"/>
      <c r="R96" s="7"/>
      <c r="S96" s="4"/>
      <c r="T96" s="74"/>
      <c r="U96" s="7"/>
      <c r="V96" s="4"/>
      <c r="W96" s="74"/>
      <c r="X96" s="7"/>
      <c r="Y96" s="4"/>
      <c r="Z96" s="74"/>
      <c r="AA96" s="7"/>
      <c r="AB96" s="4"/>
      <c r="AC96" s="74"/>
      <c r="AD96" s="7"/>
      <c r="AE96" s="4"/>
      <c r="AF96" s="74"/>
      <c r="AG96" s="7"/>
      <c r="AH96" s="4"/>
      <c r="AI96" s="74"/>
      <c r="AJ96" s="7"/>
      <c r="AK96" s="4"/>
      <c r="AL96" s="74"/>
      <c r="AM96" s="7"/>
      <c r="AN96" s="4"/>
      <c r="AO96" s="74"/>
      <c r="AP96" s="7"/>
      <c r="AQ96" s="4"/>
      <c r="AR96" s="74"/>
      <c r="AS96" s="7"/>
      <c r="AT96" s="4"/>
      <c r="AU96" s="74"/>
      <c r="AV96" s="7"/>
      <c r="AW96" s="4"/>
      <c r="AX96" s="74"/>
      <c r="AY96" s="7"/>
      <c r="AZ96" s="4"/>
      <c r="BA96" s="74"/>
      <c r="BB96" s="7"/>
      <c r="BC96" s="4"/>
      <c r="BD96" s="74"/>
      <c r="BE96" s="7"/>
      <c r="BF96" s="4"/>
      <c r="BG96" s="74"/>
      <c r="BH96" s="7"/>
      <c r="BI96" s="4"/>
      <c r="BJ96" s="74"/>
      <c r="BK96" s="7"/>
      <c r="BL96" s="4"/>
      <c r="BM96" s="74"/>
      <c r="BN96" s="7"/>
      <c r="BO96" s="4"/>
      <c r="BP96" s="74"/>
      <c r="BQ96" s="7"/>
      <c r="BR96" s="4"/>
      <c r="BS96" s="74"/>
      <c r="BT96" s="7"/>
      <c r="BU96" s="4"/>
      <c r="BV96" s="74"/>
      <c r="BW96" s="7"/>
      <c r="BX96" s="4"/>
      <c r="BY96" s="74"/>
    </row>
    <row r="97" spans="1:77" ht="13.5" customHeight="1">
      <c r="A97" s="71"/>
      <c r="C97" s="7"/>
      <c r="D97" s="4"/>
      <c r="E97" s="4"/>
      <c r="F97" s="7"/>
      <c r="G97" s="4"/>
      <c r="H97" s="74"/>
      <c r="I97" s="4"/>
      <c r="J97" s="4"/>
      <c r="K97" s="4"/>
      <c r="L97" s="7"/>
      <c r="M97" s="4"/>
      <c r="N97" s="74"/>
      <c r="O97" s="7"/>
      <c r="P97" s="4"/>
      <c r="Q97" s="74"/>
      <c r="R97" s="7"/>
      <c r="S97" s="4"/>
      <c r="T97" s="74"/>
      <c r="U97" s="7"/>
      <c r="V97" s="4"/>
      <c r="W97" s="74"/>
      <c r="X97" s="7"/>
      <c r="Y97" s="4"/>
      <c r="Z97" s="74"/>
      <c r="AA97" s="7"/>
      <c r="AB97" s="4"/>
      <c r="AC97" s="74"/>
      <c r="AD97" s="7"/>
      <c r="AE97" s="4"/>
      <c r="AF97" s="74"/>
      <c r="AG97" s="7"/>
      <c r="AH97" s="4"/>
      <c r="AI97" s="74"/>
      <c r="AJ97" s="7"/>
      <c r="AK97" s="4"/>
      <c r="AL97" s="74"/>
      <c r="AM97" s="7"/>
      <c r="AN97" s="4"/>
      <c r="AO97" s="74"/>
      <c r="AP97" s="7"/>
      <c r="AQ97" s="4"/>
      <c r="AR97" s="74"/>
      <c r="AS97" s="7"/>
      <c r="AT97" s="4"/>
      <c r="AU97" s="74"/>
      <c r="AV97" s="7"/>
      <c r="AW97" s="4"/>
      <c r="AX97" s="74"/>
      <c r="AY97" s="7"/>
      <c r="AZ97" s="4"/>
      <c r="BA97" s="74"/>
      <c r="BB97" s="7"/>
      <c r="BC97" s="4"/>
      <c r="BD97" s="74"/>
      <c r="BE97" s="7"/>
      <c r="BF97" s="4"/>
      <c r="BG97" s="74"/>
      <c r="BH97" s="7"/>
      <c r="BI97" s="4"/>
      <c r="BJ97" s="74"/>
      <c r="BK97" s="7"/>
      <c r="BL97" s="4"/>
      <c r="BM97" s="74"/>
      <c r="BN97" s="7"/>
      <c r="BO97" s="4"/>
      <c r="BP97" s="74"/>
      <c r="BQ97" s="7"/>
      <c r="BR97" s="4"/>
      <c r="BS97" s="74"/>
      <c r="BT97" s="7"/>
      <c r="BU97" s="4"/>
      <c r="BV97" s="74"/>
      <c r="BW97" s="7"/>
      <c r="BX97" s="4"/>
      <c r="BY97" s="74"/>
    </row>
    <row r="98" spans="1:77" ht="13.5" customHeight="1">
      <c r="A98" s="71"/>
      <c r="C98" s="7"/>
      <c r="D98" s="4"/>
      <c r="E98" s="4"/>
      <c r="F98" s="7"/>
      <c r="G98" s="4"/>
      <c r="H98" s="74"/>
      <c r="I98" s="4"/>
      <c r="J98" s="4"/>
      <c r="K98" s="4"/>
      <c r="L98" s="7"/>
      <c r="M98" s="4"/>
      <c r="N98" s="74"/>
      <c r="O98" s="7"/>
      <c r="P98" s="4"/>
      <c r="Q98" s="74"/>
      <c r="R98" s="7"/>
      <c r="S98" s="4"/>
      <c r="T98" s="74"/>
      <c r="U98" s="7"/>
      <c r="V98" s="4"/>
      <c r="W98" s="74"/>
      <c r="X98" s="7"/>
      <c r="Y98" s="4"/>
      <c r="Z98" s="74"/>
      <c r="AA98" s="7"/>
      <c r="AB98" s="4"/>
      <c r="AC98" s="74"/>
      <c r="AD98" s="7"/>
      <c r="AE98" s="4"/>
      <c r="AF98" s="74"/>
      <c r="AG98" s="7"/>
      <c r="AH98" s="4"/>
      <c r="AI98" s="74"/>
      <c r="AJ98" s="7"/>
      <c r="AK98" s="4"/>
      <c r="AL98" s="74"/>
      <c r="AM98" s="7"/>
      <c r="AN98" s="4"/>
      <c r="AO98" s="74"/>
      <c r="AP98" s="7"/>
      <c r="AQ98" s="4"/>
      <c r="AR98" s="74"/>
      <c r="AS98" s="7"/>
      <c r="AT98" s="4"/>
      <c r="AU98" s="74"/>
      <c r="AV98" s="7"/>
      <c r="AW98" s="4"/>
      <c r="AX98" s="74"/>
      <c r="AY98" s="7"/>
      <c r="AZ98" s="4"/>
      <c r="BA98" s="74"/>
      <c r="BB98" s="7"/>
      <c r="BC98" s="4"/>
      <c r="BD98" s="74"/>
      <c r="BE98" s="7"/>
      <c r="BF98" s="4"/>
      <c r="BG98" s="74"/>
      <c r="BH98" s="7"/>
      <c r="BI98" s="4"/>
      <c r="BJ98" s="74"/>
      <c r="BK98" s="7"/>
      <c r="BL98" s="4"/>
      <c r="BM98" s="74"/>
      <c r="BN98" s="7"/>
      <c r="BO98" s="4"/>
      <c r="BP98" s="74"/>
      <c r="BQ98" s="7"/>
      <c r="BR98" s="4"/>
      <c r="BS98" s="74"/>
      <c r="BT98" s="7"/>
      <c r="BU98" s="4"/>
      <c r="BV98" s="74"/>
      <c r="BW98" s="7"/>
      <c r="BX98" s="4"/>
      <c r="BY98" s="74"/>
    </row>
    <row r="99" spans="1:77" ht="13.5" customHeight="1">
      <c r="A99" s="71"/>
      <c r="C99" s="7"/>
      <c r="D99" s="4"/>
      <c r="E99" s="4"/>
      <c r="F99" s="7"/>
      <c r="G99" s="4"/>
      <c r="H99" s="74"/>
      <c r="I99" s="4"/>
      <c r="J99" s="4"/>
      <c r="K99" s="4"/>
      <c r="L99" s="7"/>
      <c r="M99" s="4"/>
      <c r="N99" s="74"/>
      <c r="O99" s="7"/>
      <c r="P99" s="4"/>
      <c r="Q99" s="74"/>
      <c r="R99" s="7"/>
      <c r="S99" s="4"/>
      <c r="T99" s="74"/>
      <c r="U99" s="7"/>
      <c r="V99" s="4"/>
      <c r="W99" s="74"/>
      <c r="X99" s="7"/>
      <c r="Y99" s="4"/>
      <c r="Z99" s="74"/>
      <c r="AA99" s="7"/>
      <c r="AB99" s="4"/>
      <c r="AC99" s="74"/>
      <c r="AD99" s="7"/>
      <c r="AE99" s="4"/>
      <c r="AF99" s="74"/>
      <c r="AG99" s="7"/>
      <c r="AH99" s="4"/>
      <c r="AI99" s="74"/>
      <c r="AJ99" s="7"/>
      <c r="AK99" s="4"/>
      <c r="AL99" s="74"/>
      <c r="AM99" s="7"/>
      <c r="AN99" s="4"/>
      <c r="AO99" s="74"/>
      <c r="AP99" s="7"/>
      <c r="AQ99" s="4"/>
      <c r="AR99" s="74"/>
      <c r="AS99" s="7"/>
      <c r="AT99" s="4"/>
      <c r="AU99" s="74"/>
      <c r="AV99" s="7"/>
      <c r="AW99" s="4"/>
      <c r="AX99" s="74"/>
      <c r="AY99" s="7"/>
      <c r="AZ99" s="4"/>
      <c r="BA99" s="74"/>
      <c r="BB99" s="7"/>
      <c r="BC99" s="4"/>
      <c r="BD99" s="74"/>
      <c r="BE99" s="7"/>
      <c r="BF99" s="4"/>
      <c r="BG99" s="74"/>
      <c r="BH99" s="7"/>
      <c r="BI99" s="4"/>
      <c r="BJ99" s="74"/>
      <c r="BK99" s="7"/>
      <c r="BL99" s="4"/>
      <c r="BM99" s="74"/>
      <c r="BN99" s="7"/>
      <c r="BO99" s="4"/>
      <c r="BP99" s="74"/>
      <c r="BQ99" s="7"/>
      <c r="BR99" s="4"/>
      <c r="BS99" s="74"/>
      <c r="BT99" s="7"/>
      <c r="BU99" s="4"/>
      <c r="BV99" s="74"/>
      <c r="BW99" s="7"/>
      <c r="BX99" s="4"/>
      <c r="BY99" s="74"/>
    </row>
    <row r="100" spans="1:77" ht="13.5" customHeight="1">
      <c r="A100" s="71"/>
      <c r="C100" s="7"/>
      <c r="D100" s="4"/>
      <c r="E100" s="4"/>
      <c r="F100" s="7"/>
      <c r="G100" s="4"/>
      <c r="H100" s="74"/>
      <c r="I100" s="4"/>
      <c r="J100" s="4"/>
      <c r="K100" s="4"/>
      <c r="L100" s="7"/>
      <c r="M100" s="4"/>
      <c r="N100" s="74"/>
      <c r="O100" s="7"/>
      <c r="P100" s="4"/>
      <c r="Q100" s="74"/>
      <c r="R100" s="7"/>
      <c r="S100" s="4"/>
      <c r="T100" s="74"/>
      <c r="U100" s="7"/>
      <c r="V100" s="4"/>
      <c r="W100" s="74"/>
      <c r="X100" s="7"/>
      <c r="Y100" s="4"/>
      <c r="Z100" s="74"/>
      <c r="AA100" s="7"/>
      <c r="AB100" s="4"/>
      <c r="AC100" s="74"/>
      <c r="AD100" s="7"/>
      <c r="AE100" s="4"/>
      <c r="AF100" s="74"/>
      <c r="AG100" s="7"/>
      <c r="AH100" s="4"/>
      <c r="AI100" s="74"/>
      <c r="AJ100" s="7"/>
      <c r="AK100" s="4"/>
      <c r="AL100" s="74"/>
      <c r="AM100" s="7"/>
      <c r="AN100" s="4"/>
      <c r="AO100" s="74"/>
      <c r="AP100" s="7"/>
      <c r="AQ100" s="4"/>
      <c r="AR100" s="74"/>
      <c r="AS100" s="7"/>
      <c r="AT100" s="4"/>
      <c r="AU100" s="74"/>
      <c r="AV100" s="7"/>
      <c r="AW100" s="4"/>
      <c r="AX100" s="74"/>
      <c r="AY100" s="7"/>
      <c r="AZ100" s="4"/>
      <c r="BA100" s="74"/>
      <c r="BB100" s="7"/>
      <c r="BC100" s="4"/>
      <c r="BD100" s="74"/>
      <c r="BE100" s="7"/>
      <c r="BF100" s="4"/>
      <c r="BG100" s="74"/>
      <c r="BH100" s="7"/>
      <c r="BI100" s="4"/>
      <c r="BJ100" s="74"/>
      <c r="BK100" s="7"/>
      <c r="BL100" s="4"/>
      <c r="BM100" s="74"/>
      <c r="BN100" s="7"/>
      <c r="BO100" s="4"/>
      <c r="BP100" s="74"/>
      <c r="BQ100" s="7"/>
      <c r="BR100" s="4"/>
      <c r="BS100" s="74"/>
      <c r="BT100" s="7"/>
      <c r="BU100" s="4"/>
      <c r="BV100" s="74"/>
      <c r="BW100" s="7"/>
      <c r="BX100" s="4"/>
      <c r="BY100" s="74"/>
    </row>
    <row r="101" spans="1:77" ht="13.5" customHeight="1">
      <c r="A101" s="71"/>
      <c r="C101" s="7"/>
      <c r="D101" s="4"/>
      <c r="E101" s="4"/>
      <c r="F101" s="7"/>
      <c r="G101" s="4"/>
      <c r="H101" s="74"/>
      <c r="I101" s="4"/>
      <c r="J101" s="4"/>
      <c r="K101" s="4"/>
      <c r="L101" s="7"/>
      <c r="M101" s="4"/>
      <c r="N101" s="74"/>
      <c r="O101" s="7"/>
      <c r="P101" s="4"/>
      <c r="Q101" s="74"/>
      <c r="R101" s="7"/>
      <c r="S101" s="4"/>
      <c r="T101" s="74"/>
      <c r="U101" s="7"/>
      <c r="V101" s="4"/>
      <c r="W101" s="74"/>
      <c r="X101" s="7"/>
      <c r="Y101" s="4"/>
      <c r="Z101" s="74"/>
      <c r="AA101" s="7"/>
      <c r="AB101" s="4"/>
      <c r="AC101" s="74"/>
      <c r="AD101" s="7"/>
      <c r="AE101" s="4"/>
      <c r="AF101" s="74"/>
      <c r="AG101" s="7"/>
      <c r="AH101" s="4"/>
      <c r="AI101" s="74"/>
      <c r="AJ101" s="7"/>
      <c r="AK101" s="4"/>
      <c r="AL101" s="74"/>
      <c r="AM101" s="7"/>
      <c r="AN101" s="4"/>
      <c r="AO101" s="74"/>
      <c r="AP101" s="7"/>
      <c r="AQ101" s="4"/>
      <c r="AR101" s="74"/>
      <c r="AS101" s="7"/>
      <c r="AT101" s="4"/>
      <c r="AU101" s="74"/>
      <c r="AV101" s="7"/>
      <c r="AW101" s="4"/>
      <c r="AX101" s="74"/>
      <c r="AY101" s="7"/>
      <c r="AZ101" s="4"/>
      <c r="BA101" s="74"/>
      <c r="BB101" s="7"/>
      <c r="BC101" s="4"/>
      <c r="BD101" s="74"/>
      <c r="BE101" s="7"/>
      <c r="BF101" s="4"/>
      <c r="BG101" s="74"/>
      <c r="BH101" s="7"/>
      <c r="BI101" s="4"/>
      <c r="BJ101" s="74"/>
      <c r="BK101" s="7"/>
      <c r="BL101" s="4"/>
      <c r="BM101" s="74"/>
      <c r="BN101" s="7"/>
      <c r="BO101" s="4"/>
      <c r="BP101" s="74"/>
      <c r="BQ101" s="7"/>
      <c r="BR101" s="4"/>
      <c r="BS101" s="74"/>
      <c r="BT101" s="7"/>
      <c r="BU101" s="4"/>
      <c r="BV101" s="74"/>
      <c r="BW101" s="7"/>
      <c r="BX101" s="4"/>
      <c r="BY101" s="74"/>
    </row>
    <row r="102" spans="1:77" ht="13.5" customHeight="1">
      <c r="A102" s="71"/>
      <c r="C102" s="7"/>
      <c r="D102" s="4"/>
      <c r="E102" s="4"/>
      <c r="F102" s="7"/>
      <c r="G102" s="4"/>
      <c r="H102" s="74"/>
      <c r="I102" s="4"/>
      <c r="J102" s="4"/>
      <c r="K102" s="4"/>
      <c r="L102" s="7"/>
      <c r="M102" s="4"/>
      <c r="N102" s="74"/>
      <c r="O102" s="7"/>
      <c r="P102" s="4"/>
      <c r="Q102" s="74"/>
      <c r="R102" s="7"/>
      <c r="S102" s="4"/>
      <c r="T102" s="74"/>
      <c r="U102" s="7"/>
      <c r="V102" s="4"/>
      <c r="W102" s="74"/>
      <c r="X102" s="7"/>
      <c r="Y102" s="4"/>
      <c r="Z102" s="74"/>
      <c r="AA102" s="7"/>
      <c r="AB102" s="4"/>
      <c r="AC102" s="74"/>
      <c r="AD102" s="7"/>
      <c r="AE102" s="4"/>
      <c r="AF102" s="74"/>
      <c r="AG102" s="7"/>
      <c r="AH102" s="4"/>
      <c r="AI102" s="74"/>
      <c r="AJ102" s="7"/>
      <c r="AK102" s="4"/>
      <c r="AL102" s="74"/>
      <c r="AM102" s="7"/>
      <c r="AN102" s="4"/>
      <c r="AO102" s="74"/>
      <c r="AP102" s="7"/>
      <c r="AQ102" s="4"/>
      <c r="AR102" s="74"/>
      <c r="AS102" s="7"/>
      <c r="AT102" s="4"/>
      <c r="AU102" s="74"/>
      <c r="AV102" s="7"/>
      <c r="AW102" s="4"/>
      <c r="AX102" s="74"/>
      <c r="AY102" s="7"/>
      <c r="AZ102" s="4"/>
      <c r="BA102" s="74"/>
      <c r="BB102" s="7"/>
      <c r="BC102" s="4"/>
      <c r="BD102" s="74"/>
      <c r="BE102" s="7"/>
      <c r="BF102" s="4"/>
      <c r="BG102" s="74"/>
      <c r="BH102" s="7"/>
      <c r="BI102" s="4"/>
      <c r="BJ102" s="74"/>
      <c r="BK102" s="7"/>
      <c r="BL102" s="4"/>
      <c r="BM102" s="74"/>
      <c r="BN102" s="7"/>
      <c r="BO102" s="4"/>
      <c r="BP102" s="74"/>
      <c r="BQ102" s="7"/>
      <c r="BR102" s="4"/>
      <c r="BS102" s="74"/>
      <c r="BT102" s="7"/>
      <c r="BU102" s="4"/>
      <c r="BV102" s="74"/>
      <c r="BW102" s="7"/>
      <c r="BX102" s="4"/>
      <c r="BY102" s="74"/>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info_parties!$A$1:$A$111</xm:f>
          </x14:formula1>
          <xm:sqref>A11:A99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sqref="A1:XFD1048576"/>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36328125" style="2" bestFit="1" customWidth="1"/>
    <col min="47"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90" width="5.6328125" style="2"/>
    <col min="91" max="91" width="11.453125" style="2" customWidth="1"/>
    <col min="92" max="96" width="5.6328125" style="2"/>
    <col min="97" max="97" width="11.453125" style="2" customWidth="1"/>
    <col min="98" max="102" width="5.6328125" style="2"/>
    <col min="103" max="103" width="11.453125" style="2" customWidth="1"/>
    <col min="104" max="104" width="5.6328125" style="2"/>
    <col min="105" max="105" width="11.453125" style="2" customWidth="1"/>
    <col min="106"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82" width="5.6328125" style="2"/>
    <col min="183" max="183" width="11.453125" style="2" customWidth="1"/>
    <col min="184" max="190" width="5.6328125" style="2"/>
    <col min="191" max="191" width="11.453125" style="2" customWidth="1"/>
    <col min="192" max="196" width="5.6328125" style="2"/>
    <col min="197" max="197" width="11.453125" style="2" customWidth="1"/>
    <col min="198" max="202" width="5.6328125" style="2"/>
    <col min="203" max="203" width="11.453125" style="2" customWidth="1"/>
    <col min="204" max="204" width="5.6328125" style="2"/>
    <col min="205" max="205" width="11.453125" style="2" customWidth="1"/>
    <col min="206"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7" customFormat="1" ht="13.5" customHeight="1">
      <c r="A1" s="12" t="s">
        <v>19</v>
      </c>
      <c r="B1" s="12"/>
      <c r="C1" s="13"/>
      <c r="D1" s="14"/>
      <c r="E1" s="14"/>
      <c r="F1" s="14"/>
      <c r="G1" s="14"/>
      <c r="H1" s="14"/>
      <c r="I1" s="14"/>
      <c r="J1" s="14" t="s">
        <v>116</v>
      </c>
      <c r="K1" s="15"/>
      <c r="L1" s="14"/>
      <c r="M1" s="14"/>
      <c r="N1" s="14"/>
      <c r="O1" s="14"/>
      <c r="P1" s="16"/>
      <c r="Q1" s="14"/>
      <c r="R1" s="14"/>
      <c r="S1" s="14"/>
      <c r="T1" s="14"/>
      <c r="U1" s="14" t="s">
        <v>116</v>
      </c>
      <c r="V1" s="14"/>
      <c r="W1" s="13"/>
      <c r="X1" s="14"/>
      <c r="Y1" s="14"/>
      <c r="Z1" s="14"/>
      <c r="AA1" s="14"/>
      <c r="AB1" s="14"/>
      <c r="AC1" s="14"/>
      <c r="AD1" s="14" t="s">
        <v>116</v>
      </c>
      <c r="AE1" s="15"/>
      <c r="AF1" s="14"/>
      <c r="AG1" s="14"/>
      <c r="AH1" s="14"/>
      <c r="AI1" s="14"/>
      <c r="AJ1" s="16"/>
      <c r="AK1" s="14"/>
      <c r="AL1" s="14"/>
      <c r="AM1" s="14"/>
      <c r="AN1" s="14"/>
      <c r="AO1" s="14" t="s">
        <v>116</v>
      </c>
      <c r="AP1" s="14"/>
      <c r="AQ1" s="13"/>
      <c r="AR1" s="14"/>
      <c r="AS1" s="14"/>
      <c r="AT1" s="14"/>
      <c r="AU1" s="14"/>
      <c r="AV1" s="14"/>
      <c r="AW1" s="14"/>
      <c r="AX1" s="14" t="s">
        <v>116</v>
      </c>
      <c r="AY1" s="15"/>
      <c r="AZ1" s="14"/>
      <c r="BA1" s="14"/>
      <c r="BB1" s="14"/>
      <c r="BC1" s="14"/>
      <c r="BD1" s="16"/>
      <c r="BE1" s="14"/>
      <c r="BF1" s="14"/>
      <c r="BG1" s="14"/>
      <c r="BH1" s="14"/>
      <c r="BI1" s="14" t="s">
        <v>116</v>
      </c>
      <c r="BJ1" s="14"/>
      <c r="BK1" s="13"/>
      <c r="BL1" s="14"/>
      <c r="BM1" s="14"/>
      <c r="BN1" s="14"/>
      <c r="BO1" s="14"/>
      <c r="BP1" s="14"/>
      <c r="BQ1" s="14"/>
      <c r="BR1" s="14" t="s">
        <v>116</v>
      </c>
      <c r="BS1" s="15"/>
      <c r="BT1" s="14"/>
      <c r="BU1" s="14"/>
      <c r="BV1" s="14"/>
      <c r="BW1" s="14"/>
      <c r="BX1" s="16"/>
      <c r="BY1" s="14"/>
      <c r="BZ1" s="14"/>
      <c r="CA1" s="14"/>
      <c r="CB1" s="14"/>
      <c r="CC1" s="14" t="s">
        <v>116</v>
      </c>
      <c r="CD1" s="14"/>
      <c r="CE1" s="13"/>
      <c r="CF1" s="14"/>
      <c r="CG1" s="14"/>
      <c r="CH1" s="14"/>
      <c r="CI1" s="14"/>
      <c r="CJ1" s="14"/>
      <c r="CK1" s="14"/>
      <c r="CL1" s="14" t="s">
        <v>116</v>
      </c>
      <c r="CM1" s="15"/>
      <c r="CN1" s="14"/>
      <c r="CO1" s="14"/>
      <c r="CP1" s="14"/>
      <c r="CQ1" s="14"/>
      <c r="CR1" s="16"/>
      <c r="CS1" s="14"/>
      <c r="CT1" s="14"/>
      <c r="CU1" s="14"/>
      <c r="CV1" s="14"/>
      <c r="CW1" s="14" t="s">
        <v>116</v>
      </c>
      <c r="CX1" s="14"/>
      <c r="CY1" s="13"/>
      <c r="CZ1" s="14"/>
      <c r="DA1" s="14"/>
      <c r="DB1" s="14"/>
      <c r="DC1" s="14"/>
      <c r="DD1" s="14"/>
      <c r="DE1" s="14"/>
      <c r="DF1" s="14" t="s">
        <v>116</v>
      </c>
      <c r="DG1" s="15"/>
      <c r="DH1" s="14"/>
      <c r="DI1" s="14"/>
      <c r="DJ1" s="14"/>
      <c r="DK1" s="14"/>
      <c r="DL1" s="16"/>
      <c r="DM1" s="14"/>
      <c r="DN1" s="14"/>
      <c r="DO1" s="14"/>
      <c r="DP1" s="14"/>
      <c r="DQ1" s="14" t="s">
        <v>116</v>
      </c>
      <c r="DR1" s="14"/>
      <c r="DS1" s="13"/>
      <c r="DT1" s="14"/>
      <c r="DU1" s="14"/>
      <c r="DV1" s="14"/>
      <c r="DW1" s="14"/>
      <c r="DX1" s="14"/>
      <c r="DY1" s="14"/>
      <c r="DZ1" s="14" t="s">
        <v>116</v>
      </c>
      <c r="EA1" s="15"/>
      <c r="EB1" s="14"/>
      <c r="EC1" s="14"/>
      <c r="ED1" s="14"/>
      <c r="EE1" s="14"/>
      <c r="EF1" s="16"/>
      <c r="EG1" s="14"/>
      <c r="EH1" s="14"/>
      <c r="EI1" s="14"/>
      <c r="EJ1" s="14"/>
      <c r="EK1" s="14" t="s">
        <v>116</v>
      </c>
      <c r="EL1" s="14"/>
      <c r="EM1" s="13"/>
      <c r="EN1" s="14"/>
      <c r="EO1" s="14"/>
      <c r="EP1" s="14"/>
      <c r="EQ1" s="14"/>
      <c r="ER1" s="14"/>
      <c r="ES1" s="14"/>
      <c r="ET1" s="14" t="s">
        <v>116</v>
      </c>
      <c r="EU1" s="15"/>
      <c r="EV1" s="14"/>
      <c r="EW1" s="14"/>
      <c r="EX1" s="14"/>
      <c r="EY1" s="14"/>
      <c r="EZ1" s="16"/>
      <c r="FA1" s="14"/>
      <c r="FB1" s="14"/>
      <c r="FC1" s="14"/>
      <c r="FD1" s="14"/>
      <c r="FE1" s="14" t="s">
        <v>116</v>
      </c>
      <c r="FF1" s="14"/>
      <c r="FG1" s="13"/>
      <c r="FH1" s="14"/>
      <c r="FI1" s="14"/>
      <c r="FJ1" s="14"/>
      <c r="FK1" s="14"/>
      <c r="FL1" s="14"/>
      <c r="FM1" s="14"/>
      <c r="FN1" s="14" t="s">
        <v>116</v>
      </c>
      <c r="FO1" s="15"/>
      <c r="FP1" s="14"/>
      <c r="FQ1" s="14"/>
      <c r="FR1" s="14"/>
      <c r="FS1" s="14"/>
      <c r="FT1" s="16"/>
      <c r="FU1" s="14"/>
      <c r="FV1" s="14"/>
      <c r="FW1" s="14"/>
      <c r="FX1" s="14"/>
      <c r="FY1" s="14" t="s">
        <v>116</v>
      </c>
      <c r="FZ1" s="14"/>
      <c r="GA1" s="13"/>
      <c r="GB1" s="14"/>
      <c r="GC1" s="14"/>
      <c r="GD1" s="14"/>
      <c r="GE1" s="14"/>
      <c r="GF1" s="14"/>
      <c r="GG1" s="14"/>
      <c r="GH1" s="14" t="s">
        <v>116</v>
      </c>
      <c r="GI1" s="15"/>
      <c r="GJ1" s="14"/>
      <c r="GK1" s="14"/>
      <c r="GL1" s="14"/>
      <c r="GM1" s="14"/>
      <c r="GN1" s="16"/>
      <c r="GO1" s="14"/>
      <c r="GP1" s="14"/>
      <c r="GQ1" s="14"/>
      <c r="GR1" s="14"/>
      <c r="GS1" s="14" t="s">
        <v>116</v>
      </c>
      <c r="GT1" s="14"/>
      <c r="GU1" s="13"/>
      <c r="GV1" s="14"/>
      <c r="GW1" s="14"/>
      <c r="GX1" s="14"/>
      <c r="GY1" s="14"/>
      <c r="GZ1" s="14"/>
      <c r="HA1" s="14"/>
      <c r="HB1" s="14" t="s">
        <v>116</v>
      </c>
      <c r="HC1" s="15"/>
      <c r="HD1" s="14"/>
      <c r="HE1" s="14"/>
      <c r="HF1" s="14"/>
      <c r="HG1" s="14"/>
      <c r="HH1" s="16"/>
      <c r="HI1" s="14"/>
      <c r="HJ1" s="14"/>
      <c r="HK1" s="14"/>
      <c r="HL1" s="14"/>
      <c r="HM1" s="14" t="s">
        <v>116</v>
      </c>
      <c r="HN1" s="14"/>
      <c r="HO1" s="13"/>
      <c r="HP1" s="14"/>
      <c r="HQ1" s="14"/>
      <c r="HR1" s="14"/>
      <c r="HS1" s="14"/>
      <c r="HT1" s="14"/>
      <c r="HU1" s="14"/>
      <c r="HV1" s="14" t="s">
        <v>116</v>
      </c>
      <c r="HW1" s="15"/>
      <c r="HX1" s="14"/>
      <c r="HY1" s="14"/>
      <c r="HZ1" s="14"/>
      <c r="IA1" s="14"/>
      <c r="IB1" s="16"/>
      <c r="IC1" s="14"/>
      <c r="ID1" s="14"/>
      <c r="IE1" s="14"/>
      <c r="IF1" s="14"/>
      <c r="IG1" s="14" t="s">
        <v>116</v>
      </c>
      <c r="IH1" s="14"/>
      <c r="II1" s="13"/>
      <c r="IJ1" s="14"/>
      <c r="IK1" s="14"/>
      <c r="IL1" s="14"/>
      <c r="IM1" s="14"/>
      <c r="IN1" s="14"/>
      <c r="IO1" s="14"/>
      <c r="IP1" s="14" t="s">
        <v>116</v>
      </c>
      <c r="IQ1" s="15"/>
      <c r="IR1" s="14"/>
      <c r="IS1" s="14"/>
      <c r="IT1" s="14"/>
      <c r="IU1" s="14"/>
      <c r="IV1" s="16"/>
      <c r="IW1" s="14"/>
      <c r="IX1" s="14"/>
      <c r="IY1" s="14"/>
      <c r="IZ1" s="14"/>
      <c r="JA1" s="14" t="s">
        <v>116</v>
      </c>
      <c r="JB1" s="14"/>
    </row>
    <row r="2" spans="1:262" s="17" customFormat="1" ht="13.5" customHeight="1">
      <c r="A2" s="12" t="s">
        <v>127</v>
      </c>
      <c r="B2" s="12"/>
      <c r="C2" s="13"/>
      <c r="D2" s="14"/>
      <c r="E2" s="14"/>
      <c r="F2" s="14"/>
      <c r="G2" s="14"/>
      <c r="H2" s="14"/>
      <c r="I2" s="14"/>
      <c r="J2" s="14"/>
      <c r="K2" s="15"/>
      <c r="L2" s="14"/>
      <c r="M2" s="14"/>
      <c r="N2" s="14"/>
      <c r="O2" s="14"/>
      <c r="P2" s="16"/>
      <c r="Q2" s="14"/>
      <c r="R2" s="14"/>
      <c r="S2" s="14"/>
      <c r="T2" s="14"/>
      <c r="U2" s="14"/>
      <c r="V2" s="14"/>
      <c r="W2" s="13"/>
      <c r="X2" s="14"/>
      <c r="Y2" s="14"/>
      <c r="Z2" s="14"/>
      <c r="AA2" s="14"/>
      <c r="AB2" s="14"/>
      <c r="AC2" s="14"/>
      <c r="AD2" s="14"/>
      <c r="AE2" s="15"/>
      <c r="AF2" s="14"/>
      <c r="AG2" s="14"/>
      <c r="AH2" s="14"/>
      <c r="AI2" s="14"/>
      <c r="AJ2" s="16"/>
      <c r="AK2" s="14"/>
      <c r="AL2" s="14"/>
      <c r="AM2" s="14"/>
      <c r="AN2" s="14"/>
      <c r="AO2" s="14"/>
      <c r="AP2" s="14"/>
      <c r="AQ2" s="13"/>
      <c r="AR2" s="14"/>
      <c r="AS2" s="14"/>
      <c r="AT2" s="14"/>
      <c r="AU2" s="14"/>
      <c r="AV2" s="14"/>
      <c r="AW2" s="14"/>
      <c r="AX2" s="14"/>
      <c r="AY2" s="15"/>
      <c r="AZ2" s="14"/>
      <c r="BA2" s="14"/>
      <c r="BB2" s="14"/>
      <c r="BC2" s="14"/>
      <c r="BD2" s="16"/>
      <c r="BE2" s="14"/>
      <c r="BF2" s="14"/>
      <c r="BG2" s="14"/>
      <c r="BH2" s="14"/>
      <c r="BI2" s="14"/>
      <c r="BJ2" s="14"/>
      <c r="BK2" s="13"/>
      <c r="BL2" s="14"/>
      <c r="BM2" s="14"/>
      <c r="BN2" s="14"/>
      <c r="BO2" s="14"/>
      <c r="BP2" s="14"/>
      <c r="BQ2" s="14"/>
      <c r="BR2" s="14"/>
      <c r="BS2" s="15"/>
      <c r="BT2" s="14"/>
      <c r="BU2" s="14"/>
      <c r="BV2" s="14"/>
      <c r="BW2" s="14"/>
      <c r="BX2" s="16"/>
      <c r="BY2" s="14"/>
      <c r="BZ2" s="14"/>
      <c r="CA2" s="14"/>
      <c r="CB2" s="14"/>
      <c r="CC2" s="14"/>
      <c r="CD2" s="14"/>
      <c r="CE2" s="13"/>
      <c r="CF2" s="14"/>
      <c r="CG2" s="14"/>
      <c r="CH2" s="14"/>
      <c r="CI2" s="14"/>
      <c r="CJ2" s="14"/>
      <c r="CK2" s="14"/>
      <c r="CL2" s="14"/>
      <c r="CM2" s="15"/>
      <c r="CN2" s="14"/>
      <c r="CO2" s="14"/>
      <c r="CP2" s="14"/>
      <c r="CQ2" s="14"/>
      <c r="CR2" s="16"/>
      <c r="CS2" s="14"/>
      <c r="CT2" s="14"/>
      <c r="CU2" s="14"/>
      <c r="CV2" s="14"/>
      <c r="CW2" s="14"/>
      <c r="CX2" s="14"/>
      <c r="CY2" s="13"/>
      <c r="CZ2" s="14"/>
      <c r="DA2" s="14"/>
      <c r="DB2" s="14"/>
      <c r="DC2" s="14"/>
      <c r="DD2" s="14"/>
      <c r="DE2" s="14"/>
      <c r="DF2" s="14"/>
      <c r="DG2" s="15"/>
      <c r="DH2" s="14"/>
      <c r="DI2" s="14"/>
      <c r="DJ2" s="14"/>
      <c r="DK2" s="14"/>
      <c r="DL2" s="16"/>
      <c r="DM2" s="14"/>
      <c r="DN2" s="14"/>
      <c r="DO2" s="14"/>
      <c r="DP2" s="14"/>
      <c r="DQ2" s="14"/>
      <c r="DR2" s="14"/>
      <c r="DS2" s="13"/>
      <c r="DT2" s="14"/>
      <c r="DU2" s="14"/>
      <c r="DV2" s="14"/>
      <c r="DW2" s="14"/>
      <c r="DX2" s="14"/>
      <c r="DY2" s="14"/>
      <c r="DZ2" s="14"/>
      <c r="EA2" s="15"/>
      <c r="EB2" s="14"/>
      <c r="EC2" s="14"/>
      <c r="ED2" s="14"/>
      <c r="EE2" s="14"/>
      <c r="EF2" s="16"/>
      <c r="EG2" s="14"/>
      <c r="EH2" s="14"/>
      <c r="EI2" s="14"/>
      <c r="EJ2" s="14"/>
      <c r="EK2" s="14"/>
      <c r="EL2" s="14"/>
      <c r="EM2" s="13"/>
      <c r="EN2" s="14"/>
      <c r="EO2" s="14"/>
      <c r="EP2" s="14"/>
      <c r="EQ2" s="14"/>
      <c r="ER2" s="14"/>
      <c r="ES2" s="14"/>
      <c r="ET2" s="14"/>
      <c r="EU2" s="15"/>
      <c r="EV2" s="14"/>
      <c r="EW2" s="14"/>
      <c r="EX2" s="14"/>
      <c r="EY2" s="14"/>
      <c r="EZ2" s="16"/>
      <c r="FA2" s="14"/>
      <c r="FB2" s="14"/>
      <c r="FC2" s="14"/>
      <c r="FD2" s="14"/>
      <c r="FE2" s="14"/>
      <c r="FF2" s="14"/>
      <c r="FG2" s="13"/>
      <c r="FH2" s="14"/>
      <c r="FI2" s="14"/>
      <c r="FJ2" s="14"/>
      <c r="FK2" s="14"/>
      <c r="FL2" s="14"/>
      <c r="FM2" s="14"/>
      <c r="FN2" s="14"/>
      <c r="FO2" s="15"/>
      <c r="FP2" s="14"/>
      <c r="FQ2" s="14"/>
      <c r="FR2" s="14"/>
      <c r="FS2" s="14"/>
      <c r="FT2" s="16"/>
      <c r="FU2" s="14"/>
      <c r="FV2" s="14"/>
      <c r="FW2" s="14"/>
      <c r="FX2" s="14"/>
      <c r="FY2" s="14"/>
      <c r="FZ2" s="14"/>
      <c r="GA2" s="13"/>
      <c r="GB2" s="14"/>
      <c r="GC2" s="14"/>
      <c r="GD2" s="14"/>
      <c r="GE2" s="14"/>
      <c r="GF2" s="14"/>
      <c r="GG2" s="14"/>
      <c r="GH2" s="14"/>
      <c r="GI2" s="15"/>
      <c r="GJ2" s="14"/>
      <c r="GK2" s="14"/>
      <c r="GL2" s="14"/>
      <c r="GM2" s="14"/>
      <c r="GN2" s="16"/>
      <c r="GO2" s="14"/>
      <c r="GP2" s="14"/>
      <c r="GQ2" s="14"/>
      <c r="GR2" s="14"/>
      <c r="GS2" s="14"/>
      <c r="GT2" s="14"/>
      <c r="GU2" s="13"/>
      <c r="GV2" s="14"/>
      <c r="GW2" s="14"/>
      <c r="GX2" s="14"/>
      <c r="GY2" s="14"/>
      <c r="GZ2" s="14"/>
      <c r="HA2" s="14"/>
      <c r="HB2" s="14"/>
      <c r="HC2" s="15"/>
      <c r="HD2" s="14"/>
      <c r="HE2" s="14"/>
      <c r="HF2" s="14"/>
      <c r="HG2" s="14"/>
      <c r="HH2" s="16"/>
      <c r="HI2" s="14"/>
      <c r="HJ2" s="14"/>
      <c r="HK2" s="14"/>
      <c r="HL2" s="14"/>
      <c r="HM2" s="14"/>
      <c r="HN2" s="14"/>
      <c r="HO2" s="13"/>
      <c r="HP2" s="14"/>
      <c r="HQ2" s="14"/>
      <c r="HR2" s="14"/>
      <c r="HS2" s="14"/>
      <c r="HT2" s="14"/>
      <c r="HU2" s="14"/>
      <c r="HV2" s="14"/>
      <c r="HW2" s="15"/>
      <c r="HX2" s="14"/>
      <c r="HY2" s="14"/>
      <c r="HZ2" s="14"/>
      <c r="IA2" s="14"/>
      <c r="IB2" s="16"/>
      <c r="IC2" s="14"/>
      <c r="ID2" s="14"/>
      <c r="IE2" s="14"/>
      <c r="IF2" s="14"/>
      <c r="IG2" s="14"/>
      <c r="IH2" s="14"/>
      <c r="II2" s="13"/>
      <c r="IJ2" s="14"/>
      <c r="IK2" s="14"/>
      <c r="IL2" s="14"/>
      <c r="IM2" s="14"/>
      <c r="IN2" s="14"/>
      <c r="IO2" s="14"/>
      <c r="IP2" s="14"/>
      <c r="IQ2" s="15"/>
      <c r="IR2" s="14"/>
      <c r="IS2" s="14"/>
      <c r="IT2" s="14"/>
      <c r="IU2" s="14"/>
      <c r="IV2" s="16"/>
      <c r="IW2" s="14"/>
      <c r="IX2" s="14"/>
      <c r="IY2" s="14"/>
      <c r="IZ2" s="14"/>
      <c r="JA2" s="14"/>
      <c r="JB2" s="14"/>
    </row>
    <row r="3" spans="1:262" ht="13.5" customHeight="1">
      <c r="A3" s="18" t="s">
        <v>21</v>
      </c>
      <c r="B3" s="18"/>
      <c r="C3" s="19"/>
      <c r="D3" s="20"/>
      <c r="E3" s="20"/>
      <c r="F3" s="20"/>
      <c r="G3" s="20"/>
      <c r="H3" s="20"/>
      <c r="I3" s="20"/>
      <c r="J3" s="20"/>
      <c r="K3" s="21"/>
      <c r="L3" s="20"/>
      <c r="M3" s="20"/>
      <c r="N3" s="20"/>
      <c r="O3" s="20"/>
      <c r="P3" s="22"/>
      <c r="Q3" s="20"/>
      <c r="R3" s="20"/>
      <c r="S3" s="20"/>
      <c r="T3" s="20"/>
      <c r="U3" s="20"/>
      <c r="V3" s="20"/>
      <c r="W3" s="19"/>
      <c r="X3" s="20"/>
      <c r="Y3" s="20"/>
      <c r="Z3" s="20"/>
      <c r="AA3" s="20"/>
      <c r="AB3" s="20"/>
      <c r="AC3" s="20"/>
      <c r="AD3" s="20"/>
      <c r="AE3" s="21"/>
      <c r="AF3" s="20"/>
      <c r="AG3" s="20"/>
      <c r="AH3" s="20"/>
      <c r="AI3" s="20"/>
      <c r="AJ3" s="22"/>
      <c r="AK3" s="20"/>
      <c r="AL3" s="20"/>
      <c r="AM3" s="20"/>
      <c r="AN3" s="20"/>
      <c r="AO3" s="20"/>
      <c r="AP3" s="20"/>
      <c r="AQ3" s="19"/>
      <c r="AR3" s="20"/>
      <c r="AS3" s="20"/>
      <c r="AT3" s="20"/>
      <c r="AU3" s="20"/>
      <c r="AV3" s="20"/>
      <c r="AW3" s="20"/>
      <c r="AX3" s="20"/>
      <c r="AY3" s="21"/>
      <c r="AZ3" s="20"/>
      <c r="BA3" s="20"/>
      <c r="BB3" s="20"/>
      <c r="BC3" s="20"/>
      <c r="BD3" s="22"/>
      <c r="BE3" s="20"/>
      <c r="BF3" s="20"/>
      <c r="BG3" s="20"/>
      <c r="BH3" s="20"/>
      <c r="BI3" s="20"/>
      <c r="BJ3" s="20"/>
      <c r="BK3" s="19"/>
      <c r="BL3" s="20"/>
      <c r="BM3" s="20"/>
      <c r="BN3" s="20"/>
      <c r="BO3" s="20"/>
      <c r="BP3" s="20"/>
      <c r="BQ3" s="20"/>
      <c r="BR3" s="20"/>
      <c r="BS3" s="21"/>
      <c r="BT3" s="20"/>
      <c r="BU3" s="20"/>
      <c r="BV3" s="20"/>
      <c r="BW3" s="20"/>
      <c r="BX3" s="22"/>
      <c r="BY3" s="20"/>
      <c r="BZ3" s="20"/>
      <c r="CA3" s="20"/>
      <c r="CB3" s="20"/>
      <c r="CC3" s="20"/>
      <c r="CD3" s="20"/>
      <c r="CE3" s="19"/>
      <c r="CF3" s="20"/>
      <c r="CG3" s="20"/>
      <c r="CH3" s="20"/>
      <c r="CI3" s="20"/>
      <c r="CJ3" s="20"/>
      <c r="CK3" s="20"/>
      <c r="CL3" s="20"/>
      <c r="CM3" s="21"/>
      <c r="CN3" s="20"/>
      <c r="CO3" s="20"/>
      <c r="CP3" s="20"/>
      <c r="CQ3" s="20"/>
      <c r="CR3" s="22"/>
      <c r="CS3" s="20"/>
      <c r="CT3" s="20"/>
      <c r="CU3" s="20"/>
      <c r="CV3" s="20"/>
      <c r="CW3" s="20"/>
      <c r="CX3" s="20"/>
      <c r="CY3" s="19"/>
      <c r="CZ3" s="20"/>
      <c r="DA3" s="20"/>
      <c r="DB3" s="20"/>
      <c r="DC3" s="20"/>
      <c r="DD3" s="20"/>
      <c r="DE3" s="20"/>
      <c r="DF3" s="20"/>
      <c r="DG3" s="21"/>
      <c r="DH3" s="20"/>
      <c r="DI3" s="20"/>
      <c r="DJ3" s="20"/>
      <c r="DK3" s="20"/>
      <c r="DL3" s="22"/>
      <c r="DM3" s="20"/>
      <c r="DN3" s="20"/>
      <c r="DO3" s="20"/>
      <c r="DP3" s="20"/>
      <c r="DQ3" s="20"/>
      <c r="DR3" s="20"/>
      <c r="DS3" s="19"/>
      <c r="DT3" s="20"/>
      <c r="DU3" s="20"/>
      <c r="DV3" s="20"/>
      <c r="DW3" s="20"/>
      <c r="DX3" s="20"/>
      <c r="DY3" s="20"/>
      <c r="DZ3" s="20"/>
      <c r="EA3" s="21"/>
      <c r="EB3" s="20"/>
      <c r="EC3" s="20"/>
      <c r="ED3" s="20"/>
      <c r="EE3" s="20"/>
      <c r="EF3" s="22"/>
      <c r="EG3" s="20"/>
      <c r="EH3" s="20"/>
      <c r="EI3" s="20"/>
      <c r="EJ3" s="20"/>
      <c r="EK3" s="20"/>
      <c r="EL3" s="20"/>
      <c r="EM3" s="19"/>
      <c r="EN3" s="20"/>
      <c r="EO3" s="20"/>
      <c r="EP3" s="20"/>
      <c r="EQ3" s="20"/>
      <c r="ER3" s="20"/>
      <c r="ES3" s="20"/>
      <c r="ET3" s="20"/>
      <c r="EU3" s="21"/>
      <c r="EV3" s="20"/>
      <c r="EW3" s="20"/>
      <c r="EX3" s="20"/>
      <c r="EY3" s="20"/>
      <c r="EZ3" s="22"/>
      <c r="FA3" s="20"/>
      <c r="FB3" s="20"/>
      <c r="FC3" s="20"/>
      <c r="FD3" s="20"/>
      <c r="FE3" s="20"/>
      <c r="FF3" s="20"/>
      <c r="FG3" s="19"/>
      <c r="FH3" s="20"/>
      <c r="FI3" s="20"/>
      <c r="FJ3" s="20"/>
      <c r="FK3" s="20"/>
      <c r="FL3" s="20"/>
      <c r="FM3" s="20"/>
      <c r="FN3" s="20"/>
      <c r="FO3" s="21"/>
      <c r="FP3" s="20"/>
      <c r="FQ3" s="20"/>
      <c r="FR3" s="20"/>
      <c r="FS3" s="20"/>
      <c r="FT3" s="22"/>
      <c r="FU3" s="20"/>
      <c r="FV3" s="20"/>
      <c r="FW3" s="20"/>
      <c r="FX3" s="20"/>
      <c r="FY3" s="20"/>
      <c r="FZ3" s="20"/>
      <c r="GA3" s="19"/>
      <c r="GB3" s="20"/>
      <c r="GC3" s="20"/>
      <c r="GD3" s="20"/>
      <c r="GE3" s="20"/>
      <c r="GF3" s="20"/>
      <c r="GG3" s="20"/>
      <c r="GH3" s="20"/>
      <c r="GI3" s="21"/>
      <c r="GJ3" s="20"/>
      <c r="GK3" s="20"/>
      <c r="GL3" s="20"/>
      <c r="GM3" s="20"/>
      <c r="GN3" s="22"/>
      <c r="GO3" s="20"/>
      <c r="GP3" s="20"/>
      <c r="GQ3" s="20"/>
      <c r="GR3" s="20"/>
      <c r="GS3" s="20"/>
      <c r="GT3" s="20"/>
      <c r="GU3" s="19"/>
      <c r="GV3" s="20"/>
      <c r="GW3" s="20"/>
      <c r="GX3" s="20"/>
      <c r="GY3" s="20"/>
      <c r="GZ3" s="20"/>
      <c r="HA3" s="20"/>
      <c r="HB3" s="20"/>
      <c r="HC3" s="21"/>
      <c r="HD3" s="20"/>
      <c r="HE3" s="20"/>
      <c r="HF3" s="20"/>
      <c r="HG3" s="20"/>
      <c r="HH3" s="22"/>
      <c r="HI3" s="20"/>
      <c r="HJ3" s="20"/>
      <c r="HK3" s="20"/>
      <c r="HL3" s="20"/>
      <c r="HM3" s="20"/>
      <c r="HN3" s="20"/>
      <c r="HO3" s="19"/>
      <c r="HP3" s="20"/>
      <c r="HQ3" s="20"/>
      <c r="HR3" s="20"/>
      <c r="HS3" s="20"/>
      <c r="HT3" s="20"/>
      <c r="HU3" s="20"/>
      <c r="HV3" s="20"/>
      <c r="HW3" s="21"/>
      <c r="HX3" s="20"/>
      <c r="HY3" s="20"/>
      <c r="HZ3" s="20"/>
      <c r="IA3" s="20"/>
      <c r="IB3" s="22"/>
      <c r="IC3" s="20"/>
      <c r="ID3" s="20"/>
      <c r="IE3" s="20"/>
      <c r="IF3" s="20"/>
      <c r="IG3" s="20"/>
      <c r="IH3" s="20"/>
      <c r="II3" s="19"/>
      <c r="IJ3" s="20"/>
      <c r="IK3" s="20"/>
      <c r="IL3" s="20"/>
      <c r="IM3" s="20"/>
      <c r="IN3" s="20"/>
      <c r="IO3" s="20"/>
      <c r="IP3" s="20"/>
      <c r="IQ3" s="21"/>
      <c r="IR3" s="20"/>
      <c r="IS3" s="20"/>
      <c r="IT3" s="20"/>
      <c r="IU3" s="20"/>
      <c r="IV3" s="22"/>
      <c r="IW3" s="20"/>
      <c r="IX3" s="20"/>
      <c r="IY3" s="20"/>
      <c r="IZ3" s="20"/>
      <c r="JA3" s="20"/>
      <c r="JB3" s="20"/>
    </row>
    <row r="4" spans="1:262" s="29" customFormat="1" ht="13.5" customHeight="1">
      <c r="A4" s="23" t="s">
        <v>22</v>
      </c>
      <c r="B4" s="24"/>
      <c r="C4" s="25"/>
      <c r="D4" s="26"/>
      <c r="E4" s="26"/>
      <c r="F4" s="26"/>
      <c r="G4" s="26"/>
      <c r="H4" s="26"/>
      <c r="I4" s="26"/>
      <c r="J4" s="26"/>
      <c r="K4" s="27"/>
      <c r="L4" s="26"/>
      <c r="M4" s="26"/>
      <c r="N4" s="26"/>
      <c r="O4" s="26"/>
      <c r="P4" s="28"/>
      <c r="Q4" s="26"/>
      <c r="R4" s="26"/>
      <c r="S4" s="26"/>
      <c r="T4" s="26"/>
      <c r="U4" s="26"/>
      <c r="V4" s="26"/>
      <c r="W4" s="25"/>
      <c r="X4" s="26"/>
      <c r="Y4" s="26"/>
      <c r="Z4" s="26"/>
      <c r="AA4" s="26"/>
      <c r="AB4" s="26"/>
      <c r="AC4" s="26"/>
      <c r="AD4" s="26"/>
      <c r="AE4" s="27"/>
      <c r="AF4" s="26"/>
      <c r="AG4" s="26"/>
      <c r="AH4" s="26"/>
      <c r="AI4" s="26"/>
      <c r="AJ4" s="28"/>
      <c r="AK4" s="26"/>
      <c r="AL4" s="26"/>
      <c r="AM4" s="26"/>
      <c r="AN4" s="26"/>
      <c r="AO4" s="26"/>
      <c r="AP4" s="26"/>
      <c r="AQ4" s="25"/>
      <c r="AR4" s="26"/>
      <c r="AS4" s="26"/>
      <c r="AT4" s="26"/>
      <c r="AU4" s="26"/>
      <c r="AV4" s="26"/>
      <c r="AW4" s="26"/>
      <c r="AX4" s="26"/>
      <c r="AY4" s="27"/>
      <c r="AZ4" s="26"/>
      <c r="BA4" s="26"/>
      <c r="BB4" s="26"/>
      <c r="BC4" s="26"/>
      <c r="BD4" s="28"/>
      <c r="BE4" s="26"/>
      <c r="BF4" s="26"/>
      <c r="BG4" s="26"/>
      <c r="BH4" s="26"/>
      <c r="BI4" s="26"/>
      <c r="BJ4" s="26"/>
      <c r="BK4" s="25"/>
      <c r="BL4" s="26"/>
      <c r="BM4" s="26"/>
      <c r="BN4" s="26"/>
      <c r="BO4" s="26"/>
      <c r="BP4" s="26"/>
      <c r="BQ4" s="26"/>
      <c r="BR4" s="26"/>
      <c r="BS4" s="27"/>
      <c r="BT4" s="26"/>
      <c r="BU4" s="26"/>
      <c r="BV4" s="26"/>
      <c r="BW4" s="26"/>
      <c r="BX4" s="28"/>
      <c r="BY4" s="26"/>
      <c r="BZ4" s="26"/>
      <c r="CA4" s="26"/>
      <c r="CB4" s="26"/>
      <c r="CC4" s="26"/>
      <c r="CD4" s="26"/>
      <c r="CE4" s="25"/>
      <c r="CF4" s="26"/>
      <c r="CG4" s="26"/>
      <c r="CH4" s="26"/>
      <c r="CI4" s="26"/>
      <c r="CJ4" s="26"/>
      <c r="CK4" s="26"/>
      <c r="CL4" s="26"/>
      <c r="CM4" s="27"/>
      <c r="CN4" s="26"/>
      <c r="CO4" s="26"/>
      <c r="CP4" s="26"/>
      <c r="CQ4" s="26"/>
      <c r="CR4" s="28"/>
      <c r="CS4" s="26"/>
      <c r="CT4" s="26"/>
      <c r="CU4" s="26"/>
      <c r="CV4" s="26"/>
      <c r="CW4" s="26"/>
      <c r="CX4" s="26"/>
      <c r="CY4" s="25"/>
      <c r="CZ4" s="26"/>
      <c r="DA4" s="26"/>
      <c r="DB4" s="26"/>
      <c r="DC4" s="26"/>
      <c r="DD4" s="26"/>
      <c r="DE4" s="26"/>
      <c r="DF4" s="26"/>
      <c r="DG4" s="27"/>
      <c r="DH4" s="26"/>
      <c r="DI4" s="26"/>
      <c r="DJ4" s="26"/>
      <c r="DK4" s="26"/>
      <c r="DL4" s="28"/>
      <c r="DM4" s="26"/>
      <c r="DN4" s="26"/>
      <c r="DO4" s="26"/>
      <c r="DP4" s="26"/>
      <c r="DQ4" s="26"/>
      <c r="DR4" s="26"/>
      <c r="DS4" s="25"/>
      <c r="DT4" s="26"/>
      <c r="DU4" s="26"/>
      <c r="DV4" s="26"/>
      <c r="DW4" s="26"/>
      <c r="DX4" s="26"/>
      <c r="DY4" s="26"/>
      <c r="DZ4" s="26"/>
      <c r="EA4" s="27"/>
      <c r="EB4" s="26"/>
      <c r="EC4" s="26"/>
      <c r="ED4" s="26"/>
      <c r="EE4" s="26"/>
      <c r="EF4" s="28"/>
      <c r="EG4" s="26"/>
      <c r="EH4" s="26"/>
      <c r="EI4" s="26"/>
      <c r="EJ4" s="26"/>
      <c r="EK4" s="26"/>
      <c r="EL4" s="26"/>
      <c r="EM4" s="25"/>
      <c r="EN4" s="26"/>
      <c r="EO4" s="26"/>
      <c r="EP4" s="26"/>
      <c r="EQ4" s="26"/>
      <c r="ER4" s="26"/>
      <c r="ES4" s="26"/>
      <c r="ET4" s="26"/>
      <c r="EU4" s="27"/>
      <c r="EV4" s="26"/>
      <c r="EW4" s="26"/>
      <c r="EX4" s="26"/>
      <c r="EY4" s="26"/>
      <c r="EZ4" s="28"/>
      <c r="FA4" s="26"/>
      <c r="FB4" s="26"/>
      <c r="FC4" s="26"/>
      <c r="FD4" s="26"/>
      <c r="FE4" s="26"/>
      <c r="FF4" s="26"/>
      <c r="FG4" s="25"/>
      <c r="FH4" s="26"/>
      <c r="FI4" s="26"/>
      <c r="FJ4" s="26"/>
      <c r="FK4" s="26"/>
      <c r="FL4" s="26"/>
      <c r="FM4" s="26"/>
      <c r="FN4" s="26"/>
      <c r="FO4" s="27"/>
      <c r="FP4" s="26"/>
      <c r="FQ4" s="26"/>
      <c r="FR4" s="26"/>
      <c r="FS4" s="26"/>
      <c r="FT4" s="28"/>
      <c r="FU4" s="26"/>
      <c r="FV4" s="26"/>
      <c r="FW4" s="26"/>
      <c r="FX4" s="26"/>
      <c r="FY4" s="26"/>
      <c r="FZ4" s="26"/>
      <c r="GA4" s="25"/>
      <c r="GB4" s="26"/>
      <c r="GC4" s="26"/>
      <c r="GD4" s="26"/>
      <c r="GE4" s="26"/>
      <c r="GF4" s="26"/>
      <c r="GG4" s="26"/>
      <c r="GH4" s="26"/>
      <c r="GI4" s="27"/>
      <c r="GJ4" s="26"/>
      <c r="GK4" s="26"/>
      <c r="GL4" s="26"/>
      <c r="GM4" s="26"/>
      <c r="GN4" s="28"/>
      <c r="GO4" s="26"/>
      <c r="GP4" s="26"/>
      <c r="GQ4" s="26"/>
      <c r="GR4" s="26"/>
      <c r="GS4" s="26"/>
      <c r="GT4" s="26"/>
      <c r="GU4" s="25"/>
      <c r="GV4" s="26"/>
      <c r="GW4" s="26"/>
      <c r="GX4" s="26"/>
      <c r="GY4" s="26"/>
      <c r="GZ4" s="26"/>
      <c r="HA4" s="26"/>
      <c r="HB4" s="26"/>
      <c r="HC4" s="27"/>
      <c r="HD4" s="26"/>
      <c r="HE4" s="26"/>
      <c r="HF4" s="26"/>
      <c r="HG4" s="26"/>
      <c r="HH4" s="28"/>
      <c r="HI4" s="26"/>
      <c r="HJ4" s="26"/>
      <c r="HK4" s="26"/>
      <c r="HL4" s="26"/>
      <c r="HM4" s="26"/>
      <c r="HN4" s="26"/>
      <c r="HO4" s="25"/>
      <c r="HP4" s="26"/>
      <c r="HQ4" s="26"/>
      <c r="HR4" s="26"/>
      <c r="HS4" s="26"/>
      <c r="HT4" s="26"/>
      <c r="HU4" s="26"/>
      <c r="HV4" s="26"/>
      <c r="HW4" s="27"/>
      <c r="HX4" s="26"/>
      <c r="HY4" s="26"/>
      <c r="HZ4" s="26"/>
      <c r="IA4" s="26"/>
      <c r="IB4" s="28"/>
      <c r="IC4" s="26"/>
      <c r="ID4" s="26"/>
      <c r="IE4" s="26"/>
      <c r="IF4" s="26"/>
      <c r="IG4" s="26"/>
      <c r="IH4" s="26"/>
      <c r="II4" s="25"/>
      <c r="IJ4" s="26"/>
      <c r="IK4" s="26"/>
      <c r="IL4" s="26"/>
      <c r="IM4" s="26"/>
      <c r="IN4" s="26"/>
      <c r="IO4" s="26"/>
      <c r="IP4" s="26"/>
      <c r="IQ4" s="27"/>
      <c r="IR4" s="26"/>
      <c r="IS4" s="26"/>
      <c r="IT4" s="26"/>
      <c r="IU4" s="26"/>
      <c r="IV4" s="28"/>
      <c r="IW4" s="26"/>
      <c r="IX4" s="26"/>
      <c r="IY4" s="26"/>
      <c r="IZ4" s="26"/>
      <c r="JA4" s="26"/>
      <c r="JB4" s="26"/>
    </row>
    <row r="5" spans="1:262" s="29" customFormat="1" ht="13.5" customHeight="1">
      <c r="A5" s="23" t="s">
        <v>23</v>
      </c>
      <c r="B5" s="24"/>
      <c r="C5" s="25"/>
      <c r="D5" s="26"/>
      <c r="E5" s="26"/>
      <c r="F5" s="26"/>
      <c r="G5" s="26"/>
      <c r="H5" s="26"/>
      <c r="I5" s="26"/>
      <c r="J5" s="26"/>
      <c r="K5" s="27"/>
      <c r="L5" s="26"/>
      <c r="M5" s="26"/>
      <c r="N5" s="26"/>
      <c r="O5" s="26"/>
      <c r="P5" s="28"/>
      <c r="Q5" s="26"/>
      <c r="R5" s="26"/>
      <c r="S5" s="26"/>
      <c r="T5" s="26"/>
      <c r="U5" s="26"/>
      <c r="V5" s="26"/>
      <c r="W5" s="25"/>
      <c r="X5" s="26"/>
      <c r="Y5" s="26"/>
      <c r="Z5" s="26"/>
      <c r="AA5" s="26"/>
      <c r="AB5" s="26"/>
      <c r="AC5" s="26"/>
      <c r="AD5" s="26"/>
      <c r="AE5" s="27"/>
      <c r="AF5" s="26"/>
      <c r="AG5" s="26"/>
      <c r="AH5" s="26"/>
      <c r="AI5" s="26"/>
      <c r="AJ5" s="28"/>
      <c r="AK5" s="26"/>
      <c r="AL5" s="26"/>
      <c r="AM5" s="26"/>
      <c r="AN5" s="26"/>
      <c r="AO5" s="26"/>
      <c r="AP5" s="26"/>
      <c r="AQ5" s="25"/>
      <c r="AR5" s="26"/>
      <c r="AS5" s="26"/>
      <c r="AT5" s="26"/>
      <c r="AU5" s="26"/>
      <c r="AV5" s="26"/>
      <c r="AW5" s="26"/>
      <c r="AX5" s="26"/>
      <c r="AY5" s="27"/>
      <c r="AZ5" s="26"/>
      <c r="BA5" s="26"/>
      <c r="BB5" s="26"/>
      <c r="BC5" s="26"/>
      <c r="BD5" s="28"/>
      <c r="BE5" s="26"/>
      <c r="BF5" s="26"/>
      <c r="BG5" s="26"/>
      <c r="BH5" s="26"/>
      <c r="BI5" s="26"/>
      <c r="BJ5" s="26"/>
      <c r="BK5" s="25"/>
      <c r="BL5" s="26"/>
      <c r="BM5" s="26"/>
      <c r="BN5" s="26"/>
      <c r="BO5" s="26"/>
      <c r="BP5" s="26"/>
      <c r="BQ5" s="26"/>
      <c r="BR5" s="26"/>
      <c r="BS5" s="27"/>
      <c r="BT5" s="26"/>
      <c r="BU5" s="26"/>
      <c r="BV5" s="26"/>
      <c r="BW5" s="26"/>
      <c r="BX5" s="28"/>
      <c r="BY5" s="26"/>
      <c r="BZ5" s="26"/>
      <c r="CA5" s="26"/>
      <c r="CB5" s="26"/>
      <c r="CC5" s="26"/>
      <c r="CD5" s="26"/>
      <c r="CE5" s="25"/>
      <c r="CF5" s="26"/>
      <c r="CG5" s="26"/>
      <c r="CH5" s="26"/>
      <c r="CI5" s="26"/>
      <c r="CJ5" s="26"/>
      <c r="CK5" s="26"/>
      <c r="CL5" s="26"/>
      <c r="CM5" s="27"/>
      <c r="CN5" s="26"/>
      <c r="CO5" s="26"/>
      <c r="CP5" s="26"/>
      <c r="CQ5" s="26"/>
      <c r="CR5" s="28"/>
      <c r="CS5" s="26"/>
      <c r="CT5" s="26"/>
      <c r="CU5" s="26"/>
      <c r="CV5" s="26"/>
      <c r="CW5" s="26"/>
      <c r="CX5" s="26"/>
      <c r="CY5" s="25"/>
      <c r="CZ5" s="26"/>
      <c r="DA5" s="26"/>
      <c r="DB5" s="26"/>
      <c r="DC5" s="26"/>
      <c r="DD5" s="26"/>
      <c r="DE5" s="26"/>
      <c r="DF5" s="26"/>
      <c r="DG5" s="27"/>
      <c r="DH5" s="26"/>
      <c r="DI5" s="26"/>
      <c r="DJ5" s="26"/>
      <c r="DK5" s="26"/>
      <c r="DL5" s="28"/>
      <c r="DM5" s="26"/>
      <c r="DN5" s="26"/>
      <c r="DO5" s="26"/>
      <c r="DP5" s="26"/>
      <c r="DQ5" s="26"/>
      <c r="DR5" s="26"/>
      <c r="DS5" s="25"/>
      <c r="DT5" s="26"/>
      <c r="DU5" s="26"/>
      <c r="DV5" s="26"/>
      <c r="DW5" s="26"/>
      <c r="DX5" s="26"/>
      <c r="DY5" s="26"/>
      <c r="DZ5" s="26"/>
      <c r="EA5" s="27"/>
      <c r="EB5" s="26"/>
      <c r="EC5" s="26"/>
      <c r="ED5" s="26"/>
      <c r="EE5" s="26"/>
      <c r="EF5" s="28"/>
      <c r="EG5" s="26"/>
      <c r="EH5" s="26"/>
      <c r="EI5" s="26"/>
      <c r="EJ5" s="26"/>
      <c r="EK5" s="26"/>
      <c r="EL5" s="26"/>
      <c r="EM5" s="25"/>
      <c r="EN5" s="26"/>
      <c r="EO5" s="26"/>
      <c r="EP5" s="26"/>
      <c r="EQ5" s="26"/>
      <c r="ER5" s="26"/>
      <c r="ES5" s="26"/>
      <c r="ET5" s="26"/>
      <c r="EU5" s="27"/>
      <c r="EV5" s="26"/>
      <c r="EW5" s="26"/>
      <c r="EX5" s="26"/>
      <c r="EY5" s="26"/>
      <c r="EZ5" s="28"/>
      <c r="FA5" s="26"/>
      <c r="FB5" s="26"/>
      <c r="FC5" s="26"/>
      <c r="FD5" s="26"/>
      <c r="FE5" s="26"/>
      <c r="FF5" s="26"/>
      <c r="FG5" s="25"/>
      <c r="FH5" s="26"/>
      <c r="FI5" s="26"/>
      <c r="FJ5" s="26"/>
      <c r="FK5" s="26"/>
      <c r="FL5" s="26"/>
      <c r="FM5" s="26"/>
      <c r="FN5" s="26"/>
      <c r="FO5" s="27"/>
      <c r="FP5" s="26"/>
      <c r="FQ5" s="26"/>
      <c r="FR5" s="26"/>
      <c r="FS5" s="26"/>
      <c r="FT5" s="28"/>
      <c r="FU5" s="26"/>
      <c r="FV5" s="26"/>
      <c r="FW5" s="26"/>
      <c r="FX5" s="26"/>
      <c r="FY5" s="26"/>
      <c r="FZ5" s="26"/>
      <c r="GA5" s="25"/>
      <c r="GB5" s="26"/>
      <c r="GC5" s="26"/>
      <c r="GD5" s="26"/>
      <c r="GE5" s="26"/>
      <c r="GF5" s="26"/>
      <c r="GG5" s="26"/>
      <c r="GH5" s="26"/>
      <c r="GI5" s="27"/>
      <c r="GJ5" s="26"/>
      <c r="GK5" s="26"/>
      <c r="GL5" s="26"/>
      <c r="GM5" s="26"/>
      <c r="GN5" s="28"/>
      <c r="GO5" s="26"/>
      <c r="GP5" s="26"/>
      <c r="GQ5" s="26"/>
      <c r="GR5" s="26"/>
      <c r="GS5" s="26"/>
      <c r="GT5" s="26"/>
      <c r="GU5" s="25"/>
      <c r="GV5" s="26"/>
      <c r="GW5" s="26"/>
      <c r="GX5" s="26"/>
      <c r="GY5" s="26"/>
      <c r="GZ5" s="26"/>
      <c r="HA5" s="26"/>
      <c r="HB5" s="26"/>
      <c r="HC5" s="27"/>
      <c r="HD5" s="26"/>
      <c r="HE5" s="26"/>
      <c r="HF5" s="26"/>
      <c r="HG5" s="26"/>
      <c r="HH5" s="28"/>
      <c r="HI5" s="26"/>
      <c r="HJ5" s="26"/>
      <c r="HK5" s="26"/>
      <c r="HL5" s="26"/>
      <c r="HM5" s="26"/>
      <c r="HN5" s="26"/>
      <c r="HO5" s="25"/>
      <c r="HP5" s="26"/>
      <c r="HQ5" s="26"/>
      <c r="HR5" s="26"/>
      <c r="HS5" s="26"/>
      <c r="HT5" s="26"/>
      <c r="HU5" s="26"/>
      <c r="HV5" s="26"/>
      <c r="HW5" s="27"/>
      <c r="HX5" s="26"/>
      <c r="HY5" s="26"/>
      <c r="HZ5" s="26"/>
      <c r="IA5" s="26"/>
      <c r="IB5" s="28"/>
      <c r="IC5" s="26"/>
      <c r="ID5" s="26"/>
      <c r="IE5" s="26"/>
      <c r="IF5" s="26"/>
      <c r="IG5" s="26"/>
      <c r="IH5" s="26"/>
      <c r="II5" s="25"/>
      <c r="IJ5" s="26"/>
      <c r="IK5" s="26"/>
      <c r="IL5" s="26"/>
      <c r="IM5" s="26"/>
      <c r="IN5" s="26"/>
      <c r="IO5" s="26"/>
      <c r="IP5" s="26"/>
      <c r="IQ5" s="27"/>
      <c r="IR5" s="26"/>
      <c r="IS5" s="26"/>
      <c r="IT5" s="26"/>
      <c r="IU5" s="26"/>
      <c r="IV5" s="28"/>
      <c r="IW5" s="26"/>
      <c r="IX5" s="26"/>
      <c r="IY5" s="26"/>
      <c r="IZ5" s="26"/>
      <c r="JA5" s="26"/>
      <c r="JB5" s="26"/>
    </row>
    <row r="6" spans="1:262" s="38" customFormat="1" ht="13.5" customHeight="1">
      <c r="A6" s="30" t="s">
        <v>58</v>
      </c>
      <c r="B6" s="31"/>
      <c r="C6" s="32"/>
      <c r="D6" s="33"/>
      <c r="E6" s="33"/>
      <c r="F6" s="33"/>
      <c r="G6" s="33"/>
      <c r="H6" s="33"/>
      <c r="I6" s="33"/>
      <c r="J6" s="33"/>
      <c r="K6" s="34"/>
      <c r="L6" s="33"/>
      <c r="M6" s="33"/>
      <c r="N6" s="33"/>
      <c r="O6" s="33"/>
      <c r="P6" s="35"/>
      <c r="Q6" s="33"/>
      <c r="R6" s="33"/>
      <c r="S6" s="33"/>
      <c r="T6" s="33"/>
      <c r="U6" s="33"/>
      <c r="V6" s="33"/>
      <c r="W6" s="36"/>
      <c r="X6" s="33"/>
      <c r="Y6" s="33"/>
      <c r="Z6" s="33"/>
      <c r="AA6" s="33"/>
      <c r="AB6" s="33"/>
      <c r="AC6" s="33"/>
      <c r="AD6" s="33"/>
      <c r="AE6" s="34"/>
      <c r="AF6" s="33"/>
      <c r="AG6" s="33"/>
      <c r="AH6" s="33"/>
      <c r="AI6" s="33"/>
      <c r="AJ6" s="35"/>
      <c r="AK6" s="33"/>
      <c r="AL6" s="33"/>
      <c r="AM6" s="33"/>
      <c r="AN6" s="33"/>
      <c r="AO6" s="33"/>
      <c r="AP6" s="33"/>
      <c r="AQ6" s="37"/>
      <c r="AR6" s="33"/>
      <c r="AS6" s="33"/>
      <c r="AT6" s="33"/>
      <c r="AU6" s="33"/>
      <c r="AV6" s="33"/>
      <c r="AW6" s="33"/>
      <c r="AX6" s="33"/>
      <c r="AY6" s="34"/>
      <c r="AZ6" s="33"/>
      <c r="BA6" s="33"/>
      <c r="BB6" s="33"/>
      <c r="BC6" s="33"/>
      <c r="BD6" s="35"/>
      <c r="BE6" s="33"/>
      <c r="BF6" s="33"/>
      <c r="BG6" s="33"/>
      <c r="BH6" s="33"/>
      <c r="BI6" s="33"/>
      <c r="BJ6" s="33"/>
      <c r="BK6" s="37"/>
      <c r="BL6" s="33"/>
      <c r="BM6" s="33"/>
      <c r="BN6" s="33"/>
      <c r="BO6" s="33"/>
      <c r="BP6" s="33"/>
      <c r="BQ6" s="33"/>
      <c r="BR6" s="33"/>
      <c r="BS6" s="34"/>
      <c r="BT6" s="33"/>
      <c r="BU6" s="33"/>
      <c r="BV6" s="33"/>
      <c r="BW6" s="33"/>
      <c r="BX6" s="35"/>
      <c r="BY6" s="33"/>
      <c r="BZ6" s="33"/>
      <c r="CA6" s="33"/>
      <c r="CB6" s="33"/>
      <c r="CC6" s="33"/>
      <c r="CD6" s="33"/>
      <c r="CE6" s="32"/>
      <c r="CF6" s="33"/>
      <c r="CG6" s="33"/>
      <c r="CH6" s="33"/>
      <c r="CI6" s="33"/>
      <c r="CJ6" s="33"/>
      <c r="CK6" s="33"/>
      <c r="CL6" s="33"/>
      <c r="CM6" s="34"/>
      <c r="CN6" s="33"/>
      <c r="CO6" s="33"/>
      <c r="CP6" s="33"/>
      <c r="CQ6" s="33"/>
      <c r="CR6" s="35"/>
      <c r="CS6" s="33"/>
      <c r="CT6" s="33"/>
      <c r="CU6" s="33"/>
      <c r="CV6" s="33"/>
      <c r="CW6" s="33"/>
      <c r="CX6" s="33"/>
      <c r="CY6" s="32"/>
      <c r="CZ6" s="33"/>
      <c r="DA6" s="33"/>
      <c r="DB6" s="33"/>
      <c r="DC6" s="33"/>
      <c r="DD6" s="33"/>
      <c r="DE6" s="33"/>
      <c r="DF6" s="33"/>
      <c r="DG6" s="34"/>
      <c r="DH6" s="33"/>
      <c r="DI6" s="33"/>
      <c r="DJ6" s="33"/>
      <c r="DK6" s="33"/>
      <c r="DL6" s="35"/>
      <c r="DM6" s="33"/>
      <c r="DN6" s="33"/>
      <c r="DO6" s="33"/>
      <c r="DP6" s="33"/>
      <c r="DQ6" s="33"/>
      <c r="DR6" s="33"/>
      <c r="DS6" s="32"/>
      <c r="DT6" s="33"/>
      <c r="DU6" s="33"/>
      <c r="DV6" s="33"/>
      <c r="DW6" s="33"/>
      <c r="DX6" s="33"/>
      <c r="DY6" s="33"/>
      <c r="DZ6" s="33"/>
      <c r="EA6" s="34"/>
      <c r="EB6" s="33"/>
      <c r="EC6" s="33"/>
      <c r="ED6" s="33"/>
      <c r="EE6" s="33"/>
      <c r="EF6" s="35"/>
      <c r="EG6" s="33"/>
      <c r="EH6" s="33"/>
      <c r="EI6" s="33"/>
      <c r="EJ6" s="33"/>
      <c r="EK6" s="33"/>
      <c r="EL6" s="33"/>
      <c r="EM6" s="32"/>
      <c r="EN6" s="33"/>
      <c r="EO6" s="33"/>
      <c r="EP6" s="33"/>
      <c r="EQ6" s="33"/>
      <c r="ER6" s="33"/>
      <c r="ES6" s="33"/>
      <c r="ET6" s="33"/>
      <c r="EU6" s="34"/>
      <c r="EV6" s="33"/>
      <c r="EW6" s="33"/>
      <c r="EX6" s="33"/>
      <c r="EY6" s="33"/>
      <c r="EZ6" s="35"/>
      <c r="FA6" s="33"/>
      <c r="FB6" s="33"/>
      <c r="FC6" s="33"/>
      <c r="FD6" s="33"/>
      <c r="FE6" s="33"/>
      <c r="FF6" s="33"/>
      <c r="FG6" s="32"/>
      <c r="FH6" s="33"/>
      <c r="FI6" s="33"/>
      <c r="FJ6" s="33"/>
      <c r="FK6" s="33"/>
      <c r="FL6" s="33"/>
      <c r="FM6" s="33"/>
      <c r="FN6" s="33"/>
      <c r="FO6" s="34"/>
      <c r="FP6" s="33"/>
      <c r="FQ6" s="33"/>
      <c r="FR6" s="33"/>
      <c r="FS6" s="33"/>
      <c r="FT6" s="35"/>
      <c r="FU6" s="33"/>
      <c r="FV6" s="33"/>
      <c r="FW6" s="33"/>
      <c r="FX6" s="33"/>
      <c r="FY6" s="33"/>
      <c r="FZ6" s="33"/>
      <c r="GA6" s="32"/>
      <c r="GB6" s="33"/>
      <c r="GC6" s="33"/>
      <c r="GD6" s="33"/>
      <c r="GE6" s="33"/>
      <c r="GF6" s="33"/>
      <c r="GG6" s="33"/>
      <c r="GH6" s="33"/>
      <c r="GI6" s="34"/>
      <c r="GJ6" s="33"/>
      <c r="GK6" s="33"/>
      <c r="GL6" s="33"/>
      <c r="GM6" s="33"/>
      <c r="GN6" s="35"/>
      <c r="GO6" s="33"/>
      <c r="GP6" s="33"/>
      <c r="GQ6" s="33"/>
      <c r="GR6" s="33"/>
      <c r="GS6" s="33"/>
      <c r="GT6" s="33"/>
      <c r="GU6" s="32"/>
      <c r="GV6" s="33"/>
      <c r="GW6" s="33"/>
      <c r="GX6" s="33"/>
      <c r="GY6" s="33"/>
      <c r="GZ6" s="33"/>
      <c r="HA6" s="33"/>
      <c r="HB6" s="33"/>
      <c r="HC6" s="34"/>
      <c r="HD6" s="33"/>
      <c r="HE6" s="33"/>
      <c r="HF6" s="33"/>
      <c r="HG6" s="33"/>
      <c r="HH6" s="35"/>
      <c r="HI6" s="33"/>
      <c r="HJ6" s="33"/>
      <c r="HK6" s="33"/>
      <c r="HL6" s="33"/>
      <c r="HM6" s="33"/>
      <c r="HN6" s="33"/>
      <c r="HO6" s="32"/>
      <c r="HP6" s="33"/>
      <c r="HQ6" s="33"/>
      <c r="HR6" s="33"/>
      <c r="HS6" s="33"/>
      <c r="HT6" s="33"/>
      <c r="HU6" s="33"/>
      <c r="HV6" s="33"/>
      <c r="HW6" s="34"/>
      <c r="HX6" s="33"/>
      <c r="HY6" s="33"/>
      <c r="HZ6" s="33"/>
      <c r="IA6" s="33"/>
      <c r="IB6" s="35"/>
      <c r="IC6" s="33"/>
      <c r="ID6" s="33"/>
      <c r="IE6" s="33"/>
      <c r="IF6" s="33"/>
      <c r="IG6" s="33"/>
      <c r="IH6" s="33"/>
      <c r="II6" s="32"/>
      <c r="IJ6" s="33"/>
      <c r="IK6" s="33"/>
      <c r="IL6" s="33"/>
      <c r="IM6" s="33"/>
      <c r="IN6" s="33"/>
      <c r="IO6" s="33"/>
      <c r="IP6" s="33"/>
      <c r="IQ6" s="34"/>
      <c r="IR6" s="33"/>
      <c r="IS6" s="33"/>
      <c r="IT6" s="33"/>
      <c r="IU6" s="33"/>
      <c r="IV6" s="35"/>
      <c r="IW6" s="33"/>
      <c r="IX6" s="33"/>
      <c r="IY6" s="33"/>
      <c r="IZ6" s="33"/>
      <c r="JA6" s="33"/>
      <c r="JB6" s="33"/>
    </row>
    <row r="7" spans="1:262" s="29" customFormat="1" ht="13.5" customHeight="1">
      <c r="A7" s="23" t="s">
        <v>24</v>
      </c>
      <c r="B7" s="24"/>
      <c r="C7" s="25"/>
      <c r="D7" s="26"/>
      <c r="E7" s="26"/>
      <c r="F7" s="26"/>
      <c r="G7" s="26"/>
      <c r="H7" s="26"/>
      <c r="I7" s="26"/>
      <c r="J7" s="26"/>
      <c r="K7" s="27"/>
      <c r="L7" s="26"/>
      <c r="M7" s="26"/>
      <c r="N7" s="26"/>
      <c r="O7" s="26"/>
      <c r="P7" s="28"/>
      <c r="Q7" s="26"/>
      <c r="R7" s="26"/>
      <c r="S7" s="26"/>
      <c r="T7" s="26"/>
      <c r="U7" s="26"/>
      <c r="V7" s="26"/>
      <c r="W7" s="25"/>
      <c r="X7" s="26"/>
      <c r="Y7" s="26"/>
      <c r="Z7" s="26"/>
      <c r="AA7" s="26"/>
      <c r="AB7" s="26"/>
      <c r="AC7" s="26"/>
      <c r="AD7" s="26"/>
      <c r="AE7" s="27"/>
      <c r="AF7" s="26"/>
      <c r="AG7" s="26"/>
      <c r="AH7" s="26"/>
      <c r="AI7" s="26"/>
      <c r="AJ7" s="28"/>
      <c r="AK7" s="26"/>
      <c r="AL7" s="26"/>
      <c r="AM7" s="26"/>
      <c r="AN7" s="26"/>
      <c r="AO7" s="26"/>
      <c r="AP7" s="26"/>
      <c r="AQ7" s="25"/>
      <c r="AR7" s="26"/>
      <c r="AS7" s="26"/>
      <c r="AT7" s="26"/>
      <c r="AU7" s="26"/>
      <c r="AV7" s="26"/>
      <c r="AW7" s="26"/>
      <c r="AX7" s="26"/>
      <c r="AY7" s="27"/>
      <c r="AZ7" s="26"/>
      <c r="BA7" s="26"/>
      <c r="BB7" s="26"/>
      <c r="BC7" s="26"/>
      <c r="BD7" s="28"/>
      <c r="BE7" s="26"/>
      <c r="BF7" s="26"/>
      <c r="BG7" s="26"/>
      <c r="BH7" s="26"/>
      <c r="BI7" s="26"/>
      <c r="BJ7" s="26"/>
      <c r="BK7" s="25"/>
      <c r="BL7" s="26"/>
      <c r="BM7" s="26"/>
      <c r="BN7" s="26"/>
      <c r="BO7" s="26"/>
      <c r="BP7" s="26"/>
      <c r="BQ7" s="26"/>
      <c r="BR7" s="26"/>
      <c r="BS7" s="27"/>
      <c r="BT7" s="26"/>
      <c r="BU7" s="26"/>
      <c r="BV7" s="26"/>
      <c r="BW7" s="26"/>
      <c r="BX7" s="28"/>
      <c r="BY7" s="26"/>
      <c r="BZ7" s="26"/>
      <c r="CA7" s="26"/>
      <c r="CB7" s="26"/>
      <c r="CC7" s="26"/>
      <c r="CD7" s="26"/>
      <c r="CE7" s="25"/>
      <c r="CF7" s="26"/>
      <c r="CG7" s="26"/>
      <c r="CH7" s="26"/>
      <c r="CI7" s="26"/>
      <c r="CJ7" s="26"/>
      <c r="CK7" s="26"/>
      <c r="CL7" s="26"/>
      <c r="CM7" s="27"/>
      <c r="CN7" s="26"/>
      <c r="CO7" s="26"/>
      <c r="CP7" s="26"/>
      <c r="CQ7" s="26"/>
      <c r="CR7" s="28"/>
      <c r="CS7" s="26"/>
      <c r="CT7" s="26"/>
      <c r="CU7" s="26"/>
      <c r="CV7" s="26"/>
      <c r="CW7" s="26"/>
      <c r="CX7" s="26"/>
      <c r="CY7" s="25"/>
      <c r="CZ7" s="26"/>
      <c r="DA7" s="26"/>
      <c r="DB7" s="26"/>
      <c r="DC7" s="26"/>
      <c r="DD7" s="26"/>
      <c r="DE7" s="26"/>
      <c r="DF7" s="26"/>
      <c r="DG7" s="27"/>
      <c r="DH7" s="26"/>
      <c r="DI7" s="26"/>
      <c r="DJ7" s="26"/>
      <c r="DK7" s="26"/>
      <c r="DL7" s="28"/>
      <c r="DM7" s="26"/>
      <c r="DN7" s="26"/>
      <c r="DO7" s="26"/>
      <c r="DP7" s="26"/>
      <c r="DQ7" s="26"/>
      <c r="DR7" s="26"/>
      <c r="DS7" s="25"/>
      <c r="DT7" s="26"/>
      <c r="DU7" s="26"/>
      <c r="DV7" s="26"/>
      <c r="DW7" s="26"/>
      <c r="DX7" s="26"/>
      <c r="DY7" s="26"/>
      <c r="DZ7" s="26"/>
      <c r="EA7" s="27"/>
      <c r="EB7" s="26"/>
      <c r="EC7" s="26"/>
      <c r="ED7" s="26"/>
      <c r="EE7" s="26"/>
      <c r="EF7" s="28"/>
      <c r="EG7" s="26"/>
      <c r="EH7" s="26"/>
      <c r="EI7" s="26"/>
      <c r="EJ7" s="26"/>
      <c r="EK7" s="26"/>
      <c r="EL7" s="26"/>
      <c r="EM7" s="25"/>
      <c r="EN7" s="26"/>
      <c r="EO7" s="26"/>
      <c r="EP7" s="26"/>
      <c r="EQ7" s="26"/>
      <c r="ER7" s="26"/>
      <c r="ES7" s="26"/>
      <c r="ET7" s="26"/>
      <c r="EU7" s="27"/>
      <c r="EV7" s="26"/>
      <c r="EW7" s="26"/>
      <c r="EX7" s="26"/>
      <c r="EY7" s="26"/>
      <c r="EZ7" s="28"/>
      <c r="FA7" s="26"/>
      <c r="FB7" s="26"/>
      <c r="FC7" s="26"/>
      <c r="FD7" s="26"/>
      <c r="FE7" s="26"/>
      <c r="FF7" s="26"/>
      <c r="FG7" s="25"/>
      <c r="FH7" s="26"/>
      <c r="FI7" s="26"/>
      <c r="FJ7" s="26"/>
      <c r="FK7" s="26"/>
      <c r="FL7" s="26"/>
      <c r="FM7" s="26"/>
      <c r="FN7" s="26"/>
      <c r="FO7" s="27"/>
      <c r="FP7" s="26"/>
      <c r="FQ7" s="26"/>
      <c r="FR7" s="26"/>
      <c r="FS7" s="26"/>
      <c r="FT7" s="28"/>
      <c r="FU7" s="26"/>
      <c r="FV7" s="26"/>
      <c r="FW7" s="26"/>
      <c r="FX7" s="26"/>
      <c r="FY7" s="26"/>
      <c r="FZ7" s="26"/>
      <c r="GA7" s="25"/>
      <c r="GB7" s="26"/>
      <c r="GC7" s="26"/>
      <c r="GD7" s="26"/>
      <c r="GE7" s="26"/>
      <c r="GF7" s="26"/>
      <c r="GG7" s="26"/>
      <c r="GH7" s="26"/>
      <c r="GI7" s="27"/>
      <c r="GJ7" s="26"/>
      <c r="GK7" s="26"/>
      <c r="GL7" s="26"/>
      <c r="GM7" s="26"/>
      <c r="GN7" s="28"/>
      <c r="GO7" s="26"/>
      <c r="GP7" s="26"/>
      <c r="GQ7" s="26"/>
      <c r="GR7" s="26"/>
      <c r="GS7" s="26"/>
      <c r="GT7" s="26"/>
      <c r="GU7" s="25"/>
      <c r="GV7" s="26"/>
      <c r="GW7" s="26"/>
      <c r="GX7" s="26"/>
      <c r="GY7" s="26"/>
      <c r="GZ7" s="26"/>
      <c r="HA7" s="26"/>
      <c r="HB7" s="26"/>
      <c r="HC7" s="27"/>
      <c r="HD7" s="26"/>
      <c r="HE7" s="26"/>
      <c r="HF7" s="26"/>
      <c r="HG7" s="26"/>
      <c r="HH7" s="28"/>
      <c r="HI7" s="26"/>
      <c r="HJ7" s="26"/>
      <c r="HK7" s="26"/>
      <c r="HL7" s="26"/>
      <c r="HM7" s="26"/>
      <c r="HN7" s="26"/>
      <c r="HO7" s="25"/>
      <c r="HP7" s="26"/>
      <c r="HQ7" s="26"/>
      <c r="HR7" s="26"/>
      <c r="HS7" s="26"/>
      <c r="HT7" s="26"/>
      <c r="HU7" s="26"/>
      <c r="HV7" s="26"/>
      <c r="HW7" s="27"/>
      <c r="HX7" s="26"/>
      <c r="HY7" s="26"/>
      <c r="HZ7" s="26"/>
      <c r="IA7" s="26"/>
      <c r="IB7" s="28"/>
      <c r="IC7" s="26"/>
      <c r="ID7" s="26"/>
      <c r="IE7" s="26"/>
      <c r="IF7" s="26"/>
      <c r="IG7" s="26"/>
      <c r="IH7" s="26"/>
      <c r="II7" s="25"/>
      <c r="IJ7" s="26"/>
      <c r="IK7" s="26"/>
      <c r="IL7" s="26"/>
      <c r="IM7" s="26"/>
      <c r="IN7" s="26"/>
      <c r="IO7" s="26"/>
      <c r="IP7" s="26"/>
      <c r="IQ7" s="27"/>
      <c r="IR7" s="26"/>
      <c r="IS7" s="26"/>
      <c r="IT7" s="26"/>
      <c r="IU7" s="26"/>
      <c r="IV7" s="28"/>
      <c r="IW7" s="26"/>
      <c r="IX7" s="26"/>
      <c r="IY7" s="26"/>
      <c r="IZ7" s="26"/>
      <c r="JA7" s="26"/>
      <c r="JB7" s="26"/>
    </row>
    <row r="8" spans="1:262" s="38" customFormat="1" ht="13.5" customHeight="1">
      <c r="A8" s="30" t="s">
        <v>59</v>
      </c>
      <c r="B8" s="31"/>
      <c r="C8" s="32"/>
      <c r="D8" s="33"/>
      <c r="E8" s="33"/>
      <c r="F8" s="33"/>
      <c r="G8" s="33"/>
      <c r="H8" s="33"/>
      <c r="I8" s="33"/>
      <c r="J8" s="33"/>
      <c r="K8" s="34"/>
      <c r="L8" s="33"/>
      <c r="M8" s="33"/>
      <c r="N8" s="33"/>
      <c r="O8" s="33"/>
      <c r="P8" s="35"/>
      <c r="Q8" s="33"/>
      <c r="R8" s="33"/>
      <c r="S8" s="33"/>
      <c r="T8" s="33"/>
      <c r="U8" s="33"/>
      <c r="V8" s="33"/>
      <c r="W8" s="36"/>
      <c r="X8" s="33"/>
      <c r="Y8" s="33"/>
      <c r="Z8" s="33"/>
      <c r="AA8" s="33"/>
      <c r="AB8" s="33"/>
      <c r="AC8" s="33"/>
      <c r="AD8" s="33"/>
      <c r="AE8" s="34"/>
      <c r="AF8" s="33"/>
      <c r="AG8" s="33"/>
      <c r="AH8" s="33"/>
      <c r="AI8" s="33"/>
      <c r="AJ8" s="35"/>
      <c r="AK8" s="33"/>
      <c r="AL8" s="33"/>
      <c r="AM8" s="33"/>
      <c r="AN8" s="33"/>
      <c r="AO8" s="33"/>
      <c r="AP8" s="33"/>
      <c r="AQ8" s="37"/>
      <c r="AR8" s="33"/>
      <c r="AS8" s="33"/>
      <c r="AT8" s="33"/>
      <c r="AU8" s="33"/>
      <c r="AV8" s="33"/>
      <c r="AW8" s="33"/>
      <c r="AX8" s="33"/>
      <c r="AY8" s="34"/>
      <c r="AZ8" s="33"/>
      <c r="BA8" s="33"/>
      <c r="BB8" s="33"/>
      <c r="BC8" s="33"/>
      <c r="BD8" s="35"/>
      <c r="BE8" s="33"/>
      <c r="BF8" s="33"/>
      <c r="BG8" s="33"/>
      <c r="BH8" s="33"/>
      <c r="BI8" s="33"/>
      <c r="BJ8" s="33"/>
      <c r="BK8" s="37"/>
      <c r="BL8" s="33"/>
      <c r="BM8" s="33"/>
      <c r="BN8" s="33"/>
      <c r="BO8" s="33"/>
      <c r="BP8" s="33"/>
      <c r="BQ8" s="33"/>
      <c r="BR8" s="33"/>
      <c r="BS8" s="34"/>
      <c r="BT8" s="33"/>
      <c r="BU8" s="33"/>
      <c r="BV8" s="33"/>
      <c r="BW8" s="33"/>
      <c r="BX8" s="35"/>
      <c r="BY8" s="33"/>
      <c r="BZ8" s="33"/>
      <c r="CA8" s="33"/>
      <c r="CB8" s="33"/>
      <c r="CC8" s="33"/>
      <c r="CD8" s="33"/>
      <c r="CE8" s="32"/>
      <c r="CF8" s="33"/>
      <c r="CG8" s="33"/>
      <c r="CH8" s="33"/>
      <c r="CI8" s="33"/>
      <c r="CJ8" s="33"/>
      <c r="CK8" s="33"/>
      <c r="CL8" s="33"/>
      <c r="CM8" s="34"/>
      <c r="CN8" s="33"/>
      <c r="CO8" s="33"/>
      <c r="CP8" s="33"/>
      <c r="CQ8" s="33"/>
      <c r="CR8" s="35"/>
      <c r="CS8" s="33"/>
      <c r="CT8" s="33"/>
      <c r="CU8" s="33"/>
      <c r="CV8" s="33"/>
      <c r="CW8" s="33"/>
      <c r="CX8" s="33"/>
      <c r="CY8" s="32"/>
      <c r="CZ8" s="33"/>
      <c r="DA8" s="33"/>
      <c r="DB8" s="33"/>
      <c r="DC8" s="33"/>
      <c r="DD8" s="33"/>
      <c r="DE8" s="33"/>
      <c r="DF8" s="33"/>
      <c r="DG8" s="34"/>
      <c r="DH8" s="33"/>
      <c r="DI8" s="33"/>
      <c r="DJ8" s="33"/>
      <c r="DK8" s="33"/>
      <c r="DL8" s="35"/>
      <c r="DM8" s="33"/>
      <c r="DN8" s="33"/>
      <c r="DO8" s="33"/>
      <c r="DP8" s="33"/>
      <c r="DQ8" s="33"/>
      <c r="DR8" s="33"/>
      <c r="DS8" s="32"/>
      <c r="DT8" s="33"/>
      <c r="DU8" s="33"/>
      <c r="DV8" s="33"/>
      <c r="DW8" s="33"/>
      <c r="DX8" s="33"/>
      <c r="DY8" s="33"/>
      <c r="DZ8" s="33"/>
      <c r="EA8" s="34"/>
      <c r="EB8" s="33"/>
      <c r="EC8" s="33"/>
      <c r="ED8" s="33"/>
      <c r="EE8" s="33"/>
      <c r="EF8" s="35"/>
      <c r="EG8" s="33"/>
      <c r="EH8" s="33"/>
      <c r="EI8" s="33"/>
      <c r="EJ8" s="33"/>
      <c r="EK8" s="33"/>
      <c r="EL8" s="33"/>
      <c r="EM8" s="32"/>
      <c r="EN8" s="33"/>
      <c r="EO8" s="33"/>
      <c r="EP8" s="33"/>
      <c r="EQ8" s="33"/>
      <c r="ER8" s="33"/>
      <c r="ES8" s="33"/>
      <c r="ET8" s="33"/>
      <c r="EU8" s="34"/>
      <c r="EV8" s="33"/>
      <c r="EW8" s="33"/>
      <c r="EX8" s="33"/>
      <c r="EY8" s="33"/>
      <c r="EZ8" s="35"/>
      <c r="FA8" s="33"/>
      <c r="FB8" s="33"/>
      <c r="FC8" s="33"/>
      <c r="FD8" s="33"/>
      <c r="FE8" s="33"/>
      <c r="FF8" s="33"/>
      <c r="FG8" s="32"/>
      <c r="FH8" s="33"/>
      <c r="FI8" s="33"/>
      <c r="FJ8" s="33"/>
      <c r="FK8" s="33"/>
      <c r="FL8" s="33"/>
      <c r="FM8" s="33"/>
      <c r="FN8" s="33"/>
      <c r="FO8" s="34"/>
      <c r="FP8" s="33"/>
      <c r="FQ8" s="33"/>
      <c r="FR8" s="33"/>
      <c r="FS8" s="33"/>
      <c r="FT8" s="35"/>
      <c r="FU8" s="33"/>
      <c r="FV8" s="33"/>
      <c r="FW8" s="33"/>
      <c r="FX8" s="33"/>
      <c r="FY8" s="33"/>
      <c r="FZ8" s="33"/>
      <c r="GA8" s="32"/>
      <c r="GB8" s="33"/>
      <c r="GC8" s="33"/>
      <c r="GD8" s="33"/>
      <c r="GE8" s="33"/>
      <c r="GF8" s="33"/>
      <c r="GG8" s="33"/>
      <c r="GH8" s="33"/>
      <c r="GI8" s="34"/>
      <c r="GJ8" s="33"/>
      <c r="GK8" s="33"/>
      <c r="GL8" s="33"/>
      <c r="GM8" s="33"/>
      <c r="GN8" s="35"/>
      <c r="GO8" s="33"/>
      <c r="GP8" s="33"/>
      <c r="GQ8" s="33"/>
      <c r="GR8" s="33"/>
      <c r="GS8" s="33"/>
      <c r="GT8" s="33"/>
      <c r="GU8" s="32"/>
      <c r="GV8" s="33"/>
      <c r="GW8" s="33"/>
      <c r="GX8" s="33"/>
      <c r="GY8" s="33"/>
      <c r="GZ8" s="33"/>
      <c r="HA8" s="33"/>
      <c r="HB8" s="33"/>
      <c r="HC8" s="34"/>
      <c r="HD8" s="33"/>
      <c r="HE8" s="33"/>
      <c r="HF8" s="33"/>
      <c r="HG8" s="33"/>
      <c r="HH8" s="35"/>
      <c r="HI8" s="33"/>
      <c r="HJ8" s="33"/>
      <c r="HK8" s="33"/>
      <c r="HL8" s="33"/>
      <c r="HM8" s="33"/>
      <c r="HN8" s="33"/>
      <c r="HO8" s="32"/>
      <c r="HP8" s="33"/>
      <c r="HQ8" s="33"/>
      <c r="HR8" s="33"/>
      <c r="HS8" s="33"/>
      <c r="HT8" s="33"/>
      <c r="HU8" s="33"/>
      <c r="HV8" s="33"/>
      <c r="HW8" s="34"/>
      <c r="HX8" s="33"/>
      <c r="HY8" s="33"/>
      <c r="HZ8" s="33"/>
      <c r="IA8" s="33"/>
      <c r="IB8" s="35"/>
      <c r="IC8" s="33"/>
      <c r="ID8" s="33"/>
      <c r="IE8" s="33"/>
      <c r="IF8" s="33"/>
      <c r="IG8" s="33"/>
      <c r="IH8" s="33"/>
      <c r="II8" s="32"/>
      <c r="IJ8" s="33"/>
      <c r="IK8" s="33"/>
      <c r="IL8" s="33"/>
      <c r="IM8" s="33"/>
      <c r="IN8" s="33"/>
      <c r="IO8" s="33"/>
      <c r="IP8" s="33"/>
      <c r="IQ8" s="34"/>
      <c r="IR8" s="33"/>
      <c r="IS8" s="33"/>
      <c r="IT8" s="33"/>
      <c r="IU8" s="33"/>
      <c r="IV8" s="35"/>
      <c r="IW8" s="33"/>
      <c r="IX8" s="33"/>
      <c r="IY8" s="33"/>
      <c r="IZ8" s="33"/>
      <c r="JA8" s="33"/>
      <c r="JB8" s="33"/>
    </row>
    <row r="9" spans="1:262" ht="13.5" customHeight="1">
      <c r="A9" s="18" t="s">
        <v>11</v>
      </c>
      <c r="B9" s="18"/>
      <c r="C9" s="7"/>
      <c r="D9" s="20"/>
      <c r="E9" s="20"/>
      <c r="F9" s="20"/>
      <c r="G9" s="20"/>
      <c r="H9" s="20"/>
      <c r="I9" s="20"/>
      <c r="J9" s="20"/>
      <c r="K9" s="21"/>
      <c r="L9" s="20"/>
      <c r="M9" s="20"/>
      <c r="N9" s="20"/>
      <c r="O9" s="20"/>
      <c r="P9" s="22"/>
      <c r="Q9" s="20"/>
      <c r="R9" s="20"/>
      <c r="S9" s="20"/>
      <c r="T9" s="20"/>
      <c r="U9" s="20"/>
      <c r="V9" s="20"/>
      <c r="W9" s="7"/>
      <c r="X9" s="20"/>
      <c r="Y9" s="20"/>
      <c r="Z9" s="20"/>
      <c r="AA9" s="20"/>
      <c r="AB9" s="20"/>
      <c r="AC9" s="20"/>
      <c r="AD9" s="20"/>
      <c r="AE9" s="21"/>
      <c r="AF9" s="20"/>
      <c r="AG9" s="20"/>
      <c r="AH9" s="20"/>
      <c r="AI9" s="20"/>
      <c r="AJ9" s="22"/>
      <c r="AK9" s="20"/>
      <c r="AL9" s="20"/>
      <c r="AM9" s="20"/>
      <c r="AN9" s="20"/>
      <c r="AO9" s="20"/>
      <c r="AP9" s="20"/>
      <c r="AQ9" s="39"/>
      <c r="AR9" s="20"/>
      <c r="AS9" s="20"/>
      <c r="AT9" s="20"/>
      <c r="AU9" s="20"/>
      <c r="AV9" s="20"/>
      <c r="AW9" s="20"/>
      <c r="AX9" s="20"/>
      <c r="AY9" s="21"/>
      <c r="AZ9" s="20"/>
      <c r="BA9" s="20"/>
      <c r="BB9" s="20"/>
      <c r="BC9" s="20"/>
      <c r="BD9" s="22"/>
      <c r="BE9" s="20"/>
      <c r="BF9" s="20"/>
      <c r="BG9" s="20"/>
      <c r="BH9" s="20"/>
      <c r="BI9" s="20"/>
      <c r="BJ9" s="20"/>
      <c r="BK9" s="39"/>
      <c r="BL9" s="20"/>
      <c r="BM9" s="20"/>
      <c r="BN9" s="20"/>
      <c r="BO9" s="20"/>
      <c r="BP9" s="20"/>
      <c r="BQ9" s="20"/>
      <c r="BR9" s="20"/>
      <c r="BS9" s="21"/>
      <c r="BT9" s="20"/>
      <c r="BU9" s="20"/>
      <c r="BV9" s="20"/>
      <c r="BW9" s="20"/>
      <c r="BX9" s="22"/>
      <c r="BY9" s="20"/>
      <c r="BZ9" s="20"/>
      <c r="CA9" s="20"/>
      <c r="CB9" s="20"/>
      <c r="CC9" s="20"/>
      <c r="CD9" s="20"/>
      <c r="CE9" s="7"/>
      <c r="CF9" s="20"/>
      <c r="CG9" s="20"/>
      <c r="CH9" s="20"/>
      <c r="CI9" s="20"/>
      <c r="CJ9" s="20"/>
      <c r="CK9" s="20"/>
      <c r="CL9" s="20"/>
      <c r="CM9" s="21"/>
      <c r="CN9" s="20"/>
      <c r="CO9" s="20"/>
      <c r="CP9" s="20"/>
      <c r="CQ9" s="20"/>
      <c r="CR9" s="22"/>
      <c r="CS9" s="20"/>
      <c r="CT9" s="20"/>
      <c r="CU9" s="20"/>
      <c r="CV9" s="20"/>
      <c r="CW9" s="20"/>
      <c r="CX9" s="20"/>
      <c r="CY9" s="7"/>
      <c r="CZ9" s="20"/>
      <c r="DA9" s="20"/>
      <c r="DB9" s="20"/>
      <c r="DC9" s="20"/>
      <c r="DD9" s="20"/>
      <c r="DE9" s="20"/>
      <c r="DF9" s="20"/>
      <c r="DG9" s="21"/>
      <c r="DH9" s="20"/>
      <c r="DI9" s="20"/>
      <c r="DJ9" s="20"/>
      <c r="DK9" s="20"/>
      <c r="DL9" s="22"/>
      <c r="DM9" s="20"/>
      <c r="DN9" s="20"/>
      <c r="DO9" s="20"/>
      <c r="DP9" s="20"/>
      <c r="DQ9" s="20"/>
      <c r="DR9" s="20"/>
      <c r="DS9" s="7"/>
      <c r="DT9" s="20"/>
      <c r="DU9" s="20"/>
      <c r="DV9" s="20"/>
      <c r="DW9" s="20"/>
      <c r="DX9" s="20"/>
      <c r="DY9" s="20"/>
      <c r="DZ9" s="20"/>
      <c r="EA9" s="21"/>
      <c r="EB9" s="20"/>
      <c r="EC9" s="20"/>
      <c r="ED9" s="20"/>
      <c r="EE9" s="20"/>
      <c r="EF9" s="22"/>
      <c r="EG9" s="20"/>
      <c r="EH9" s="20"/>
      <c r="EI9" s="20"/>
      <c r="EJ9" s="20"/>
      <c r="EK9" s="20"/>
      <c r="EL9" s="20"/>
      <c r="EM9" s="7"/>
      <c r="EN9" s="20"/>
      <c r="EO9" s="20"/>
      <c r="EP9" s="20"/>
      <c r="EQ9" s="20"/>
      <c r="ER9" s="20"/>
      <c r="ES9" s="20"/>
      <c r="ET9" s="20"/>
      <c r="EU9" s="21"/>
      <c r="EV9" s="20"/>
      <c r="EW9" s="20"/>
      <c r="EX9" s="20"/>
      <c r="EY9" s="20"/>
      <c r="EZ9" s="22"/>
      <c r="FA9" s="20"/>
      <c r="FB9" s="20"/>
      <c r="FC9" s="20"/>
      <c r="FD9" s="20"/>
      <c r="FE9" s="20"/>
      <c r="FF9" s="20"/>
      <c r="FG9" s="7"/>
      <c r="FH9" s="20"/>
      <c r="FI9" s="20"/>
      <c r="FJ9" s="20"/>
      <c r="FK9" s="20"/>
      <c r="FL9" s="20"/>
      <c r="FM9" s="20"/>
      <c r="FN9" s="20"/>
      <c r="FO9" s="21"/>
      <c r="FP9" s="20"/>
      <c r="FQ9" s="20"/>
      <c r="FR9" s="20"/>
      <c r="FS9" s="20"/>
      <c r="FT9" s="22"/>
      <c r="FU9" s="20"/>
      <c r="FV9" s="20"/>
      <c r="FW9" s="20"/>
      <c r="FX9" s="20"/>
      <c r="FY9" s="20"/>
      <c r="FZ9" s="20"/>
      <c r="GA9" s="7"/>
      <c r="GB9" s="20"/>
      <c r="GC9" s="20"/>
      <c r="GD9" s="20"/>
      <c r="GE9" s="20"/>
      <c r="GF9" s="20"/>
      <c r="GG9" s="20"/>
      <c r="GH9" s="20"/>
      <c r="GI9" s="21"/>
      <c r="GJ9" s="20"/>
      <c r="GK9" s="20"/>
      <c r="GL9" s="20"/>
      <c r="GM9" s="20"/>
      <c r="GN9" s="22"/>
      <c r="GO9" s="20"/>
      <c r="GP9" s="20"/>
      <c r="GQ9" s="20"/>
      <c r="GR9" s="20"/>
      <c r="GS9" s="20"/>
      <c r="GT9" s="20"/>
      <c r="GU9" s="7"/>
      <c r="GV9" s="20"/>
      <c r="GW9" s="20"/>
      <c r="GX9" s="20"/>
      <c r="GY9" s="20"/>
      <c r="GZ9" s="20"/>
      <c r="HA9" s="20"/>
      <c r="HB9" s="20"/>
      <c r="HC9" s="21"/>
      <c r="HD9" s="20"/>
      <c r="HE9" s="20"/>
      <c r="HF9" s="20"/>
      <c r="HG9" s="20"/>
      <c r="HH9" s="22"/>
      <c r="HI9" s="20"/>
      <c r="HJ9" s="20"/>
      <c r="HK9" s="20"/>
      <c r="HL9" s="20"/>
      <c r="HM9" s="20"/>
      <c r="HN9" s="20"/>
      <c r="HO9" s="7"/>
      <c r="HP9" s="20"/>
      <c r="HQ9" s="20"/>
      <c r="HR9" s="20"/>
      <c r="HS9" s="20"/>
      <c r="HT9" s="20"/>
      <c r="HU9" s="20"/>
      <c r="HV9" s="20"/>
      <c r="HW9" s="21"/>
      <c r="HX9" s="20"/>
      <c r="HY9" s="20"/>
      <c r="HZ9" s="20"/>
      <c r="IA9" s="20"/>
      <c r="IB9" s="22"/>
      <c r="IC9" s="20"/>
      <c r="ID9" s="20"/>
      <c r="IE9" s="20"/>
      <c r="IF9" s="20"/>
      <c r="IG9" s="20"/>
      <c r="IH9" s="20"/>
      <c r="II9" s="7"/>
      <c r="IJ9" s="20"/>
      <c r="IK9" s="20"/>
      <c r="IL9" s="20"/>
      <c r="IM9" s="20"/>
      <c r="IN9" s="20"/>
      <c r="IO9" s="20"/>
      <c r="IP9" s="20"/>
      <c r="IQ9" s="21"/>
      <c r="IR9" s="20"/>
      <c r="IS9" s="20"/>
      <c r="IT9" s="20"/>
      <c r="IU9" s="20"/>
      <c r="IV9" s="22"/>
      <c r="IW9" s="20"/>
      <c r="IX9" s="20"/>
      <c r="IY9" s="20"/>
      <c r="IZ9" s="20"/>
      <c r="JA9" s="20"/>
      <c r="JB9" s="20"/>
    </row>
    <row r="10" spans="1:262" ht="31.5" customHeight="1">
      <c r="A10" s="40" t="s">
        <v>129</v>
      </c>
      <c r="B10" s="40" t="s">
        <v>32</v>
      </c>
      <c r="C10" s="41" t="s">
        <v>31</v>
      </c>
      <c r="D10" s="40" t="s">
        <v>30</v>
      </c>
      <c r="E10" s="40" t="s">
        <v>25</v>
      </c>
      <c r="F10" s="40" t="s">
        <v>26</v>
      </c>
      <c r="G10" s="40" t="s">
        <v>27</v>
      </c>
      <c r="H10" s="40" t="s">
        <v>28</v>
      </c>
      <c r="I10" s="40" t="s">
        <v>29</v>
      </c>
      <c r="J10" s="40" t="s">
        <v>27</v>
      </c>
      <c r="K10" s="42" t="s">
        <v>99</v>
      </c>
      <c r="L10" s="43" t="s">
        <v>55</v>
      </c>
      <c r="M10" s="43" t="s">
        <v>100</v>
      </c>
      <c r="N10" s="43" t="s">
        <v>101</v>
      </c>
      <c r="O10" s="43" t="s">
        <v>102</v>
      </c>
      <c r="P10" s="44" t="s">
        <v>103</v>
      </c>
      <c r="Q10" s="45" t="s">
        <v>104</v>
      </c>
      <c r="R10" s="45" t="s">
        <v>56</v>
      </c>
      <c r="S10" s="45" t="s">
        <v>105</v>
      </c>
      <c r="T10" s="45" t="s">
        <v>106</v>
      </c>
      <c r="U10" s="45" t="s">
        <v>107</v>
      </c>
      <c r="V10" s="45" t="s">
        <v>130</v>
      </c>
      <c r="W10" s="41" t="s">
        <v>31</v>
      </c>
      <c r="X10" s="40" t="s">
        <v>30</v>
      </c>
      <c r="Y10" s="40" t="s">
        <v>25</v>
      </c>
      <c r="Z10" s="40" t="s">
        <v>26</v>
      </c>
      <c r="AA10" s="40" t="s">
        <v>27</v>
      </c>
      <c r="AB10" s="40" t="s">
        <v>28</v>
      </c>
      <c r="AC10" s="40" t="s">
        <v>29</v>
      </c>
      <c r="AD10" s="40" t="s">
        <v>27</v>
      </c>
      <c r="AE10" s="42" t="s">
        <v>99</v>
      </c>
      <c r="AF10" s="43" t="s">
        <v>55</v>
      </c>
      <c r="AG10" s="43" t="s">
        <v>100</v>
      </c>
      <c r="AH10" s="43" t="s">
        <v>101</v>
      </c>
      <c r="AI10" s="43" t="s">
        <v>102</v>
      </c>
      <c r="AJ10" s="44" t="s">
        <v>103</v>
      </c>
      <c r="AK10" s="45" t="s">
        <v>104</v>
      </c>
      <c r="AL10" s="45" t="s">
        <v>56</v>
      </c>
      <c r="AM10" s="45" t="s">
        <v>105</v>
      </c>
      <c r="AN10" s="45" t="s">
        <v>106</v>
      </c>
      <c r="AO10" s="45" t="s">
        <v>107</v>
      </c>
      <c r="AP10" s="45" t="s">
        <v>130</v>
      </c>
      <c r="AQ10" s="41" t="s">
        <v>31</v>
      </c>
      <c r="AR10" s="40" t="s">
        <v>30</v>
      </c>
      <c r="AS10" s="40" t="s">
        <v>25</v>
      </c>
      <c r="AT10" s="40" t="s">
        <v>26</v>
      </c>
      <c r="AU10" s="40" t="s">
        <v>27</v>
      </c>
      <c r="AV10" s="40" t="s">
        <v>28</v>
      </c>
      <c r="AW10" s="40" t="s">
        <v>29</v>
      </c>
      <c r="AX10" s="40" t="s">
        <v>27</v>
      </c>
      <c r="AY10" s="42" t="s">
        <v>99</v>
      </c>
      <c r="AZ10" s="43" t="s">
        <v>55</v>
      </c>
      <c r="BA10" s="43" t="s">
        <v>100</v>
      </c>
      <c r="BB10" s="43" t="s">
        <v>101</v>
      </c>
      <c r="BC10" s="43" t="s">
        <v>102</v>
      </c>
      <c r="BD10" s="44" t="s">
        <v>103</v>
      </c>
      <c r="BE10" s="45" t="s">
        <v>104</v>
      </c>
      <c r="BF10" s="45" t="s">
        <v>56</v>
      </c>
      <c r="BG10" s="45" t="s">
        <v>105</v>
      </c>
      <c r="BH10" s="45" t="s">
        <v>106</v>
      </c>
      <c r="BI10" s="45" t="s">
        <v>107</v>
      </c>
      <c r="BJ10" s="45" t="s">
        <v>130</v>
      </c>
      <c r="BK10" s="41" t="s">
        <v>31</v>
      </c>
      <c r="BL10" s="40" t="s">
        <v>30</v>
      </c>
      <c r="BM10" s="40" t="s">
        <v>25</v>
      </c>
      <c r="BN10" s="40" t="s">
        <v>26</v>
      </c>
      <c r="BO10" s="40" t="s">
        <v>27</v>
      </c>
      <c r="BP10" s="40" t="s">
        <v>28</v>
      </c>
      <c r="BQ10" s="40" t="s">
        <v>29</v>
      </c>
      <c r="BR10" s="40" t="s">
        <v>27</v>
      </c>
      <c r="BS10" s="42" t="s">
        <v>99</v>
      </c>
      <c r="BT10" s="43" t="s">
        <v>55</v>
      </c>
      <c r="BU10" s="43" t="s">
        <v>100</v>
      </c>
      <c r="BV10" s="43" t="s">
        <v>101</v>
      </c>
      <c r="BW10" s="43" t="s">
        <v>102</v>
      </c>
      <c r="BX10" s="44" t="s">
        <v>103</v>
      </c>
      <c r="BY10" s="45" t="s">
        <v>104</v>
      </c>
      <c r="BZ10" s="45" t="s">
        <v>56</v>
      </c>
      <c r="CA10" s="45" t="s">
        <v>105</v>
      </c>
      <c r="CB10" s="45" t="s">
        <v>106</v>
      </c>
      <c r="CC10" s="45" t="s">
        <v>107</v>
      </c>
      <c r="CD10" s="45" t="s">
        <v>130</v>
      </c>
      <c r="CE10" s="41" t="s">
        <v>31</v>
      </c>
      <c r="CF10" s="40" t="s">
        <v>30</v>
      </c>
      <c r="CG10" s="40" t="s">
        <v>25</v>
      </c>
      <c r="CH10" s="40" t="s">
        <v>26</v>
      </c>
      <c r="CI10" s="40" t="s">
        <v>27</v>
      </c>
      <c r="CJ10" s="40" t="s">
        <v>28</v>
      </c>
      <c r="CK10" s="40" t="s">
        <v>29</v>
      </c>
      <c r="CL10" s="40" t="s">
        <v>27</v>
      </c>
      <c r="CM10" s="42" t="s">
        <v>99</v>
      </c>
      <c r="CN10" s="43" t="s">
        <v>55</v>
      </c>
      <c r="CO10" s="43" t="s">
        <v>100</v>
      </c>
      <c r="CP10" s="43" t="s">
        <v>101</v>
      </c>
      <c r="CQ10" s="43" t="s">
        <v>102</v>
      </c>
      <c r="CR10" s="44" t="s">
        <v>103</v>
      </c>
      <c r="CS10" s="45" t="s">
        <v>104</v>
      </c>
      <c r="CT10" s="45" t="s">
        <v>56</v>
      </c>
      <c r="CU10" s="45" t="s">
        <v>105</v>
      </c>
      <c r="CV10" s="45" t="s">
        <v>106</v>
      </c>
      <c r="CW10" s="45" t="s">
        <v>107</v>
      </c>
      <c r="CX10" s="45" t="s">
        <v>130</v>
      </c>
      <c r="CY10" s="41" t="s">
        <v>31</v>
      </c>
      <c r="CZ10" s="40" t="s">
        <v>30</v>
      </c>
      <c r="DA10" s="40" t="s">
        <v>25</v>
      </c>
      <c r="DB10" s="40" t="s">
        <v>26</v>
      </c>
      <c r="DC10" s="40" t="s">
        <v>27</v>
      </c>
      <c r="DD10" s="40" t="s">
        <v>28</v>
      </c>
      <c r="DE10" s="40" t="s">
        <v>29</v>
      </c>
      <c r="DF10" s="40" t="s">
        <v>27</v>
      </c>
      <c r="DG10" s="42" t="s">
        <v>99</v>
      </c>
      <c r="DH10" s="43" t="s">
        <v>55</v>
      </c>
      <c r="DI10" s="43" t="s">
        <v>100</v>
      </c>
      <c r="DJ10" s="43" t="s">
        <v>101</v>
      </c>
      <c r="DK10" s="43" t="s">
        <v>102</v>
      </c>
      <c r="DL10" s="44" t="s">
        <v>103</v>
      </c>
      <c r="DM10" s="45" t="s">
        <v>104</v>
      </c>
      <c r="DN10" s="45" t="s">
        <v>56</v>
      </c>
      <c r="DO10" s="45" t="s">
        <v>105</v>
      </c>
      <c r="DP10" s="45" t="s">
        <v>106</v>
      </c>
      <c r="DQ10" s="45" t="s">
        <v>107</v>
      </c>
      <c r="DR10" s="45" t="s">
        <v>130</v>
      </c>
      <c r="DS10" s="41" t="s">
        <v>31</v>
      </c>
      <c r="DT10" s="40" t="s">
        <v>30</v>
      </c>
      <c r="DU10" s="40" t="s">
        <v>25</v>
      </c>
      <c r="DV10" s="40" t="s">
        <v>26</v>
      </c>
      <c r="DW10" s="40" t="s">
        <v>27</v>
      </c>
      <c r="DX10" s="40" t="s">
        <v>28</v>
      </c>
      <c r="DY10" s="40" t="s">
        <v>29</v>
      </c>
      <c r="DZ10" s="40" t="s">
        <v>27</v>
      </c>
      <c r="EA10" s="42" t="s">
        <v>99</v>
      </c>
      <c r="EB10" s="43" t="s">
        <v>55</v>
      </c>
      <c r="EC10" s="43" t="s">
        <v>100</v>
      </c>
      <c r="ED10" s="43" t="s">
        <v>101</v>
      </c>
      <c r="EE10" s="43" t="s">
        <v>102</v>
      </c>
      <c r="EF10" s="44" t="s">
        <v>103</v>
      </c>
      <c r="EG10" s="45" t="s">
        <v>104</v>
      </c>
      <c r="EH10" s="45" t="s">
        <v>56</v>
      </c>
      <c r="EI10" s="45" t="s">
        <v>105</v>
      </c>
      <c r="EJ10" s="45" t="s">
        <v>106</v>
      </c>
      <c r="EK10" s="45" t="s">
        <v>107</v>
      </c>
      <c r="EL10" s="45" t="s">
        <v>130</v>
      </c>
      <c r="EM10" s="41" t="s">
        <v>31</v>
      </c>
      <c r="EN10" s="40" t="s">
        <v>30</v>
      </c>
      <c r="EO10" s="40" t="s">
        <v>25</v>
      </c>
      <c r="EP10" s="40" t="s">
        <v>26</v>
      </c>
      <c r="EQ10" s="40" t="s">
        <v>27</v>
      </c>
      <c r="ER10" s="40" t="s">
        <v>28</v>
      </c>
      <c r="ES10" s="40" t="s">
        <v>29</v>
      </c>
      <c r="ET10" s="40" t="s">
        <v>27</v>
      </c>
      <c r="EU10" s="42" t="s">
        <v>99</v>
      </c>
      <c r="EV10" s="43" t="s">
        <v>55</v>
      </c>
      <c r="EW10" s="43" t="s">
        <v>100</v>
      </c>
      <c r="EX10" s="43" t="s">
        <v>101</v>
      </c>
      <c r="EY10" s="43" t="s">
        <v>102</v>
      </c>
      <c r="EZ10" s="44" t="s">
        <v>103</v>
      </c>
      <c r="FA10" s="45" t="s">
        <v>104</v>
      </c>
      <c r="FB10" s="45" t="s">
        <v>56</v>
      </c>
      <c r="FC10" s="45" t="s">
        <v>105</v>
      </c>
      <c r="FD10" s="45" t="s">
        <v>106</v>
      </c>
      <c r="FE10" s="45" t="s">
        <v>107</v>
      </c>
      <c r="FF10" s="45" t="s">
        <v>130</v>
      </c>
      <c r="FG10" s="41" t="s">
        <v>31</v>
      </c>
      <c r="FH10" s="40" t="s">
        <v>30</v>
      </c>
      <c r="FI10" s="40" t="s">
        <v>25</v>
      </c>
      <c r="FJ10" s="40" t="s">
        <v>26</v>
      </c>
      <c r="FK10" s="40" t="s">
        <v>27</v>
      </c>
      <c r="FL10" s="40" t="s">
        <v>28</v>
      </c>
      <c r="FM10" s="40" t="s">
        <v>29</v>
      </c>
      <c r="FN10" s="40" t="s">
        <v>27</v>
      </c>
      <c r="FO10" s="42" t="s">
        <v>99</v>
      </c>
      <c r="FP10" s="43" t="s">
        <v>55</v>
      </c>
      <c r="FQ10" s="43" t="s">
        <v>100</v>
      </c>
      <c r="FR10" s="43" t="s">
        <v>101</v>
      </c>
      <c r="FS10" s="43" t="s">
        <v>102</v>
      </c>
      <c r="FT10" s="44" t="s">
        <v>103</v>
      </c>
      <c r="FU10" s="45" t="s">
        <v>104</v>
      </c>
      <c r="FV10" s="45" t="s">
        <v>56</v>
      </c>
      <c r="FW10" s="45" t="s">
        <v>105</v>
      </c>
      <c r="FX10" s="45" t="s">
        <v>106</v>
      </c>
      <c r="FY10" s="45" t="s">
        <v>107</v>
      </c>
      <c r="FZ10" s="45" t="s">
        <v>130</v>
      </c>
      <c r="GA10" s="41" t="s">
        <v>31</v>
      </c>
      <c r="GB10" s="40" t="s">
        <v>30</v>
      </c>
      <c r="GC10" s="40" t="s">
        <v>25</v>
      </c>
      <c r="GD10" s="40" t="s">
        <v>26</v>
      </c>
      <c r="GE10" s="40" t="s">
        <v>27</v>
      </c>
      <c r="GF10" s="40" t="s">
        <v>28</v>
      </c>
      <c r="GG10" s="40" t="s">
        <v>29</v>
      </c>
      <c r="GH10" s="40" t="s">
        <v>27</v>
      </c>
      <c r="GI10" s="42" t="s">
        <v>99</v>
      </c>
      <c r="GJ10" s="43" t="s">
        <v>55</v>
      </c>
      <c r="GK10" s="43" t="s">
        <v>100</v>
      </c>
      <c r="GL10" s="43" t="s">
        <v>101</v>
      </c>
      <c r="GM10" s="43" t="s">
        <v>102</v>
      </c>
      <c r="GN10" s="44" t="s">
        <v>103</v>
      </c>
      <c r="GO10" s="45" t="s">
        <v>104</v>
      </c>
      <c r="GP10" s="45" t="s">
        <v>56</v>
      </c>
      <c r="GQ10" s="45" t="s">
        <v>105</v>
      </c>
      <c r="GR10" s="45" t="s">
        <v>106</v>
      </c>
      <c r="GS10" s="45" t="s">
        <v>107</v>
      </c>
      <c r="GT10" s="45" t="s">
        <v>130</v>
      </c>
      <c r="GU10" s="41" t="s">
        <v>31</v>
      </c>
      <c r="GV10" s="40" t="s">
        <v>30</v>
      </c>
      <c r="GW10" s="40" t="s">
        <v>25</v>
      </c>
      <c r="GX10" s="40" t="s">
        <v>26</v>
      </c>
      <c r="GY10" s="40" t="s">
        <v>27</v>
      </c>
      <c r="GZ10" s="40" t="s">
        <v>28</v>
      </c>
      <c r="HA10" s="40" t="s">
        <v>29</v>
      </c>
      <c r="HB10" s="40" t="s">
        <v>27</v>
      </c>
      <c r="HC10" s="42" t="s">
        <v>99</v>
      </c>
      <c r="HD10" s="43" t="s">
        <v>55</v>
      </c>
      <c r="HE10" s="43" t="s">
        <v>100</v>
      </c>
      <c r="HF10" s="43" t="s">
        <v>101</v>
      </c>
      <c r="HG10" s="43" t="s">
        <v>102</v>
      </c>
      <c r="HH10" s="44" t="s">
        <v>103</v>
      </c>
      <c r="HI10" s="45" t="s">
        <v>104</v>
      </c>
      <c r="HJ10" s="45" t="s">
        <v>56</v>
      </c>
      <c r="HK10" s="45" t="s">
        <v>105</v>
      </c>
      <c r="HL10" s="45" t="s">
        <v>106</v>
      </c>
      <c r="HM10" s="45" t="s">
        <v>107</v>
      </c>
      <c r="HN10" s="45" t="s">
        <v>130</v>
      </c>
      <c r="HO10" s="41" t="s">
        <v>31</v>
      </c>
      <c r="HP10" s="40" t="s">
        <v>30</v>
      </c>
      <c r="HQ10" s="40" t="s">
        <v>25</v>
      </c>
      <c r="HR10" s="40" t="s">
        <v>26</v>
      </c>
      <c r="HS10" s="40" t="s">
        <v>27</v>
      </c>
      <c r="HT10" s="40" t="s">
        <v>28</v>
      </c>
      <c r="HU10" s="40" t="s">
        <v>29</v>
      </c>
      <c r="HV10" s="40" t="s">
        <v>27</v>
      </c>
      <c r="HW10" s="42" t="s">
        <v>99</v>
      </c>
      <c r="HX10" s="43" t="s">
        <v>55</v>
      </c>
      <c r="HY10" s="43" t="s">
        <v>100</v>
      </c>
      <c r="HZ10" s="43" t="s">
        <v>101</v>
      </c>
      <c r="IA10" s="43" t="s">
        <v>102</v>
      </c>
      <c r="IB10" s="44" t="s">
        <v>103</v>
      </c>
      <c r="IC10" s="45" t="s">
        <v>104</v>
      </c>
      <c r="ID10" s="45" t="s">
        <v>56</v>
      </c>
      <c r="IE10" s="45" t="s">
        <v>105</v>
      </c>
      <c r="IF10" s="45" t="s">
        <v>106</v>
      </c>
      <c r="IG10" s="45" t="s">
        <v>107</v>
      </c>
      <c r="IH10" s="45" t="s">
        <v>130</v>
      </c>
      <c r="II10" s="41" t="s">
        <v>31</v>
      </c>
      <c r="IJ10" s="40" t="s">
        <v>30</v>
      </c>
      <c r="IK10" s="40" t="s">
        <v>25</v>
      </c>
      <c r="IL10" s="40" t="s">
        <v>26</v>
      </c>
      <c r="IM10" s="40" t="s">
        <v>27</v>
      </c>
      <c r="IN10" s="40" t="s">
        <v>28</v>
      </c>
      <c r="IO10" s="40" t="s">
        <v>29</v>
      </c>
      <c r="IP10" s="40" t="s">
        <v>27</v>
      </c>
      <c r="IQ10" s="42" t="s">
        <v>99</v>
      </c>
      <c r="IR10" s="43" t="s">
        <v>55</v>
      </c>
      <c r="IS10" s="43" t="s">
        <v>100</v>
      </c>
      <c r="IT10" s="43" t="s">
        <v>101</v>
      </c>
      <c r="IU10" s="43" t="s">
        <v>102</v>
      </c>
      <c r="IV10" s="44" t="s">
        <v>103</v>
      </c>
      <c r="IW10" s="45" t="s">
        <v>104</v>
      </c>
      <c r="IX10" s="45" t="s">
        <v>56</v>
      </c>
      <c r="IY10" s="45" t="s">
        <v>105</v>
      </c>
      <c r="IZ10" s="45" t="s">
        <v>106</v>
      </c>
      <c r="JA10" s="45" t="s">
        <v>107</v>
      </c>
      <c r="JB10" s="45" t="s">
        <v>130</v>
      </c>
    </row>
    <row r="11" spans="1:262" s="4" customFormat="1" ht="13.5" customHeight="1">
      <c r="A11" s="46"/>
      <c r="B11" s="2"/>
      <c r="C11" s="7"/>
      <c r="E11" s="29"/>
      <c r="F11" s="47"/>
      <c r="G11" s="48"/>
      <c r="H11" s="2"/>
      <c r="I11" s="47"/>
      <c r="J11" s="48"/>
      <c r="K11" s="48"/>
      <c r="L11" s="48"/>
      <c r="M11" s="48"/>
      <c r="P11" s="49"/>
      <c r="Q11" s="29"/>
      <c r="R11" s="48"/>
      <c r="S11" s="48"/>
      <c r="U11" s="48"/>
      <c r="V11" s="48"/>
      <c r="W11" s="7"/>
      <c r="Y11" s="29"/>
      <c r="Z11" s="47"/>
      <c r="AA11" s="47"/>
      <c r="AB11" s="2"/>
      <c r="AC11" s="47"/>
      <c r="AD11" s="47"/>
      <c r="AE11" s="29"/>
      <c r="AF11" s="48"/>
      <c r="AG11" s="48"/>
      <c r="AJ11" s="49"/>
      <c r="AK11" s="29"/>
      <c r="AM11" s="48"/>
      <c r="AO11" s="48"/>
      <c r="AP11" s="48"/>
      <c r="AQ11" s="7"/>
      <c r="AS11" s="29"/>
      <c r="AT11" s="47"/>
      <c r="AU11" s="47"/>
      <c r="AV11" s="2"/>
      <c r="AW11" s="47"/>
      <c r="AX11" s="47"/>
      <c r="AY11" s="29"/>
      <c r="AZ11" s="48"/>
      <c r="BA11" s="48"/>
      <c r="BD11" s="49"/>
      <c r="BE11" s="29"/>
      <c r="BF11" s="48"/>
      <c r="BG11" s="48"/>
      <c r="BI11" s="48"/>
      <c r="BJ11" s="48"/>
      <c r="BK11" s="7"/>
      <c r="BM11" s="29"/>
      <c r="BN11" s="47"/>
      <c r="BO11" s="47"/>
      <c r="BP11" s="2"/>
      <c r="BQ11" s="47"/>
      <c r="BR11" s="47"/>
      <c r="BS11" s="29"/>
      <c r="BT11" s="48"/>
      <c r="BU11" s="48"/>
      <c r="BX11" s="49"/>
      <c r="BY11" s="29"/>
      <c r="BZ11" s="48"/>
      <c r="CA11" s="48"/>
      <c r="CC11" s="48"/>
      <c r="CD11" s="48"/>
      <c r="CE11" s="29"/>
      <c r="CG11" s="29"/>
      <c r="CH11" s="47"/>
      <c r="CI11" s="47"/>
      <c r="CJ11" s="2"/>
      <c r="CK11" s="47"/>
      <c r="CL11" s="47"/>
      <c r="CM11" s="29"/>
      <c r="CN11" s="48"/>
      <c r="CO11" s="48"/>
      <c r="CR11" s="49"/>
      <c r="CS11" s="29"/>
      <c r="CT11" s="48"/>
      <c r="CU11" s="48"/>
      <c r="CW11" s="48"/>
      <c r="CX11" s="48"/>
      <c r="CY11" s="7"/>
      <c r="DA11" s="29"/>
      <c r="DB11" s="47"/>
      <c r="DC11" s="47"/>
      <c r="DD11" s="2"/>
      <c r="DE11" s="47"/>
      <c r="DF11" s="47"/>
      <c r="DG11" s="29"/>
      <c r="DH11" s="48"/>
      <c r="DI11" s="48"/>
      <c r="DL11" s="49"/>
      <c r="DM11" s="29"/>
      <c r="DN11" s="48"/>
      <c r="DO11" s="48"/>
      <c r="DQ11" s="48"/>
      <c r="DR11" s="48"/>
      <c r="DS11" s="7"/>
      <c r="DU11" s="29"/>
      <c r="DV11" s="47"/>
      <c r="DW11" s="47"/>
      <c r="DX11" s="2"/>
      <c r="DY11" s="47"/>
      <c r="DZ11" s="47"/>
      <c r="EA11" s="29"/>
      <c r="EC11" s="50"/>
      <c r="EF11" s="49"/>
      <c r="EG11" s="29"/>
      <c r="EH11" s="48"/>
      <c r="EI11" s="48"/>
      <c r="EK11" s="48"/>
      <c r="EL11" s="48"/>
      <c r="EM11" s="7"/>
      <c r="EO11" s="29"/>
      <c r="EP11" s="47"/>
      <c r="EQ11" s="47"/>
      <c r="ER11" s="2"/>
      <c r="ES11" s="47"/>
      <c r="ET11" s="47"/>
      <c r="EU11" s="29"/>
      <c r="EV11" s="48"/>
      <c r="EW11" s="48"/>
      <c r="EZ11" s="49"/>
      <c r="FA11" s="29"/>
      <c r="FB11" s="48"/>
      <c r="FC11" s="48"/>
      <c r="FE11" s="48"/>
      <c r="FF11" s="48"/>
      <c r="FG11" s="7"/>
      <c r="FI11" s="29"/>
      <c r="FJ11" s="47"/>
      <c r="FK11" s="47"/>
      <c r="FL11" s="2"/>
      <c r="FM11" s="47"/>
      <c r="FN11" s="47"/>
      <c r="FO11" s="29"/>
      <c r="FP11" s="48"/>
      <c r="FQ11" s="48"/>
      <c r="FT11" s="49"/>
      <c r="FU11" s="29"/>
      <c r="FV11" s="48"/>
      <c r="FW11" s="48"/>
      <c r="FY11" s="48"/>
      <c r="FZ11" s="48"/>
      <c r="GA11" s="7"/>
      <c r="GC11" s="2"/>
      <c r="GD11" s="47"/>
      <c r="GE11" s="2"/>
      <c r="GF11" s="2"/>
      <c r="GG11" s="47"/>
      <c r="GH11" s="2"/>
      <c r="GI11" s="51"/>
      <c r="GN11" s="49"/>
      <c r="GU11" s="7"/>
      <c r="GW11" s="2"/>
      <c r="GX11" s="47"/>
      <c r="GY11" s="2"/>
      <c r="GZ11" s="2"/>
      <c r="HA11" s="47"/>
      <c r="HB11" s="2"/>
      <c r="HC11" s="51"/>
      <c r="HH11" s="49"/>
      <c r="HO11" s="7"/>
      <c r="HQ11" s="2"/>
      <c r="HR11" s="47"/>
      <c r="HS11" s="2"/>
      <c r="HT11" s="2"/>
      <c r="HU11" s="47"/>
      <c r="HV11" s="2"/>
      <c r="HW11" s="51"/>
      <c r="IB11" s="49"/>
      <c r="II11" s="7"/>
      <c r="IK11" s="2"/>
      <c r="IL11" s="47"/>
      <c r="IM11" s="2"/>
      <c r="IN11" s="2"/>
      <c r="IO11" s="47"/>
      <c r="IP11" s="2"/>
      <c r="IQ11" s="51"/>
      <c r="IV11" s="49"/>
    </row>
    <row r="12" spans="1:262" s="4" customFormat="1" ht="13.5" customHeight="1">
      <c r="A12" s="46"/>
      <c r="B12" s="2"/>
      <c r="C12" s="7"/>
      <c r="E12" s="29"/>
      <c r="F12" s="47"/>
      <c r="G12" s="48"/>
      <c r="H12" s="2"/>
      <c r="I12" s="47"/>
      <c r="J12" s="48"/>
      <c r="K12" s="48"/>
      <c r="L12" s="48"/>
      <c r="M12" s="48"/>
      <c r="P12" s="49"/>
      <c r="Q12" s="29"/>
      <c r="R12" s="48"/>
      <c r="S12" s="48"/>
      <c r="U12" s="48"/>
      <c r="V12" s="48"/>
      <c r="W12" s="7"/>
      <c r="Y12" s="29"/>
      <c r="Z12" s="47"/>
      <c r="AA12" s="47"/>
      <c r="AB12" s="2"/>
      <c r="AC12" s="47"/>
      <c r="AD12" s="47"/>
      <c r="AE12" s="29"/>
      <c r="AF12" s="48"/>
      <c r="AG12" s="48"/>
      <c r="AJ12" s="49"/>
      <c r="AK12" s="29"/>
      <c r="AM12" s="48"/>
      <c r="AO12" s="48"/>
      <c r="AP12" s="48"/>
      <c r="AQ12" s="7"/>
      <c r="AS12" s="29"/>
      <c r="AT12" s="47"/>
      <c r="AU12" s="47"/>
      <c r="AV12" s="2"/>
      <c r="AW12" s="47"/>
      <c r="AX12" s="47"/>
      <c r="AY12" s="29"/>
      <c r="AZ12" s="48"/>
      <c r="BA12" s="48"/>
      <c r="BD12" s="49"/>
      <c r="BE12" s="29"/>
      <c r="BF12" s="48"/>
      <c r="BG12" s="48"/>
      <c r="BI12" s="48"/>
      <c r="BJ12" s="48"/>
      <c r="BK12" s="7"/>
      <c r="BM12" s="29"/>
      <c r="BN12" s="47"/>
      <c r="BO12" s="47"/>
      <c r="BP12" s="2"/>
      <c r="BQ12" s="47"/>
      <c r="BR12" s="47"/>
      <c r="BS12" s="29"/>
      <c r="BT12" s="48"/>
      <c r="BU12" s="48"/>
      <c r="BX12" s="49"/>
      <c r="BY12" s="29"/>
      <c r="BZ12" s="48"/>
      <c r="CA12" s="48"/>
      <c r="CC12" s="48"/>
      <c r="CD12" s="48"/>
      <c r="CE12" s="29"/>
      <c r="CG12" s="29"/>
      <c r="CH12" s="47"/>
      <c r="CI12" s="47"/>
      <c r="CJ12" s="2"/>
      <c r="CK12" s="47"/>
      <c r="CL12" s="47"/>
      <c r="CM12" s="29"/>
      <c r="CN12" s="48"/>
      <c r="CO12" s="48"/>
      <c r="CR12" s="49"/>
      <c r="CS12" s="29"/>
      <c r="CT12" s="48"/>
      <c r="CU12" s="48"/>
      <c r="CW12" s="48"/>
      <c r="CX12" s="48"/>
      <c r="CY12" s="7"/>
      <c r="DA12" s="29"/>
      <c r="DB12" s="47"/>
      <c r="DC12" s="47"/>
      <c r="DD12" s="2"/>
      <c r="DE12" s="47"/>
      <c r="DF12" s="47"/>
      <c r="DG12" s="29"/>
      <c r="DH12" s="48"/>
      <c r="DI12" s="48"/>
      <c r="DL12" s="49"/>
      <c r="DM12" s="29"/>
      <c r="DN12" s="48"/>
      <c r="DO12" s="48"/>
      <c r="DQ12" s="48"/>
      <c r="DR12" s="48"/>
      <c r="DS12" s="7"/>
      <c r="DU12" s="29"/>
      <c r="DV12" s="47"/>
      <c r="DW12" s="47"/>
      <c r="DX12" s="2"/>
      <c r="DY12" s="47"/>
      <c r="DZ12" s="47"/>
      <c r="EA12" s="29"/>
      <c r="EC12" s="50"/>
      <c r="EF12" s="49"/>
      <c r="EG12" s="29"/>
      <c r="EH12" s="48"/>
      <c r="EI12" s="48"/>
      <c r="EK12" s="48"/>
      <c r="EL12" s="48"/>
      <c r="EM12" s="7"/>
      <c r="EO12" s="29"/>
      <c r="EP12" s="47"/>
      <c r="EQ12" s="47"/>
      <c r="ER12" s="2"/>
      <c r="ES12" s="47"/>
      <c r="ET12" s="47"/>
      <c r="EU12" s="29"/>
      <c r="EV12" s="48"/>
      <c r="EW12" s="48"/>
      <c r="EZ12" s="49"/>
      <c r="FA12" s="29"/>
      <c r="FB12" s="48"/>
      <c r="FC12" s="48"/>
      <c r="FE12" s="48"/>
      <c r="FF12" s="48"/>
      <c r="FG12" s="7"/>
      <c r="FI12" s="29"/>
      <c r="FJ12" s="47"/>
      <c r="FK12" s="47"/>
      <c r="FL12" s="2"/>
      <c r="FM12" s="47"/>
      <c r="FN12" s="47"/>
      <c r="FO12" s="29"/>
      <c r="FP12" s="48"/>
      <c r="FQ12" s="48"/>
      <c r="FT12" s="49"/>
      <c r="FU12" s="29"/>
      <c r="FV12" s="48"/>
      <c r="FW12" s="48"/>
      <c r="FY12" s="48"/>
      <c r="FZ12" s="48"/>
      <c r="GA12" s="7"/>
      <c r="GC12" s="29"/>
      <c r="GD12" s="47"/>
      <c r="GE12" s="2"/>
      <c r="GF12" s="2"/>
      <c r="GG12" s="47"/>
      <c r="GH12" s="2"/>
      <c r="GI12" s="51"/>
      <c r="GN12" s="49"/>
      <c r="GU12" s="7"/>
      <c r="GW12" s="29"/>
      <c r="GX12" s="47"/>
      <c r="GY12" s="2"/>
      <c r="GZ12" s="2"/>
      <c r="HA12" s="47"/>
      <c r="HB12" s="2"/>
      <c r="HC12" s="51"/>
      <c r="HH12" s="49"/>
      <c r="HO12" s="7"/>
      <c r="HQ12" s="29"/>
      <c r="HR12" s="47"/>
      <c r="HS12" s="2"/>
      <c r="HT12" s="2"/>
      <c r="HU12" s="47"/>
      <c r="HV12" s="2"/>
      <c r="HW12" s="51"/>
      <c r="IB12" s="49"/>
      <c r="II12" s="7"/>
      <c r="IK12" s="29"/>
      <c r="IL12" s="47"/>
      <c r="IM12" s="2"/>
      <c r="IN12" s="2"/>
      <c r="IO12" s="47"/>
      <c r="IP12" s="2"/>
      <c r="IQ12" s="51"/>
      <c r="IV12" s="49"/>
    </row>
    <row r="13" spans="1:262" s="4" customFormat="1" ht="13.5" customHeight="1">
      <c r="A13" s="52"/>
      <c r="B13" s="2"/>
      <c r="C13" s="7"/>
      <c r="E13" s="29"/>
      <c r="F13" s="47"/>
      <c r="G13" s="48"/>
      <c r="H13" s="2"/>
      <c r="I13" s="47"/>
      <c r="J13" s="48"/>
      <c r="K13" s="48"/>
      <c r="L13" s="48"/>
      <c r="M13" s="48"/>
      <c r="P13" s="49"/>
      <c r="Q13" s="29"/>
      <c r="R13" s="48"/>
      <c r="S13" s="48"/>
      <c r="U13" s="48"/>
      <c r="V13" s="48"/>
      <c r="W13" s="7"/>
      <c r="Y13" s="29"/>
      <c r="Z13" s="47"/>
      <c r="AA13" s="47"/>
      <c r="AB13" s="2"/>
      <c r="AC13" s="47"/>
      <c r="AD13" s="47"/>
      <c r="AE13" s="29"/>
      <c r="AF13" s="48"/>
      <c r="AG13" s="48"/>
      <c r="AJ13" s="49"/>
      <c r="AK13" s="29"/>
      <c r="AM13" s="48"/>
      <c r="AO13" s="48"/>
      <c r="AP13" s="48"/>
      <c r="AQ13" s="7"/>
      <c r="AS13" s="29"/>
      <c r="AT13" s="47"/>
      <c r="AU13" s="47"/>
      <c r="AV13" s="2"/>
      <c r="AW13" s="47"/>
      <c r="AX13" s="47"/>
      <c r="AY13" s="29"/>
      <c r="AZ13" s="48"/>
      <c r="BA13" s="48"/>
      <c r="BD13" s="49"/>
      <c r="BE13" s="29"/>
      <c r="BF13" s="48"/>
      <c r="BG13" s="48"/>
      <c r="BI13" s="48"/>
      <c r="BJ13" s="48"/>
      <c r="BK13" s="7"/>
      <c r="BM13" s="29"/>
      <c r="BN13" s="47"/>
      <c r="BO13" s="47"/>
      <c r="BP13" s="2"/>
      <c r="BQ13" s="47"/>
      <c r="BR13" s="47"/>
      <c r="BS13" s="29"/>
      <c r="BT13" s="48"/>
      <c r="BU13" s="48"/>
      <c r="BX13" s="49"/>
      <c r="BY13" s="29"/>
      <c r="BZ13" s="48"/>
      <c r="CA13" s="48"/>
      <c r="CC13" s="48"/>
      <c r="CD13" s="48"/>
      <c r="CE13" s="29"/>
      <c r="CG13" s="29"/>
      <c r="CH13" s="47"/>
      <c r="CI13" s="47"/>
      <c r="CJ13" s="2"/>
      <c r="CK13" s="47"/>
      <c r="CL13" s="47"/>
      <c r="CM13" s="29"/>
      <c r="CN13" s="48"/>
      <c r="CO13" s="48"/>
      <c r="CR13" s="49"/>
      <c r="CS13" s="29"/>
      <c r="CT13" s="48"/>
      <c r="CU13" s="48"/>
      <c r="CW13" s="48"/>
      <c r="CX13" s="48"/>
      <c r="CY13" s="7"/>
      <c r="DA13" s="29"/>
      <c r="DB13" s="47"/>
      <c r="DC13" s="47"/>
      <c r="DD13" s="2"/>
      <c r="DE13" s="47"/>
      <c r="DF13" s="47"/>
      <c r="DG13" s="29"/>
      <c r="DH13" s="48"/>
      <c r="DI13" s="48"/>
      <c r="DL13" s="49"/>
      <c r="DM13" s="29"/>
      <c r="DN13" s="48"/>
      <c r="DO13" s="48"/>
      <c r="DQ13" s="48"/>
      <c r="DR13" s="48"/>
      <c r="DS13" s="7"/>
      <c r="DU13" s="29"/>
      <c r="DV13" s="47"/>
      <c r="DW13" s="47"/>
      <c r="DX13" s="2"/>
      <c r="DY13" s="47"/>
      <c r="DZ13" s="47"/>
      <c r="EA13" s="29"/>
      <c r="EC13" s="50"/>
      <c r="EF13" s="49"/>
      <c r="EG13" s="29"/>
      <c r="EH13" s="48"/>
      <c r="EI13" s="48"/>
      <c r="EK13" s="48"/>
      <c r="EL13" s="48"/>
      <c r="EM13" s="7"/>
      <c r="EO13" s="29"/>
      <c r="EP13" s="47"/>
      <c r="EQ13" s="47"/>
      <c r="ER13" s="2"/>
      <c r="ES13" s="47"/>
      <c r="ET13" s="47"/>
      <c r="EU13" s="29"/>
      <c r="EV13" s="48"/>
      <c r="EW13" s="48"/>
      <c r="EZ13" s="49"/>
      <c r="FA13" s="29"/>
      <c r="FB13" s="48"/>
      <c r="FC13" s="48"/>
      <c r="FE13" s="48"/>
      <c r="FF13" s="48"/>
      <c r="FG13" s="7"/>
      <c r="FI13" s="29"/>
      <c r="FJ13" s="47"/>
      <c r="FK13" s="47"/>
      <c r="FL13" s="2"/>
      <c r="FM13" s="47"/>
      <c r="FN13" s="47"/>
      <c r="FO13" s="29"/>
      <c r="FP13" s="48"/>
      <c r="FQ13" s="48"/>
      <c r="FT13" s="49"/>
      <c r="FU13" s="29"/>
      <c r="FV13" s="48"/>
      <c r="FW13" s="48"/>
      <c r="FY13" s="48"/>
      <c r="FZ13" s="48"/>
      <c r="GA13" s="7"/>
      <c r="GB13" s="53"/>
      <c r="GC13" s="53"/>
      <c r="GD13" s="54"/>
      <c r="GE13" s="2"/>
      <c r="GF13" s="55"/>
      <c r="GG13" s="54"/>
      <c r="GH13" s="2"/>
      <c r="GI13" s="56"/>
      <c r="GJ13" s="2"/>
      <c r="GK13" s="2"/>
      <c r="GL13" s="2"/>
      <c r="GM13" s="2"/>
      <c r="GN13" s="57"/>
      <c r="GO13" s="2"/>
      <c r="GP13" s="2"/>
      <c r="GQ13" s="2"/>
      <c r="GR13" s="2"/>
      <c r="GS13" s="2"/>
      <c r="GT13" s="2"/>
      <c r="GU13" s="7"/>
      <c r="GV13" s="53"/>
      <c r="GW13" s="53"/>
      <c r="GX13" s="54"/>
      <c r="GY13" s="2"/>
      <c r="GZ13" s="55"/>
      <c r="HA13" s="54"/>
      <c r="HB13" s="2"/>
      <c r="HC13" s="56"/>
      <c r="HD13" s="2"/>
      <c r="HE13" s="2"/>
      <c r="HF13" s="2"/>
      <c r="HG13" s="2"/>
      <c r="HH13" s="57"/>
      <c r="HI13" s="2"/>
      <c r="HJ13" s="2"/>
      <c r="HK13" s="2"/>
      <c r="HL13" s="2"/>
      <c r="HM13" s="2"/>
      <c r="HN13" s="2"/>
      <c r="HO13" s="7"/>
      <c r="HP13" s="53"/>
      <c r="HQ13" s="53"/>
      <c r="HR13" s="54"/>
      <c r="HS13" s="2"/>
      <c r="HT13" s="55"/>
      <c r="HU13" s="54"/>
      <c r="HV13" s="2"/>
      <c r="HW13" s="56"/>
      <c r="HX13" s="2"/>
      <c r="HY13" s="2"/>
      <c r="HZ13" s="2"/>
      <c r="IA13" s="2"/>
      <c r="IB13" s="57"/>
      <c r="IC13" s="2"/>
      <c r="ID13" s="2"/>
      <c r="IE13" s="2"/>
      <c r="IF13" s="2"/>
      <c r="IG13" s="2"/>
      <c r="IH13" s="2"/>
      <c r="II13" s="7"/>
      <c r="IJ13" s="53"/>
      <c r="IK13" s="53"/>
      <c r="IL13" s="54"/>
      <c r="IM13" s="2"/>
      <c r="IN13" s="55"/>
      <c r="IO13" s="54"/>
      <c r="IP13" s="2"/>
      <c r="IQ13" s="56"/>
      <c r="IR13" s="2"/>
      <c r="IS13" s="2"/>
      <c r="IT13" s="2"/>
      <c r="IU13" s="2"/>
      <c r="IV13" s="57"/>
      <c r="IW13" s="2"/>
      <c r="IX13" s="2"/>
      <c r="IY13" s="2"/>
      <c r="IZ13" s="2"/>
      <c r="JA13" s="2"/>
      <c r="JB13" s="2"/>
    </row>
    <row r="14" spans="1:262" s="4" customFormat="1" ht="13.5" customHeight="1">
      <c r="A14" s="46"/>
      <c r="B14" s="2"/>
      <c r="C14" s="7"/>
      <c r="E14" s="29"/>
      <c r="F14" s="47"/>
      <c r="G14" s="48"/>
      <c r="H14" s="2"/>
      <c r="I14" s="47"/>
      <c r="J14" s="48"/>
      <c r="K14" s="48"/>
      <c r="L14" s="48"/>
      <c r="M14" s="48"/>
      <c r="P14" s="49"/>
      <c r="Q14" s="29"/>
      <c r="R14" s="48"/>
      <c r="S14" s="48"/>
      <c r="U14" s="48"/>
      <c r="V14" s="48"/>
      <c r="W14" s="7"/>
      <c r="Y14" s="29"/>
      <c r="Z14" s="47"/>
      <c r="AA14" s="47"/>
      <c r="AB14" s="2"/>
      <c r="AC14" s="47"/>
      <c r="AD14" s="47"/>
      <c r="AE14" s="29"/>
      <c r="AF14" s="48"/>
      <c r="AG14" s="48"/>
      <c r="AJ14" s="49"/>
      <c r="AK14" s="29"/>
      <c r="AM14" s="48"/>
      <c r="AO14" s="48"/>
      <c r="AP14" s="48"/>
      <c r="AQ14" s="7"/>
      <c r="AS14" s="29"/>
      <c r="AT14" s="47"/>
      <c r="AU14" s="47"/>
      <c r="AV14" s="2"/>
      <c r="AW14" s="47"/>
      <c r="AX14" s="47"/>
      <c r="AY14" s="29"/>
      <c r="AZ14" s="48"/>
      <c r="BA14" s="48"/>
      <c r="BD14" s="49"/>
      <c r="BE14" s="29"/>
      <c r="BF14" s="48"/>
      <c r="BG14" s="48"/>
      <c r="BI14" s="48"/>
      <c r="BJ14" s="48"/>
      <c r="BK14" s="7"/>
      <c r="BM14" s="29"/>
      <c r="BN14" s="47"/>
      <c r="BO14" s="47"/>
      <c r="BP14" s="2"/>
      <c r="BQ14" s="47"/>
      <c r="BR14" s="47"/>
      <c r="BS14" s="29"/>
      <c r="BT14" s="48"/>
      <c r="BU14" s="48"/>
      <c r="BX14" s="49"/>
      <c r="BY14" s="29"/>
      <c r="BZ14" s="48"/>
      <c r="CA14" s="48"/>
      <c r="CC14" s="48"/>
      <c r="CD14" s="48"/>
      <c r="CE14" s="29"/>
      <c r="CG14" s="29"/>
      <c r="CH14" s="47"/>
      <c r="CI14" s="47"/>
      <c r="CJ14" s="2"/>
      <c r="CK14" s="47"/>
      <c r="CL14" s="47"/>
      <c r="CM14" s="29"/>
      <c r="CN14" s="48"/>
      <c r="CO14" s="48"/>
      <c r="CR14" s="49"/>
      <c r="CS14" s="29"/>
      <c r="CT14" s="48"/>
      <c r="CU14" s="48"/>
      <c r="CW14" s="48"/>
      <c r="CX14" s="48"/>
      <c r="CY14" s="7"/>
      <c r="DA14" s="29"/>
      <c r="DB14" s="47"/>
      <c r="DC14" s="47"/>
      <c r="DD14" s="2"/>
      <c r="DE14" s="47"/>
      <c r="DF14" s="47"/>
      <c r="DG14" s="29"/>
      <c r="DH14" s="48"/>
      <c r="DI14" s="48"/>
      <c r="DL14" s="49"/>
      <c r="DM14" s="29"/>
      <c r="DN14" s="48"/>
      <c r="DO14" s="48"/>
      <c r="DQ14" s="48"/>
      <c r="DR14" s="48"/>
      <c r="DS14" s="7"/>
      <c r="DU14" s="29"/>
      <c r="DV14" s="47"/>
      <c r="DW14" s="47"/>
      <c r="DX14" s="2"/>
      <c r="DY14" s="47"/>
      <c r="DZ14" s="47"/>
      <c r="EA14" s="29"/>
      <c r="EC14" s="50"/>
      <c r="EF14" s="49"/>
      <c r="EG14" s="29"/>
      <c r="EH14" s="48"/>
      <c r="EI14" s="48"/>
      <c r="EK14" s="48"/>
      <c r="EL14" s="48"/>
      <c r="EM14" s="7"/>
      <c r="EO14" s="29"/>
      <c r="EP14" s="47"/>
      <c r="EQ14" s="47"/>
      <c r="ER14" s="2"/>
      <c r="ES14" s="47"/>
      <c r="ET14" s="47"/>
      <c r="EU14" s="29"/>
      <c r="EV14" s="48"/>
      <c r="EW14" s="48"/>
      <c r="EZ14" s="49"/>
      <c r="FA14" s="29"/>
      <c r="FB14" s="48"/>
      <c r="FC14" s="48"/>
      <c r="FE14" s="48"/>
      <c r="FF14" s="48"/>
      <c r="FG14" s="7"/>
      <c r="FI14" s="29"/>
      <c r="FJ14" s="47"/>
      <c r="FK14" s="47"/>
      <c r="FL14" s="2"/>
      <c r="FM14" s="47"/>
      <c r="FN14" s="47"/>
      <c r="FO14" s="29"/>
      <c r="FP14" s="48"/>
      <c r="FQ14" s="48"/>
      <c r="FT14" s="49"/>
      <c r="FU14" s="29"/>
      <c r="FV14" s="48"/>
      <c r="FW14" s="48"/>
      <c r="FY14" s="48"/>
      <c r="FZ14" s="48"/>
      <c r="GA14" s="7"/>
      <c r="GC14" s="29"/>
      <c r="GD14" s="47"/>
      <c r="GE14" s="2"/>
      <c r="GF14" s="58"/>
      <c r="GG14" s="47"/>
      <c r="GH14" s="2"/>
      <c r="GI14" s="51"/>
      <c r="GN14" s="49"/>
      <c r="GU14" s="7"/>
      <c r="GW14" s="29"/>
      <c r="GX14" s="47"/>
      <c r="GY14" s="2"/>
      <c r="GZ14" s="58"/>
      <c r="HA14" s="47"/>
      <c r="HB14" s="2"/>
      <c r="HC14" s="51"/>
      <c r="HH14" s="49"/>
      <c r="HO14" s="7"/>
      <c r="HQ14" s="29"/>
      <c r="HR14" s="47"/>
      <c r="HS14" s="2"/>
      <c r="HT14" s="58"/>
      <c r="HU14" s="47"/>
      <c r="HV14" s="2"/>
      <c r="HW14" s="51"/>
      <c r="IB14" s="49"/>
      <c r="II14" s="7"/>
      <c r="IK14" s="29"/>
      <c r="IL14" s="47"/>
      <c r="IM14" s="2"/>
      <c r="IN14" s="58"/>
      <c r="IO14" s="47"/>
      <c r="IP14" s="2"/>
      <c r="IQ14" s="51"/>
      <c r="IV14" s="49"/>
    </row>
    <row r="15" spans="1:262" s="4" customFormat="1" ht="13.5" customHeight="1">
      <c r="A15" s="46"/>
      <c r="B15" s="2"/>
      <c r="C15" s="7"/>
      <c r="E15" s="29"/>
      <c r="F15" s="47"/>
      <c r="G15" s="48"/>
      <c r="H15" s="2"/>
      <c r="I15" s="47"/>
      <c r="J15" s="48"/>
      <c r="K15" s="48"/>
      <c r="L15" s="48"/>
      <c r="M15" s="48"/>
      <c r="P15" s="49"/>
      <c r="Q15" s="29"/>
      <c r="R15" s="48"/>
      <c r="S15" s="48"/>
      <c r="U15" s="48"/>
      <c r="V15" s="48"/>
      <c r="W15" s="7"/>
      <c r="Y15" s="29"/>
      <c r="Z15" s="47"/>
      <c r="AA15" s="47"/>
      <c r="AB15" s="2"/>
      <c r="AC15" s="47"/>
      <c r="AD15" s="47"/>
      <c r="AE15" s="29"/>
      <c r="AF15" s="48"/>
      <c r="AG15" s="48"/>
      <c r="AJ15" s="49"/>
      <c r="AK15" s="29"/>
      <c r="AM15" s="48"/>
      <c r="AO15" s="48"/>
      <c r="AP15" s="48"/>
      <c r="AQ15" s="7"/>
      <c r="AS15" s="29"/>
      <c r="AT15" s="47"/>
      <c r="AU15" s="47"/>
      <c r="AV15" s="2"/>
      <c r="AW15" s="47"/>
      <c r="AX15" s="47"/>
      <c r="AY15" s="29"/>
      <c r="AZ15" s="48"/>
      <c r="BA15" s="48"/>
      <c r="BD15" s="49"/>
      <c r="BE15" s="29"/>
      <c r="BF15" s="48"/>
      <c r="BG15" s="48"/>
      <c r="BI15" s="48"/>
      <c r="BJ15" s="48"/>
      <c r="BK15" s="7"/>
      <c r="BM15" s="29"/>
      <c r="BN15" s="47"/>
      <c r="BO15" s="47"/>
      <c r="BP15" s="2"/>
      <c r="BQ15" s="47"/>
      <c r="BR15" s="47"/>
      <c r="BS15" s="29"/>
      <c r="BT15" s="48"/>
      <c r="BU15" s="48"/>
      <c r="BX15" s="49"/>
      <c r="BY15" s="29"/>
      <c r="BZ15" s="48"/>
      <c r="CA15" s="48"/>
      <c r="CC15" s="48"/>
      <c r="CD15" s="48"/>
      <c r="CE15" s="29"/>
      <c r="CG15" s="29"/>
      <c r="CH15" s="47"/>
      <c r="CI15" s="47"/>
      <c r="CJ15" s="2"/>
      <c r="CK15" s="47"/>
      <c r="CL15" s="47"/>
      <c r="CM15" s="29"/>
      <c r="CN15" s="48"/>
      <c r="CO15" s="48"/>
      <c r="CR15" s="49"/>
      <c r="CS15" s="29"/>
      <c r="CT15" s="48"/>
      <c r="CU15" s="48"/>
      <c r="CW15" s="48"/>
      <c r="CX15" s="48"/>
      <c r="CY15" s="7"/>
      <c r="DA15" s="29"/>
      <c r="DB15" s="47"/>
      <c r="DC15" s="47"/>
      <c r="DD15" s="2"/>
      <c r="DE15" s="47"/>
      <c r="DF15" s="47"/>
      <c r="DG15" s="29"/>
      <c r="DH15" s="48"/>
      <c r="DI15" s="48"/>
      <c r="DL15" s="49"/>
      <c r="DM15" s="29"/>
      <c r="DN15" s="48"/>
      <c r="DO15" s="48"/>
      <c r="DQ15" s="48"/>
      <c r="DR15" s="48"/>
      <c r="DS15" s="7"/>
      <c r="DU15" s="29"/>
      <c r="DV15" s="47"/>
      <c r="DW15" s="47"/>
      <c r="DX15" s="2"/>
      <c r="DY15" s="47"/>
      <c r="DZ15" s="47"/>
      <c r="EA15" s="29"/>
      <c r="EC15" s="50"/>
      <c r="EF15" s="49"/>
      <c r="EG15" s="29"/>
      <c r="EH15" s="48"/>
      <c r="EI15" s="48"/>
      <c r="EK15" s="48"/>
      <c r="EL15" s="48"/>
      <c r="EM15" s="7"/>
      <c r="EO15" s="29"/>
      <c r="EP15" s="47"/>
      <c r="EQ15" s="47"/>
      <c r="ER15" s="2"/>
      <c r="ES15" s="47"/>
      <c r="ET15" s="47"/>
      <c r="EU15" s="29"/>
      <c r="EV15" s="48"/>
      <c r="EW15" s="48"/>
      <c r="EZ15" s="49"/>
      <c r="FA15" s="29"/>
      <c r="FB15" s="48"/>
      <c r="FC15" s="48"/>
      <c r="FE15" s="48"/>
      <c r="FF15" s="48"/>
      <c r="FG15" s="7"/>
      <c r="FI15" s="29"/>
      <c r="FJ15" s="47"/>
      <c r="FK15" s="47"/>
      <c r="FL15" s="2"/>
      <c r="FM15" s="47"/>
      <c r="FN15" s="47"/>
      <c r="FO15" s="29"/>
      <c r="FP15" s="48"/>
      <c r="FQ15" s="48"/>
      <c r="FT15" s="49"/>
      <c r="FU15" s="29"/>
      <c r="FV15" s="48"/>
      <c r="FW15" s="48"/>
      <c r="FY15" s="48"/>
      <c r="FZ15" s="48"/>
      <c r="GA15" s="7"/>
      <c r="GC15" s="2"/>
      <c r="GD15" s="47"/>
      <c r="GE15" s="2"/>
      <c r="GF15" s="2"/>
      <c r="GG15" s="47"/>
      <c r="GH15" s="2"/>
      <c r="GI15" s="51"/>
      <c r="GN15" s="49"/>
      <c r="GU15" s="7"/>
      <c r="GW15" s="2"/>
      <c r="GX15" s="47"/>
      <c r="GY15" s="2"/>
      <c r="GZ15" s="2"/>
      <c r="HA15" s="47"/>
      <c r="HB15" s="2"/>
      <c r="HC15" s="51"/>
      <c r="HH15" s="49"/>
      <c r="HO15" s="7"/>
      <c r="HQ15" s="2"/>
      <c r="HR15" s="47"/>
      <c r="HS15" s="2"/>
      <c r="HT15" s="2"/>
      <c r="HU15" s="47"/>
      <c r="HV15" s="2"/>
      <c r="HW15" s="51"/>
      <c r="IB15" s="49"/>
      <c r="II15" s="7"/>
      <c r="IK15" s="2"/>
      <c r="IL15" s="47"/>
      <c r="IM15" s="2"/>
      <c r="IN15" s="2"/>
      <c r="IO15" s="47"/>
      <c r="IP15" s="2"/>
      <c r="IQ15" s="51"/>
      <c r="IV15" s="49"/>
    </row>
    <row r="16" spans="1:262" s="4" customFormat="1" ht="13.5" customHeight="1">
      <c r="A16" s="46"/>
      <c r="B16" s="2"/>
      <c r="C16" s="7"/>
      <c r="E16" s="29"/>
      <c r="F16" s="47"/>
      <c r="G16" s="48"/>
      <c r="H16" s="2"/>
      <c r="I16" s="47"/>
      <c r="J16" s="48"/>
      <c r="K16" s="48"/>
      <c r="L16" s="48"/>
      <c r="M16" s="48"/>
      <c r="P16" s="49"/>
      <c r="Q16" s="29"/>
      <c r="R16" s="48"/>
      <c r="S16" s="48"/>
      <c r="U16" s="48"/>
      <c r="V16" s="48"/>
      <c r="W16" s="7"/>
      <c r="Y16" s="29"/>
      <c r="Z16" s="47"/>
      <c r="AA16" s="47"/>
      <c r="AB16" s="2"/>
      <c r="AC16" s="47"/>
      <c r="AD16" s="47"/>
      <c r="AE16" s="29"/>
      <c r="AF16" s="48"/>
      <c r="AG16" s="48"/>
      <c r="AJ16" s="49"/>
      <c r="AK16" s="29"/>
      <c r="AM16" s="48"/>
      <c r="AO16" s="48"/>
      <c r="AP16" s="48"/>
      <c r="AQ16" s="7"/>
      <c r="AS16" s="29"/>
      <c r="AT16" s="47"/>
      <c r="AU16" s="47"/>
      <c r="AV16" s="2"/>
      <c r="AW16" s="47"/>
      <c r="AX16" s="47"/>
      <c r="AY16" s="29"/>
      <c r="AZ16" s="48"/>
      <c r="BA16" s="48"/>
      <c r="BD16" s="49"/>
      <c r="BE16" s="29"/>
      <c r="BF16" s="48"/>
      <c r="BG16" s="48"/>
      <c r="BI16" s="48"/>
      <c r="BJ16" s="48"/>
      <c r="BK16" s="7"/>
      <c r="BM16" s="29"/>
      <c r="BN16" s="47"/>
      <c r="BO16" s="47"/>
      <c r="BP16" s="2"/>
      <c r="BQ16" s="47"/>
      <c r="BR16" s="47"/>
      <c r="BS16" s="29"/>
      <c r="BT16" s="48"/>
      <c r="BU16" s="48"/>
      <c r="BX16" s="49"/>
      <c r="BY16" s="29"/>
      <c r="BZ16" s="48"/>
      <c r="CA16" s="48"/>
      <c r="CC16" s="48"/>
      <c r="CD16" s="48"/>
      <c r="CE16" s="29"/>
      <c r="CG16" s="29"/>
      <c r="CH16" s="47"/>
      <c r="CI16" s="47"/>
      <c r="CJ16" s="2"/>
      <c r="CK16" s="47"/>
      <c r="CL16" s="47"/>
      <c r="CM16" s="29"/>
      <c r="CN16" s="48"/>
      <c r="CO16" s="48"/>
      <c r="CR16" s="49"/>
      <c r="CS16" s="29"/>
      <c r="CT16" s="48"/>
      <c r="CU16" s="48"/>
      <c r="CW16" s="48"/>
      <c r="CX16" s="48"/>
      <c r="CY16" s="7"/>
      <c r="DA16" s="29"/>
      <c r="DB16" s="47"/>
      <c r="DC16" s="47"/>
      <c r="DD16" s="2"/>
      <c r="DE16" s="47"/>
      <c r="DF16" s="47"/>
      <c r="DG16" s="29"/>
      <c r="DH16" s="48"/>
      <c r="DI16" s="48"/>
      <c r="DL16" s="49"/>
      <c r="DM16" s="29"/>
      <c r="DN16" s="48"/>
      <c r="DO16" s="48"/>
      <c r="DQ16" s="48"/>
      <c r="DR16" s="48"/>
      <c r="DS16" s="7"/>
      <c r="DU16" s="29"/>
      <c r="DV16" s="47"/>
      <c r="DW16" s="47"/>
      <c r="DX16" s="2"/>
      <c r="DY16" s="47"/>
      <c r="DZ16" s="47"/>
      <c r="EA16" s="29"/>
      <c r="EC16" s="50"/>
      <c r="EF16" s="49"/>
      <c r="EG16" s="29"/>
      <c r="EH16" s="48"/>
      <c r="EI16" s="48"/>
      <c r="EK16" s="48"/>
      <c r="EL16" s="48"/>
      <c r="EM16" s="7"/>
      <c r="EO16" s="29"/>
      <c r="EP16" s="47"/>
      <c r="EQ16" s="47"/>
      <c r="ER16" s="2"/>
      <c r="ES16" s="47"/>
      <c r="ET16" s="47"/>
      <c r="EU16" s="29"/>
      <c r="EV16" s="48"/>
      <c r="EW16" s="48"/>
      <c r="EZ16" s="49"/>
      <c r="FA16" s="29"/>
      <c r="FB16" s="48"/>
      <c r="FC16" s="48"/>
      <c r="FE16" s="48"/>
      <c r="FF16" s="48"/>
      <c r="FG16" s="7"/>
      <c r="FI16" s="29"/>
      <c r="FJ16" s="47"/>
      <c r="FK16" s="47"/>
      <c r="FL16" s="2"/>
      <c r="FM16" s="47"/>
      <c r="FN16" s="47"/>
      <c r="FO16" s="29"/>
      <c r="FP16" s="48"/>
      <c r="FQ16" s="48"/>
      <c r="FT16" s="49"/>
      <c r="FU16" s="29"/>
      <c r="FV16" s="48"/>
      <c r="FW16" s="48"/>
      <c r="FY16" s="48"/>
      <c r="FZ16" s="48"/>
      <c r="GA16" s="7"/>
      <c r="GC16" s="29"/>
      <c r="GD16" s="47"/>
      <c r="GE16" s="47"/>
      <c r="GF16" s="2"/>
      <c r="GG16" s="47"/>
      <c r="GH16" s="47"/>
      <c r="GI16" s="51"/>
      <c r="GN16" s="49"/>
      <c r="GU16" s="7"/>
      <c r="GW16" s="29"/>
      <c r="GX16" s="47"/>
      <c r="GY16" s="47"/>
      <c r="GZ16" s="2"/>
      <c r="HA16" s="47"/>
      <c r="HB16" s="47"/>
      <c r="HC16" s="51"/>
      <c r="HH16" s="49"/>
      <c r="HO16" s="7"/>
      <c r="HQ16" s="29"/>
      <c r="HR16" s="47"/>
      <c r="HS16" s="47"/>
      <c r="HT16" s="2"/>
      <c r="HU16" s="47"/>
      <c r="HV16" s="47"/>
      <c r="HW16" s="51"/>
      <c r="IB16" s="49"/>
      <c r="II16" s="7"/>
      <c r="IK16" s="29"/>
      <c r="IL16" s="47"/>
      <c r="IM16" s="47"/>
      <c r="IN16" s="2"/>
      <c r="IO16" s="47"/>
      <c r="IP16" s="47"/>
      <c r="IQ16" s="51"/>
      <c r="IV16" s="49"/>
    </row>
    <row r="17" spans="1:262" s="4" customFormat="1" ht="13.5" customHeight="1">
      <c r="A17" s="46"/>
      <c r="B17" s="2"/>
      <c r="C17" s="7"/>
      <c r="E17" s="29"/>
      <c r="F17" s="47"/>
      <c r="G17" s="48"/>
      <c r="H17" s="2"/>
      <c r="I17" s="47"/>
      <c r="J17" s="48"/>
      <c r="K17" s="48"/>
      <c r="L17" s="48"/>
      <c r="M17" s="48"/>
      <c r="P17" s="49"/>
      <c r="Q17" s="29"/>
      <c r="R17" s="48"/>
      <c r="S17" s="48"/>
      <c r="U17" s="48"/>
      <c r="V17" s="48"/>
      <c r="W17" s="7"/>
      <c r="Y17" s="29"/>
      <c r="Z17" s="47"/>
      <c r="AA17" s="47"/>
      <c r="AB17" s="2"/>
      <c r="AC17" s="47"/>
      <c r="AD17" s="47"/>
      <c r="AE17" s="29"/>
      <c r="AF17" s="48"/>
      <c r="AG17" s="48"/>
      <c r="AJ17" s="49"/>
      <c r="AK17" s="29"/>
      <c r="AM17" s="48"/>
      <c r="AO17" s="48"/>
      <c r="AP17" s="48"/>
      <c r="AQ17" s="7"/>
      <c r="AS17" s="29"/>
      <c r="AT17" s="47"/>
      <c r="AU17" s="47"/>
      <c r="AV17" s="2"/>
      <c r="AW17" s="47"/>
      <c r="AX17" s="47"/>
      <c r="AY17" s="29"/>
      <c r="AZ17" s="48"/>
      <c r="BA17" s="48"/>
      <c r="BD17" s="49"/>
      <c r="BE17" s="29"/>
      <c r="BF17" s="48"/>
      <c r="BG17" s="48"/>
      <c r="BI17" s="48"/>
      <c r="BJ17" s="48"/>
      <c r="BK17" s="7"/>
      <c r="BM17" s="29"/>
      <c r="BN17" s="47"/>
      <c r="BO17" s="47"/>
      <c r="BP17" s="2"/>
      <c r="BQ17" s="47"/>
      <c r="BR17" s="47"/>
      <c r="BS17" s="29"/>
      <c r="BT17" s="48"/>
      <c r="BU17" s="48"/>
      <c r="BX17" s="49"/>
      <c r="BY17" s="29"/>
      <c r="BZ17" s="48"/>
      <c r="CA17" s="48"/>
      <c r="CC17" s="48"/>
      <c r="CD17" s="48"/>
      <c r="CE17" s="29"/>
      <c r="CG17" s="29"/>
      <c r="CH17" s="47"/>
      <c r="CI17" s="47"/>
      <c r="CJ17" s="2"/>
      <c r="CK17" s="47"/>
      <c r="CL17" s="47"/>
      <c r="CM17" s="29"/>
      <c r="CN17" s="48"/>
      <c r="CO17" s="48"/>
      <c r="CR17" s="49"/>
      <c r="CS17" s="29"/>
      <c r="CT17" s="48"/>
      <c r="CU17" s="48"/>
      <c r="CW17" s="48"/>
      <c r="CX17" s="48"/>
      <c r="CY17" s="7"/>
      <c r="DA17" s="29"/>
      <c r="DB17" s="47"/>
      <c r="DC17" s="47"/>
      <c r="DD17" s="2"/>
      <c r="DE17" s="47"/>
      <c r="DF17" s="47"/>
      <c r="DG17" s="29"/>
      <c r="DH17" s="48"/>
      <c r="DI17" s="48"/>
      <c r="DL17" s="49"/>
      <c r="DM17" s="29"/>
      <c r="DN17" s="48"/>
      <c r="DO17" s="48"/>
      <c r="DQ17" s="48"/>
      <c r="DR17" s="48"/>
      <c r="DS17" s="7"/>
      <c r="DU17" s="29"/>
      <c r="DV17" s="47"/>
      <c r="DW17" s="47"/>
      <c r="DX17" s="2"/>
      <c r="DY17" s="47"/>
      <c r="DZ17" s="47"/>
      <c r="EA17" s="29"/>
      <c r="EC17" s="50"/>
      <c r="EF17" s="49"/>
      <c r="EG17" s="29"/>
      <c r="EH17" s="48"/>
      <c r="EI17" s="48"/>
      <c r="EK17" s="48"/>
      <c r="EL17" s="48"/>
      <c r="EM17" s="7"/>
      <c r="EO17" s="29"/>
      <c r="EP17" s="47"/>
      <c r="EQ17" s="47"/>
      <c r="ER17" s="2"/>
      <c r="ES17" s="47"/>
      <c r="ET17" s="47"/>
      <c r="EU17" s="29"/>
      <c r="EV17" s="48"/>
      <c r="EW17" s="48"/>
      <c r="EZ17" s="49"/>
      <c r="FA17" s="29"/>
      <c r="FB17" s="48"/>
      <c r="FC17" s="48"/>
      <c r="FE17" s="48"/>
      <c r="FF17" s="48"/>
      <c r="FG17" s="7"/>
      <c r="FI17" s="29"/>
      <c r="FJ17" s="47"/>
      <c r="FK17" s="47"/>
      <c r="FL17" s="2"/>
      <c r="FM17" s="47"/>
      <c r="FN17" s="47"/>
      <c r="FO17" s="29"/>
      <c r="FP17" s="48"/>
      <c r="FQ17" s="48"/>
      <c r="FT17" s="49"/>
      <c r="FU17" s="29"/>
      <c r="FV17" s="48"/>
      <c r="FW17" s="48"/>
      <c r="FY17" s="48"/>
      <c r="FZ17" s="48"/>
      <c r="GA17" s="7"/>
      <c r="GC17" s="29"/>
      <c r="GD17" s="47"/>
      <c r="GF17" s="2"/>
      <c r="GG17" s="47"/>
      <c r="GI17" s="51"/>
      <c r="GN17" s="49"/>
      <c r="GU17" s="7"/>
      <c r="GW17" s="29"/>
      <c r="GX17" s="47"/>
      <c r="GZ17" s="2"/>
      <c r="HA17" s="47"/>
      <c r="HC17" s="51"/>
      <c r="HH17" s="49"/>
      <c r="HO17" s="7"/>
      <c r="HQ17" s="29"/>
      <c r="HR17" s="47"/>
      <c r="HT17" s="2"/>
      <c r="HU17" s="47"/>
      <c r="HW17" s="51"/>
      <c r="IB17" s="49"/>
      <c r="II17" s="7"/>
      <c r="IK17" s="29"/>
      <c r="IL17" s="47"/>
      <c r="IN17" s="2"/>
      <c r="IO17" s="47"/>
      <c r="IQ17" s="51"/>
      <c r="IV17" s="49"/>
    </row>
    <row r="18" spans="1:262" s="4" customFormat="1" ht="13.5" customHeight="1">
      <c r="A18" s="46"/>
      <c r="B18" s="2"/>
      <c r="C18" s="7"/>
      <c r="E18" s="29"/>
      <c r="F18" s="47"/>
      <c r="G18" s="48"/>
      <c r="H18" s="2"/>
      <c r="I18" s="47"/>
      <c r="J18" s="48"/>
      <c r="K18" s="48"/>
      <c r="L18" s="48"/>
      <c r="M18" s="48"/>
      <c r="P18" s="49"/>
      <c r="Q18" s="29"/>
      <c r="R18" s="48"/>
      <c r="S18" s="48"/>
      <c r="U18" s="48"/>
      <c r="V18" s="48"/>
      <c r="W18" s="7"/>
      <c r="Y18" s="29"/>
      <c r="Z18" s="47"/>
      <c r="AA18" s="47"/>
      <c r="AB18" s="2"/>
      <c r="AC18" s="47"/>
      <c r="AD18" s="47"/>
      <c r="AE18" s="29"/>
      <c r="AF18" s="48"/>
      <c r="AG18" s="48"/>
      <c r="AJ18" s="49"/>
      <c r="AK18" s="29"/>
      <c r="AM18" s="48"/>
      <c r="AO18" s="48"/>
      <c r="AP18" s="48"/>
      <c r="AQ18" s="7"/>
      <c r="AS18" s="29"/>
      <c r="AT18" s="47"/>
      <c r="AU18" s="47"/>
      <c r="AV18" s="2"/>
      <c r="AW18" s="47"/>
      <c r="AX18" s="47"/>
      <c r="AY18" s="29"/>
      <c r="AZ18" s="48"/>
      <c r="BA18" s="48"/>
      <c r="BD18" s="49"/>
      <c r="BE18" s="29"/>
      <c r="BF18" s="48"/>
      <c r="BG18" s="48"/>
      <c r="BI18" s="48"/>
      <c r="BJ18" s="48"/>
      <c r="BK18" s="7"/>
      <c r="BM18" s="29"/>
      <c r="BN18" s="47"/>
      <c r="BO18" s="47"/>
      <c r="BP18" s="2"/>
      <c r="BQ18" s="47"/>
      <c r="BR18" s="47"/>
      <c r="BS18" s="29"/>
      <c r="BT18" s="48"/>
      <c r="BU18" s="48"/>
      <c r="BX18" s="49"/>
      <c r="BY18" s="29"/>
      <c r="BZ18" s="48"/>
      <c r="CA18" s="48"/>
      <c r="CC18" s="48"/>
      <c r="CD18" s="48"/>
      <c r="CE18" s="29"/>
      <c r="CG18" s="29"/>
      <c r="CH18" s="47"/>
      <c r="CI18" s="47"/>
      <c r="CJ18" s="2"/>
      <c r="CK18" s="47"/>
      <c r="CL18" s="47"/>
      <c r="CM18" s="29"/>
      <c r="CN18" s="48"/>
      <c r="CO18" s="48"/>
      <c r="CR18" s="49"/>
      <c r="CS18" s="29"/>
      <c r="CT18" s="48"/>
      <c r="CU18" s="48"/>
      <c r="CW18" s="48"/>
      <c r="CX18" s="48"/>
      <c r="CY18" s="7"/>
      <c r="DA18" s="29"/>
      <c r="DB18" s="47"/>
      <c r="DC18" s="47"/>
      <c r="DD18" s="2"/>
      <c r="DE18" s="47"/>
      <c r="DF18" s="47"/>
      <c r="DG18" s="29"/>
      <c r="DH18" s="48"/>
      <c r="DI18" s="48"/>
      <c r="DL18" s="49"/>
      <c r="DM18" s="29"/>
      <c r="DN18" s="48"/>
      <c r="DO18" s="48"/>
      <c r="DQ18" s="48"/>
      <c r="DR18" s="48"/>
      <c r="DS18" s="7"/>
      <c r="DU18" s="29"/>
      <c r="DV18" s="47"/>
      <c r="DW18" s="47"/>
      <c r="DX18" s="2"/>
      <c r="DY18" s="47"/>
      <c r="DZ18" s="47"/>
      <c r="EA18" s="29"/>
      <c r="EC18" s="50"/>
      <c r="EF18" s="49"/>
      <c r="EG18" s="29"/>
      <c r="EH18" s="48"/>
      <c r="EI18" s="48"/>
      <c r="EK18" s="48"/>
      <c r="EL18" s="48"/>
      <c r="EM18" s="7"/>
      <c r="EO18" s="29"/>
      <c r="EP18" s="47"/>
      <c r="EQ18" s="47"/>
      <c r="ER18" s="2"/>
      <c r="ES18" s="47"/>
      <c r="ET18" s="47"/>
      <c r="EU18" s="29"/>
      <c r="EV18" s="48"/>
      <c r="EW18" s="48"/>
      <c r="EZ18" s="49"/>
      <c r="FA18" s="29"/>
      <c r="FB18" s="48"/>
      <c r="FC18" s="48"/>
      <c r="FE18" s="48"/>
      <c r="FF18" s="48"/>
      <c r="FG18" s="7"/>
      <c r="FI18" s="29"/>
      <c r="FJ18" s="47"/>
      <c r="FK18" s="47"/>
      <c r="FL18" s="2"/>
      <c r="FM18" s="47"/>
      <c r="FN18" s="47"/>
      <c r="FO18" s="29"/>
      <c r="FP18" s="48"/>
      <c r="FQ18" s="48"/>
      <c r="FT18" s="49"/>
      <c r="FU18" s="29"/>
      <c r="FV18" s="48"/>
      <c r="FW18" s="48"/>
      <c r="FY18" s="48"/>
      <c r="FZ18" s="48"/>
      <c r="GA18" s="7"/>
      <c r="GC18" s="29"/>
      <c r="GD18" s="47"/>
      <c r="GE18" s="2"/>
      <c r="GF18" s="2"/>
      <c r="GG18" s="47"/>
      <c r="GH18" s="2"/>
      <c r="GI18" s="51"/>
      <c r="GN18" s="49"/>
      <c r="GU18" s="7"/>
      <c r="GW18" s="29"/>
      <c r="GX18" s="47"/>
      <c r="GY18" s="2"/>
      <c r="GZ18" s="2"/>
      <c r="HA18" s="47"/>
      <c r="HB18" s="2"/>
      <c r="HC18" s="51"/>
      <c r="HH18" s="49"/>
      <c r="HO18" s="7"/>
      <c r="HQ18" s="29"/>
      <c r="HR18" s="47"/>
      <c r="HS18" s="2"/>
      <c r="HT18" s="2"/>
      <c r="HU18" s="47"/>
      <c r="HV18" s="2"/>
      <c r="HW18" s="51"/>
      <c r="IB18" s="49"/>
      <c r="II18" s="7"/>
      <c r="IK18" s="29"/>
      <c r="IL18" s="47"/>
      <c r="IM18" s="2"/>
      <c r="IN18" s="2"/>
      <c r="IO18" s="47"/>
      <c r="IP18" s="2"/>
      <c r="IQ18" s="51"/>
      <c r="IV18" s="49"/>
    </row>
    <row r="19" spans="1:262" s="4" customFormat="1" ht="13.5" customHeight="1">
      <c r="A19" s="46"/>
      <c r="B19" s="2"/>
      <c r="C19" s="7"/>
      <c r="E19" s="29"/>
      <c r="F19" s="47"/>
      <c r="G19" s="48"/>
      <c r="H19" s="2"/>
      <c r="I19" s="47"/>
      <c r="J19" s="48"/>
      <c r="K19" s="48"/>
      <c r="L19" s="48"/>
      <c r="M19" s="48"/>
      <c r="P19" s="49"/>
      <c r="Q19" s="29"/>
      <c r="R19" s="48"/>
      <c r="S19" s="48"/>
      <c r="U19" s="48"/>
      <c r="V19" s="48"/>
      <c r="W19" s="7"/>
      <c r="Y19" s="29"/>
      <c r="Z19" s="47"/>
      <c r="AA19" s="47"/>
      <c r="AB19" s="2"/>
      <c r="AC19" s="47"/>
      <c r="AD19" s="47"/>
      <c r="AE19" s="29"/>
      <c r="AF19" s="48"/>
      <c r="AG19" s="48"/>
      <c r="AJ19" s="49"/>
      <c r="AK19" s="29"/>
      <c r="AM19" s="48"/>
      <c r="AO19" s="48"/>
      <c r="AP19" s="48"/>
      <c r="AQ19" s="7"/>
      <c r="AS19" s="29"/>
      <c r="AT19" s="47"/>
      <c r="AU19" s="47"/>
      <c r="AV19" s="2"/>
      <c r="AW19" s="47"/>
      <c r="AX19" s="47"/>
      <c r="AY19" s="29"/>
      <c r="AZ19" s="48"/>
      <c r="BA19" s="48"/>
      <c r="BD19" s="49"/>
      <c r="BE19" s="29"/>
      <c r="BF19" s="48"/>
      <c r="BG19" s="48"/>
      <c r="BI19" s="48"/>
      <c r="BJ19" s="48"/>
      <c r="BK19" s="7"/>
      <c r="BM19" s="29"/>
      <c r="BN19" s="47"/>
      <c r="BO19" s="47"/>
      <c r="BP19" s="2"/>
      <c r="BQ19" s="47"/>
      <c r="BR19" s="47"/>
      <c r="BS19" s="29"/>
      <c r="BT19" s="48"/>
      <c r="BU19" s="48"/>
      <c r="BX19" s="49"/>
      <c r="BY19" s="29"/>
      <c r="BZ19" s="48"/>
      <c r="CA19" s="48"/>
      <c r="CC19" s="48"/>
      <c r="CD19" s="48"/>
      <c r="CE19" s="29"/>
      <c r="CG19" s="29"/>
      <c r="CH19" s="47"/>
      <c r="CI19" s="47"/>
      <c r="CJ19" s="2"/>
      <c r="CK19" s="47"/>
      <c r="CL19" s="47"/>
      <c r="CM19" s="29"/>
      <c r="CN19" s="48"/>
      <c r="CO19" s="48"/>
      <c r="CR19" s="49"/>
      <c r="CS19" s="29"/>
      <c r="CT19" s="48"/>
      <c r="CU19" s="48"/>
      <c r="CW19" s="48"/>
      <c r="CX19" s="48"/>
      <c r="CY19" s="7"/>
      <c r="DA19" s="29"/>
      <c r="DB19" s="47"/>
      <c r="DC19" s="47"/>
      <c r="DD19" s="2"/>
      <c r="DE19" s="47"/>
      <c r="DF19" s="47"/>
      <c r="DG19" s="29"/>
      <c r="DH19" s="48"/>
      <c r="DI19" s="48"/>
      <c r="DL19" s="49"/>
      <c r="DM19" s="29"/>
      <c r="DN19" s="48"/>
      <c r="DO19" s="48"/>
      <c r="DQ19" s="48"/>
      <c r="DR19" s="48"/>
      <c r="DS19" s="7"/>
      <c r="DU19" s="29"/>
      <c r="DV19" s="47"/>
      <c r="DW19" s="47"/>
      <c r="DX19" s="2"/>
      <c r="DY19" s="47"/>
      <c r="DZ19" s="47"/>
      <c r="EA19" s="29"/>
      <c r="EC19" s="50"/>
      <c r="EF19" s="49"/>
      <c r="EG19" s="29"/>
      <c r="EH19" s="48"/>
      <c r="EI19" s="48"/>
      <c r="EK19" s="48"/>
      <c r="EL19" s="48"/>
      <c r="EM19" s="7"/>
      <c r="EO19" s="29"/>
      <c r="EP19" s="47"/>
      <c r="EQ19" s="47"/>
      <c r="ER19" s="2"/>
      <c r="ES19" s="47"/>
      <c r="ET19" s="47"/>
      <c r="EU19" s="29"/>
      <c r="EV19" s="48"/>
      <c r="EW19" s="48"/>
      <c r="EZ19" s="49"/>
      <c r="FA19" s="29"/>
      <c r="FB19" s="48"/>
      <c r="FC19" s="48"/>
      <c r="FE19" s="48"/>
      <c r="FF19" s="48"/>
      <c r="FG19" s="7"/>
      <c r="FI19" s="29"/>
      <c r="FJ19" s="47"/>
      <c r="FK19" s="47"/>
      <c r="FL19" s="2"/>
      <c r="FM19" s="47"/>
      <c r="FN19" s="47"/>
      <c r="FO19" s="29"/>
      <c r="FP19" s="48"/>
      <c r="FQ19" s="48"/>
      <c r="FT19" s="49"/>
      <c r="FU19" s="29"/>
      <c r="FV19" s="48"/>
      <c r="FW19" s="48"/>
      <c r="FY19" s="48"/>
      <c r="FZ19" s="48"/>
      <c r="GA19" s="7"/>
      <c r="GC19" s="29"/>
      <c r="GD19" s="47"/>
      <c r="GE19" s="2"/>
      <c r="GF19" s="2"/>
      <c r="GG19" s="47"/>
      <c r="GH19" s="2"/>
      <c r="GI19" s="51"/>
      <c r="GN19" s="49"/>
      <c r="GU19" s="7"/>
      <c r="GW19" s="29"/>
      <c r="GX19" s="47"/>
      <c r="GY19" s="2"/>
      <c r="GZ19" s="2"/>
      <c r="HA19" s="47"/>
      <c r="HB19" s="2"/>
      <c r="HC19" s="51"/>
      <c r="HH19" s="49"/>
      <c r="HO19" s="7"/>
      <c r="HQ19" s="29"/>
      <c r="HR19" s="47"/>
      <c r="HS19" s="2"/>
      <c r="HT19" s="2"/>
      <c r="HU19" s="47"/>
      <c r="HV19" s="2"/>
      <c r="HW19" s="51"/>
      <c r="IB19" s="49"/>
      <c r="II19" s="7"/>
      <c r="IK19" s="29"/>
      <c r="IL19" s="47"/>
      <c r="IM19" s="2"/>
      <c r="IN19" s="2"/>
      <c r="IO19" s="47"/>
      <c r="IP19" s="2"/>
      <c r="IQ19" s="51"/>
      <c r="IV19" s="49"/>
    </row>
    <row r="20" spans="1:262" s="4" customFormat="1" ht="13.5" customHeight="1">
      <c r="A20" s="46"/>
      <c r="B20" s="2"/>
      <c r="C20" s="7"/>
      <c r="E20" s="29"/>
      <c r="F20" s="47"/>
      <c r="G20" s="48"/>
      <c r="H20" s="2"/>
      <c r="I20" s="47"/>
      <c r="J20" s="48"/>
      <c r="K20" s="48"/>
      <c r="L20" s="48"/>
      <c r="M20" s="48"/>
      <c r="P20" s="49"/>
      <c r="Q20" s="29"/>
      <c r="R20" s="48"/>
      <c r="S20" s="48"/>
      <c r="U20" s="48"/>
      <c r="V20" s="48"/>
      <c r="W20" s="7"/>
      <c r="Y20" s="29"/>
      <c r="Z20" s="47"/>
      <c r="AA20" s="47"/>
      <c r="AB20" s="2"/>
      <c r="AC20" s="47"/>
      <c r="AD20" s="47"/>
      <c r="AE20" s="29"/>
      <c r="AF20" s="48"/>
      <c r="AG20" s="48"/>
      <c r="AJ20" s="49"/>
      <c r="AK20" s="29"/>
      <c r="AM20" s="48"/>
      <c r="AO20" s="48"/>
      <c r="AP20" s="48"/>
      <c r="AQ20" s="7"/>
      <c r="AS20" s="29"/>
      <c r="AT20" s="47"/>
      <c r="AU20" s="47"/>
      <c r="AV20" s="2"/>
      <c r="AW20" s="47"/>
      <c r="AX20" s="47"/>
      <c r="AY20" s="29"/>
      <c r="AZ20" s="48"/>
      <c r="BA20" s="48"/>
      <c r="BD20" s="49"/>
      <c r="BE20" s="29"/>
      <c r="BF20" s="48"/>
      <c r="BG20" s="48"/>
      <c r="BI20" s="48"/>
      <c r="BJ20" s="48"/>
      <c r="BK20" s="7"/>
      <c r="BM20" s="29"/>
      <c r="BN20" s="47"/>
      <c r="BO20" s="47"/>
      <c r="BP20" s="2"/>
      <c r="BQ20" s="47"/>
      <c r="BR20" s="47"/>
      <c r="BS20" s="29"/>
      <c r="BT20" s="48"/>
      <c r="BU20" s="48"/>
      <c r="BX20" s="49"/>
      <c r="BY20" s="29"/>
      <c r="BZ20" s="48"/>
      <c r="CA20" s="48"/>
      <c r="CC20" s="48"/>
      <c r="CD20" s="48"/>
      <c r="CE20" s="29"/>
      <c r="CG20" s="29"/>
      <c r="CH20" s="47"/>
      <c r="CI20" s="47"/>
      <c r="CJ20" s="2"/>
      <c r="CK20" s="47"/>
      <c r="CL20" s="47"/>
      <c r="CM20" s="29"/>
      <c r="CN20" s="48"/>
      <c r="CO20" s="48"/>
      <c r="CR20" s="49"/>
      <c r="CS20" s="29"/>
      <c r="CT20" s="48"/>
      <c r="CU20" s="48"/>
      <c r="CW20" s="48"/>
      <c r="CX20" s="48"/>
      <c r="CY20" s="7"/>
      <c r="DA20" s="29"/>
      <c r="DB20" s="47"/>
      <c r="DC20" s="47"/>
      <c r="DD20" s="2"/>
      <c r="DE20" s="47"/>
      <c r="DF20" s="47"/>
      <c r="DG20" s="29"/>
      <c r="DH20" s="48"/>
      <c r="DI20" s="48"/>
      <c r="DL20" s="49"/>
      <c r="DM20" s="29"/>
      <c r="DN20" s="48"/>
      <c r="DO20" s="48"/>
      <c r="DQ20" s="48"/>
      <c r="DR20" s="48"/>
      <c r="DS20" s="7"/>
      <c r="DU20" s="29"/>
      <c r="DV20" s="47"/>
      <c r="DW20" s="47"/>
      <c r="DX20" s="2"/>
      <c r="DY20" s="47"/>
      <c r="DZ20" s="47"/>
      <c r="EA20" s="29"/>
      <c r="EC20" s="50"/>
      <c r="EF20" s="49"/>
      <c r="EG20" s="29"/>
      <c r="EH20" s="48"/>
      <c r="EI20" s="48"/>
      <c r="EK20" s="48"/>
      <c r="EL20" s="48"/>
      <c r="EM20" s="7"/>
      <c r="EO20" s="29"/>
      <c r="EP20" s="47"/>
      <c r="EQ20" s="47"/>
      <c r="ER20" s="2"/>
      <c r="ES20" s="47"/>
      <c r="ET20" s="47"/>
      <c r="EU20" s="29"/>
      <c r="EV20" s="48"/>
      <c r="EW20" s="48"/>
      <c r="EZ20" s="49"/>
      <c r="FA20" s="29"/>
      <c r="FB20" s="48"/>
      <c r="FC20" s="48"/>
      <c r="FE20" s="48"/>
      <c r="FF20" s="48"/>
      <c r="FG20" s="7"/>
      <c r="FI20" s="29"/>
      <c r="FJ20" s="47"/>
      <c r="FK20" s="47"/>
      <c r="FL20" s="2"/>
      <c r="FM20" s="47"/>
      <c r="FN20" s="47"/>
      <c r="FO20" s="29"/>
      <c r="FP20" s="48"/>
      <c r="FQ20" s="48"/>
      <c r="FT20" s="49"/>
      <c r="FU20" s="29"/>
      <c r="FV20" s="48"/>
      <c r="FW20" s="48"/>
      <c r="FY20" s="48"/>
      <c r="FZ20" s="48"/>
      <c r="GA20" s="7"/>
      <c r="GC20" s="29"/>
      <c r="GD20" s="47"/>
      <c r="GE20" s="2"/>
      <c r="GF20" s="2"/>
      <c r="GG20" s="47"/>
      <c r="GH20" s="2"/>
      <c r="GI20" s="51"/>
      <c r="GN20" s="49"/>
      <c r="GU20" s="7"/>
      <c r="GW20" s="29"/>
      <c r="GX20" s="47"/>
      <c r="GY20" s="2"/>
      <c r="GZ20" s="2"/>
      <c r="HA20" s="47"/>
      <c r="HB20" s="2"/>
      <c r="HC20" s="51"/>
      <c r="HH20" s="49"/>
      <c r="HO20" s="7"/>
      <c r="HQ20" s="29"/>
      <c r="HR20" s="47"/>
      <c r="HS20" s="2"/>
      <c r="HT20" s="2"/>
      <c r="HU20" s="47"/>
      <c r="HV20" s="2"/>
      <c r="HW20" s="51"/>
      <c r="IB20" s="49"/>
      <c r="II20" s="7"/>
      <c r="IK20" s="29"/>
      <c r="IL20" s="47"/>
      <c r="IM20" s="2"/>
      <c r="IN20" s="2"/>
      <c r="IO20" s="47"/>
      <c r="IP20" s="2"/>
      <c r="IQ20" s="51"/>
      <c r="IV20" s="49"/>
    </row>
    <row r="21" spans="1:262" s="4" customFormat="1" ht="13.5" customHeight="1">
      <c r="A21" s="46"/>
      <c r="B21" s="2"/>
      <c r="C21" s="7"/>
      <c r="E21" s="29"/>
      <c r="F21" s="47"/>
      <c r="G21" s="48"/>
      <c r="H21" s="2"/>
      <c r="I21" s="47"/>
      <c r="J21" s="48"/>
      <c r="K21" s="48"/>
      <c r="L21" s="48"/>
      <c r="M21" s="48"/>
      <c r="P21" s="49"/>
      <c r="Q21" s="29"/>
      <c r="R21" s="48"/>
      <c r="S21" s="48"/>
      <c r="U21" s="48"/>
      <c r="V21" s="48"/>
      <c r="W21" s="7"/>
      <c r="Y21" s="29"/>
      <c r="Z21" s="47"/>
      <c r="AA21" s="47"/>
      <c r="AB21" s="2"/>
      <c r="AC21" s="47"/>
      <c r="AD21" s="47"/>
      <c r="AE21" s="29"/>
      <c r="AF21" s="48"/>
      <c r="AG21" s="48"/>
      <c r="AJ21" s="49"/>
      <c r="AK21" s="29"/>
      <c r="AM21" s="48"/>
      <c r="AO21" s="48"/>
      <c r="AP21" s="48"/>
      <c r="AQ21" s="7"/>
      <c r="AS21" s="29"/>
      <c r="AT21" s="47"/>
      <c r="AU21" s="47"/>
      <c r="AV21" s="2"/>
      <c r="AW21" s="47"/>
      <c r="AX21" s="47"/>
      <c r="AY21" s="29"/>
      <c r="AZ21" s="48"/>
      <c r="BA21" s="48"/>
      <c r="BD21" s="49"/>
      <c r="BE21" s="29"/>
      <c r="BF21" s="48"/>
      <c r="BG21" s="48"/>
      <c r="BI21" s="48"/>
      <c r="BJ21" s="48"/>
      <c r="BK21" s="7"/>
      <c r="BM21" s="29"/>
      <c r="BN21" s="47"/>
      <c r="BO21" s="47"/>
      <c r="BP21" s="2"/>
      <c r="BQ21" s="47"/>
      <c r="BR21" s="47"/>
      <c r="BS21" s="29"/>
      <c r="BT21" s="48"/>
      <c r="BU21" s="48"/>
      <c r="BX21" s="49"/>
      <c r="BY21" s="29"/>
      <c r="BZ21" s="48"/>
      <c r="CA21" s="48"/>
      <c r="CC21" s="48"/>
      <c r="CD21" s="48"/>
      <c r="CE21" s="29"/>
      <c r="CG21" s="29"/>
      <c r="CH21" s="47"/>
      <c r="CI21" s="47"/>
      <c r="CJ21" s="2"/>
      <c r="CK21" s="47"/>
      <c r="CL21" s="47"/>
      <c r="CM21" s="29"/>
      <c r="CN21" s="48"/>
      <c r="CO21" s="48"/>
      <c r="CR21" s="49"/>
      <c r="CS21" s="29"/>
      <c r="CT21" s="48"/>
      <c r="CU21" s="48"/>
      <c r="CW21" s="48"/>
      <c r="CX21" s="48"/>
      <c r="CY21" s="7"/>
      <c r="DA21" s="29"/>
      <c r="DB21" s="47"/>
      <c r="DC21" s="47"/>
      <c r="DD21" s="2"/>
      <c r="DE21" s="47"/>
      <c r="DF21" s="47"/>
      <c r="DG21" s="29"/>
      <c r="DH21" s="48"/>
      <c r="DI21" s="48"/>
      <c r="DL21" s="49"/>
      <c r="DM21" s="29"/>
      <c r="DN21" s="48"/>
      <c r="DO21" s="48"/>
      <c r="DQ21" s="48"/>
      <c r="DR21" s="48"/>
      <c r="DS21" s="7"/>
      <c r="DU21" s="29"/>
      <c r="DV21" s="47"/>
      <c r="DW21" s="47"/>
      <c r="DX21" s="2"/>
      <c r="DY21" s="47"/>
      <c r="DZ21" s="47"/>
      <c r="EA21" s="29"/>
      <c r="EC21" s="50"/>
      <c r="EF21" s="49"/>
      <c r="EG21" s="29"/>
      <c r="EH21" s="48"/>
      <c r="EI21" s="48"/>
      <c r="EK21" s="48"/>
      <c r="EL21" s="48"/>
      <c r="EM21" s="7"/>
      <c r="EO21" s="29"/>
      <c r="EP21" s="47"/>
      <c r="EQ21" s="47"/>
      <c r="ER21" s="2"/>
      <c r="ES21" s="47"/>
      <c r="ET21" s="47"/>
      <c r="EU21" s="29"/>
      <c r="EV21" s="48"/>
      <c r="EW21" s="48"/>
      <c r="EZ21" s="49"/>
      <c r="FA21" s="29"/>
      <c r="FB21" s="48"/>
      <c r="FC21" s="48"/>
      <c r="FE21" s="48"/>
      <c r="FF21" s="48"/>
      <c r="FG21" s="7"/>
      <c r="FI21" s="29"/>
      <c r="FJ21" s="47"/>
      <c r="FK21" s="47"/>
      <c r="FL21" s="2"/>
      <c r="FM21" s="47"/>
      <c r="FN21" s="47"/>
      <c r="FO21" s="29"/>
      <c r="FP21" s="48"/>
      <c r="FQ21" s="48"/>
      <c r="FT21" s="49"/>
      <c r="FU21" s="29"/>
      <c r="FV21" s="48"/>
      <c r="FW21" s="48"/>
      <c r="FY21" s="48"/>
      <c r="FZ21" s="48"/>
      <c r="GA21" s="7"/>
      <c r="GC21" s="2"/>
      <c r="GD21" s="47"/>
      <c r="GE21" s="29"/>
      <c r="GF21" s="29"/>
      <c r="GG21" s="47"/>
      <c r="GH21" s="29"/>
      <c r="GI21" s="51"/>
      <c r="GN21" s="49"/>
      <c r="GU21" s="7"/>
      <c r="GW21" s="2"/>
      <c r="GX21" s="47"/>
      <c r="GY21" s="29"/>
      <c r="GZ21" s="29"/>
      <c r="HA21" s="47"/>
      <c r="HB21" s="29"/>
      <c r="HC21" s="51"/>
      <c r="HH21" s="49"/>
      <c r="HO21" s="7"/>
      <c r="HQ21" s="2"/>
      <c r="HR21" s="47"/>
      <c r="HS21" s="29"/>
      <c r="HT21" s="29"/>
      <c r="HU21" s="47"/>
      <c r="HV21" s="29"/>
      <c r="HW21" s="51"/>
      <c r="IB21" s="49"/>
      <c r="II21" s="7"/>
      <c r="IK21" s="2"/>
      <c r="IL21" s="47"/>
      <c r="IM21" s="29"/>
      <c r="IN21" s="29"/>
      <c r="IO21" s="47"/>
      <c r="IP21" s="29"/>
      <c r="IQ21" s="51"/>
      <c r="IV21" s="49"/>
    </row>
    <row r="22" spans="1:262" s="4" customFormat="1" ht="13.5" customHeight="1">
      <c r="A22" s="46"/>
      <c r="B22" s="2"/>
      <c r="C22" s="7"/>
      <c r="E22" s="29"/>
      <c r="F22" s="47"/>
      <c r="G22" s="48"/>
      <c r="H22" s="2"/>
      <c r="I22" s="47"/>
      <c r="J22" s="48"/>
      <c r="K22" s="48"/>
      <c r="L22" s="48"/>
      <c r="M22" s="48"/>
      <c r="P22" s="49"/>
      <c r="Q22" s="29"/>
      <c r="R22" s="48"/>
      <c r="S22" s="48"/>
      <c r="U22" s="48"/>
      <c r="V22" s="48"/>
      <c r="W22" s="7"/>
      <c r="Y22" s="29"/>
      <c r="Z22" s="47"/>
      <c r="AA22" s="47"/>
      <c r="AB22" s="2"/>
      <c r="AC22" s="47"/>
      <c r="AD22" s="47"/>
      <c r="AE22" s="29"/>
      <c r="AF22" s="48"/>
      <c r="AG22" s="48"/>
      <c r="AJ22" s="49"/>
      <c r="AK22" s="29"/>
      <c r="AM22" s="48"/>
      <c r="AO22" s="48"/>
      <c r="AP22" s="48"/>
      <c r="AQ22" s="7"/>
      <c r="AS22" s="29"/>
      <c r="AT22" s="47"/>
      <c r="AU22" s="47"/>
      <c r="AV22" s="2"/>
      <c r="AW22" s="47"/>
      <c r="AX22" s="47"/>
      <c r="AY22" s="29"/>
      <c r="AZ22" s="48"/>
      <c r="BA22" s="48"/>
      <c r="BD22" s="49"/>
      <c r="BE22" s="29"/>
      <c r="BF22" s="48"/>
      <c r="BG22" s="48"/>
      <c r="BI22" s="48"/>
      <c r="BJ22" s="48"/>
      <c r="BK22" s="7"/>
      <c r="BM22" s="29"/>
      <c r="BN22" s="47"/>
      <c r="BO22" s="47"/>
      <c r="BP22" s="2"/>
      <c r="BQ22" s="47"/>
      <c r="BR22" s="47"/>
      <c r="BS22" s="29"/>
      <c r="BT22" s="48"/>
      <c r="BU22" s="48"/>
      <c r="BX22" s="49"/>
      <c r="BY22" s="29"/>
      <c r="BZ22" s="48"/>
      <c r="CA22" s="48"/>
      <c r="CC22" s="48"/>
      <c r="CD22" s="48"/>
      <c r="CE22" s="29"/>
      <c r="CG22" s="29"/>
      <c r="CH22" s="47"/>
      <c r="CI22" s="47"/>
      <c r="CJ22" s="2"/>
      <c r="CK22" s="47"/>
      <c r="CL22" s="47"/>
      <c r="CM22" s="29"/>
      <c r="CN22" s="48"/>
      <c r="CO22" s="48"/>
      <c r="CR22" s="49"/>
      <c r="CS22" s="29"/>
      <c r="CT22" s="48"/>
      <c r="CU22" s="48"/>
      <c r="CW22" s="48"/>
      <c r="CX22" s="48"/>
      <c r="CY22" s="7"/>
      <c r="DA22" s="29"/>
      <c r="DB22" s="47"/>
      <c r="DC22" s="47"/>
      <c r="DD22" s="2"/>
      <c r="DE22" s="47"/>
      <c r="DF22" s="47"/>
      <c r="DG22" s="29"/>
      <c r="DH22" s="48"/>
      <c r="DI22" s="48"/>
      <c r="DL22" s="49"/>
      <c r="DM22" s="29"/>
      <c r="DN22" s="48"/>
      <c r="DO22" s="48"/>
      <c r="DQ22" s="48"/>
      <c r="DR22" s="48"/>
      <c r="DS22" s="7"/>
      <c r="DU22" s="29"/>
      <c r="DV22" s="47"/>
      <c r="DW22" s="47"/>
      <c r="DX22" s="2"/>
      <c r="DY22" s="47"/>
      <c r="DZ22" s="47"/>
      <c r="EA22" s="29"/>
      <c r="EC22" s="50"/>
      <c r="EF22" s="49"/>
      <c r="EG22" s="29"/>
      <c r="EH22" s="48"/>
      <c r="EI22" s="48"/>
      <c r="EK22" s="48"/>
      <c r="EL22" s="48"/>
      <c r="EM22" s="7"/>
      <c r="EO22" s="29"/>
      <c r="EP22" s="47"/>
      <c r="EQ22" s="47"/>
      <c r="ER22" s="2"/>
      <c r="ES22" s="47"/>
      <c r="ET22" s="47"/>
      <c r="EU22" s="29"/>
      <c r="EV22" s="48"/>
      <c r="EW22" s="48"/>
      <c r="EZ22" s="49"/>
      <c r="FA22" s="29"/>
      <c r="FB22" s="48"/>
      <c r="FC22" s="48"/>
      <c r="FE22" s="48"/>
      <c r="FF22" s="48"/>
      <c r="FG22" s="7"/>
      <c r="FI22" s="29"/>
      <c r="FJ22" s="47"/>
      <c r="FK22" s="47"/>
      <c r="FL22" s="2"/>
      <c r="FM22" s="47"/>
      <c r="FN22" s="47"/>
      <c r="FO22" s="29"/>
      <c r="FP22" s="48"/>
      <c r="FQ22" s="48"/>
      <c r="FT22" s="49"/>
      <c r="FU22" s="29"/>
      <c r="FV22" s="48"/>
      <c r="FW22" s="48"/>
      <c r="FY22" s="48"/>
      <c r="FZ22" s="48"/>
      <c r="GA22" s="7"/>
      <c r="GC22" s="29"/>
      <c r="GD22" s="47"/>
      <c r="GE22" s="2"/>
      <c r="GF22" s="2"/>
      <c r="GG22" s="47"/>
      <c r="GH22" s="2"/>
      <c r="GI22" s="51"/>
      <c r="GN22" s="49"/>
      <c r="GU22" s="7"/>
      <c r="GW22" s="29"/>
      <c r="GX22" s="47"/>
      <c r="GY22" s="2"/>
      <c r="GZ22" s="2"/>
      <c r="HA22" s="47"/>
      <c r="HB22" s="2"/>
      <c r="HC22" s="51"/>
      <c r="HH22" s="49"/>
      <c r="HO22" s="7"/>
      <c r="HQ22" s="29"/>
      <c r="HR22" s="47"/>
      <c r="HS22" s="2"/>
      <c r="HT22" s="2"/>
      <c r="HU22" s="47"/>
      <c r="HV22" s="2"/>
      <c r="HW22" s="51"/>
      <c r="IB22" s="49"/>
      <c r="II22" s="7"/>
      <c r="IK22" s="29"/>
      <c r="IL22" s="47"/>
      <c r="IM22" s="2"/>
      <c r="IN22" s="2"/>
      <c r="IO22" s="47"/>
      <c r="IP22" s="2"/>
      <c r="IQ22" s="51"/>
      <c r="IV22" s="49"/>
    </row>
    <row r="23" spans="1:262" s="4" customFormat="1" ht="13.5" customHeight="1">
      <c r="A23" s="46"/>
      <c r="B23" s="2"/>
      <c r="C23" s="7"/>
      <c r="E23" s="29"/>
      <c r="F23" s="47"/>
      <c r="G23" s="48"/>
      <c r="H23" s="2"/>
      <c r="I23" s="47"/>
      <c r="J23" s="48"/>
      <c r="K23" s="48"/>
      <c r="L23" s="48"/>
      <c r="M23" s="48"/>
      <c r="P23" s="49"/>
      <c r="Q23" s="29"/>
      <c r="R23" s="48"/>
      <c r="S23" s="48"/>
      <c r="U23" s="48"/>
      <c r="V23" s="48"/>
      <c r="W23" s="7"/>
      <c r="Y23" s="29"/>
      <c r="Z23" s="47"/>
      <c r="AA23" s="47"/>
      <c r="AB23" s="2"/>
      <c r="AC23" s="47"/>
      <c r="AD23" s="47"/>
      <c r="AE23" s="29"/>
      <c r="AF23" s="48"/>
      <c r="AG23" s="48"/>
      <c r="AJ23" s="49"/>
      <c r="AK23" s="29"/>
      <c r="AM23" s="48"/>
      <c r="AO23" s="48"/>
      <c r="AP23" s="48"/>
      <c r="AQ23" s="7"/>
      <c r="AS23" s="29"/>
      <c r="AT23" s="47"/>
      <c r="AU23" s="47"/>
      <c r="AV23" s="2"/>
      <c r="AW23" s="47"/>
      <c r="AX23" s="47"/>
      <c r="AY23" s="29"/>
      <c r="AZ23" s="48"/>
      <c r="BA23" s="48"/>
      <c r="BD23" s="49"/>
      <c r="BE23" s="29"/>
      <c r="BF23" s="48"/>
      <c r="BG23" s="48"/>
      <c r="BI23" s="48"/>
      <c r="BJ23" s="48"/>
      <c r="BK23" s="7"/>
      <c r="BM23" s="29"/>
      <c r="BN23" s="47"/>
      <c r="BO23" s="47"/>
      <c r="BP23" s="2"/>
      <c r="BQ23" s="47"/>
      <c r="BR23" s="47"/>
      <c r="BS23" s="29"/>
      <c r="BT23" s="48"/>
      <c r="BU23" s="48"/>
      <c r="BX23" s="49"/>
      <c r="BY23" s="29"/>
      <c r="BZ23" s="48"/>
      <c r="CA23" s="48"/>
      <c r="CC23" s="48"/>
      <c r="CD23" s="48"/>
      <c r="CE23" s="29"/>
      <c r="CG23" s="29"/>
      <c r="CH23" s="47"/>
      <c r="CI23" s="47"/>
      <c r="CJ23" s="2"/>
      <c r="CK23" s="47"/>
      <c r="CL23" s="47"/>
      <c r="CM23" s="29"/>
      <c r="CN23" s="48"/>
      <c r="CO23" s="48"/>
      <c r="CR23" s="49"/>
      <c r="CS23" s="29"/>
      <c r="CT23" s="48"/>
      <c r="CU23" s="48"/>
      <c r="CW23" s="48"/>
      <c r="CX23" s="48"/>
      <c r="CY23" s="7"/>
      <c r="DA23" s="29"/>
      <c r="DB23" s="47"/>
      <c r="DC23" s="47"/>
      <c r="DD23" s="2"/>
      <c r="DE23" s="47"/>
      <c r="DF23" s="47"/>
      <c r="DG23" s="29"/>
      <c r="DH23" s="48"/>
      <c r="DI23" s="48"/>
      <c r="DL23" s="49"/>
      <c r="DM23" s="29"/>
      <c r="DN23" s="48"/>
      <c r="DO23" s="48"/>
      <c r="DQ23" s="48"/>
      <c r="DR23" s="48"/>
      <c r="DS23" s="7"/>
      <c r="DU23" s="29"/>
      <c r="DV23" s="47"/>
      <c r="DW23" s="47"/>
      <c r="DX23" s="2"/>
      <c r="DY23" s="47"/>
      <c r="DZ23" s="47"/>
      <c r="EA23" s="29"/>
      <c r="EC23" s="50"/>
      <c r="EF23" s="49"/>
      <c r="EG23" s="29"/>
      <c r="EH23" s="48"/>
      <c r="EI23" s="48"/>
      <c r="EK23" s="48"/>
      <c r="EL23" s="48"/>
      <c r="EM23" s="7"/>
      <c r="EO23" s="29"/>
      <c r="EP23" s="47"/>
      <c r="EQ23" s="47"/>
      <c r="ER23" s="2"/>
      <c r="ES23" s="47"/>
      <c r="ET23" s="47"/>
      <c r="EU23" s="29"/>
      <c r="EV23" s="48"/>
      <c r="EW23" s="48"/>
      <c r="EZ23" s="49"/>
      <c r="FA23" s="29"/>
      <c r="FB23" s="48"/>
      <c r="FC23" s="48"/>
      <c r="FE23" s="48"/>
      <c r="FF23" s="48"/>
      <c r="FG23" s="7"/>
      <c r="FI23" s="29"/>
      <c r="FJ23" s="47"/>
      <c r="FK23" s="47"/>
      <c r="FL23" s="2"/>
      <c r="FM23" s="47"/>
      <c r="FN23" s="47"/>
      <c r="FO23" s="29"/>
      <c r="FP23" s="48"/>
      <c r="FQ23" s="48"/>
      <c r="FT23" s="49"/>
      <c r="FU23" s="29"/>
      <c r="FV23" s="48"/>
      <c r="FW23" s="48"/>
      <c r="FY23" s="48"/>
      <c r="FZ23" s="48"/>
      <c r="GA23" s="7"/>
      <c r="GC23" s="2"/>
      <c r="GD23" s="47"/>
      <c r="GE23" s="2"/>
      <c r="GF23" s="2"/>
      <c r="GG23" s="47"/>
      <c r="GH23" s="2"/>
      <c r="GI23" s="51"/>
      <c r="GN23" s="49"/>
      <c r="GU23" s="7"/>
      <c r="GW23" s="2"/>
      <c r="GX23" s="47"/>
      <c r="GY23" s="2"/>
      <c r="GZ23" s="2"/>
      <c r="HA23" s="47"/>
      <c r="HB23" s="2"/>
      <c r="HC23" s="51"/>
      <c r="HH23" s="49"/>
      <c r="HO23" s="7"/>
      <c r="HQ23" s="2"/>
      <c r="HR23" s="47"/>
      <c r="HS23" s="2"/>
      <c r="HT23" s="2"/>
      <c r="HU23" s="47"/>
      <c r="HV23" s="2"/>
      <c r="HW23" s="51"/>
      <c r="IB23" s="49"/>
      <c r="II23" s="7"/>
      <c r="IK23" s="2"/>
      <c r="IL23" s="47"/>
      <c r="IM23" s="2"/>
      <c r="IN23" s="2"/>
      <c r="IO23" s="47"/>
      <c r="IP23" s="2"/>
      <c r="IQ23" s="51"/>
      <c r="IV23" s="49"/>
    </row>
    <row r="24" spans="1:262" s="4" customFormat="1" ht="13.5" customHeight="1">
      <c r="A24" s="46"/>
      <c r="B24" s="2"/>
      <c r="C24" s="7"/>
      <c r="E24" s="29"/>
      <c r="F24" s="47"/>
      <c r="G24" s="48"/>
      <c r="H24" s="2"/>
      <c r="I24" s="47"/>
      <c r="J24" s="48"/>
      <c r="K24" s="48"/>
      <c r="L24" s="48"/>
      <c r="M24" s="48"/>
      <c r="P24" s="49"/>
      <c r="Q24" s="29"/>
      <c r="R24" s="48"/>
      <c r="S24" s="48"/>
      <c r="U24" s="48"/>
      <c r="V24" s="48"/>
      <c r="W24" s="7"/>
      <c r="Y24" s="29"/>
      <c r="Z24" s="47"/>
      <c r="AA24" s="47"/>
      <c r="AB24" s="2"/>
      <c r="AC24" s="47"/>
      <c r="AD24" s="47"/>
      <c r="AE24" s="29"/>
      <c r="AF24" s="48"/>
      <c r="AG24" s="48"/>
      <c r="AJ24" s="49"/>
      <c r="AK24" s="29"/>
      <c r="AM24" s="48"/>
      <c r="AO24" s="48"/>
      <c r="AP24" s="48"/>
      <c r="AQ24" s="7"/>
      <c r="AS24" s="29"/>
      <c r="AT24" s="47"/>
      <c r="AU24" s="47"/>
      <c r="AV24" s="2"/>
      <c r="AW24" s="47"/>
      <c r="AX24" s="47"/>
      <c r="AY24" s="29"/>
      <c r="AZ24" s="48"/>
      <c r="BA24" s="48"/>
      <c r="BD24" s="49"/>
      <c r="BE24" s="29"/>
      <c r="BF24" s="48"/>
      <c r="BG24" s="48"/>
      <c r="BI24" s="48"/>
      <c r="BJ24" s="48"/>
      <c r="BK24" s="7"/>
      <c r="BM24" s="29"/>
      <c r="BN24" s="47"/>
      <c r="BO24" s="47"/>
      <c r="BP24" s="2"/>
      <c r="BQ24" s="47"/>
      <c r="BR24" s="47"/>
      <c r="BS24" s="29"/>
      <c r="BT24" s="48"/>
      <c r="BU24" s="48"/>
      <c r="BX24" s="49"/>
      <c r="BY24" s="29"/>
      <c r="BZ24" s="48"/>
      <c r="CA24" s="48"/>
      <c r="CC24" s="48"/>
      <c r="CD24" s="48"/>
      <c r="CE24" s="29"/>
      <c r="CG24" s="29"/>
      <c r="CH24" s="47"/>
      <c r="CI24" s="47"/>
      <c r="CJ24" s="2"/>
      <c r="CK24" s="47"/>
      <c r="CL24" s="47"/>
      <c r="CM24" s="29"/>
      <c r="CN24" s="48"/>
      <c r="CO24" s="48"/>
      <c r="CR24" s="49"/>
      <c r="CS24" s="29"/>
      <c r="CT24" s="48"/>
      <c r="CU24" s="48"/>
      <c r="CW24" s="48"/>
      <c r="CX24" s="48"/>
      <c r="CY24" s="7"/>
      <c r="DA24" s="29"/>
      <c r="DB24" s="47"/>
      <c r="DC24" s="47"/>
      <c r="DD24" s="2"/>
      <c r="DE24" s="47"/>
      <c r="DF24" s="47"/>
      <c r="DG24" s="29"/>
      <c r="DH24" s="48"/>
      <c r="DI24" s="48"/>
      <c r="DL24" s="49"/>
      <c r="DM24" s="29"/>
      <c r="DN24" s="48"/>
      <c r="DO24" s="48"/>
      <c r="DQ24" s="48"/>
      <c r="DR24" s="48"/>
      <c r="DS24" s="7"/>
      <c r="DU24" s="29"/>
      <c r="DV24" s="47"/>
      <c r="DW24" s="47"/>
      <c r="DX24" s="2"/>
      <c r="DY24" s="47"/>
      <c r="DZ24" s="47"/>
      <c r="EA24" s="29"/>
      <c r="EC24" s="50"/>
      <c r="EF24" s="49"/>
      <c r="EG24" s="29"/>
      <c r="EH24" s="48"/>
      <c r="EI24" s="48"/>
      <c r="EK24" s="48"/>
      <c r="EL24" s="48"/>
      <c r="EM24" s="7"/>
      <c r="EO24" s="29"/>
      <c r="EP24" s="47"/>
      <c r="EQ24" s="47"/>
      <c r="ER24" s="2"/>
      <c r="ES24" s="47"/>
      <c r="ET24" s="47"/>
      <c r="EU24" s="29"/>
      <c r="EV24" s="48"/>
      <c r="EW24" s="48"/>
      <c r="EZ24" s="49"/>
      <c r="FA24" s="29"/>
      <c r="FB24" s="48"/>
      <c r="FC24" s="48"/>
      <c r="FE24" s="48"/>
      <c r="FF24" s="48"/>
      <c r="FG24" s="7"/>
      <c r="FI24" s="29"/>
      <c r="FJ24" s="47"/>
      <c r="FK24" s="47"/>
      <c r="FL24" s="2"/>
      <c r="FM24" s="47"/>
      <c r="FN24" s="47"/>
      <c r="FO24" s="29"/>
      <c r="FP24" s="48"/>
      <c r="FQ24" s="48"/>
      <c r="FT24" s="49"/>
      <c r="FU24" s="29"/>
      <c r="FV24" s="48"/>
      <c r="FW24" s="48"/>
      <c r="FY24" s="48"/>
      <c r="FZ24" s="48"/>
      <c r="GA24" s="7"/>
      <c r="GC24" s="2"/>
      <c r="GD24" s="47"/>
      <c r="GE24" s="2"/>
      <c r="GF24" s="2"/>
      <c r="GG24" s="47"/>
      <c r="GH24" s="2"/>
      <c r="GI24" s="51"/>
      <c r="GN24" s="49"/>
      <c r="GU24" s="7"/>
      <c r="GW24" s="2"/>
      <c r="GX24" s="47"/>
      <c r="GY24" s="2"/>
      <c r="GZ24" s="2"/>
      <c r="HA24" s="47"/>
      <c r="HB24" s="2"/>
      <c r="HC24" s="51"/>
      <c r="HH24" s="49"/>
      <c r="HO24" s="7"/>
      <c r="HQ24" s="2"/>
      <c r="HR24" s="47"/>
      <c r="HS24" s="2"/>
      <c r="HT24" s="2"/>
      <c r="HU24" s="47"/>
      <c r="HV24" s="2"/>
      <c r="HW24" s="51"/>
      <c r="IB24" s="49"/>
      <c r="II24" s="7"/>
      <c r="IK24" s="2"/>
      <c r="IL24" s="47"/>
      <c r="IM24" s="2"/>
      <c r="IN24" s="2"/>
      <c r="IO24" s="47"/>
      <c r="IP24" s="2"/>
      <c r="IQ24" s="51"/>
      <c r="IV24" s="49"/>
    </row>
    <row r="25" spans="1:262" s="4" customFormat="1" ht="13.5" customHeight="1">
      <c r="A25" s="46"/>
      <c r="B25" s="2"/>
      <c r="C25" s="7"/>
      <c r="E25" s="29"/>
      <c r="F25" s="47"/>
      <c r="G25" s="48"/>
      <c r="H25" s="2"/>
      <c r="I25" s="47"/>
      <c r="J25" s="48"/>
      <c r="K25" s="48"/>
      <c r="L25" s="48"/>
      <c r="M25" s="48"/>
      <c r="P25" s="49"/>
      <c r="Q25" s="29"/>
      <c r="R25" s="48"/>
      <c r="S25" s="48"/>
      <c r="U25" s="48"/>
      <c r="V25" s="48"/>
      <c r="W25" s="7"/>
      <c r="Y25" s="29"/>
      <c r="Z25" s="47"/>
      <c r="AA25" s="47"/>
      <c r="AB25" s="2"/>
      <c r="AC25" s="47"/>
      <c r="AD25" s="47"/>
      <c r="AE25" s="29"/>
      <c r="AF25" s="48"/>
      <c r="AG25" s="48"/>
      <c r="AJ25" s="49"/>
      <c r="AK25" s="29"/>
      <c r="AM25" s="48"/>
      <c r="AO25" s="48"/>
      <c r="AP25" s="48"/>
      <c r="AQ25" s="7"/>
      <c r="AS25" s="29"/>
      <c r="AT25" s="47"/>
      <c r="AU25" s="47"/>
      <c r="AV25" s="2"/>
      <c r="AW25" s="47"/>
      <c r="AX25" s="47"/>
      <c r="AY25" s="29"/>
      <c r="AZ25" s="48"/>
      <c r="BA25" s="48"/>
      <c r="BD25" s="49"/>
      <c r="BE25" s="29"/>
      <c r="BF25" s="48"/>
      <c r="BG25" s="48"/>
      <c r="BI25" s="48"/>
      <c r="BJ25" s="48"/>
      <c r="BK25" s="7"/>
      <c r="BM25" s="29"/>
      <c r="BN25" s="47"/>
      <c r="BO25" s="47"/>
      <c r="BP25" s="2"/>
      <c r="BQ25" s="47"/>
      <c r="BR25" s="47"/>
      <c r="BS25" s="29"/>
      <c r="BT25" s="48"/>
      <c r="BU25" s="48"/>
      <c r="BX25" s="49"/>
      <c r="BY25" s="29"/>
      <c r="BZ25" s="48"/>
      <c r="CA25" s="48"/>
      <c r="CC25" s="48"/>
      <c r="CD25" s="48"/>
      <c r="CE25" s="29"/>
      <c r="CG25" s="29"/>
      <c r="CH25" s="47"/>
      <c r="CI25" s="47"/>
      <c r="CJ25" s="2"/>
      <c r="CK25" s="47"/>
      <c r="CL25" s="47"/>
      <c r="CM25" s="29"/>
      <c r="CN25" s="48"/>
      <c r="CO25" s="48"/>
      <c r="CR25" s="49"/>
      <c r="CS25" s="29"/>
      <c r="CT25" s="48"/>
      <c r="CU25" s="48"/>
      <c r="CW25" s="48"/>
      <c r="CX25" s="48"/>
      <c r="CY25" s="7"/>
      <c r="DA25" s="29"/>
      <c r="DB25" s="47"/>
      <c r="DC25" s="47"/>
      <c r="DD25" s="2"/>
      <c r="DE25" s="47"/>
      <c r="DF25" s="47"/>
      <c r="DG25" s="29"/>
      <c r="DH25" s="48"/>
      <c r="DI25" s="48"/>
      <c r="DL25" s="49"/>
      <c r="DM25" s="29"/>
      <c r="DN25" s="48"/>
      <c r="DO25" s="48"/>
      <c r="DQ25" s="48"/>
      <c r="DR25" s="48"/>
      <c r="DS25" s="7"/>
      <c r="DU25" s="29"/>
      <c r="DV25" s="47"/>
      <c r="DW25" s="47"/>
      <c r="DX25" s="2"/>
      <c r="DY25" s="47"/>
      <c r="DZ25" s="47"/>
      <c r="EA25" s="29"/>
      <c r="EC25" s="50"/>
      <c r="EF25" s="49"/>
      <c r="EG25" s="29"/>
      <c r="EH25" s="48"/>
      <c r="EI25" s="48"/>
      <c r="EK25" s="48"/>
      <c r="EL25" s="48"/>
      <c r="EM25" s="7"/>
      <c r="EO25" s="29"/>
      <c r="EP25" s="47"/>
      <c r="EQ25" s="47"/>
      <c r="ER25" s="2"/>
      <c r="ES25" s="47"/>
      <c r="ET25" s="47"/>
      <c r="EU25" s="29"/>
      <c r="EV25" s="48"/>
      <c r="EW25" s="48"/>
      <c r="EZ25" s="49"/>
      <c r="FA25" s="29"/>
      <c r="FB25" s="48"/>
      <c r="FC25" s="48"/>
      <c r="FE25" s="48"/>
      <c r="FF25" s="48"/>
      <c r="FG25" s="7"/>
      <c r="FI25" s="29"/>
      <c r="FJ25" s="47"/>
      <c r="FK25" s="47"/>
      <c r="FL25" s="2"/>
      <c r="FM25" s="47"/>
      <c r="FN25" s="47"/>
      <c r="FO25" s="29"/>
      <c r="FP25" s="48"/>
      <c r="FQ25" s="48"/>
      <c r="FT25" s="49"/>
      <c r="FU25" s="29"/>
      <c r="FV25" s="48"/>
      <c r="FW25" s="48"/>
      <c r="FY25" s="48"/>
      <c r="FZ25" s="48"/>
      <c r="GA25" s="7"/>
      <c r="GC25" s="2"/>
      <c r="GD25" s="47"/>
      <c r="GE25" s="2"/>
      <c r="GF25" s="2"/>
      <c r="GG25" s="47"/>
      <c r="GH25" s="2"/>
      <c r="GI25" s="51"/>
      <c r="GN25" s="49"/>
      <c r="GU25" s="7"/>
      <c r="GW25" s="2"/>
      <c r="GX25" s="47"/>
      <c r="GY25" s="2"/>
      <c r="GZ25" s="2"/>
      <c r="HA25" s="47"/>
      <c r="HB25" s="2"/>
      <c r="HC25" s="51"/>
      <c r="HH25" s="49"/>
      <c r="HO25" s="7"/>
      <c r="HQ25" s="2"/>
      <c r="HR25" s="47"/>
      <c r="HS25" s="2"/>
      <c r="HT25" s="2"/>
      <c r="HU25" s="47"/>
      <c r="HV25" s="2"/>
      <c r="HW25" s="51"/>
      <c r="IB25" s="49"/>
      <c r="II25" s="7"/>
      <c r="IK25" s="2"/>
      <c r="IL25" s="47"/>
      <c r="IM25" s="2"/>
      <c r="IN25" s="2"/>
      <c r="IO25" s="47"/>
      <c r="IP25" s="2"/>
      <c r="IQ25" s="51"/>
      <c r="IV25" s="49"/>
    </row>
    <row r="26" spans="1:262" s="4" customFormat="1" ht="13.5" customHeight="1">
      <c r="A26" s="46"/>
      <c r="B26" s="2"/>
      <c r="C26" s="7"/>
      <c r="E26" s="29"/>
      <c r="F26" s="47"/>
      <c r="G26" s="48"/>
      <c r="H26" s="2"/>
      <c r="I26" s="47"/>
      <c r="J26" s="48"/>
      <c r="K26" s="48"/>
      <c r="L26" s="48"/>
      <c r="M26" s="48"/>
      <c r="P26" s="49"/>
      <c r="Q26" s="29"/>
      <c r="R26" s="48"/>
      <c r="S26" s="48"/>
      <c r="U26" s="48"/>
      <c r="V26" s="48"/>
      <c r="W26" s="7"/>
      <c r="Y26" s="29"/>
      <c r="Z26" s="47"/>
      <c r="AA26" s="47"/>
      <c r="AB26" s="2"/>
      <c r="AC26" s="47"/>
      <c r="AD26" s="47"/>
      <c r="AE26" s="29"/>
      <c r="AF26" s="48"/>
      <c r="AG26" s="48"/>
      <c r="AJ26" s="49"/>
      <c r="AK26" s="29"/>
      <c r="AM26" s="48"/>
      <c r="AO26" s="48"/>
      <c r="AP26" s="48"/>
      <c r="AQ26" s="7"/>
      <c r="AS26" s="29"/>
      <c r="AT26" s="47"/>
      <c r="AU26" s="47"/>
      <c r="AV26" s="2"/>
      <c r="AW26" s="47"/>
      <c r="AX26" s="47"/>
      <c r="AY26" s="29"/>
      <c r="AZ26" s="48"/>
      <c r="BA26" s="48"/>
      <c r="BD26" s="49"/>
      <c r="BE26" s="29"/>
      <c r="BF26" s="48"/>
      <c r="BG26" s="48"/>
      <c r="BI26" s="48"/>
      <c r="BJ26" s="48"/>
      <c r="BK26" s="7"/>
      <c r="BM26" s="29"/>
      <c r="BN26" s="47"/>
      <c r="BO26" s="47"/>
      <c r="BP26" s="2"/>
      <c r="BQ26" s="47"/>
      <c r="BR26" s="47"/>
      <c r="BS26" s="29"/>
      <c r="BT26" s="48"/>
      <c r="BU26" s="48"/>
      <c r="BX26" s="49"/>
      <c r="BY26" s="29"/>
      <c r="BZ26" s="48"/>
      <c r="CA26" s="48"/>
      <c r="CC26" s="48"/>
      <c r="CD26" s="48"/>
      <c r="CE26" s="29"/>
      <c r="CG26" s="29"/>
      <c r="CH26" s="47"/>
      <c r="CI26" s="47"/>
      <c r="CJ26" s="2"/>
      <c r="CK26" s="47"/>
      <c r="CL26" s="47"/>
      <c r="CM26" s="29"/>
      <c r="CN26" s="48"/>
      <c r="CO26" s="48"/>
      <c r="CR26" s="49"/>
      <c r="CS26" s="29"/>
      <c r="CT26" s="48"/>
      <c r="CU26" s="48"/>
      <c r="CW26" s="48"/>
      <c r="CX26" s="48"/>
      <c r="CY26" s="7"/>
      <c r="DA26" s="29"/>
      <c r="DB26" s="47"/>
      <c r="DC26" s="47"/>
      <c r="DD26" s="2"/>
      <c r="DE26" s="47"/>
      <c r="DF26" s="47"/>
      <c r="DG26" s="29"/>
      <c r="DH26" s="48"/>
      <c r="DI26" s="48"/>
      <c r="DL26" s="49"/>
      <c r="DM26" s="29"/>
      <c r="DN26" s="48"/>
      <c r="DO26" s="48"/>
      <c r="DQ26" s="48"/>
      <c r="DR26" s="48"/>
      <c r="DS26" s="7"/>
      <c r="DU26" s="29"/>
      <c r="DV26" s="47"/>
      <c r="DW26" s="47"/>
      <c r="DX26" s="2"/>
      <c r="DY26" s="47"/>
      <c r="DZ26" s="47"/>
      <c r="EA26" s="29"/>
      <c r="EC26" s="50"/>
      <c r="EF26" s="49"/>
      <c r="EG26" s="29"/>
      <c r="EH26" s="48"/>
      <c r="EI26" s="48"/>
      <c r="EK26" s="48"/>
      <c r="EL26" s="48"/>
      <c r="EM26" s="7"/>
      <c r="EO26" s="29"/>
      <c r="EP26" s="47"/>
      <c r="EQ26" s="47"/>
      <c r="ER26" s="2"/>
      <c r="ES26" s="47"/>
      <c r="ET26" s="47"/>
      <c r="EU26" s="29"/>
      <c r="EV26" s="48"/>
      <c r="EW26" s="48"/>
      <c r="EZ26" s="49"/>
      <c r="FA26" s="29"/>
      <c r="FB26" s="48"/>
      <c r="FC26" s="48"/>
      <c r="FE26" s="48"/>
      <c r="FF26" s="48"/>
      <c r="FG26" s="7"/>
      <c r="FI26" s="29"/>
      <c r="FJ26" s="47"/>
      <c r="FK26" s="47"/>
      <c r="FL26" s="2"/>
      <c r="FM26" s="47"/>
      <c r="FN26" s="47"/>
      <c r="FO26" s="29"/>
      <c r="FP26" s="48"/>
      <c r="FQ26" s="48"/>
      <c r="FT26" s="49"/>
      <c r="FU26" s="29"/>
      <c r="FV26" s="48"/>
      <c r="FW26" s="48"/>
      <c r="FY26" s="48"/>
      <c r="FZ26" s="48"/>
      <c r="GA26" s="7"/>
      <c r="GC26" s="2"/>
      <c r="GD26" s="47"/>
      <c r="GE26" s="2"/>
      <c r="GF26" s="2"/>
      <c r="GG26" s="47"/>
      <c r="GH26" s="2"/>
      <c r="GI26" s="51"/>
      <c r="GN26" s="49"/>
      <c r="GU26" s="7"/>
      <c r="GW26" s="2"/>
      <c r="GX26" s="47"/>
      <c r="GY26" s="2"/>
      <c r="GZ26" s="2"/>
      <c r="HA26" s="47"/>
      <c r="HB26" s="2"/>
      <c r="HC26" s="51"/>
      <c r="HH26" s="49"/>
      <c r="HO26" s="7"/>
      <c r="HQ26" s="2"/>
      <c r="HR26" s="47"/>
      <c r="HS26" s="2"/>
      <c r="HT26" s="2"/>
      <c r="HU26" s="47"/>
      <c r="HV26" s="2"/>
      <c r="HW26" s="51"/>
      <c r="IB26" s="49"/>
      <c r="II26" s="7"/>
      <c r="IK26" s="2"/>
      <c r="IL26" s="47"/>
      <c r="IM26" s="2"/>
      <c r="IN26" s="2"/>
      <c r="IO26" s="47"/>
      <c r="IP26" s="2"/>
      <c r="IQ26" s="51"/>
      <c r="IV26" s="49"/>
    </row>
    <row r="27" spans="1:262" s="4" customFormat="1" ht="13.5" customHeight="1">
      <c r="A27" s="46"/>
      <c r="B27" s="2"/>
      <c r="C27" s="7"/>
      <c r="E27" s="29"/>
      <c r="F27" s="47"/>
      <c r="G27" s="48"/>
      <c r="H27" s="2"/>
      <c r="I27" s="47"/>
      <c r="J27" s="48"/>
      <c r="K27" s="48"/>
      <c r="L27" s="48"/>
      <c r="M27" s="48"/>
      <c r="P27" s="49"/>
      <c r="Q27" s="29"/>
      <c r="R27" s="48"/>
      <c r="S27" s="48"/>
      <c r="U27" s="48"/>
      <c r="V27" s="48"/>
      <c r="W27" s="7"/>
      <c r="Y27" s="29"/>
      <c r="Z27" s="47"/>
      <c r="AA27" s="47"/>
      <c r="AB27" s="2"/>
      <c r="AC27" s="47"/>
      <c r="AD27" s="47"/>
      <c r="AE27" s="29"/>
      <c r="AF27" s="48"/>
      <c r="AG27" s="48"/>
      <c r="AJ27" s="49"/>
      <c r="AK27" s="29"/>
      <c r="AM27" s="48"/>
      <c r="AO27" s="48"/>
      <c r="AP27" s="48"/>
      <c r="AQ27" s="7"/>
      <c r="AS27" s="29"/>
      <c r="AT27" s="47"/>
      <c r="AU27" s="47"/>
      <c r="AV27" s="2"/>
      <c r="AW27" s="47"/>
      <c r="AX27" s="47"/>
      <c r="AY27" s="29"/>
      <c r="AZ27" s="48"/>
      <c r="BA27" s="48"/>
      <c r="BD27" s="49"/>
      <c r="BE27" s="29"/>
      <c r="BF27" s="48"/>
      <c r="BG27" s="48"/>
      <c r="BI27" s="48"/>
      <c r="BJ27" s="48"/>
      <c r="BK27" s="7"/>
      <c r="BM27" s="29"/>
      <c r="BN27" s="47"/>
      <c r="BO27" s="47"/>
      <c r="BP27" s="2"/>
      <c r="BQ27" s="47"/>
      <c r="BR27" s="47"/>
      <c r="BS27" s="29"/>
      <c r="BT27" s="48"/>
      <c r="BU27" s="48"/>
      <c r="BX27" s="49"/>
      <c r="BY27" s="29"/>
      <c r="BZ27" s="48"/>
      <c r="CA27" s="48"/>
      <c r="CC27" s="48"/>
      <c r="CD27" s="48"/>
      <c r="CE27" s="29"/>
      <c r="CG27" s="29"/>
      <c r="CH27" s="47"/>
      <c r="CI27" s="47"/>
      <c r="CJ27" s="2"/>
      <c r="CK27" s="47"/>
      <c r="CL27" s="47"/>
      <c r="CM27" s="29"/>
      <c r="CN27" s="48"/>
      <c r="CO27" s="48"/>
      <c r="CR27" s="49"/>
      <c r="CS27" s="29"/>
      <c r="CT27" s="48"/>
      <c r="CU27" s="48"/>
      <c r="CW27" s="48"/>
      <c r="CX27" s="48"/>
      <c r="CY27" s="7"/>
      <c r="DA27" s="29"/>
      <c r="DB27" s="47"/>
      <c r="DC27" s="47"/>
      <c r="DD27" s="2"/>
      <c r="DE27" s="47"/>
      <c r="DF27" s="47"/>
      <c r="DG27" s="29"/>
      <c r="DH27" s="48"/>
      <c r="DI27" s="48"/>
      <c r="DL27" s="49"/>
      <c r="DM27" s="29"/>
      <c r="DN27" s="48"/>
      <c r="DO27" s="48"/>
      <c r="DQ27" s="48"/>
      <c r="DR27" s="48"/>
      <c r="DS27" s="7"/>
      <c r="DU27" s="29"/>
      <c r="DV27" s="47"/>
      <c r="DW27" s="47"/>
      <c r="DX27" s="2"/>
      <c r="DY27" s="47"/>
      <c r="DZ27" s="47"/>
      <c r="EA27" s="29"/>
      <c r="EC27" s="50"/>
      <c r="EF27" s="49"/>
      <c r="EG27" s="29"/>
      <c r="EH27" s="48"/>
      <c r="EI27" s="48"/>
      <c r="EK27" s="48"/>
      <c r="EL27" s="48"/>
      <c r="EM27" s="7"/>
      <c r="EO27" s="29"/>
      <c r="EP27" s="47"/>
      <c r="EQ27" s="47"/>
      <c r="ER27" s="2"/>
      <c r="ES27" s="47"/>
      <c r="ET27" s="47"/>
      <c r="EU27" s="29"/>
      <c r="EV27" s="48"/>
      <c r="EW27" s="48"/>
      <c r="EZ27" s="49"/>
      <c r="FA27" s="29"/>
      <c r="FB27" s="48"/>
      <c r="FC27" s="48"/>
      <c r="FE27" s="48"/>
      <c r="FF27" s="48"/>
      <c r="FG27" s="7"/>
      <c r="FI27" s="29"/>
      <c r="FJ27" s="47"/>
      <c r="FK27" s="47"/>
      <c r="FL27" s="2"/>
      <c r="FM27" s="47"/>
      <c r="FN27" s="47"/>
      <c r="FO27" s="29"/>
      <c r="FP27" s="48"/>
      <c r="FQ27" s="48"/>
      <c r="FT27" s="49"/>
      <c r="FU27" s="29"/>
      <c r="FV27" s="48"/>
      <c r="FW27" s="48"/>
      <c r="FY27" s="48"/>
      <c r="FZ27" s="48"/>
      <c r="GA27" s="19"/>
      <c r="GB27" s="53"/>
      <c r="GC27" s="53"/>
      <c r="GD27" s="54"/>
      <c r="GE27" s="29"/>
      <c r="GF27" s="29"/>
      <c r="GG27" s="47"/>
      <c r="GH27" s="29"/>
      <c r="GI27" s="56"/>
      <c r="GJ27" s="2"/>
      <c r="GK27" s="2"/>
      <c r="GL27" s="2"/>
      <c r="GM27" s="2"/>
      <c r="GN27" s="57"/>
      <c r="GO27" s="2"/>
      <c r="GP27" s="2"/>
      <c r="GQ27" s="2"/>
      <c r="GR27" s="2"/>
      <c r="GS27" s="2"/>
      <c r="GT27" s="2"/>
      <c r="GU27" s="19"/>
      <c r="GV27" s="53"/>
      <c r="GW27" s="53"/>
      <c r="GX27" s="54"/>
      <c r="GY27" s="29"/>
      <c r="GZ27" s="29"/>
      <c r="HA27" s="47"/>
      <c r="HB27" s="29"/>
      <c r="HC27" s="56"/>
      <c r="HD27" s="2"/>
      <c r="HE27" s="2"/>
      <c r="HF27" s="2"/>
      <c r="HG27" s="2"/>
      <c r="HH27" s="57"/>
      <c r="HI27" s="2"/>
      <c r="HJ27" s="2"/>
      <c r="HK27" s="2"/>
      <c r="HL27" s="2"/>
      <c r="HM27" s="2"/>
      <c r="HN27" s="2"/>
      <c r="HO27" s="19"/>
      <c r="HP27" s="53"/>
      <c r="HQ27" s="53"/>
      <c r="HR27" s="54"/>
      <c r="HS27" s="29"/>
      <c r="HT27" s="29"/>
      <c r="HU27" s="47"/>
      <c r="HV27" s="29"/>
      <c r="HW27" s="56"/>
      <c r="HX27" s="2"/>
      <c r="HY27" s="2"/>
      <c r="HZ27" s="2"/>
      <c r="IA27" s="2"/>
      <c r="IB27" s="57"/>
      <c r="IC27" s="2"/>
      <c r="ID27" s="2"/>
      <c r="IE27" s="2"/>
      <c r="IF27" s="2"/>
      <c r="IG27" s="2"/>
      <c r="IH27" s="2"/>
      <c r="II27" s="19"/>
      <c r="IJ27" s="53"/>
      <c r="IK27" s="53"/>
      <c r="IL27" s="54"/>
      <c r="IM27" s="29"/>
      <c r="IN27" s="29"/>
      <c r="IO27" s="47"/>
      <c r="IP27" s="29"/>
      <c r="IQ27" s="56"/>
      <c r="IR27" s="2"/>
      <c r="IS27" s="2"/>
      <c r="IT27" s="2"/>
      <c r="IU27" s="2"/>
      <c r="IV27" s="57"/>
      <c r="IW27" s="2"/>
      <c r="IX27" s="2"/>
      <c r="IY27" s="2"/>
      <c r="IZ27" s="2"/>
      <c r="JA27" s="2"/>
      <c r="JB27" s="2"/>
    </row>
    <row r="28" spans="1:262" s="4" customFormat="1" ht="13.5" customHeight="1">
      <c r="A28" s="46"/>
      <c r="B28" s="2"/>
      <c r="C28" s="7"/>
      <c r="E28" s="29"/>
      <c r="F28" s="47"/>
      <c r="G28" s="48"/>
      <c r="H28" s="2"/>
      <c r="I28" s="47"/>
      <c r="J28" s="48"/>
      <c r="K28" s="48"/>
      <c r="L28" s="48"/>
      <c r="M28" s="48"/>
      <c r="P28" s="49"/>
      <c r="Q28" s="29"/>
      <c r="R28" s="48"/>
      <c r="S28" s="48"/>
      <c r="U28" s="48"/>
      <c r="V28" s="48"/>
      <c r="W28" s="7"/>
      <c r="Y28" s="29"/>
      <c r="Z28" s="47"/>
      <c r="AA28" s="47"/>
      <c r="AB28" s="2"/>
      <c r="AC28" s="47"/>
      <c r="AD28" s="47"/>
      <c r="AE28" s="29"/>
      <c r="AF28" s="48"/>
      <c r="AG28" s="48"/>
      <c r="AJ28" s="49"/>
      <c r="AK28" s="29"/>
      <c r="AM28" s="48"/>
      <c r="AO28" s="48"/>
      <c r="AP28" s="48"/>
      <c r="AQ28" s="7"/>
      <c r="AS28" s="29"/>
      <c r="AT28" s="47"/>
      <c r="AU28" s="47"/>
      <c r="AV28" s="2"/>
      <c r="AW28" s="47"/>
      <c r="AX28" s="47"/>
      <c r="AY28" s="29"/>
      <c r="AZ28" s="48"/>
      <c r="BA28" s="48"/>
      <c r="BD28" s="49"/>
      <c r="BE28" s="29"/>
      <c r="BF28" s="48"/>
      <c r="BG28" s="48"/>
      <c r="BI28" s="48"/>
      <c r="BJ28" s="48"/>
      <c r="BK28" s="7"/>
      <c r="BM28" s="29"/>
      <c r="BN28" s="47"/>
      <c r="BO28" s="47"/>
      <c r="BP28" s="2"/>
      <c r="BQ28" s="47"/>
      <c r="BR28" s="47"/>
      <c r="BS28" s="29"/>
      <c r="BT28" s="48"/>
      <c r="BU28" s="48"/>
      <c r="BX28" s="49"/>
      <c r="BY28" s="29"/>
      <c r="BZ28" s="48"/>
      <c r="CA28" s="48"/>
      <c r="CC28" s="48"/>
      <c r="CD28" s="48"/>
      <c r="CE28" s="29"/>
      <c r="CG28" s="29"/>
      <c r="CH28" s="47"/>
      <c r="CI28" s="47"/>
      <c r="CJ28" s="2"/>
      <c r="CK28" s="47"/>
      <c r="CL28" s="47"/>
      <c r="CM28" s="29"/>
      <c r="CN28" s="48"/>
      <c r="CO28" s="48"/>
      <c r="CR28" s="49"/>
      <c r="CS28" s="29"/>
      <c r="CT28" s="48"/>
      <c r="CU28" s="48"/>
      <c r="CW28" s="48"/>
      <c r="CX28" s="48"/>
      <c r="CY28" s="7"/>
      <c r="DA28" s="29"/>
      <c r="DB28" s="47"/>
      <c r="DC28" s="47"/>
      <c r="DD28" s="2"/>
      <c r="DE28" s="47"/>
      <c r="DF28" s="47"/>
      <c r="DG28" s="29"/>
      <c r="DH28" s="48"/>
      <c r="DI28" s="48"/>
      <c r="DL28" s="49"/>
      <c r="DM28" s="29"/>
      <c r="DN28" s="48"/>
      <c r="DO28" s="48"/>
      <c r="DQ28" s="48"/>
      <c r="DR28" s="48"/>
      <c r="DS28" s="7"/>
      <c r="DU28" s="29"/>
      <c r="DV28" s="47"/>
      <c r="DW28" s="47"/>
      <c r="DX28" s="2"/>
      <c r="DY28" s="47"/>
      <c r="DZ28" s="47"/>
      <c r="EA28" s="29"/>
      <c r="EC28" s="50"/>
      <c r="EF28" s="49"/>
      <c r="EG28" s="29"/>
      <c r="EH28" s="48"/>
      <c r="EI28" s="48"/>
      <c r="EK28" s="48"/>
      <c r="EL28" s="48"/>
      <c r="EM28" s="7"/>
      <c r="EO28" s="29"/>
      <c r="EP28" s="47"/>
      <c r="EQ28" s="47"/>
      <c r="ER28" s="2"/>
      <c r="ES28" s="47"/>
      <c r="ET28" s="47"/>
      <c r="EU28" s="29"/>
      <c r="EV28" s="48"/>
      <c r="EW28" s="48"/>
      <c r="EZ28" s="49"/>
      <c r="FA28" s="29"/>
      <c r="FB28" s="48"/>
      <c r="FC28" s="48"/>
      <c r="FE28" s="48"/>
      <c r="FF28" s="48"/>
      <c r="FG28" s="7"/>
      <c r="FI28" s="29"/>
      <c r="FJ28" s="47"/>
      <c r="FK28" s="47"/>
      <c r="FL28" s="2"/>
      <c r="FM28" s="47"/>
      <c r="FN28" s="47"/>
      <c r="FO28" s="29"/>
      <c r="FP28" s="48"/>
      <c r="FQ28" s="48"/>
      <c r="FT28" s="49"/>
      <c r="FU28" s="29"/>
      <c r="FV28" s="48"/>
      <c r="FW28" s="48"/>
      <c r="FY28" s="48"/>
      <c r="FZ28" s="48"/>
      <c r="GA28" s="19"/>
      <c r="GB28" s="53"/>
      <c r="GC28" s="53"/>
      <c r="GD28" s="54"/>
      <c r="GE28" s="29"/>
      <c r="GF28" s="29"/>
      <c r="GG28" s="47"/>
      <c r="GH28" s="29"/>
      <c r="GI28" s="56"/>
      <c r="GJ28" s="2"/>
      <c r="GK28" s="2"/>
      <c r="GL28" s="2"/>
      <c r="GM28" s="2"/>
      <c r="GN28" s="57"/>
      <c r="GO28" s="2"/>
      <c r="GP28" s="2"/>
      <c r="GQ28" s="2"/>
      <c r="GR28" s="2"/>
      <c r="GS28" s="2"/>
      <c r="GT28" s="2"/>
      <c r="GU28" s="19"/>
      <c r="GV28" s="53"/>
      <c r="GW28" s="53"/>
      <c r="GX28" s="54"/>
      <c r="GY28" s="29"/>
      <c r="GZ28" s="29"/>
      <c r="HA28" s="47"/>
      <c r="HB28" s="29"/>
      <c r="HC28" s="56"/>
      <c r="HD28" s="2"/>
      <c r="HE28" s="2"/>
      <c r="HF28" s="2"/>
      <c r="HG28" s="2"/>
      <c r="HH28" s="57"/>
      <c r="HI28" s="2"/>
      <c r="HJ28" s="2"/>
      <c r="HK28" s="2"/>
      <c r="HL28" s="2"/>
      <c r="HM28" s="2"/>
      <c r="HN28" s="2"/>
      <c r="HO28" s="19"/>
      <c r="HP28" s="53"/>
      <c r="HQ28" s="53"/>
      <c r="HR28" s="54"/>
      <c r="HS28" s="29"/>
      <c r="HT28" s="29"/>
      <c r="HU28" s="47"/>
      <c r="HV28" s="29"/>
      <c r="HW28" s="56"/>
      <c r="HX28" s="2"/>
      <c r="HY28" s="2"/>
      <c r="HZ28" s="2"/>
      <c r="IA28" s="2"/>
      <c r="IB28" s="57"/>
      <c r="IC28" s="2"/>
      <c r="ID28" s="2"/>
      <c r="IE28" s="2"/>
      <c r="IF28" s="2"/>
      <c r="IG28" s="2"/>
      <c r="IH28" s="2"/>
      <c r="II28" s="19"/>
      <c r="IJ28" s="53"/>
      <c r="IK28" s="53"/>
      <c r="IL28" s="54"/>
      <c r="IM28" s="29"/>
      <c r="IN28" s="29"/>
      <c r="IO28" s="47"/>
      <c r="IP28" s="29"/>
      <c r="IQ28" s="56"/>
      <c r="IR28" s="2"/>
      <c r="IS28" s="2"/>
      <c r="IT28" s="2"/>
      <c r="IU28" s="2"/>
      <c r="IV28" s="57"/>
      <c r="IW28" s="2"/>
      <c r="IX28" s="2"/>
      <c r="IY28" s="2"/>
      <c r="IZ28" s="2"/>
      <c r="JA28" s="2"/>
      <c r="JB28" s="2"/>
    </row>
    <row r="29" spans="1:262" s="4" customFormat="1" ht="13.5" customHeight="1">
      <c r="A29" s="46"/>
      <c r="B29" s="2"/>
      <c r="C29" s="7"/>
      <c r="E29" s="29"/>
      <c r="F29" s="47"/>
      <c r="G29" s="48"/>
      <c r="H29" s="2"/>
      <c r="I29" s="47"/>
      <c r="J29" s="48"/>
      <c r="K29" s="48"/>
      <c r="L29" s="48"/>
      <c r="M29" s="48"/>
      <c r="P29" s="49"/>
      <c r="Q29" s="29"/>
      <c r="R29" s="48"/>
      <c r="S29" s="48"/>
      <c r="U29" s="48"/>
      <c r="V29" s="48"/>
      <c r="W29" s="7"/>
      <c r="Y29" s="29"/>
      <c r="Z29" s="47"/>
      <c r="AA29" s="47"/>
      <c r="AB29" s="2"/>
      <c r="AC29" s="47"/>
      <c r="AD29" s="47"/>
      <c r="AE29" s="29"/>
      <c r="AF29" s="48"/>
      <c r="AG29" s="48"/>
      <c r="AJ29" s="49"/>
      <c r="AK29" s="29"/>
      <c r="AM29" s="48"/>
      <c r="AO29" s="48"/>
      <c r="AP29" s="48"/>
      <c r="AQ29" s="7"/>
      <c r="AS29" s="29"/>
      <c r="AT29" s="47"/>
      <c r="AU29" s="47"/>
      <c r="AV29" s="2"/>
      <c r="AW29" s="47"/>
      <c r="AX29" s="47"/>
      <c r="AY29" s="29"/>
      <c r="AZ29" s="48"/>
      <c r="BA29" s="48"/>
      <c r="BD29" s="49"/>
      <c r="BE29" s="29"/>
      <c r="BF29" s="48"/>
      <c r="BG29" s="48"/>
      <c r="BI29" s="48"/>
      <c r="BJ29" s="48"/>
      <c r="BK29" s="7"/>
      <c r="BM29" s="29"/>
      <c r="BN29" s="47"/>
      <c r="BO29" s="47"/>
      <c r="BP29" s="2"/>
      <c r="BQ29" s="47"/>
      <c r="BR29" s="47"/>
      <c r="BS29" s="29"/>
      <c r="BT29" s="48"/>
      <c r="BU29" s="48"/>
      <c r="BX29" s="49"/>
      <c r="BY29" s="29"/>
      <c r="BZ29" s="48"/>
      <c r="CA29" s="48"/>
      <c r="CC29" s="48"/>
      <c r="CD29" s="48"/>
      <c r="CE29" s="29"/>
      <c r="CG29" s="29"/>
      <c r="CH29" s="47"/>
      <c r="CI29" s="47"/>
      <c r="CJ29" s="2"/>
      <c r="CK29" s="47"/>
      <c r="CL29" s="47"/>
      <c r="CM29" s="29"/>
      <c r="CN29" s="48"/>
      <c r="CO29" s="48"/>
      <c r="CR29" s="49"/>
      <c r="CS29" s="29"/>
      <c r="CT29" s="48"/>
      <c r="CU29" s="48"/>
      <c r="CW29" s="48"/>
      <c r="CX29" s="48"/>
      <c r="CY29" s="7"/>
      <c r="DA29" s="29"/>
      <c r="DB29" s="47"/>
      <c r="DC29" s="47"/>
      <c r="DD29" s="2"/>
      <c r="DE29" s="47"/>
      <c r="DF29" s="47"/>
      <c r="DG29" s="29"/>
      <c r="DH29" s="48"/>
      <c r="DI29" s="48"/>
      <c r="DL29" s="49"/>
      <c r="DM29" s="29"/>
      <c r="DN29" s="48"/>
      <c r="DO29" s="48"/>
      <c r="DQ29" s="48"/>
      <c r="DR29" s="48"/>
      <c r="DS29" s="7"/>
      <c r="DU29" s="29"/>
      <c r="DV29" s="47"/>
      <c r="DW29" s="47"/>
      <c r="DX29" s="2"/>
      <c r="DY29" s="47"/>
      <c r="DZ29" s="47"/>
      <c r="EA29" s="29"/>
      <c r="EC29" s="50"/>
      <c r="EF29" s="49"/>
      <c r="EG29" s="29"/>
      <c r="EH29" s="48"/>
      <c r="EI29" s="48"/>
      <c r="EK29" s="48"/>
      <c r="EL29" s="48"/>
      <c r="EM29" s="7"/>
      <c r="EO29" s="29"/>
      <c r="EP29" s="47"/>
      <c r="EQ29" s="47"/>
      <c r="ER29" s="2"/>
      <c r="ES29" s="47"/>
      <c r="ET29" s="47"/>
      <c r="EU29" s="29"/>
      <c r="EV29" s="48"/>
      <c r="EW29" s="48"/>
      <c r="EZ29" s="49"/>
      <c r="FA29" s="29"/>
      <c r="FB29" s="48"/>
      <c r="FC29" s="48"/>
      <c r="FE29" s="48"/>
      <c r="FF29" s="48"/>
      <c r="FG29" s="7"/>
      <c r="FI29" s="29"/>
      <c r="FJ29" s="47"/>
      <c r="FK29" s="47"/>
      <c r="FL29" s="2"/>
      <c r="FM29" s="47"/>
      <c r="FN29" s="47"/>
      <c r="FO29" s="29"/>
      <c r="FP29" s="48"/>
      <c r="FQ29" s="48"/>
      <c r="FT29" s="49"/>
      <c r="FU29" s="29"/>
      <c r="FV29" s="48"/>
      <c r="FW29" s="48"/>
      <c r="FY29" s="48"/>
      <c r="FZ29" s="48"/>
      <c r="GA29" s="19"/>
      <c r="GB29" s="53"/>
      <c r="GC29" s="53"/>
      <c r="GD29" s="54"/>
      <c r="GE29" s="29"/>
      <c r="GF29" s="29"/>
      <c r="GG29" s="47"/>
      <c r="GH29" s="29"/>
      <c r="GI29" s="56"/>
      <c r="GJ29" s="2"/>
      <c r="GK29" s="2"/>
      <c r="GL29" s="2"/>
      <c r="GM29" s="2"/>
      <c r="GN29" s="57"/>
      <c r="GO29" s="2"/>
      <c r="GP29" s="2"/>
      <c r="GQ29" s="2"/>
      <c r="GR29" s="2"/>
      <c r="GS29" s="2"/>
      <c r="GT29" s="2"/>
      <c r="GU29" s="19"/>
      <c r="GV29" s="53"/>
      <c r="GW29" s="53"/>
      <c r="GX29" s="54"/>
      <c r="GY29" s="29"/>
      <c r="GZ29" s="29"/>
      <c r="HA29" s="47"/>
      <c r="HB29" s="29"/>
      <c r="HC29" s="56"/>
      <c r="HD29" s="2"/>
      <c r="HE29" s="2"/>
      <c r="HF29" s="2"/>
      <c r="HG29" s="2"/>
      <c r="HH29" s="57"/>
      <c r="HI29" s="2"/>
      <c r="HJ29" s="2"/>
      <c r="HK29" s="2"/>
      <c r="HL29" s="2"/>
      <c r="HM29" s="2"/>
      <c r="HN29" s="2"/>
      <c r="HO29" s="19"/>
      <c r="HP29" s="53"/>
      <c r="HQ29" s="53"/>
      <c r="HR29" s="54"/>
      <c r="HS29" s="29"/>
      <c r="HT29" s="29"/>
      <c r="HU29" s="47"/>
      <c r="HV29" s="29"/>
      <c r="HW29" s="56"/>
      <c r="HX29" s="2"/>
      <c r="HY29" s="2"/>
      <c r="HZ29" s="2"/>
      <c r="IA29" s="2"/>
      <c r="IB29" s="57"/>
      <c r="IC29" s="2"/>
      <c r="ID29" s="2"/>
      <c r="IE29" s="2"/>
      <c r="IF29" s="2"/>
      <c r="IG29" s="2"/>
      <c r="IH29" s="2"/>
      <c r="II29" s="19"/>
      <c r="IJ29" s="53"/>
      <c r="IK29" s="53"/>
      <c r="IL29" s="54"/>
      <c r="IM29" s="29"/>
      <c r="IN29" s="29"/>
      <c r="IO29" s="47"/>
      <c r="IP29" s="29"/>
      <c r="IQ29" s="56"/>
      <c r="IR29" s="2"/>
      <c r="IS29" s="2"/>
      <c r="IT29" s="2"/>
      <c r="IU29" s="2"/>
      <c r="IV29" s="57"/>
      <c r="IW29" s="2"/>
      <c r="IX29" s="2"/>
      <c r="IY29" s="2"/>
      <c r="IZ29" s="2"/>
      <c r="JA29" s="2"/>
      <c r="JB29" s="2"/>
    </row>
    <row r="30" spans="1:262" s="4" customFormat="1" ht="13.5" customHeight="1">
      <c r="A30" s="46"/>
      <c r="B30" s="2"/>
      <c r="C30" s="7"/>
      <c r="E30" s="29"/>
      <c r="F30" s="47"/>
      <c r="G30" s="48"/>
      <c r="H30" s="2"/>
      <c r="I30" s="47"/>
      <c r="J30" s="48"/>
      <c r="K30" s="48"/>
      <c r="L30" s="48"/>
      <c r="M30" s="48"/>
      <c r="P30" s="49"/>
      <c r="Q30" s="29"/>
      <c r="R30" s="48"/>
      <c r="S30" s="48"/>
      <c r="U30" s="48"/>
      <c r="V30" s="48"/>
      <c r="W30" s="7"/>
      <c r="Y30" s="29"/>
      <c r="Z30" s="47"/>
      <c r="AA30" s="47"/>
      <c r="AB30" s="2"/>
      <c r="AC30" s="47"/>
      <c r="AD30" s="47"/>
      <c r="AE30" s="29"/>
      <c r="AF30" s="48"/>
      <c r="AG30" s="48"/>
      <c r="AJ30" s="49"/>
      <c r="AK30" s="29"/>
      <c r="AM30" s="48"/>
      <c r="AO30" s="48"/>
      <c r="AP30" s="48"/>
      <c r="AQ30" s="7"/>
      <c r="AS30" s="29"/>
      <c r="AT30" s="47"/>
      <c r="AU30" s="47"/>
      <c r="AV30" s="2"/>
      <c r="AW30" s="47"/>
      <c r="AX30" s="47"/>
      <c r="AY30" s="29"/>
      <c r="AZ30" s="48"/>
      <c r="BA30" s="48"/>
      <c r="BD30" s="49"/>
      <c r="BE30" s="29"/>
      <c r="BF30" s="48"/>
      <c r="BG30" s="48"/>
      <c r="BI30" s="48"/>
      <c r="BJ30" s="48"/>
      <c r="BK30" s="7"/>
      <c r="BM30" s="29"/>
      <c r="BN30" s="47"/>
      <c r="BO30" s="47"/>
      <c r="BP30" s="2"/>
      <c r="BQ30" s="47"/>
      <c r="BR30" s="47"/>
      <c r="BS30" s="29"/>
      <c r="BT30" s="48"/>
      <c r="BU30" s="48"/>
      <c r="BX30" s="49"/>
      <c r="BY30" s="29"/>
      <c r="BZ30" s="48"/>
      <c r="CA30" s="48"/>
      <c r="CC30" s="48"/>
      <c r="CD30" s="48"/>
      <c r="CE30" s="29"/>
      <c r="CG30" s="29"/>
      <c r="CH30" s="47"/>
      <c r="CI30" s="47"/>
      <c r="CJ30" s="2"/>
      <c r="CK30" s="47"/>
      <c r="CL30" s="47"/>
      <c r="CM30" s="29"/>
      <c r="CN30" s="48"/>
      <c r="CO30" s="48"/>
      <c r="CR30" s="49"/>
      <c r="CS30" s="29"/>
      <c r="CT30" s="48"/>
      <c r="CU30" s="48"/>
      <c r="CW30" s="48"/>
      <c r="CX30" s="48"/>
      <c r="CY30" s="7"/>
      <c r="DA30" s="29"/>
      <c r="DB30" s="47"/>
      <c r="DC30" s="47"/>
      <c r="DD30" s="2"/>
      <c r="DE30" s="47"/>
      <c r="DF30" s="47"/>
      <c r="DG30" s="29"/>
      <c r="DH30" s="48"/>
      <c r="DI30" s="48"/>
      <c r="DL30" s="49"/>
      <c r="DM30" s="29"/>
      <c r="DN30" s="48"/>
      <c r="DO30" s="48"/>
      <c r="DQ30" s="48"/>
      <c r="DR30" s="48"/>
      <c r="DS30" s="7"/>
      <c r="DU30" s="29"/>
      <c r="DV30" s="47"/>
      <c r="DW30" s="47"/>
      <c r="DX30" s="2"/>
      <c r="DY30" s="47"/>
      <c r="DZ30" s="47"/>
      <c r="EA30" s="29"/>
      <c r="EC30" s="50"/>
      <c r="EF30" s="49"/>
      <c r="EG30" s="29"/>
      <c r="EH30" s="48"/>
      <c r="EI30" s="48"/>
      <c r="EK30" s="48"/>
      <c r="EL30" s="48"/>
      <c r="EM30" s="7"/>
      <c r="EO30" s="29"/>
      <c r="EP30" s="47"/>
      <c r="EQ30" s="47"/>
      <c r="ER30" s="2"/>
      <c r="ES30" s="47"/>
      <c r="ET30" s="47"/>
      <c r="EU30" s="29"/>
      <c r="EV30" s="48"/>
      <c r="EW30" s="48"/>
      <c r="EZ30" s="49"/>
      <c r="FA30" s="29"/>
      <c r="FB30" s="48"/>
      <c r="FC30" s="48"/>
      <c r="FE30" s="48"/>
      <c r="FF30" s="48"/>
      <c r="FG30" s="7"/>
      <c r="FI30" s="29"/>
      <c r="FJ30" s="47"/>
      <c r="FK30" s="47"/>
      <c r="FL30" s="2"/>
      <c r="FM30" s="47"/>
      <c r="FN30" s="47"/>
      <c r="FO30" s="29"/>
      <c r="FP30" s="48"/>
      <c r="FQ30" s="48"/>
      <c r="FT30" s="49"/>
      <c r="FU30" s="29"/>
      <c r="FV30" s="48"/>
      <c r="FW30" s="48"/>
      <c r="FY30" s="48"/>
      <c r="FZ30" s="48"/>
      <c r="GA30" s="19"/>
      <c r="GB30" s="53"/>
      <c r="GC30" s="53"/>
      <c r="GD30" s="54"/>
      <c r="GE30" s="29"/>
      <c r="GF30" s="29"/>
      <c r="GG30" s="47"/>
      <c r="GH30" s="29"/>
      <c r="GI30" s="56"/>
      <c r="GJ30" s="2"/>
      <c r="GK30" s="2"/>
      <c r="GL30" s="2"/>
      <c r="GM30" s="2"/>
      <c r="GN30" s="57"/>
      <c r="GO30" s="2"/>
      <c r="GP30" s="2"/>
      <c r="GQ30" s="2"/>
      <c r="GR30" s="2"/>
      <c r="GS30" s="2"/>
      <c r="GT30" s="2"/>
      <c r="GU30" s="19"/>
      <c r="GV30" s="53"/>
      <c r="GW30" s="53"/>
      <c r="GX30" s="54"/>
      <c r="GY30" s="29"/>
      <c r="GZ30" s="29"/>
      <c r="HA30" s="47"/>
      <c r="HB30" s="29"/>
      <c r="HC30" s="56"/>
      <c r="HD30" s="2"/>
      <c r="HE30" s="2"/>
      <c r="HF30" s="2"/>
      <c r="HG30" s="2"/>
      <c r="HH30" s="57"/>
      <c r="HI30" s="2"/>
      <c r="HJ30" s="2"/>
      <c r="HK30" s="2"/>
      <c r="HL30" s="2"/>
      <c r="HM30" s="2"/>
      <c r="HN30" s="2"/>
      <c r="HO30" s="19"/>
      <c r="HP30" s="53"/>
      <c r="HQ30" s="53"/>
      <c r="HR30" s="54"/>
      <c r="HS30" s="29"/>
      <c r="HT30" s="29"/>
      <c r="HU30" s="47"/>
      <c r="HV30" s="29"/>
      <c r="HW30" s="56"/>
      <c r="HX30" s="2"/>
      <c r="HY30" s="2"/>
      <c r="HZ30" s="2"/>
      <c r="IA30" s="2"/>
      <c r="IB30" s="57"/>
      <c r="IC30" s="2"/>
      <c r="ID30" s="2"/>
      <c r="IE30" s="2"/>
      <c r="IF30" s="2"/>
      <c r="IG30" s="2"/>
      <c r="IH30" s="2"/>
      <c r="II30" s="19"/>
      <c r="IJ30" s="53"/>
      <c r="IK30" s="53"/>
      <c r="IL30" s="54"/>
      <c r="IM30" s="29"/>
      <c r="IN30" s="29"/>
      <c r="IO30" s="47"/>
      <c r="IP30" s="29"/>
      <c r="IQ30" s="56"/>
      <c r="IR30" s="2"/>
      <c r="IS30" s="2"/>
      <c r="IT30" s="2"/>
      <c r="IU30" s="2"/>
      <c r="IV30" s="57"/>
      <c r="IW30" s="2"/>
      <c r="IX30" s="2"/>
      <c r="IY30" s="2"/>
      <c r="IZ30" s="2"/>
      <c r="JA30" s="2"/>
      <c r="JB30" s="2"/>
    </row>
    <row r="31" spans="1:262" s="4" customFormat="1" ht="13.5" customHeight="1">
      <c r="A31" s="46"/>
      <c r="B31" s="2"/>
      <c r="C31" s="7"/>
      <c r="E31" s="29"/>
      <c r="F31" s="47"/>
      <c r="G31" s="48"/>
      <c r="H31" s="2"/>
      <c r="I31" s="47"/>
      <c r="J31" s="48"/>
      <c r="K31" s="48"/>
      <c r="L31" s="48"/>
      <c r="M31" s="48"/>
      <c r="P31" s="49"/>
      <c r="Q31" s="29"/>
      <c r="R31" s="48"/>
      <c r="S31" s="48"/>
      <c r="U31" s="48"/>
      <c r="V31" s="48"/>
      <c r="W31" s="7"/>
      <c r="Y31" s="29"/>
      <c r="Z31" s="47"/>
      <c r="AA31" s="47"/>
      <c r="AB31" s="2"/>
      <c r="AC31" s="47"/>
      <c r="AD31" s="47"/>
      <c r="AE31" s="29"/>
      <c r="AF31" s="48"/>
      <c r="AG31" s="48"/>
      <c r="AJ31" s="49"/>
      <c r="AK31" s="29"/>
      <c r="AM31" s="48"/>
      <c r="AO31" s="48"/>
      <c r="AP31" s="48"/>
      <c r="AQ31" s="7"/>
      <c r="AS31" s="29"/>
      <c r="AT31" s="47"/>
      <c r="AU31" s="47"/>
      <c r="AV31" s="2"/>
      <c r="AW31" s="47"/>
      <c r="AX31" s="47"/>
      <c r="AY31" s="29"/>
      <c r="AZ31" s="48"/>
      <c r="BA31" s="48"/>
      <c r="BD31" s="49"/>
      <c r="BE31" s="29"/>
      <c r="BF31" s="48"/>
      <c r="BG31" s="48"/>
      <c r="BI31" s="48"/>
      <c r="BJ31" s="48"/>
      <c r="BK31" s="7"/>
      <c r="BM31" s="29"/>
      <c r="BN31" s="47"/>
      <c r="BO31" s="47"/>
      <c r="BP31" s="2"/>
      <c r="BQ31" s="47"/>
      <c r="BR31" s="47"/>
      <c r="BS31" s="29"/>
      <c r="BT31" s="48"/>
      <c r="BU31" s="48"/>
      <c r="BX31" s="49"/>
      <c r="BY31" s="29"/>
      <c r="BZ31" s="48"/>
      <c r="CA31" s="48"/>
      <c r="CC31" s="48"/>
      <c r="CD31" s="48"/>
      <c r="CE31" s="29"/>
      <c r="CG31" s="29"/>
      <c r="CH31" s="47"/>
      <c r="CI31" s="47"/>
      <c r="CJ31" s="2"/>
      <c r="CK31" s="47"/>
      <c r="CL31" s="47"/>
      <c r="CM31" s="29"/>
      <c r="CN31" s="48"/>
      <c r="CO31" s="48"/>
      <c r="CR31" s="49"/>
      <c r="CS31" s="29"/>
      <c r="CT31" s="48"/>
      <c r="CU31" s="48"/>
      <c r="CW31" s="48"/>
      <c r="CX31" s="48"/>
      <c r="CY31" s="7"/>
      <c r="DA31" s="29"/>
      <c r="DB31" s="47"/>
      <c r="DC31" s="47"/>
      <c r="DD31" s="2"/>
      <c r="DE31" s="47"/>
      <c r="DF31" s="47"/>
      <c r="DG31" s="29"/>
      <c r="DH31" s="48"/>
      <c r="DI31" s="48"/>
      <c r="DL31" s="49"/>
      <c r="DM31" s="29"/>
      <c r="DN31" s="48"/>
      <c r="DO31" s="48"/>
      <c r="DQ31" s="48"/>
      <c r="DR31" s="48"/>
      <c r="DS31" s="7"/>
      <c r="DU31" s="29"/>
      <c r="DV31" s="47"/>
      <c r="DW31" s="47"/>
      <c r="DX31" s="2"/>
      <c r="DY31" s="47"/>
      <c r="DZ31" s="47"/>
      <c r="EA31" s="29"/>
      <c r="EC31" s="50"/>
      <c r="EF31" s="49"/>
      <c r="EG31" s="29"/>
      <c r="EH31" s="48"/>
      <c r="EI31" s="48"/>
      <c r="EK31" s="48"/>
      <c r="EL31" s="48"/>
      <c r="EM31" s="7"/>
      <c r="EO31" s="29"/>
      <c r="EP31" s="47"/>
      <c r="EQ31" s="47"/>
      <c r="ER31" s="2"/>
      <c r="ES31" s="47"/>
      <c r="ET31" s="47"/>
      <c r="EU31" s="29"/>
      <c r="EV31" s="48"/>
      <c r="EW31" s="48"/>
      <c r="EZ31" s="49"/>
      <c r="FA31" s="29"/>
      <c r="FB31" s="48"/>
      <c r="FC31" s="48"/>
      <c r="FE31" s="48"/>
      <c r="FF31" s="48"/>
      <c r="FG31" s="7"/>
      <c r="FI31" s="29"/>
      <c r="FJ31" s="47"/>
      <c r="FK31" s="47"/>
      <c r="FL31" s="2"/>
      <c r="FM31" s="47"/>
      <c r="FN31" s="47"/>
      <c r="FO31" s="29"/>
      <c r="FP31" s="48"/>
      <c r="FQ31" s="48"/>
      <c r="FT31" s="49"/>
      <c r="FU31" s="29"/>
      <c r="FV31" s="48"/>
      <c r="FW31" s="48"/>
      <c r="FY31" s="48"/>
      <c r="FZ31" s="48"/>
      <c r="GA31" s="19"/>
      <c r="GB31" s="53"/>
      <c r="GC31" s="53"/>
      <c r="GD31" s="54"/>
      <c r="GE31" s="29"/>
      <c r="GF31" s="29"/>
      <c r="GG31" s="47"/>
      <c r="GH31" s="29"/>
      <c r="GI31" s="56"/>
      <c r="GJ31" s="2"/>
      <c r="GK31" s="2"/>
      <c r="GL31" s="2"/>
      <c r="GM31" s="2"/>
      <c r="GN31" s="57"/>
      <c r="GO31" s="2"/>
      <c r="GP31" s="2"/>
      <c r="GQ31" s="2"/>
      <c r="GR31" s="2"/>
      <c r="GS31" s="2"/>
      <c r="GT31" s="2"/>
      <c r="GU31" s="19"/>
      <c r="GV31" s="53"/>
      <c r="GW31" s="53"/>
      <c r="GX31" s="54"/>
      <c r="GY31" s="29"/>
      <c r="GZ31" s="29"/>
      <c r="HA31" s="47"/>
      <c r="HB31" s="29"/>
      <c r="HC31" s="56"/>
      <c r="HD31" s="2"/>
      <c r="HE31" s="2"/>
      <c r="HF31" s="2"/>
      <c r="HG31" s="2"/>
      <c r="HH31" s="57"/>
      <c r="HI31" s="2"/>
      <c r="HJ31" s="2"/>
      <c r="HK31" s="2"/>
      <c r="HL31" s="2"/>
      <c r="HM31" s="2"/>
      <c r="HN31" s="2"/>
      <c r="HO31" s="19"/>
      <c r="HP31" s="53"/>
      <c r="HQ31" s="53"/>
      <c r="HR31" s="54"/>
      <c r="HS31" s="29"/>
      <c r="HT31" s="29"/>
      <c r="HU31" s="47"/>
      <c r="HV31" s="29"/>
      <c r="HW31" s="56"/>
      <c r="HX31" s="2"/>
      <c r="HY31" s="2"/>
      <c r="HZ31" s="2"/>
      <c r="IA31" s="2"/>
      <c r="IB31" s="57"/>
      <c r="IC31" s="2"/>
      <c r="ID31" s="2"/>
      <c r="IE31" s="2"/>
      <c r="IF31" s="2"/>
      <c r="IG31" s="2"/>
      <c r="IH31" s="2"/>
      <c r="II31" s="19"/>
      <c r="IJ31" s="53"/>
      <c r="IK31" s="53"/>
      <c r="IL31" s="54"/>
      <c r="IM31" s="29"/>
      <c r="IN31" s="29"/>
      <c r="IO31" s="47"/>
      <c r="IP31" s="29"/>
      <c r="IQ31" s="56"/>
      <c r="IR31" s="2"/>
      <c r="IS31" s="2"/>
      <c r="IT31" s="2"/>
      <c r="IU31" s="2"/>
      <c r="IV31" s="57"/>
      <c r="IW31" s="2"/>
      <c r="IX31" s="2"/>
      <c r="IY31" s="2"/>
      <c r="IZ31" s="2"/>
      <c r="JA31" s="2"/>
      <c r="JB31" s="2"/>
    </row>
    <row r="32" spans="1:262" s="4" customFormat="1" ht="13.5" customHeight="1">
      <c r="A32" s="46"/>
      <c r="B32" s="2"/>
      <c r="C32" s="7"/>
      <c r="E32" s="29"/>
      <c r="F32" s="47"/>
      <c r="G32" s="48"/>
      <c r="H32" s="2"/>
      <c r="I32" s="47"/>
      <c r="J32" s="48"/>
      <c r="K32" s="48"/>
      <c r="L32" s="48"/>
      <c r="M32" s="48"/>
      <c r="P32" s="49"/>
      <c r="Q32" s="29"/>
      <c r="R32" s="48"/>
      <c r="S32" s="48"/>
      <c r="U32" s="48"/>
      <c r="V32" s="48"/>
      <c r="W32" s="7"/>
      <c r="Y32" s="29"/>
      <c r="Z32" s="47"/>
      <c r="AA32" s="47"/>
      <c r="AB32" s="2"/>
      <c r="AC32" s="47"/>
      <c r="AD32" s="47"/>
      <c r="AE32" s="29"/>
      <c r="AF32" s="48"/>
      <c r="AG32" s="48"/>
      <c r="AJ32" s="49"/>
      <c r="AK32" s="29"/>
      <c r="AM32" s="48"/>
      <c r="AO32" s="48"/>
      <c r="AP32" s="48"/>
      <c r="AQ32" s="7"/>
      <c r="AS32" s="29"/>
      <c r="AT32" s="47"/>
      <c r="AU32" s="47"/>
      <c r="AV32" s="2"/>
      <c r="AW32" s="47"/>
      <c r="AX32" s="47"/>
      <c r="AY32" s="29"/>
      <c r="AZ32" s="48"/>
      <c r="BA32" s="48"/>
      <c r="BD32" s="49"/>
      <c r="BE32" s="29"/>
      <c r="BF32" s="48"/>
      <c r="BG32" s="48"/>
      <c r="BI32" s="48"/>
      <c r="BJ32" s="48"/>
      <c r="BK32" s="7"/>
      <c r="BM32" s="29"/>
      <c r="BN32" s="47"/>
      <c r="BO32" s="47"/>
      <c r="BP32" s="2"/>
      <c r="BQ32" s="47"/>
      <c r="BR32" s="47"/>
      <c r="BS32" s="29"/>
      <c r="BT32" s="48"/>
      <c r="BU32" s="48"/>
      <c r="BX32" s="49"/>
      <c r="BY32" s="29"/>
      <c r="BZ32" s="48"/>
      <c r="CA32" s="48"/>
      <c r="CC32" s="48"/>
      <c r="CD32" s="48"/>
      <c r="CE32" s="29"/>
      <c r="CG32" s="29"/>
      <c r="CH32" s="47"/>
      <c r="CI32" s="47"/>
      <c r="CJ32" s="2"/>
      <c r="CK32" s="47"/>
      <c r="CL32" s="47"/>
      <c r="CM32" s="29"/>
      <c r="CN32" s="48"/>
      <c r="CO32" s="48"/>
      <c r="CR32" s="49"/>
      <c r="CS32" s="29"/>
      <c r="CT32" s="48"/>
      <c r="CU32" s="48"/>
      <c r="CW32" s="48"/>
      <c r="CX32" s="48"/>
      <c r="CY32" s="7"/>
      <c r="DA32" s="29"/>
      <c r="DB32" s="47"/>
      <c r="DC32" s="47"/>
      <c r="DD32" s="2"/>
      <c r="DE32" s="47"/>
      <c r="DF32" s="47"/>
      <c r="DG32" s="29"/>
      <c r="DH32" s="48"/>
      <c r="DI32" s="48"/>
      <c r="DL32" s="49"/>
      <c r="DM32" s="29"/>
      <c r="DN32" s="48"/>
      <c r="DO32" s="48"/>
      <c r="DQ32" s="48"/>
      <c r="DR32" s="48"/>
      <c r="DS32" s="7"/>
      <c r="DU32" s="29"/>
      <c r="DV32" s="47"/>
      <c r="DW32" s="47"/>
      <c r="DX32" s="2"/>
      <c r="DY32" s="47"/>
      <c r="DZ32" s="47"/>
      <c r="EA32" s="29"/>
      <c r="EC32" s="50"/>
      <c r="EF32" s="49"/>
      <c r="EG32" s="29"/>
      <c r="EH32" s="48"/>
      <c r="EI32" s="48"/>
      <c r="EK32" s="48"/>
      <c r="EL32" s="48"/>
      <c r="EM32" s="7"/>
      <c r="EO32" s="29"/>
      <c r="EP32" s="47"/>
      <c r="EQ32" s="47"/>
      <c r="ER32" s="2"/>
      <c r="ES32" s="47"/>
      <c r="ET32" s="47"/>
      <c r="EU32" s="29"/>
      <c r="EV32" s="48"/>
      <c r="EW32" s="48"/>
      <c r="EZ32" s="49"/>
      <c r="FA32" s="29"/>
      <c r="FB32" s="48"/>
      <c r="FC32" s="48"/>
      <c r="FE32" s="48"/>
      <c r="FF32" s="48"/>
      <c r="FG32" s="7"/>
      <c r="FI32" s="29"/>
      <c r="FJ32" s="47"/>
      <c r="FK32" s="47"/>
      <c r="FL32" s="2"/>
      <c r="FM32" s="47"/>
      <c r="FN32" s="47"/>
      <c r="FO32" s="29"/>
      <c r="FP32" s="48"/>
      <c r="FQ32" s="48"/>
      <c r="FT32" s="49"/>
      <c r="FU32" s="29"/>
      <c r="FV32" s="48"/>
      <c r="FW32" s="48"/>
      <c r="FY32" s="48"/>
      <c r="FZ32" s="48"/>
      <c r="GA32" s="19"/>
      <c r="GB32" s="53"/>
      <c r="GC32" s="53"/>
      <c r="GD32" s="54"/>
      <c r="GE32" s="2"/>
      <c r="GF32" s="55"/>
      <c r="GG32" s="54"/>
      <c r="GH32" s="2"/>
      <c r="GI32" s="56"/>
      <c r="GJ32" s="2"/>
      <c r="GK32" s="2"/>
      <c r="GL32" s="2"/>
      <c r="GM32" s="2"/>
      <c r="GN32" s="57"/>
      <c r="GO32" s="2"/>
      <c r="GP32" s="2"/>
      <c r="GQ32" s="2"/>
      <c r="GR32" s="2"/>
      <c r="GS32" s="2"/>
      <c r="GT32" s="2"/>
      <c r="GU32" s="19"/>
      <c r="GV32" s="53"/>
      <c r="GW32" s="53"/>
      <c r="GX32" s="54"/>
      <c r="GY32" s="2"/>
      <c r="GZ32" s="55"/>
      <c r="HA32" s="54"/>
      <c r="HB32" s="2"/>
      <c r="HC32" s="56"/>
      <c r="HD32" s="2"/>
      <c r="HE32" s="2"/>
      <c r="HF32" s="2"/>
      <c r="HG32" s="2"/>
      <c r="HH32" s="57"/>
      <c r="HI32" s="2"/>
      <c r="HJ32" s="2"/>
      <c r="HK32" s="2"/>
      <c r="HL32" s="2"/>
      <c r="HM32" s="2"/>
      <c r="HN32" s="2"/>
      <c r="HO32" s="19"/>
      <c r="HP32" s="53"/>
      <c r="HQ32" s="53"/>
      <c r="HR32" s="54"/>
      <c r="HS32" s="2"/>
      <c r="HT32" s="55"/>
      <c r="HU32" s="54"/>
      <c r="HV32" s="2"/>
      <c r="HW32" s="56"/>
      <c r="HX32" s="2"/>
      <c r="HY32" s="2"/>
      <c r="HZ32" s="2"/>
      <c r="IA32" s="2"/>
      <c r="IB32" s="57"/>
      <c r="IC32" s="2"/>
      <c r="ID32" s="2"/>
      <c r="IE32" s="2"/>
      <c r="IF32" s="2"/>
      <c r="IG32" s="2"/>
      <c r="IH32" s="2"/>
      <c r="II32" s="19"/>
      <c r="IJ32" s="53"/>
      <c r="IK32" s="53"/>
      <c r="IL32" s="54"/>
      <c r="IM32" s="2"/>
      <c r="IN32" s="55"/>
      <c r="IO32" s="54"/>
      <c r="IP32" s="2"/>
      <c r="IQ32" s="56"/>
      <c r="IR32" s="2"/>
      <c r="IS32" s="2"/>
      <c r="IT32" s="2"/>
      <c r="IU32" s="2"/>
      <c r="IV32" s="57"/>
      <c r="IW32" s="2"/>
      <c r="IX32" s="2"/>
      <c r="IY32" s="2"/>
      <c r="IZ32" s="2"/>
      <c r="JA32" s="2"/>
      <c r="JB32" s="2"/>
    </row>
    <row r="33" spans="1:262" s="4" customFormat="1" ht="13.5" customHeight="1">
      <c r="A33" s="46"/>
      <c r="B33" s="2"/>
      <c r="C33" s="7"/>
      <c r="E33" s="29"/>
      <c r="F33" s="47"/>
      <c r="G33" s="48"/>
      <c r="H33" s="2"/>
      <c r="I33" s="47"/>
      <c r="J33" s="48"/>
      <c r="K33" s="48"/>
      <c r="L33" s="48"/>
      <c r="M33" s="48"/>
      <c r="P33" s="49"/>
      <c r="Q33" s="29"/>
      <c r="R33" s="48"/>
      <c r="S33" s="48"/>
      <c r="U33" s="48"/>
      <c r="V33" s="48"/>
      <c r="W33" s="7"/>
      <c r="Y33" s="29"/>
      <c r="Z33" s="47"/>
      <c r="AA33" s="47"/>
      <c r="AB33" s="2"/>
      <c r="AC33" s="47"/>
      <c r="AD33" s="47"/>
      <c r="AE33" s="29"/>
      <c r="AF33" s="48"/>
      <c r="AG33" s="48"/>
      <c r="AJ33" s="49"/>
      <c r="AK33" s="29"/>
      <c r="AM33" s="48"/>
      <c r="AO33" s="48"/>
      <c r="AP33" s="48"/>
      <c r="AQ33" s="7"/>
      <c r="AS33" s="29"/>
      <c r="AT33" s="47"/>
      <c r="AU33" s="47"/>
      <c r="AV33" s="2"/>
      <c r="AW33" s="47"/>
      <c r="AX33" s="47"/>
      <c r="AY33" s="29"/>
      <c r="AZ33" s="48"/>
      <c r="BA33" s="48"/>
      <c r="BD33" s="49"/>
      <c r="BE33" s="29"/>
      <c r="BF33" s="48"/>
      <c r="BG33" s="48"/>
      <c r="BI33" s="48"/>
      <c r="BJ33" s="48"/>
      <c r="BK33" s="7"/>
      <c r="BM33" s="29"/>
      <c r="BN33" s="47"/>
      <c r="BO33" s="47"/>
      <c r="BP33" s="2"/>
      <c r="BQ33" s="47"/>
      <c r="BR33" s="47"/>
      <c r="BS33" s="29"/>
      <c r="BT33" s="48"/>
      <c r="BU33" s="48"/>
      <c r="BX33" s="49"/>
      <c r="BY33" s="29"/>
      <c r="BZ33" s="48"/>
      <c r="CA33" s="48"/>
      <c r="CC33" s="48"/>
      <c r="CD33" s="48"/>
      <c r="CE33" s="29"/>
      <c r="CG33" s="29"/>
      <c r="CH33" s="47"/>
      <c r="CI33" s="47"/>
      <c r="CJ33" s="2"/>
      <c r="CK33" s="47"/>
      <c r="CL33" s="47"/>
      <c r="CM33" s="29"/>
      <c r="CN33" s="48"/>
      <c r="CO33" s="48"/>
      <c r="CR33" s="49"/>
      <c r="CS33" s="29"/>
      <c r="CT33" s="48"/>
      <c r="CU33" s="48"/>
      <c r="CW33" s="48"/>
      <c r="CX33" s="48"/>
      <c r="CY33" s="7"/>
      <c r="DA33" s="29"/>
      <c r="DB33" s="47"/>
      <c r="DC33" s="47"/>
      <c r="DD33" s="2"/>
      <c r="DE33" s="47"/>
      <c r="DF33" s="47"/>
      <c r="DG33" s="29"/>
      <c r="DH33" s="48"/>
      <c r="DI33" s="48"/>
      <c r="DL33" s="49"/>
      <c r="DM33" s="29"/>
      <c r="DN33" s="48"/>
      <c r="DO33" s="48"/>
      <c r="DQ33" s="48"/>
      <c r="DR33" s="48"/>
      <c r="DS33" s="7"/>
      <c r="DU33" s="29"/>
      <c r="DV33" s="47"/>
      <c r="DW33" s="47"/>
      <c r="DX33" s="2"/>
      <c r="DY33" s="47"/>
      <c r="DZ33" s="47"/>
      <c r="EA33" s="29"/>
      <c r="EC33" s="50"/>
      <c r="EF33" s="49"/>
      <c r="EG33" s="29"/>
      <c r="EH33" s="48"/>
      <c r="EI33" s="48"/>
      <c r="EK33" s="48"/>
      <c r="EL33" s="48"/>
      <c r="EM33" s="7"/>
      <c r="EO33" s="29"/>
      <c r="EP33" s="47"/>
      <c r="EQ33" s="47"/>
      <c r="ER33" s="2"/>
      <c r="ES33" s="47"/>
      <c r="ET33" s="47"/>
      <c r="EU33" s="29"/>
      <c r="EV33" s="48"/>
      <c r="EW33" s="48"/>
      <c r="EZ33" s="49"/>
      <c r="FA33" s="29"/>
      <c r="FB33" s="48"/>
      <c r="FC33" s="48"/>
      <c r="FE33" s="48"/>
      <c r="FF33" s="48"/>
      <c r="FG33" s="7"/>
      <c r="FI33" s="29"/>
      <c r="FJ33" s="47"/>
      <c r="FK33" s="47"/>
      <c r="FL33" s="2"/>
      <c r="FM33" s="47"/>
      <c r="FN33" s="47"/>
      <c r="FO33" s="29"/>
      <c r="FP33" s="48"/>
      <c r="FQ33" s="48"/>
      <c r="FT33" s="49"/>
      <c r="FU33" s="29"/>
      <c r="FV33" s="48"/>
      <c r="FW33" s="48"/>
      <c r="FY33" s="48"/>
      <c r="FZ33" s="48"/>
      <c r="GA33" s="19"/>
      <c r="GB33" s="53"/>
      <c r="GC33" s="53"/>
      <c r="GD33" s="54"/>
      <c r="GE33" s="2"/>
      <c r="GF33" s="55"/>
      <c r="GG33" s="54"/>
      <c r="GH33" s="2"/>
      <c r="GI33" s="56"/>
      <c r="GJ33" s="2"/>
      <c r="GK33" s="2"/>
      <c r="GL33" s="2"/>
      <c r="GM33" s="2"/>
      <c r="GN33" s="57"/>
      <c r="GO33" s="2"/>
      <c r="GP33" s="2"/>
      <c r="GQ33" s="2"/>
      <c r="GR33" s="2"/>
      <c r="GS33" s="2"/>
      <c r="GT33" s="2"/>
      <c r="GU33" s="19"/>
      <c r="GV33" s="53"/>
      <c r="GW33" s="53"/>
      <c r="GX33" s="54"/>
      <c r="GY33" s="2"/>
      <c r="GZ33" s="55"/>
      <c r="HA33" s="54"/>
      <c r="HB33" s="2"/>
      <c r="HC33" s="56"/>
      <c r="HD33" s="2"/>
      <c r="HE33" s="2"/>
      <c r="HF33" s="2"/>
      <c r="HG33" s="2"/>
      <c r="HH33" s="57"/>
      <c r="HI33" s="2"/>
      <c r="HJ33" s="2"/>
      <c r="HK33" s="2"/>
      <c r="HL33" s="2"/>
      <c r="HM33" s="2"/>
      <c r="HN33" s="2"/>
      <c r="HO33" s="19"/>
      <c r="HP33" s="53"/>
      <c r="HQ33" s="53"/>
      <c r="HR33" s="54"/>
      <c r="HS33" s="2"/>
      <c r="HT33" s="55"/>
      <c r="HU33" s="54"/>
      <c r="HV33" s="2"/>
      <c r="HW33" s="56"/>
      <c r="HX33" s="2"/>
      <c r="HY33" s="2"/>
      <c r="HZ33" s="2"/>
      <c r="IA33" s="2"/>
      <c r="IB33" s="57"/>
      <c r="IC33" s="2"/>
      <c r="ID33" s="2"/>
      <c r="IE33" s="2"/>
      <c r="IF33" s="2"/>
      <c r="IG33" s="2"/>
      <c r="IH33" s="2"/>
      <c r="II33" s="19"/>
      <c r="IJ33" s="53"/>
      <c r="IK33" s="53"/>
      <c r="IL33" s="54"/>
      <c r="IM33" s="2"/>
      <c r="IN33" s="55"/>
      <c r="IO33" s="54"/>
      <c r="IP33" s="2"/>
      <c r="IQ33" s="56"/>
      <c r="IR33" s="2"/>
      <c r="IS33" s="2"/>
      <c r="IT33" s="2"/>
      <c r="IU33" s="2"/>
      <c r="IV33" s="57"/>
      <c r="IW33" s="2"/>
      <c r="IX33" s="2"/>
      <c r="IY33" s="2"/>
      <c r="IZ33" s="2"/>
      <c r="JA33" s="2"/>
      <c r="JB33" s="2"/>
    </row>
    <row r="34" spans="1:262" s="4" customFormat="1" ht="13.5" customHeight="1">
      <c r="A34" s="46"/>
      <c r="B34" s="2"/>
      <c r="C34" s="7"/>
      <c r="E34" s="29"/>
      <c r="F34" s="47"/>
      <c r="G34" s="48"/>
      <c r="H34" s="2"/>
      <c r="I34" s="47"/>
      <c r="J34" s="48"/>
      <c r="K34" s="48"/>
      <c r="L34" s="48"/>
      <c r="M34" s="48"/>
      <c r="P34" s="49"/>
      <c r="Q34" s="29"/>
      <c r="R34" s="48"/>
      <c r="S34" s="48"/>
      <c r="U34" s="48"/>
      <c r="V34" s="48"/>
      <c r="W34" s="7"/>
      <c r="Y34" s="29"/>
      <c r="Z34" s="47"/>
      <c r="AA34" s="47"/>
      <c r="AB34" s="2"/>
      <c r="AC34" s="47"/>
      <c r="AD34" s="47"/>
      <c r="AE34" s="29"/>
      <c r="AF34" s="48"/>
      <c r="AG34" s="48"/>
      <c r="AJ34" s="49"/>
      <c r="AK34" s="29"/>
      <c r="AM34" s="48"/>
      <c r="AO34" s="48"/>
      <c r="AP34" s="48"/>
      <c r="AQ34" s="7"/>
      <c r="AS34" s="29"/>
      <c r="AT34" s="47"/>
      <c r="AU34" s="47"/>
      <c r="AV34" s="2"/>
      <c r="AW34" s="47"/>
      <c r="AX34" s="47"/>
      <c r="AY34" s="29"/>
      <c r="AZ34" s="48"/>
      <c r="BA34" s="48"/>
      <c r="BD34" s="49"/>
      <c r="BE34" s="29"/>
      <c r="BF34" s="48"/>
      <c r="BG34" s="48"/>
      <c r="BI34" s="48"/>
      <c r="BJ34" s="48"/>
      <c r="BK34" s="7"/>
      <c r="BM34" s="29"/>
      <c r="BN34" s="47"/>
      <c r="BO34" s="47"/>
      <c r="BP34" s="2"/>
      <c r="BQ34" s="47"/>
      <c r="BR34" s="47"/>
      <c r="BS34" s="29"/>
      <c r="BT34" s="48"/>
      <c r="BU34" s="48"/>
      <c r="BX34" s="49"/>
      <c r="BY34" s="29"/>
      <c r="BZ34" s="48"/>
      <c r="CA34" s="48"/>
      <c r="CC34" s="48"/>
      <c r="CD34" s="48"/>
      <c r="CE34" s="29"/>
      <c r="CG34" s="29"/>
      <c r="CH34" s="47"/>
      <c r="CI34" s="47"/>
      <c r="CJ34" s="2"/>
      <c r="CK34" s="47"/>
      <c r="CL34" s="47"/>
      <c r="CM34" s="29"/>
      <c r="CN34" s="48"/>
      <c r="CO34" s="48"/>
      <c r="CR34" s="49"/>
      <c r="CS34" s="29"/>
      <c r="CT34" s="48"/>
      <c r="CU34" s="48"/>
      <c r="CW34" s="48"/>
      <c r="CX34" s="48"/>
      <c r="CY34" s="7"/>
      <c r="DA34" s="29"/>
      <c r="DB34" s="47"/>
      <c r="DC34" s="47"/>
      <c r="DD34" s="2"/>
      <c r="DE34" s="47"/>
      <c r="DF34" s="47"/>
      <c r="DG34" s="29"/>
      <c r="DH34" s="48"/>
      <c r="DI34" s="48"/>
      <c r="DL34" s="49"/>
      <c r="DM34" s="29"/>
      <c r="DN34" s="48"/>
      <c r="DO34" s="48"/>
      <c r="DQ34" s="48"/>
      <c r="DR34" s="48"/>
      <c r="DS34" s="7"/>
      <c r="DU34" s="29"/>
      <c r="DV34" s="47"/>
      <c r="DW34" s="47"/>
      <c r="DX34" s="2"/>
      <c r="DY34" s="47"/>
      <c r="DZ34" s="47"/>
      <c r="EA34" s="29"/>
      <c r="EC34" s="50"/>
      <c r="EF34" s="49"/>
      <c r="EG34" s="29"/>
      <c r="EH34" s="48"/>
      <c r="EI34" s="48"/>
      <c r="EK34" s="48"/>
      <c r="EL34" s="48"/>
      <c r="EM34" s="7"/>
      <c r="EO34" s="29"/>
      <c r="EP34" s="47"/>
      <c r="EQ34" s="47"/>
      <c r="ER34" s="2"/>
      <c r="ES34" s="47"/>
      <c r="ET34" s="47"/>
      <c r="EU34" s="29"/>
      <c r="EV34" s="48"/>
      <c r="EW34" s="48"/>
      <c r="EZ34" s="49"/>
      <c r="FA34" s="29"/>
      <c r="FB34" s="48"/>
      <c r="FC34" s="48"/>
      <c r="FE34" s="48"/>
      <c r="FF34" s="48"/>
      <c r="FG34" s="7"/>
      <c r="FI34" s="29"/>
      <c r="FJ34" s="47"/>
      <c r="FK34" s="47"/>
      <c r="FL34" s="2"/>
      <c r="FM34" s="47"/>
      <c r="FN34" s="47"/>
      <c r="FO34" s="29"/>
      <c r="FP34" s="48"/>
      <c r="FQ34" s="48"/>
      <c r="FT34" s="49"/>
      <c r="FU34" s="29"/>
      <c r="FV34" s="48"/>
      <c r="FW34" s="48"/>
      <c r="FY34" s="48"/>
      <c r="FZ34" s="48"/>
      <c r="GA34" s="19"/>
      <c r="GB34" s="53"/>
      <c r="GC34" s="53"/>
      <c r="GD34" s="54"/>
      <c r="GE34" s="2"/>
      <c r="GF34" s="55"/>
      <c r="GG34" s="54"/>
      <c r="GH34" s="2"/>
      <c r="GI34" s="56"/>
      <c r="GJ34" s="2"/>
      <c r="GK34" s="2"/>
      <c r="GL34" s="2"/>
      <c r="GM34" s="2"/>
      <c r="GN34" s="57"/>
      <c r="GO34" s="2"/>
      <c r="GP34" s="2"/>
      <c r="GQ34" s="2"/>
      <c r="GR34" s="2"/>
      <c r="GS34" s="2"/>
      <c r="GT34" s="2"/>
      <c r="GU34" s="19"/>
      <c r="GV34" s="53"/>
      <c r="GW34" s="53"/>
      <c r="GX34" s="54"/>
      <c r="GY34" s="2"/>
      <c r="GZ34" s="55"/>
      <c r="HA34" s="54"/>
      <c r="HB34" s="2"/>
      <c r="HC34" s="56"/>
      <c r="HD34" s="2"/>
      <c r="HE34" s="2"/>
      <c r="HF34" s="2"/>
      <c r="HG34" s="2"/>
      <c r="HH34" s="57"/>
      <c r="HI34" s="2"/>
      <c r="HJ34" s="2"/>
      <c r="HK34" s="2"/>
      <c r="HL34" s="2"/>
      <c r="HM34" s="2"/>
      <c r="HN34" s="2"/>
      <c r="HO34" s="19"/>
      <c r="HP34" s="53"/>
      <c r="HQ34" s="53"/>
      <c r="HR34" s="54"/>
      <c r="HS34" s="2"/>
      <c r="HT34" s="55"/>
      <c r="HU34" s="54"/>
      <c r="HV34" s="2"/>
      <c r="HW34" s="56"/>
      <c r="HX34" s="2"/>
      <c r="HY34" s="2"/>
      <c r="HZ34" s="2"/>
      <c r="IA34" s="2"/>
      <c r="IB34" s="57"/>
      <c r="IC34" s="2"/>
      <c r="ID34" s="2"/>
      <c r="IE34" s="2"/>
      <c r="IF34" s="2"/>
      <c r="IG34" s="2"/>
      <c r="IH34" s="2"/>
      <c r="II34" s="19"/>
      <c r="IJ34" s="53"/>
      <c r="IK34" s="53"/>
      <c r="IL34" s="54"/>
      <c r="IM34" s="2"/>
      <c r="IN34" s="55"/>
      <c r="IO34" s="54"/>
      <c r="IP34" s="2"/>
      <c r="IQ34" s="56"/>
      <c r="IR34" s="2"/>
      <c r="IS34" s="2"/>
      <c r="IT34" s="2"/>
      <c r="IU34" s="2"/>
      <c r="IV34" s="57"/>
      <c r="IW34" s="2"/>
      <c r="IX34" s="2"/>
      <c r="IY34" s="2"/>
      <c r="IZ34" s="2"/>
      <c r="JA34" s="2"/>
      <c r="JB34" s="2"/>
    </row>
    <row r="35" spans="1:262" s="4" customFormat="1" ht="13.5" customHeight="1">
      <c r="A35" s="46"/>
      <c r="B35" s="2"/>
      <c r="C35" s="7"/>
      <c r="E35" s="29"/>
      <c r="F35" s="47"/>
      <c r="G35" s="48"/>
      <c r="H35" s="2"/>
      <c r="I35" s="47"/>
      <c r="J35" s="48"/>
      <c r="K35" s="48"/>
      <c r="L35" s="48"/>
      <c r="M35" s="48"/>
      <c r="P35" s="49"/>
      <c r="Q35" s="29"/>
      <c r="R35" s="48"/>
      <c r="S35" s="48"/>
      <c r="U35" s="48"/>
      <c r="V35" s="48"/>
      <c r="W35" s="7"/>
      <c r="Y35" s="29"/>
      <c r="Z35" s="47"/>
      <c r="AA35" s="47"/>
      <c r="AB35" s="2"/>
      <c r="AC35" s="47"/>
      <c r="AD35" s="47"/>
      <c r="AE35" s="29"/>
      <c r="AF35" s="48"/>
      <c r="AG35" s="48"/>
      <c r="AJ35" s="49"/>
      <c r="AK35" s="29"/>
      <c r="AM35" s="48"/>
      <c r="AO35" s="48"/>
      <c r="AP35" s="48"/>
      <c r="AQ35" s="7"/>
      <c r="AS35" s="29"/>
      <c r="AT35" s="47"/>
      <c r="AU35" s="47"/>
      <c r="AV35" s="2"/>
      <c r="AW35" s="47"/>
      <c r="AX35" s="47"/>
      <c r="AY35" s="29"/>
      <c r="AZ35" s="48"/>
      <c r="BA35" s="48"/>
      <c r="BD35" s="49"/>
      <c r="BE35" s="29"/>
      <c r="BF35" s="48"/>
      <c r="BG35" s="48"/>
      <c r="BI35" s="48"/>
      <c r="BJ35" s="48"/>
      <c r="BK35" s="7"/>
      <c r="BM35" s="29"/>
      <c r="BN35" s="47"/>
      <c r="BO35" s="47"/>
      <c r="BP35" s="2"/>
      <c r="BQ35" s="47"/>
      <c r="BR35" s="47"/>
      <c r="BS35" s="29"/>
      <c r="BT35" s="48"/>
      <c r="BU35" s="48"/>
      <c r="BX35" s="49"/>
      <c r="BY35" s="29"/>
      <c r="BZ35" s="48"/>
      <c r="CA35" s="48"/>
      <c r="CC35" s="48"/>
      <c r="CD35" s="48"/>
      <c r="CE35" s="29"/>
      <c r="CG35" s="29"/>
      <c r="CH35" s="47"/>
      <c r="CI35" s="47"/>
      <c r="CJ35" s="2"/>
      <c r="CK35" s="47"/>
      <c r="CL35" s="47"/>
      <c r="CM35" s="29"/>
      <c r="CN35" s="48"/>
      <c r="CO35" s="48"/>
      <c r="CR35" s="49"/>
      <c r="CS35" s="29"/>
      <c r="CT35" s="48"/>
      <c r="CU35" s="48"/>
      <c r="CW35" s="48"/>
      <c r="CX35" s="48"/>
      <c r="CY35" s="7"/>
      <c r="DA35" s="29"/>
      <c r="DB35" s="47"/>
      <c r="DC35" s="47"/>
      <c r="DD35" s="2"/>
      <c r="DE35" s="47"/>
      <c r="DF35" s="47"/>
      <c r="DG35" s="29"/>
      <c r="DH35" s="48"/>
      <c r="DI35" s="48"/>
      <c r="DL35" s="49"/>
      <c r="DM35" s="29"/>
      <c r="DN35" s="48"/>
      <c r="DO35" s="48"/>
      <c r="DQ35" s="48"/>
      <c r="DR35" s="48"/>
      <c r="DS35" s="7"/>
      <c r="DU35" s="29"/>
      <c r="DV35" s="47"/>
      <c r="DW35" s="47"/>
      <c r="DX35" s="2"/>
      <c r="DY35" s="47"/>
      <c r="DZ35" s="47"/>
      <c r="EA35" s="29"/>
      <c r="EC35" s="50"/>
      <c r="EF35" s="49"/>
      <c r="EG35" s="29"/>
      <c r="EH35" s="48"/>
      <c r="EI35" s="48"/>
      <c r="EK35" s="48"/>
      <c r="EL35" s="48"/>
      <c r="EM35" s="7"/>
      <c r="EO35" s="29"/>
      <c r="EP35" s="47"/>
      <c r="EQ35" s="47"/>
      <c r="ER35" s="2"/>
      <c r="ES35" s="47"/>
      <c r="ET35" s="47"/>
      <c r="EU35" s="29"/>
      <c r="EV35" s="48"/>
      <c r="EW35" s="48"/>
      <c r="EZ35" s="49"/>
      <c r="FA35" s="29"/>
      <c r="FB35" s="48"/>
      <c r="FC35" s="48"/>
      <c r="FE35" s="48"/>
      <c r="FF35" s="48"/>
      <c r="FG35" s="7"/>
      <c r="FI35" s="29"/>
      <c r="FJ35" s="47"/>
      <c r="FK35" s="47"/>
      <c r="FL35" s="2"/>
      <c r="FM35" s="47"/>
      <c r="FN35" s="47"/>
      <c r="FO35" s="29"/>
      <c r="FP35" s="48"/>
      <c r="FQ35" s="48"/>
      <c r="FT35" s="49"/>
      <c r="FU35" s="29"/>
      <c r="FV35" s="48"/>
      <c r="FW35" s="48"/>
      <c r="FY35" s="48"/>
      <c r="FZ35" s="48"/>
      <c r="GA35" s="19"/>
      <c r="GB35" s="53"/>
      <c r="GC35" s="53"/>
      <c r="GD35" s="54"/>
      <c r="GE35" s="2"/>
      <c r="GF35" s="55"/>
      <c r="GG35" s="54"/>
      <c r="GH35" s="2"/>
      <c r="GI35" s="56"/>
      <c r="GJ35" s="2"/>
      <c r="GK35" s="2"/>
      <c r="GL35" s="2"/>
      <c r="GM35" s="2"/>
      <c r="GN35" s="57"/>
      <c r="GO35" s="2"/>
      <c r="GP35" s="2"/>
      <c r="GQ35" s="2"/>
      <c r="GR35" s="2"/>
      <c r="GS35" s="2"/>
      <c r="GT35" s="2"/>
      <c r="GU35" s="19"/>
      <c r="GV35" s="53"/>
      <c r="GW35" s="53"/>
      <c r="GX35" s="54"/>
      <c r="GY35" s="2"/>
      <c r="GZ35" s="55"/>
      <c r="HA35" s="54"/>
      <c r="HB35" s="2"/>
      <c r="HC35" s="56"/>
      <c r="HD35" s="2"/>
      <c r="HE35" s="2"/>
      <c r="HF35" s="2"/>
      <c r="HG35" s="2"/>
      <c r="HH35" s="57"/>
      <c r="HI35" s="2"/>
      <c r="HJ35" s="2"/>
      <c r="HK35" s="2"/>
      <c r="HL35" s="2"/>
      <c r="HM35" s="2"/>
      <c r="HN35" s="2"/>
      <c r="HO35" s="19"/>
      <c r="HP35" s="53"/>
      <c r="HQ35" s="53"/>
      <c r="HR35" s="54"/>
      <c r="HS35" s="2"/>
      <c r="HT35" s="55"/>
      <c r="HU35" s="54"/>
      <c r="HV35" s="2"/>
      <c r="HW35" s="56"/>
      <c r="HX35" s="2"/>
      <c r="HY35" s="2"/>
      <c r="HZ35" s="2"/>
      <c r="IA35" s="2"/>
      <c r="IB35" s="57"/>
      <c r="IC35" s="2"/>
      <c r="ID35" s="2"/>
      <c r="IE35" s="2"/>
      <c r="IF35" s="2"/>
      <c r="IG35" s="2"/>
      <c r="IH35" s="2"/>
      <c r="II35" s="19"/>
      <c r="IJ35" s="53"/>
      <c r="IK35" s="53"/>
      <c r="IL35" s="54"/>
      <c r="IM35" s="2"/>
      <c r="IN35" s="55"/>
      <c r="IO35" s="54"/>
      <c r="IP35" s="2"/>
      <c r="IQ35" s="56"/>
      <c r="IR35" s="2"/>
      <c r="IS35" s="2"/>
      <c r="IT35" s="2"/>
      <c r="IU35" s="2"/>
      <c r="IV35" s="57"/>
      <c r="IW35" s="2"/>
      <c r="IX35" s="2"/>
      <c r="IY35" s="2"/>
      <c r="IZ35" s="2"/>
      <c r="JA35" s="2"/>
      <c r="JB35" s="2"/>
    </row>
    <row r="36" spans="1:262" s="4" customFormat="1" ht="13.5" customHeight="1">
      <c r="A36" s="46"/>
      <c r="B36" s="2"/>
      <c r="C36" s="7"/>
      <c r="E36" s="29"/>
      <c r="F36" s="47"/>
      <c r="G36" s="48"/>
      <c r="H36" s="2"/>
      <c r="I36" s="47"/>
      <c r="J36" s="48"/>
      <c r="K36" s="48"/>
      <c r="L36" s="48"/>
      <c r="M36" s="48"/>
      <c r="P36" s="49"/>
      <c r="Q36" s="29"/>
      <c r="R36" s="48"/>
      <c r="S36" s="48"/>
      <c r="U36" s="48"/>
      <c r="V36" s="48"/>
      <c r="W36" s="7"/>
      <c r="Y36" s="29"/>
      <c r="Z36" s="47"/>
      <c r="AA36" s="47"/>
      <c r="AB36" s="2"/>
      <c r="AC36" s="47"/>
      <c r="AD36" s="47"/>
      <c r="AE36" s="29"/>
      <c r="AF36" s="48"/>
      <c r="AG36" s="48"/>
      <c r="AJ36" s="49"/>
      <c r="AK36" s="29"/>
      <c r="AM36" s="48"/>
      <c r="AO36" s="48"/>
      <c r="AP36" s="48"/>
      <c r="AQ36" s="7"/>
      <c r="AS36" s="29"/>
      <c r="AT36" s="47"/>
      <c r="AU36" s="47"/>
      <c r="AV36" s="2"/>
      <c r="AW36" s="47"/>
      <c r="AX36" s="47"/>
      <c r="AY36" s="29"/>
      <c r="AZ36" s="48"/>
      <c r="BA36" s="48"/>
      <c r="BD36" s="49"/>
      <c r="BE36" s="29"/>
      <c r="BF36" s="48"/>
      <c r="BG36" s="48"/>
      <c r="BI36" s="48"/>
      <c r="BJ36" s="48"/>
      <c r="BK36" s="7"/>
      <c r="BM36" s="29"/>
      <c r="BN36" s="47"/>
      <c r="BO36" s="47"/>
      <c r="BP36" s="2"/>
      <c r="BQ36" s="47"/>
      <c r="BR36" s="47"/>
      <c r="BS36" s="29"/>
      <c r="BT36" s="48"/>
      <c r="BU36" s="48"/>
      <c r="BX36" s="49"/>
      <c r="BY36" s="29"/>
      <c r="BZ36" s="48"/>
      <c r="CA36" s="48"/>
      <c r="CC36" s="48"/>
      <c r="CD36" s="48"/>
      <c r="CE36" s="29"/>
      <c r="CG36" s="29"/>
      <c r="CH36" s="47"/>
      <c r="CI36" s="47"/>
      <c r="CJ36" s="2"/>
      <c r="CK36" s="47"/>
      <c r="CL36" s="47"/>
      <c r="CM36" s="29"/>
      <c r="CN36" s="48"/>
      <c r="CO36" s="48"/>
      <c r="CR36" s="49"/>
      <c r="CS36" s="29"/>
      <c r="CT36" s="48"/>
      <c r="CU36" s="48"/>
      <c r="CW36" s="48"/>
      <c r="CX36" s="48"/>
      <c r="CY36" s="7"/>
      <c r="DA36" s="29"/>
      <c r="DB36" s="47"/>
      <c r="DC36" s="47"/>
      <c r="DD36" s="2"/>
      <c r="DE36" s="47"/>
      <c r="DF36" s="47"/>
      <c r="DG36" s="29"/>
      <c r="DH36" s="48"/>
      <c r="DI36" s="48"/>
      <c r="DL36" s="49"/>
      <c r="DM36" s="29"/>
      <c r="DN36" s="48"/>
      <c r="DO36" s="48"/>
      <c r="DQ36" s="48"/>
      <c r="DR36" s="48"/>
      <c r="DS36" s="7"/>
      <c r="DU36" s="29"/>
      <c r="DV36" s="47"/>
      <c r="DW36" s="47"/>
      <c r="DX36" s="2"/>
      <c r="DY36" s="47"/>
      <c r="DZ36" s="47"/>
      <c r="EA36" s="29"/>
      <c r="EC36" s="50"/>
      <c r="EF36" s="49"/>
      <c r="EG36" s="29"/>
      <c r="EH36" s="48"/>
      <c r="EI36" s="48"/>
      <c r="EK36" s="48"/>
      <c r="EL36" s="48"/>
      <c r="EM36" s="7"/>
      <c r="EO36" s="29"/>
      <c r="EP36" s="47"/>
      <c r="EQ36" s="47"/>
      <c r="ER36" s="2"/>
      <c r="ES36" s="47"/>
      <c r="ET36" s="47"/>
      <c r="EU36" s="29"/>
      <c r="EV36" s="48"/>
      <c r="EW36" s="48"/>
      <c r="EZ36" s="49"/>
      <c r="FA36" s="29"/>
      <c r="FB36" s="48"/>
      <c r="FC36" s="48"/>
      <c r="FE36" s="48"/>
      <c r="FF36" s="48"/>
      <c r="FG36" s="7"/>
      <c r="FI36" s="29"/>
      <c r="FJ36" s="47"/>
      <c r="FK36" s="47"/>
      <c r="FL36" s="2"/>
      <c r="FM36" s="47"/>
      <c r="FN36" s="47"/>
      <c r="FO36" s="29"/>
      <c r="FP36" s="48"/>
      <c r="FQ36" s="48"/>
      <c r="FT36" s="49"/>
      <c r="FU36" s="29"/>
      <c r="FV36" s="48"/>
      <c r="FW36" s="48"/>
      <c r="FY36" s="48"/>
      <c r="FZ36" s="48"/>
      <c r="GA36" s="19"/>
      <c r="GB36" s="53"/>
      <c r="GC36" s="53"/>
      <c r="GD36" s="54"/>
      <c r="GE36" s="2"/>
      <c r="GF36" s="55"/>
      <c r="GG36" s="54"/>
      <c r="GH36" s="2"/>
      <c r="GI36" s="56"/>
      <c r="GJ36" s="2"/>
      <c r="GK36" s="2"/>
      <c r="GL36" s="2"/>
      <c r="GM36" s="2"/>
      <c r="GN36" s="57"/>
      <c r="GO36" s="2"/>
      <c r="GP36" s="2"/>
      <c r="GQ36" s="2"/>
      <c r="GR36" s="2"/>
      <c r="GS36" s="2"/>
      <c r="GT36" s="2"/>
      <c r="GU36" s="19"/>
      <c r="GV36" s="53"/>
      <c r="GW36" s="53"/>
      <c r="GX36" s="54"/>
      <c r="GY36" s="2"/>
      <c r="GZ36" s="55"/>
      <c r="HA36" s="54"/>
      <c r="HB36" s="2"/>
      <c r="HC36" s="56"/>
      <c r="HD36" s="2"/>
      <c r="HE36" s="2"/>
      <c r="HF36" s="2"/>
      <c r="HG36" s="2"/>
      <c r="HH36" s="57"/>
      <c r="HI36" s="2"/>
      <c r="HJ36" s="2"/>
      <c r="HK36" s="2"/>
      <c r="HL36" s="2"/>
      <c r="HM36" s="2"/>
      <c r="HN36" s="2"/>
      <c r="HO36" s="19"/>
      <c r="HP36" s="53"/>
      <c r="HQ36" s="53"/>
      <c r="HR36" s="54"/>
      <c r="HS36" s="2"/>
      <c r="HT36" s="55"/>
      <c r="HU36" s="54"/>
      <c r="HV36" s="2"/>
      <c r="HW36" s="56"/>
      <c r="HX36" s="2"/>
      <c r="HY36" s="2"/>
      <c r="HZ36" s="2"/>
      <c r="IA36" s="2"/>
      <c r="IB36" s="57"/>
      <c r="IC36" s="2"/>
      <c r="ID36" s="2"/>
      <c r="IE36" s="2"/>
      <c r="IF36" s="2"/>
      <c r="IG36" s="2"/>
      <c r="IH36" s="2"/>
      <c r="II36" s="19"/>
      <c r="IJ36" s="53"/>
      <c r="IK36" s="53"/>
      <c r="IL36" s="54"/>
      <c r="IM36" s="2"/>
      <c r="IN36" s="55"/>
      <c r="IO36" s="54"/>
      <c r="IP36" s="2"/>
      <c r="IQ36" s="56"/>
      <c r="IR36" s="2"/>
      <c r="IS36" s="2"/>
      <c r="IT36" s="2"/>
      <c r="IU36" s="2"/>
      <c r="IV36" s="57"/>
      <c r="IW36" s="2"/>
      <c r="IX36" s="2"/>
      <c r="IY36" s="2"/>
      <c r="IZ36" s="2"/>
      <c r="JA36" s="2"/>
      <c r="JB36" s="2"/>
    </row>
    <row r="37" spans="1:262" s="4" customFormat="1" ht="13.5" customHeight="1">
      <c r="A37" s="46"/>
      <c r="B37" s="2"/>
      <c r="C37" s="7"/>
      <c r="E37" s="29"/>
      <c r="F37" s="47"/>
      <c r="G37" s="48"/>
      <c r="H37" s="2"/>
      <c r="I37" s="47"/>
      <c r="J37" s="48"/>
      <c r="K37" s="29"/>
      <c r="L37" s="48"/>
      <c r="M37" s="48"/>
      <c r="P37" s="49"/>
      <c r="Q37" s="29"/>
      <c r="R37" s="48"/>
      <c r="S37" s="48"/>
      <c r="U37" s="48"/>
      <c r="V37" s="48"/>
      <c r="W37" s="7"/>
      <c r="Y37" s="29"/>
      <c r="Z37" s="47"/>
      <c r="AA37" s="47"/>
      <c r="AB37" s="2"/>
      <c r="AC37" s="47"/>
      <c r="AD37" s="47"/>
      <c r="AE37" s="29"/>
      <c r="AF37" s="48"/>
      <c r="AG37" s="48"/>
      <c r="AJ37" s="49"/>
      <c r="AK37" s="29"/>
      <c r="AM37" s="48"/>
      <c r="AO37" s="48"/>
      <c r="AP37" s="48"/>
      <c r="AQ37" s="7"/>
      <c r="AS37" s="29"/>
      <c r="AT37" s="47"/>
      <c r="AU37" s="47"/>
      <c r="AV37" s="2"/>
      <c r="AW37" s="47"/>
      <c r="AX37" s="47"/>
      <c r="AY37" s="29"/>
      <c r="AZ37" s="48"/>
      <c r="BA37" s="48"/>
      <c r="BD37" s="49"/>
      <c r="BE37" s="29"/>
      <c r="BF37" s="48"/>
      <c r="BG37" s="48"/>
      <c r="BI37" s="48"/>
      <c r="BJ37" s="48"/>
      <c r="BK37" s="7"/>
      <c r="BM37" s="29"/>
      <c r="BN37" s="47"/>
      <c r="BO37" s="47"/>
      <c r="BP37" s="2"/>
      <c r="BQ37" s="47"/>
      <c r="BR37" s="47"/>
      <c r="BS37" s="29"/>
      <c r="BT37" s="48"/>
      <c r="BU37" s="48"/>
      <c r="BX37" s="49"/>
      <c r="BY37" s="29"/>
      <c r="BZ37" s="48"/>
      <c r="CA37" s="48"/>
      <c r="CC37" s="48"/>
      <c r="CD37" s="48"/>
      <c r="CE37" s="29"/>
      <c r="CG37" s="29"/>
      <c r="CH37" s="47"/>
      <c r="CI37" s="47"/>
      <c r="CJ37" s="2"/>
      <c r="CK37" s="47"/>
      <c r="CL37" s="47"/>
      <c r="CM37" s="29"/>
      <c r="CN37" s="48"/>
      <c r="CO37" s="48"/>
      <c r="CR37" s="49"/>
      <c r="CS37" s="29"/>
      <c r="CT37" s="48"/>
      <c r="CU37" s="48"/>
      <c r="CW37" s="48"/>
      <c r="CX37" s="48"/>
      <c r="CY37" s="7"/>
      <c r="DA37" s="29"/>
      <c r="DB37" s="47"/>
      <c r="DC37" s="47"/>
      <c r="DD37" s="2"/>
      <c r="DE37" s="47"/>
      <c r="DF37" s="47"/>
      <c r="DG37" s="29"/>
      <c r="DH37" s="48"/>
      <c r="DI37" s="48"/>
      <c r="DL37" s="49"/>
      <c r="DM37" s="29"/>
      <c r="DN37" s="48"/>
      <c r="DO37" s="48"/>
      <c r="DQ37" s="48"/>
      <c r="DR37" s="48"/>
      <c r="DS37" s="7"/>
      <c r="DU37" s="29"/>
      <c r="DV37" s="47"/>
      <c r="DW37" s="47"/>
      <c r="DX37" s="2"/>
      <c r="DY37" s="47"/>
      <c r="DZ37" s="47"/>
      <c r="EA37" s="29"/>
      <c r="EC37" s="50"/>
      <c r="EF37" s="49"/>
      <c r="EG37" s="29"/>
      <c r="EH37" s="48"/>
      <c r="EI37" s="48"/>
      <c r="EK37" s="48"/>
      <c r="EL37" s="48"/>
      <c r="EM37" s="7"/>
      <c r="EO37" s="29"/>
      <c r="EP37" s="47"/>
      <c r="EQ37" s="47"/>
      <c r="ER37" s="2"/>
      <c r="ES37" s="47"/>
      <c r="ET37" s="47"/>
      <c r="EU37" s="29"/>
      <c r="EV37" s="48"/>
      <c r="EW37" s="48"/>
      <c r="EZ37" s="49"/>
      <c r="FA37" s="29"/>
      <c r="FB37" s="48"/>
      <c r="FC37" s="48"/>
      <c r="FE37" s="48"/>
      <c r="FF37" s="48"/>
      <c r="FG37" s="7"/>
      <c r="FI37" s="29"/>
      <c r="FJ37" s="47"/>
      <c r="FK37" s="47"/>
      <c r="FL37" s="2"/>
      <c r="FM37" s="47"/>
      <c r="FN37" s="47"/>
      <c r="FO37" s="29"/>
      <c r="FP37" s="48"/>
      <c r="FQ37" s="48"/>
      <c r="FT37" s="49"/>
      <c r="FU37" s="29"/>
      <c r="FV37" s="48"/>
      <c r="FW37" s="48"/>
      <c r="FY37" s="48"/>
      <c r="FZ37" s="48"/>
      <c r="GA37" s="19"/>
      <c r="GB37" s="53"/>
      <c r="GC37" s="53"/>
      <c r="GD37" s="54"/>
      <c r="GE37" s="2"/>
      <c r="GF37" s="55"/>
      <c r="GG37" s="54"/>
      <c r="GH37" s="2"/>
      <c r="GI37" s="56"/>
      <c r="GJ37" s="2"/>
      <c r="GK37" s="2"/>
      <c r="GL37" s="2"/>
      <c r="GM37" s="2"/>
      <c r="GN37" s="57"/>
      <c r="GO37" s="2"/>
      <c r="GP37" s="2"/>
      <c r="GQ37" s="2"/>
      <c r="GR37" s="2"/>
      <c r="GS37" s="2"/>
      <c r="GT37" s="2"/>
      <c r="GU37" s="19"/>
      <c r="GV37" s="53"/>
      <c r="GW37" s="53"/>
      <c r="GX37" s="54"/>
      <c r="GY37" s="2"/>
      <c r="GZ37" s="55"/>
      <c r="HA37" s="54"/>
      <c r="HB37" s="2"/>
      <c r="HC37" s="56"/>
      <c r="HD37" s="2"/>
      <c r="HE37" s="2"/>
      <c r="HF37" s="2"/>
      <c r="HG37" s="2"/>
      <c r="HH37" s="57"/>
      <c r="HI37" s="2"/>
      <c r="HJ37" s="2"/>
      <c r="HK37" s="2"/>
      <c r="HL37" s="2"/>
      <c r="HM37" s="2"/>
      <c r="HN37" s="2"/>
      <c r="HO37" s="19"/>
      <c r="HP37" s="53"/>
      <c r="HQ37" s="53"/>
      <c r="HR37" s="54"/>
      <c r="HS37" s="2"/>
      <c r="HT37" s="55"/>
      <c r="HU37" s="54"/>
      <c r="HV37" s="2"/>
      <c r="HW37" s="56"/>
      <c r="HX37" s="2"/>
      <c r="HY37" s="2"/>
      <c r="HZ37" s="2"/>
      <c r="IA37" s="2"/>
      <c r="IB37" s="57"/>
      <c r="IC37" s="2"/>
      <c r="ID37" s="2"/>
      <c r="IE37" s="2"/>
      <c r="IF37" s="2"/>
      <c r="IG37" s="2"/>
      <c r="IH37" s="2"/>
      <c r="II37" s="19"/>
      <c r="IJ37" s="53"/>
      <c r="IK37" s="53"/>
      <c r="IL37" s="54"/>
      <c r="IM37" s="2"/>
      <c r="IN37" s="55"/>
      <c r="IO37" s="54"/>
      <c r="IP37" s="2"/>
      <c r="IQ37" s="56"/>
      <c r="IR37" s="2"/>
      <c r="IS37" s="2"/>
      <c r="IT37" s="2"/>
      <c r="IU37" s="2"/>
      <c r="IV37" s="57"/>
      <c r="IW37" s="2"/>
      <c r="IX37" s="2"/>
      <c r="IY37" s="2"/>
      <c r="IZ37" s="2"/>
      <c r="JA37" s="2"/>
      <c r="JB37" s="2"/>
    </row>
    <row r="38" spans="1:262" s="4" customFormat="1" ht="13.5" customHeight="1">
      <c r="A38" s="46"/>
      <c r="B38" s="2"/>
      <c r="C38" s="7"/>
      <c r="E38" s="29"/>
      <c r="F38" s="47"/>
      <c r="G38" s="48"/>
      <c r="H38" s="2"/>
      <c r="I38" s="47"/>
      <c r="J38" s="48"/>
      <c r="K38" s="29"/>
      <c r="L38" s="48"/>
      <c r="M38" s="48"/>
      <c r="P38" s="49"/>
      <c r="Q38" s="29"/>
      <c r="R38" s="48"/>
      <c r="S38" s="48"/>
      <c r="U38" s="48"/>
      <c r="V38" s="48"/>
      <c r="W38" s="7"/>
      <c r="Y38" s="29"/>
      <c r="Z38" s="47"/>
      <c r="AA38" s="47"/>
      <c r="AB38" s="2"/>
      <c r="AC38" s="47"/>
      <c r="AD38" s="47"/>
      <c r="AE38" s="29"/>
      <c r="AF38" s="48"/>
      <c r="AG38" s="48"/>
      <c r="AJ38" s="49"/>
      <c r="AK38" s="29"/>
      <c r="AM38" s="48"/>
      <c r="AO38" s="48"/>
      <c r="AP38" s="48"/>
      <c r="AQ38" s="7"/>
      <c r="AS38" s="29"/>
      <c r="AT38" s="47"/>
      <c r="AU38" s="47"/>
      <c r="AV38" s="2"/>
      <c r="AW38" s="47"/>
      <c r="AX38" s="47"/>
      <c r="AY38" s="29"/>
      <c r="AZ38" s="48"/>
      <c r="BA38" s="48"/>
      <c r="BD38" s="49"/>
      <c r="BE38" s="29"/>
      <c r="BF38" s="48"/>
      <c r="BG38" s="48"/>
      <c r="BI38" s="48"/>
      <c r="BJ38" s="48"/>
      <c r="BK38" s="7"/>
      <c r="BM38" s="29"/>
      <c r="BN38" s="47"/>
      <c r="BO38" s="47"/>
      <c r="BP38" s="2"/>
      <c r="BQ38" s="47"/>
      <c r="BR38" s="47"/>
      <c r="BS38" s="29"/>
      <c r="BT38" s="48"/>
      <c r="BU38" s="48"/>
      <c r="BX38" s="49"/>
      <c r="BY38" s="29"/>
      <c r="BZ38" s="48"/>
      <c r="CA38" s="48"/>
      <c r="CC38" s="48"/>
      <c r="CD38" s="48"/>
      <c r="CE38" s="29"/>
      <c r="CG38" s="29"/>
      <c r="CH38" s="47"/>
      <c r="CI38" s="47"/>
      <c r="CJ38" s="2"/>
      <c r="CK38" s="47"/>
      <c r="CL38" s="47"/>
      <c r="CM38" s="29"/>
      <c r="CN38" s="48"/>
      <c r="CO38" s="48"/>
      <c r="CR38" s="49"/>
      <c r="CS38" s="29"/>
      <c r="CT38" s="48"/>
      <c r="CU38" s="48"/>
      <c r="CW38" s="48"/>
      <c r="CX38" s="48"/>
      <c r="CY38" s="7"/>
      <c r="DA38" s="29"/>
      <c r="DB38" s="47"/>
      <c r="DC38" s="47"/>
      <c r="DD38" s="2"/>
      <c r="DE38" s="47"/>
      <c r="DF38" s="47"/>
      <c r="DG38" s="29"/>
      <c r="DH38" s="48"/>
      <c r="DI38" s="48"/>
      <c r="DL38" s="49"/>
      <c r="DM38" s="29"/>
      <c r="DN38" s="48"/>
      <c r="DO38" s="48"/>
      <c r="DQ38" s="48"/>
      <c r="DR38" s="48"/>
      <c r="DS38" s="7"/>
      <c r="DU38" s="29"/>
      <c r="DV38" s="47"/>
      <c r="DW38" s="47"/>
      <c r="DX38" s="2"/>
      <c r="DY38" s="47"/>
      <c r="DZ38" s="47"/>
      <c r="EA38" s="29"/>
      <c r="EC38" s="50"/>
      <c r="EF38" s="49"/>
      <c r="EG38" s="29"/>
      <c r="EH38" s="48"/>
      <c r="EI38" s="48"/>
      <c r="EK38" s="48"/>
      <c r="EL38" s="48"/>
      <c r="EM38" s="7"/>
      <c r="EO38" s="29"/>
      <c r="EP38" s="47"/>
      <c r="EQ38" s="47"/>
      <c r="ER38" s="2"/>
      <c r="ES38" s="47"/>
      <c r="ET38" s="47"/>
      <c r="EU38" s="29"/>
      <c r="EV38" s="48"/>
      <c r="EW38" s="48"/>
      <c r="EZ38" s="49"/>
      <c r="FA38" s="29"/>
      <c r="FB38" s="48"/>
      <c r="FC38" s="48"/>
      <c r="FE38" s="48"/>
      <c r="FF38" s="48"/>
      <c r="FG38" s="7"/>
      <c r="FI38" s="29"/>
      <c r="FJ38" s="47"/>
      <c r="FK38" s="47"/>
      <c r="FL38" s="2"/>
      <c r="FM38" s="47"/>
      <c r="FN38" s="47"/>
      <c r="FO38" s="29"/>
      <c r="FP38" s="48"/>
      <c r="FQ38" s="48"/>
      <c r="FT38" s="49"/>
      <c r="FU38" s="29"/>
      <c r="FV38" s="48"/>
      <c r="FW38" s="48"/>
      <c r="FY38" s="48"/>
      <c r="FZ38" s="48"/>
      <c r="GA38" s="19"/>
      <c r="GB38" s="53"/>
      <c r="GC38" s="53"/>
      <c r="GD38" s="54"/>
      <c r="GE38" s="2"/>
      <c r="GF38" s="55"/>
      <c r="GG38" s="54"/>
      <c r="GH38" s="2"/>
      <c r="GI38" s="56"/>
      <c r="GJ38" s="2"/>
      <c r="GK38" s="2"/>
      <c r="GL38" s="2"/>
      <c r="GM38" s="2"/>
      <c r="GN38" s="57"/>
      <c r="GO38" s="2"/>
      <c r="GP38" s="2"/>
      <c r="GQ38" s="2"/>
      <c r="GR38" s="2"/>
      <c r="GS38" s="2"/>
      <c r="GT38" s="2"/>
      <c r="GU38" s="19"/>
      <c r="GV38" s="53"/>
      <c r="GW38" s="53"/>
      <c r="GX38" s="54"/>
      <c r="GY38" s="2"/>
      <c r="GZ38" s="55"/>
      <c r="HA38" s="54"/>
      <c r="HB38" s="2"/>
      <c r="HC38" s="56"/>
      <c r="HD38" s="2"/>
      <c r="HE38" s="2"/>
      <c r="HF38" s="2"/>
      <c r="HG38" s="2"/>
      <c r="HH38" s="57"/>
      <c r="HI38" s="2"/>
      <c r="HJ38" s="2"/>
      <c r="HK38" s="2"/>
      <c r="HL38" s="2"/>
      <c r="HM38" s="2"/>
      <c r="HN38" s="2"/>
      <c r="HO38" s="19"/>
      <c r="HP38" s="53"/>
      <c r="HQ38" s="53"/>
      <c r="HR38" s="54"/>
      <c r="HS38" s="2"/>
      <c r="HT38" s="55"/>
      <c r="HU38" s="54"/>
      <c r="HV38" s="2"/>
      <c r="HW38" s="56"/>
      <c r="HX38" s="2"/>
      <c r="HY38" s="2"/>
      <c r="HZ38" s="2"/>
      <c r="IA38" s="2"/>
      <c r="IB38" s="57"/>
      <c r="IC38" s="2"/>
      <c r="ID38" s="2"/>
      <c r="IE38" s="2"/>
      <c r="IF38" s="2"/>
      <c r="IG38" s="2"/>
      <c r="IH38" s="2"/>
      <c r="II38" s="19"/>
      <c r="IJ38" s="53"/>
      <c r="IK38" s="53"/>
      <c r="IL38" s="54"/>
      <c r="IM38" s="2"/>
      <c r="IN38" s="55"/>
      <c r="IO38" s="54"/>
      <c r="IP38" s="2"/>
      <c r="IQ38" s="56"/>
      <c r="IR38" s="2"/>
      <c r="IS38" s="2"/>
      <c r="IT38" s="2"/>
      <c r="IU38" s="2"/>
      <c r="IV38" s="57"/>
      <c r="IW38" s="2"/>
      <c r="IX38" s="2"/>
      <c r="IY38" s="2"/>
      <c r="IZ38" s="2"/>
      <c r="JA38" s="2"/>
      <c r="JB38" s="2"/>
    </row>
    <row r="39" spans="1:262" s="4" customFormat="1" ht="13.5" customHeight="1">
      <c r="A39" s="46"/>
      <c r="B39" s="2"/>
      <c r="C39" s="7"/>
      <c r="E39" s="29"/>
      <c r="F39" s="47"/>
      <c r="G39" s="48"/>
      <c r="H39" s="2"/>
      <c r="I39" s="47"/>
      <c r="J39" s="48"/>
      <c r="K39" s="29"/>
      <c r="L39" s="48"/>
      <c r="M39" s="48"/>
      <c r="P39" s="49"/>
      <c r="Q39" s="29"/>
      <c r="R39" s="48"/>
      <c r="S39" s="48"/>
      <c r="U39" s="48"/>
      <c r="V39" s="48"/>
      <c r="W39" s="7"/>
      <c r="Y39" s="29"/>
      <c r="Z39" s="47"/>
      <c r="AA39" s="47"/>
      <c r="AB39" s="2"/>
      <c r="AC39" s="47"/>
      <c r="AD39" s="47"/>
      <c r="AE39" s="29"/>
      <c r="AF39" s="48"/>
      <c r="AG39" s="48"/>
      <c r="AJ39" s="49"/>
      <c r="AK39" s="29"/>
      <c r="AM39" s="48"/>
      <c r="AO39" s="48"/>
      <c r="AP39" s="48"/>
      <c r="AQ39" s="7"/>
      <c r="AS39" s="29"/>
      <c r="AT39" s="47"/>
      <c r="AU39" s="47"/>
      <c r="AV39" s="2"/>
      <c r="AW39" s="47"/>
      <c r="AX39" s="47"/>
      <c r="AY39" s="29"/>
      <c r="AZ39" s="48"/>
      <c r="BA39" s="48"/>
      <c r="BD39" s="49"/>
      <c r="BE39" s="29"/>
      <c r="BF39" s="48"/>
      <c r="BG39" s="48"/>
      <c r="BI39" s="48"/>
      <c r="BJ39" s="48"/>
      <c r="BK39" s="7"/>
      <c r="BM39" s="29"/>
      <c r="BN39" s="47"/>
      <c r="BO39" s="47"/>
      <c r="BP39" s="2"/>
      <c r="BQ39" s="47"/>
      <c r="BR39" s="47"/>
      <c r="BS39" s="29"/>
      <c r="BT39" s="48"/>
      <c r="BU39" s="48"/>
      <c r="BX39" s="49"/>
      <c r="BY39" s="29"/>
      <c r="BZ39" s="48"/>
      <c r="CA39" s="48"/>
      <c r="CC39" s="48"/>
      <c r="CD39" s="48"/>
      <c r="CE39" s="29"/>
      <c r="CG39" s="29"/>
      <c r="CH39" s="47"/>
      <c r="CI39" s="47"/>
      <c r="CJ39" s="2"/>
      <c r="CK39" s="47"/>
      <c r="CL39" s="47"/>
      <c r="CM39" s="29"/>
      <c r="CN39" s="48"/>
      <c r="CO39" s="48"/>
      <c r="CR39" s="49"/>
      <c r="CS39" s="29"/>
      <c r="CT39" s="48"/>
      <c r="CU39" s="48"/>
      <c r="CW39" s="48"/>
      <c r="CX39" s="48"/>
      <c r="CY39" s="7"/>
      <c r="DA39" s="29"/>
      <c r="DB39" s="47"/>
      <c r="DC39" s="47"/>
      <c r="DD39" s="2"/>
      <c r="DE39" s="47"/>
      <c r="DF39" s="47"/>
      <c r="DG39" s="29"/>
      <c r="DH39" s="48"/>
      <c r="DI39" s="48"/>
      <c r="DL39" s="49"/>
      <c r="DM39" s="29"/>
      <c r="DN39" s="48"/>
      <c r="DO39" s="48"/>
      <c r="DQ39" s="48"/>
      <c r="DR39" s="48"/>
      <c r="DS39" s="7"/>
      <c r="DU39" s="29"/>
      <c r="DV39" s="47"/>
      <c r="DW39" s="47"/>
      <c r="DX39" s="2"/>
      <c r="DY39" s="47"/>
      <c r="DZ39" s="47"/>
      <c r="EA39" s="29"/>
      <c r="EC39" s="50"/>
      <c r="EF39" s="49"/>
      <c r="EG39" s="29"/>
      <c r="EH39" s="48"/>
      <c r="EI39" s="48"/>
      <c r="EK39" s="48"/>
      <c r="EL39" s="48"/>
      <c r="EM39" s="7"/>
      <c r="EO39" s="29"/>
      <c r="EP39" s="47"/>
      <c r="EQ39" s="47"/>
      <c r="ER39" s="2"/>
      <c r="ES39" s="47"/>
      <c r="ET39" s="47"/>
      <c r="EU39" s="29"/>
      <c r="EV39" s="48"/>
      <c r="EW39" s="48"/>
      <c r="EZ39" s="49"/>
      <c r="FA39" s="29"/>
      <c r="FB39" s="48"/>
      <c r="FC39" s="48"/>
      <c r="FE39" s="48"/>
      <c r="FF39" s="48"/>
      <c r="FG39" s="7"/>
      <c r="FI39" s="29"/>
      <c r="FJ39" s="47"/>
      <c r="FK39" s="47"/>
      <c r="FL39" s="2"/>
      <c r="FM39" s="47"/>
      <c r="FN39" s="47"/>
      <c r="FO39" s="29"/>
      <c r="FP39" s="48"/>
      <c r="FQ39" s="48"/>
      <c r="FT39" s="49"/>
      <c r="FU39" s="29"/>
      <c r="FV39" s="48"/>
      <c r="FW39" s="48"/>
      <c r="FY39" s="48"/>
      <c r="FZ39" s="48"/>
      <c r="GA39" s="19"/>
      <c r="GB39" s="53"/>
      <c r="GC39" s="53"/>
      <c r="GD39" s="54"/>
      <c r="GE39" s="2"/>
      <c r="GF39" s="55"/>
      <c r="GG39" s="54"/>
      <c r="GH39" s="2"/>
      <c r="GI39" s="56"/>
      <c r="GJ39" s="2"/>
      <c r="GK39" s="2"/>
      <c r="GL39" s="2"/>
      <c r="GM39" s="2"/>
      <c r="GN39" s="57"/>
      <c r="GO39" s="2"/>
      <c r="GP39" s="2"/>
      <c r="GQ39" s="2"/>
      <c r="GR39" s="2"/>
      <c r="GS39" s="2"/>
      <c r="GT39" s="2"/>
      <c r="GU39" s="19"/>
      <c r="GV39" s="53"/>
      <c r="GW39" s="53"/>
      <c r="GX39" s="54"/>
      <c r="GY39" s="2"/>
      <c r="GZ39" s="55"/>
      <c r="HA39" s="54"/>
      <c r="HB39" s="2"/>
      <c r="HC39" s="56"/>
      <c r="HD39" s="2"/>
      <c r="HE39" s="2"/>
      <c r="HF39" s="2"/>
      <c r="HG39" s="2"/>
      <c r="HH39" s="57"/>
      <c r="HI39" s="2"/>
      <c r="HJ39" s="2"/>
      <c r="HK39" s="2"/>
      <c r="HL39" s="2"/>
      <c r="HM39" s="2"/>
      <c r="HN39" s="2"/>
      <c r="HO39" s="19"/>
      <c r="HP39" s="53"/>
      <c r="HQ39" s="53"/>
      <c r="HR39" s="54"/>
      <c r="HS39" s="2"/>
      <c r="HT39" s="55"/>
      <c r="HU39" s="54"/>
      <c r="HV39" s="2"/>
      <c r="HW39" s="56"/>
      <c r="HX39" s="2"/>
      <c r="HY39" s="2"/>
      <c r="HZ39" s="2"/>
      <c r="IA39" s="2"/>
      <c r="IB39" s="57"/>
      <c r="IC39" s="2"/>
      <c r="ID39" s="2"/>
      <c r="IE39" s="2"/>
      <c r="IF39" s="2"/>
      <c r="IG39" s="2"/>
      <c r="IH39" s="2"/>
      <c r="II39" s="19"/>
      <c r="IJ39" s="53"/>
      <c r="IK39" s="53"/>
      <c r="IL39" s="54"/>
      <c r="IM39" s="2"/>
      <c r="IN39" s="55"/>
      <c r="IO39" s="54"/>
      <c r="IP39" s="2"/>
      <c r="IQ39" s="56"/>
      <c r="IR39" s="2"/>
      <c r="IS39" s="2"/>
      <c r="IT39" s="2"/>
      <c r="IU39" s="2"/>
      <c r="IV39" s="57"/>
      <c r="IW39" s="2"/>
      <c r="IX39" s="2"/>
      <c r="IY39" s="2"/>
      <c r="IZ39" s="2"/>
      <c r="JA39" s="2"/>
      <c r="JB39" s="2"/>
    </row>
    <row r="40" spans="1:262" s="4" customFormat="1" ht="13.5" customHeight="1">
      <c r="A40" s="46"/>
      <c r="B40" s="2"/>
      <c r="C40" s="7"/>
      <c r="E40" s="29"/>
      <c r="F40" s="47"/>
      <c r="G40" s="48"/>
      <c r="H40" s="2"/>
      <c r="I40" s="47"/>
      <c r="J40" s="48"/>
      <c r="K40" s="29"/>
      <c r="L40" s="48"/>
      <c r="M40" s="48"/>
      <c r="P40" s="49"/>
      <c r="Q40" s="29"/>
      <c r="R40" s="48"/>
      <c r="S40" s="48"/>
      <c r="U40" s="48"/>
      <c r="V40" s="48"/>
      <c r="W40" s="7"/>
      <c r="Y40" s="29"/>
      <c r="Z40" s="47"/>
      <c r="AA40" s="47"/>
      <c r="AB40" s="2"/>
      <c r="AC40" s="47"/>
      <c r="AD40" s="47"/>
      <c r="AE40" s="29"/>
      <c r="AF40" s="48"/>
      <c r="AG40" s="48"/>
      <c r="AJ40" s="49"/>
      <c r="AK40" s="29"/>
      <c r="AM40" s="48"/>
      <c r="AO40" s="48"/>
      <c r="AP40" s="48"/>
      <c r="AQ40" s="7"/>
      <c r="AS40" s="29"/>
      <c r="AT40" s="47"/>
      <c r="AU40" s="47"/>
      <c r="AV40" s="2"/>
      <c r="AW40" s="47"/>
      <c r="AX40" s="47"/>
      <c r="AY40" s="29"/>
      <c r="AZ40" s="48"/>
      <c r="BA40" s="48"/>
      <c r="BD40" s="49"/>
      <c r="BE40" s="29"/>
      <c r="BF40" s="48"/>
      <c r="BG40" s="48"/>
      <c r="BI40" s="48"/>
      <c r="BJ40" s="48"/>
      <c r="BK40" s="7"/>
      <c r="BM40" s="29"/>
      <c r="BN40" s="47"/>
      <c r="BO40" s="47"/>
      <c r="BP40" s="2"/>
      <c r="BQ40" s="47"/>
      <c r="BR40" s="47"/>
      <c r="BS40" s="29"/>
      <c r="BT40" s="48"/>
      <c r="BU40" s="48"/>
      <c r="BX40" s="49"/>
      <c r="BY40" s="29"/>
      <c r="BZ40" s="48"/>
      <c r="CA40" s="48"/>
      <c r="CC40" s="48"/>
      <c r="CD40" s="48"/>
      <c r="CE40" s="29"/>
      <c r="CG40" s="29"/>
      <c r="CH40" s="47"/>
      <c r="CI40" s="47"/>
      <c r="CJ40" s="2"/>
      <c r="CK40" s="47"/>
      <c r="CL40" s="47"/>
      <c r="CM40" s="29"/>
      <c r="CN40" s="48"/>
      <c r="CO40" s="48"/>
      <c r="CR40" s="49"/>
      <c r="CS40" s="29"/>
      <c r="CT40" s="48"/>
      <c r="CU40" s="48"/>
      <c r="CW40" s="48"/>
      <c r="CX40" s="48"/>
      <c r="CY40" s="7"/>
      <c r="DA40" s="29"/>
      <c r="DB40" s="47"/>
      <c r="DC40" s="47"/>
      <c r="DD40" s="2"/>
      <c r="DE40" s="47"/>
      <c r="DF40" s="47"/>
      <c r="DG40" s="29"/>
      <c r="DH40" s="48"/>
      <c r="DI40" s="48"/>
      <c r="DL40" s="49"/>
      <c r="DM40" s="29"/>
      <c r="DN40" s="48"/>
      <c r="DO40" s="48"/>
      <c r="DQ40" s="48"/>
      <c r="DR40" s="48"/>
      <c r="DS40" s="7"/>
      <c r="DU40" s="29"/>
      <c r="DV40" s="47"/>
      <c r="DW40" s="47"/>
      <c r="DX40" s="2"/>
      <c r="DY40" s="47"/>
      <c r="DZ40" s="47"/>
      <c r="EA40" s="29"/>
      <c r="EC40" s="50"/>
      <c r="EF40" s="49"/>
      <c r="EG40" s="29"/>
      <c r="EH40" s="48"/>
      <c r="EI40" s="48"/>
      <c r="EK40" s="48"/>
      <c r="EL40" s="48"/>
      <c r="EM40" s="7"/>
      <c r="EO40" s="29"/>
      <c r="EP40" s="47"/>
      <c r="EQ40" s="47"/>
      <c r="ER40" s="2"/>
      <c r="ES40" s="47"/>
      <c r="ET40" s="47"/>
      <c r="EU40" s="29"/>
      <c r="EV40" s="48"/>
      <c r="EW40" s="48"/>
      <c r="EZ40" s="49"/>
      <c r="FA40" s="29"/>
      <c r="FB40" s="48"/>
      <c r="FC40" s="48"/>
      <c r="FE40" s="48"/>
      <c r="FF40" s="48"/>
      <c r="FG40" s="7"/>
      <c r="FI40" s="29"/>
      <c r="FJ40" s="47"/>
      <c r="FK40" s="47"/>
      <c r="FL40" s="2"/>
      <c r="FM40" s="47"/>
      <c r="FN40" s="47"/>
      <c r="FO40" s="29"/>
      <c r="FP40" s="48"/>
      <c r="FQ40" s="48"/>
      <c r="FT40" s="49"/>
      <c r="FU40" s="29"/>
      <c r="FV40" s="48"/>
      <c r="FW40" s="48"/>
      <c r="FY40" s="48"/>
      <c r="FZ40" s="48"/>
      <c r="GA40" s="19"/>
      <c r="GB40" s="53"/>
      <c r="GC40" s="53"/>
      <c r="GD40" s="54"/>
      <c r="GE40" s="2"/>
      <c r="GF40" s="55"/>
      <c r="GG40" s="54"/>
      <c r="GH40" s="2"/>
      <c r="GI40" s="56"/>
      <c r="GJ40" s="2"/>
      <c r="GK40" s="2"/>
      <c r="GL40" s="2"/>
      <c r="GM40" s="2"/>
      <c r="GN40" s="57"/>
      <c r="GO40" s="2"/>
      <c r="GP40" s="2"/>
      <c r="GQ40" s="2"/>
      <c r="GR40" s="2"/>
      <c r="GS40" s="2"/>
      <c r="GT40" s="2"/>
      <c r="GU40" s="19"/>
      <c r="GV40" s="53"/>
      <c r="GW40" s="53"/>
      <c r="GX40" s="54"/>
      <c r="GY40" s="2"/>
      <c r="GZ40" s="55"/>
      <c r="HA40" s="54"/>
      <c r="HB40" s="2"/>
      <c r="HC40" s="56"/>
      <c r="HD40" s="2"/>
      <c r="HE40" s="2"/>
      <c r="HF40" s="2"/>
      <c r="HG40" s="2"/>
      <c r="HH40" s="57"/>
      <c r="HI40" s="2"/>
      <c r="HJ40" s="2"/>
      <c r="HK40" s="2"/>
      <c r="HL40" s="2"/>
      <c r="HM40" s="2"/>
      <c r="HN40" s="2"/>
      <c r="HO40" s="19"/>
      <c r="HP40" s="53"/>
      <c r="HQ40" s="53"/>
      <c r="HR40" s="54"/>
      <c r="HS40" s="2"/>
      <c r="HT40" s="55"/>
      <c r="HU40" s="54"/>
      <c r="HV40" s="2"/>
      <c r="HW40" s="56"/>
      <c r="HX40" s="2"/>
      <c r="HY40" s="2"/>
      <c r="HZ40" s="2"/>
      <c r="IA40" s="2"/>
      <c r="IB40" s="57"/>
      <c r="IC40" s="2"/>
      <c r="ID40" s="2"/>
      <c r="IE40" s="2"/>
      <c r="IF40" s="2"/>
      <c r="IG40" s="2"/>
      <c r="IH40" s="2"/>
      <c r="II40" s="19"/>
      <c r="IJ40" s="53"/>
      <c r="IK40" s="53"/>
      <c r="IL40" s="54"/>
      <c r="IM40" s="2"/>
      <c r="IN40" s="55"/>
      <c r="IO40" s="54"/>
      <c r="IP40" s="2"/>
      <c r="IQ40" s="56"/>
      <c r="IR40" s="2"/>
      <c r="IS40" s="2"/>
      <c r="IT40" s="2"/>
      <c r="IU40" s="2"/>
      <c r="IV40" s="57"/>
      <c r="IW40" s="2"/>
      <c r="IX40" s="2"/>
      <c r="IY40" s="2"/>
      <c r="IZ40" s="2"/>
      <c r="JA40" s="2"/>
      <c r="JB40" s="2"/>
    </row>
    <row r="41" spans="1:262" s="4" customFormat="1" ht="13.5" customHeight="1">
      <c r="A41" s="46"/>
      <c r="B41" s="2"/>
      <c r="C41" s="7"/>
      <c r="E41" s="29"/>
      <c r="F41" s="47"/>
      <c r="G41" s="48"/>
      <c r="H41" s="2"/>
      <c r="I41" s="47"/>
      <c r="J41" s="48"/>
      <c r="K41" s="29"/>
      <c r="L41" s="48"/>
      <c r="M41" s="48"/>
      <c r="P41" s="49"/>
      <c r="Q41" s="29"/>
      <c r="R41" s="48"/>
      <c r="S41" s="48"/>
      <c r="U41" s="48"/>
      <c r="V41" s="48"/>
      <c r="W41" s="7"/>
      <c r="Y41" s="29"/>
      <c r="Z41" s="47"/>
      <c r="AA41" s="47"/>
      <c r="AB41" s="2"/>
      <c r="AC41" s="47"/>
      <c r="AD41" s="47"/>
      <c r="AE41" s="29"/>
      <c r="AF41" s="48"/>
      <c r="AG41" s="48"/>
      <c r="AJ41" s="49"/>
      <c r="AK41" s="29"/>
      <c r="AM41" s="48"/>
      <c r="AO41" s="48"/>
      <c r="AP41" s="48"/>
      <c r="AQ41" s="7"/>
      <c r="AS41" s="29"/>
      <c r="AT41" s="47"/>
      <c r="AU41" s="47"/>
      <c r="AV41" s="2"/>
      <c r="AW41" s="47"/>
      <c r="AX41" s="47"/>
      <c r="AY41" s="29"/>
      <c r="AZ41" s="48"/>
      <c r="BA41" s="48"/>
      <c r="BD41" s="49"/>
      <c r="BE41" s="29"/>
      <c r="BF41" s="48"/>
      <c r="BG41" s="48"/>
      <c r="BI41" s="48"/>
      <c r="BJ41" s="48"/>
      <c r="BK41" s="7"/>
      <c r="BM41" s="29"/>
      <c r="BN41" s="47"/>
      <c r="BO41" s="47"/>
      <c r="BP41" s="2"/>
      <c r="BQ41" s="47"/>
      <c r="BR41" s="47"/>
      <c r="BS41" s="29"/>
      <c r="BT41" s="48"/>
      <c r="BU41" s="48"/>
      <c r="BX41" s="49"/>
      <c r="BY41" s="29"/>
      <c r="BZ41" s="48"/>
      <c r="CA41" s="48"/>
      <c r="CC41" s="48"/>
      <c r="CD41" s="48"/>
      <c r="CE41" s="29"/>
      <c r="CG41" s="29"/>
      <c r="CH41" s="47"/>
      <c r="CI41" s="47"/>
      <c r="CJ41" s="2"/>
      <c r="CK41" s="47"/>
      <c r="CL41" s="47"/>
      <c r="CM41" s="29"/>
      <c r="CN41" s="48"/>
      <c r="CO41" s="48"/>
      <c r="CR41" s="49"/>
      <c r="CS41" s="29"/>
      <c r="CT41" s="48"/>
      <c r="CU41" s="48"/>
      <c r="CW41" s="48"/>
      <c r="CX41" s="48"/>
      <c r="CY41" s="7"/>
      <c r="DA41" s="29"/>
      <c r="DB41" s="47"/>
      <c r="DC41" s="47"/>
      <c r="DD41" s="2"/>
      <c r="DE41" s="47"/>
      <c r="DF41" s="47"/>
      <c r="DG41" s="29"/>
      <c r="DH41" s="48"/>
      <c r="DI41" s="48"/>
      <c r="DL41" s="49"/>
      <c r="DM41" s="29"/>
      <c r="DN41" s="48"/>
      <c r="DO41" s="48"/>
      <c r="DQ41" s="48"/>
      <c r="DR41" s="48"/>
      <c r="DS41" s="7"/>
      <c r="DU41" s="29"/>
      <c r="DV41" s="47"/>
      <c r="DW41" s="47"/>
      <c r="DX41" s="2"/>
      <c r="DY41" s="47"/>
      <c r="DZ41" s="47"/>
      <c r="EA41" s="29"/>
      <c r="EC41" s="50"/>
      <c r="EF41" s="49"/>
      <c r="EG41" s="29"/>
      <c r="EH41" s="48"/>
      <c r="EI41" s="48"/>
      <c r="EK41" s="48"/>
      <c r="EL41" s="48"/>
      <c r="EM41" s="7"/>
      <c r="EO41" s="29"/>
      <c r="EP41" s="47"/>
      <c r="EQ41" s="47"/>
      <c r="ER41" s="2"/>
      <c r="ES41" s="47"/>
      <c r="ET41" s="47"/>
      <c r="EU41" s="29"/>
      <c r="EV41" s="48"/>
      <c r="EW41" s="48"/>
      <c r="EZ41" s="49"/>
      <c r="FA41" s="29"/>
      <c r="FB41" s="48"/>
      <c r="FC41" s="48"/>
      <c r="FE41" s="48"/>
      <c r="FF41" s="48"/>
      <c r="FG41" s="7"/>
      <c r="FI41" s="29"/>
      <c r="FJ41" s="47"/>
      <c r="FK41" s="47"/>
      <c r="FL41" s="2"/>
      <c r="FM41" s="47"/>
      <c r="FN41" s="47"/>
      <c r="FO41" s="29"/>
      <c r="FP41" s="48"/>
      <c r="FQ41" s="48"/>
      <c r="FT41" s="49"/>
      <c r="FU41" s="29"/>
      <c r="FV41" s="48"/>
      <c r="FW41" s="48"/>
      <c r="FY41" s="48"/>
      <c r="FZ41" s="48"/>
      <c r="GA41" s="19"/>
      <c r="GB41" s="53"/>
      <c r="GC41" s="53"/>
      <c r="GD41" s="54"/>
      <c r="GE41" s="2"/>
      <c r="GF41" s="55"/>
      <c r="GG41" s="54"/>
      <c r="GH41" s="2"/>
      <c r="GI41" s="56"/>
      <c r="GJ41" s="2"/>
      <c r="GK41" s="2"/>
      <c r="GL41" s="2"/>
      <c r="GM41" s="2"/>
      <c r="GN41" s="57"/>
      <c r="GO41" s="2"/>
      <c r="GP41" s="2"/>
      <c r="GQ41" s="2"/>
      <c r="GR41" s="2"/>
      <c r="GS41" s="2"/>
      <c r="GT41" s="2"/>
      <c r="GU41" s="19"/>
      <c r="GV41" s="53"/>
      <c r="GW41" s="53"/>
      <c r="GX41" s="54"/>
      <c r="GY41" s="2"/>
      <c r="GZ41" s="55"/>
      <c r="HA41" s="54"/>
      <c r="HB41" s="2"/>
      <c r="HC41" s="56"/>
      <c r="HD41" s="2"/>
      <c r="HE41" s="2"/>
      <c r="HF41" s="2"/>
      <c r="HG41" s="2"/>
      <c r="HH41" s="57"/>
      <c r="HI41" s="2"/>
      <c r="HJ41" s="2"/>
      <c r="HK41" s="2"/>
      <c r="HL41" s="2"/>
      <c r="HM41" s="2"/>
      <c r="HN41" s="2"/>
      <c r="HO41" s="19"/>
      <c r="HP41" s="53"/>
      <c r="HQ41" s="53"/>
      <c r="HR41" s="54"/>
      <c r="HS41" s="2"/>
      <c r="HT41" s="55"/>
      <c r="HU41" s="54"/>
      <c r="HV41" s="2"/>
      <c r="HW41" s="56"/>
      <c r="HX41" s="2"/>
      <c r="HY41" s="2"/>
      <c r="HZ41" s="2"/>
      <c r="IA41" s="2"/>
      <c r="IB41" s="57"/>
      <c r="IC41" s="2"/>
      <c r="ID41" s="2"/>
      <c r="IE41" s="2"/>
      <c r="IF41" s="2"/>
      <c r="IG41" s="2"/>
      <c r="IH41" s="2"/>
      <c r="II41" s="19"/>
      <c r="IJ41" s="53"/>
      <c r="IK41" s="53"/>
      <c r="IL41" s="54"/>
      <c r="IM41" s="2"/>
      <c r="IN41" s="55"/>
      <c r="IO41" s="54"/>
      <c r="IP41" s="2"/>
      <c r="IQ41" s="56"/>
      <c r="IR41" s="2"/>
      <c r="IS41" s="2"/>
      <c r="IT41" s="2"/>
      <c r="IU41" s="2"/>
      <c r="IV41" s="57"/>
      <c r="IW41" s="2"/>
      <c r="IX41" s="2"/>
      <c r="IY41" s="2"/>
      <c r="IZ41" s="2"/>
      <c r="JA41" s="2"/>
      <c r="JB41" s="2"/>
    </row>
    <row r="42" spans="1:262" s="4" customFormat="1" ht="13.5" customHeight="1">
      <c r="A42" s="46"/>
      <c r="B42" s="2"/>
      <c r="C42" s="7"/>
      <c r="E42" s="29"/>
      <c r="F42" s="47"/>
      <c r="G42" s="48"/>
      <c r="H42" s="2"/>
      <c r="I42" s="47"/>
      <c r="J42" s="48"/>
      <c r="K42" s="29"/>
      <c r="L42" s="48"/>
      <c r="M42" s="48"/>
      <c r="P42" s="49"/>
      <c r="Q42" s="29"/>
      <c r="R42" s="48"/>
      <c r="S42" s="48"/>
      <c r="U42" s="48"/>
      <c r="V42" s="48"/>
      <c r="W42" s="7"/>
      <c r="Y42" s="29"/>
      <c r="Z42" s="47"/>
      <c r="AA42" s="47"/>
      <c r="AB42" s="2"/>
      <c r="AC42" s="47"/>
      <c r="AD42" s="47"/>
      <c r="AE42" s="29"/>
      <c r="AF42" s="48"/>
      <c r="AG42" s="48"/>
      <c r="AJ42" s="49"/>
      <c r="AK42" s="29"/>
      <c r="AM42" s="48"/>
      <c r="AO42" s="48"/>
      <c r="AP42" s="48"/>
      <c r="AQ42" s="7"/>
      <c r="AS42" s="29"/>
      <c r="AT42" s="47"/>
      <c r="AU42" s="47"/>
      <c r="AV42" s="2"/>
      <c r="AW42" s="47"/>
      <c r="AX42" s="47"/>
      <c r="AY42" s="29"/>
      <c r="AZ42" s="48"/>
      <c r="BA42" s="48"/>
      <c r="BD42" s="49"/>
      <c r="BE42" s="29"/>
      <c r="BF42" s="48"/>
      <c r="BG42" s="48"/>
      <c r="BI42" s="48"/>
      <c r="BJ42" s="48"/>
      <c r="BK42" s="7"/>
      <c r="BM42" s="29"/>
      <c r="BN42" s="47"/>
      <c r="BO42" s="47"/>
      <c r="BP42" s="2"/>
      <c r="BQ42" s="47"/>
      <c r="BR42" s="47"/>
      <c r="BS42" s="29"/>
      <c r="BT42" s="48"/>
      <c r="BU42" s="48"/>
      <c r="BX42" s="49"/>
      <c r="BY42" s="29"/>
      <c r="BZ42" s="48"/>
      <c r="CA42" s="48"/>
      <c r="CC42" s="48"/>
      <c r="CD42" s="48"/>
      <c r="CE42" s="29"/>
      <c r="CG42" s="29"/>
      <c r="CH42" s="47"/>
      <c r="CI42" s="47"/>
      <c r="CJ42" s="2"/>
      <c r="CK42" s="47"/>
      <c r="CL42" s="47"/>
      <c r="CM42" s="29"/>
      <c r="CN42" s="48"/>
      <c r="CO42" s="48"/>
      <c r="CR42" s="49"/>
      <c r="CS42" s="29"/>
      <c r="CT42" s="48"/>
      <c r="CU42" s="48"/>
      <c r="CW42" s="48"/>
      <c r="CX42" s="48"/>
      <c r="CY42" s="7"/>
      <c r="DA42" s="29"/>
      <c r="DB42" s="47"/>
      <c r="DC42" s="47"/>
      <c r="DD42" s="2"/>
      <c r="DE42" s="47"/>
      <c r="DF42" s="47"/>
      <c r="DG42" s="29"/>
      <c r="DH42" s="48"/>
      <c r="DI42" s="48"/>
      <c r="DL42" s="49"/>
      <c r="DM42" s="29"/>
      <c r="DN42" s="48"/>
      <c r="DO42" s="48"/>
      <c r="DQ42" s="48"/>
      <c r="DR42" s="48"/>
      <c r="DS42" s="7"/>
      <c r="DU42" s="29"/>
      <c r="DV42" s="47"/>
      <c r="DW42" s="47"/>
      <c r="DX42" s="2"/>
      <c r="DY42" s="47"/>
      <c r="DZ42" s="47"/>
      <c r="EA42" s="29"/>
      <c r="EC42" s="50"/>
      <c r="EF42" s="49"/>
      <c r="EG42" s="29"/>
      <c r="EH42" s="48"/>
      <c r="EI42" s="48"/>
      <c r="EK42" s="48"/>
      <c r="EL42" s="48"/>
      <c r="EM42" s="7"/>
      <c r="EO42" s="29"/>
      <c r="EP42" s="47"/>
      <c r="EQ42" s="47"/>
      <c r="ER42" s="2"/>
      <c r="ES42" s="47"/>
      <c r="ET42" s="47"/>
      <c r="EU42" s="29"/>
      <c r="EV42" s="48"/>
      <c r="EW42" s="48"/>
      <c r="EZ42" s="49"/>
      <c r="FA42" s="29"/>
      <c r="FB42" s="48"/>
      <c r="FC42" s="48"/>
      <c r="FE42" s="48"/>
      <c r="FF42" s="48"/>
      <c r="FG42" s="7"/>
      <c r="FI42" s="29"/>
      <c r="FJ42" s="47"/>
      <c r="FK42" s="47"/>
      <c r="FL42" s="2"/>
      <c r="FM42" s="47"/>
      <c r="FN42" s="47"/>
      <c r="FO42" s="29"/>
      <c r="FP42" s="48"/>
      <c r="FQ42" s="48"/>
      <c r="FT42" s="49"/>
      <c r="FU42" s="29"/>
      <c r="FV42" s="48"/>
      <c r="FW42" s="48"/>
      <c r="FY42" s="48"/>
      <c r="FZ42" s="48"/>
      <c r="GA42" s="19"/>
      <c r="GB42" s="53"/>
      <c r="GC42" s="53"/>
      <c r="GD42" s="54"/>
      <c r="GE42" s="2"/>
      <c r="GF42" s="55"/>
      <c r="GG42" s="54"/>
      <c r="GH42" s="2"/>
      <c r="GI42" s="56"/>
      <c r="GJ42" s="2"/>
      <c r="GK42" s="2"/>
      <c r="GL42" s="2"/>
      <c r="GM42" s="2"/>
      <c r="GN42" s="57"/>
      <c r="GO42" s="2"/>
      <c r="GP42" s="2"/>
      <c r="GQ42" s="2"/>
      <c r="GR42" s="2"/>
      <c r="GS42" s="2"/>
      <c r="GT42" s="2"/>
      <c r="GU42" s="19"/>
      <c r="GV42" s="53"/>
      <c r="GW42" s="53"/>
      <c r="GX42" s="54"/>
      <c r="GY42" s="2"/>
      <c r="GZ42" s="55"/>
      <c r="HA42" s="54"/>
      <c r="HB42" s="2"/>
      <c r="HC42" s="56"/>
      <c r="HD42" s="2"/>
      <c r="HE42" s="2"/>
      <c r="HF42" s="2"/>
      <c r="HG42" s="2"/>
      <c r="HH42" s="57"/>
      <c r="HI42" s="2"/>
      <c r="HJ42" s="2"/>
      <c r="HK42" s="2"/>
      <c r="HL42" s="2"/>
      <c r="HM42" s="2"/>
      <c r="HN42" s="2"/>
      <c r="HO42" s="19"/>
      <c r="HP42" s="53"/>
      <c r="HQ42" s="53"/>
      <c r="HR42" s="54"/>
      <c r="HS42" s="2"/>
      <c r="HT42" s="55"/>
      <c r="HU42" s="54"/>
      <c r="HV42" s="2"/>
      <c r="HW42" s="56"/>
      <c r="HX42" s="2"/>
      <c r="HY42" s="2"/>
      <c r="HZ42" s="2"/>
      <c r="IA42" s="2"/>
      <c r="IB42" s="57"/>
      <c r="IC42" s="2"/>
      <c r="ID42" s="2"/>
      <c r="IE42" s="2"/>
      <c r="IF42" s="2"/>
      <c r="IG42" s="2"/>
      <c r="IH42" s="2"/>
      <c r="II42" s="19"/>
      <c r="IJ42" s="53"/>
      <c r="IK42" s="53"/>
      <c r="IL42" s="54"/>
      <c r="IM42" s="2"/>
      <c r="IN42" s="55"/>
      <c r="IO42" s="54"/>
      <c r="IP42" s="2"/>
      <c r="IQ42" s="56"/>
      <c r="IR42" s="2"/>
      <c r="IS42" s="2"/>
      <c r="IT42" s="2"/>
      <c r="IU42" s="2"/>
      <c r="IV42" s="57"/>
      <c r="IW42" s="2"/>
      <c r="IX42" s="2"/>
      <c r="IY42" s="2"/>
      <c r="IZ42" s="2"/>
      <c r="JA42" s="2"/>
      <c r="JB42" s="2"/>
    </row>
    <row r="43" spans="1:262" s="4" customFormat="1" ht="13.5" customHeight="1">
      <c r="A43" s="46"/>
      <c r="B43" s="2"/>
      <c r="C43" s="7"/>
      <c r="E43" s="29"/>
      <c r="F43" s="47"/>
      <c r="G43" s="48"/>
      <c r="H43" s="2"/>
      <c r="I43" s="47"/>
      <c r="J43" s="48"/>
      <c r="K43" s="29"/>
      <c r="L43" s="48"/>
      <c r="M43" s="48"/>
      <c r="P43" s="49"/>
      <c r="Q43" s="29"/>
      <c r="R43" s="48"/>
      <c r="S43" s="48"/>
      <c r="U43" s="48"/>
      <c r="V43" s="48"/>
      <c r="W43" s="7"/>
      <c r="Y43" s="29"/>
      <c r="Z43" s="47"/>
      <c r="AA43" s="47"/>
      <c r="AB43" s="2"/>
      <c r="AC43" s="47"/>
      <c r="AD43" s="47"/>
      <c r="AE43" s="29"/>
      <c r="AF43" s="48"/>
      <c r="AG43" s="48"/>
      <c r="AJ43" s="49"/>
      <c r="AK43" s="29"/>
      <c r="AM43" s="48"/>
      <c r="AO43" s="48"/>
      <c r="AP43" s="48"/>
      <c r="AQ43" s="7"/>
      <c r="AS43" s="29"/>
      <c r="AT43" s="47"/>
      <c r="AU43" s="47"/>
      <c r="AV43" s="2"/>
      <c r="AW43" s="47"/>
      <c r="AX43" s="47"/>
      <c r="AY43" s="29"/>
      <c r="AZ43" s="48"/>
      <c r="BA43" s="48"/>
      <c r="BD43" s="49"/>
      <c r="BE43" s="29"/>
      <c r="BF43" s="48"/>
      <c r="BG43" s="48"/>
      <c r="BI43" s="48"/>
      <c r="BJ43" s="48"/>
      <c r="BK43" s="7"/>
      <c r="BM43" s="29"/>
      <c r="BN43" s="47"/>
      <c r="BO43" s="47"/>
      <c r="BP43" s="2"/>
      <c r="BQ43" s="47"/>
      <c r="BR43" s="47"/>
      <c r="BS43" s="29"/>
      <c r="BT43" s="48"/>
      <c r="BU43" s="48"/>
      <c r="BX43" s="49"/>
      <c r="BY43" s="29"/>
      <c r="BZ43" s="48"/>
      <c r="CA43" s="48"/>
      <c r="CC43" s="48"/>
      <c r="CD43" s="48"/>
      <c r="CE43" s="29"/>
      <c r="CG43" s="29"/>
      <c r="CH43" s="47"/>
      <c r="CI43" s="47"/>
      <c r="CJ43" s="2"/>
      <c r="CK43" s="47"/>
      <c r="CL43" s="47"/>
      <c r="CM43" s="29"/>
      <c r="CN43" s="48"/>
      <c r="CO43" s="48"/>
      <c r="CR43" s="49"/>
      <c r="CS43" s="29"/>
      <c r="CT43" s="48"/>
      <c r="CU43" s="48"/>
      <c r="CW43" s="48"/>
      <c r="CX43" s="48"/>
      <c r="CY43" s="7"/>
      <c r="DA43" s="29"/>
      <c r="DB43" s="47"/>
      <c r="DC43" s="47"/>
      <c r="DD43" s="2"/>
      <c r="DE43" s="47"/>
      <c r="DF43" s="47"/>
      <c r="DG43" s="29"/>
      <c r="DH43" s="48"/>
      <c r="DI43" s="48"/>
      <c r="DL43" s="49"/>
      <c r="DM43" s="29"/>
      <c r="DN43" s="48"/>
      <c r="DO43" s="48"/>
      <c r="DQ43" s="48"/>
      <c r="DR43" s="48"/>
      <c r="DS43" s="7"/>
      <c r="DU43" s="29"/>
      <c r="DV43" s="47"/>
      <c r="DW43" s="47"/>
      <c r="DX43" s="2"/>
      <c r="DY43" s="47"/>
      <c r="DZ43" s="47"/>
      <c r="EA43" s="29"/>
      <c r="EC43" s="50"/>
      <c r="EF43" s="49"/>
      <c r="EG43" s="29"/>
      <c r="EH43" s="48"/>
      <c r="EI43" s="48"/>
      <c r="EK43" s="48"/>
      <c r="EL43" s="48"/>
      <c r="EM43" s="7"/>
      <c r="EO43" s="29"/>
      <c r="EP43" s="47"/>
      <c r="EQ43" s="47"/>
      <c r="ER43" s="2"/>
      <c r="ES43" s="47"/>
      <c r="ET43" s="47"/>
      <c r="EU43" s="29"/>
      <c r="EV43" s="48"/>
      <c r="EW43" s="48"/>
      <c r="EZ43" s="49"/>
      <c r="FA43" s="29"/>
      <c r="FB43" s="48"/>
      <c r="FC43" s="48"/>
      <c r="FE43" s="48"/>
      <c r="FF43" s="48"/>
      <c r="FG43" s="7"/>
      <c r="FI43" s="29"/>
      <c r="FJ43" s="47"/>
      <c r="FK43" s="47"/>
      <c r="FL43" s="2"/>
      <c r="FM43" s="47"/>
      <c r="FN43" s="47"/>
      <c r="FO43" s="29"/>
      <c r="FP43" s="48"/>
      <c r="FQ43" s="48"/>
      <c r="FT43" s="49"/>
      <c r="FU43" s="29"/>
      <c r="FV43" s="48"/>
      <c r="FW43" s="48"/>
      <c r="FY43" s="48"/>
      <c r="FZ43" s="48"/>
      <c r="GA43" s="19"/>
      <c r="GB43" s="53"/>
      <c r="GC43" s="53"/>
      <c r="GD43" s="54"/>
      <c r="GE43" s="29"/>
      <c r="GF43" s="29"/>
      <c r="GG43" s="47"/>
      <c r="GH43" s="29"/>
      <c r="GI43" s="56"/>
      <c r="GJ43" s="2"/>
      <c r="GK43" s="2"/>
      <c r="GL43" s="2"/>
      <c r="GM43" s="2"/>
      <c r="GN43" s="57"/>
      <c r="GO43" s="2"/>
      <c r="GP43" s="2"/>
      <c r="GQ43" s="2"/>
      <c r="GR43" s="2"/>
      <c r="GS43" s="2"/>
      <c r="GT43" s="2"/>
      <c r="GU43" s="19"/>
      <c r="GV43" s="53"/>
      <c r="GW43" s="53"/>
      <c r="GX43" s="54"/>
      <c r="GY43" s="29"/>
      <c r="GZ43" s="29"/>
      <c r="HA43" s="47"/>
      <c r="HB43" s="29"/>
      <c r="HC43" s="56"/>
      <c r="HD43" s="2"/>
      <c r="HE43" s="2"/>
      <c r="HF43" s="2"/>
      <c r="HG43" s="2"/>
      <c r="HH43" s="57"/>
      <c r="HI43" s="2"/>
      <c r="HJ43" s="2"/>
      <c r="HK43" s="2"/>
      <c r="HL43" s="2"/>
      <c r="HM43" s="2"/>
      <c r="HN43" s="2"/>
      <c r="HO43" s="19"/>
      <c r="HP43" s="53"/>
      <c r="HQ43" s="53"/>
      <c r="HR43" s="54"/>
      <c r="HS43" s="29"/>
      <c r="HT43" s="29"/>
      <c r="HU43" s="47"/>
      <c r="HV43" s="29"/>
      <c r="HW43" s="56"/>
      <c r="HX43" s="2"/>
      <c r="HY43" s="2"/>
      <c r="HZ43" s="2"/>
      <c r="IA43" s="2"/>
      <c r="IB43" s="57"/>
      <c r="IC43" s="2"/>
      <c r="ID43" s="2"/>
      <c r="IE43" s="2"/>
      <c r="IF43" s="2"/>
      <c r="IG43" s="2"/>
      <c r="IH43" s="2"/>
      <c r="II43" s="19"/>
      <c r="IJ43" s="53"/>
      <c r="IK43" s="53"/>
      <c r="IL43" s="54"/>
      <c r="IM43" s="29"/>
      <c r="IN43" s="29"/>
      <c r="IO43" s="47"/>
      <c r="IP43" s="29"/>
      <c r="IQ43" s="56"/>
      <c r="IR43" s="2"/>
      <c r="IS43" s="2"/>
      <c r="IT43" s="2"/>
      <c r="IU43" s="2"/>
      <c r="IV43" s="57"/>
      <c r="IW43" s="2"/>
      <c r="IX43" s="2"/>
      <c r="IY43" s="2"/>
      <c r="IZ43" s="2"/>
      <c r="JA43" s="2"/>
      <c r="JB43" s="2"/>
    </row>
    <row r="44" spans="1:262" s="4" customFormat="1" ht="13.5" customHeight="1">
      <c r="A44" s="46"/>
      <c r="B44" s="2"/>
      <c r="C44" s="7"/>
      <c r="E44" s="29"/>
      <c r="F44" s="47"/>
      <c r="G44" s="48"/>
      <c r="H44" s="2"/>
      <c r="I44" s="47"/>
      <c r="J44" s="48"/>
      <c r="K44" s="29"/>
      <c r="L44" s="48"/>
      <c r="M44" s="48"/>
      <c r="P44" s="49"/>
      <c r="Q44" s="29"/>
      <c r="R44" s="48"/>
      <c r="S44" s="48"/>
      <c r="U44" s="48"/>
      <c r="V44" s="48"/>
      <c r="W44" s="7"/>
      <c r="Y44" s="29"/>
      <c r="Z44" s="47"/>
      <c r="AA44" s="47"/>
      <c r="AB44" s="2"/>
      <c r="AC44" s="47"/>
      <c r="AD44" s="47"/>
      <c r="AE44" s="29"/>
      <c r="AF44" s="48"/>
      <c r="AG44" s="48"/>
      <c r="AJ44" s="49"/>
      <c r="AK44" s="29"/>
      <c r="AM44" s="48"/>
      <c r="AO44" s="48"/>
      <c r="AP44" s="48"/>
      <c r="AQ44" s="7"/>
      <c r="AS44" s="29"/>
      <c r="AT44" s="47"/>
      <c r="AU44" s="47"/>
      <c r="AV44" s="2"/>
      <c r="AW44" s="47"/>
      <c r="AX44" s="47"/>
      <c r="AY44" s="29"/>
      <c r="AZ44" s="48"/>
      <c r="BA44" s="48"/>
      <c r="BD44" s="49"/>
      <c r="BE44" s="29"/>
      <c r="BF44" s="48"/>
      <c r="BG44" s="48"/>
      <c r="BI44" s="48"/>
      <c r="BJ44" s="48"/>
      <c r="BK44" s="7"/>
      <c r="BM44" s="29"/>
      <c r="BN44" s="47"/>
      <c r="BO44" s="47"/>
      <c r="BP44" s="2"/>
      <c r="BQ44" s="47"/>
      <c r="BR44" s="47"/>
      <c r="BS44" s="29"/>
      <c r="BT44" s="48"/>
      <c r="BU44" s="48"/>
      <c r="BX44" s="49"/>
      <c r="BY44" s="29"/>
      <c r="BZ44" s="48"/>
      <c r="CA44" s="48"/>
      <c r="CC44" s="48"/>
      <c r="CD44" s="48"/>
      <c r="CE44" s="29"/>
      <c r="CG44" s="29"/>
      <c r="CH44" s="47"/>
      <c r="CI44" s="47"/>
      <c r="CJ44" s="2"/>
      <c r="CK44" s="47"/>
      <c r="CL44" s="47"/>
      <c r="CM44" s="29"/>
      <c r="CN44" s="48"/>
      <c r="CO44" s="48"/>
      <c r="CR44" s="49"/>
      <c r="CS44" s="29"/>
      <c r="CT44" s="48"/>
      <c r="CU44" s="48"/>
      <c r="CW44" s="48"/>
      <c r="CX44" s="48"/>
      <c r="CY44" s="7"/>
      <c r="DA44" s="29"/>
      <c r="DB44" s="47"/>
      <c r="DC44" s="47"/>
      <c r="DD44" s="2"/>
      <c r="DE44" s="47"/>
      <c r="DF44" s="47"/>
      <c r="DG44" s="29"/>
      <c r="DH44" s="48"/>
      <c r="DI44" s="48"/>
      <c r="DL44" s="49"/>
      <c r="DM44" s="29"/>
      <c r="DN44" s="48"/>
      <c r="DO44" s="48"/>
      <c r="DQ44" s="48"/>
      <c r="DR44" s="48"/>
      <c r="DS44" s="7"/>
      <c r="DU44" s="29"/>
      <c r="DV44" s="47"/>
      <c r="DW44" s="47"/>
      <c r="DX44" s="2"/>
      <c r="DY44" s="47"/>
      <c r="DZ44" s="47"/>
      <c r="EA44" s="29"/>
      <c r="EC44" s="50"/>
      <c r="EF44" s="49"/>
      <c r="EG44" s="29"/>
      <c r="EH44" s="48"/>
      <c r="EI44" s="48"/>
      <c r="EK44" s="48"/>
      <c r="EL44" s="48"/>
      <c r="EM44" s="7"/>
      <c r="EO44" s="29"/>
      <c r="EP44" s="47"/>
      <c r="EQ44" s="47"/>
      <c r="ER44" s="2"/>
      <c r="ES44" s="47"/>
      <c r="ET44" s="47"/>
      <c r="EU44" s="29"/>
      <c r="EV44" s="48"/>
      <c r="EW44" s="48"/>
      <c r="EZ44" s="49"/>
      <c r="FA44" s="29"/>
      <c r="FB44" s="48"/>
      <c r="FC44" s="48"/>
      <c r="FE44" s="48"/>
      <c r="FF44" s="48"/>
      <c r="FG44" s="7"/>
      <c r="FI44" s="29"/>
      <c r="FJ44" s="47"/>
      <c r="FK44" s="47"/>
      <c r="FL44" s="2"/>
      <c r="FM44" s="47"/>
      <c r="FN44" s="47"/>
      <c r="FO44" s="29"/>
      <c r="FP44" s="48"/>
      <c r="FQ44" s="48"/>
      <c r="FT44" s="49"/>
      <c r="FU44" s="29"/>
      <c r="FV44" s="48"/>
      <c r="FW44" s="48"/>
      <c r="FY44" s="48"/>
      <c r="FZ44" s="48"/>
      <c r="GA44" s="19"/>
      <c r="GB44" s="53"/>
      <c r="GC44" s="53"/>
      <c r="GD44" s="54"/>
      <c r="GE44" s="2"/>
      <c r="GF44" s="55"/>
      <c r="GG44" s="54"/>
      <c r="GH44" s="2"/>
      <c r="GI44" s="56"/>
      <c r="GJ44" s="2"/>
      <c r="GK44" s="2"/>
      <c r="GL44" s="2"/>
      <c r="GM44" s="2"/>
      <c r="GN44" s="57"/>
      <c r="GO44" s="2"/>
      <c r="GP44" s="2"/>
      <c r="GQ44" s="2"/>
      <c r="GR44" s="2"/>
      <c r="GS44" s="2"/>
      <c r="GT44" s="2"/>
      <c r="GU44" s="19"/>
      <c r="GV44" s="53"/>
      <c r="GW44" s="53"/>
      <c r="GX44" s="54"/>
      <c r="GY44" s="2"/>
      <c r="GZ44" s="55"/>
      <c r="HA44" s="54"/>
      <c r="HB44" s="2"/>
      <c r="HC44" s="56"/>
      <c r="HD44" s="2"/>
      <c r="HE44" s="2"/>
      <c r="HF44" s="2"/>
      <c r="HG44" s="2"/>
      <c r="HH44" s="57"/>
      <c r="HI44" s="2"/>
      <c r="HJ44" s="2"/>
      <c r="HK44" s="2"/>
      <c r="HL44" s="2"/>
      <c r="HM44" s="2"/>
      <c r="HN44" s="2"/>
      <c r="HO44" s="19"/>
      <c r="HP44" s="53"/>
      <c r="HQ44" s="53"/>
      <c r="HR44" s="54"/>
      <c r="HS44" s="2"/>
      <c r="HT44" s="55"/>
      <c r="HU44" s="54"/>
      <c r="HV44" s="2"/>
      <c r="HW44" s="56"/>
      <c r="HX44" s="2"/>
      <c r="HY44" s="2"/>
      <c r="HZ44" s="2"/>
      <c r="IA44" s="2"/>
      <c r="IB44" s="57"/>
      <c r="IC44" s="2"/>
      <c r="ID44" s="2"/>
      <c r="IE44" s="2"/>
      <c r="IF44" s="2"/>
      <c r="IG44" s="2"/>
      <c r="IH44" s="2"/>
      <c r="II44" s="19"/>
      <c r="IJ44" s="53"/>
      <c r="IK44" s="53"/>
      <c r="IL44" s="54"/>
      <c r="IM44" s="2"/>
      <c r="IN44" s="55"/>
      <c r="IO44" s="54"/>
      <c r="IP44" s="2"/>
      <c r="IQ44" s="56"/>
      <c r="IR44" s="2"/>
      <c r="IS44" s="2"/>
      <c r="IT44" s="2"/>
      <c r="IU44" s="2"/>
      <c r="IV44" s="57"/>
      <c r="IW44" s="2"/>
      <c r="IX44" s="2"/>
      <c r="IY44" s="2"/>
      <c r="IZ44" s="2"/>
      <c r="JA44" s="2"/>
      <c r="JB44" s="2"/>
    </row>
    <row r="45" spans="1:262" s="4" customFormat="1" ht="13.5" customHeight="1">
      <c r="A45" s="46"/>
      <c r="B45" s="2"/>
      <c r="C45" s="7"/>
      <c r="E45" s="29"/>
      <c r="F45" s="47"/>
      <c r="G45" s="48"/>
      <c r="H45" s="2"/>
      <c r="I45" s="47"/>
      <c r="J45" s="48"/>
      <c r="K45" s="29"/>
      <c r="L45" s="48"/>
      <c r="M45" s="48"/>
      <c r="P45" s="49"/>
      <c r="Q45" s="29"/>
      <c r="R45" s="48"/>
      <c r="S45" s="48"/>
      <c r="U45" s="48"/>
      <c r="V45" s="48"/>
      <c r="W45" s="7"/>
      <c r="Y45" s="29"/>
      <c r="Z45" s="47"/>
      <c r="AA45" s="47"/>
      <c r="AB45" s="2"/>
      <c r="AC45" s="47"/>
      <c r="AD45" s="47"/>
      <c r="AE45" s="29"/>
      <c r="AF45" s="48"/>
      <c r="AG45" s="48"/>
      <c r="AJ45" s="49"/>
      <c r="AK45" s="29"/>
      <c r="AM45" s="48"/>
      <c r="AO45" s="48"/>
      <c r="AP45" s="48"/>
      <c r="AQ45" s="7"/>
      <c r="AS45" s="29"/>
      <c r="AT45" s="47"/>
      <c r="AU45" s="47"/>
      <c r="AV45" s="2"/>
      <c r="AW45" s="47"/>
      <c r="AX45" s="47"/>
      <c r="AY45" s="29"/>
      <c r="AZ45" s="48"/>
      <c r="BA45" s="48"/>
      <c r="BD45" s="49"/>
      <c r="BE45" s="29"/>
      <c r="BF45" s="48"/>
      <c r="BG45" s="48"/>
      <c r="BI45" s="48"/>
      <c r="BJ45" s="48"/>
      <c r="BK45" s="7"/>
      <c r="BM45" s="29"/>
      <c r="BN45" s="47"/>
      <c r="BO45" s="47"/>
      <c r="BP45" s="2"/>
      <c r="BQ45" s="47"/>
      <c r="BR45" s="47"/>
      <c r="BS45" s="29"/>
      <c r="BT45" s="48"/>
      <c r="BU45" s="48"/>
      <c r="BX45" s="49"/>
      <c r="BY45" s="29"/>
      <c r="BZ45" s="48"/>
      <c r="CA45" s="48"/>
      <c r="CC45" s="48"/>
      <c r="CD45" s="48"/>
      <c r="CE45" s="29"/>
      <c r="CG45" s="29"/>
      <c r="CH45" s="47"/>
      <c r="CI45" s="47"/>
      <c r="CJ45" s="2"/>
      <c r="CK45" s="47"/>
      <c r="CL45" s="47"/>
      <c r="CM45" s="29"/>
      <c r="CN45" s="48"/>
      <c r="CO45" s="48"/>
      <c r="CR45" s="49"/>
      <c r="CS45" s="29"/>
      <c r="CT45" s="48"/>
      <c r="CU45" s="48"/>
      <c r="CW45" s="48"/>
      <c r="CX45" s="48"/>
      <c r="CY45" s="7"/>
      <c r="DA45" s="29"/>
      <c r="DB45" s="47"/>
      <c r="DC45" s="47"/>
      <c r="DD45" s="2"/>
      <c r="DE45" s="47"/>
      <c r="DF45" s="47"/>
      <c r="DG45" s="29"/>
      <c r="DH45" s="48"/>
      <c r="DI45" s="48"/>
      <c r="DL45" s="49"/>
      <c r="DM45" s="29"/>
      <c r="DN45" s="48"/>
      <c r="DO45" s="48"/>
      <c r="DQ45" s="48"/>
      <c r="DR45" s="48"/>
      <c r="DS45" s="7"/>
      <c r="DU45" s="29"/>
      <c r="DV45" s="47"/>
      <c r="DW45" s="47"/>
      <c r="DX45" s="2"/>
      <c r="DY45" s="47"/>
      <c r="DZ45" s="47"/>
      <c r="EA45" s="29"/>
      <c r="EC45" s="50"/>
      <c r="EF45" s="49"/>
      <c r="EG45" s="29"/>
      <c r="EH45" s="48"/>
      <c r="EI45" s="48"/>
      <c r="EK45" s="48"/>
      <c r="EL45" s="48"/>
      <c r="EM45" s="7"/>
      <c r="EO45" s="29"/>
      <c r="EP45" s="47"/>
      <c r="EQ45" s="47"/>
      <c r="ER45" s="2"/>
      <c r="ES45" s="47"/>
      <c r="ET45" s="47"/>
      <c r="EU45" s="29"/>
      <c r="EV45" s="48"/>
      <c r="EW45" s="48"/>
      <c r="EZ45" s="49"/>
      <c r="FA45" s="29"/>
      <c r="FB45" s="48"/>
      <c r="FC45" s="48"/>
      <c r="FE45" s="48"/>
      <c r="FF45" s="48"/>
      <c r="FG45" s="7"/>
      <c r="FI45" s="29"/>
      <c r="FJ45" s="47"/>
      <c r="FK45" s="47"/>
      <c r="FL45" s="2"/>
      <c r="FM45" s="47"/>
      <c r="FN45" s="47"/>
      <c r="FO45" s="29"/>
      <c r="FP45" s="48"/>
      <c r="FQ45" s="48"/>
      <c r="FT45" s="49"/>
      <c r="FU45" s="29"/>
      <c r="FV45" s="48"/>
      <c r="FW45" s="48"/>
      <c r="FY45" s="48"/>
      <c r="FZ45" s="48"/>
      <c r="GA45" s="19"/>
      <c r="GB45" s="53"/>
      <c r="GC45" s="53"/>
      <c r="GD45" s="54"/>
      <c r="GE45" s="2"/>
      <c r="GF45" s="55"/>
      <c r="GG45" s="54"/>
      <c r="GH45" s="2"/>
      <c r="GI45" s="56"/>
      <c r="GJ45" s="2"/>
      <c r="GK45" s="2"/>
      <c r="GL45" s="2"/>
      <c r="GM45" s="2"/>
      <c r="GN45" s="57"/>
      <c r="GO45" s="2"/>
      <c r="GP45" s="2"/>
      <c r="GQ45" s="2"/>
      <c r="GR45" s="2"/>
      <c r="GS45" s="2"/>
      <c r="GT45" s="2"/>
      <c r="GU45" s="19"/>
      <c r="GV45" s="53"/>
      <c r="GW45" s="53"/>
      <c r="GX45" s="54"/>
      <c r="GY45" s="2"/>
      <c r="GZ45" s="55"/>
      <c r="HA45" s="54"/>
      <c r="HB45" s="2"/>
      <c r="HC45" s="56"/>
      <c r="HD45" s="2"/>
      <c r="HE45" s="2"/>
      <c r="HF45" s="2"/>
      <c r="HG45" s="2"/>
      <c r="HH45" s="57"/>
      <c r="HI45" s="2"/>
      <c r="HJ45" s="2"/>
      <c r="HK45" s="2"/>
      <c r="HL45" s="2"/>
      <c r="HM45" s="2"/>
      <c r="HN45" s="2"/>
      <c r="HO45" s="19"/>
      <c r="HP45" s="53"/>
      <c r="HQ45" s="53"/>
      <c r="HR45" s="54"/>
      <c r="HS45" s="2"/>
      <c r="HT45" s="55"/>
      <c r="HU45" s="54"/>
      <c r="HV45" s="2"/>
      <c r="HW45" s="56"/>
      <c r="HX45" s="2"/>
      <c r="HY45" s="2"/>
      <c r="HZ45" s="2"/>
      <c r="IA45" s="2"/>
      <c r="IB45" s="57"/>
      <c r="IC45" s="2"/>
      <c r="ID45" s="2"/>
      <c r="IE45" s="2"/>
      <c r="IF45" s="2"/>
      <c r="IG45" s="2"/>
      <c r="IH45" s="2"/>
      <c r="II45" s="19"/>
      <c r="IJ45" s="53"/>
      <c r="IK45" s="53"/>
      <c r="IL45" s="54"/>
      <c r="IM45" s="2"/>
      <c r="IN45" s="55"/>
      <c r="IO45" s="54"/>
      <c r="IP45" s="2"/>
      <c r="IQ45" s="56"/>
      <c r="IR45" s="2"/>
      <c r="IS45" s="2"/>
      <c r="IT45" s="2"/>
      <c r="IU45" s="2"/>
      <c r="IV45" s="57"/>
      <c r="IW45" s="2"/>
      <c r="IX45" s="2"/>
      <c r="IY45" s="2"/>
      <c r="IZ45" s="2"/>
      <c r="JA45" s="2"/>
      <c r="JB45" s="2"/>
    </row>
    <row r="46" spans="1:262" s="4" customFormat="1" ht="13.5" customHeight="1">
      <c r="A46" s="46"/>
      <c r="B46" s="2"/>
      <c r="C46" s="7"/>
      <c r="E46" s="29"/>
      <c r="F46" s="47"/>
      <c r="G46" s="48"/>
      <c r="H46" s="2"/>
      <c r="I46" s="47"/>
      <c r="J46" s="48"/>
      <c r="K46" s="29"/>
      <c r="L46" s="48"/>
      <c r="M46" s="48"/>
      <c r="P46" s="49"/>
      <c r="Q46" s="29"/>
      <c r="R46" s="48"/>
      <c r="S46" s="48"/>
      <c r="U46" s="48"/>
      <c r="V46" s="48"/>
      <c r="W46" s="7"/>
      <c r="Y46" s="29"/>
      <c r="Z46" s="47"/>
      <c r="AA46" s="47"/>
      <c r="AB46" s="2"/>
      <c r="AC46" s="47"/>
      <c r="AD46" s="47"/>
      <c r="AE46" s="29"/>
      <c r="AF46" s="48"/>
      <c r="AG46" s="48"/>
      <c r="AJ46" s="49"/>
      <c r="AK46" s="29"/>
      <c r="AM46" s="48"/>
      <c r="AO46" s="48"/>
      <c r="AP46" s="48"/>
      <c r="AQ46" s="7"/>
      <c r="AS46" s="29"/>
      <c r="AT46" s="47"/>
      <c r="AU46" s="47"/>
      <c r="AV46" s="2"/>
      <c r="AW46" s="47"/>
      <c r="AX46" s="47"/>
      <c r="AY46" s="29"/>
      <c r="AZ46" s="48"/>
      <c r="BA46" s="48"/>
      <c r="BD46" s="49"/>
      <c r="BE46" s="29"/>
      <c r="BF46" s="48"/>
      <c r="BG46" s="48"/>
      <c r="BI46" s="48"/>
      <c r="BJ46" s="48"/>
      <c r="BK46" s="7"/>
      <c r="BM46" s="29"/>
      <c r="BN46" s="47"/>
      <c r="BO46" s="47"/>
      <c r="BP46" s="2"/>
      <c r="BQ46" s="47"/>
      <c r="BR46" s="47"/>
      <c r="BS46" s="29"/>
      <c r="BT46" s="48"/>
      <c r="BU46" s="48"/>
      <c r="BX46" s="49"/>
      <c r="BY46" s="29"/>
      <c r="BZ46" s="48"/>
      <c r="CA46" s="48"/>
      <c r="CC46" s="48"/>
      <c r="CD46" s="48"/>
      <c r="CE46" s="29"/>
      <c r="CG46" s="29"/>
      <c r="CH46" s="47"/>
      <c r="CI46" s="47"/>
      <c r="CJ46" s="2"/>
      <c r="CK46" s="47"/>
      <c r="CL46" s="47"/>
      <c r="CM46" s="29"/>
      <c r="CN46" s="48"/>
      <c r="CO46" s="48"/>
      <c r="CR46" s="49"/>
      <c r="CS46" s="29"/>
      <c r="CT46" s="48"/>
      <c r="CU46" s="48"/>
      <c r="CW46" s="48"/>
      <c r="CX46" s="48"/>
      <c r="CY46" s="7"/>
      <c r="DA46" s="29"/>
      <c r="DB46" s="47"/>
      <c r="DC46" s="47"/>
      <c r="DD46" s="2"/>
      <c r="DE46" s="47"/>
      <c r="DF46" s="47"/>
      <c r="DG46" s="29"/>
      <c r="DH46" s="48"/>
      <c r="DI46" s="48"/>
      <c r="DL46" s="49"/>
      <c r="DM46" s="29"/>
      <c r="DN46" s="48"/>
      <c r="DO46" s="48"/>
      <c r="DQ46" s="48"/>
      <c r="DR46" s="48"/>
      <c r="DS46" s="7"/>
      <c r="DU46" s="29"/>
      <c r="DV46" s="47"/>
      <c r="DW46" s="47"/>
      <c r="DX46" s="2"/>
      <c r="DY46" s="47"/>
      <c r="DZ46" s="47"/>
      <c r="EA46" s="29"/>
      <c r="EC46" s="50"/>
      <c r="EF46" s="49"/>
      <c r="EG46" s="29"/>
      <c r="EH46" s="48"/>
      <c r="EI46" s="48"/>
      <c r="EK46" s="48"/>
      <c r="EL46" s="48"/>
      <c r="EM46" s="7"/>
      <c r="EO46" s="29"/>
      <c r="EP46" s="47"/>
      <c r="EQ46" s="47"/>
      <c r="ER46" s="2"/>
      <c r="ES46" s="47"/>
      <c r="ET46" s="47"/>
      <c r="EU46" s="29"/>
      <c r="EV46" s="48"/>
      <c r="EW46" s="48"/>
      <c r="EZ46" s="49"/>
      <c r="FA46" s="29"/>
      <c r="FB46" s="48"/>
      <c r="FC46" s="48"/>
      <c r="FE46" s="48"/>
      <c r="FF46" s="48"/>
      <c r="FG46" s="7"/>
      <c r="FI46" s="29"/>
      <c r="FJ46" s="47"/>
      <c r="FK46" s="47"/>
      <c r="FL46" s="2"/>
      <c r="FM46" s="47"/>
      <c r="FN46" s="47"/>
      <c r="FO46" s="29"/>
      <c r="FP46" s="48"/>
      <c r="FQ46" s="48"/>
      <c r="FT46" s="49"/>
      <c r="FU46" s="29"/>
      <c r="FV46" s="48"/>
      <c r="FW46" s="48"/>
      <c r="FY46" s="48"/>
      <c r="FZ46" s="48"/>
      <c r="GA46" s="19"/>
      <c r="GB46" s="53"/>
      <c r="GC46" s="53"/>
      <c r="GD46" s="54"/>
      <c r="GE46" s="2"/>
      <c r="GF46" s="55"/>
      <c r="GG46" s="54"/>
      <c r="GH46" s="2"/>
      <c r="GI46" s="56"/>
      <c r="GJ46" s="2"/>
      <c r="GK46" s="2"/>
      <c r="GL46" s="2"/>
      <c r="GM46" s="2"/>
      <c r="GN46" s="57"/>
      <c r="GO46" s="2"/>
      <c r="GP46" s="2"/>
      <c r="GQ46" s="2"/>
      <c r="GR46" s="2"/>
      <c r="GS46" s="2"/>
      <c r="GT46" s="2"/>
      <c r="GU46" s="19"/>
      <c r="GV46" s="53"/>
      <c r="GW46" s="53"/>
      <c r="GX46" s="54"/>
      <c r="GY46" s="2"/>
      <c r="GZ46" s="55"/>
      <c r="HA46" s="54"/>
      <c r="HB46" s="2"/>
      <c r="HC46" s="56"/>
      <c r="HD46" s="2"/>
      <c r="HE46" s="2"/>
      <c r="HF46" s="2"/>
      <c r="HG46" s="2"/>
      <c r="HH46" s="57"/>
      <c r="HI46" s="2"/>
      <c r="HJ46" s="2"/>
      <c r="HK46" s="2"/>
      <c r="HL46" s="2"/>
      <c r="HM46" s="2"/>
      <c r="HN46" s="2"/>
      <c r="HO46" s="19"/>
      <c r="HP46" s="53"/>
      <c r="HQ46" s="53"/>
      <c r="HR46" s="54"/>
      <c r="HS46" s="2"/>
      <c r="HT46" s="55"/>
      <c r="HU46" s="54"/>
      <c r="HV46" s="2"/>
      <c r="HW46" s="56"/>
      <c r="HX46" s="2"/>
      <c r="HY46" s="2"/>
      <c r="HZ46" s="2"/>
      <c r="IA46" s="2"/>
      <c r="IB46" s="57"/>
      <c r="IC46" s="2"/>
      <c r="ID46" s="2"/>
      <c r="IE46" s="2"/>
      <c r="IF46" s="2"/>
      <c r="IG46" s="2"/>
      <c r="IH46" s="2"/>
      <c r="II46" s="19"/>
      <c r="IJ46" s="53"/>
      <c r="IK46" s="53"/>
      <c r="IL46" s="54"/>
      <c r="IM46" s="2"/>
      <c r="IN46" s="55"/>
      <c r="IO46" s="54"/>
      <c r="IP46" s="2"/>
      <c r="IQ46" s="56"/>
      <c r="IR46" s="2"/>
      <c r="IS46" s="2"/>
      <c r="IT46" s="2"/>
      <c r="IU46" s="2"/>
      <c r="IV46" s="57"/>
      <c r="IW46" s="2"/>
      <c r="IX46" s="2"/>
      <c r="IY46" s="2"/>
      <c r="IZ46" s="2"/>
      <c r="JA46" s="2"/>
      <c r="JB46" s="2"/>
    </row>
    <row r="47" spans="1:262" s="4" customFormat="1" ht="13.5" customHeight="1">
      <c r="A47" s="46"/>
      <c r="B47" s="2"/>
      <c r="C47" s="7"/>
      <c r="E47" s="29"/>
      <c r="F47" s="47"/>
      <c r="G47" s="48"/>
      <c r="H47" s="2"/>
      <c r="I47" s="47"/>
      <c r="J47" s="48"/>
      <c r="K47" s="29"/>
      <c r="L47" s="48"/>
      <c r="M47" s="48"/>
      <c r="P47" s="49"/>
      <c r="Q47" s="29"/>
      <c r="R47" s="48"/>
      <c r="S47" s="48"/>
      <c r="U47" s="48"/>
      <c r="V47" s="48"/>
      <c r="W47" s="7"/>
      <c r="Y47" s="29"/>
      <c r="Z47" s="47"/>
      <c r="AA47" s="47"/>
      <c r="AB47" s="2"/>
      <c r="AC47" s="47"/>
      <c r="AD47" s="47"/>
      <c r="AE47" s="29"/>
      <c r="AF47" s="48"/>
      <c r="AG47" s="48"/>
      <c r="AJ47" s="49"/>
      <c r="AK47" s="29"/>
      <c r="AM47" s="48"/>
      <c r="AO47" s="48"/>
      <c r="AP47" s="48"/>
      <c r="AQ47" s="7"/>
      <c r="AS47" s="29"/>
      <c r="AT47" s="47"/>
      <c r="AU47" s="47"/>
      <c r="AV47" s="2"/>
      <c r="AW47" s="47"/>
      <c r="AX47" s="47"/>
      <c r="AY47" s="29"/>
      <c r="AZ47" s="48"/>
      <c r="BA47" s="48"/>
      <c r="BD47" s="49"/>
      <c r="BE47" s="29"/>
      <c r="BF47" s="48"/>
      <c r="BG47" s="48"/>
      <c r="BI47" s="48"/>
      <c r="BJ47" s="48"/>
      <c r="BK47" s="7"/>
      <c r="BM47" s="29"/>
      <c r="BN47" s="47"/>
      <c r="BO47" s="47"/>
      <c r="BP47" s="2"/>
      <c r="BQ47" s="47"/>
      <c r="BR47" s="47"/>
      <c r="BS47" s="29"/>
      <c r="BT47" s="48"/>
      <c r="BU47" s="48"/>
      <c r="BX47" s="49"/>
      <c r="BY47" s="29"/>
      <c r="BZ47" s="48"/>
      <c r="CA47" s="48"/>
      <c r="CC47" s="48"/>
      <c r="CD47" s="48"/>
      <c r="CE47" s="29"/>
      <c r="CG47" s="29"/>
      <c r="CH47" s="47"/>
      <c r="CI47" s="47"/>
      <c r="CJ47" s="2"/>
      <c r="CK47" s="47"/>
      <c r="CL47" s="47"/>
      <c r="CM47" s="29"/>
      <c r="CN47" s="48"/>
      <c r="CO47" s="48"/>
      <c r="CR47" s="49"/>
      <c r="CS47" s="29"/>
      <c r="CT47" s="48"/>
      <c r="CU47" s="48"/>
      <c r="CW47" s="48"/>
      <c r="CX47" s="48"/>
      <c r="CY47" s="7"/>
      <c r="DA47" s="29"/>
      <c r="DB47" s="47"/>
      <c r="DC47" s="47"/>
      <c r="DD47" s="2"/>
      <c r="DE47" s="47"/>
      <c r="DF47" s="47"/>
      <c r="DG47" s="29"/>
      <c r="DH47" s="48"/>
      <c r="DI47" s="48"/>
      <c r="DL47" s="49"/>
      <c r="DM47" s="29"/>
      <c r="DN47" s="48"/>
      <c r="DO47" s="48"/>
      <c r="DQ47" s="48"/>
      <c r="DR47" s="48"/>
      <c r="DS47" s="7"/>
      <c r="DU47" s="29"/>
      <c r="DV47" s="47"/>
      <c r="DW47" s="47"/>
      <c r="DX47" s="2"/>
      <c r="DY47" s="47"/>
      <c r="DZ47" s="47"/>
      <c r="EA47" s="29"/>
      <c r="EC47" s="50"/>
      <c r="EF47" s="49"/>
      <c r="EG47" s="29"/>
      <c r="EH47" s="48"/>
      <c r="EI47" s="48"/>
      <c r="EK47" s="48"/>
      <c r="EL47" s="48"/>
      <c r="EM47" s="7"/>
      <c r="EO47" s="29"/>
      <c r="EP47" s="47"/>
      <c r="EQ47" s="47"/>
      <c r="ER47" s="2"/>
      <c r="ES47" s="47"/>
      <c r="ET47" s="47"/>
      <c r="EU47" s="29"/>
      <c r="EV47" s="48"/>
      <c r="EW47" s="48"/>
      <c r="EZ47" s="49"/>
      <c r="FA47" s="29"/>
      <c r="FB47" s="48"/>
      <c r="FC47" s="48"/>
      <c r="FE47" s="48"/>
      <c r="FF47" s="48"/>
      <c r="FG47" s="7"/>
      <c r="FI47" s="29"/>
      <c r="FJ47" s="47"/>
      <c r="FK47" s="47"/>
      <c r="FL47" s="2"/>
      <c r="FM47" s="47"/>
      <c r="FN47" s="47"/>
      <c r="FO47" s="29"/>
      <c r="FP47" s="48"/>
      <c r="FQ47" s="48"/>
      <c r="FT47" s="49"/>
      <c r="FU47" s="29"/>
      <c r="FV47" s="48"/>
      <c r="FW47" s="48"/>
      <c r="FY47" s="48"/>
      <c r="FZ47" s="48"/>
      <c r="GA47" s="19"/>
      <c r="GB47" s="53"/>
      <c r="GC47" s="53"/>
      <c r="GD47" s="54"/>
      <c r="GE47" s="2"/>
      <c r="GF47" s="55"/>
      <c r="GG47" s="54"/>
      <c r="GH47" s="2"/>
      <c r="GI47" s="56"/>
      <c r="GJ47" s="2"/>
      <c r="GK47" s="2"/>
      <c r="GL47" s="2"/>
      <c r="GM47" s="2"/>
      <c r="GN47" s="57"/>
      <c r="GO47" s="2"/>
      <c r="GP47" s="2"/>
      <c r="GQ47" s="2"/>
      <c r="GR47" s="2"/>
      <c r="GS47" s="2"/>
      <c r="GT47" s="2"/>
      <c r="GU47" s="19"/>
      <c r="GV47" s="53"/>
      <c r="GW47" s="53"/>
      <c r="GX47" s="54"/>
      <c r="GY47" s="2"/>
      <c r="GZ47" s="55"/>
      <c r="HA47" s="54"/>
      <c r="HB47" s="2"/>
      <c r="HC47" s="56"/>
      <c r="HD47" s="2"/>
      <c r="HE47" s="2"/>
      <c r="HF47" s="2"/>
      <c r="HG47" s="2"/>
      <c r="HH47" s="57"/>
      <c r="HI47" s="2"/>
      <c r="HJ47" s="2"/>
      <c r="HK47" s="2"/>
      <c r="HL47" s="2"/>
      <c r="HM47" s="2"/>
      <c r="HN47" s="2"/>
      <c r="HO47" s="19"/>
      <c r="HP47" s="53"/>
      <c r="HQ47" s="53"/>
      <c r="HR47" s="54"/>
      <c r="HS47" s="2"/>
      <c r="HT47" s="55"/>
      <c r="HU47" s="54"/>
      <c r="HV47" s="2"/>
      <c r="HW47" s="56"/>
      <c r="HX47" s="2"/>
      <c r="HY47" s="2"/>
      <c r="HZ47" s="2"/>
      <c r="IA47" s="2"/>
      <c r="IB47" s="57"/>
      <c r="IC47" s="2"/>
      <c r="ID47" s="2"/>
      <c r="IE47" s="2"/>
      <c r="IF47" s="2"/>
      <c r="IG47" s="2"/>
      <c r="IH47" s="2"/>
      <c r="II47" s="19"/>
      <c r="IJ47" s="53"/>
      <c r="IK47" s="53"/>
      <c r="IL47" s="54"/>
      <c r="IM47" s="2"/>
      <c r="IN47" s="55"/>
      <c r="IO47" s="54"/>
      <c r="IP47" s="2"/>
      <c r="IQ47" s="56"/>
      <c r="IR47" s="2"/>
      <c r="IS47" s="2"/>
      <c r="IT47" s="2"/>
      <c r="IU47" s="2"/>
      <c r="IV47" s="57"/>
      <c r="IW47" s="2"/>
      <c r="IX47" s="2"/>
      <c r="IY47" s="2"/>
      <c r="IZ47" s="2"/>
      <c r="JA47" s="2"/>
      <c r="JB47" s="2"/>
    </row>
    <row r="48" spans="1:262" s="4" customFormat="1" ht="13.5" customHeight="1">
      <c r="A48" s="46"/>
      <c r="B48" s="2"/>
      <c r="C48" s="7"/>
      <c r="E48" s="29"/>
      <c r="F48" s="47"/>
      <c r="G48" s="48"/>
      <c r="H48" s="2"/>
      <c r="I48" s="47"/>
      <c r="J48" s="48"/>
      <c r="K48" s="29"/>
      <c r="L48" s="48"/>
      <c r="M48" s="48"/>
      <c r="P48" s="49"/>
      <c r="Q48" s="29"/>
      <c r="R48" s="48"/>
      <c r="S48" s="48"/>
      <c r="U48" s="48"/>
      <c r="V48" s="48"/>
      <c r="W48" s="7"/>
      <c r="Y48" s="29"/>
      <c r="Z48" s="47"/>
      <c r="AA48" s="47"/>
      <c r="AB48" s="2"/>
      <c r="AC48" s="47"/>
      <c r="AD48" s="47"/>
      <c r="AE48" s="29"/>
      <c r="AF48" s="48"/>
      <c r="AG48" s="48"/>
      <c r="AJ48" s="49"/>
      <c r="AK48" s="29"/>
      <c r="AM48" s="48"/>
      <c r="AO48" s="48"/>
      <c r="AP48" s="48"/>
      <c r="AQ48" s="7"/>
      <c r="AS48" s="29"/>
      <c r="AT48" s="47"/>
      <c r="AU48" s="47"/>
      <c r="AV48" s="2"/>
      <c r="AW48" s="47"/>
      <c r="AX48" s="47"/>
      <c r="AY48" s="29"/>
      <c r="AZ48" s="48"/>
      <c r="BA48" s="48"/>
      <c r="BD48" s="49"/>
      <c r="BE48" s="29"/>
      <c r="BF48" s="48"/>
      <c r="BG48" s="48"/>
      <c r="BI48" s="48"/>
      <c r="BJ48" s="48"/>
      <c r="BK48" s="7"/>
      <c r="BM48" s="29"/>
      <c r="BN48" s="47"/>
      <c r="BO48" s="47"/>
      <c r="BP48" s="2"/>
      <c r="BQ48" s="47"/>
      <c r="BR48" s="47"/>
      <c r="BS48" s="29"/>
      <c r="BT48" s="48"/>
      <c r="BU48" s="48"/>
      <c r="BX48" s="49"/>
      <c r="BY48" s="29"/>
      <c r="BZ48" s="48"/>
      <c r="CA48" s="48"/>
      <c r="CC48" s="48"/>
      <c r="CD48" s="48"/>
      <c r="CE48" s="29"/>
      <c r="CG48" s="29"/>
      <c r="CH48" s="47"/>
      <c r="CI48" s="47"/>
      <c r="CJ48" s="2"/>
      <c r="CK48" s="47"/>
      <c r="CL48" s="47"/>
      <c r="CM48" s="29"/>
      <c r="CN48" s="48"/>
      <c r="CO48" s="48"/>
      <c r="CR48" s="49"/>
      <c r="CS48" s="29"/>
      <c r="CT48" s="48"/>
      <c r="CU48" s="48"/>
      <c r="CW48" s="48"/>
      <c r="CX48" s="48"/>
      <c r="CY48" s="7"/>
      <c r="DA48" s="29"/>
      <c r="DB48" s="47"/>
      <c r="DC48" s="47"/>
      <c r="DD48" s="2"/>
      <c r="DE48" s="47"/>
      <c r="DF48" s="47"/>
      <c r="DG48" s="29"/>
      <c r="DH48" s="48"/>
      <c r="DI48" s="48"/>
      <c r="DL48" s="49"/>
      <c r="DM48" s="29"/>
      <c r="DN48" s="48"/>
      <c r="DO48" s="48"/>
      <c r="DQ48" s="48"/>
      <c r="DR48" s="48"/>
      <c r="DS48" s="7"/>
      <c r="DU48" s="29"/>
      <c r="DV48" s="47"/>
      <c r="DW48" s="47"/>
      <c r="DX48" s="2"/>
      <c r="DY48" s="47"/>
      <c r="DZ48" s="47"/>
      <c r="EA48" s="29"/>
      <c r="EC48" s="50"/>
      <c r="EF48" s="49"/>
      <c r="EG48" s="29"/>
      <c r="EH48" s="48"/>
      <c r="EI48" s="48"/>
      <c r="EK48" s="48"/>
      <c r="EL48" s="48"/>
      <c r="EM48" s="7"/>
      <c r="EO48" s="29"/>
      <c r="EP48" s="47"/>
      <c r="EQ48" s="47"/>
      <c r="ER48" s="2"/>
      <c r="ES48" s="47"/>
      <c r="ET48" s="47"/>
      <c r="EU48" s="29"/>
      <c r="EV48" s="48"/>
      <c r="EW48" s="48"/>
      <c r="EZ48" s="49"/>
      <c r="FA48" s="29"/>
      <c r="FB48" s="48"/>
      <c r="FC48" s="48"/>
      <c r="FE48" s="48"/>
      <c r="FF48" s="48"/>
      <c r="FG48" s="7"/>
      <c r="FI48" s="29"/>
      <c r="FJ48" s="47"/>
      <c r="FK48" s="47"/>
      <c r="FL48" s="2"/>
      <c r="FM48" s="47"/>
      <c r="FN48" s="47"/>
      <c r="FO48" s="29"/>
      <c r="FP48" s="48"/>
      <c r="FQ48" s="48"/>
      <c r="FT48" s="49"/>
      <c r="FU48" s="29"/>
      <c r="FV48" s="48"/>
      <c r="FW48" s="48"/>
      <c r="FY48" s="48"/>
      <c r="FZ48" s="48"/>
      <c r="GA48" s="19"/>
      <c r="GB48" s="53"/>
      <c r="GC48" s="53"/>
      <c r="GD48" s="54"/>
      <c r="GE48" s="2"/>
      <c r="GF48" s="55"/>
      <c r="GG48" s="54"/>
      <c r="GH48" s="2"/>
      <c r="GI48" s="56"/>
      <c r="GJ48" s="2"/>
      <c r="GK48" s="2"/>
      <c r="GL48" s="2"/>
      <c r="GM48" s="2"/>
      <c r="GN48" s="57"/>
      <c r="GO48" s="2"/>
      <c r="GP48" s="2"/>
      <c r="GQ48" s="2"/>
      <c r="GR48" s="2"/>
      <c r="GS48" s="2"/>
      <c r="GT48" s="2"/>
      <c r="GU48" s="19"/>
      <c r="GV48" s="53"/>
      <c r="GW48" s="53"/>
      <c r="GX48" s="54"/>
      <c r="GY48" s="2"/>
      <c r="GZ48" s="55"/>
      <c r="HA48" s="54"/>
      <c r="HB48" s="2"/>
      <c r="HC48" s="56"/>
      <c r="HD48" s="2"/>
      <c r="HE48" s="2"/>
      <c r="HF48" s="2"/>
      <c r="HG48" s="2"/>
      <c r="HH48" s="57"/>
      <c r="HI48" s="2"/>
      <c r="HJ48" s="2"/>
      <c r="HK48" s="2"/>
      <c r="HL48" s="2"/>
      <c r="HM48" s="2"/>
      <c r="HN48" s="2"/>
      <c r="HO48" s="19"/>
      <c r="HP48" s="53"/>
      <c r="HQ48" s="53"/>
      <c r="HR48" s="54"/>
      <c r="HS48" s="2"/>
      <c r="HT48" s="55"/>
      <c r="HU48" s="54"/>
      <c r="HV48" s="2"/>
      <c r="HW48" s="56"/>
      <c r="HX48" s="2"/>
      <c r="HY48" s="2"/>
      <c r="HZ48" s="2"/>
      <c r="IA48" s="2"/>
      <c r="IB48" s="57"/>
      <c r="IC48" s="2"/>
      <c r="ID48" s="2"/>
      <c r="IE48" s="2"/>
      <c r="IF48" s="2"/>
      <c r="IG48" s="2"/>
      <c r="IH48" s="2"/>
      <c r="II48" s="19"/>
      <c r="IJ48" s="53"/>
      <c r="IK48" s="53"/>
      <c r="IL48" s="54"/>
      <c r="IM48" s="2"/>
      <c r="IN48" s="55"/>
      <c r="IO48" s="54"/>
      <c r="IP48" s="2"/>
      <c r="IQ48" s="56"/>
      <c r="IR48" s="2"/>
      <c r="IS48" s="2"/>
      <c r="IT48" s="2"/>
      <c r="IU48" s="2"/>
      <c r="IV48" s="57"/>
      <c r="IW48" s="2"/>
      <c r="IX48" s="2"/>
      <c r="IY48" s="2"/>
      <c r="IZ48" s="2"/>
      <c r="JA48" s="2"/>
      <c r="JB48" s="2"/>
    </row>
    <row r="49" spans="1:262" s="4" customFormat="1" ht="13.5" customHeight="1">
      <c r="A49" s="46"/>
      <c r="B49" s="2"/>
      <c r="C49" s="7"/>
      <c r="E49" s="29"/>
      <c r="F49" s="47"/>
      <c r="G49" s="48"/>
      <c r="H49" s="2"/>
      <c r="I49" s="47"/>
      <c r="J49" s="48"/>
      <c r="K49" s="29"/>
      <c r="L49" s="48"/>
      <c r="M49" s="48"/>
      <c r="P49" s="49"/>
      <c r="Q49" s="29"/>
      <c r="R49" s="48"/>
      <c r="S49" s="48"/>
      <c r="U49" s="48"/>
      <c r="V49" s="48"/>
      <c r="W49" s="7"/>
      <c r="Y49" s="29"/>
      <c r="Z49" s="47"/>
      <c r="AA49" s="47"/>
      <c r="AB49" s="2"/>
      <c r="AC49" s="47"/>
      <c r="AD49" s="47"/>
      <c r="AE49" s="29"/>
      <c r="AF49" s="48"/>
      <c r="AG49" s="48"/>
      <c r="AJ49" s="49"/>
      <c r="AK49" s="29"/>
      <c r="AM49" s="48"/>
      <c r="AO49" s="48"/>
      <c r="AP49" s="48"/>
      <c r="AQ49" s="7"/>
      <c r="AS49" s="29"/>
      <c r="AT49" s="47"/>
      <c r="AU49" s="47"/>
      <c r="AV49" s="2"/>
      <c r="AW49" s="47"/>
      <c r="AX49" s="47"/>
      <c r="AY49" s="29"/>
      <c r="AZ49" s="48"/>
      <c r="BA49" s="48"/>
      <c r="BD49" s="49"/>
      <c r="BE49" s="29"/>
      <c r="BF49" s="48"/>
      <c r="BG49" s="48"/>
      <c r="BI49" s="48"/>
      <c r="BJ49" s="48"/>
      <c r="BK49" s="7"/>
      <c r="BM49" s="29"/>
      <c r="BN49" s="47"/>
      <c r="BO49" s="47"/>
      <c r="BP49" s="2"/>
      <c r="BQ49" s="47"/>
      <c r="BR49" s="47"/>
      <c r="BS49" s="29"/>
      <c r="BT49" s="48"/>
      <c r="BU49" s="48"/>
      <c r="BX49" s="49"/>
      <c r="BY49" s="29"/>
      <c r="BZ49" s="48"/>
      <c r="CA49" s="48"/>
      <c r="CC49" s="48"/>
      <c r="CD49" s="48"/>
      <c r="CE49" s="29"/>
      <c r="CG49" s="29"/>
      <c r="CH49" s="47"/>
      <c r="CI49" s="47"/>
      <c r="CJ49" s="2"/>
      <c r="CK49" s="47"/>
      <c r="CL49" s="47"/>
      <c r="CM49" s="29"/>
      <c r="CN49" s="48"/>
      <c r="CO49" s="48"/>
      <c r="CR49" s="49"/>
      <c r="CS49" s="29"/>
      <c r="CT49" s="48"/>
      <c r="CU49" s="48"/>
      <c r="CW49" s="48"/>
      <c r="CX49" s="48"/>
      <c r="CY49" s="7"/>
      <c r="DA49" s="29"/>
      <c r="DB49" s="47"/>
      <c r="DC49" s="47"/>
      <c r="DD49" s="2"/>
      <c r="DE49" s="47"/>
      <c r="DF49" s="47"/>
      <c r="DG49" s="29"/>
      <c r="DH49" s="48"/>
      <c r="DI49" s="48"/>
      <c r="DL49" s="49"/>
      <c r="DM49" s="29"/>
      <c r="DN49" s="48"/>
      <c r="DO49" s="48"/>
      <c r="DQ49" s="48"/>
      <c r="DR49" s="48"/>
      <c r="DS49" s="7"/>
      <c r="DU49" s="29"/>
      <c r="DV49" s="47"/>
      <c r="DW49" s="47"/>
      <c r="DX49" s="2"/>
      <c r="DY49" s="47"/>
      <c r="DZ49" s="47"/>
      <c r="EA49" s="29"/>
      <c r="EC49" s="50"/>
      <c r="EF49" s="49"/>
      <c r="EG49" s="29"/>
      <c r="EH49" s="48"/>
      <c r="EI49" s="48"/>
      <c r="EK49" s="48"/>
      <c r="EL49" s="48"/>
      <c r="EM49" s="7"/>
      <c r="EO49" s="29"/>
      <c r="EP49" s="47"/>
      <c r="EQ49" s="47"/>
      <c r="ER49" s="2"/>
      <c r="ES49" s="47"/>
      <c r="ET49" s="47"/>
      <c r="EU49" s="29"/>
      <c r="EV49" s="48"/>
      <c r="EW49" s="48"/>
      <c r="EZ49" s="49"/>
      <c r="FA49" s="29"/>
      <c r="FB49" s="48"/>
      <c r="FC49" s="48"/>
      <c r="FE49" s="48"/>
      <c r="FF49" s="48"/>
      <c r="FG49" s="7"/>
      <c r="FI49" s="29"/>
      <c r="FJ49" s="47"/>
      <c r="FK49" s="47"/>
      <c r="FL49" s="2"/>
      <c r="FM49" s="47"/>
      <c r="FN49" s="47"/>
      <c r="FO49" s="29"/>
      <c r="FP49" s="48"/>
      <c r="FQ49" s="48"/>
      <c r="FT49" s="49"/>
      <c r="FU49" s="29"/>
      <c r="FV49" s="48"/>
      <c r="FW49" s="48"/>
      <c r="FY49" s="48"/>
      <c r="FZ49" s="48"/>
      <c r="GA49" s="19"/>
      <c r="GB49" s="53"/>
      <c r="GC49" s="53"/>
      <c r="GD49" s="54"/>
      <c r="GE49" s="2"/>
      <c r="GF49" s="55"/>
      <c r="GG49" s="54"/>
      <c r="GH49" s="2"/>
      <c r="GI49" s="56"/>
      <c r="GJ49" s="2"/>
      <c r="GK49" s="2"/>
      <c r="GL49" s="2"/>
      <c r="GM49" s="2"/>
      <c r="GN49" s="57"/>
      <c r="GO49" s="2"/>
      <c r="GP49" s="2"/>
      <c r="GQ49" s="2"/>
      <c r="GR49" s="2"/>
      <c r="GS49" s="2"/>
      <c r="GT49" s="2"/>
      <c r="GU49" s="19"/>
      <c r="GV49" s="53"/>
      <c r="GW49" s="53"/>
      <c r="GX49" s="54"/>
      <c r="GY49" s="2"/>
      <c r="GZ49" s="55"/>
      <c r="HA49" s="54"/>
      <c r="HB49" s="2"/>
      <c r="HC49" s="56"/>
      <c r="HD49" s="2"/>
      <c r="HE49" s="2"/>
      <c r="HF49" s="2"/>
      <c r="HG49" s="2"/>
      <c r="HH49" s="57"/>
      <c r="HI49" s="2"/>
      <c r="HJ49" s="2"/>
      <c r="HK49" s="2"/>
      <c r="HL49" s="2"/>
      <c r="HM49" s="2"/>
      <c r="HN49" s="2"/>
      <c r="HO49" s="19"/>
      <c r="HP49" s="53"/>
      <c r="HQ49" s="53"/>
      <c r="HR49" s="54"/>
      <c r="HS49" s="2"/>
      <c r="HT49" s="55"/>
      <c r="HU49" s="54"/>
      <c r="HV49" s="2"/>
      <c r="HW49" s="56"/>
      <c r="HX49" s="2"/>
      <c r="HY49" s="2"/>
      <c r="HZ49" s="2"/>
      <c r="IA49" s="2"/>
      <c r="IB49" s="57"/>
      <c r="IC49" s="2"/>
      <c r="ID49" s="2"/>
      <c r="IE49" s="2"/>
      <c r="IF49" s="2"/>
      <c r="IG49" s="2"/>
      <c r="IH49" s="2"/>
      <c r="II49" s="19"/>
      <c r="IJ49" s="53"/>
      <c r="IK49" s="53"/>
      <c r="IL49" s="54"/>
      <c r="IM49" s="2"/>
      <c r="IN49" s="55"/>
      <c r="IO49" s="54"/>
      <c r="IP49" s="2"/>
      <c r="IQ49" s="56"/>
      <c r="IR49" s="2"/>
      <c r="IS49" s="2"/>
      <c r="IT49" s="2"/>
      <c r="IU49" s="2"/>
      <c r="IV49" s="57"/>
      <c r="IW49" s="2"/>
      <c r="IX49" s="2"/>
      <c r="IY49" s="2"/>
      <c r="IZ49" s="2"/>
      <c r="JA49" s="2"/>
      <c r="JB49" s="2"/>
    </row>
    <row r="50" spans="1:262" s="4" customFormat="1" ht="13.5" customHeight="1">
      <c r="A50" s="46"/>
      <c r="B50" s="2"/>
      <c r="C50" s="7"/>
      <c r="E50" s="29"/>
      <c r="F50" s="47"/>
      <c r="G50" s="48"/>
      <c r="H50" s="2"/>
      <c r="I50" s="47"/>
      <c r="J50" s="48"/>
      <c r="K50" s="29"/>
      <c r="L50" s="48"/>
      <c r="M50" s="48"/>
      <c r="P50" s="49"/>
      <c r="Q50" s="29"/>
      <c r="R50" s="48"/>
      <c r="S50" s="48"/>
      <c r="U50" s="48"/>
      <c r="V50" s="48"/>
      <c r="W50" s="7"/>
      <c r="Y50" s="29"/>
      <c r="Z50" s="47"/>
      <c r="AA50" s="47"/>
      <c r="AB50" s="2"/>
      <c r="AC50" s="47"/>
      <c r="AD50" s="47"/>
      <c r="AE50" s="29"/>
      <c r="AF50" s="48"/>
      <c r="AG50" s="48"/>
      <c r="AJ50" s="49"/>
      <c r="AK50" s="29"/>
      <c r="AM50" s="48"/>
      <c r="AO50" s="48"/>
      <c r="AP50" s="48"/>
      <c r="AQ50" s="7"/>
      <c r="AS50" s="29"/>
      <c r="AT50" s="47"/>
      <c r="AU50" s="47"/>
      <c r="AV50" s="2"/>
      <c r="AW50" s="47"/>
      <c r="AX50" s="47"/>
      <c r="AY50" s="29"/>
      <c r="AZ50" s="48"/>
      <c r="BA50" s="48"/>
      <c r="BD50" s="49"/>
      <c r="BE50" s="29"/>
      <c r="BF50" s="48"/>
      <c r="BG50" s="48"/>
      <c r="BI50" s="48"/>
      <c r="BJ50" s="48"/>
      <c r="BK50" s="7"/>
      <c r="BM50" s="29"/>
      <c r="BN50" s="47"/>
      <c r="BO50" s="47"/>
      <c r="BP50" s="2"/>
      <c r="BQ50" s="47"/>
      <c r="BR50" s="47"/>
      <c r="BS50" s="29"/>
      <c r="BT50" s="48"/>
      <c r="BU50" s="48"/>
      <c r="BX50" s="49"/>
      <c r="BY50" s="29"/>
      <c r="BZ50" s="48"/>
      <c r="CA50" s="48"/>
      <c r="CC50" s="48"/>
      <c r="CD50" s="48"/>
      <c r="CE50" s="29"/>
      <c r="CG50" s="29"/>
      <c r="CH50" s="47"/>
      <c r="CI50" s="47"/>
      <c r="CJ50" s="2"/>
      <c r="CK50" s="47"/>
      <c r="CL50" s="47"/>
      <c r="CM50" s="29"/>
      <c r="CN50" s="48"/>
      <c r="CO50" s="48"/>
      <c r="CR50" s="49"/>
      <c r="CS50" s="29"/>
      <c r="CT50" s="48"/>
      <c r="CU50" s="48"/>
      <c r="CW50" s="48"/>
      <c r="CX50" s="48"/>
      <c r="CY50" s="7"/>
      <c r="DA50" s="29"/>
      <c r="DB50" s="47"/>
      <c r="DC50" s="47"/>
      <c r="DD50" s="2"/>
      <c r="DE50" s="47"/>
      <c r="DF50" s="47"/>
      <c r="DG50" s="29"/>
      <c r="DH50" s="48"/>
      <c r="DI50" s="48"/>
      <c r="DL50" s="49"/>
      <c r="DM50" s="29"/>
      <c r="DN50" s="48"/>
      <c r="DO50" s="48"/>
      <c r="DQ50" s="48"/>
      <c r="DR50" s="48"/>
      <c r="DS50" s="7"/>
      <c r="DU50" s="29"/>
      <c r="DV50" s="47"/>
      <c r="DW50" s="47"/>
      <c r="DX50" s="2"/>
      <c r="DY50" s="47"/>
      <c r="DZ50" s="47"/>
      <c r="EA50" s="29"/>
      <c r="EC50" s="50"/>
      <c r="EF50" s="49"/>
      <c r="EG50" s="29"/>
      <c r="EH50" s="48"/>
      <c r="EI50" s="48"/>
      <c r="EK50" s="48"/>
      <c r="EL50" s="48"/>
      <c r="EM50" s="7"/>
      <c r="EO50" s="29"/>
      <c r="EP50" s="47"/>
      <c r="EQ50" s="47"/>
      <c r="ER50" s="2"/>
      <c r="ES50" s="47"/>
      <c r="ET50" s="47"/>
      <c r="EU50" s="29"/>
      <c r="EV50" s="48"/>
      <c r="EW50" s="48"/>
      <c r="EZ50" s="49"/>
      <c r="FA50" s="29"/>
      <c r="FB50" s="48"/>
      <c r="FC50" s="48"/>
      <c r="FE50" s="48"/>
      <c r="FF50" s="48"/>
      <c r="FG50" s="7"/>
      <c r="FI50" s="29"/>
      <c r="FJ50" s="47"/>
      <c r="FK50" s="47"/>
      <c r="FL50" s="2"/>
      <c r="FM50" s="47"/>
      <c r="FN50" s="47"/>
      <c r="FO50" s="29"/>
      <c r="FP50" s="48"/>
      <c r="FQ50" s="48"/>
      <c r="FT50" s="49"/>
      <c r="FU50" s="29"/>
      <c r="FV50" s="48"/>
      <c r="FW50" s="48"/>
      <c r="FY50" s="48"/>
      <c r="FZ50" s="48"/>
      <c r="GA50" s="19"/>
      <c r="GB50" s="53"/>
      <c r="GC50" s="53"/>
      <c r="GD50" s="54"/>
      <c r="GE50" s="2"/>
      <c r="GF50" s="55"/>
      <c r="GG50" s="54"/>
      <c r="GH50" s="2"/>
      <c r="GI50" s="56"/>
      <c r="GJ50" s="2"/>
      <c r="GK50" s="2"/>
      <c r="GL50" s="2"/>
      <c r="GM50" s="2"/>
      <c r="GN50" s="57"/>
      <c r="GO50" s="2"/>
      <c r="GP50" s="2"/>
      <c r="GQ50" s="2"/>
      <c r="GR50" s="2"/>
      <c r="GS50" s="2"/>
      <c r="GT50" s="2"/>
      <c r="GU50" s="19"/>
      <c r="GV50" s="53"/>
      <c r="GW50" s="53"/>
      <c r="GX50" s="54"/>
      <c r="GY50" s="2"/>
      <c r="GZ50" s="55"/>
      <c r="HA50" s="54"/>
      <c r="HB50" s="2"/>
      <c r="HC50" s="56"/>
      <c r="HD50" s="2"/>
      <c r="HE50" s="2"/>
      <c r="HF50" s="2"/>
      <c r="HG50" s="2"/>
      <c r="HH50" s="57"/>
      <c r="HI50" s="2"/>
      <c r="HJ50" s="2"/>
      <c r="HK50" s="2"/>
      <c r="HL50" s="2"/>
      <c r="HM50" s="2"/>
      <c r="HN50" s="2"/>
      <c r="HO50" s="19"/>
      <c r="HP50" s="53"/>
      <c r="HQ50" s="53"/>
      <c r="HR50" s="54"/>
      <c r="HS50" s="2"/>
      <c r="HT50" s="55"/>
      <c r="HU50" s="54"/>
      <c r="HV50" s="2"/>
      <c r="HW50" s="56"/>
      <c r="HX50" s="2"/>
      <c r="HY50" s="2"/>
      <c r="HZ50" s="2"/>
      <c r="IA50" s="2"/>
      <c r="IB50" s="57"/>
      <c r="IC50" s="2"/>
      <c r="ID50" s="2"/>
      <c r="IE50" s="2"/>
      <c r="IF50" s="2"/>
      <c r="IG50" s="2"/>
      <c r="IH50" s="2"/>
      <c r="II50" s="19"/>
      <c r="IJ50" s="53"/>
      <c r="IK50" s="53"/>
      <c r="IL50" s="54"/>
      <c r="IM50" s="2"/>
      <c r="IN50" s="55"/>
      <c r="IO50" s="54"/>
      <c r="IP50" s="2"/>
      <c r="IQ50" s="56"/>
      <c r="IR50" s="2"/>
      <c r="IS50" s="2"/>
      <c r="IT50" s="2"/>
      <c r="IU50" s="2"/>
      <c r="IV50" s="57"/>
      <c r="IW50" s="2"/>
      <c r="IX50" s="2"/>
      <c r="IY50" s="2"/>
      <c r="IZ50" s="2"/>
      <c r="JA50" s="2"/>
      <c r="JB50" s="2"/>
    </row>
    <row r="51" spans="1:262" s="4" customFormat="1" ht="13.5" customHeight="1">
      <c r="A51" s="46"/>
      <c r="B51" s="2"/>
      <c r="C51" s="7"/>
      <c r="E51" s="29"/>
      <c r="F51" s="47"/>
      <c r="G51" s="48"/>
      <c r="H51" s="2"/>
      <c r="I51" s="47"/>
      <c r="J51" s="48"/>
      <c r="K51" s="29"/>
      <c r="L51" s="48"/>
      <c r="M51" s="48"/>
      <c r="P51" s="49"/>
      <c r="Q51" s="29"/>
      <c r="R51" s="48"/>
      <c r="S51" s="48"/>
      <c r="U51" s="48"/>
      <c r="V51" s="48"/>
      <c r="W51" s="7"/>
      <c r="Y51" s="29"/>
      <c r="Z51" s="47"/>
      <c r="AA51" s="47"/>
      <c r="AB51" s="2"/>
      <c r="AC51" s="47"/>
      <c r="AD51" s="47"/>
      <c r="AE51" s="29"/>
      <c r="AF51" s="48"/>
      <c r="AG51" s="48"/>
      <c r="AJ51" s="49"/>
      <c r="AK51" s="29"/>
      <c r="AM51" s="48"/>
      <c r="AO51" s="48"/>
      <c r="AP51" s="48"/>
      <c r="AQ51" s="7"/>
      <c r="AS51" s="29"/>
      <c r="AT51" s="47"/>
      <c r="AU51" s="47"/>
      <c r="AV51" s="2"/>
      <c r="AW51" s="47"/>
      <c r="AX51" s="47"/>
      <c r="AY51" s="29"/>
      <c r="AZ51" s="48"/>
      <c r="BA51" s="48"/>
      <c r="BD51" s="49"/>
      <c r="BE51" s="29"/>
      <c r="BF51" s="48"/>
      <c r="BG51" s="48"/>
      <c r="BI51" s="48"/>
      <c r="BJ51" s="48"/>
      <c r="BK51" s="7"/>
      <c r="BM51" s="29"/>
      <c r="BN51" s="47"/>
      <c r="BO51" s="47"/>
      <c r="BP51" s="2"/>
      <c r="BQ51" s="47"/>
      <c r="BR51" s="47"/>
      <c r="BS51" s="29"/>
      <c r="BT51" s="48"/>
      <c r="BU51" s="48"/>
      <c r="BX51" s="49"/>
      <c r="BY51" s="29"/>
      <c r="BZ51" s="48"/>
      <c r="CA51" s="48"/>
      <c r="CC51" s="48"/>
      <c r="CD51" s="48"/>
      <c r="CE51" s="29"/>
      <c r="CG51" s="29"/>
      <c r="CH51" s="47"/>
      <c r="CI51" s="47"/>
      <c r="CJ51" s="2"/>
      <c r="CK51" s="47"/>
      <c r="CL51" s="47"/>
      <c r="CM51" s="29"/>
      <c r="CN51" s="48"/>
      <c r="CO51" s="48"/>
      <c r="CR51" s="49"/>
      <c r="CS51" s="29"/>
      <c r="CT51" s="48"/>
      <c r="CU51" s="48"/>
      <c r="CW51" s="48"/>
      <c r="CX51" s="48"/>
      <c r="CY51" s="7"/>
      <c r="DA51" s="29"/>
      <c r="DB51" s="47"/>
      <c r="DC51" s="47"/>
      <c r="DD51" s="2"/>
      <c r="DE51" s="47"/>
      <c r="DF51" s="47"/>
      <c r="DG51" s="29"/>
      <c r="DH51" s="48"/>
      <c r="DI51" s="48"/>
      <c r="DL51" s="49"/>
      <c r="DM51" s="29"/>
      <c r="DN51" s="48"/>
      <c r="DO51" s="48"/>
      <c r="DQ51" s="48"/>
      <c r="DR51" s="48"/>
      <c r="DS51" s="7"/>
      <c r="DU51" s="29"/>
      <c r="DV51" s="47"/>
      <c r="DW51" s="47"/>
      <c r="DX51" s="2"/>
      <c r="DY51" s="47"/>
      <c r="DZ51" s="47"/>
      <c r="EA51" s="29"/>
      <c r="EC51" s="50"/>
      <c r="EF51" s="49"/>
      <c r="EG51" s="29"/>
      <c r="EH51" s="48"/>
      <c r="EI51" s="48"/>
      <c r="EK51" s="48"/>
      <c r="EL51" s="48"/>
      <c r="EM51" s="7"/>
      <c r="EO51" s="29"/>
      <c r="EP51" s="47"/>
      <c r="EQ51" s="47"/>
      <c r="ER51" s="2"/>
      <c r="ES51" s="47"/>
      <c r="ET51" s="47"/>
      <c r="EU51" s="29"/>
      <c r="EV51" s="48"/>
      <c r="EW51" s="48"/>
      <c r="EZ51" s="49"/>
      <c r="FA51" s="29"/>
      <c r="FB51" s="48"/>
      <c r="FC51" s="48"/>
      <c r="FE51" s="48"/>
      <c r="FF51" s="48"/>
      <c r="FG51" s="7"/>
      <c r="FI51" s="29"/>
      <c r="FJ51" s="47"/>
      <c r="FK51" s="47"/>
      <c r="FL51" s="2"/>
      <c r="FM51" s="47"/>
      <c r="FN51" s="47"/>
      <c r="FO51" s="29"/>
      <c r="FP51" s="48"/>
      <c r="FQ51" s="48"/>
      <c r="FT51" s="49"/>
      <c r="FU51" s="29"/>
      <c r="FV51" s="48"/>
      <c r="FW51" s="48"/>
      <c r="FY51" s="48"/>
      <c r="FZ51" s="48"/>
      <c r="GA51" s="19"/>
      <c r="GB51" s="53"/>
      <c r="GC51" s="53"/>
      <c r="GD51" s="54"/>
      <c r="GE51" s="2"/>
      <c r="GF51" s="55"/>
      <c r="GG51" s="54"/>
      <c r="GH51" s="2"/>
      <c r="GI51" s="56"/>
      <c r="GJ51" s="2"/>
      <c r="GK51" s="2"/>
      <c r="GL51" s="2"/>
      <c r="GM51" s="2"/>
      <c r="GN51" s="57"/>
      <c r="GO51" s="2"/>
      <c r="GP51" s="2"/>
      <c r="GQ51" s="2"/>
      <c r="GR51" s="2"/>
      <c r="GS51" s="2"/>
      <c r="GT51" s="2"/>
      <c r="GU51" s="19"/>
      <c r="GV51" s="53"/>
      <c r="GW51" s="53"/>
      <c r="GX51" s="54"/>
      <c r="GY51" s="2"/>
      <c r="GZ51" s="55"/>
      <c r="HA51" s="54"/>
      <c r="HB51" s="2"/>
      <c r="HC51" s="56"/>
      <c r="HD51" s="2"/>
      <c r="HE51" s="2"/>
      <c r="HF51" s="2"/>
      <c r="HG51" s="2"/>
      <c r="HH51" s="57"/>
      <c r="HI51" s="2"/>
      <c r="HJ51" s="2"/>
      <c r="HK51" s="2"/>
      <c r="HL51" s="2"/>
      <c r="HM51" s="2"/>
      <c r="HN51" s="2"/>
      <c r="HO51" s="19"/>
      <c r="HP51" s="53"/>
      <c r="HQ51" s="53"/>
      <c r="HR51" s="54"/>
      <c r="HS51" s="2"/>
      <c r="HT51" s="55"/>
      <c r="HU51" s="54"/>
      <c r="HV51" s="2"/>
      <c r="HW51" s="56"/>
      <c r="HX51" s="2"/>
      <c r="HY51" s="2"/>
      <c r="HZ51" s="2"/>
      <c r="IA51" s="2"/>
      <c r="IB51" s="57"/>
      <c r="IC51" s="2"/>
      <c r="ID51" s="2"/>
      <c r="IE51" s="2"/>
      <c r="IF51" s="2"/>
      <c r="IG51" s="2"/>
      <c r="IH51" s="2"/>
      <c r="II51" s="19"/>
      <c r="IJ51" s="53"/>
      <c r="IK51" s="53"/>
      <c r="IL51" s="54"/>
      <c r="IM51" s="2"/>
      <c r="IN51" s="55"/>
      <c r="IO51" s="54"/>
      <c r="IP51" s="2"/>
      <c r="IQ51" s="56"/>
      <c r="IR51" s="2"/>
      <c r="IS51" s="2"/>
      <c r="IT51" s="2"/>
      <c r="IU51" s="2"/>
      <c r="IV51" s="57"/>
      <c r="IW51" s="2"/>
      <c r="IX51" s="2"/>
      <c r="IY51" s="2"/>
      <c r="IZ51" s="2"/>
      <c r="JA51" s="2"/>
      <c r="JB51" s="2"/>
    </row>
    <row r="52" spans="1:262" s="4" customFormat="1" ht="13.5" customHeight="1">
      <c r="A52" s="46"/>
      <c r="B52" s="2"/>
      <c r="C52" s="7"/>
      <c r="E52" s="29"/>
      <c r="F52" s="47"/>
      <c r="G52" s="48"/>
      <c r="H52" s="2"/>
      <c r="I52" s="47"/>
      <c r="J52" s="48"/>
      <c r="K52" s="29"/>
      <c r="L52" s="48"/>
      <c r="M52" s="48"/>
      <c r="P52" s="49"/>
      <c r="Q52" s="29"/>
      <c r="R52" s="48"/>
      <c r="S52" s="48"/>
      <c r="U52" s="48"/>
      <c r="V52" s="48"/>
      <c r="W52" s="7"/>
      <c r="Y52" s="29"/>
      <c r="Z52" s="47"/>
      <c r="AA52" s="47"/>
      <c r="AB52" s="2"/>
      <c r="AC52" s="47"/>
      <c r="AD52" s="47"/>
      <c r="AE52" s="29"/>
      <c r="AF52" s="48"/>
      <c r="AG52" s="48"/>
      <c r="AJ52" s="49"/>
      <c r="AK52" s="29"/>
      <c r="AM52" s="48"/>
      <c r="AO52" s="48"/>
      <c r="AP52" s="48"/>
      <c r="AQ52" s="7"/>
      <c r="AS52" s="29"/>
      <c r="AT52" s="47"/>
      <c r="AU52" s="47"/>
      <c r="AV52" s="2"/>
      <c r="AW52" s="47"/>
      <c r="AX52" s="47"/>
      <c r="AY52" s="29"/>
      <c r="AZ52" s="48"/>
      <c r="BA52" s="48"/>
      <c r="BD52" s="49"/>
      <c r="BE52" s="29"/>
      <c r="BF52" s="48"/>
      <c r="BG52" s="48"/>
      <c r="BI52" s="48"/>
      <c r="BJ52" s="48"/>
      <c r="BK52" s="7"/>
      <c r="BM52" s="29"/>
      <c r="BN52" s="47"/>
      <c r="BO52" s="47"/>
      <c r="BP52" s="2"/>
      <c r="BQ52" s="47"/>
      <c r="BR52" s="47"/>
      <c r="BS52" s="29"/>
      <c r="BT52" s="48"/>
      <c r="BU52" s="48"/>
      <c r="BX52" s="49"/>
      <c r="BY52" s="29"/>
      <c r="BZ52" s="48"/>
      <c r="CA52" s="48"/>
      <c r="CC52" s="48"/>
      <c r="CD52" s="48"/>
      <c r="CE52" s="29"/>
      <c r="CG52" s="29"/>
      <c r="CH52" s="47"/>
      <c r="CI52" s="47"/>
      <c r="CJ52" s="2"/>
      <c r="CK52" s="47"/>
      <c r="CL52" s="47"/>
      <c r="CM52" s="29"/>
      <c r="CN52" s="48"/>
      <c r="CO52" s="48"/>
      <c r="CR52" s="49"/>
      <c r="CS52" s="29"/>
      <c r="CT52" s="48"/>
      <c r="CU52" s="48"/>
      <c r="CW52" s="48"/>
      <c r="CX52" s="48"/>
      <c r="CY52" s="7"/>
      <c r="DA52" s="29"/>
      <c r="DB52" s="47"/>
      <c r="DC52" s="47"/>
      <c r="DD52" s="2"/>
      <c r="DE52" s="47"/>
      <c r="DF52" s="47"/>
      <c r="DG52" s="29"/>
      <c r="DH52" s="48"/>
      <c r="DI52" s="48"/>
      <c r="DL52" s="49"/>
      <c r="DM52" s="29"/>
      <c r="DN52" s="48"/>
      <c r="DO52" s="48"/>
      <c r="DQ52" s="48"/>
      <c r="DR52" s="48"/>
      <c r="DS52" s="7"/>
      <c r="DU52" s="29"/>
      <c r="DV52" s="47"/>
      <c r="DW52" s="47"/>
      <c r="DX52" s="2"/>
      <c r="DY52" s="47"/>
      <c r="DZ52" s="47"/>
      <c r="EA52" s="29"/>
      <c r="EC52" s="50"/>
      <c r="EF52" s="49"/>
      <c r="EG52" s="29"/>
      <c r="EH52" s="48"/>
      <c r="EI52" s="48"/>
      <c r="EK52" s="48"/>
      <c r="EL52" s="48"/>
      <c r="EM52" s="7"/>
      <c r="EO52" s="29"/>
      <c r="EP52" s="47"/>
      <c r="EQ52" s="47"/>
      <c r="ER52" s="2"/>
      <c r="ES52" s="47"/>
      <c r="ET52" s="47"/>
      <c r="EU52" s="29"/>
      <c r="EV52" s="48"/>
      <c r="EW52" s="48"/>
      <c r="EZ52" s="49"/>
      <c r="FA52" s="29"/>
      <c r="FB52" s="48"/>
      <c r="FC52" s="48"/>
      <c r="FE52" s="48"/>
      <c r="FF52" s="48"/>
      <c r="FG52" s="7"/>
      <c r="FI52" s="29"/>
      <c r="FJ52" s="47"/>
      <c r="FK52" s="47"/>
      <c r="FL52" s="2"/>
      <c r="FM52" s="47"/>
      <c r="FN52" s="47"/>
      <c r="FO52" s="29"/>
      <c r="FP52" s="48"/>
      <c r="FQ52" s="48"/>
      <c r="FT52" s="49"/>
      <c r="FU52" s="29"/>
      <c r="FV52" s="48"/>
      <c r="FW52" s="48"/>
      <c r="FY52" s="48"/>
      <c r="FZ52" s="48"/>
      <c r="GA52" s="19"/>
      <c r="GB52" s="53"/>
      <c r="GC52" s="53"/>
      <c r="GD52" s="54"/>
      <c r="GE52" s="2"/>
      <c r="GF52" s="55"/>
      <c r="GG52" s="54"/>
      <c r="GH52" s="2"/>
      <c r="GI52" s="56"/>
      <c r="GJ52" s="2"/>
      <c r="GK52" s="2"/>
      <c r="GL52" s="2"/>
      <c r="GM52" s="2"/>
      <c r="GN52" s="57"/>
      <c r="GO52" s="2"/>
      <c r="GP52" s="2"/>
      <c r="GQ52" s="2"/>
      <c r="GR52" s="2"/>
      <c r="GS52" s="2"/>
      <c r="GT52" s="2"/>
      <c r="GU52" s="19"/>
      <c r="GV52" s="53"/>
      <c r="GW52" s="53"/>
      <c r="GX52" s="54"/>
      <c r="GY52" s="2"/>
      <c r="GZ52" s="55"/>
      <c r="HA52" s="54"/>
      <c r="HB52" s="2"/>
      <c r="HC52" s="56"/>
      <c r="HD52" s="2"/>
      <c r="HE52" s="2"/>
      <c r="HF52" s="2"/>
      <c r="HG52" s="2"/>
      <c r="HH52" s="57"/>
      <c r="HI52" s="2"/>
      <c r="HJ52" s="2"/>
      <c r="HK52" s="2"/>
      <c r="HL52" s="2"/>
      <c r="HM52" s="2"/>
      <c r="HN52" s="2"/>
      <c r="HO52" s="19"/>
      <c r="HP52" s="53"/>
      <c r="HQ52" s="53"/>
      <c r="HR52" s="54"/>
      <c r="HS52" s="2"/>
      <c r="HT52" s="55"/>
      <c r="HU52" s="54"/>
      <c r="HV52" s="2"/>
      <c r="HW52" s="56"/>
      <c r="HX52" s="2"/>
      <c r="HY52" s="2"/>
      <c r="HZ52" s="2"/>
      <c r="IA52" s="2"/>
      <c r="IB52" s="57"/>
      <c r="IC52" s="2"/>
      <c r="ID52" s="2"/>
      <c r="IE52" s="2"/>
      <c r="IF52" s="2"/>
      <c r="IG52" s="2"/>
      <c r="IH52" s="2"/>
      <c r="II52" s="19"/>
      <c r="IJ52" s="53"/>
      <c r="IK52" s="53"/>
      <c r="IL52" s="54"/>
      <c r="IM52" s="2"/>
      <c r="IN52" s="55"/>
      <c r="IO52" s="54"/>
      <c r="IP52" s="2"/>
      <c r="IQ52" s="56"/>
      <c r="IR52" s="2"/>
      <c r="IS52" s="2"/>
      <c r="IT52" s="2"/>
      <c r="IU52" s="2"/>
      <c r="IV52" s="57"/>
      <c r="IW52" s="2"/>
      <c r="IX52" s="2"/>
      <c r="IY52" s="2"/>
      <c r="IZ52" s="2"/>
      <c r="JA52" s="2"/>
      <c r="JB52" s="2"/>
    </row>
    <row r="53" spans="1:262" s="4" customFormat="1" ht="13.5" customHeight="1">
      <c r="A53" s="46"/>
      <c r="B53" s="2"/>
      <c r="C53" s="7"/>
      <c r="E53" s="29"/>
      <c r="F53" s="47"/>
      <c r="G53" s="48"/>
      <c r="H53" s="2"/>
      <c r="I53" s="47"/>
      <c r="J53" s="48"/>
      <c r="K53" s="29"/>
      <c r="L53" s="48"/>
      <c r="M53" s="48"/>
      <c r="P53" s="49"/>
      <c r="Q53" s="29"/>
      <c r="R53" s="48"/>
      <c r="S53" s="48"/>
      <c r="U53" s="48"/>
      <c r="V53" s="48"/>
      <c r="W53" s="7"/>
      <c r="Y53" s="29"/>
      <c r="Z53" s="47"/>
      <c r="AA53" s="47"/>
      <c r="AB53" s="2"/>
      <c r="AC53" s="47"/>
      <c r="AD53" s="47"/>
      <c r="AE53" s="29"/>
      <c r="AF53" s="48"/>
      <c r="AG53" s="48"/>
      <c r="AJ53" s="49"/>
      <c r="AK53" s="29"/>
      <c r="AM53" s="48"/>
      <c r="AO53" s="48"/>
      <c r="AP53" s="48"/>
      <c r="AQ53" s="7"/>
      <c r="AS53" s="29"/>
      <c r="AT53" s="47"/>
      <c r="AU53" s="47"/>
      <c r="AV53" s="2"/>
      <c r="AW53" s="47"/>
      <c r="AX53" s="47"/>
      <c r="AY53" s="29"/>
      <c r="AZ53" s="48"/>
      <c r="BA53" s="48"/>
      <c r="BD53" s="49"/>
      <c r="BE53" s="29"/>
      <c r="BF53" s="48"/>
      <c r="BG53" s="48"/>
      <c r="BI53" s="48"/>
      <c r="BJ53" s="48"/>
      <c r="BK53" s="7"/>
      <c r="BM53" s="29"/>
      <c r="BN53" s="47"/>
      <c r="BO53" s="47"/>
      <c r="BP53" s="2"/>
      <c r="BQ53" s="47"/>
      <c r="BR53" s="47"/>
      <c r="BS53" s="29"/>
      <c r="BT53" s="48"/>
      <c r="BU53" s="48"/>
      <c r="BX53" s="49"/>
      <c r="BY53" s="29"/>
      <c r="BZ53" s="48"/>
      <c r="CA53" s="48"/>
      <c r="CC53" s="48"/>
      <c r="CD53" s="48"/>
      <c r="CE53" s="29"/>
      <c r="CG53" s="29"/>
      <c r="CH53" s="47"/>
      <c r="CI53" s="47"/>
      <c r="CJ53" s="2"/>
      <c r="CK53" s="47"/>
      <c r="CL53" s="47"/>
      <c r="CM53" s="29"/>
      <c r="CN53" s="48"/>
      <c r="CO53" s="48"/>
      <c r="CR53" s="49"/>
      <c r="CS53" s="29"/>
      <c r="CT53" s="48"/>
      <c r="CU53" s="48"/>
      <c r="CW53" s="48"/>
      <c r="CX53" s="48"/>
      <c r="CY53" s="7"/>
      <c r="DA53" s="29"/>
      <c r="DB53" s="47"/>
      <c r="DC53" s="47"/>
      <c r="DD53" s="2"/>
      <c r="DE53" s="47"/>
      <c r="DF53" s="47"/>
      <c r="DG53" s="29"/>
      <c r="DH53" s="48"/>
      <c r="DI53" s="48"/>
      <c r="DL53" s="49"/>
      <c r="DM53" s="29"/>
      <c r="DN53" s="48"/>
      <c r="DO53" s="48"/>
      <c r="DQ53" s="48"/>
      <c r="DR53" s="48"/>
      <c r="DS53" s="7"/>
      <c r="DU53" s="29"/>
      <c r="DV53" s="47"/>
      <c r="DW53" s="47"/>
      <c r="DX53" s="2"/>
      <c r="DY53" s="47"/>
      <c r="DZ53" s="47"/>
      <c r="EA53" s="29"/>
      <c r="EC53" s="50"/>
      <c r="EF53" s="49"/>
      <c r="EG53" s="29"/>
      <c r="EH53" s="48"/>
      <c r="EI53" s="48"/>
      <c r="EK53" s="48"/>
      <c r="EL53" s="48"/>
      <c r="EM53" s="7"/>
      <c r="EO53" s="29"/>
      <c r="EP53" s="47"/>
      <c r="EQ53" s="47"/>
      <c r="ER53" s="2"/>
      <c r="ES53" s="47"/>
      <c r="ET53" s="47"/>
      <c r="EU53" s="29"/>
      <c r="EV53" s="48"/>
      <c r="EW53" s="48"/>
      <c r="EZ53" s="49"/>
      <c r="FA53" s="29"/>
      <c r="FB53" s="48"/>
      <c r="FC53" s="48"/>
      <c r="FE53" s="48"/>
      <c r="FF53" s="48"/>
      <c r="FG53" s="7"/>
      <c r="FI53" s="29"/>
      <c r="FJ53" s="47"/>
      <c r="FK53" s="47"/>
      <c r="FL53" s="2"/>
      <c r="FM53" s="47"/>
      <c r="FN53" s="47"/>
      <c r="FO53" s="29"/>
      <c r="FP53" s="48"/>
      <c r="FQ53" s="48"/>
      <c r="FT53" s="49"/>
      <c r="FU53" s="29"/>
      <c r="FV53" s="48"/>
      <c r="FW53" s="48"/>
      <c r="FY53" s="48"/>
      <c r="FZ53" s="48"/>
      <c r="GA53" s="19"/>
      <c r="GB53" s="53"/>
      <c r="GC53" s="53"/>
      <c r="GD53" s="59"/>
      <c r="GE53" s="2"/>
      <c r="GF53" s="53"/>
      <c r="GG53" s="54"/>
      <c r="GH53" s="2"/>
      <c r="GI53" s="56"/>
      <c r="GJ53" s="2"/>
      <c r="GK53" s="2"/>
      <c r="GL53" s="2"/>
      <c r="GM53" s="2"/>
      <c r="GN53" s="57"/>
      <c r="GO53" s="2"/>
      <c r="GP53" s="2"/>
      <c r="GQ53" s="2"/>
      <c r="GR53" s="2"/>
      <c r="GS53" s="2"/>
      <c r="GT53" s="2"/>
      <c r="GU53" s="19"/>
      <c r="GV53" s="53"/>
      <c r="GW53" s="53"/>
      <c r="GX53" s="59"/>
      <c r="GY53" s="2"/>
      <c r="GZ53" s="53"/>
      <c r="HA53" s="54"/>
      <c r="HB53" s="2"/>
      <c r="HC53" s="56"/>
      <c r="HD53" s="2"/>
      <c r="HE53" s="2"/>
      <c r="HF53" s="2"/>
      <c r="HG53" s="2"/>
      <c r="HH53" s="57"/>
      <c r="HI53" s="2"/>
      <c r="HJ53" s="2"/>
      <c r="HK53" s="2"/>
      <c r="HL53" s="2"/>
      <c r="HM53" s="2"/>
      <c r="HN53" s="2"/>
      <c r="HO53" s="19"/>
      <c r="HP53" s="53"/>
      <c r="HQ53" s="53"/>
      <c r="HR53" s="59"/>
      <c r="HS53" s="2"/>
      <c r="HT53" s="53"/>
      <c r="HU53" s="54"/>
      <c r="HV53" s="2"/>
      <c r="HW53" s="56"/>
      <c r="HX53" s="2"/>
      <c r="HY53" s="2"/>
      <c r="HZ53" s="2"/>
      <c r="IA53" s="2"/>
      <c r="IB53" s="57"/>
      <c r="IC53" s="2"/>
      <c r="ID53" s="2"/>
      <c r="IE53" s="2"/>
      <c r="IF53" s="2"/>
      <c r="IG53" s="2"/>
      <c r="IH53" s="2"/>
      <c r="II53" s="19"/>
      <c r="IJ53" s="53"/>
      <c r="IK53" s="53"/>
      <c r="IL53" s="59"/>
      <c r="IM53" s="2"/>
      <c r="IN53" s="53"/>
      <c r="IO53" s="54"/>
      <c r="IP53" s="2"/>
      <c r="IQ53" s="56"/>
      <c r="IR53" s="2"/>
      <c r="IS53" s="2"/>
      <c r="IT53" s="2"/>
      <c r="IU53" s="2"/>
      <c r="IV53" s="57"/>
      <c r="IW53" s="2"/>
      <c r="IX53" s="2"/>
      <c r="IY53" s="2"/>
      <c r="IZ53" s="2"/>
      <c r="JA53" s="2"/>
      <c r="JB53" s="2"/>
    </row>
    <row r="54" spans="1:262" s="4" customFormat="1" ht="13.5" customHeight="1">
      <c r="A54" s="46"/>
      <c r="B54" s="2"/>
      <c r="C54" s="7"/>
      <c r="E54" s="29"/>
      <c r="F54" s="47"/>
      <c r="G54" s="48"/>
      <c r="H54" s="2"/>
      <c r="I54" s="47"/>
      <c r="J54" s="48"/>
      <c r="K54" s="29"/>
      <c r="L54" s="48"/>
      <c r="M54" s="48"/>
      <c r="P54" s="49"/>
      <c r="Q54" s="29"/>
      <c r="R54" s="48"/>
      <c r="S54" s="48"/>
      <c r="U54" s="48"/>
      <c r="V54" s="48"/>
      <c r="W54" s="7"/>
      <c r="Y54" s="29"/>
      <c r="Z54" s="47"/>
      <c r="AA54" s="47"/>
      <c r="AB54" s="2"/>
      <c r="AC54" s="47"/>
      <c r="AD54" s="47"/>
      <c r="AE54" s="29"/>
      <c r="AF54" s="48"/>
      <c r="AG54" s="48"/>
      <c r="AJ54" s="49"/>
      <c r="AK54" s="29"/>
      <c r="AM54" s="48"/>
      <c r="AO54" s="48"/>
      <c r="AP54" s="48"/>
      <c r="AQ54" s="7"/>
      <c r="AS54" s="29"/>
      <c r="AT54" s="47"/>
      <c r="AU54" s="47"/>
      <c r="AV54" s="2"/>
      <c r="AW54" s="47"/>
      <c r="AX54" s="47"/>
      <c r="AY54" s="29"/>
      <c r="AZ54" s="48"/>
      <c r="BA54" s="48"/>
      <c r="BD54" s="49"/>
      <c r="BE54" s="29"/>
      <c r="BF54" s="48"/>
      <c r="BG54" s="48"/>
      <c r="BI54" s="48"/>
      <c r="BJ54" s="48"/>
      <c r="BK54" s="7"/>
      <c r="BM54" s="29"/>
      <c r="BN54" s="47"/>
      <c r="BO54" s="47"/>
      <c r="BP54" s="2"/>
      <c r="BQ54" s="47"/>
      <c r="BR54" s="47"/>
      <c r="BS54" s="29"/>
      <c r="BT54" s="48"/>
      <c r="BU54" s="48"/>
      <c r="BX54" s="49"/>
      <c r="BY54" s="29"/>
      <c r="BZ54" s="48"/>
      <c r="CA54" s="48"/>
      <c r="CC54" s="48"/>
      <c r="CD54" s="48"/>
      <c r="CE54" s="29"/>
      <c r="CG54" s="29"/>
      <c r="CH54" s="47"/>
      <c r="CI54" s="47"/>
      <c r="CJ54" s="2"/>
      <c r="CK54" s="47"/>
      <c r="CL54" s="47"/>
      <c r="CM54" s="29"/>
      <c r="CN54" s="48"/>
      <c r="CO54" s="48"/>
      <c r="CR54" s="49"/>
      <c r="CS54" s="29"/>
      <c r="CT54" s="48"/>
      <c r="CU54" s="48"/>
      <c r="CW54" s="48"/>
      <c r="CX54" s="48"/>
      <c r="CY54" s="7"/>
      <c r="DA54" s="29"/>
      <c r="DB54" s="47"/>
      <c r="DC54" s="47"/>
      <c r="DD54" s="2"/>
      <c r="DE54" s="47"/>
      <c r="DF54" s="47"/>
      <c r="DG54" s="29"/>
      <c r="DH54" s="48"/>
      <c r="DI54" s="48"/>
      <c r="DL54" s="49"/>
      <c r="DM54" s="29"/>
      <c r="DN54" s="48"/>
      <c r="DO54" s="48"/>
      <c r="DQ54" s="48"/>
      <c r="DR54" s="48"/>
      <c r="DS54" s="7"/>
      <c r="DU54" s="29"/>
      <c r="DV54" s="47"/>
      <c r="DW54" s="47"/>
      <c r="DX54" s="2"/>
      <c r="DY54" s="47"/>
      <c r="DZ54" s="47"/>
      <c r="EA54" s="29"/>
      <c r="EC54" s="50"/>
      <c r="EF54" s="49"/>
      <c r="EG54" s="29"/>
      <c r="EH54" s="48"/>
      <c r="EI54" s="48"/>
      <c r="EK54" s="48"/>
      <c r="EL54" s="48"/>
      <c r="EM54" s="7"/>
      <c r="EO54" s="29"/>
      <c r="EP54" s="47"/>
      <c r="EQ54" s="47"/>
      <c r="ER54" s="2"/>
      <c r="ES54" s="47"/>
      <c r="ET54" s="47"/>
      <c r="EU54" s="29"/>
      <c r="EV54" s="48"/>
      <c r="EW54" s="48"/>
      <c r="EZ54" s="49"/>
      <c r="FA54" s="29"/>
      <c r="FB54" s="48"/>
      <c r="FC54" s="48"/>
      <c r="FE54" s="48"/>
      <c r="FF54" s="48"/>
      <c r="FG54" s="7"/>
      <c r="FI54" s="29"/>
      <c r="FJ54" s="47"/>
      <c r="FK54" s="47"/>
      <c r="FL54" s="2"/>
      <c r="FM54" s="47"/>
      <c r="FN54" s="47"/>
      <c r="FO54" s="29"/>
      <c r="FP54" s="48"/>
      <c r="FQ54" s="48"/>
      <c r="FT54" s="49"/>
      <c r="FU54" s="29"/>
      <c r="FV54" s="48"/>
      <c r="FW54" s="48"/>
      <c r="FY54" s="48"/>
      <c r="FZ54" s="48"/>
      <c r="GA54" s="19"/>
      <c r="GB54" s="53"/>
      <c r="GC54" s="53"/>
      <c r="GD54" s="59"/>
      <c r="GE54" s="2"/>
      <c r="GF54" s="53"/>
      <c r="GG54" s="54"/>
      <c r="GH54" s="2"/>
      <c r="GI54" s="56"/>
      <c r="GJ54" s="2"/>
      <c r="GK54" s="2"/>
      <c r="GL54" s="2"/>
      <c r="GM54" s="2"/>
      <c r="GN54" s="57"/>
      <c r="GO54" s="2"/>
      <c r="GP54" s="2"/>
      <c r="GQ54" s="2"/>
      <c r="GR54" s="2"/>
      <c r="GS54" s="2"/>
      <c r="GT54" s="2"/>
      <c r="GU54" s="19"/>
      <c r="GV54" s="53"/>
      <c r="GW54" s="53"/>
      <c r="GX54" s="59"/>
      <c r="GY54" s="2"/>
      <c r="GZ54" s="53"/>
      <c r="HA54" s="54"/>
      <c r="HB54" s="2"/>
      <c r="HC54" s="56"/>
      <c r="HD54" s="2"/>
      <c r="HE54" s="2"/>
      <c r="HF54" s="2"/>
      <c r="HG54" s="2"/>
      <c r="HH54" s="57"/>
      <c r="HI54" s="2"/>
      <c r="HJ54" s="2"/>
      <c r="HK54" s="2"/>
      <c r="HL54" s="2"/>
      <c r="HM54" s="2"/>
      <c r="HN54" s="2"/>
      <c r="HO54" s="19"/>
      <c r="HP54" s="53"/>
      <c r="HQ54" s="53"/>
      <c r="HR54" s="59"/>
      <c r="HS54" s="2"/>
      <c r="HT54" s="53"/>
      <c r="HU54" s="54"/>
      <c r="HV54" s="2"/>
      <c r="HW54" s="56"/>
      <c r="HX54" s="2"/>
      <c r="HY54" s="2"/>
      <c r="HZ54" s="2"/>
      <c r="IA54" s="2"/>
      <c r="IB54" s="57"/>
      <c r="IC54" s="2"/>
      <c r="ID54" s="2"/>
      <c r="IE54" s="2"/>
      <c r="IF54" s="2"/>
      <c r="IG54" s="2"/>
      <c r="IH54" s="2"/>
      <c r="II54" s="19"/>
      <c r="IJ54" s="53"/>
      <c r="IK54" s="53"/>
      <c r="IL54" s="59"/>
      <c r="IM54" s="2"/>
      <c r="IN54" s="53"/>
      <c r="IO54" s="54"/>
      <c r="IP54" s="2"/>
      <c r="IQ54" s="56"/>
      <c r="IR54" s="2"/>
      <c r="IS54" s="2"/>
      <c r="IT54" s="2"/>
      <c r="IU54" s="2"/>
      <c r="IV54" s="57"/>
      <c r="IW54" s="2"/>
      <c r="IX54" s="2"/>
      <c r="IY54" s="2"/>
      <c r="IZ54" s="2"/>
      <c r="JA54" s="2"/>
      <c r="JB54" s="2"/>
    </row>
    <row r="55" spans="1:262" s="4" customFormat="1" ht="13.5" customHeight="1">
      <c r="A55" s="46"/>
      <c r="B55" s="2"/>
      <c r="C55" s="7"/>
      <c r="E55" s="29"/>
      <c r="F55" s="47"/>
      <c r="G55" s="48"/>
      <c r="H55" s="2"/>
      <c r="I55" s="47"/>
      <c r="J55" s="48"/>
      <c r="K55" s="29"/>
      <c r="L55" s="48"/>
      <c r="M55" s="48"/>
      <c r="P55" s="49"/>
      <c r="Q55" s="29"/>
      <c r="R55" s="48"/>
      <c r="S55" s="48"/>
      <c r="U55" s="48"/>
      <c r="V55" s="48"/>
      <c r="W55" s="7"/>
      <c r="Y55" s="29"/>
      <c r="Z55" s="47"/>
      <c r="AA55" s="47"/>
      <c r="AB55" s="2"/>
      <c r="AC55" s="47"/>
      <c r="AD55" s="47"/>
      <c r="AE55" s="29"/>
      <c r="AF55" s="48"/>
      <c r="AG55" s="48"/>
      <c r="AJ55" s="49"/>
      <c r="AK55" s="29"/>
      <c r="AM55" s="48"/>
      <c r="AO55" s="48"/>
      <c r="AP55" s="48"/>
      <c r="AQ55" s="7"/>
      <c r="AS55" s="29"/>
      <c r="AT55" s="47"/>
      <c r="AU55" s="47"/>
      <c r="AV55" s="2"/>
      <c r="AW55" s="47"/>
      <c r="AX55" s="47"/>
      <c r="AY55" s="29"/>
      <c r="AZ55" s="48"/>
      <c r="BA55" s="48"/>
      <c r="BD55" s="49"/>
      <c r="BE55" s="29"/>
      <c r="BF55" s="48"/>
      <c r="BG55" s="48"/>
      <c r="BI55" s="48"/>
      <c r="BJ55" s="48"/>
      <c r="BK55" s="7"/>
      <c r="BM55" s="29"/>
      <c r="BN55" s="47"/>
      <c r="BO55" s="47"/>
      <c r="BP55" s="2"/>
      <c r="BQ55" s="47"/>
      <c r="BR55" s="47"/>
      <c r="BS55" s="29"/>
      <c r="BT55" s="48"/>
      <c r="BU55" s="48"/>
      <c r="BX55" s="49"/>
      <c r="BY55" s="29"/>
      <c r="BZ55" s="48"/>
      <c r="CA55" s="48"/>
      <c r="CC55" s="48"/>
      <c r="CD55" s="48"/>
      <c r="CE55" s="29"/>
      <c r="CG55" s="29"/>
      <c r="CH55" s="47"/>
      <c r="CI55" s="47"/>
      <c r="CJ55" s="2"/>
      <c r="CK55" s="47"/>
      <c r="CL55" s="47"/>
      <c r="CM55" s="29"/>
      <c r="CN55" s="48"/>
      <c r="CO55" s="48"/>
      <c r="CR55" s="49"/>
      <c r="CS55" s="29"/>
      <c r="CT55" s="48"/>
      <c r="CU55" s="48"/>
      <c r="CW55" s="48"/>
      <c r="CX55" s="48"/>
      <c r="CY55" s="7"/>
      <c r="DA55" s="29"/>
      <c r="DB55" s="47"/>
      <c r="DC55" s="47"/>
      <c r="DD55" s="2"/>
      <c r="DE55" s="47"/>
      <c r="DF55" s="47"/>
      <c r="DG55" s="29"/>
      <c r="DH55" s="48"/>
      <c r="DI55" s="48"/>
      <c r="DL55" s="49"/>
      <c r="DM55" s="29"/>
      <c r="DN55" s="48"/>
      <c r="DO55" s="48"/>
      <c r="DQ55" s="48"/>
      <c r="DR55" s="48"/>
      <c r="DS55" s="7"/>
      <c r="DU55" s="29"/>
      <c r="DV55" s="47"/>
      <c r="DW55" s="47"/>
      <c r="DX55" s="2"/>
      <c r="DY55" s="47"/>
      <c r="DZ55" s="47"/>
      <c r="EA55" s="29"/>
      <c r="EC55" s="50"/>
      <c r="EF55" s="49"/>
      <c r="EG55" s="29"/>
      <c r="EH55" s="48"/>
      <c r="EI55" s="48"/>
      <c r="EK55" s="48"/>
      <c r="EL55" s="48"/>
      <c r="EM55" s="7"/>
      <c r="EO55" s="29"/>
      <c r="EP55" s="47"/>
      <c r="EQ55" s="47"/>
      <c r="ER55" s="2"/>
      <c r="ES55" s="47"/>
      <c r="ET55" s="47"/>
      <c r="EU55" s="29"/>
      <c r="EV55" s="48"/>
      <c r="EW55" s="48"/>
      <c r="EZ55" s="49"/>
      <c r="FA55" s="29"/>
      <c r="FB55" s="48"/>
      <c r="FC55" s="48"/>
      <c r="FE55" s="48"/>
      <c r="FF55" s="48"/>
      <c r="FG55" s="7"/>
      <c r="FI55" s="29"/>
      <c r="FJ55" s="47"/>
      <c r="FK55" s="47"/>
      <c r="FL55" s="2"/>
      <c r="FM55" s="47"/>
      <c r="FN55" s="47"/>
      <c r="FO55" s="29"/>
      <c r="FP55" s="48"/>
      <c r="FQ55" s="48"/>
      <c r="FT55" s="49"/>
      <c r="FU55" s="29"/>
      <c r="FV55" s="48"/>
      <c r="FW55" s="48"/>
      <c r="FY55" s="48"/>
      <c r="FZ55" s="48"/>
      <c r="GA55" s="60"/>
      <c r="GB55" s="53"/>
      <c r="GC55" s="54"/>
      <c r="GD55" s="55"/>
      <c r="GE55" s="54"/>
      <c r="GF55" s="53"/>
      <c r="GG55" s="54"/>
      <c r="GH55" s="54"/>
      <c r="GI55" s="61"/>
      <c r="GJ55" s="54"/>
      <c r="GN55" s="49"/>
      <c r="GS55" s="55"/>
      <c r="GT55" s="54"/>
      <c r="GU55" s="60"/>
      <c r="GV55" s="53"/>
      <c r="GW55" s="54"/>
      <c r="GX55" s="55"/>
      <c r="GY55" s="54"/>
      <c r="GZ55" s="53"/>
      <c r="HA55" s="54"/>
      <c r="HB55" s="54"/>
      <c r="HC55" s="61"/>
      <c r="HD55" s="54"/>
      <c r="HH55" s="49"/>
      <c r="HM55" s="55"/>
      <c r="HN55" s="54"/>
      <c r="HO55" s="60"/>
      <c r="HP55" s="53"/>
      <c r="HQ55" s="54"/>
      <c r="HR55" s="55"/>
      <c r="HS55" s="54"/>
      <c r="HT55" s="53"/>
      <c r="HU55" s="54"/>
      <c r="HV55" s="54"/>
      <c r="HW55" s="61"/>
      <c r="HX55" s="54"/>
      <c r="IB55" s="49"/>
      <c r="IG55" s="55"/>
      <c r="IH55" s="54"/>
      <c r="II55" s="60"/>
      <c r="IJ55" s="53"/>
      <c r="IK55" s="54"/>
      <c r="IL55" s="55"/>
      <c r="IM55" s="54"/>
      <c r="IN55" s="53"/>
      <c r="IO55" s="54"/>
      <c r="IP55" s="54"/>
      <c r="IQ55" s="61"/>
      <c r="IR55" s="54"/>
      <c r="IV55" s="49"/>
      <c r="JA55" s="55"/>
      <c r="JB55" s="54"/>
    </row>
    <row r="56" spans="1:262" s="4" customFormat="1" ht="13.5" customHeight="1">
      <c r="A56" s="46"/>
      <c r="B56" s="2"/>
      <c r="C56" s="7"/>
      <c r="E56" s="29"/>
      <c r="F56" s="47"/>
      <c r="G56" s="48"/>
      <c r="H56" s="2"/>
      <c r="I56" s="47"/>
      <c r="J56" s="48"/>
      <c r="K56" s="29"/>
      <c r="L56" s="48"/>
      <c r="M56" s="48"/>
      <c r="P56" s="49"/>
      <c r="Q56" s="29"/>
      <c r="R56" s="48"/>
      <c r="S56" s="48"/>
      <c r="U56" s="48"/>
      <c r="V56" s="48"/>
      <c r="W56" s="7"/>
      <c r="Y56" s="29"/>
      <c r="Z56" s="47"/>
      <c r="AA56" s="47"/>
      <c r="AB56" s="2"/>
      <c r="AC56" s="47"/>
      <c r="AD56" s="47"/>
      <c r="AE56" s="29"/>
      <c r="AF56" s="48"/>
      <c r="AG56" s="48"/>
      <c r="AJ56" s="49"/>
      <c r="AK56" s="29"/>
      <c r="AM56" s="48"/>
      <c r="AO56" s="48"/>
      <c r="AP56" s="48"/>
      <c r="AQ56" s="7"/>
      <c r="AS56" s="29"/>
      <c r="AT56" s="47"/>
      <c r="AU56" s="47"/>
      <c r="AV56" s="2"/>
      <c r="AW56" s="47"/>
      <c r="AX56" s="47"/>
      <c r="AY56" s="29"/>
      <c r="AZ56" s="48"/>
      <c r="BA56" s="48"/>
      <c r="BD56" s="49"/>
      <c r="BE56" s="29"/>
      <c r="BF56" s="48"/>
      <c r="BG56" s="48"/>
      <c r="BI56" s="48"/>
      <c r="BJ56" s="48"/>
      <c r="BK56" s="7"/>
      <c r="BM56" s="29"/>
      <c r="BN56" s="47"/>
      <c r="BO56" s="47"/>
      <c r="BP56" s="2"/>
      <c r="BQ56" s="47"/>
      <c r="BR56" s="47"/>
      <c r="BS56" s="29"/>
      <c r="BT56" s="48"/>
      <c r="BU56" s="48"/>
      <c r="BX56" s="49"/>
      <c r="BY56" s="29"/>
      <c r="BZ56" s="48"/>
      <c r="CA56" s="48"/>
      <c r="CC56" s="48"/>
      <c r="CD56" s="48"/>
      <c r="CE56" s="29"/>
      <c r="CG56" s="29"/>
      <c r="CH56" s="47"/>
      <c r="CI56" s="47"/>
      <c r="CJ56" s="2"/>
      <c r="CK56" s="47"/>
      <c r="CL56" s="47"/>
      <c r="CM56" s="29"/>
      <c r="CN56" s="48"/>
      <c r="CO56" s="48"/>
      <c r="CR56" s="49"/>
      <c r="CS56" s="29"/>
      <c r="CT56" s="48"/>
      <c r="CU56" s="48"/>
      <c r="CW56" s="48"/>
      <c r="CX56" s="48"/>
      <c r="CY56" s="7"/>
      <c r="DA56" s="29"/>
      <c r="DB56" s="47"/>
      <c r="DC56" s="47"/>
      <c r="DD56" s="2"/>
      <c r="DE56" s="47"/>
      <c r="DF56" s="47"/>
      <c r="DG56" s="29"/>
      <c r="DH56" s="48"/>
      <c r="DI56" s="48"/>
      <c r="DL56" s="49"/>
      <c r="DM56" s="29"/>
      <c r="DN56" s="48"/>
      <c r="DO56" s="48"/>
      <c r="DQ56" s="48"/>
      <c r="DR56" s="48"/>
      <c r="DS56" s="7"/>
      <c r="DU56" s="29"/>
      <c r="DV56" s="47"/>
      <c r="DW56" s="47"/>
      <c r="DX56" s="2"/>
      <c r="DY56" s="47"/>
      <c r="DZ56" s="47"/>
      <c r="EA56" s="29"/>
      <c r="EC56" s="50"/>
      <c r="EF56" s="49"/>
      <c r="EG56" s="29"/>
      <c r="EH56" s="48"/>
      <c r="EI56" s="48"/>
      <c r="EK56" s="48"/>
      <c r="EL56" s="48"/>
      <c r="EM56" s="7"/>
      <c r="EO56" s="29"/>
      <c r="EP56" s="47"/>
      <c r="EQ56" s="47"/>
      <c r="ER56" s="2"/>
      <c r="ES56" s="47"/>
      <c r="ET56" s="47"/>
      <c r="EU56" s="29"/>
      <c r="EV56" s="48"/>
      <c r="EW56" s="48"/>
      <c r="EZ56" s="49"/>
      <c r="FA56" s="29"/>
      <c r="FB56" s="48"/>
      <c r="FC56" s="48"/>
      <c r="FE56" s="48"/>
      <c r="FF56" s="48"/>
      <c r="FG56" s="7"/>
      <c r="FI56" s="29"/>
      <c r="FJ56" s="47"/>
      <c r="FK56" s="47"/>
      <c r="FL56" s="2"/>
      <c r="FM56" s="47"/>
      <c r="FN56" s="47"/>
      <c r="FO56" s="29"/>
      <c r="FP56" s="48"/>
      <c r="FQ56" s="48"/>
      <c r="FT56" s="49"/>
      <c r="FU56" s="29"/>
      <c r="FV56" s="48"/>
      <c r="FW56" s="48"/>
      <c r="FY56" s="48"/>
      <c r="FZ56" s="48"/>
      <c r="GA56" s="19"/>
      <c r="GB56" s="53"/>
      <c r="GC56" s="53"/>
      <c r="GD56" s="59"/>
      <c r="GE56" s="2"/>
      <c r="GF56" s="53"/>
      <c r="GG56" s="54"/>
      <c r="GH56" s="2"/>
      <c r="GI56" s="56"/>
      <c r="GJ56" s="2"/>
      <c r="GK56" s="2"/>
      <c r="GL56" s="2"/>
      <c r="GM56" s="2"/>
      <c r="GN56" s="57"/>
      <c r="GO56" s="2"/>
      <c r="GP56" s="2"/>
      <c r="GQ56" s="2"/>
      <c r="GR56" s="2"/>
      <c r="GS56" s="2"/>
      <c r="GT56" s="2"/>
      <c r="GU56" s="19"/>
      <c r="GV56" s="53"/>
      <c r="GW56" s="53"/>
      <c r="GX56" s="59"/>
      <c r="GY56" s="2"/>
      <c r="GZ56" s="53"/>
      <c r="HA56" s="54"/>
      <c r="HB56" s="2"/>
      <c r="HC56" s="56"/>
      <c r="HD56" s="2"/>
      <c r="HE56" s="2"/>
      <c r="HF56" s="2"/>
      <c r="HG56" s="2"/>
      <c r="HH56" s="57"/>
      <c r="HI56" s="2"/>
      <c r="HJ56" s="2"/>
      <c r="HK56" s="2"/>
      <c r="HL56" s="2"/>
      <c r="HM56" s="2"/>
      <c r="HN56" s="2"/>
      <c r="HO56" s="19"/>
      <c r="HP56" s="53"/>
      <c r="HQ56" s="53"/>
      <c r="HR56" s="59"/>
      <c r="HS56" s="2"/>
      <c r="HT56" s="53"/>
      <c r="HU56" s="54"/>
      <c r="HV56" s="2"/>
      <c r="HW56" s="56"/>
      <c r="HX56" s="2"/>
      <c r="HY56" s="2"/>
      <c r="HZ56" s="2"/>
      <c r="IA56" s="2"/>
      <c r="IB56" s="57"/>
      <c r="IC56" s="2"/>
      <c r="ID56" s="2"/>
      <c r="IE56" s="2"/>
      <c r="IF56" s="2"/>
      <c r="IG56" s="2"/>
      <c r="IH56" s="2"/>
      <c r="II56" s="19"/>
      <c r="IJ56" s="53"/>
      <c r="IK56" s="53"/>
      <c r="IL56" s="59"/>
      <c r="IM56" s="2"/>
      <c r="IN56" s="53"/>
      <c r="IO56" s="54"/>
      <c r="IP56" s="2"/>
      <c r="IQ56" s="56"/>
      <c r="IR56" s="2"/>
      <c r="IS56" s="2"/>
      <c r="IT56" s="2"/>
      <c r="IU56" s="2"/>
      <c r="IV56" s="57"/>
      <c r="IW56" s="2"/>
      <c r="IX56" s="2"/>
      <c r="IY56" s="2"/>
      <c r="IZ56" s="2"/>
      <c r="JA56" s="2"/>
      <c r="JB56" s="2"/>
    </row>
    <row r="57" spans="1:262" s="4" customFormat="1" ht="13.5" customHeight="1">
      <c r="A57" s="46"/>
      <c r="B57" s="2"/>
      <c r="C57" s="7"/>
      <c r="E57" s="29"/>
      <c r="F57" s="47"/>
      <c r="G57" s="48"/>
      <c r="H57" s="2"/>
      <c r="I57" s="47"/>
      <c r="J57" s="48"/>
      <c r="K57" s="29"/>
      <c r="L57" s="48"/>
      <c r="M57" s="48"/>
      <c r="P57" s="49"/>
      <c r="Q57" s="29"/>
      <c r="R57" s="48"/>
      <c r="S57" s="48"/>
      <c r="U57" s="48"/>
      <c r="V57" s="48"/>
      <c r="W57" s="7"/>
      <c r="Y57" s="29"/>
      <c r="Z57" s="47"/>
      <c r="AA57" s="47"/>
      <c r="AB57" s="2"/>
      <c r="AC57" s="47"/>
      <c r="AD57" s="47"/>
      <c r="AE57" s="29"/>
      <c r="AF57" s="48"/>
      <c r="AG57" s="48"/>
      <c r="AJ57" s="49"/>
      <c r="AK57" s="29"/>
      <c r="AM57" s="48"/>
      <c r="AO57" s="48"/>
      <c r="AP57" s="48"/>
      <c r="AQ57" s="7"/>
      <c r="AS57" s="29"/>
      <c r="AT57" s="47"/>
      <c r="AU57" s="47"/>
      <c r="AV57" s="2"/>
      <c r="AW57" s="47"/>
      <c r="AX57" s="47"/>
      <c r="AY57" s="29"/>
      <c r="AZ57" s="48"/>
      <c r="BA57" s="48"/>
      <c r="BD57" s="49"/>
      <c r="BE57" s="29"/>
      <c r="BF57" s="48"/>
      <c r="BG57" s="48"/>
      <c r="BI57" s="48"/>
      <c r="BJ57" s="48"/>
      <c r="BK57" s="7"/>
      <c r="BM57" s="29"/>
      <c r="BN57" s="47"/>
      <c r="BO57" s="47"/>
      <c r="BP57" s="2"/>
      <c r="BQ57" s="47"/>
      <c r="BR57" s="47"/>
      <c r="BS57" s="29"/>
      <c r="BT57" s="48"/>
      <c r="BU57" s="48"/>
      <c r="BX57" s="49"/>
      <c r="BY57" s="29"/>
      <c r="BZ57" s="48"/>
      <c r="CA57" s="48"/>
      <c r="CC57" s="48"/>
      <c r="CD57" s="48"/>
      <c r="CE57" s="29"/>
      <c r="CG57" s="29"/>
      <c r="CH57" s="47"/>
      <c r="CI57" s="47"/>
      <c r="CJ57" s="2"/>
      <c r="CK57" s="47"/>
      <c r="CL57" s="47"/>
      <c r="CM57" s="29"/>
      <c r="CN57" s="48"/>
      <c r="CO57" s="48"/>
      <c r="CR57" s="49"/>
      <c r="CS57" s="29"/>
      <c r="CT57" s="48"/>
      <c r="CU57" s="48"/>
      <c r="CW57" s="48"/>
      <c r="CX57" s="48"/>
      <c r="CY57" s="7"/>
      <c r="DA57" s="29"/>
      <c r="DB57" s="47"/>
      <c r="DC57" s="47"/>
      <c r="DD57" s="2"/>
      <c r="DE57" s="47"/>
      <c r="DF57" s="47"/>
      <c r="DG57" s="29"/>
      <c r="DH57" s="48"/>
      <c r="DI57" s="48"/>
      <c r="DL57" s="49"/>
      <c r="DM57" s="29"/>
      <c r="DN57" s="48"/>
      <c r="DO57" s="48"/>
      <c r="DQ57" s="48"/>
      <c r="DR57" s="48"/>
      <c r="DS57" s="7"/>
      <c r="DU57" s="29"/>
      <c r="DV57" s="47"/>
      <c r="DW57" s="47"/>
      <c r="DX57" s="2"/>
      <c r="DY57" s="47"/>
      <c r="DZ57" s="47"/>
      <c r="EA57" s="29"/>
      <c r="EC57" s="50"/>
      <c r="EF57" s="49"/>
      <c r="EG57" s="29"/>
      <c r="EH57" s="48"/>
      <c r="EI57" s="48"/>
      <c r="EK57" s="48"/>
      <c r="EL57" s="48"/>
      <c r="EM57" s="7"/>
      <c r="EO57" s="29"/>
      <c r="EP57" s="47"/>
      <c r="EQ57" s="47"/>
      <c r="ER57" s="2"/>
      <c r="ES57" s="47"/>
      <c r="ET57" s="47"/>
      <c r="EU57" s="29"/>
      <c r="EV57" s="48"/>
      <c r="EW57" s="48"/>
      <c r="EZ57" s="49"/>
      <c r="FA57" s="29"/>
      <c r="FB57" s="48"/>
      <c r="FC57" s="48"/>
      <c r="FE57" s="48"/>
      <c r="FF57" s="48"/>
      <c r="FG57" s="7"/>
      <c r="FI57" s="29"/>
      <c r="FJ57" s="47"/>
      <c r="FK57" s="47"/>
      <c r="FL57" s="2"/>
      <c r="FM57" s="47"/>
      <c r="FN57" s="47"/>
      <c r="FO57" s="29"/>
      <c r="FP57" s="48"/>
      <c r="FQ57" s="48"/>
      <c r="FT57" s="49"/>
      <c r="FU57" s="29"/>
      <c r="FV57" s="48"/>
      <c r="FW57" s="48"/>
      <c r="FY57" s="48"/>
      <c r="FZ57" s="48"/>
      <c r="GA57" s="19"/>
      <c r="GB57" s="53"/>
      <c r="GC57" s="53"/>
      <c r="GD57" s="59"/>
      <c r="GE57" s="59"/>
      <c r="GF57" s="53"/>
      <c r="GG57" s="54"/>
      <c r="GH57" s="2"/>
      <c r="GI57" s="56"/>
      <c r="GJ57" s="2"/>
      <c r="GK57" s="2"/>
      <c r="GL57" s="2"/>
      <c r="GM57" s="2"/>
      <c r="GN57" s="57"/>
      <c r="GO57" s="2"/>
      <c r="GP57" s="2"/>
      <c r="GQ57" s="2"/>
      <c r="GR57" s="2"/>
      <c r="GS57" s="2"/>
      <c r="GT57" s="2"/>
      <c r="GU57" s="19"/>
      <c r="GV57" s="53"/>
      <c r="GW57" s="53"/>
      <c r="GX57" s="59"/>
      <c r="GY57" s="59"/>
      <c r="GZ57" s="53"/>
      <c r="HA57" s="54"/>
      <c r="HB57" s="2"/>
      <c r="HC57" s="56"/>
      <c r="HD57" s="2"/>
      <c r="HE57" s="2"/>
      <c r="HF57" s="2"/>
      <c r="HG57" s="2"/>
      <c r="HH57" s="57"/>
      <c r="HI57" s="2"/>
      <c r="HJ57" s="2"/>
      <c r="HK57" s="2"/>
      <c r="HL57" s="2"/>
      <c r="HM57" s="2"/>
      <c r="HN57" s="2"/>
      <c r="HO57" s="19"/>
      <c r="HP57" s="53"/>
      <c r="HQ57" s="53"/>
      <c r="HR57" s="59"/>
      <c r="HS57" s="59"/>
      <c r="HT57" s="53"/>
      <c r="HU57" s="54"/>
      <c r="HV57" s="2"/>
      <c r="HW57" s="56"/>
      <c r="HX57" s="2"/>
      <c r="HY57" s="2"/>
      <c r="HZ57" s="2"/>
      <c r="IA57" s="2"/>
      <c r="IB57" s="57"/>
      <c r="IC57" s="2"/>
      <c r="ID57" s="2"/>
      <c r="IE57" s="2"/>
      <c r="IF57" s="2"/>
      <c r="IG57" s="2"/>
      <c r="IH57" s="2"/>
      <c r="II57" s="19"/>
      <c r="IJ57" s="53"/>
      <c r="IK57" s="53"/>
      <c r="IL57" s="59"/>
      <c r="IM57" s="59"/>
      <c r="IN57" s="53"/>
      <c r="IO57" s="54"/>
      <c r="IP57" s="2"/>
      <c r="IQ57" s="56"/>
      <c r="IR57" s="2"/>
      <c r="IS57" s="2"/>
      <c r="IT57" s="2"/>
      <c r="IU57" s="2"/>
      <c r="IV57" s="57"/>
      <c r="IW57" s="2"/>
      <c r="IX57" s="2"/>
      <c r="IY57" s="2"/>
      <c r="IZ57" s="2"/>
      <c r="JA57" s="2"/>
      <c r="JB57" s="2"/>
    </row>
    <row r="58" spans="1:262" s="4" customFormat="1" ht="13.5" customHeight="1">
      <c r="A58" s="62"/>
      <c r="B58" s="2"/>
      <c r="C58" s="7"/>
      <c r="E58" s="29"/>
      <c r="F58" s="47"/>
      <c r="G58" s="48"/>
      <c r="H58" s="2"/>
      <c r="I58" s="47"/>
      <c r="J58" s="48"/>
      <c r="K58" s="29"/>
      <c r="L58" s="48"/>
      <c r="M58" s="48"/>
      <c r="P58" s="49"/>
      <c r="Q58" s="29"/>
      <c r="R58" s="48"/>
      <c r="S58" s="48"/>
      <c r="U58" s="48"/>
      <c r="V58" s="48"/>
      <c r="W58" s="7"/>
      <c r="Y58" s="29"/>
      <c r="Z58" s="47"/>
      <c r="AA58" s="47"/>
      <c r="AB58" s="2"/>
      <c r="AC58" s="47"/>
      <c r="AD58" s="47"/>
      <c r="AE58" s="29"/>
      <c r="AF58" s="48"/>
      <c r="AG58" s="48"/>
      <c r="AJ58" s="49"/>
      <c r="AK58" s="29"/>
      <c r="AM58" s="48"/>
      <c r="AO58" s="48"/>
      <c r="AP58" s="48"/>
      <c r="AQ58" s="7"/>
      <c r="AS58" s="29"/>
      <c r="AT58" s="47"/>
      <c r="AU58" s="47"/>
      <c r="AV58" s="2"/>
      <c r="AW58" s="47"/>
      <c r="AX58" s="47"/>
      <c r="AY58" s="29"/>
      <c r="AZ58" s="48"/>
      <c r="BA58" s="48"/>
      <c r="BD58" s="49"/>
      <c r="BE58" s="29"/>
      <c r="BF58" s="48"/>
      <c r="BG58" s="48"/>
      <c r="BI58" s="48"/>
      <c r="BJ58" s="48"/>
      <c r="BK58" s="7"/>
      <c r="BM58" s="29"/>
      <c r="BN58" s="47"/>
      <c r="BO58" s="47"/>
      <c r="BP58" s="2"/>
      <c r="BQ58" s="47"/>
      <c r="BR58" s="47"/>
      <c r="BS58" s="29"/>
      <c r="BT58" s="48"/>
      <c r="BU58" s="48"/>
      <c r="BX58" s="49"/>
      <c r="BY58" s="29"/>
      <c r="BZ58" s="48"/>
      <c r="CA58" s="48"/>
      <c r="CC58" s="48"/>
      <c r="CD58" s="48"/>
      <c r="CE58" s="29"/>
      <c r="CG58" s="29"/>
      <c r="CH58" s="47"/>
      <c r="CI58" s="47"/>
      <c r="CJ58" s="2"/>
      <c r="CK58" s="47"/>
      <c r="CL58" s="47"/>
      <c r="CM58" s="29"/>
      <c r="CN58" s="48"/>
      <c r="CO58" s="48"/>
      <c r="CR58" s="49"/>
      <c r="CS58" s="29"/>
      <c r="CT58" s="48"/>
      <c r="CU58" s="48"/>
      <c r="CW58" s="48"/>
      <c r="CX58" s="48"/>
      <c r="CY58" s="7"/>
      <c r="DA58" s="29"/>
      <c r="DB58" s="47"/>
      <c r="DC58" s="47"/>
      <c r="DD58" s="2"/>
      <c r="DE58" s="47"/>
      <c r="DF58" s="47"/>
      <c r="DG58" s="29"/>
      <c r="DH58" s="48"/>
      <c r="DI58" s="48"/>
      <c r="DL58" s="49"/>
      <c r="DM58" s="29"/>
      <c r="DN58" s="48"/>
      <c r="DO58" s="48"/>
      <c r="DQ58" s="48"/>
      <c r="DR58" s="48"/>
      <c r="DS58" s="7"/>
      <c r="DU58" s="29"/>
      <c r="DV58" s="47"/>
      <c r="DW58" s="47"/>
      <c r="DX58" s="2"/>
      <c r="DY58" s="47"/>
      <c r="DZ58" s="47"/>
      <c r="EA58" s="29"/>
      <c r="EC58" s="50"/>
      <c r="EF58" s="49"/>
      <c r="EG58" s="29"/>
      <c r="EH58" s="48"/>
      <c r="EI58" s="48"/>
      <c r="EK58" s="48"/>
      <c r="EL58" s="48"/>
      <c r="EM58" s="7"/>
      <c r="EO58" s="29"/>
      <c r="EP58" s="47"/>
      <c r="EQ58" s="47"/>
      <c r="ER58" s="2"/>
      <c r="ES58" s="47"/>
      <c r="ET58" s="47"/>
      <c r="EU58" s="29"/>
      <c r="EV58" s="48"/>
      <c r="EW58" s="48"/>
      <c r="EZ58" s="49"/>
      <c r="FA58" s="29"/>
      <c r="FB58" s="48"/>
      <c r="FC58" s="48"/>
      <c r="FE58" s="48"/>
      <c r="FF58" s="48"/>
      <c r="FG58" s="7"/>
      <c r="FI58" s="29"/>
      <c r="FJ58" s="47"/>
      <c r="FK58" s="47"/>
      <c r="FL58" s="2"/>
      <c r="FM58" s="47"/>
      <c r="FN58" s="47"/>
      <c r="FO58" s="29"/>
      <c r="FP58" s="48"/>
      <c r="FQ58" s="48"/>
      <c r="FT58" s="49"/>
      <c r="FU58" s="29"/>
      <c r="FV58" s="48"/>
      <c r="FW58" s="48"/>
      <c r="FY58" s="48"/>
      <c r="FZ58" s="48"/>
      <c r="GA58" s="7"/>
      <c r="GG58" s="48"/>
      <c r="GI58" s="51"/>
      <c r="GN58" s="49"/>
      <c r="GU58" s="7"/>
      <c r="HA58" s="48"/>
      <c r="HC58" s="51"/>
      <c r="HH58" s="49"/>
      <c r="HO58" s="7"/>
      <c r="HU58" s="48"/>
      <c r="HW58" s="51"/>
      <c r="IB58" s="49"/>
      <c r="II58" s="7"/>
      <c r="IO58" s="48"/>
      <c r="IQ58" s="51"/>
      <c r="IV58" s="49"/>
    </row>
    <row r="59" spans="1:262" s="4" customFormat="1" ht="13.5" customHeight="1">
      <c r="A59" s="62"/>
      <c r="B59" s="2"/>
      <c r="C59" s="7"/>
      <c r="E59" s="29"/>
      <c r="F59" s="47"/>
      <c r="G59" s="48"/>
      <c r="H59" s="2"/>
      <c r="I59" s="47"/>
      <c r="J59" s="48"/>
      <c r="K59" s="29"/>
      <c r="L59" s="48"/>
      <c r="M59" s="48"/>
      <c r="P59" s="49"/>
      <c r="Q59" s="29"/>
      <c r="R59" s="48"/>
      <c r="S59" s="48"/>
      <c r="U59" s="48"/>
      <c r="V59" s="48"/>
      <c r="W59" s="7"/>
      <c r="Y59" s="29"/>
      <c r="Z59" s="47"/>
      <c r="AA59" s="47"/>
      <c r="AB59" s="2"/>
      <c r="AC59" s="47"/>
      <c r="AD59" s="47"/>
      <c r="AE59" s="29"/>
      <c r="AF59" s="48"/>
      <c r="AG59" s="48"/>
      <c r="AJ59" s="49"/>
      <c r="AK59" s="29"/>
      <c r="AM59" s="48"/>
      <c r="AO59" s="48"/>
      <c r="AP59" s="48"/>
      <c r="AQ59" s="7"/>
      <c r="AS59" s="29"/>
      <c r="AT59" s="47"/>
      <c r="AU59" s="47"/>
      <c r="AV59" s="2"/>
      <c r="AW59" s="47"/>
      <c r="AX59" s="47"/>
      <c r="AY59" s="29"/>
      <c r="AZ59" s="48"/>
      <c r="BA59" s="48"/>
      <c r="BD59" s="49"/>
      <c r="BE59" s="29"/>
      <c r="BF59" s="48"/>
      <c r="BG59" s="48"/>
      <c r="BI59" s="48"/>
      <c r="BJ59" s="48"/>
      <c r="BK59" s="7"/>
      <c r="BM59" s="29"/>
      <c r="BN59" s="47"/>
      <c r="BO59" s="47"/>
      <c r="BP59" s="2"/>
      <c r="BQ59" s="47"/>
      <c r="BR59" s="47"/>
      <c r="BS59" s="29"/>
      <c r="BT59" s="48"/>
      <c r="BU59" s="48"/>
      <c r="BX59" s="49"/>
      <c r="BY59" s="29"/>
      <c r="BZ59" s="48"/>
      <c r="CA59" s="48"/>
      <c r="CC59" s="48"/>
      <c r="CD59" s="48"/>
      <c r="CE59" s="29"/>
      <c r="CG59" s="29"/>
      <c r="CH59" s="47"/>
      <c r="CI59" s="47"/>
      <c r="CJ59" s="2"/>
      <c r="CK59" s="47"/>
      <c r="CL59" s="47"/>
      <c r="CM59" s="29"/>
      <c r="CN59" s="48"/>
      <c r="CO59" s="48"/>
      <c r="CR59" s="49"/>
      <c r="CS59" s="29"/>
      <c r="CT59" s="48"/>
      <c r="CU59" s="48"/>
      <c r="CW59" s="48"/>
      <c r="CX59" s="48"/>
      <c r="CY59" s="7"/>
      <c r="DA59" s="29"/>
      <c r="DB59" s="47"/>
      <c r="DC59" s="47"/>
      <c r="DD59" s="2"/>
      <c r="DE59" s="47"/>
      <c r="DF59" s="47"/>
      <c r="DG59" s="29"/>
      <c r="DH59" s="48"/>
      <c r="DI59" s="48"/>
      <c r="DL59" s="49"/>
      <c r="DM59" s="29"/>
      <c r="DN59" s="48"/>
      <c r="DO59" s="48"/>
      <c r="DQ59" s="48"/>
      <c r="DR59" s="48"/>
      <c r="DS59" s="7"/>
      <c r="DU59" s="29"/>
      <c r="DV59" s="47"/>
      <c r="DW59" s="47"/>
      <c r="DX59" s="2"/>
      <c r="DY59" s="47"/>
      <c r="DZ59" s="47"/>
      <c r="EA59" s="29"/>
      <c r="EC59" s="50"/>
      <c r="EF59" s="49"/>
      <c r="EG59" s="29"/>
      <c r="EH59" s="48"/>
      <c r="EI59" s="48"/>
      <c r="EK59" s="48"/>
      <c r="EL59" s="48"/>
      <c r="EM59" s="7"/>
      <c r="EO59" s="29"/>
      <c r="EP59" s="47"/>
      <c r="EQ59" s="47"/>
      <c r="ER59" s="2"/>
      <c r="ES59" s="47"/>
      <c r="ET59" s="47"/>
      <c r="EU59" s="29"/>
      <c r="EV59" s="48"/>
      <c r="EW59" s="48"/>
      <c r="EZ59" s="49"/>
      <c r="FA59" s="29"/>
      <c r="FB59" s="48"/>
      <c r="FC59" s="48"/>
      <c r="FE59" s="48"/>
      <c r="FF59" s="48"/>
      <c r="FG59" s="7"/>
      <c r="FI59" s="29"/>
      <c r="FJ59" s="47"/>
      <c r="FK59" s="47"/>
      <c r="FL59" s="2"/>
      <c r="FM59" s="47"/>
      <c r="FN59" s="47"/>
      <c r="FO59" s="29"/>
      <c r="FP59" s="48"/>
      <c r="FQ59" s="48"/>
      <c r="FT59" s="49"/>
      <c r="FU59" s="29"/>
      <c r="FV59" s="48"/>
      <c r="FW59" s="48"/>
      <c r="FY59" s="48"/>
      <c r="FZ59" s="48"/>
      <c r="GA59" s="7"/>
      <c r="GG59" s="48"/>
      <c r="GI59" s="51"/>
      <c r="GN59" s="49"/>
      <c r="GU59" s="7"/>
      <c r="HA59" s="48"/>
      <c r="HC59" s="51"/>
      <c r="HH59" s="49"/>
      <c r="HO59" s="7"/>
      <c r="HU59" s="48"/>
      <c r="HW59" s="51"/>
      <c r="IB59" s="49"/>
      <c r="II59" s="7"/>
      <c r="IO59" s="48"/>
      <c r="IQ59" s="51"/>
      <c r="IV59" s="49"/>
    </row>
    <row r="60" spans="1:262" s="4" customFormat="1" ht="13.5" customHeight="1">
      <c r="A60" s="62"/>
      <c r="B60" s="2"/>
      <c r="C60" s="7"/>
      <c r="E60" s="29"/>
      <c r="F60" s="47"/>
      <c r="G60" s="48"/>
      <c r="H60" s="2"/>
      <c r="I60" s="47"/>
      <c r="J60" s="48"/>
      <c r="K60" s="29"/>
      <c r="L60" s="48"/>
      <c r="M60" s="48"/>
      <c r="P60" s="49"/>
      <c r="Q60" s="29"/>
      <c r="R60" s="48"/>
      <c r="S60" s="48"/>
      <c r="U60" s="48"/>
      <c r="V60" s="48"/>
      <c r="W60" s="7"/>
      <c r="Y60" s="29"/>
      <c r="Z60" s="47"/>
      <c r="AA60" s="47"/>
      <c r="AB60" s="2"/>
      <c r="AC60" s="47"/>
      <c r="AD60" s="47"/>
      <c r="AE60" s="29"/>
      <c r="AF60" s="48"/>
      <c r="AG60" s="48"/>
      <c r="AJ60" s="49"/>
      <c r="AK60" s="29"/>
      <c r="AM60" s="48"/>
      <c r="AO60" s="48"/>
      <c r="AP60" s="48"/>
      <c r="AQ60" s="7"/>
      <c r="AS60" s="29"/>
      <c r="AT60" s="47"/>
      <c r="AU60" s="47"/>
      <c r="AV60" s="2"/>
      <c r="AW60" s="47"/>
      <c r="AX60" s="47"/>
      <c r="AY60" s="29"/>
      <c r="AZ60" s="48"/>
      <c r="BA60" s="48"/>
      <c r="BD60" s="49"/>
      <c r="BE60" s="29"/>
      <c r="BF60" s="48"/>
      <c r="BG60" s="48"/>
      <c r="BI60" s="48"/>
      <c r="BJ60" s="48"/>
      <c r="BK60" s="7"/>
      <c r="BM60" s="29"/>
      <c r="BN60" s="47"/>
      <c r="BO60" s="47"/>
      <c r="BP60" s="2"/>
      <c r="BQ60" s="47"/>
      <c r="BR60" s="47"/>
      <c r="BS60" s="29"/>
      <c r="BT60" s="48"/>
      <c r="BU60" s="48"/>
      <c r="BX60" s="49"/>
      <c r="BY60" s="29"/>
      <c r="BZ60" s="48"/>
      <c r="CA60" s="48"/>
      <c r="CC60" s="48"/>
      <c r="CD60" s="48"/>
      <c r="CE60" s="29"/>
      <c r="CG60" s="29"/>
      <c r="CH60" s="47"/>
      <c r="CI60" s="47"/>
      <c r="CJ60" s="2"/>
      <c r="CK60" s="47"/>
      <c r="CL60" s="47"/>
      <c r="CM60" s="29"/>
      <c r="CN60" s="48"/>
      <c r="CO60" s="48"/>
      <c r="CR60" s="49"/>
      <c r="CS60" s="29"/>
      <c r="CT60" s="48"/>
      <c r="CU60" s="48"/>
      <c r="CW60" s="48"/>
      <c r="CX60" s="48"/>
      <c r="CY60" s="7"/>
      <c r="DA60" s="29"/>
      <c r="DB60" s="47"/>
      <c r="DC60" s="47"/>
      <c r="DD60" s="2"/>
      <c r="DE60" s="47"/>
      <c r="DF60" s="47"/>
      <c r="DG60" s="29"/>
      <c r="DH60" s="48"/>
      <c r="DI60" s="48"/>
      <c r="DL60" s="49"/>
      <c r="DM60" s="29"/>
      <c r="DN60" s="48"/>
      <c r="DO60" s="48"/>
      <c r="DQ60" s="48"/>
      <c r="DR60" s="48"/>
      <c r="DS60" s="7"/>
      <c r="DU60" s="29"/>
      <c r="DV60" s="47"/>
      <c r="DW60" s="47"/>
      <c r="DX60" s="2"/>
      <c r="DY60" s="47"/>
      <c r="DZ60" s="47"/>
      <c r="EA60" s="29"/>
      <c r="EC60" s="50"/>
      <c r="EF60" s="49"/>
      <c r="EG60" s="29"/>
      <c r="EH60" s="48"/>
      <c r="EI60" s="48"/>
      <c r="EK60" s="48"/>
      <c r="EL60" s="48"/>
      <c r="EM60" s="7"/>
      <c r="EO60" s="29"/>
      <c r="EP60" s="47"/>
      <c r="EQ60" s="47"/>
      <c r="ER60" s="2"/>
      <c r="ES60" s="47"/>
      <c r="ET60" s="47"/>
      <c r="EU60" s="29"/>
      <c r="EV60" s="48"/>
      <c r="EW60" s="48"/>
      <c r="EZ60" s="49"/>
      <c r="FA60" s="29"/>
      <c r="FB60" s="48"/>
      <c r="FC60" s="48"/>
      <c r="FE60" s="48"/>
      <c r="FF60" s="48"/>
      <c r="FG60" s="7"/>
      <c r="FI60" s="29"/>
      <c r="FJ60" s="47"/>
      <c r="FK60" s="47"/>
      <c r="FL60" s="2"/>
      <c r="FM60" s="47"/>
      <c r="FN60" s="47"/>
      <c r="FO60" s="29"/>
      <c r="FP60" s="48"/>
      <c r="FQ60" s="48"/>
      <c r="FT60" s="49"/>
      <c r="FU60" s="29"/>
      <c r="FV60" s="48"/>
      <c r="FW60" s="48"/>
      <c r="FY60" s="48"/>
      <c r="FZ60" s="48"/>
      <c r="GA60" s="7"/>
      <c r="GG60" s="48"/>
      <c r="GI60" s="51"/>
      <c r="GN60" s="49"/>
      <c r="GU60" s="7"/>
      <c r="HA60" s="48"/>
      <c r="HC60" s="51"/>
      <c r="HH60" s="49"/>
      <c r="HO60" s="7"/>
      <c r="HU60" s="48"/>
      <c r="HW60" s="51"/>
      <c r="IB60" s="49"/>
      <c r="II60" s="7"/>
      <c r="IO60" s="48"/>
      <c r="IQ60" s="51"/>
      <c r="IV60" s="49"/>
    </row>
    <row r="61" spans="1:262" s="4" customFormat="1" ht="13.5" customHeight="1">
      <c r="A61" s="62"/>
      <c r="B61" s="2"/>
      <c r="C61" s="7"/>
      <c r="E61" s="29"/>
      <c r="F61" s="47"/>
      <c r="G61" s="48"/>
      <c r="H61" s="2"/>
      <c r="I61" s="47"/>
      <c r="J61" s="48"/>
      <c r="K61" s="29"/>
      <c r="L61" s="48"/>
      <c r="M61" s="48"/>
      <c r="P61" s="49"/>
      <c r="Q61" s="29"/>
      <c r="R61" s="48"/>
      <c r="S61" s="48"/>
      <c r="U61" s="48"/>
      <c r="V61" s="48"/>
      <c r="W61" s="7"/>
      <c r="Y61" s="29"/>
      <c r="Z61" s="47"/>
      <c r="AA61" s="47"/>
      <c r="AB61" s="2"/>
      <c r="AC61" s="47"/>
      <c r="AD61" s="47"/>
      <c r="AE61" s="29"/>
      <c r="AF61" s="48"/>
      <c r="AG61" s="48"/>
      <c r="AJ61" s="49"/>
      <c r="AK61" s="29"/>
      <c r="AM61" s="48"/>
      <c r="AO61" s="48"/>
      <c r="AP61" s="48"/>
      <c r="AQ61" s="7"/>
      <c r="AS61" s="29"/>
      <c r="AT61" s="47"/>
      <c r="AU61" s="47"/>
      <c r="AV61" s="2"/>
      <c r="AW61" s="47"/>
      <c r="AX61" s="47"/>
      <c r="AY61" s="29"/>
      <c r="AZ61" s="48"/>
      <c r="BA61" s="48"/>
      <c r="BD61" s="49"/>
      <c r="BE61" s="29"/>
      <c r="BF61" s="48"/>
      <c r="BG61" s="48"/>
      <c r="BI61" s="48"/>
      <c r="BJ61" s="48"/>
      <c r="BK61" s="7"/>
      <c r="BM61" s="29"/>
      <c r="BN61" s="47"/>
      <c r="BO61" s="47"/>
      <c r="BP61" s="2"/>
      <c r="BQ61" s="47"/>
      <c r="BR61" s="47"/>
      <c r="BS61" s="29"/>
      <c r="BT61" s="48"/>
      <c r="BU61" s="48"/>
      <c r="BX61" s="49"/>
      <c r="BY61" s="29"/>
      <c r="BZ61" s="48"/>
      <c r="CA61" s="48"/>
      <c r="CC61" s="48"/>
      <c r="CD61" s="48"/>
      <c r="CE61" s="29"/>
      <c r="CG61" s="29"/>
      <c r="CH61" s="47"/>
      <c r="CI61" s="47"/>
      <c r="CJ61" s="2"/>
      <c r="CK61" s="47"/>
      <c r="CL61" s="47"/>
      <c r="CM61" s="29"/>
      <c r="CN61" s="48"/>
      <c r="CO61" s="48"/>
      <c r="CR61" s="49"/>
      <c r="CS61" s="29"/>
      <c r="CT61" s="48"/>
      <c r="CU61" s="48"/>
      <c r="CW61" s="48"/>
      <c r="CX61" s="48"/>
      <c r="CY61" s="7"/>
      <c r="DA61" s="29"/>
      <c r="DB61" s="47"/>
      <c r="DC61" s="47"/>
      <c r="DD61" s="2"/>
      <c r="DE61" s="47"/>
      <c r="DF61" s="47"/>
      <c r="DG61" s="29"/>
      <c r="DH61" s="48"/>
      <c r="DI61" s="48"/>
      <c r="DL61" s="49"/>
      <c r="DM61" s="29"/>
      <c r="DN61" s="48"/>
      <c r="DO61" s="48"/>
      <c r="DQ61" s="48"/>
      <c r="DR61" s="48"/>
      <c r="DS61" s="7"/>
      <c r="DU61" s="29"/>
      <c r="DV61" s="47"/>
      <c r="DW61" s="47"/>
      <c r="DX61" s="2"/>
      <c r="DY61" s="47"/>
      <c r="DZ61" s="47"/>
      <c r="EA61" s="29"/>
      <c r="EC61" s="50"/>
      <c r="EF61" s="49"/>
      <c r="EG61" s="29"/>
      <c r="EH61" s="48"/>
      <c r="EI61" s="48"/>
      <c r="EK61" s="48"/>
      <c r="EL61" s="48"/>
      <c r="EM61" s="7"/>
      <c r="EO61" s="29"/>
      <c r="EP61" s="47"/>
      <c r="EQ61" s="47"/>
      <c r="ER61" s="2"/>
      <c r="ES61" s="47"/>
      <c r="ET61" s="47"/>
      <c r="EU61" s="29"/>
      <c r="EV61" s="48"/>
      <c r="EW61" s="48"/>
      <c r="EZ61" s="49"/>
      <c r="FA61" s="29"/>
      <c r="FB61" s="48"/>
      <c r="FC61" s="48"/>
      <c r="FE61" s="48"/>
      <c r="FF61" s="48"/>
      <c r="FG61" s="7"/>
      <c r="FI61" s="29"/>
      <c r="FJ61" s="47"/>
      <c r="FK61" s="47"/>
      <c r="FL61" s="2"/>
      <c r="FM61" s="47"/>
      <c r="FN61" s="47"/>
      <c r="FO61" s="29"/>
      <c r="FP61" s="48"/>
      <c r="FQ61" s="48"/>
      <c r="FT61" s="49"/>
      <c r="FU61" s="29"/>
      <c r="FV61" s="48"/>
      <c r="FW61" s="48"/>
      <c r="FY61" s="48"/>
      <c r="FZ61" s="48"/>
      <c r="GA61" s="7"/>
      <c r="GG61" s="48"/>
      <c r="GI61" s="51"/>
      <c r="GN61" s="49"/>
      <c r="GU61" s="7"/>
      <c r="HA61" s="48"/>
      <c r="HC61" s="51"/>
      <c r="HH61" s="49"/>
      <c r="HO61" s="7"/>
      <c r="HU61" s="48"/>
      <c r="HW61" s="51"/>
      <c r="IB61" s="49"/>
      <c r="II61" s="7"/>
      <c r="IO61" s="48"/>
      <c r="IQ61" s="51"/>
      <c r="IV61" s="49"/>
    </row>
    <row r="62" spans="1:262" s="4" customFormat="1" ht="13.5" customHeight="1">
      <c r="A62" s="62"/>
      <c r="B62" s="2"/>
      <c r="C62" s="7"/>
      <c r="E62" s="29"/>
      <c r="F62" s="47"/>
      <c r="G62" s="48"/>
      <c r="H62" s="2"/>
      <c r="I62" s="47"/>
      <c r="J62" s="48"/>
      <c r="K62" s="29"/>
      <c r="L62" s="48"/>
      <c r="M62" s="48"/>
      <c r="P62" s="49"/>
      <c r="Q62" s="29"/>
      <c r="R62" s="48"/>
      <c r="S62" s="48"/>
      <c r="U62" s="48"/>
      <c r="V62" s="48"/>
      <c r="W62" s="7"/>
      <c r="Y62" s="29"/>
      <c r="Z62" s="47"/>
      <c r="AA62" s="47"/>
      <c r="AB62" s="2"/>
      <c r="AC62" s="47"/>
      <c r="AD62" s="47"/>
      <c r="AE62" s="29"/>
      <c r="AF62" s="48"/>
      <c r="AG62" s="48"/>
      <c r="AJ62" s="49"/>
      <c r="AK62" s="29"/>
      <c r="AM62" s="48"/>
      <c r="AO62" s="48"/>
      <c r="AP62" s="48"/>
      <c r="AQ62" s="7"/>
      <c r="AS62" s="29"/>
      <c r="AT62" s="47"/>
      <c r="AU62" s="47"/>
      <c r="AV62" s="2"/>
      <c r="AW62" s="47"/>
      <c r="AX62" s="47"/>
      <c r="AY62" s="29"/>
      <c r="AZ62" s="48"/>
      <c r="BA62" s="48"/>
      <c r="BD62" s="49"/>
      <c r="BE62" s="29"/>
      <c r="BF62" s="48"/>
      <c r="BG62" s="48"/>
      <c r="BI62" s="48"/>
      <c r="BJ62" s="48"/>
      <c r="BK62" s="7"/>
      <c r="BM62" s="29"/>
      <c r="BN62" s="47"/>
      <c r="BO62" s="47"/>
      <c r="BP62" s="2"/>
      <c r="BQ62" s="47"/>
      <c r="BR62" s="47"/>
      <c r="BS62" s="29"/>
      <c r="BT62" s="48"/>
      <c r="BU62" s="48"/>
      <c r="BX62" s="49"/>
      <c r="BY62" s="29"/>
      <c r="BZ62" s="48"/>
      <c r="CA62" s="48"/>
      <c r="CC62" s="48"/>
      <c r="CD62" s="48"/>
      <c r="CE62" s="29"/>
      <c r="CG62" s="29"/>
      <c r="CH62" s="47"/>
      <c r="CI62" s="47"/>
      <c r="CJ62" s="2"/>
      <c r="CK62" s="47"/>
      <c r="CL62" s="47"/>
      <c r="CM62" s="29"/>
      <c r="CN62" s="48"/>
      <c r="CO62" s="48"/>
      <c r="CR62" s="49"/>
      <c r="CS62" s="29"/>
      <c r="CT62" s="48"/>
      <c r="CU62" s="48"/>
      <c r="CW62" s="48"/>
      <c r="CX62" s="48"/>
      <c r="CY62" s="7"/>
      <c r="DA62" s="29"/>
      <c r="DB62" s="47"/>
      <c r="DC62" s="47"/>
      <c r="DD62" s="2"/>
      <c r="DE62" s="47"/>
      <c r="DF62" s="47"/>
      <c r="DG62" s="29"/>
      <c r="DH62" s="48"/>
      <c r="DI62" s="48"/>
      <c r="DL62" s="49"/>
      <c r="DM62" s="29"/>
      <c r="DN62" s="48"/>
      <c r="DO62" s="48"/>
      <c r="DQ62" s="48"/>
      <c r="DR62" s="48"/>
      <c r="DS62" s="7"/>
      <c r="DU62" s="29"/>
      <c r="DV62" s="47"/>
      <c r="DW62" s="47"/>
      <c r="DX62" s="2"/>
      <c r="DY62" s="47"/>
      <c r="DZ62" s="47"/>
      <c r="EA62" s="29"/>
      <c r="EC62" s="50"/>
      <c r="EF62" s="49"/>
      <c r="EG62" s="29"/>
      <c r="EH62" s="48"/>
      <c r="EI62" s="48"/>
      <c r="EK62" s="48"/>
      <c r="EL62" s="48"/>
      <c r="EM62" s="7"/>
      <c r="EO62" s="29"/>
      <c r="EP62" s="47"/>
      <c r="EQ62" s="47"/>
      <c r="ER62" s="2"/>
      <c r="ES62" s="47"/>
      <c r="ET62" s="47"/>
      <c r="EU62" s="29"/>
      <c r="EV62" s="48"/>
      <c r="EW62" s="48"/>
      <c r="EZ62" s="49"/>
      <c r="FA62" s="29"/>
      <c r="FB62" s="48"/>
      <c r="FC62" s="48"/>
      <c r="FE62" s="48"/>
      <c r="FF62" s="48"/>
      <c r="FG62" s="7"/>
      <c r="FI62" s="29"/>
      <c r="FJ62" s="47"/>
      <c r="FK62" s="47"/>
      <c r="FL62" s="2"/>
      <c r="FM62" s="47"/>
      <c r="FN62" s="47"/>
      <c r="FO62" s="29"/>
      <c r="FP62" s="48"/>
      <c r="FQ62" s="48"/>
      <c r="FT62" s="49"/>
      <c r="FU62" s="29"/>
      <c r="FV62" s="48"/>
      <c r="FW62" s="48"/>
      <c r="FY62" s="48"/>
      <c r="FZ62" s="48"/>
      <c r="GA62" s="7"/>
      <c r="GG62" s="48"/>
      <c r="GI62" s="51"/>
      <c r="GN62" s="49"/>
      <c r="GU62" s="7"/>
      <c r="HA62" s="48"/>
      <c r="HC62" s="51"/>
      <c r="HH62" s="49"/>
      <c r="HO62" s="7"/>
      <c r="HU62" s="48"/>
      <c r="HW62" s="51"/>
      <c r="IB62" s="49"/>
      <c r="II62" s="7"/>
      <c r="IO62" s="48"/>
      <c r="IQ62" s="51"/>
      <c r="IV62" s="49"/>
    </row>
    <row r="63" spans="1:262" s="4" customFormat="1" ht="13.5" customHeight="1">
      <c r="A63" s="62"/>
      <c r="B63" s="2"/>
      <c r="C63" s="7"/>
      <c r="E63" s="29"/>
      <c r="F63" s="47"/>
      <c r="G63" s="48"/>
      <c r="H63" s="2"/>
      <c r="I63" s="47"/>
      <c r="J63" s="48"/>
      <c r="K63" s="29"/>
      <c r="L63" s="48"/>
      <c r="M63" s="48"/>
      <c r="P63" s="49"/>
      <c r="Q63" s="29"/>
      <c r="R63" s="48"/>
      <c r="S63" s="48"/>
      <c r="U63" s="48"/>
      <c r="V63" s="48"/>
      <c r="W63" s="7"/>
      <c r="Y63" s="29"/>
      <c r="Z63" s="47"/>
      <c r="AA63" s="47"/>
      <c r="AB63" s="2"/>
      <c r="AC63" s="47"/>
      <c r="AD63" s="47"/>
      <c r="AE63" s="29"/>
      <c r="AF63" s="48"/>
      <c r="AG63" s="48"/>
      <c r="AJ63" s="49"/>
      <c r="AK63" s="29"/>
      <c r="AM63" s="48"/>
      <c r="AO63" s="48"/>
      <c r="AP63" s="48"/>
      <c r="AQ63" s="7"/>
      <c r="AS63" s="29"/>
      <c r="AT63" s="47"/>
      <c r="AU63" s="47"/>
      <c r="AV63" s="2"/>
      <c r="AW63" s="47"/>
      <c r="AX63" s="47"/>
      <c r="AY63" s="29"/>
      <c r="AZ63" s="48"/>
      <c r="BA63" s="48"/>
      <c r="BD63" s="49"/>
      <c r="BE63" s="29"/>
      <c r="BF63" s="48"/>
      <c r="BG63" s="48"/>
      <c r="BI63" s="48"/>
      <c r="BJ63" s="48"/>
      <c r="BK63" s="7"/>
      <c r="BM63" s="29"/>
      <c r="BN63" s="47"/>
      <c r="BO63" s="47"/>
      <c r="BP63" s="2"/>
      <c r="BQ63" s="47"/>
      <c r="BR63" s="47"/>
      <c r="BS63" s="29"/>
      <c r="BT63" s="48"/>
      <c r="BU63" s="48"/>
      <c r="BX63" s="49"/>
      <c r="BY63" s="29"/>
      <c r="BZ63" s="48"/>
      <c r="CA63" s="48"/>
      <c r="CC63" s="48"/>
      <c r="CD63" s="48"/>
      <c r="CE63" s="29"/>
      <c r="CG63" s="29"/>
      <c r="CH63" s="47"/>
      <c r="CI63" s="47"/>
      <c r="CJ63" s="2"/>
      <c r="CK63" s="47"/>
      <c r="CL63" s="47"/>
      <c r="CM63" s="29"/>
      <c r="CN63" s="48"/>
      <c r="CO63" s="48"/>
      <c r="CR63" s="49"/>
      <c r="CS63" s="29"/>
      <c r="CT63" s="48"/>
      <c r="CU63" s="48"/>
      <c r="CW63" s="48"/>
      <c r="CX63" s="48"/>
      <c r="CY63" s="7"/>
      <c r="DA63" s="29"/>
      <c r="DB63" s="47"/>
      <c r="DC63" s="47"/>
      <c r="DD63" s="2"/>
      <c r="DE63" s="47"/>
      <c r="DF63" s="47"/>
      <c r="DG63" s="29"/>
      <c r="DH63" s="48"/>
      <c r="DI63" s="48"/>
      <c r="DL63" s="49"/>
      <c r="DM63" s="29"/>
      <c r="DN63" s="48"/>
      <c r="DO63" s="48"/>
      <c r="DQ63" s="48"/>
      <c r="DR63" s="48"/>
      <c r="DS63" s="7"/>
      <c r="DU63" s="29"/>
      <c r="DV63" s="47"/>
      <c r="DW63" s="47"/>
      <c r="DX63" s="2"/>
      <c r="DY63" s="47"/>
      <c r="DZ63" s="47"/>
      <c r="EA63" s="29"/>
      <c r="EC63" s="50"/>
      <c r="EF63" s="49"/>
      <c r="EG63" s="29"/>
      <c r="EH63" s="48"/>
      <c r="EI63" s="48"/>
      <c r="EK63" s="48"/>
      <c r="EL63" s="48"/>
      <c r="EM63" s="7"/>
      <c r="EO63" s="29"/>
      <c r="EP63" s="47"/>
      <c r="EQ63" s="47"/>
      <c r="ER63" s="2"/>
      <c r="ES63" s="47"/>
      <c r="ET63" s="47"/>
      <c r="EU63" s="29"/>
      <c r="EV63" s="48"/>
      <c r="EW63" s="48"/>
      <c r="EZ63" s="49"/>
      <c r="FA63" s="29"/>
      <c r="FB63" s="48"/>
      <c r="FC63" s="48"/>
      <c r="FE63" s="48"/>
      <c r="FF63" s="48"/>
      <c r="FG63" s="7"/>
      <c r="FI63" s="29"/>
      <c r="FJ63" s="47"/>
      <c r="FK63" s="47"/>
      <c r="FL63" s="2"/>
      <c r="FM63" s="47"/>
      <c r="FN63" s="47"/>
      <c r="FO63" s="29"/>
      <c r="FP63" s="48"/>
      <c r="FQ63" s="48"/>
      <c r="FT63" s="49"/>
      <c r="FU63" s="29"/>
      <c r="FV63" s="48"/>
      <c r="FW63" s="48"/>
      <c r="FY63" s="48"/>
      <c r="FZ63" s="48"/>
      <c r="GA63" s="7"/>
      <c r="GG63" s="48"/>
      <c r="GI63" s="51"/>
      <c r="GN63" s="49"/>
      <c r="GU63" s="7"/>
      <c r="HA63" s="48"/>
      <c r="HC63" s="51"/>
      <c r="HH63" s="49"/>
      <c r="HO63" s="7"/>
      <c r="HU63" s="48"/>
      <c r="HW63" s="51"/>
      <c r="IB63" s="49"/>
      <c r="II63" s="7"/>
      <c r="IO63" s="48"/>
      <c r="IQ63" s="51"/>
      <c r="IV63" s="49"/>
    </row>
    <row r="64" spans="1:262" s="4" customFormat="1" ht="13.5" customHeight="1">
      <c r="A64" s="62"/>
      <c r="B64" s="2"/>
      <c r="C64" s="7"/>
      <c r="E64" s="29"/>
      <c r="F64" s="47"/>
      <c r="G64" s="48"/>
      <c r="H64" s="2"/>
      <c r="I64" s="47"/>
      <c r="J64" s="48"/>
      <c r="K64" s="29"/>
      <c r="L64" s="48"/>
      <c r="M64" s="48"/>
      <c r="P64" s="49"/>
      <c r="Q64" s="29"/>
      <c r="R64" s="48"/>
      <c r="S64" s="48"/>
      <c r="U64" s="48"/>
      <c r="V64" s="48"/>
      <c r="W64" s="7"/>
      <c r="Y64" s="29"/>
      <c r="Z64" s="47"/>
      <c r="AA64" s="47"/>
      <c r="AB64" s="2"/>
      <c r="AC64" s="47"/>
      <c r="AD64" s="47"/>
      <c r="AE64" s="29"/>
      <c r="AF64" s="48"/>
      <c r="AG64" s="48"/>
      <c r="AJ64" s="49"/>
      <c r="AK64" s="29"/>
      <c r="AM64" s="48"/>
      <c r="AO64" s="48"/>
      <c r="AP64" s="48"/>
      <c r="AQ64" s="7"/>
      <c r="AS64" s="29"/>
      <c r="AT64" s="47"/>
      <c r="AU64" s="47"/>
      <c r="AV64" s="2"/>
      <c r="AW64" s="47"/>
      <c r="AX64" s="47"/>
      <c r="AY64" s="29"/>
      <c r="AZ64" s="48"/>
      <c r="BA64" s="48"/>
      <c r="BD64" s="49"/>
      <c r="BE64" s="29"/>
      <c r="BF64" s="48"/>
      <c r="BG64" s="48"/>
      <c r="BI64" s="48"/>
      <c r="BJ64" s="48"/>
      <c r="BK64" s="7"/>
      <c r="BM64" s="29"/>
      <c r="BN64" s="47"/>
      <c r="BO64" s="47"/>
      <c r="BP64" s="2"/>
      <c r="BQ64" s="47"/>
      <c r="BR64" s="47"/>
      <c r="BS64" s="29"/>
      <c r="BT64" s="48"/>
      <c r="BU64" s="48"/>
      <c r="BX64" s="49"/>
      <c r="BY64" s="29"/>
      <c r="BZ64" s="48"/>
      <c r="CA64" s="48"/>
      <c r="CC64" s="48"/>
      <c r="CD64" s="48"/>
      <c r="CE64" s="29"/>
      <c r="CG64" s="29"/>
      <c r="CH64" s="47"/>
      <c r="CI64" s="47"/>
      <c r="CJ64" s="2"/>
      <c r="CK64" s="47"/>
      <c r="CL64" s="47"/>
      <c r="CM64" s="29"/>
      <c r="CN64" s="48"/>
      <c r="CO64" s="48"/>
      <c r="CR64" s="49"/>
      <c r="CS64" s="29"/>
      <c r="CT64" s="48"/>
      <c r="CU64" s="48"/>
      <c r="CW64" s="48"/>
      <c r="CX64" s="48"/>
      <c r="CY64" s="7"/>
      <c r="DA64" s="29"/>
      <c r="DB64" s="47"/>
      <c r="DC64" s="47"/>
      <c r="DD64" s="2"/>
      <c r="DE64" s="47"/>
      <c r="DF64" s="47"/>
      <c r="DG64" s="29"/>
      <c r="DH64" s="48"/>
      <c r="DI64" s="48"/>
      <c r="DL64" s="49"/>
      <c r="DM64" s="29"/>
      <c r="DN64" s="48"/>
      <c r="DO64" s="48"/>
      <c r="DQ64" s="48"/>
      <c r="DR64" s="48"/>
      <c r="DS64" s="7"/>
      <c r="DU64" s="29"/>
      <c r="DV64" s="47"/>
      <c r="DW64" s="47"/>
      <c r="DX64" s="2"/>
      <c r="DY64" s="47"/>
      <c r="DZ64" s="47"/>
      <c r="EA64" s="29"/>
      <c r="EC64" s="50"/>
      <c r="EF64" s="49"/>
      <c r="EG64" s="29"/>
      <c r="EH64" s="48"/>
      <c r="EI64" s="48"/>
      <c r="EK64" s="48"/>
      <c r="EL64" s="48"/>
      <c r="EM64" s="7"/>
      <c r="EO64" s="29"/>
      <c r="EP64" s="47"/>
      <c r="EQ64" s="47"/>
      <c r="ER64" s="2"/>
      <c r="ES64" s="47"/>
      <c r="ET64" s="47"/>
      <c r="EU64" s="29"/>
      <c r="EV64" s="48"/>
      <c r="EW64" s="48"/>
      <c r="EZ64" s="49"/>
      <c r="FA64" s="29"/>
      <c r="FB64" s="48"/>
      <c r="FC64" s="48"/>
      <c r="FE64" s="48"/>
      <c r="FF64" s="48"/>
      <c r="FG64" s="7"/>
      <c r="FI64" s="29"/>
      <c r="FJ64" s="47"/>
      <c r="FK64" s="47"/>
      <c r="FL64" s="2"/>
      <c r="FM64" s="47"/>
      <c r="FN64" s="47"/>
      <c r="FO64" s="29"/>
      <c r="FP64" s="48"/>
      <c r="FQ64" s="48"/>
      <c r="FT64" s="49"/>
      <c r="FU64" s="29"/>
      <c r="FV64" s="48"/>
      <c r="FW64" s="48"/>
      <c r="FY64" s="48"/>
      <c r="FZ64" s="48"/>
      <c r="GA64" s="7"/>
      <c r="GG64" s="48"/>
      <c r="GI64" s="51"/>
      <c r="GN64" s="49"/>
      <c r="GU64" s="7"/>
      <c r="HA64" s="48"/>
      <c r="HC64" s="51"/>
      <c r="HH64" s="49"/>
      <c r="HO64" s="7"/>
      <c r="HU64" s="48"/>
      <c r="HW64" s="51"/>
      <c r="IB64" s="49"/>
      <c r="II64" s="7"/>
      <c r="IO64" s="48"/>
      <c r="IQ64" s="51"/>
      <c r="IV64" s="49"/>
    </row>
    <row r="65" spans="1:256" s="4" customFormat="1" ht="13.5" customHeight="1">
      <c r="A65" s="62"/>
      <c r="B65" s="2"/>
      <c r="C65" s="7"/>
      <c r="E65" s="29"/>
      <c r="F65" s="47"/>
      <c r="G65" s="48"/>
      <c r="H65" s="2"/>
      <c r="I65" s="47"/>
      <c r="J65" s="48"/>
      <c r="K65" s="29"/>
      <c r="L65" s="48"/>
      <c r="M65" s="48"/>
      <c r="P65" s="49"/>
      <c r="Q65" s="29"/>
      <c r="R65" s="48"/>
      <c r="S65" s="48"/>
      <c r="U65" s="48"/>
      <c r="V65" s="48"/>
      <c r="W65" s="7"/>
      <c r="Y65" s="29"/>
      <c r="Z65" s="47"/>
      <c r="AA65" s="47"/>
      <c r="AB65" s="2"/>
      <c r="AC65" s="47"/>
      <c r="AD65" s="47"/>
      <c r="AE65" s="29"/>
      <c r="AF65" s="48"/>
      <c r="AG65" s="48"/>
      <c r="AJ65" s="49"/>
      <c r="AK65" s="29"/>
      <c r="AM65" s="48"/>
      <c r="AO65" s="48"/>
      <c r="AP65" s="48"/>
      <c r="AQ65" s="7"/>
      <c r="AS65" s="29"/>
      <c r="AT65" s="47"/>
      <c r="AU65" s="47"/>
      <c r="AV65" s="2"/>
      <c r="AW65" s="47"/>
      <c r="AX65" s="47"/>
      <c r="AY65" s="29"/>
      <c r="AZ65" s="48"/>
      <c r="BA65" s="48"/>
      <c r="BD65" s="49"/>
      <c r="BE65" s="29"/>
      <c r="BF65" s="48"/>
      <c r="BG65" s="48"/>
      <c r="BI65" s="48"/>
      <c r="BJ65" s="48"/>
      <c r="BK65" s="7"/>
      <c r="BM65" s="29"/>
      <c r="BN65" s="47"/>
      <c r="BO65" s="47"/>
      <c r="BP65" s="2"/>
      <c r="BQ65" s="47"/>
      <c r="BR65" s="47"/>
      <c r="BS65" s="29"/>
      <c r="BT65" s="48"/>
      <c r="BU65" s="48"/>
      <c r="BX65" s="49"/>
      <c r="BY65" s="29"/>
      <c r="BZ65" s="48"/>
      <c r="CA65" s="48"/>
      <c r="CC65" s="48"/>
      <c r="CD65" s="48"/>
      <c r="CE65" s="29"/>
      <c r="CG65" s="29"/>
      <c r="CH65" s="47"/>
      <c r="CI65" s="47"/>
      <c r="CJ65" s="2"/>
      <c r="CK65" s="47"/>
      <c r="CL65" s="47"/>
      <c r="CM65" s="29"/>
      <c r="CN65" s="48"/>
      <c r="CO65" s="48"/>
      <c r="CR65" s="49"/>
      <c r="CS65" s="29"/>
      <c r="CT65" s="48"/>
      <c r="CU65" s="48"/>
      <c r="CW65" s="48"/>
      <c r="CX65" s="48"/>
      <c r="CY65" s="7"/>
      <c r="DA65" s="29"/>
      <c r="DB65" s="47"/>
      <c r="DC65" s="47"/>
      <c r="DD65" s="2"/>
      <c r="DE65" s="47"/>
      <c r="DF65" s="47"/>
      <c r="DG65" s="29"/>
      <c r="DH65" s="48"/>
      <c r="DI65" s="48"/>
      <c r="DL65" s="49"/>
      <c r="DM65" s="29"/>
      <c r="DN65" s="48"/>
      <c r="DO65" s="48"/>
      <c r="DQ65" s="48"/>
      <c r="DR65" s="48"/>
      <c r="DS65" s="7"/>
      <c r="DU65" s="29"/>
      <c r="DV65" s="47"/>
      <c r="DW65" s="47"/>
      <c r="DX65" s="2"/>
      <c r="DY65" s="47"/>
      <c r="DZ65" s="47"/>
      <c r="EA65" s="29"/>
      <c r="EC65" s="50"/>
      <c r="EF65" s="49"/>
      <c r="EG65" s="29"/>
      <c r="EH65" s="48"/>
      <c r="EI65" s="48"/>
      <c r="EK65" s="48"/>
      <c r="EL65" s="48"/>
      <c r="EM65" s="7"/>
      <c r="EO65" s="29"/>
      <c r="EP65" s="47"/>
      <c r="EQ65" s="47"/>
      <c r="ER65" s="2"/>
      <c r="ES65" s="47"/>
      <c r="ET65" s="47"/>
      <c r="EU65" s="29"/>
      <c r="EV65" s="48"/>
      <c r="EW65" s="48"/>
      <c r="EZ65" s="49"/>
      <c r="FA65" s="29"/>
      <c r="FB65" s="48"/>
      <c r="FC65" s="48"/>
      <c r="FE65" s="48"/>
      <c r="FF65" s="48"/>
      <c r="FG65" s="7"/>
      <c r="FI65" s="29"/>
      <c r="FJ65" s="47"/>
      <c r="FK65" s="47"/>
      <c r="FL65" s="2"/>
      <c r="FM65" s="47"/>
      <c r="FN65" s="47"/>
      <c r="FO65" s="29"/>
      <c r="FP65" s="48"/>
      <c r="FQ65" s="48"/>
      <c r="FT65" s="49"/>
      <c r="FU65" s="29"/>
      <c r="FV65" s="48"/>
      <c r="FW65" s="48"/>
      <c r="FY65" s="48"/>
      <c r="FZ65" s="48"/>
      <c r="GA65" s="7"/>
      <c r="GG65" s="48"/>
      <c r="GI65" s="51"/>
      <c r="GN65" s="49"/>
      <c r="GU65" s="7"/>
      <c r="HA65" s="48"/>
      <c r="HC65" s="51"/>
      <c r="HH65" s="49"/>
      <c r="HO65" s="7"/>
      <c r="HU65" s="48"/>
      <c r="HW65" s="51"/>
      <c r="IB65" s="49"/>
      <c r="II65" s="7"/>
      <c r="IO65" s="48"/>
      <c r="IQ65" s="51"/>
      <c r="IV65" s="49"/>
    </row>
    <row r="66" spans="1:256" s="4" customFormat="1" ht="13.5" customHeight="1">
      <c r="A66" s="62"/>
      <c r="B66" s="2"/>
      <c r="C66" s="7"/>
      <c r="E66" s="29"/>
      <c r="F66" s="47"/>
      <c r="G66" s="48"/>
      <c r="H66" s="2"/>
      <c r="I66" s="47"/>
      <c r="J66" s="48"/>
      <c r="K66" s="29"/>
      <c r="L66" s="48"/>
      <c r="M66" s="48"/>
      <c r="P66" s="49"/>
      <c r="Q66" s="29"/>
      <c r="R66" s="48"/>
      <c r="S66" s="48"/>
      <c r="U66" s="48"/>
      <c r="V66" s="48"/>
      <c r="W66" s="7"/>
      <c r="Y66" s="29"/>
      <c r="Z66" s="47"/>
      <c r="AA66" s="47"/>
      <c r="AB66" s="2"/>
      <c r="AC66" s="47"/>
      <c r="AD66" s="47"/>
      <c r="AE66" s="29"/>
      <c r="AF66" s="48"/>
      <c r="AG66" s="48"/>
      <c r="AJ66" s="49"/>
      <c r="AK66" s="29"/>
      <c r="AM66" s="48"/>
      <c r="AO66" s="48"/>
      <c r="AP66" s="48"/>
      <c r="AQ66" s="7"/>
      <c r="AS66" s="29"/>
      <c r="AT66" s="47"/>
      <c r="AU66" s="47"/>
      <c r="AV66" s="2"/>
      <c r="AW66" s="47"/>
      <c r="AX66" s="47"/>
      <c r="AY66" s="29"/>
      <c r="AZ66" s="48"/>
      <c r="BA66" s="48"/>
      <c r="BD66" s="49"/>
      <c r="BE66" s="29"/>
      <c r="BF66" s="48"/>
      <c r="BG66" s="48"/>
      <c r="BI66" s="48"/>
      <c r="BJ66" s="48"/>
      <c r="BK66" s="7"/>
      <c r="BM66" s="29"/>
      <c r="BN66" s="47"/>
      <c r="BO66" s="47"/>
      <c r="BP66" s="2"/>
      <c r="BQ66" s="47"/>
      <c r="BR66" s="47"/>
      <c r="BS66" s="29"/>
      <c r="BT66" s="48"/>
      <c r="BU66" s="48"/>
      <c r="BX66" s="49"/>
      <c r="BY66" s="29"/>
      <c r="BZ66" s="48"/>
      <c r="CA66" s="48"/>
      <c r="CC66" s="48"/>
      <c r="CD66" s="48"/>
      <c r="CE66" s="29"/>
      <c r="CG66" s="29"/>
      <c r="CH66" s="47"/>
      <c r="CI66" s="47"/>
      <c r="CJ66" s="2"/>
      <c r="CK66" s="47"/>
      <c r="CL66" s="47"/>
      <c r="CM66" s="29"/>
      <c r="CN66" s="48"/>
      <c r="CO66" s="48"/>
      <c r="CR66" s="49"/>
      <c r="CS66" s="29"/>
      <c r="CT66" s="48"/>
      <c r="CU66" s="48"/>
      <c r="CW66" s="48"/>
      <c r="CX66" s="48"/>
      <c r="CY66" s="7"/>
      <c r="DA66" s="29"/>
      <c r="DB66" s="47"/>
      <c r="DC66" s="47"/>
      <c r="DD66" s="2"/>
      <c r="DE66" s="47"/>
      <c r="DF66" s="47"/>
      <c r="DG66" s="29"/>
      <c r="DH66" s="48"/>
      <c r="DI66" s="48"/>
      <c r="DL66" s="49"/>
      <c r="DM66" s="29"/>
      <c r="DN66" s="48"/>
      <c r="DO66" s="48"/>
      <c r="DQ66" s="48"/>
      <c r="DR66" s="48"/>
      <c r="DS66" s="7"/>
      <c r="DU66" s="29"/>
      <c r="DV66" s="47"/>
      <c r="DW66" s="47"/>
      <c r="DX66" s="2"/>
      <c r="DY66" s="47"/>
      <c r="DZ66" s="47"/>
      <c r="EA66" s="29"/>
      <c r="EC66" s="50"/>
      <c r="EF66" s="49"/>
      <c r="EG66" s="29"/>
      <c r="EH66" s="48"/>
      <c r="EI66" s="48"/>
      <c r="EK66" s="48"/>
      <c r="EL66" s="48"/>
      <c r="EM66" s="7"/>
      <c r="EO66" s="29"/>
      <c r="EP66" s="47"/>
      <c r="EQ66" s="47"/>
      <c r="ER66" s="2"/>
      <c r="ES66" s="47"/>
      <c r="ET66" s="47"/>
      <c r="EU66" s="29"/>
      <c r="EV66" s="48"/>
      <c r="EW66" s="48"/>
      <c r="EZ66" s="49"/>
      <c r="FA66" s="29"/>
      <c r="FB66" s="48"/>
      <c r="FC66" s="48"/>
      <c r="FE66" s="48"/>
      <c r="FF66" s="48"/>
      <c r="FG66" s="7"/>
      <c r="FI66" s="29"/>
      <c r="FJ66" s="47"/>
      <c r="FK66" s="47"/>
      <c r="FL66" s="2"/>
      <c r="FM66" s="47"/>
      <c r="FN66" s="47"/>
      <c r="FO66" s="29"/>
      <c r="FP66" s="48"/>
      <c r="FQ66" s="48"/>
      <c r="FT66" s="49"/>
      <c r="FU66" s="29"/>
      <c r="FV66" s="48"/>
      <c r="FW66" s="48"/>
      <c r="FY66" s="48"/>
      <c r="FZ66" s="48"/>
      <c r="GA66" s="7"/>
      <c r="GG66" s="48"/>
      <c r="GI66" s="51"/>
      <c r="GN66" s="49"/>
      <c r="GU66" s="7"/>
      <c r="HA66" s="48"/>
      <c r="HC66" s="51"/>
      <c r="HH66" s="49"/>
      <c r="HO66" s="7"/>
      <c r="HU66" s="48"/>
      <c r="HW66" s="51"/>
      <c r="IB66" s="49"/>
      <c r="II66" s="7"/>
      <c r="IO66" s="48"/>
      <c r="IQ66" s="51"/>
      <c r="IV66" s="49"/>
    </row>
    <row r="67" spans="1:256" s="4" customFormat="1" ht="13.5" customHeight="1">
      <c r="A67" s="62"/>
      <c r="B67" s="2"/>
      <c r="C67" s="7"/>
      <c r="E67" s="29"/>
      <c r="F67" s="47"/>
      <c r="G67" s="48"/>
      <c r="H67" s="2"/>
      <c r="I67" s="47"/>
      <c r="J67" s="48"/>
      <c r="K67" s="29"/>
      <c r="L67" s="48"/>
      <c r="M67" s="48"/>
      <c r="P67" s="49"/>
      <c r="Q67" s="29"/>
      <c r="R67" s="48"/>
      <c r="S67" s="48"/>
      <c r="U67" s="48"/>
      <c r="V67" s="48"/>
      <c r="W67" s="7"/>
      <c r="Y67" s="29"/>
      <c r="Z67" s="47"/>
      <c r="AA67" s="47"/>
      <c r="AB67" s="2"/>
      <c r="AC67" s="47"/>
      <c r="AD67" s="47"/>
      <c r="AE67" s="29"/>
      <c r="AF67" s="48"/>
      <c r="AG67" s="48"/>
      <c r="AJ67" s="49"/>
      <c r="AK67" s="29"/>
      <c r="AM67" s="48"/>
      <c r="AO67" s="48"/>
      <c r="AP67" s="48"/>
      <c r="AQ67" s="7"/>
      <c r="AS67" s="29"/>
      <c r="AT67" s="47"/>
      <c r="AU67" s="47"/>
      <c r="AV67" s="2"/>
      <c r="AW67" s="47"/>
      <c r="AX67" s="47"/>
      <c r="AY67" s="29"/>
      <c r="AZ67" s="48"/>
      <c r="BA67" s="48"/>
      <c r="BD67" s="49"/>
      <c r="BE67" s="29"/>
      <c r="BF67" s="48"/>
      <c r="BG67" s="48"/>
      <c r="BI67" s="48"/>
      <c r="BJ67" s="48"/>
      <c r="BK67" s="7"/>
      <c r="BM67" s="29"/>
      <c r="BN67" s="47"/>
      <c r="BO67" s="47"/>
      <c r="BP67" s="2"/>
      <c r="BQ67" s="47"/>
      <c r="BR67" s="47"/>
      <c r="BS67" s="29"/>
      <c r="BT67" s="48"/>
      <c r="BU67" s="48"/>
      <c r="BX67" s="49"/>
      <c r="BY67" s="29"/>
      <c r="BZ67" s="48"/>
      <c r="CA67" s="48"/>
      <c r="CC67" s="48"/>
      <c r="CD67" s="48"/>
      <c r="CE67" s="29"/>
      <c r="CG67" s="29"/>
      <c r="CH67" s="47"/>
      <c r="CI67" s="47"/>
      <c r="CJ67" s="2"/>
      <c r="CK67" s="47"/>
      <c r="CL67" s="47"/>
      <c r="CM67" s="29"/>
      <c r="CN67" s="48"/>
      <c r="CO67" s="48"/>
      <c r="CR67" s="49"/>
      <c r="CS67" s="29"/>
      <c r="CT67" s="48"/>
      <c r="CU67" s="48"/>
      <c r="CW67" s="48"/>
      <c r="CX67" s="48"/>
      <c r="CY67" s="7"/>
      <c r="DA67" s="29"/>
      <c r="DB67" s="47"/>
      <c r="DC67" s="47"/>
      <c r="DD67" s="2"/>
      <c r="DE67" s="47"/>
      <c r="DF67" s="47"/>
      <c r="DG67" s="29"/>
      <c r="DH67" s="48"/>
      <c r="DI67" s="48"/>
      <c r="DL67" s="49"/>
      <c r="DM67" s="29"/>
      <c r="DN67" s="48"/>
      <c r="DO67" s="48"/>
      <c r="DQ67" s="48"/>
      <c r="DR67" s="48"/>
      <c r="DS67" s="7"/>
      <c r="DU67" s="29"/>
      <c r="DV67" s="47"/>
      <c r="DW67" s="47"/>
      <c r="DX67" s="2"/>
      <c r="DY67" s="47"/>
      <c r="DZ67" s="47"/>
      <c r="EA67" s="29"/>
      <c r="EC67" s="50"/>
      <c r="EF67" s="49"/>
      <c r="EG67" s="29"/>
      <c r="EH67" s="48"/>
      <c r="EI67" s="48"/>
      <c r="EK67" s="48"/>
      <c r="EL67" s="48"/>
      <c r="EM67" s="7"/>
      <c r="EO67" s="29"/>
      <c r="EP67" s="47"/>
      <c r="EQ67" s="47"/>
      <c r="ER67" s="2"/>
      <c r="ES67" s="47"/>
      <c r="ET67" s="47"/>
      <c r="EU67" s="29"/>
      <c r="EV67" s="48"/>
      <c r="EW67" s="48"/>
      <c r="EZ67" s="49"/>
      <c r="FA67" s="29"/>
      <c r="FB67" s="48"/>
      <c r="FC67" s="48"/>
      <c r="FE67" s="48"/>
      <c r="FF67" s="48"/>
      <c r="FG67" s="7"/>
      <c r="FI67" s="29"/>
      <c r="FJ67" s="47"/>
      <c r="FK67" s="47"/>
      <c r="FL67" s="2"/>
      <c r="FM67" s="47"/>
      <c r="FN67" s="47"/>
      <c r="FO67" s="29"/>
      <c r="FP67" s="48"/>
      <c r="FQ67" s="48"/>
      <c r="FT67" s="49"/>
      <c r="FU67" s="29"/>
      <c r="FV67" s="48"/>
      <c r="FW67" s="48"/>
      <c r="FY67" s="48"/>
      <c r="FZ67" s="48"/>
      <c r="GA67" s="7"/>
      <c r="GG67" s="48"/>
      <c r="GI67" s="51"/>
      <c r="GN67" s="49"/>
      <c r="GU67" s="7"/>
      <c r="HA67" s="48"/>
      <c r="HC67" s="51"/>
      <c r="HH67" s="49"/>
      <c r="HO67" s="7"/>
      <c r="HU67" s="48"/>
      <c r="HW67" s="51"/>
      <c r="IB67" s="49"/>
      <c r="II67" s="7"/>
      <c r="IO67" s="48"/>
      <c r="IQ67" s="51"/>
      <c r="IV67" s="49"/>
    </row>
    <row r="68" spans="1:256" s="4" customFormat="1" ht="13.5" customHeight="1">
      <c r="A68" s="62"/>
      <c r="B68" s="2"/>
      <c r="C68" s="7"/>
      <c r="E68" s="29"/>
      <c r="F68" s="47"/>
      <c r="G68" s="48"/>
      <c r="H68" s="2"/>
      <c r="I68" s="47"/>
      <c r="J68" s="48"/>
      <c r="K68" s="29"/>
      <c r="L68" s="48"/>
      <c r="M68" s="48"/>
      <c r="P68" s="49"/>
      <c r="Q68" s="29"/>
      <c r="R68" s="48"/>
      <c r="S68" s="48"/>
      <c r="U68" s="48"/>
      <c r="V68" s="48"/>
      <c r="W68" s="7"/>
      <c r="Y68" s="29"/>
      <c r="Z68" s="47"/>
      <c r="AA68" s="47"/>
      <c r="AB68" s="2"/>
      <c r="AC68" s="47"/>
      <c r="AD68" s="47"/>
      <c r="AE68" s="29"/>
      <c r="AF68" s="48"/>
      <c r="AG68" s="48"/>
      <c r="AJ68" s="49"/>
      <c r="AK68" s="29"/>
      <c r="AM68" s="48"/>
      <c r="AO68" s="48"/>
      <c r="AP68" s="48"/>
      <c r="AQ68" s="7"/>
      <c r="AS68" s="29"/>
      <c r="AT68" s="47"/>
      <c r="AU68" s="47"/>
      <c r="AV68" s="2"/>
      <c r="AW68" s="47"/>
      <c r="AX68" s="47"/>
      <c r="AY68" s="29"/>
      <c r="AZ68" s="48"/>
      <c r="BA68" s="48"/>
      <c r="BD68" s="49"/>
      <c r="BE68" s="29"/>
      <c r="BF68" s="48"/>
      <c r="BG68" s="48"/>
      <c r="BI68" s="48"/>
      <c r="BJ68" s="48"/>
      <c r="BK68" s="7"/>
      <c r="BM68" s="29"/>
      <c r="BN68" s="47"/>
      <c r="BO68" s="47"/>
      <c r="BP68" s="2"/>
      <c r="BQ68" s="47"/>
      <c r="BR68" s="47"/>
      <c r="BS68" s="29"/>
      <c r="BT68" s="48"/>
      <c r="BU68" s="48"/>
      <c r="BX68" s="49"/>
      <c r="BY68" s="29"/>
      <c r="BZ68" s="48"/>
      <c r="CA68" s="48"/>
      <c r="CC68" s="48"/>
      <c r="CD68" s="48"/>
      <c r="CE68" s="29"/>
      <c r="CG68" s="29"/>
      <c r="CH68" s="47"/>
      <c r="CI68" s="47"/>
      <c r="CJ68" s="2"/>
      <c r="CK68" s="47"/>
      <c r="CL68" s="47"/>
      <c r="CM68" s="29"/>
      <c r="CN68" s="48"/>
      <c r="CO68" s="48"/>
      <c r="CR68" s="49"/>
      <c r="CS68" s="29"/>
      <c r="CT68" s="48"/>
      <c r="CU68" s="48"/>
      <c r="CW68" s="48"/>
      <c r="CX68" s="48"/>
      <c r="CY68" s="7"/>
      <c r="DA68" s="29"/>
      <c r="DB68" s="47"/>
      <c r="DC68" s="47"/>
      <c r="DD68" s="2"/>
      <c r="DE68" s="47"/>
      <c r="DF68" s="47"/>
      <c r="DG68" s="29"/>
      <c r="DH68" s="48"/>
      <c r="DI68" s="48"/>
      <c r="DL68" s="49"/>
      <c r="DM68" s="29"/>
      <c r="DN68" s="48"/>
      <c r="DO68" s="48"/>
      <c r="DQ68" s="48"/>
      <c r="DR68" s="48"/>
      <c r="DS68" s="7"/>
      <c r="DU68" s="29"/>
      <c r="DV68" s="47"/>
      <c r="DW68" s="47"/>
      <c r="DX68" s="2"/>
      <c r="DY68" s="47"/>
      <c r="DZ68" s="47"/>
      <c r="EA68" s="29"/>
      <c r="EC68" s="50"/>
      <c r="EF68" s="49"/>
      <c r="EG68" s="29"/>
      <c r="EH68" s="48"/>
      <c r="EI68" s="48"/>
      <c r="EK68" s="48"/>
      <c r="EL68" s="48"/>
      <c r="EM68" s="7"/>
      <c r="EO68" s="29"/>
      <c r="EP68" s="47"/>
      <c r="EQ68" s="47"/>
      <c r="ER68" s="2"/>
      <c r="ES68" s="47"/>
      <c r="ET68" s="47"/>
      <c r="EU68" s="29"/>
      <c r="EV68" s="48"/>
      <c r="EW68" s="48"/>
      <c r="EZ68" s="49"/>
      <c r="FA68" s="29"/>
      <c r="FB68" s="48"/>
      <c r="FC68" s="48"/>
      <c r="FE68" s="48"/>
      <c r="FF68" s="48"/>
      <c r="FG68" s="7"/>
      <c r="FI68" s="29"/>
      <c r="FJ68" s="47"/>
      <c r="FK68" s="47"/>
      <c r="FL68" s="2"/>
      <c r="FM68" s="47"/>
      <c r="FN68" s="47"/>
      <c r="FO68" s="29"/>
      <c r="FP68" s="48"/>
      <c r="FQ68" s="48"/>
      <c r="FT68" s="49"/>
      <c r="FU68" s="29"/>
      <c r="FV68" s="48"/>
      <c r="FW68" s="48"/>
      <c r="FY68" s="48"/>
      <c r="FZ68" s="48"/>
      <c r="GA68" s="7"/>
      <c r="GI68" s="51"/>
      <c r="GN68" s="49"/>
      <c r="GU68" s="7"/>
      <c r="HC68" s="51"/>
      <c r="HH68" s="49"/>
      <c r="HO68" s="7"/>
      <c r="HW68" s="51"/>
      <c r="IB68" s="49"/>
      <c r="II68" s="7"/>
      <c r="IQ68" s="51"/>
      <c r="IV68" s="49"/>
    </row>
    <row r="69" spans="1:256" s="4" customFormat="1" ht="13.5" customHeight="1">
      <c r="A69" s="62"/>
      <c r="B69" s="2"/>
      <c r="C69" s="7"/>
      <c r="E69" s="29"/>
      <c r="F69" s="47"/>
      <c r="G69" s="48"/>
      <c r="H69" s="2"/>
      <c r="I69" s="47"/>
      <c r="J69" s="48"/>
      <c r="K69" s="29"/>
      <c r="L69" s="48"/>
      <c r="M69" s="48"/>
      <c r="P69" s="49"/>
      <c r="Q69" s="29"/>
      <c r="R69" s="48"/>
      <c r="S69" s="48"/>
      <c r="U69" s="48"/>
      <c r="V69" s="48"/>
      <c r="W69" s="7"/>
      <c r="Y69" s="29"/>
      <c r="Z69" s="47"/>
      <c r="AA69" s="47"/>
      <c r="AB69" s="2"/>
      <c r="AC69" s="47"/>
      <c r="AD69" s="47"/>
      <c r="AE69" s="29"/>
      <c r="AF69" s="48"/>
      <c r="AG69" s="48"/>
      <c r="AJ69" s="49"/>
      <c r="AK69" s="29"/>
      <c r="AM69" s="48"/>
      <c r="AO69" s="48"/>
      <c r="AP69" s="48"/>
      <c r="AQ69" s="7"/>
      <c r="AS69" s="29"/>
      <c r="AT69" s="47"/>
      <c r="AU69" s="47"/>
      <c r="AV69" s="2"/>
      <c r="AW69" s="47"/>
      <c r="AX69" s="47"/>
      <c r="AY69" s="29"/>
      <c r="AZ69" s="48"/>
      <c r="BA69" s="48"/>
      <c r="BD69" s="49"/>
      <c r="BE69" s="29"/>
      <c r="BF69" s="48"/>
      <c r="BG69" s="48"/>
      <c r="BI69" s="48"/>
      <c r="BJ69" s="48"/>
      <c r="BK69" s="7"/>
      <c r="BM69" s="29"/>
      <c r="BN69" s="47"/>
      <c r="BO69" s="47"/>
      <c r="BP69" s="2"/>
      <c r="BQ69" s="47"/>
      <c r="BR69" s="47"/>
      <c r="BS69" s="29"/>
      <c r="BT69" s="48"/>
      <c r="BU69" s="48"/>
      <c r="BX69" s="49"/>
      <c r="BY69" s="29"/>
      <c r="BZ69" s="48"/>
      <c r="CA69" s="48"/>
      <c r="CC69" s="48"/>
      <c r="CD69" s="48"/>
      <c r="CE69" s="29"/>
      <c r="CG69" s="29"/>
      <c r="CH69" s="47"/>
      <c r="CI69" s="47"/>
      <c r="CJ69" s="2"/>
      <c r="CK69" s="47"/>
      <c r="CL69" s="47"/>
      <c r="CM69" s="29"/>
      <c r="CN69" s="48"/>
      <c r="CO69" s="48"/>
      <c r="CR69" s="49"/>
      <c r="CS69" s="29"/>
      <c r="CT69" s="48"/>
      <c r="CU69" s="48"/>
      <c r="CW69" s="48"/>
      <c r="CX69" s="48"/>
      <c r="CY69" s="7"/>
      <c r="DA69" s="29"/>
      <c r="DB69" s="47"/>
      <c r="DC69" s="47"/>
      <c r="DD69" s="2"/>
      <c r="DE69" s="47"/>
      <c r="DF69" s="47"/>
      <c r="DG69" s="29"/>
      <c r="DH69" s="48"/>
      <c r="DI69" s="48"/>
      <c r="DL69" s="49"/>
      <c r="DM69" s="29"/>
      <c r="DN69" s="48"/>
      <c r="DO69" s="48"/>
      <c r="DQ69" s="48"/>
      <c r="DR69" s="48"/>
      <c r="DS69" s="7"/>
      <c r="DU69" s="29"/>
      <c r="DV69" s="47"/>
      <c r="DW69" s="47"/>
      <c r="DX69" s="2"/>
      <c r="DY69" s="47"/>
      <c r="DZ69" s="47"/>
      <c r="EA69" s="29"/>
      <c r="EC69" s="50"/>
      <c r="EF69" s="49"/>
      <c r="EG69" s="29"/>
      <c r="EH69" s="48"/>
      <c r="EI69" s="48"/>
      <c r="EK69" s="48"/>
      <c r="EL69" s="48"/>
      <c r="EM69" s="7"/>
      <c r="EO69" s="29"/>
      <c r="EP69" s="47"/>
      <c r="EQ69" s="47"/>
      <c r="ER69" s="2"/>
      <c r="ES69" s="47"/>
      <c r="ET69" s="47"/>
      <c r="EU69" s="29"/>
      <c r="EV69" s="48"/>
      <c r="EW69" s="48"/>
      <c r="EZ69" s="49"/>
      <c r="FA69" s="29"/>
      <c r="FB69" s="48"/>
      <c r="FC69" s="48"/>
      <c r="FE69" s="48"/>
      <c r="FF69" s="48"/>
      <c r="FG69" s="7"/>
      <c r="FI69" s="29"/>
      <c r="FJ69" s="47"/>
      <c r="FK69" s="47"/>
      <c r="FL69" s="2"/>
      <c r="FM69" s="47"/>
      <c r="FN69" s="47"/>
      <c r="FO69" s="29"/>
      <c r="FP69" s="48"/>
      <c r="FQ69" s="48"/>
      <c r="FT69" s="49"/>
      <c r="FU69" s="29"/>
      <c r="FV69" s="48"/>
      <c r="FW69" s="48"/>
      <c r="FY69" s="48"/>
      <c r="FZ69" s="48"/>
      <c r="GA69" s="7"/>
      <c r="GI69" s="51"/>
      <c r="GN69" s="49"/>
      <c r="GU69" s="7"/>
      <c r="HC69" s="51"/>
      <c r="HH69" s="49"/>
      <c r="HO69" s="7"/>
      <c r="HW69" s="51"/>
      <c r="IB69" s="49"/>
      <c r="II69" s="7"/>
      <c r="IQ69" s="51"/>
      <c r="IV69" s="49"/>
    </row>
    <row r="70" spans="1:256" s="4" customFormat="1" ht="13.5" customHeight="1">
      <c r="A70" s="62"/>
      <c r="B70" s="2"/>
      <c r="C70" s="7"/>
      <c r="E70" s="29"/>
      <c r="F70" s="47"/>
      <c r="G70" s="48"/>
      <c r="H70" s="2"/>
      <c r="I70" s="47"/>
      <c r="J70" s="48"/>
      <c r="K70" s="29"/>
      <c r="L70" s="48"/>
      <c r="M70" s="48"/>
      <c r="P70" s="49"/>
      <c r="Q70" s="29"/>
      <c r="R70" s="48"/>
      <c r="S70" s="48"/>
      <c r="U70" s="48"/>
      <c r="V70" s="48"/>
      <c r="W70" s="7"/>
      <c r="Y70" s="29"/>
      <c r="Z70" s="47"/>
      <c r="AA70" s="47"/>
      <c r="AB70" s="2"/>
      <c r="AC70" s="47"/>
      <c r="AD70" s="47"/>
      <c r="AE70" s="29"/>
      <c r="AF70" s="48"/>
      <c r="AG70" s="48"/>
      <c r="AJ70" s="49"/>
      <c r="AK70" s="29"/>
      <c r="AM70" s="48"/>
      <c r="AO70" s="48"/>
      <c r="AP70" s="48"/>
      <c r="AQ70" s="7"/>
      <c r="AS70" s="29"/>
      <c r="AT70" s="47"/>
      <c r="AU70" s="47"/>
      <c r="AV70" s="2"/>
      <c r="AW70" s="47"/>
      <c r="AX70" s="47"/>
      <c r="AY70" s="29"/>
      <c r="AZ70" s="48"/>
      <c r="BA70" s="48"/>
      <c r="BD70" s="49"/>
      <c r="BE70" s="29"/>
      <c r="BF70" s="48"/>
      <c r="BG70" s="48"/>
      <c r="BI70" s="48"/>
      <c r="BJ70" s="48"/>
      <c r="BK70" s="7"/>
      <c r="BM70" s="29"/>
      <c r="BN70" s="47"/>
      <c r="BO70" s="47"/>
      <c r="BP70" s="2"/>
      <c r="BQ70" s="47"/>
      <c r="BR70" s="47"/>
      <c r="BS70" s="29"/>
      <c r="BT70" s="48"/>
      <c r="BU70" s="48"/>
      <c r="BX70" s="49"/>
      <c r="BY70" s="29"/>
      <c r="BZ70" s="48"/>
      <c r="CA70" s="48"/>
      <c r="CC70" s="48"/>
      <c r="CD70" s="48"/>
      <c r="CE70" s="29"/>
      <c r="CG70" s="29"/>
      <c r="CH70" s="47"/>
      <c r="CI70" s="47"/>
      <c r="CJ70" s="2"/>
      <c r="CK70" s="47"/>
      <c r="CL70" s="47"/>
      <c r="CM70" s="29"/>
      <c r="CN70" s="48"/>
      <c r="CO70" s="48"/>
      <c r="CR70" s="49"/>
      <c r="CS70" s="29"/>
      <c r="CT70" s="48"/>
      <c r="CU70" s="48"/>
      <c r="CW70" s="48"/>
      <c r="CX70" s="48"/>
      <c r="CY70" s="7"/>
      <c r="DA70" s="29"/>
      <c r="DB70" s="47"/>
      <c r="DC70" s="47"/>
      <c r="DD70" s="2"/>
      <c r="DE70" s="47"/>
      <c r="DF70" s="47"/>
      <c r="DG70" s="29"/>
      <c r="DH70" s="48"/>
      <c r="DI70" s="48"/>
      <c r="DL70" s="49"/>
      <c r="DM70" s="29"/>
      <c r="DN70" s="48"/>
      <c r="DO70" s="48"/>
      <c r="DQ70" s="48"/>
      <c r="DR70" s="48"/>
      <c r="DS70" s="7"/>
      <c r="DU70" s="29"/>
      <c r="DV70" s="47"/>
      <c r="DW70" s="47"/>
      <c r="DX70" s="2"/>
      <c r="DY70" s="47"/>
      <c r="DZ70" s="47"/>
      <c r="EA70" s="29"/>
      <c r="EC70" s="50"/>
      <c r="EF70" s="49"/>
      <c r="EG70" s="29"/>
      <c r="EH70" s="48"/>
      <c r="EI70" s="48"/>
      <c r="EK70" s="48"/>
      <c r="EL70" s="48"/>
      <c r="EM70" s="7"/>
      <c r="EO70" s="29"/>
      <c r="EP70" s="47"/>
      <c r="EQ70" s="47"/>
      <c r="ER70" s="2"/>
      <c r="ES70" s="47"/>
      <c r="ET70" s="47"/>
      <c r="EU70" s="29"/>
      <c r="EV70" s="48"/>
      <c r="EW70" s="48"/>
      <c r="EZ70" s="49"/>
      <c r="FA70" s="29"/>
      <c r="FB70" s="48"/>
      <c r="FC70" s="48"/>
      <c r="FE70" s="48"/>
      <c r="FF70" s="48"/>
      <c r="FG70" s="7"/>
      <c r="FI70" s="29"/>
      <c r="FJ70" s="47"/>
      <c r="FK70" s="47"/>
      <c r="FL70" s="2"/>
      <c r="FM70" s="47"/>
      <c r="FN70" s="47"/>
      <c r="FO70" s="29"/>
      <c r="FP70" s="48"/>
      <c r="FQ70" s="48"/>
      <c r="FT70" s="49"/>
      <c r="FU70" s="29"/>
      <c r="FV70" s="48"/>
      <c r="FW70" s="48"/>
      <c r="FY70" s="48"/>
      <c r="FZ70" s="48"/>
      <c r="GA70" s="7"/>
      <c r="GI70" s="51"/>
      <c r="GN70" s="49"/>
      <c r="GU70" s="7"/>
      <c r="HC70" s="51"/>
      <c r="HH70" s="49"/>
      <c r="HO70" s="7"/>
      <c r="HW70" s="51"/>
      <c r="IB70" s="49"/>
      <c r="II70" s="7"/>
      <c r="IQ70" s="51"/>
      <c r="IV70" s="49"/>
    </row>
    <row r="71" spans="1:256" s="4" customFormat="1" ht="13.5" customHeight="1">
      <c r="A71" s="62"/>
      <c r="B71" s="2"/>
      <c r="C71" s="7"/>
      <c r="E71" s="29"/>
      <c r="F71" s="47"/>
      <c r="G71" s="48"/>
      <c r="H71" s="2"/>
      <c r="I71" s="47"/>
      <c r="J71" s="48"/>
      <c r="K71" s="29"/>
      <c r="L71" s="48"/>
      <c r="M71" s="48"/>
      <c r="P71" s="49"/>
      <c r="Q71" s="29"/>
      <c r="R71" s="48"/>
      <c r="S71" s="48"/>
      <c r="U71" s="48"/>
      <c r="V71" s="48"/>
      <c r="W71" s="7"/>
      <c r="Y71" s="29"/>
      <c r="Z71" s="47"/>
      <c r="AA71" s="47"/>
      <c r="AB71" s="2"/>
      <c r="AC71" s="47"/>
      <c r="AD71" s="47"/>
      <c r="AE71" s="29"/>
      <c r="AF71" s="48"/>
      <c r="AG71" s="48"/>
      <c r="AJ71" s="49"/>
      <c r="AK71" s="29"/>
      <c r="AM71" s="48"/>
      <c r="AO71" s="48"/>
      <c r="AP71" s="48"/>
      <c r="AQ71" s="7"/>
      <c r="AS71" s="29"/>
      <c r="AT71" s="47"/>
      <c r="AU71" s="47"/>
      <c r="AV71" s="2"/>
      <c r="AW71" s="47"/>
      <c r="AX71" s="47"/>
      <c r="AY71" s="29"/>
      <c r="AZ71" s="48"/>
      <c r="BA71" s="48"/>
      <c r="BD71" s="49"/>
      <c r="BE71" s="29"/>
      <c r="BF71" s="48"/>
      <c r="BG71" s="48"/>
      <c r="BI71" s="48"/>
      <c r="BJ71" s="48"/>
      <c r="BK71" s="7"/>
      <c r="BM71" s="29"/>
      <c r="BN71" s="47"/>
      <c r="BO71" s="47"/>
      <c r="BP71" s="2"/>
      <c r="BQ71" s="47"/>
      <c r="BR71" s="47"/>
      <c r="BS71" s="29"/>
      <c r="BT71" s="48"/>
      <c r="BU71" s="48"/>
      <c r="BX71" s="49"/>
      <c r="BY71" s="29"/>
      <c r="BZ71" s="48"/>
      <c r="CA71" s="48"/>
      <c r="CC71" s="48"/>
      <c r="CD71" s="48"/>
      <c r="CE71" s="29"/>
      <c r="CG71" s="29"/>
      <c r="CH71" s="47"/>
      <c r="CI71" s="47"/>
      <c r="CJ71" s="2"/>
      <c r="CK71" s="47"/>
      <c r="CL71" s="47"/>
      <c r="CM71" s="29"/>
      <c r="CN71" s="48"/>
      <c r="CO71" s="48"/>
      <c r="CR71" s="49"/>
      <c r="CS71" s="29"/>
      <c r="CT71" s="48"/>
      <c r="CU71" s="48"/>
      <c r="CW71" s="48"/>
      <c r="CX71" s="48"/>
      <c r="CY71" s="7"/>
      <c r="DA71" s="29"/>
      <c r="DB71" s="47"/>
      <c r="DC71" s="47"/>
      <c r="DD71" s="2"/>
      <c r="DE71" s="47"/>
      <c r="DF71" s="47"/>
      <c r="DG71" s="29"/>
      <c r="DH71" s="48"/>
      <c r="DI71" s="48"/>
      <c r="DL71" s="49"/>
      <c r="DM71" s="29"/>
      <c r="DN71" s="48"/>
      <c r="DO71" s="48"/>
      <c r="DQ71" s="48"/>
      <c r="DR71" s="48"/>
      <c r="DS71" s="7"/>
      <c r="DU71" s="29"/>
      <c r="DV71" s="47"/>
      <c r="DW71" s="47"/>
      <c r="DX71" s="2"/>
      <c r="DY71" s="47"/>
      <c r="DZ71" s="47"/>
      <c r="EA71" s="29"/>
      <c r="EC71" s="50"/>
      <c r="EF71" s="49"/>
      <c r="EG71" s="29"/>
      <c r="EH71" s="48"/>
      <c r="EI71" s="48"/>
      <c r="EK71" s="48"/>
      <c r="EL71" s="48"/>
      <c r="EM71" s="7"/>
      <c r="EO71" s="29"/>
      <c r="EP71" s="47"/>
      <c r="EQ71" s="47"/>
      <c r="ER71" s="2"/>
      <c r="ES71" s="47"/>
      <c r="ET71" s="47"/>
      <c r="EU71" s="29"/>
      <c r="EV71" s="48"/>
      <c r="EW71" s="48"/>
      <c r="EZ71" s="49"/>
      <c r="FA71" s="29"/>
      <c r="FB71" s="48"/>
      <c r="FC71" s="48"/>
      <c r="FE71" s="48"/>
      <c r="FF71" s="48"/>
      <c r="FG71" s="7"/>
      <c r="FI71" s="29"/>
      <c r="FJ71" s="47"/>
      <c r="FK71" s="47"/>
      <c r="FL71" s="2"/>
      <c r="FM71" s="47"/>
      <c r="FN71" s="47"/>
      <c r="FO71" s="29"/>
      <c r="FP71" s="48"/>
      <c r="FQ71" s="48"/>
      <c r="FT71" s="49"/>
      <c r="FU71" s="29"/>
      <c r="FV71" s="48"/>
      <c r="FW71" s="48"/>
      <c r="FY71" s="48"/>
      <c r="FZ71" s="48"/>
      <c r="GA71" s="7"/>
      <c r="GI71" s="51"/>
      <c r="GN71" s="49"/>
      <c r="GU71" s="7"/>
      <c r="HC71" s="51"/>
      <c r="HH71" s="49"/>
      <c r="HO71" s="7"/>
      <c r="HW71" s="51"/>
      <c r="IB71" s="49"/>
      <c r="II71" s="7"/>
      <c r="IQ71" s="51"/>
      <c r="IV71" s="49"/>
    </row>
    <row r="72" spans="1:256" s="4" customFormat="1" ht="13.5" customHeight="1">
      <c r="A72" s="62"/>
      <c r="B72" s="2"/>
      <c r="C72" s="7"/>
      <c r="E72" s="29"/>
      <c r="F72" s="47"/>
      <c r="G72" s="48"/>
      <c r="H72" s="2"/>
      <c r="I72" s="47"/>
      <c r="J72" s="48"/>
      <c r="K72" s="29"/>
      <c r="L72" s="48"/>
      <c r="M72" s="48"/>
      <c r="P72" s="49"/>
      <c r="Q72" s="29"/>
      <c r="R72" s="48"/>
      <c r="S72" s="48"/>
      <c r="U72" s="48"/>
      <c r="V72" s="48"/>
      <c r="W72" s="7"/>
      <c r="Y72" s="29"/>
      <c r="Z72" s="47"/>
      <c r="AA72" s="47"/>
      <c r="AB72" s="2"/>
      <c r="AC72" s="47"/>
      <c r="AD72" s="47"/>
      <c r="AE72" s="29"/>
      <c r="AF72" s="48"/>
      <c r="AG72" s="48"/>
      <c r="AJ72" s="49"/>
      <c r="AK72" s="29"/>
      <c r="AM72" s="48"/>
      <c r="AO72" s="48"/>
      <c r="AP72" s="48"/>
      <c r="AQ72" s="7"/>
      <c r="AS72" s="29"/>
      <c r="AT72" s="47"/>
      <c r="AU72" s="47"/>
      <c r="AV72" s="2"/>
      <c r="AW72" s="47"/>
      <c r="AX72" s="47"/>
      <c r="AY72" s="29"/>
      <c r="AZ72" s="48"/>
      <c r="BA72" s="48"/>
      <c r="BD72" s="49"/>
      <c r="BE72" s="29"/>
      <c r="BF72" s="48"/>
      <c r="BG72" s="48"/>
      <c r="BI72" s="48"/>
      <c r="BJ72" s="48"/>
      <c r="BK72" s="7"/>
      <c r="BM72" s="29"/>
      <c r="BN72" s="47"/>
      <c r="BO72" s="47"/>
      <c r="BP72" s="2"/>
      <c r="BQ72" s="47"/>
      <c r="BR72" s="47"/>
      <c r="BS72" s="29"/>
      <c r="BT72" s="48"/>
      <c r="BU72" s="48"/>
      <c r="BX72" s="49"/>
      <c r="BY72" s="29"/>
      <c r="BZ72" s="48"/>
      <c r="CA72" s="48"/>
      <c r="CC72" s="48"/>
      <c r="CD72" s="48"/>
      <c r="CE72" s="29"/>
      <c r="CG72" s="29"/>
      <c r="CH72" s="47"/>
      <c r="CI72" s="47"/>
      <c r="CJ72" s="2"/>
      <c r="CK72" s="47"/>
      <c r="CL72" s="47"/>
      <c r="CM72" s="29"/>
      <c r="CN72" s="48"/>
      <c r="CO72" s="48"/>
      <c r="CR72" s="49"/>
      <c r="CS72" s="29"/>
      <c r="CT72" s="48"/>
      <c r="CU72" s="48"/>
      <c r="CW72" s="48"/>
      <c r="CX72" s="48"/>
      <c r="CY72" s="7"/>
      <c r="DA72" s="29"/>
      <c r="DB72" s="47"/>
      <c r="DC72" s="47"/>
      <c r="DD72" s="2"/>
      <c r="DE72" s="47"/>
      <c r="DF72" s="47"/>
      <c r="DG72" s="29"/>
      <c r="DH72" s="48"/>
      <c r="DI72" s="48"/>
      <c r="DL72" s="49"/>
      <c r="DM72" s="29"/>
      <c r="DN72" s="48"/>
      <c r="DO72" s="48"/>
      <c r="DQ72" s="48"/>
      <c r="DR72" s="48"/>
      <c r="DS72" s="7"/>
      <c r="DU72" s="29"/>
      <c r="DV72" s="47"/>
      <c r="DW72" s="47"/>
      <c r="DX72" s="2"/>
      <c r="DY72" s="47"/>
      <c r="DZ72" s="47"/>
      <c r="EA72" s="29"/>
      <c r="EC72" s="50"/>
      <c r="EF72" s="49"/>
      <c r="EG72" s="29"/>
      <c r="EH72" s="48"/>
      <c r="EI72" s="48"/>
      <c r="EK72" s="48"/>
      <c r="EL72" s="48"/>
      <c r="EM72" s="7"/>
      <c r="EO72" s="29"/>
      <c r="EP72" s="47"/>
      <c r="EQ72" s="47"/>
      <c r="ER72" s="2"/>
      <c r="ES72" s="47"/>
      <c r="ET72" s="47"/>
      <c r="EU72" s="29"/>
      <c r="EV72" s="48"/>
      <c r="EW72" s="48"/>
      <c r="EZ72" s="49"/>
      <c r="FA72" s="29"/>
      <c r="FB72" s="48"/>
      <c r="FC72" s="48"/>
      <c r="FE72" s="48"/>
      <c r="FF72" s="48"/>
      <c r="FG72" s="7"/>
      <c r="FI72" s="29"/>
      <c r="FJ72" s="47"/>
      <c r="FK72" s="47"/>
      <c r="FL72" s="2"/>
      <c r="FM72" s="47"/>
      <c r="FN72" s="47"/>
      <c r="FO72" s="29"/>
      <c r="FP72" s="48"/>
      <c r="FQ72" s="48"/>
      <c r="FT72" s="49"/>
      <c r="FU72" s="29"/>
      <c r="FV72" s="48"/>
      <c r="FW72" s="48"/>
      <c r="FY72" s="48"/>
      <c r="FZ72" s="48"/>
      <c r="GA72" s="7"/>
      <c r="GI72" s="51"/>
      <c r="GN72" s="49"/>
      <c r="GU72" s="7"/>
      <c r="HC72" s="51"/>
      <c r="HH72" s="49"/>
      <c r="HO72" s="7"/>
      <c r="HW72" s="51"/>
      <c r="IB72" s="49"/>
      <c r="II72" s="7"/>
      <c r="IQ72" s="51"/>
      <c r="IV72" s="49"/>
    </row>
    <row r="73" spans="1:256" s="4" customFormat="1" ht="13.5" customHeight="1">
      <c r="A73" s="62"/>
      <c r="B73" s="2"/>
      <c r="C73" s="7"/>
      <c r="E73" s="29"/>
      <c r="F73" s="47"/>
      <c r="G73" s="48"/>
      <c r="H73" s="2"/>
      <c r="I73" s="47"/>
      <c r="J73" s="48"/>
      <c r="K73" s="29"/>
      <c r="L73" s="48"/>
      <c r="M73" s="48"/>
      <c r="P73" s="49"/>
      <c r="Q73" s="29"/>
      <c r="R73" s="48"/>
      <c r="S73" s="48"/>
      <c r="U73" s="48"/>
      <c r="V73" s="48"/>
      <c r="W73" s="7"/>
      <c r="Y73" s="29"/>
      <c r="Z73" s="47"/>
      <c r="AA73" s="47"/>
      <c r="AB73" s="2"/>
      <c r="AC73" s="47"/>
      <c r="AD73" s="47"/>
      <c r="AE73" s="29"/>
      <c r="AF73" s="48"/>
      <c r="AG73" s="48"/>
      <c r="AJ73" s="49"/>
      <c r="AK73" s="29"/>
      <c r="AM73" s="48"/>
      <c r="AO73" s="48"/>
      <c r="AP73" s="48"/>
      <c r="AQ73" s="7"/>
      <c r="AS73" s="29"/>
      <c r="AT73" s="47"/>
      <c r="AU73" s="47"/>
      <c r="AV73" s="2"/>
      <c r="AW73" s="47"/>
      <c r="AX73" s="47"/>
      <c r="AY73" s="29"/>
      <c r="AZ73" s="48"/>
      <c r="BA73" s="48"/>
      <c r="BD73" s="49"/>
      <c r="BE73" s="29"/>
      <c r="BF73" s="48"/>
      <c r="BG73" s="48"/>
      <c r="BI73" s="48"/>
      <c r="BJ73" s="48"/>
      <c r="BK73" s="7"/>
      <c r="BM73" s="29"/>
      <c r="BN73" s="47"/>
      <c r="BO73" s="47"/>
      <c r="BP73" s="2"/>
      <c r="BQ73" s="47"/>
      <c r="BR73" s="47"/>
      <c r="BS73" s="29"/>
      <c r="BT73" s="48"/>
      <c r="BU73" s="48"/>
      <c r="BX73" s="49"/>
      <c r="BY73" s="29"/>
      <c r="BZ73" s="48"/>
      <c r="CA73" s="48"/>
      <c r="CC73" s="48"/>
      <c r="CD73" s="48"/>
      <c r="CE73" s="29"/>
      <c r="CG73" s="29"/>
      <c r="CH73" s="47"/>
      <c r="CI73" s="47"/>
      <c r="CJ73" s="2"/>
      <c r="CK73" s="47"/>
      <c r="CL73" s="47"/>
      <c r="CM73" s="29"/>
      <c r="CN73" s="48"/>
      <c r="CO73" s="48"/>
      <c r="CR73" s="49"/>
      <c r="CS73" s="29"/>
      <c r="CT73" s="48"/>
      <c r="CU73" s="48"/>
      <c r="CW73" s="48"/>
      <c r="CX73" s="48"/>
      <c r="CY73" s="7"/>
      <c r="DA73" s="29"/>
      <c r="DB73" s="47"/>
      <c r="DC73" s="47"/>
      <c r="DD73" s="2"/>
      <c r="DE73" s="47"/>
      <c r="DF73" s="47"/>
      <c r="DG73" s="29"/>
      <c r="DH73" s="48"/>
      <c r="DI73" s="48"/>
      <c r="DL73" s="49"/>
      <c r="DM73" s="29"/>
      <c r="DN73" s="48"/>
      <c r="DO73" s="48"/>
      <c r="DQ73" s="48"/>
      <c r="DR73" s="48"/>
      <c r="DS73" s="7"/>
      <c r="DU73" s="29"/>
      <c r="DV73" s="47"/>
      <c r="DW73" s="47"/>
      <c r="DX73" s="2"/>
      <c r="DY73" s="47"/>
      <c r="DZ73" s="47"/>
      <c r="EA73" s="29"/>
      <c r="EC73" s="50"/>
      <c r="EF73" s="49"/>
      <c r="EG73" s="29"/>
      <c r="EH73" s="48"/>
      <c r="EI73" s="48"/>
      <c r="EK73" s="48"/>
      <c r="EL73" s="48"/>
      <c r="EM73" s="7"/>
      <c r="EO73" s="29"/>
      <c r="EP73" s="47"/>
      <c r="EQ73" s="47"/>
      <c r="ER73" s="2"/>
      <c r="ES73" s="47"/>
      <c r="ET73" s="47"/>
      <c r="EU73" s="29"/>
      <c r="EV73" s="48"/>
      <c r="EW73" s="48"/>
      <c r="EZ73" s="49"/>
      <c r="FA73" s="29"/>
      <c r="FB73" s="48"/>
      <c r="FC73" s="48"/>
      <c r="FE73" s="48"/>
      <c r="FF73" s="48"/>
      <c r="FG73" s="7"/>
      <c r="FI73" s="29"/>
      <c r="FJ73" s="47"/>
      <c r="FK73" s="47"/>
      <c r="FL73" s="2"/>
      <c r="FM73" s="47"/>
      <c r="FN73" s="47"/>
      <c r="FO73" s="29"/>
      <c r="FP73" s="48"/>
      <c r="FQ73" s="48"/>
      <c r="FT73" s="49"/>
      <c r="FU73" s="29"/>
      <c r="FV73" s="48"/>
      <c r="FW73" s="48"/>
      <c r="FY73" s="48"/>
      <c r="FZ73" s="48"/>
      <c r="GA73" s="7"/>
      <c r="GI73" s="51"/>
      <c r="GN73" s="49"/>
      <c r="GU73" s="7"/>
      <c r="HC73" s="51"/>
      <c r="HH73" s="49"/>
      <c r="HO73" s="7"/>
      <c r="HW73" s="51"/>
      <c r="IB73" s="49"/>
      <c r="II73" s="7"/>
      <c r="IQ73" s="51"/>
      <c r="IV73" s="49"/>
    </row>
    <row r="74" spans="1:256" s="4" customFormat="1" ht="13.5" customHeight="1">
      <c r="A74" s="62"/>
      <c r="B74" s="2"/>
      <c r="C74" s="7"/>
      <c r="E74" s="29"/>
      <c r="F74" s="47"/>
      <c r="G74" s="48"/>
      <c r="H74" s="2"/>
      <c r="I74" s="47"/>
      <c r="J74" s="48"/>
      <c r="K74" s="29"/>
      <c r="L74" s="48"/>
      <c r="M74" s="48"/>
      <c r="P74" s="49"/>
      <c r="Q74" s="29"/>
      <c r="R74" s="48"/>
      <c r="S74" s="48"/>
      <c r="U74" s="48"/>
      <c r="V74" s="48"/>
      <c r="W74" s="7"/>
      <c r="Y74" s="29"/>
      <c r="Z74" s="47"/>
      <c r="AA74" s="47"/>
      <c r="AB74" s="2"/>
      <c r="AC74" s="47"/>
      <c r="AD74" s="47"/>
      <c r="AE74" s="29"/>
      <c r="AF74" s="48"/>
      <c r="AG74" s="48"/>
      <c r="AJ74" s="49"/>
      <c r="AK74" s="29"/>
      <c r="AM74" s="48"/>
      <c r="AO74" s="48"/>
      <c r="AP74" s="48"/>
      <c r="AQ74" s="7"/>
      <c r="AS74" s="29"/>
      <c r="AT74" s="47"/>
      <c r="AU74" s="47"/>
      <c r="AV74" s="2"/>
      <c r="AW74" s="47"/>
      <c r="AX74" s="47"/>
      <c r="AY74" s="29"/>
      <c r="AZ74" s="48"/>
      <c r="BA74" s="48"/>
      <c r="BD74" s="49"/>
      <c r="BE74" s="29"/>
      <c r="BF74" s="48"/>
      <c r="BG74" s="48"/>
      <c r="BI74" s="48"/>
      <c r="BJ74" s="48"/>
      <c r="BK74" s="7"/>
      <c r="BM74" s="29"/>
      <c r="BN74" s="47"/>
      <c r="BO74" s="47"/>
      <c r="BP74" s="2"/>
      <c r="BQ74" s="47"/>
      <c r="BR74" s="47"/>
      <c r="BS74" s="29"/>
      <c r="BT74" s="48"/>
      <c r="BU74" s="48"/>
      <c r="BX74" s="49"/>
      <c r="BY74" s="29"/>
      <c r="BZ74" s="48"/>
      <c r="CA74" s="48"/>
      <c r="CC74" s="48"/>
      <c r="CD74" s="48"/>
      <c r="CE74" s="29"/>
      <c r="CG74" s="29"/>
      <c r="CH74" s="47"/>
      <c r="CI74" s="47"/>
      <c r="CJ74" s="2"/>
      <c r="CK74" s="47"/>
      <c r="CL74" s="47"/>
      <c r="CM74" s="29"/>
      <c r="CN74" s="48"/>
      <c r="CO74" s="48"/>
      <c r="CR74" s="49"/>
      <c r="CS74" s="29"/>
      <c r="CT74" s="48"/>
      <c r="CU74" s="48"/>
      <c r="CW74" s="48"/>
      <c r="CX74" s="48"/>
      <c r="CY74" s="7"/>
      <c r="DA74" s="29"/>
      <c r="DB74" s="47"/>
      <c r="DC74" s="47"/>
      <c r="DD74" s="2"/>
      <c r="DE74" s="47"/>
      <c r="DF74" s="47"/>
      <c r="DG74" s="29"/>
      <c r="DH74" s="48"/>
      <c r="DI74" s="48"/>
      <c r="DL74" s="49"/>
      <c r="DM74" s="29"/>
      <c r="DN74" s="48"/>
      <c r="DO74" s="48"/>
      <c r="DQ74" s="48"/>
      <c r="DR74" s="48"/>
      <c r="DS74" s="7"/>
      <c r="DU74" s="29"/>
      <c r="DV74" s="47"/>
      <c r="DW74" s="47"/>
      <c r="DX74" s="2"/>
      <c r="DY74" s="47"/>
      <c r="DZ74" s="47"/>
      <c r="EA74" s="29"/>
      <c r="EC74" s="50"/>
      <c r="EF74" s="49"/>
      <c r="EG74" s="29"/>
      <c r="EH74" s="48"/>
      <c r="EI74" s="48"/>
      <c r="EK74" s="48"/>
      <c r="EL74" s="48"/>
      <c r="EM74" s="7"/>
      <c r="EO74" s="29"/>
      <c r="EP74" s="47"/>
      <c r="EQ74" s="47"/>
      <c r="ER74" s="2"/>
      <c r="ES74" s="47"/>
      <c r="ET74" s="47"/>
      <c r="EU74" s="29"/>
      <c r="EV74" s="48"/>
      <c r="EW74" s="48"/>
      <c r="EZ74" s="49"/>
      <c r="FA74" s="29"/>
      <c r="FB74" s="48"/>
      <c r="FC74" s="48"/>
      <c r="FE74" s="48"/>
      <c r="FF74" s="48"/>
      <c r="FG74" s="7"/>
      <c r="FI74" s="29"/>
      <c r="FJ74" s="47"/>
      <c r="FK74" s="47"/>
      <c r="FL74" s="2"/>
      <c r="FM74" s="47"/>
      <c r="FN74" s="47"/>
      <c r="FO74" s="29"/>
      <c r="FP74" s="48"/>
      <c r="FQ74" s="48"/>
      <c r="FT74" s="49"/>
      <c r="FU74" s="29"/>
      <c r="FV74" s="48"/>
      <c r="FW74" s="48"/>
      <c r="FY74" s="48"/>
      <c r="FZ74" s="48"/>
      <c r="GA74" s="7"/>
      <c r="GI74" s="51"/>
      <c r="GN74" s="49"/>
      <c r="GU74" s="7"/>
      <c r="HC74" s="51"/>
      <c r="HH74" s="49"/>
      <c r="HO74" s="7"/>
      <c r="HW74" s="51"/>
      <c r="IB74" s="49"/>
      <c r="II74" s="7"/>
      <c r="IQ74" s="51"/>
      <c r="IV74" s="49"/>
    </row>
    <row r="75" spans="1:256" s="4" customFormat="1" ht="13.5" customHeight="1">
      <c r="A75" s="62"/>
      <c r="B75" s="2"/>
      <c r="C75" s="7"/>
      <c r="E75" s="29"/>
      <c r="F75" s="47"/>
      <c r="G75" s="48"/>
      <c r="H75" s="2"/>
      <c r="I75" s="47"/>
      <c r="J75" s="48"/>
      <c r="K75" s="29"/>
      <c r="L75" s="48"/>
      <c r="M75" s="48"/>
      <c r="P75" s="49"/>
      <c r="Q75" s="29"/>
      <c r="R75" s="48"/>
      <c r="S75" s="48"/>
      <c r="U75" s="48"/>
      <c r="V75" s="48"/>
      <c r="W75" s="7"/>
      <c r="Y75" s="29"/>
      <c r="Z75" s="47"/>
      <c r="AA75" s="47"/>
      <c r="AB75" s="2"/>
      <c r="AC75" s="47"/>
      <c r="AD75" s="47"/>
      <c r="AE75" s="29"/>
      <c r="AF75" s="48"/>
      <c r="AG75" s="48"/>
      <c r="AJ75" s="49"/>
      <c r="AK75" s="29"/>
      <c r="AM75" s="48"/>
      <c r="AO75" s="48"/>
      <c r="AP75" s="48"/>
      <c r="AQ75" s="7"/>
      <c r="AS75" s="29"/>
      <c r="AT75" s="47"/>
      <c r="AU75" s="47"/>
      <c r="AV75" s="2"/>
      <c r="AW75" s="47"/>
      <c r="AX75" s="47"/>
      <c r="AY75" s="29"/>
      <c r="AZ75" s="48"/>
      <c r="BA75" s="48"/>
      <c r="BD75" s="49"/>
      <c r="BE75" s="29"/>
      <c r="BF75" s="48"/>
      <c r="BG75" s="48"/>
      <c r="BI75" s="48"/>
      <c r="BJ75" s="48"/>
      <c r="BK75" s="7"/>
      <c r="BM75" s="29"/>
      <c r="BN75" s="47"/>
      <c r="BO75" s="47"/>
      <c r="BP75" s="2"/>
      <c r="BQ75" s="47"/>
      <c r="BR75" s="47"/>
      <c r="BS75" s="29"/>
      <c r="BT75" s="48"/>
      <c r="BU75" s="48"/>
      <c r="BX75" s="49"/>
      <c r="BY75" s="29"/>
      <c r="BZ75" s="48"/>
      <c r="CA75" s="48"/>
      <c r="CC75" s="48"/>
      <c r="CD75" s="48"/>
      <c r="CE75" s="29"/>
      <c r="CG75" s="29"/>
      <c r="CH75" s="47"/>
      <c r="CI75" s="47"/>
      <c r="CJ75" s="2"/>
      <c r="CK75" s="47"/>
      <c r="CL75" s="47"/>
      <c r="CM75" s="29"/>
      <c r="CN75" s="48"/>
      <c r="CO75" s="48"/>
      <c r="CR75" s="49"/>
      <c r="CS75" s="29"/>
      <c r="CT75" s="48"/>
      <c r="CU75" s="48"/>
      <c r="CW75" s="48"/>
      <c r="CX75" s="48"/>
      <c r="CY75" s="7"/>
      <c r="DA75" s="29"/>
      <c r="DB75" s="47"/>
      <c r="DC75" s="47"/>
      <c r="DD75" s="2"/>
      <c r="DE75" s="47"/>
      <c r="DF75" s="47"/>
      <c r="DG75" s="29"/>
      <c r="DH75" s="48"/>
      <c r="DI75" s="48"/>
      <c r="DL75" s="49"/>
      <c r="DM75" s="29"/>
      <c r="DN75" s="48"/>
      <c r="DO75" s="48"/>
      <c r="DQ75" s="48"/>
      <c r="DR75" s="48"/>
      <c r="DS75" s="7"/>
      <c r="DU75" s="29"/>
      <c r="DV75" s="47"/>
      <c r="DW75" s="47"/>
      <c r="DX75" s="2"/>
      <c r="DY75" s="47"/>
      <c r="DZ75" s="47"/>
      <c r="EA75" s="29"/>
      <c r="EC75" s="50"/>
      <c r="EF75" s="49"/>
      <c r="EG75" s="29"/>
      <c r="EH75" s="48"/>
      <c r="EI75" s="48"/>
      <c r="EK75" s="48"/>
      <c r="EL75" s="48"/>
      <c r="EM75" s="7"/>
      <c r="EO75" s="29"/>
      <c r="EP75" s="47"/>
      <c r="EQ75" s="47"/>
      <c r="ER75" s="2"/>
      <c r="ES75" s="47"/>
      <c r="ET75" s="47"/>
      <c r="EU75" s="29"/>
      <c r="EV75" s="48"/>
      <c r="EW75" s="48"/>
      <c r="EZ75" s="49"/>
      <c r="FA75" s="29"/>
      <c r="FB75" s="48"/>
      <c r="FC75" s="48"/>
      <c r="FE75" s="48"/>
      <c r="FF75" s="48"/>
      <c r="FG75" s="7"/>
      <c r="FI75" s="29"/>
      <c r="FJ75" s="47"/>
      <c r="FK75" s="47"/>
      <c r="FL75" s="2"/>
      <c r="FM75" s="47"/>
      <c r="FN75" s="47"/>
      <c r="FO75" s="29"/>
      <c r="FP75" s="48"/>
      <c r="FQ75" s="48"/>
      <c r="FT75" s="49"/>
      <c r="FU75" s="29"/>
      <c r="FV75" s="48"/>
      <c r="FW75" s="48"/>
      <c r="FY75" s="48"/>
      <c r="FZ75" s="48"/>
      <c r="GA75" s="7"/>
      <c r="GI75" s="51"/>
      <c r="GN75" s="49"/>
      <c r="GU75" s="7"/>
      <c r="HC75" s="51"/>
      <c r="HH75" s="49"/>
      <c r="HO75" s="7"/>
      <c r="HW75" s="51"/>
      <c r="IB75" s="49"/>
      <c r="II75" s="7"/>
      <c r="IQ75" s="51"/>
      <c r="IV75" s="49"/>
    </row>
    <row r="76" spans="1:256" s="4" customFormat="1" ht="13.5" customHeight="1">
      <c r="A76" s="62"/>
      <c r="B76" s="2"/>
      <c r="C76" s="7"/>
      <c r="E76" s="29"/>
      <c r="F76" s="47"/>
      <c r="G76" s="48"/>
      <c r="H76" s="2"/>
      <c r="I76" s="47"/>
      <c r="J76" s="48"/>
      <c r="K76" s="29"/>
      <c r="L76" s="48"/>
      <c r="M76" s="48"/>
      <c r="P76" s="49"/>
      <c r="Q76" s="29"/>
      <c r="R76" s="48"/>
      <c r="S76" s="48"/>
      <c r="U76" s="48"/>
      <c r="V76" s="48"/>
      <c r="W76" s="7"/>
      <c r="Y76" s="29"/>
      <c r="Z76" s="47"/>
      <c r="AA76" s="47"/>
      <c r="AB76" s="2"/>
      <c r="AC76" s="47"/>
      <c r="AD76" s="47"/>
      <c r="AE76" s="29"/>
      <c r="AF76" s="48"/>
      <c r="AG76" s="48"/>
      <c r="AJ76" s="49"/>
      <c r="AK76" s="29"/>
      <c r="AM76" s="48"/>
      <c r="AO76" s="48"/>
      <c r="AP76" s="48"/>
      <c r="AQ76" s="7"/>
      <c r="AS76" s="29"/>
      <c r="AT76" s="47"/>
      <c r="AU76" s="47"/>
      <c r="AV76" s="2"/>
      <c r="AW76" s="47"/>
      <c r="AX76" s="47"/>
      <c r="AY76" s="29"/>
      <c r="AZ76" s="48"/>
      <c r="BA76" s="48"/>
      <c r="BD76" s="49"/>
      <c r="BE76" s="29"/>
      <c r="BF76" s="48"/>
      <c r="BG76" s="48"/>
      <c r="BI76" s="48"/>
      <c r="BJ76" s="48"/>
      <c r="BK76" s="7"/>
      <c r="BM76" s="29"/>
      <c r="BN76" s="47"/>
      <c r="BO76" s="47"/>
      <c r="BP76" s="2"/>
      <c r="BQ76" s="47"/>
      <c r="BR76" s="47"/>
      <c r="BS76" s="29"/>
      <c r="BT76" s="48"/>
      <c r="BU76" s="48"/>
      <c r="BX76" s="49"/>
      <c r="BY76" s="29"/>
      <c r="BZ76" s="48"/>
      <c r="CA76" s="48"/>
      <c r="CC76" s="48"/>
      <c r="CD76" s="48"/>
      <c r="CE76" s="29"/>
      <c r="CG76" s="29"/>
      <c r="CH76" s="47"/>
      <c r="CI76" s="47"/>
      <c r="CJ76" s="2"/>
      <c r="CK76" s="47"/>
      <c r="CL76" s="47"/>
      <c r="CM76" s="29"/>
      <c r="CN76" s="48"/>
      <c r="CO76" s="48"/>
      <c r="CR76" s="49"/>
      <c r="CS76" s="29"/>
      <c r="CT76" s="48"/>
      <c r="CU76" s="48"/>
      <c r="CW76" s="48"/>
      <c r="CX76" s="48"/>
      <c r="CY76" s="7"/>
      <c r="DA76" s="29"/>
      <c r="DB76" s="47"/>
      <c r="DC76" s="47"/>
      <c r="DD76" s="2"/>
      <c r="DE76" s="47"/>
      <c r="DF76" s="47"/>
      <c r="DG76" s="29"/>
      <c r="DH76" s="48"/>
      <c r="DI76" s="48"/>
      <c r="DL76" s="49"/>
      <c r="DM76" s="29"/>
      <c r="DN76" s="48"/>
      <c r="DO76" s="48"/>
      <c r="DQ76" s="48"/>
      <c r="DR76" s="48"/>
      <c r="DS76" s="7"/>
      <c r="DU76" s="29"/>
      <c r="DV76" s="47"/>
      <c r="DW76" s="47"/>
      <c r="DX76" s="2"/>
      <c r="DY76" s="47"/>
      <c r="DZ76" s="47"/>
      <c r="EA76" s="29"/>
      <c r="EC76" s="50"/>
      <c r="EF76" s="49"/>
      <c r="EG76" s="29"/>
      <c r="EH76" s="48"/>
      <c r="EI76" s="48"/>
      <c r="EK76" s="48"/>
      <c r="EL76" s="48"/>
      <c r="EM76" s="7"/>
      <c r="EO76" s="29"/>
      <c r="EP76" s="47"/>
      <c r="EQ76" s="47"/>
      <c r="ER76" s="2"/>
      <c r="ES76" s="47"/>
      <c r="ET76" s="47"/>
      <c r="EU76" s="29"/>
      <c r="EV76" s="48"/>
      <c r="EW76" s="48"/>
      <c r="EZ76" s="49"/>
      <c r="FA76" s="29"/>
      <c r="FB76" s="48"/>
      <c r="FC76" s="48"/>
      <c r="FE76" s="48"/>
      <c r="FF76" s="48"/>
      <c r="FG76" s="7"/>
      <c r="FI76" s="29"/>
      <c r="FJ76" s="47"/>
      <c r="FK76" s="47"/>
      <c r="FL76" s="2"/>
      <c r="FM76" s="47"/>
      <c r="FN76" s="47"/>
      <c r="FO76" s="29"/>
      <c r="FP76" s="48"/>
      <c r="FQ76" s="48"/>
      <c r="FT76" s="49"/>
      <c r="FU76" s="29"/>
      <c r="FV76" s="48"/>
      <c r="FW76" s="48"/>
      <c r="FY76" s="48"/>
      <c r="FZ76" s="48"/>
      <c r="GA76" s="7"/>
      <c r="GI76" s="51"/>
      <c r="GN76" s="49"/>
      <c r="GU76" s="7"/>
      <c r="HC76" s="51"/>
      <c r="HH76" s="49"/>
      <c r="HO76" s="7"/>
      <c r="HW76" s="51"/>
      <c r="IB76" s="49"/>
      <c r="II76" s="7"/>
      <c r="IQ76" s="51"/>
      <c r="IV76" s="49"/>
    </row>
    <row r="77" spans="1:256" s="4" customFormat="1" ht="13.5" customHeight="1">
      <c r="A77" s="62"/>
      <c r="B77" s="2"/>
      <c r="C77" s="7"/>
      <c r="E77" s="29"/>
      <c r="F77" s="47"/>
      <c r="G77" s="48"/>
      <c r="H77" s="2"/>
      <c r="I77" s="47"/>
      <c r="J77" s="48"/>
      <c r="K77" s="29"/>
      <c r="L77" s="48"/>
      <c r="M77" s="48"/>
      <c r="P77" s="49"/>
      <c r="Q77" s="29"/>
      <c r="R77" s="48"/>
      <c r="S77" s="48"/>
      <c r="U77" s="48"/>
      <c r="V77" s="48"/>
      <c r="W77" s="7"/>
      <c r="Y77" s="29"/>
      <c r="Z77" s="47"/>
      <c r="AA77" s="47"/>
      <c r="AB77" s="2"/>
      <c r="AC77" s="47"/>
      <c r="AD77" s="47"/>
      <c r="AE77" s="29"/>
      <c r="AF77" s="48"/>
      <c r="AG77" s="48"/>
      <c r="AJ77" s="49"/>
      <c r="AK77" s="29"/>
      <c r="AM77" s="48"/>
      <c r="AO77" s="48"/>
      <c r="AP77" s="48"/>
      <c r="AQ77" s="7"/>
      <c r="AS77" s="29"/>
      <c r="AT77" s="47"/>
      <c r="AU77" s="47"/>
      <c r="AV77" s="2"/>
      <c r="AW77" s="47"/>
      <c r="AX77" s="47"/>
      <c r="AY77" s="29"/>
      <c r="AZ77" s="48"/>
      <c r="BA77" s="48"/>
      <c r="BD77" s="49"/>
      <c r="BE77" s="29"/>
      <c r="BF77" s="48"/>
      <c r="BG77" s="48"/>
      <c r="BI77" s="48"/>
      <c r="BJ77" s="48"/>
      <c r="BK77" s="7"/>
      <c r="BM77" s="29"/>
      <c r="BN77" s="47"/>
      <c r="BO77" s="47"/>
      <c r="BP77" s="2"/>
      <c r="BQ77" s="47"/>
      <c r="BR77" s="47"/>
      <c r="BS77" s="29"/>
      <c r="BT77" s="48"/>
      <c r="BU77" s="48"/>
      <c r="BX77" s="49"/>
      <c r="BY77" s="29"/>
      <c r="BZ77" s="48"/>
      <c r="CA77" s="48"/>
      <c r="CC77" s="48"/>
      <c r="CD77" s="48"/>
      <c r="CE77" s="29"/>
      <c r="CG77" s="29"/>
      <c r="CH77" s="47"/>
      <c r="CI77" s="47"/>
      <c r="CJ77" s="2"/>
      <c r="CK77" s="47"/>
      <c r="CL77" s="47"/>
      <c r="CM77" s="29"/>
      <c r="CN77" s="48"/>
      <c r="CO77" s="48"/>
      <c r="CR77" s="49"/>
      <c r="CS77" s="29"/>
      <c r="CT77" s="48"/>
      <c r="CU77" s="48"/>
      <c r="CW77" s="48"/>
      <c r="CX77" s="48"/>
      <c r="CY77" s="7"/>
      <c r="DA77" s="29"/>
      <c r="DB77" s="47"/>
      <c r="DC77" s="47"/>
      <c r="DD77" s="2"/>
      <c r="DE77" s="47"/>
      <c r="DF77" s="47"/>
      <c r="DG77" s="29"/>
      <c r="DH77" s="48"/>
      <c r="DI77" s="48"/>
      <c r="DL77" s="49"/>
      <c r="DM77" s="29"/>
      <c r="DN77" s="48"/>
      <c r="DO77" s="48"/>
      <c r="DQ77" s="48"/>
      <c r="DR77" s="48"/>
      <c r="DS77" s="7"/>
      <c r="DU77" s="29"/>
      <c r="DV77" s="47"/>
      <c r="DW77" s="47"/>
      <c r="DX77" s="2"/>
      <c r="DY77" s="47"/>
      <c r="DZ77" s="47"/>
      <c r="EA77" s="29"/>
      <c r="EC77" s="50"/>
      <c r="EF77" s="49"/>
      <c r="EG77" s="29"/>
      <c r="EH77" s="48"/>
      <c r="EI77" s="48"/>
      <c r="EK77" s="48"/>
      <c r="EL77" s="48"/>
      <c r="EM77" s="7"/>
      <c r="EO77" s="29"/>
      <c r="EP77" s="47"/>
      <c r="EQ77" s="47"/>
      <c r="ER77" s="2"/>
      <c r="ES77" s="47"/>
      <c r="ET77" s="47"/>
      <c r="EU77" s="29"/>
      <c r="EV77" s="48"/>
      <c r="EW77" s="48"/>
      <c r="EZ77" s="49"/>
      <c r="FA77" s="29"/>
      <c r="FB77" s="48"/>
      <c r="FC77" s="48"/>
      <c r="FE77" s="48"/>
      <c r="FF77" s="48"/>
      <c r="FG77" s="7"/>
      <c r="FI77" s="29"/>
      <c r="FJ77" s="47"/>
      <c r="FK77" s="47"/>
      <c r="FL77" s="2"/>
      <c r="FM77" s="47"/>
      <c r="FN77" s="47"/>
      <c r="FO77" s="29"/>
      <c r="FP77" s="48"/>
      <c r="FQ77" s="48"/>
      <c r="FT77" s="49"/>
      <c r="FU77" s="29"/>
      <c r="FV77" s="48"/>
      <c r="FW77" s="48"/>
      <c r="FY77" s="48"/>
      <c r="FZ77" s="48"/>
      <c r="GA77" s="7"/>
      <c r="GI77" s="51"/>
      <c r="GN77" s="49"/>
      <c r="GU77" s="7"/>
      <c r="HC77" s="51"/>
      <c r="HH77" s="49"/>
      <c r="HO77" s="7"/>
      <c r="HW77" s="51"/>
      <c r="IB77" s="49"/>
      <c r="II77" s="7"/>
      <c r="IQ77" s="51"/>
      <c r="IV77" s="49"/>
    </row>
    <row r="78" spans="1:256" s="4" customFormat="1" ht="13.5" customHeight="1">
      <c r="A78" s="62"/>
      <c r="B78" s="2"/>
      <c r="C78" s="7"/>
      <c r="E78" s="29"/>
      <c r="F78" s="47"/>
      <c r="G78" s="48"/>
      <c r="H78" s="2"/>
      <c r="I78" s="47"/>
      <c r="J78" s="48"/>
      <c r="K78" s="29"/>
      <c r="L78" s="48"/>
      <c r="M78" s="48"/>
      <c r="P78" s="49"/>
      <c r="Q78" s="29"/>
      <c r="R78" s="48"/>
      <c r="S78" s="48"/>
      <c r="U78" s="48"/>
      <c r="V78" s="48"/>
      <c r="W78" s="7"/>
      <c r="Y78" s="29"/>
      <c r="Z78" s="47"/>
      <c r="AA78" s="47"/>
      <c r="AB78" s="2"/>
      <c r="AC78" s="47"/>
      <c r="AD78" s="47"/>
      <c r="AE78" s="29"/>
      <c r="AF78" s="48"/>
      <c r="AG78" s="48"/>
      <c r="AJ78" s="49"/>
      <c r="AK78" s="29"/>
      <c r="AM78" s="48"/>
      <c r="AO78" s="48"/>
      <c r="AP78" s="48"/>
      <c r="AQ78" s="7"/>
      <c r="AS78" s="29"/>
      <c r="AT78" s="47"/>
      <c r="AU78" s="47"/>
      <c r="AV78" s="2"/>
      <c r="AW78" s="47"/>
      <c r="AX78" s="47"/>
      <c r="AY78" s="29"/>
      <c r="AZ78" s="48"/>
      <c r="BA78" s="48"/>
      <c r="BD78" s="49"/>
      <c r="BE78" s="29"/>
      <c r="BF78" s="48"/>
      <c r="BG78" s="48"/>
      <c r="BI78" s="48"/>
      <c r="BJ78" s="48"/>
      <c r="BK78" s="7"/>
      <c r="BM78" s="29"/>
      <c r="BN78" s="47"/>
      <c r="BO78" s="47"/>
      <c r="BP78" s="2"/>
      <c r="BQ78" s="47"/>
      <c r="BR78" s="47"/>
      <c r="BS78" s="29"/>
      <c r="BT78" s="48"/>
      <c r="BU78" s="48"/>
      <c r="BX78" s="49"/>
      <c r="BY78" s="29"/>
      <c r="BZ78" s="48"/>
      <c r="CA78" s="48"/>
      <c r="CC78" s="48"/>
      <c r="CD78" s="48"/>
      <c r="CE78" s="29"/>
      <c r="CG78" s="29"/>
      <c r="CH78" s="47"/>
      <c r="CI78" s="47"/>
      <c r="CJ78" s="2"/>
      <c r="CK78" s="47"/>
      <c r="CL78" s="47"/>
      <c r="CM78" s="29"/>
      <c r="CN78" s="48"/>
      <c r="CO78" s="48"/>
      <c r="CR78" s="49"/>
      <c r="CS78" s="29"/>
      <c r="CT78" s="48"/>
      <c r="CU78" s="48"/>
      <c r="CW78" s="48"/>
      <c r="CX78" s="48"/>
      <c r="CY78" s="7"/>
      <c r="DA78" s="29"/>
      <c r="DB78" s="47"/>
      <c r="DC78" s="47"/>
      <c r="DD78" s="2"/>
      <c r="DE78" s="47"/>
      <c r="DF78" s="47"/>
      <c r="DG78" s="29"/>
      <c r="DH78" s="48"/>
      <c r="DI78" s="48"/>
      <c r="DL78" s="49"/>
      <c r="DM78" s="29"/>
      <c r="DN78" s="48"/>
      <c r="DO78" s="48"/>
      <c r="DQ78" s="48"/>
      <c r="DR78" s="48"/>
      <c r="DS78" s="7"/>
      <c r="DU78" s="29"/>
      <c r="DV78" s="47"/>
      <c r="DW78" s="47"/>
      <c r="DX78" s="2"/>
      <c r="DY78" s="47"/>
      <c r="DZ78" s="47"/>
      <c r="EA78" s="29"/>
      <c r="EC78" s="50"/>
      <c r="EF78" s="49"/>
      <c r="EG78" s="29"/>
      <c r="EH78" s="48"/>
      <c r="EI78" s="48"/>
      <c r="EK78" s="48"/>
      <c r="EL78" s="48"/>
      <c r="EM78" s="7"/>
      <c r="EO78" s="29"/>
      <c r="EP78" s="47"/>
      <c r="EQ78" s="47"/>
      <c r="ER78" s="2"/>
      <c r="ES78" s="47"/>
      <c r="ET78" s="47"/>
      <c r="EU78" s="29"/>
      <c r="EV78" s="48"/>
      <c r="EW78" s="48"/>
      <c r="EZ78" s="49"/>
      <c r="FA78" s="29"/>
      <c r="FB78" s="48"/>
      <c r="FC78" s="48"/>
      <c r="FE78" s="48"/>
      <c r="FF78" s="48"/>
      <c r="FG78" s="7"/>
      <c r="FI78" s="29"/>
      <c r="FJ78" s="47"/>
      <c r="FK78" s="47"/>
      <c r="FL78" s="2"/>
      <c r="FM78" s="47"/>
      <c r="FN78" s="47"/>
      <c r="FO78" s="29"/>
      <c r="FP78" s="48"/>
      <c r="FQ78" s="48"/>
      <c r="FT78" s="49"/>
      <c r="FU78" s="29"/>
      <c r="FV78" s="48"/>
      <c r="FW78" s="48"/>
      <c r="FY78" s="48"/>
      <c r="FZ78" s="48"/>
      <c r="GA78" s="7"/>
      <c r="GI78" s="51"/>
      <c r="GN78" s="49"/>
      <c r="GU78" s="7"/>
      <c r="HC78" s="51"/>
      <c r="HH78" s="49"/>
      <c r="HO78" s="7"/>
      <c r="HW78" s="51"/>
      <c r="IB78" s="49"/>
      <c r="II78" s="7"/>
      <c r="IQ78" s="51"/>
      <c r="IV78" s="49"/>
    </row>
    <row r="79" spans="1:256" s="4" customFormat="1" ht="13.5" customHeight="1">
      <c r="A79" s="62"/>
      <c r="B79" s="2"/>
      <c r="C79" s="7"/>
      <c r="E79" s="29"/>
      <c r="F79" s="47"/>
      <c r="G79" s="48"/>
      <c r="H79" s="2"/>
      <c r="I79" s="47"/>
      <c r="J79" s="48"/>
      <c r="K79" s="29"/>
      <c r="L79" s="48"/>
      <c r="M79" s="48"/>
      <c r="P79" s="49"/>
      <c r="Q79" s="29"/>
      <c r="R79" s="48"/>
      <c r="S79" s="48"/>
      <c r="U79" s="48"/>
      <c r="V79" s="48"/>
      <c r="W79" s="7"/>
      <c r="Y79" s="29"/>
      <c r="Z79" s="47"/>
      <c r="AA79" s="47"/>
      <c r="AB79" s="2"/>
      <c r="AC79" s="47"/>
      <c r="AD79" s="47"/>
      <c r="AE79" s="29"/>
      <c r="AF79" s="48"/>
      <c r="AG79" s="48"/>
      <c r="AJ79" s="49"/>
      <c r="AK79" s="29"/>
      <c r="AM79" s="48"/>
      <c r="AO79" s="48"/>
      <c r="AP79" s="48"/>
      <c r="AQ79" s="7"/>
      <c r="AS79" s="29"/>
      <c r="AT79" s="47"/>
      <c r="AU79" s="47"/>
      <c r="AV79" s="2"/>
      <c r="AW79" s="47"/>
      <c r="AX79" s="47"/>
      <c r="AY79" s="29"/>
      <c r="AZ79" s="48"/>
      <c r="BA79" s="48"/>
      <c r="BD79" s="49"/>
      <c r="BE79" s="29"/>
      <c r="BF79" s="48"/>
      <c r="BG79" s="48"/>
      <c r="BI79" s="48"/>
      <c r="BJ79" s="48"/>
      <c r="BK79" s="7"/>
      <c r="BM79" s="29"/>
      <c r="BN79" s="47"/>
      <c r="BO79" s="47"/>
      <c r="BP79" s="2"/>
      <c r="BQ79" s="47"/>
      <c r="BR79" s="47"/>
      <c r="BS79" s="29"/>
      <c r="BT79" s="48"/>
      <c r="BU79" s="48"/>
      <c r="BX79" s="49"/>
      <c r="BY79" s="29"/>
      <c r="BZ79" s="48"/>
      <c r="CA79" s="48"/>
      <c r="CC79" s="48"/>
      <c r="CD79" s="48"/>
      <c r="CE79" s="29"/>
      <c r="CG79" s="29"/>
      <c r="CH79" s="47"/>
      <c r="CI79" s="47"/>
      <c r="CJ79" s="2"/>
      <c r="CK79" s="47"/>
      <c r="CL79" s="47"/>
      <c r="CM79" s="29"/>
      <c r="CN79" s="48"/>
      <c r="CO79" s="48"/>
      <c r="CR79" s="49"/>
      <c r="CS79" s="29"/>
      <c r="CT79" s="48"/>
      <c r="CU79" s="48"/>
      <c r="CW79" s="48"/>
      <c r="CX79" s="48"/>
      <c r="CY79" s="7"/>
      <c r="DA79" s="29"/>
      <c r="DB79" s="47"/>
      <c r="DC79" s="47"/>
      <c r="DD79" s="2"/>
      <c r="DE79" s="47"/>
      <c r="DF79" s="47"/>
      <c r="DG79" s="29"/>
      <c r="DH79" s="48"/>
      <c r="DI79" s="48"/>
      <c r="DL79" s="49"/>
      <c r="DM79" s="29"/>
      <c r="DN79" s="48"/>
      <c r="DO79" s="48"/>
      <c r="DQ79" s="48"/>
      <c r="DR79" s="48"/>
      <c r="DS79" s="7"/>
      <c r="DU79" s="29"/>
      <c r="DV79" s="47"/>
      <c r="DW79" s="47"/>
      <c r="DX79" s="2"/>
      <c r="DY79" s="47"/>
      <c r="DZ79" s="47"/>
      <c r="EA79" s="29"/>
      <c r="EC79" s="50"/>
      <c r="EF79" s="49"/>
      <c r="EG79" s="29"/>
      <c r="EH79" s="48"/>
      <c r="EI79" s="48"/>
      <c r="EK79" s="48"/>
      <c r="EL79" s="48"/>
      <c r="EM79" s="7"/>
      <c r="EO79" s="29"/>
      <c r="EP79" s="47"/>
      <c r="EQ79" s="47"/>
      <c r="ER79" s="2"/>
      <c r="ES79" s="47"/>
      <c r="ET79" s="47"/>
      <c r="EU79" s="29"/>
      <c r="EV79" s="48"/>
      <c r="EW79" s="48"/>
      <c r="EZ79" s="49"/>
      <c r="FA79" s="29"/>
      <c r="FB79" s="48"/>
      <c r="FC79" s="48"/>
      <c r="FE79" s="48"/>
      <c r="FF79" s="48"/>
      <c r="FG79" s="7"/>
      <c r="FI79" s="29"/>
      <c r="FJ79" s="47"/>
      <c r="FK79" s="47"/>
      <c r="FL79" s="2"/>
      <c r="FM79" s="47"/>
      <c r="FN79" s="47"/>
      <c r="FO79" s="29"/>
      <c r="FP79" s="48"/>
      <c r="FQ79" s="48"/>
      <c r="FT79" s="49"/>
      <c r="FU79" s="29"/>
      <c r="FV79" s="48"/>
      <c r="FW79" s="48"/>
      <c r="FY79" s="48"/>
      <c r="FZ79" s="48"/>
      <c r="GA79" s="7"/>
      <c r="GI79" s="51"/>
      <c r="GN79" s="49"/>
      <c r="GU79" s="7"/>
      <c r="HC79" s="51"/>
      <c r="HH79" s="49"/>
      <c r="HO79" s="7"/>
      <c r="HW79" s="51"/>
      <c r="IB79" s="49"/>
      <c r="II79" s="7"/>
      <c r="IQ79" s="51"/>
      <c r="IV79" s="49"/>
    </row>
    <row r="80" spans="1:256" s="4" customFormat="1" ht="13.5" customHeight="1">
      <c r="A80" s="62"/>
      <c r="B80" s="2"/>
      <c r="C80" s="7"/>
      <c r="E80" s="29"/>
      <c r="F80" s="47"/>
      <c r="G80" s="48"/>
      <c r="H80" s="2"/>
      <c r="I80" s="47"/>
      <c r="J80" s="48"/>
      <c r="K80" s="29"/>
      <c r="L80" s="48"/>
      <c r="M80" s="48"/>
      <c r="P80" s="49"/>
      <c r="Q80" s="29"/>
      <c r="R80" s="48"/>
      <c r="S80" s="48"/>
      <c r="U80" s="48"/>
      <c r="V80" s="48"/>
      <c r="W80" s="7"/>
      <c r="Y80" s="29"/>
      <c r="Z80" s="47"/>
      <c r="AA80" s="47"/>
      <c r="AB80" s="2"/>
      <c r="AC80" s="47"/>
      <c r="AD80" s="47"/>
      <c r="AE80" s="29"/>
      <c r="AF80" s="48"/>
      <c r="AG80" s="48"/>
      <c r="AJ80" s="49"/>
      <c r="AK80" s="29"/>
      <c r="AM80" s="48"/>
      <c r="AO80" s="48"/>
      <c r="AP80" s="48"/>
      <c r="AQ80" s="7"/>
      <c r="AS80" s="29"/>
      <c r="AT80" s="47"/>
      <c r="AU80" s="47"/>
      <c r="AV80" s="2"/>
      <c r="AW80" s="47"/>
      <c r="AX80" s="47"/>
      <c r="AY80" s="29"/>
      <c r="AZ80" s="48"/>
      <c r="BA80" s="48"/>
      <c r="BD80" s="49"/>
      <c r="BE80" s="29"/>
      <c r="BF80" s="48"/>
      <c r="BG80" s="48"/>
      <c r="BI80" s="48"/>
      <c r="BJ80" s="48"/>
      <c r="BK80" s="7"/>
      <c r="BM80" s="29"/>
      <c r="BN80" s="47"/>
      <c r="BO80" s="47"/>
      <c r="BP80" s="2"/>
      <c r="BQ80" s="47"/>
      <c r="BR80" s="47"/>
      <c r="BS80" s="29"/>
      <c r="BT80" s="48"/>
      <c r="BU80" s="48"/>
      <c r="BX80" s="49"/>
      <c r="BY80" s="29"/>
      <c r="BZ80" s="48"/>
      <c r="CA80" s="48"/>
      <c r="CC80" s="48"/>
      <c r="CD80" s="48"/>
      <c r="CE80" s="29"/>
      <c r="CG80" s="29"/>
      <c r="CH80" s="47"/>
      <c r="CI80" s="47"/>
      <c r="CJ80" s="2"/>
      <c r="CK80" s="47"/>
      <c r="CL80" s="47"/>
      <c r="CM80" s="29"/>
      <c r="CN80" s="48"/>
      <c r="CO80" s="48"/>
      <c r="CR80" s="49"/>
      <c r="CS80" s="29"/>
      <c r="CT80" s="48"/>
      <c r="CU80" s="48"/>
      <c r="CW80" s="48"/>
      <c r="CX80" s="48"/>
      <c r="CY80" s="7"/>
      <c r="DA80" s="29"/>
      <c r="DB80" s="47"/>
      <c r="DC80" s="47"/>
      <c r="DD80" s="2"/>
      <c r="DE80" s="47"/>
      <c r="DF80" s="47"/>
      <c r="DG80" s="29"/>
      <c r="DH80" s="48"/>
      <c r="DI80" s="48"/>
      <c r="DL80" s="49"/>
      <c r="DM80" s="29"/>
      <c r="DN80" s="48"/>
      <c r="DO80" s="48"/>
      <c r="DQ80" s="48"/>
      <c r="DR80" s="48"/>
      <c r="DS80" s="7"/>
      <c r="DU80" s="29"/>
      <c r="DV80" s="47"/>
      <c r="DW80" s="47"/>
      <c r="DX80" s="2"/>
      <c r="DY80" s="47"/>
      <c r="DZ80" s="47"/>
      <c r="EA80" s="29"/>
      <c r="EC80" s="50"/>
      <c r="EF80" s="49"/>
      <c r="EG80" s="29"/>
      <c r="EH80" s="48"/>
      <c r="EI80" s="48"/>
      <c r="EK80" s="48"/>
      <c r="EL80" s="48"/>
      <c r="EM80" s="7"/>
      <c r="EO80" s="29"/>
      <c r="EP80" s="47"/>
      <c r="EQ80" s="47"/>
      <c r="ER80" s="2"/>
      <c r="ES80" s="47"/>
      <c r="ET80" s="47"/>
      <c r="EU80" s="29"/>
      <c r="EV80" s="48"/>
      <c r="EW80" s="48"/>
      <c r="EZ80" s="49"/>
      <c r="FA80" s="29"/>
      <c r="FB80" s="48"/>
      <c r="FC80" s="48"/>
      <c r="FE80" s="48"/>
      <c r="FF80" s="48"/>
      <c r="FG80" s="7"/>
      <c r="FI80" s="29"/>
      <c r="FJ80" s="47"/>
      <c r="FK80" s="47"/>
      <c r="FL80" s="2"/>
      <c r="FM80" s="47"/>
      <c r="FN80" s="47"/>
      <c r="FO80" s="29"/>
      <c r="FP80" s="48"/>
      <c r="FQ80" s="48"/>
      <c r="FT80" s="49"/>
      <c r="FU80" s="29"/>
      <c r="FV80" s="48"/>
      <c r="FW80" s="48"/>
      <c r="FY80" s="48"/>
      <c r="FZ80" s="48"/>
      <c r="GA80" s="7"/>
      <c r="GI80" s="51"/>
      <c r="GN80" s="49"/>
      <c r="GU80" s="7"/>
      <c r="HC80" s="51"/>
      <c r="HH80" s="49"/>
      <c r="HO80" s="7"/>
      <c r="HW80" s="51"/>
      <c r="IB80" s="49"/>
      <c r="II80" s="7"/>
      <c r="IQ80" s="51"/>
      <c r="IV80" s="49"/>
    </row>
    <row r="81" spans="1:256" s="4" customFormat="1" ht="13.5" customHeight="1">
      <c r="A81" s="62"/>
      <c r="B81" s="2"/>
      <c r="C81" s="7"/>
      <c r="E81" s="29"/>
      <c r="F81" s="47"/>
      <c r="G81" s="48"/>
      <c r="H81" s="2"/>
      <c r="I81" s="47"/>
      <c r="J81" s="48"/>
      <c r="K81" s="29"/>
      <c r="L81" s="48"/>
      <c r="M81" s="48"/>
      <c r="P81" s="49"/>
      <c r="Q81" s="29"/>
      <c r="R81" s="48"/>
      <c r="S81" s="48"/>
      <c r="U81" s="48"/>
      <c r="V81" s="48"/>
      <c r="W81" s="7"/>
      <c r="Y81" s="29"/>
      <c r="Z81" s="47"/>
      <c r="AA81" s="47"/>
      <c r="AB81" s="2"/>
      <c r="AC81" s="47"/>
      <c r="AD81" s="47"/>
      <c r="AE81" s="29"/>
      <c r="AF81" s="48"/>
      <c r="AG81" s="48"/>
      <c r="AJ81" s="49"/>
      <c r="AK81" s="29"/>
      <c r="AM81" s="48"/>
      <c r="AO81" s="48"/>
      <c r="AP81" s="48"/>
      <c r="AQ81" s="7"/>
      <c r="AS81" s="29"/>
      <c r="AT81" s="47"/>
      <c r="AU81" s="47"/>
      <c r="AV81" s="2"/>
      <c r="AW81" s="47"/>
      <c r="AX81" s="47"/>
      <c r="AY81" s="29"/>
      <c r="AZ81" s="48"/>
      <c r="BA81" s="48"/>
      <c r="BD81" s="49"/>
      <c r="BE81" s="29"/>
      <c r="BF81" s="48"/>
      <c r="BG81" s="48"/>
      <c r="BI81" s="48"/>
      <c r="BJ81" s="48"/>
      <c r="BK81" s="7"/>
      <c r="BM81" s="29"/>
      <c r="BN81" s="47"/>
      <c r="BO81" s="47"/>
      <c r="BP81" s="2"/>
      <c r="BQ81" s="47"/>
      <c r="BR81" s="47"/>
      <c r="BS81" s="29"/>
      <c r="BT81" s="48"/>
      <c r="BU81" s="48"/>
      <c r="BX81" s="49"/>
      <c r="BY81" s="29"/>
      <c r="BZ81" s="48"/>
      <c r="CA81" s="48"/>
      <c r="CC81" s="48"/>
      <c r="CD81" s="48"/>
      <c r="CE81" s="29"/>
      <c r="CG81" s="29"/>
      <c r="CH81" s="47"/>
      <c r="CI81" s="47"/>
      <c r="CJ81" s="2"/>
      <c r="CK81" s="47"/>
      <c r="CL81" s="47"/>
      <c r="CM81" s="29"/>
      <c r="CN81" s="48"/>
      <c r="CO81" s="48"/>
      <c r="CR81" s="49"/>
      <c r="CS81" s="29"/>
      <c r="CT81" s="48"/>
      <c r="CU81" s="48"/>
      <c r="CW81" s="48"/>
      <c r="CX81" s="48"/>
      <c r="CY81" s="7"/>
      <c r="DA81" s="29"/>
      <c r="DB81" s="47"/>
      <c r="DC81" s="47"/>
      <c r="DD81" s="2"/>
      <c r="DE81" s="47"/>
      <c r="DF81" s="47"/>
      <c r="DG81" s="29"/>
      <c r="DH81" s="48"/>
      <c r="DI81" s="48"/>
      <c r="DL81" s="49"/>
      <c r="DM81" s="29"/>
      <c r="DN81" s="48"/>
      <c r="DO81" s="48"/>
      <c r="DQ81" s="48"/>
      <c r="DR81" s="48"/>
      <c r="DS81" s="7"/>
      <c r="DU81" s="29"/>
      <c r="DV81" s="47"/>
      <c r="DW81" s="47"/>
      <c r="DX81" s="2"/>
      <c r="DY81" s="47"/>
      <c r="DZ81" s="47"/>
      <c r="EA81" s="29"/>
      <c r="EC81" s="50"/>
      <c r="EF81" s="49"/>
      <c r="EG81" s="29"/>
      <c r="EH81" s="48"/>
      <c r="EI81" s="48"/>
      <c r="EK81" s="48"/>
      <c r="EL81" s="48"/>
      <c r="EM81" s="7"/>
      <c r="EO81" s="29"/>
      <c r="EP81" s="47"/>
      <c r="EQ81" s="47"/>
      <c r="ER81" s="2"/>
      <c r="ES81" s="47"/>
      <c r="ET81" s="47"/>
      <c r="EU81" s="29"/>
      <c r="EV81" s="48"/>
      <c r="EW81" s="48"/>
      <c r="EZ81" s="49"/>
      <c r="FA81" s="29"/>
      <c r="FB81" s="48"/>
      <c r="FC81" s="48"/>
      <c r="FE81" s="48"/>
      <c r="FF81" s="48"/>
      <c r="FG81" s="7"/>
      <c r="FI81" s="29"/>
      <c r="FJ81" s="47"/>
      <c r="FK81" s="47"/>
      <c r="FL81" s="2"/>
      <c r="FM81" s="47"/>
      <c r="FN81" s="47"/>
      <c r="FO81" s="29"/>
      <c r="FP81" s="48"/>
      <c r="FQ81" s="48"/>
      <c r="FT81" s="49"/>
      <c r="FU81" s="29"/>
      <c r="FV81" s="48"/>
      <c r="FW81" s="48"/>
      <c r="FY81" s="48"/>
      <c r="FZ81" s="48"/>
      <c r="GA81" s="7"/>
      <c r="GI81" s="51"/>
      <c r="GN81" s="49"/>
      <c r="GU81" s="7"/>
      <c r="HC81" s="51"/>
      <c r="HH81" s="49"/>
      <c r="HO81" s="7"/>
      <c r="HW81" s="51"/>
      <c r="IB81" s="49"/>
      <c r="II81" s="7"/>
      <c r="IQ81" s="51"/>
      <c r="IV81" s="49"/>
    </row>
    <row r="82" spans="1:256" s="4" customFormat="1" ht="13.5" customHeight="1">
      <c r="A82" s="62"/>
      <c r="B82" s="2"/>
      <c r="C82" s="7"/>
      <c r="E82" s="29"/>
      <c r="F82" s="47"/>
      <c r="G82" s="48"/>
      <c r="H82" s="2"/>
      <c r="I82" s="47"/>
      <c r="J82" s="48"/>
      <c r="K82" s="29"/>
      <c r="L82" s="48"/>
      <c r="M82" s="48"/>
      <c r="P82" s="49"/>
      <c r="Q82" s="29"/>
      <c r="R82" s="48"/>
      <c r="S82" s="48"/>
      <c r="U82" s="48"/>
      <c r="V82" s="48"/>
      <c r="W82" s="7"/>
      <c r="Y82" s="29"/>
      <c r="Z82" s="47"/>
      <c r="AA82" s="47"/>
      <c r="AB82" s="2"/>
      <c r="AC82" s="47"/>
      <c r="AD82" s="47"/>
      <c r="AE82" s="29"/>
      <c r="AF82" s="48"/>
      <c r="AG82" s="48"/>
      <c r="AJ82" s="49"/>
      <c r="AK82" s="29"/>
      <c r="AM82" s="48"/>
      <c r="AO82" s="48"/>
      <c r="AP82" s="48"/>
      <c r="AQ82" s="7"/>
      <c r="AS82" s="29"/>
      <c r="AT82" s="47"/>
      <c r="AU82" s="47"/>
      <c r="AV82" s="2"/>
      <c r="AW82" s="47"/>
      <c r="AX82" s="47"/>
      <c r="AY82" s="29"/>
      <c r="AZ82" s="48"/>
      <c r="BA82" s="48"/>
      <c r="BD82" s="49"/>
      <c r="BE82" s="29"/>
      <c r="BF82" s="48"/>
      <c r="BG82" s="48"/>
      <c r="BI82" s="48"/>
      <c r="BJ82" s="48"/>
      <c r="BK82" s="7"/>
      <c r="BM82" s="29"/>
      <c r="BN82" s="47"/>
      <c r="BO82" s="47"/>
      <c r="BP82" s="2"/>
      <c r="BQ82" s="47"/>
      <c r="BR82" s="47"/>
      <c r="BS82" s="29"/>
      <c r="BT82" s="48"/>
      <c r="BU82" s="48"/>
      <c r="BX82" s="49"/>
      <c r="BY82" s="29"/>
      <c r="BZ82" s="48"/>
      <c r="CA82" s="48"/>
      <c r="CC82" s="48"/>
      <c r="CD82" s="48"/>
      <c r="CE82" s="29"/>
      <c r="CG82" s="29"/>
      <c r="CH82" s="47"/>
      <c r="CI82" s="47"/>
      <c r="CJ82" s="2"/>
      <c r="CK82" s="47"/>
      <c r="CL82" s="47"/>
      <c r="CM82" s="29"/>
      <c r="CN82" s="48"/>
      <c r="CO82" s="48"/>
      <c r="CR82" s="49"/>
      <c r="CS82" s="29"/>
      <c r="CT82" s="48"/>
      <c r="CU82" s="48"/>
      <c r="CW82" s="48"/>
      <c r="CX82" s="48"/>
      <c r="CY82" s="7"/>
      <c r="DA82" s="29"/>
      <c r="DB82" s="47"/>
      <c r="DC82" s="47"/>
      <c r="DD82" s="2"/>
      <c r="DE82" s="47"/>
      <c r="DF82" s="47"/>
      <c r="DG82" s="29"/>
      <c r="DH82" s="48"/>
      <c r="DI82" s="48"/>
      <c r="DL82" s="49"/>
      <c r="DM82" s="29"/>
      <c r="DN82" s="48"/>
      <c r="DO82" s="48"/>
      <c r="DQ82" s="48"/>
      <c r="DR82" s="48"/>
      <c r="DS82" s="7"/>
      <c r="DU82" s="29"/>
      <c r="DV82" s="47"/>
      <c r="DW82" s="47"/>
      <c r="DX82" s="2"/>
      <c r="DY82" s="47"/>
      <c r="DZ82" s="47"/>
      <c r="EA82" s="29"/>
      <c r="EC82" s="50"/>
      <c r="EF82" s="49"/>
      <c r="EG82" s="29"/>
      <c r="EH82" s="48"/>
      <c r="EI82" s="48"/>
      <c r="EK82" s="48"/>
      <c r="EL82" s="48"/>
      <c r="EM82" s="7"/>
      <c r="EO82" s="29"/>
      <c r="EP82" s="47"/>
      <c r="EQ82" s="47"/>
      <c r="ER82" s="2"/>
      <c r="ES82" s="47"/>
      <c r="ET82" s="47"/>
      <c r="EU82" s="29"/>
      <c r="EV82" s="48"/>
      <c r="EW82" s="48"/>
      <c r="EZ82" s="49"/>
      <c r="FA82" s="29"/>
      <c r="FB82" s="48"/>
      <c r="FC82" s="48"/>
      <c r="FE82" s="48"/>
      <c r="FF82" s="48"/>
      <c r="FG82" s="7"/>
      <c r="FI82" s="29"/>
      <c r="FJ82" s="47"/>
      <c r="FK82" s="47"/>
      <c r="FL82" s="2"/>
      <c r="FM82" s="47"/>
      <c r="FN82" s="47"/>
      <c r="FO82" s="29"/>
      <c r="FP82" s="48"/>
      <c r="FQ82" s="48"/>
      <c r="FT82" s="49"/>
      <c r="FU82" s="29"/>
      <c r="FV82" s="48"/>
      <c r="FW82" s="48"/>
      <c r="FY82" s="48"/>
      <c r="FZ82" s="48"/>
      <c r="GA82" s="7"/>
      <c r="GI82" s="51"/>
      <c r="GN82" s="49"/>
      <c r="GU82" s="7"/>
      <c r="HC82" s="51"/>
      <c r="HH82" s="49"/>
      <c r="HO82" s="7"/>
      <c r="HW82" s="51"/>
      <c r="IB82" s="49"/>
      <c r="II82" s="7"/>
      <c r="IQ82" s="51"/>
      <c r="IV82" s="49"/>
    </row>
    <row r="83" spans="1:256" s="4" customFormat="1" ht="13.5" customHeight="1">
      <c r="A83" s="62"/>
      <c r="B83" s="2"/>
      <c r="C83" s="7"/>
      <c r="E83" s="29"/>
      <c r="F83" s="47"/>
      <c r="G83" s="48"/>
      <c r="H83" s="2"/>
      <c r="I83" s="47"/>
      <c r="J83" s="48"/>
      <c r="K83" s="29"/>
      <c r="L83" s="48"/>
      <c r="M83" s="48"/>
      <c r="P83" s="49"/>
      <c r="Q83" s="29"/>
      <c r="R83" s="48"/>
      <c r="S83" s="48"/>
      <c r="U83" s="48"/>
      <c r="V83" s="48"/>
      <c r="W83" s="7"/>
      <c r="Y83" s="29"/>
      <c r="Z83" s="47"/>
      <c r="AA83" s="47"/>
      <c r="AB83" s="2"/>
      <c r="AC83" s="47"/>
      <c r="AD83" s="47"/>
      <c r="AE83" s="29"/>
      <c r="AF83" s="48"/>
      <c r="AG83" s="48"/>
      <c r="AJ83" s="49"/>
      <c r="AK83" s="29"/>
      <c r="AM83" s="48"/>
      <c r="AO83" s="48"/>
      <c r="AP83" s="48"/>
      <c r="AQ83" s="7"/>
      <c r="AS83" s="29"/>
      <c r="AT83" s="47"/>
      <c r="AU83" s="47"/>
      <c r="AV83" s="2"/>
      <c r="AW83" s="47"/>
      <c r="AX83" s="47"/>
      <c r="AY83" s="29"/>
      <c r="AZ83" s="48"/>
      <c r="BA83" s="48"/>
      <c r="BD83" s="49"/>
      <c r="BE83" s="29"/>
      <c r="BF83" s="48"/>
      <c r="BG83" s="48"/>
      <c r="BI83" s="48"/>
      <c r="BJ83" s="48"/>
      <c r="BK83" s="7"/>
      <c r="BM83" s="29"/>
      <c r="BN83" s="47"/>
      <c r="BO83" s="47"/>
      <c r="BP83" s="2"/>
      <c r="BQ83" s="47"/>
      <c r="BR83" s="47"/>
      <c r="BS83" s="29"/>
      <c r="BT83" s="48"/>
      <c r="BU83" s="48"/>
      <c r="BX83" s="49"/>
      <c r="BY83" s="29"/>
      <c r="BZ83" s="48"/>
      <c r="CA83" s="48"/>
      <c r="CC83" s="48"/>
      <c r="CD83" s="48"/>
      <c r="CE83" s="29"/>
      <c r="CG83" s="29"/>
      <c r="CH83" s="47"/>
      <c r="CI83" s="47"/>
      <c r="CJ83" s="2"/>
      <c r="CK83" s="47"/>
      <c r="CL83" s="47"/>
      <c r="CM83" s="29"/>
      <c r="CN83" s="48"/>
      <c r="CO83" s="48"/>
      <c r="CR83" s="49"/>
      <c r="CS83" s="29"/>
      <c r="CT83" s="48"/>
      <c r="CU83" s="48"/>
      <c r="CW83" s="48"/>
      <c r="CX83" s="48"/>
      <c r="CY83" s="7"/>
      <c r="DA83" s="29"/>
      <c r="DB83" s="47"/>
      <c r="DC83" s="47"/>
      <c r="DD83" s="2"/>
      <c r="DE83" s="47"/>
      <c r="DF83" s="47"/>
      <c r="DG83" s="29"/>
      <c r="DH83" s="48"/>
      <c r="DI83" s="48"/>
      <c r="DL83" s="49"/>
      <c r="DM83" s="29"/>
      <c r="DN83" s="48"/>
      <c r="DO83" s="48"/>
      <c r="DQ83" s="48"/>
      <c r="DR83" s="48"/>
      <c r="DS83" s="7"/>
      <c r="DU83" s="29"/>
      <c r="DV83" s="47"/>
      <c r="DW83" s="47"/>
      <c r="DX83" s="2"/>
      <c r="DY83" s="47"/>
      <c r="DZ83" s="47"/>
      <c r="EA83" s="29"/>
      <c r="EC83" s="50"/>
      <c r="EF83" s="49"/>
      <c r="EG83" s="29"/>
      <c r="EH83" s="48"/>
      <c r="EI83" s="48"/>
      <c r="EK83" s="48"/>
      <c r="EL83" s="48"/>
      <c r="EM83" s="7"/>
      <c r="EO83" s="29"/>
      <c r="EP83" s="47"/>
      <c r="EQ83" s="47"/>
      <c r="ER83" s="2"/>
      <c r="ES83" s="47"/>
      <c r="ET83" s="47"/>
      <c r="EU83" s="29"/>
      <c r="EV83" s="48"/>
      <c r="EW83" s="48"/>
      <c r="EZ83" s="49"/>
      <c r="FA83" s="29"/>
      <c r="FB83" s="48"/>
      <c r="FC83" s="48"/>
      <c r="FE83" s="48"/>
      <c r="FF83" s="48"/>
      <c r="FG83" s="7"/>
      <c r="FI83" s="29"/>
      <c r="FJ83" s="47"/>
      <c r="FK83" s="47"/>
      <c r="FL83" s="2"/>
      <c r="FM83" s="47"/>
      <c r="FN83" s="47"/>
      <c r="FO83" s="29"/>
      <c r="FP83" s="48"/>
      <c r="FQ83" s="48"/>
      <c r="FT83" s="49"/>
      <c r="FU83" s="29"/>
      <c r="FV83" s="48"/>
      <c r="FW83" s="48"/>
      <c r="FY83" s="48"/>
      <c r="FZ83" s="48"/>
      <c r="GA83" s="7"/>
      <c r="GI83" s="51"/>
      <c r="GN83" s="49"/>
      <c r="GU83" s="7"/>
      <c r="HC83" s="51"/>
      <c r="HH83" s="49"/>
      <c r="HO83" s="7"/>
      <c r="HW83" s="51"/>
      <c r="IB83" s="49"/>
      <c r="II83" s="7"/>
      <c r="IQ83" s="51"/>
      <c r="IV83" s="49"/>
    </row>
    <row r="84" spans="1:256" s="4" customFormat="1" ht="13.5" customHeight="1">
      <c r="A84" s="62"/>
      <c r="B84" s="2"/>
      <c r="C84" s="7"/>
      <c r="E84" s="29"/>
      <c r="F84" s="47"/>
      <c r="G84" s="48"/>
      <c r="H84" s="2"/>
      <c r="I84" s="47"/>
      <c r="J84" s="48"/>
      <c r="K84" s="29"/>
      <c r="L84" s="48"/>
      <c r="M84" s="48"/>
      <c r="P84" s="49"/>
      <c r="Q84" s="29"/>
      <c r="R84" s="48"/>
      <c r="S84" s="48"/>
      <c r="U84" s="48"/>
      <c r="V84" s="48"/>
      <c r="W84" s="7"/>
      <c r="Y84" s="29"/>
      <c r="Z84" s="47"/>
      <c r="AA84" s="47"/>
      <c r="AB84" s="2"/>
      <c r="AC84" s="47"/>
      <c r="AD84" s="47"/>
      <c r="AE84" s="29"/>
      <c r="AF84" s="48"/>
      <c r="AG84" s="48"/>
      <c r="AJ84" s="49"/>
      <c r="AK84" s="29"/>
      <c r="AM84" s="48"/>
      <c r="AO84" s="48"/>
      <c r="AP84" s="48"/>
      <c r="AQ84" s="7"/>
      <c r="AS84" s="29"/>
      <c r="AT84" s="47"/>
      <c r="AU84" s="47"/>
      <c r="AV84" s="2"/>
      <c r="AW84" s="47"/>
      <c r="AX84" s="47"/>
      <c r="AY84" s="29"/>
      <c r="AZ84" s="48"/>
      <c r="BA84" s="48"/>
      <c r="BD84" s="49"/>
      <c r="BE84" s="29"/>
      <c r="BF84" s="48"/>
      <c r="BG84" s="48"/>
      <c r="BI84" s="48"/>
      <c r="BJ84" s="48"/>
      <c r="BK84" s="7"/>
      <c r="BM84" s="29"/>
      <c r="BN84" s="47"/>
      <c r="BO84" s="47"/>
      <c r="BP84" s="2"/>
      <c r="BQ84" s="47"/>
      <c r="BR84" s="47"/>
      <c r="BS84" s="29"/>
      <c r="BT84" s="48"/>
      <c r="BU84" s="48"/>
      <c r="BX84" s="49"/>
      <c r="BY84" s="29"/>
      <c r="BZ84" s="48"/>
      <c r="CA84" s="48"/>
      <c r="CC84" s="48"/>
      <c r="CD84" s="48"/>
      <c r="CE84" s="29"/>
      <c r="CG84" s="29"/>
      <c r="CH84" s="47"/>
      <c r="CI84" s="47"/>
      <c r="CJ84" s="2"/>
      <c r="CK84" s="47"/>
      <c r="CL84" s="47"/>
      <c r="CM84" s="29"/>
      <c r="CN84" s="48"/>
      <c r="CO84" s="48"/>
      <c r="CR84" s="49"/>
      <c r="CS84" s="29"/>
      <c r="CT84" s="48"/>
      <c r="CU84" s="48"/>
      <c r="CW84" s="48"/>
      <c r="CX84" s="48"/>
      <c r="CY84" s="7"/>
      <c r="DA84" s="29"/>
      <c r="DB84" s="47"/>
      <c r="DC84" s="47"/>
      <c r="DD84" s="2"/>
      <c r="DE84" s="47"/>
      <c r="DF84" s="47"/>
      <c r="DG84" s="29"/>
      <c r="DH84" s="48"/>
      <c r="DI84" s="48"/>
      <c r="DL84" s="49"/>
      <c r="DM84" s="29"/>
      <c r="DN84" s="48"/>
      <c r="DO84" s="48"/>
      <c r="DQ84" s="48"/>
      <c r="DR84" s="48"/>
      <c r="DS84" s="7"/>
      <c r="DU84" s="29"/>
      <c r="DV84" s="47"/>
      <c r="DW84" s="47"/>
      <c r="DX84" s="2"/>
      <c r="DY84" s="47"/>
      <c r="DZ84" s="47"/>
      <c r="EA84" s="29"/>
      <c r="EC84" s="50"/>
      <c r="EF84" s="49"/>
      <c r="EG84" s="29"/>
      <c r="EH84" s="48"/>
      <c r="EI84" s="48"/>
      <c r="EK84" s="48"/>
      <c r="EL84" s="48"/>
      <c r="EM84" s="7"/>
      <c r="EO84" s="29"/>
      <c r="EP84" s="47"/>
      <c r="EQ84" s="47"/>
      <c r="ER84" s="2"/>
      <c r="ES84" s="47"/>
      <c r="ET84" s="47"/>
      <c r="EU84" s="29"/>
      <c r="EV84" s="48"/>
      <c r="EW84" s="48"/>
      <c r="EZ84" s="49"/>
      <c r="FA84" s="29"/>
      <c r="FB84" s="48"/>
      <c r="FC84" s="48"/>
      <c r="FE84" s="48"/>
      <c r="FF84" s="48"/>
      <c r="FG84" s="7"/>
      <c r="FI84" s="29"/>
      <c r="FJ84" s="47"/>
      <c r="FK84" s="47"/>
      <c r="FL84" s="2"/>
      <c r="FM84" s="47"/>
      <c r="FN84" s="47"/>
      <c r="FO84" s="29"/>
      <c r="FP84" s="48"/>
      <c r="FQ84" s="48"/>
      <c r="FT84" s="49"/>
      <c r="FU84" s="29"/>
      <c r="FV84" s="48"/>
      <c r="FW84" s="48"/>
      <c r="FY84" s="48"/>
      <c r="FZ84" s="48"/>
      <c r="GA84" s="7"/>
      <c r="GI84" s="51"/>
      <c r="GN84" s="49"/>
      <c r="GU84" s="7"/>
      <c r="HC84" s="51"/>
      <c r="HH84" s="49"/>
      <c r="HO84" s="7"/>
      <c r="HW84" s="51"/>
      <c r="IB84" s="49"/>
      <c r="II84" s="7"/>
      <c r="IQ84" s="51"/>
      <c r="IV84" s="49"/>
    </row>
    <row r="85" spans="1:256" s="4" customFormat="1" ht="13.5" customHeight="1">
      <c r="A85" s="62"/>
      <c r="B85" s="2"/>
      <c r="C85" s="7"/>
      <c r="E85" s="29"/>
      <c r="F85" s="47"/>
      <c r="G85" s="48"/>
      <c r="H85" s="2"/>
      <c r="I85" s="47"/>
      <c r="J85" s="48"/>
      <c r="K85" s="29"/>
      <c r="L85" s="48"/>
      <c r="M85" s="48"/>
      <c r="P85" s="49"/>
      <c r="Q85" s="29"/>
      <c r="R85" s="48"/>
      <c r="S85" s="48"/>
      <c r="U85" s="48"/>
      <c r="V85" s="48"/>
      <c r="W85" s="7"/>
      <c r="Y85" s="29"/>
      <c r="Z85" s="47"/>
      <c r="AA85" s="47"/>
      <c r="AB85" s="2"/>
      <c r="AC85" s="47"/>
      <c r="AD85" s="47"/>
      <c r="AE85" s="29"/>
      <c r="AF85" s="48"/>
      <c r="AG85" s="48"/>
      <c r="AJ85" s="49"/>
      <c r="AK85" s="29"/>
      <c r="AM85" s="48"/>
      <c r="AO85" s="48"/>
      <c r="AP85" s="48"/>
      <c r="AQ85" s="7"/>
      <c r="AS85" s="29"/>
      <c r="AT85" s="47"/>
      <c r="AU85" s="47"/>
      <c r="AV85" s="2"/>
      <c r="AW85" s="47"/>
      <c r="AX85" s="47"/>
      <c r="AY85" s="29"/>
      <c r="AZ85" s="48"/>
      <c r="BA85" s="48"/>
      <c r="BD85" s="49"/>
      <c r="BE85" s="29"/>
      <c r="BF85" s="48"/>
      <c r="BG85" s="48"/>
      <c r="BI85" s="48"/>
      <c r="BJ85" s="48"/>
      <c r="BK85" s="7"/>
      <c r="BM85" s="29"/>
      <c r="BN85" s="47"/>
      <c r="BO85" s="47"/>
      <c r="BP85" s="2"/>
      <c r="BQ85" s="47"/>
      <c r="BR85" s="47"/>
      <c r="BS85" s="29"/>
      <c r="BT85" s="48"/>
      <c r="BU85" s="48"/>
      <c r="BX85" s="49"/>
      <c r="BY85" s="29"/>
      <c r="BZ85" s="48"/>
      <c r="CA85" s="48"/>
      <c r="CC85" s="48"/>
      <c r="CD85" s="48"/>
      <c r="CE85" s="29"/>
      <c r="CG85" s="29"/>
      <c r="CH85" s="47"/>
      <c r="CI85" s="47"/>
      <c r="CJ85" s="2"/>
      <c r="CK85" s="47"/>
      <c r="CL85" s="47"/>
      <c r="CM85" s="29"/>
      <c r="CN85" s="48"/>
      <c r="CO85" s="48"/>
      <c r="CR85" s="49"/>
      <c r="CS85" s="29"/>
      <c r="CT85" s="48"/>
      <c r="CU85" s="48"/>
      <c r="CW85" s="48"/>
      <c r="CX85" s="48"/>
      <c r="CY85" s="7"/>
      <c r="DA85" s="29"/>
      <c r="DB85" s="47"/>
      <c r="DC85" s="47"/>
      <c r="DD85" s="2"/>
      <c r="DE85" s="47"/>
      <c r="DF85" s="47"/>
      <c r="DG85" s="29"/>
      <c r="DH85" s="48"/>
      <c r="DI85" s="48"/>
      <c r="DL85" s="49"/>
      <c r="DM85" s="29"/>
      <c r="DN85" s="48"/>
      <c r="DO85" s="48"/>
      <c r="DQ85" s="48"/>
      <c r="DR85" s="48"/>
      <c r="DS85" s="7"/>
      <c r="DU85" s="29"/>
      <c r="DV85" s="47"/>
      <c r="DW85" s="47"/>
      <c r="DX85" s="2"/>
      <c r="DY85" s="47"/>
      <c r="DZ85" s="47"/>
      <c r="EA85" s="29"/>
      <c r="EC85" s="50"/>
      <c r="EF85" s="49"/>
      <c r="EG85" s="29"/>
      <c r="EH85" s="48"/>
      <c r="EI85" s="48"/>
      <c r="EK85" s="48"/>
      <c r="EL85" s="48"/>
      <c r="EM85" s="7"/>
      <c r="EO85" s="29"/>
      <c r="EP85" s="47"/>
      <c r="EQ85" s="47"/>
      <c r="ER85" s="2"/>
      <c r="ES85" s="47"/>
      <c r="ET85" s="47"/>
      <c r="EU85" s="29"/>
      <c r="EV85" s="48"/>
      <c r="EW85" s="48"/>
      <c r="EZ85" s="49"/>
      <c r="FA85" s="29"/>
      <c r="FB85" s="48"/>
      <c r="FC85" s="48"/>
      <c r="FE85" s="48"/>
      <c r="FF85" s="48"/>
      <c r="FG85" s="7"/>
      <c r="FI85" s="29"/>
      <c r="FJ85" s="47"/>
      <c r="FK85" s="47"/>
      <c r="FL85" s="2"/>
      <c r="FM85" s="47"/>
      <c r="FN85" s="47"/>
      <c r="FO85" s="29"/>
      <c r="FP85" s="48"/>
      <c r="FQ85" s="48"/>
      <c r="FT85" s="49"/>
      <c r="FU85" s="29"/>
      <c r="FV85" s="48"/>
      <c r="FW85" s="48"/>
      <c r="FY85" s="48"/>
      <c r="FZ85" s="48"/>
      <c r="GA85" s="7"/>
      <c r="GI85" s="51"/>
      <c r="GN85" s="49"/>
      <c r="GU85" s="7"/>
      <c r="HC85" s="51"/>
      <c r="HH85" s="49"/>
      <c r="HO85" s="7"/>
      <c r="HW85" s="51"/>
      <c r="IB85" s="49"/>
      <c r="II85" s="7"/>
      <c r="IQ85" s="51"/>
      <c r="IV85" s="49"/>
    </row>
    <row r="86" spans="1:256" s="4" customFormat="1" ht="13.5" customHeight="1">
      <c r="A86" s="62"/>
      <c r="B86" s="2"/>
      <c r="C86" s="7"/>
      <c r="E86" s="29"/>
      <c r="F86" s="47"/>
      <c r="G86" s="48"/>
      <c r="H86" s="2"/>
      <c r="I86" s="47"/>
      <c r="J86" s="48"/>
      <c r="K86" s="29"/>
      <c r="L86" s="48"/>
      <c r="M86" s="48"/>
      <c r="P86" s="49"/>
      <c r="Q86" s="29"/>
      <c r="R86" s="48"/>
      <c r="S86" s="48"/>
      <c r="U86" s="48"/>
      <c r="V86" s="48"/>
      <c r="W86" s="7"/>
      <c r="Y86" s="29"/>
      <c r="Z86" s="47"/>
      <c r="AA86" s="47"/>
      <c r="AB86" s="2"/>
      <c r="AC86" s="47"/>
      <c r="AD86" s="47"/>
      <c r="AE86" s="29"/>
      <c r="AF86" s="48"/>
      <c r="AG86" s="48"/>
      <c r="AJ86" s="49"/>
      <c r="AK86" s="29"/>
      <c r="AM86" s="48"/>
      <c r="AO86" s="48"/>
      <c r="AP86" s="48"/>
      <c r="AQ86" s="7"/>
      <c r="AS86" s="29"/>
      <c r="AT86" s="47"/>
      <c r="AU86" s="47"/>
      <c r="AV86" s="2"/>
      <c r="AW86" s="47"/>
      <c r="AX86" s="47"/>
      <c r="AY86" s="29"/>
      <c r="AZ86" s="48"/>
      <c r="BA86" s="48"/>
      <c r="BD86" s="49"/>
      <c r="BE86" s="29"/>
      <c r="BF86" s="48"/>
      <c r="BG86" s="48"/>
      <c r="BI86" s="48"/>
      <c r="BJ86" s="48"/>
      <c r="BK86" s="7"/>
      <c r="BM86" s="29"/>
      <c r="BN86" s="47"/>
      <c r="BO86" s="47"/>
      <c r="BP86" s="2"/>
      <c r="BQ86" s="47"/>
      <c r="BR86" s="47"/>
      <c r="BS86" s="29"/>
      <c r="BT86" s="48"/>
      <c r="BU86" s="48"/>
      <c r="BX86" s="49"/>
      <c r="BY86" s="29"/>
      <c r="BZ86" s="48"/>
      <c r="CA86" s="48"/>
      <c r="CC86" s="48"/>
      <c r="CD86" s="48"/>
      <c r="CE86" s="29"/>
      <c r="CG86" s="29"/>
      <c r="CH86" s="47"/>
      <c r="CI86" s="47"/>
      <c r="CJ86" s="2"/>
      <c r="CK86" s="47"/>
      <c r="CL86" s="47"/>
      <c r="CM86" s="29"/>
      <c r="CN86" s="48"/>
      <c r="CO86" s="48"/>
      <c r="CR86" s="49"/>
      <c r="CS86" s="29"/>
      <c r="CT86" s="48"/>
      <c r="CU86" s="48"/>
      <c r="CW86" s="48"/>
      <c r="CX86" s="48"/>
      <c r="CY86" s="7"/>
      <c r="DA86" s="29"/>
      <c r="DB86" s="47"/>
      <c r="DC86" s="47"/>
      <c r="DD86" s="2"/>
      <c r="DE86" s="47"/>
      <c r="DF86" s="47"/>
      <c r="DG86" s="29"/>
      <c r="DH86" s="48"/>
      <c r="DI86" s="48"/>
      <c r="DL86" s="49"/>
      <c r="DM86" s="29"/>
      <c r="DN86" s="48"/>
      <c r="DO86" s="48"/>
      <c r="DQ86" s="48"/>
      <c r="DR86" s="48"/>
      <c r="DS86" s="7"/>
      <c r="DU86" s="29"/>
      <c r="DV86" s="47"/>
      <c r="DW86" s="47"/>
      <c r="DX86" s="2"/>
      <c r="DY86" s="47"/>
      <c r="DZ86" s="47"/>
      <c r="EA86" s="29"/>
      <c r="EC86" s="50"/>
      <c r="EF86" s="49"/>
      <c r="EG86" s="29"/>
      <c r="EH86" s="48"/>
      <c r="EI86" s="48"/>
      <c r="EK86" s="48"/>
      <c r="EL86" s="48"/>
      <c r="EM86" s="7"/>
      <c r="EO86" s="29"/>
      <c r="EP86" s="47"/>
      <c r="EQ86" s="47"/>
      <c r="ER86" s="2"/>
      <c r="ES86" s="47"/>
      <c r="ET86" s="47"/>
      <c r="EU86" s="29"/>
      <c r="EV86" s="48"/>
      <c r="EW86" s="48"/>
      <c r="EZ86" s="49"/>
      <c r="FA86" s="29"/>
      <c r="FB86" s="48"/>
      <c r="FC86" s="48"/>
      <c r="FE86" s="48"/>
      <c r="FF86" s="48"/>
      <c r="FG86" s="7"/>
      <c r="FI86" s="29"/>
      <c r="FJ86" s="47"/>
      <c r="FK86" s="47"/>
      <c r="FL86" s="2"/>
      <c r="FM86" s="47"/>
      <c r="FN86" s="47"/>
      <c r="FO86" s="29"/>
      <c r="FP86" s="48"/>
      <c r="FQ86" s="48"/>
      <c r="FT86" s="49"/>
      <c r="FU86" s="29"/>
      <c r="FV86" s="48"/>
      <c r="FW86" s="48"/>
      <c r="FY86" s="48"/>
      <c r="FZ86" s="48"/>
      <c r="GA86" s="7"/>
      <c r="GI86" s="51"/>
      <c r="GN86" s="49"/>
      <c r="GU86" s="7"/>
      <c r="HC86" s="51"/>
      <c r="HH86" s="49"/>
      <c r="HO86" s="7"/>
      <c r="HW86" s="51"/>
      <c r="IB86" s="49"/>
      <c r="II86" s="7"/>
      <c r="IQ86" s="51"/>
      <c r="IV86" s="49"/>
    </row>
    <row r="87" spans="1:256" s="4" customFormat="1" ht="13.5" customHeight="1">
      <c r="A87" s="62"/>
      <c r="B87" s="2"/>
      <c r="C87" s="7"/>
      <c r="E87" s="29"/>
      <c r="F87" s="47"/>
      <c r="G87" s="48"/>
      <c r="H87" s="2"/>
      <c r="I87" s="47"/>
      <c r="J87" s="48"/>
      <c r="K87" s="29"/>
      <c r="L87" s="48"/>
      <c r="M87" s="48"/>
      <c r="P87" s="49"/>
      <c r="Q87" s="29"/>
      <c r="R87" s="48"/>
      <c r="S87" s="48"/>
      <c r="U87" s="48"/>
      <c r="V87" s="48"/>
      <c r="W87" s="7"/>
      <c r="Y87" s="29"/>
      <c r="Z87" s="47"/>
      <c r="AA87" s="47"/>
      <c r="AB87" s="2"/>
      <c r="AC87" s="47"/>
      <c r="AD87" s="47"/>
      <c r="AE87" s="29"/>
      <c r="AF87" s="48"/>
      <c r="AG87" s="48"/>
      <c r="AJ87" s="49"/>
      <c r="AK87" s="29"/>
      <c r="AM87" s="48"/>
      <c r="AO87" s="48"/>
      <c r="AP87" s="48"/>
      <c r="AQ87" s="7"/>
      <c r="AS87" s="29"/>
      <c r="AT87" s="47"/>
      <c r="AU87" s="47"/>
      <c r="AV87" s="2"/>
      <c r="AW87" s="47"/>
      <c r="AX87" s="47"/>
      <c r="AY87" s="29"/>
      <c r="AZ87" s="48"/>
      <c r="BA87" s="48"/>
      <c r="BD87" s="49"/>
      <c r="BE87" s="29"/>
      <c r="BF87" s="48"/>
      <c r="BG87" s="48"/>
      <c r="BI87" s="48"/>
      <c r="BJ87" s="48"/>
      <c r="BK87" s="7"/>
      <c r="BM87" s="29"/>
      <c r="BN87" s="47"/>
      <c r="BO87" s="47"/>
      <c r="BP87" s="2"/>
      <c r="BQ87" s="47"/>
      <c r="BR87" s="47"/>
      <c r="BS87" s="29"/>
      <c r="BT87" s="48"/>
      <c r="BU87" s="48"/>
      <c r="BX87" s="49"/>
      <c r="BY87" s="29"/>
      <c r="BZ87" s="48"/>
      <c r="CA87" s="48"/>
      <c r="CC87" s="48"/>
      <c r="CD87" s="48"/>
      <c r="CE87" s="29"/>
      <c r="CG87" s="29"/>
      <c r="CH87" s="47"/>
      <c r="CI87" s="47"/>
      <c r="CJ87" s="2"/>
      <c r="CK87" s="47"/>
      <c r="CL87" s="47"/>
      <c r="CM87" s="29"/>
      <c r="CN87" s="48"/>
      <c r="CO87" s="48"/>
      <c r="CR87" s="49"/>
      <c r="CS87" s="29"/>
      <c r="CT87" s="48"/>
      <c r="CU87" s="48"/>
      <c r="CW87" s="48"/>
      <c r="CX87" s="48"/>
      <c r="CY87" s="7"/>
      <c r="DA87" s="29"/>
      <c r="DB87" s="47"/>
      <c r="DC87" s="47"/>
      <c r="DD87" s="2"/>
      <c r="DE87" s="47"/>
      <c r="DF87" s="47"/>
      <c r="DG87" s="29"/>
      <c r="DH87" s="48"/>
      <c r="DI87" s="48"/>
      <c r="DL87" s="49"/>
      <c r="DM87" s="29"/>
      <c r="DN87" s="48"/>
      <c r="DO87" s="48"/>
      <c r="DQ87" s="48"/>
      <c r="DR87" s="48"/>
      <c r="DS87" s="7"/>
      <c r="DU87" s="29"/>
      <c r="DV87" s="47"/>
      <c r="DW87" s="47"/>
      <c r="DX87" s="2"/>
      <c r="DY87" s="47"/>
      <c r="DZ87" s="47"/>
      <c r="EA87" s="29"/>
      <c r="EC87" s="50"/>
      <c r="EF87" s="49"/>
      <c r="EG87" s="29"/>
      <c r="EH87" s="48"/>
      <c r="EI87" s="48"/>
      <c r="EK87" s="48"/>
      <c r="EL87" s="48"/>
      <c r="EM87" s="7"/>
      <c r="EO87" s="29"/>
      <c r="EP87" s="47"/>
      <c r="EQ87" s="47"/>
      <c r="ER87" s="2"/>
      <c r="ES87" s="47"/>
      <c r="ET87" s="47"/>
      <c r="EU87" s="29"/>
      <c r="EV87" s="48"/>
      <c r="EW87" s="48"/>
      <c r="EZ87" s="49"/>
      <c r="FA87" s="29"/>
      <c r="FB87" s="48"/>
      <c r="FC87" s="48"/>
      <c r="FE87" s="48"/>
      <c r="FF87" s="48"/>
      <c r="FG87" s="7"/>
      <c r="FI87" s="29"/>
      <c r="FJ87" s="47"/>
      <c r="FK87" s="47"/>
      <c r="FL87" s="2"/>
      <c r="FM87" s="47"/>
      <c r="FN87" s="47"/>
      <c r="FO87" s="29"/>
      <c r="FP87" s="48"/>
      <c r="FQ87" s="48"/>
      <c r="FT87" s="49"/>
      <c r="FU87" s="29"/>
      <c r="FV87" s="48"/>
      <c r="FW87" s="48"/>
      <c r="FY87" s="48"/>
      <c r="FZ87" s="48"/>
      <c r="GA87" s="7"/>
      <c r="GI87" s="51"/>
      <c r="GN87" s="49"/>
      <c r="GU87" s="7"/>
      <c r="HC87" s="51"/>
      <c r="HH87" s="49"/>
      <c r="HO87" s="7"/>
      <c r="HW87" s="51"/>
      <c r="IB87" s="49"/>
      <c r="II87" s="7"/>
      <c r="IQ87" s="51"/>
      <c r="IV87" s="49"/>
    </row>
    <row r="88" spans="1:256" ht="13.5" customHeight="1">
      <c r="A88" s="62"/>
      <c r="C88" s="7"/>
      <c r="D88" s="4"/>
      <c r="E88" s="29"/>
      <c r="F88" s="47"/>
      <c r="G88" s="48"/>
      <c r="I88" s="47"/>
      <c r="J88" s="48"/>
      <c r="K88" s="29"/>
      <c r="L88" s="48"/>
      <c r="M88" s="48"/>
      <c r="N88" s="4"/>
      <c r="O88" s="4"/>
      <c r="P88" s="49"/>
      <c r="Q88" s="29"/>
      <c r="R88" s="48"/>
      <c r="S88" s="48"/>
      <c r="T88" s="4"/>
      <c r="U88" s="48"/>
      <c r="V88" s="48"/>
      <c r="W88" s="7"/>
      <c r="X88" s="4"/>
      <c r="Y88" s="29"/>
      <c r="Z88" s="47"/>
      <c r="AA88" s="47"/>
      <c r="AC88" s="47"/>
      <c r="AD88" s="47"/>
      <c r="AE88" s="29"/>
      <c r="AF88" s="48"/>
      <c r="AG88" s="48"/>
      <c r="AH88" s="4"/>
      <c r="AI88" s="4"/>
      <c r="AJ88" s="49"/>
      <c r="AK88" s="29"/>
      <c r="AL88" s="4"/>
      <c r="AM88" s="48"/>
      <c r="AN88" s="4"/>
      <c r="AO88" s="48"/>
      <c r="AP88" s="48"/>
      <c r="AQ88" s="7"/>
      <c r="AR88" s="4"/>
      <c r="AS88" s="29"/>
      <c r="AT88" s="47"/>
      <c r="AU88" s="47"/>
      <c r="AW88" s="47"/>
      <c r="AX88" s="47"/>
      <c r="AY88" s="29"/>
      <c r="AZ88" s="48"/>
      <c r="BA88" s="48"/>
      <c r="BB88" s="4"/>
      <c r="BC88" s="4"/>
      <c r="BD88" s="49"/>
      <c r="BE88" s="29"/>
      <c r="BF88" s="48"/>
      <c r="BG88" s="48"/>
      <c r="BH88" s="4"/>
      <c r="BI88" s="48"/>
      <c r="BJ88" s="48"/>
      <c r="BK88" s="7"/>
      <c r="BL88" s="4"/>
      <c r="BM88" s="29"/>
      <c r="BN88" s="47"/>
      <c r="BO88" s="47"/>
      <c r="BQ88" s="47"/>
      <c r="BR88" s="47"/>
      <c r="BS88" s="29"/>
      <c r="BT88" s="48"/>
      <c r="BU88" s="48"/>
      <c r="BV88" s="4"/>
      <c r="BW88" s="4"/>
      <c r="BX88" s="49"/>
      <c r="BY88" s="29"/>
      <c r="BZ88" s="48"/>
      <c r="CA88" s="48"/>
      <c r="CB88" s="4"/>
      <c r="CC88" s="48"/>
      <c r="CD88" s="48"/>
      <c r="CE88" s="29"/>
      <c r="CF88" s="4"/>
      <c r="CG88" s="29"/>
      <c r="CH88" s="47"/>
      <c r="CI88" s="47"/>
      <c r="CK88" s="47"/>
      <c r="CL88" s="47"/>
      <c r="CM88" s="29"/>
      <c r="CN88" s="48"/>
      <c r="CO88" s="48"/>
      <c r="CP88" s="4"/>
      <c r="CQ88" s="4"/>
      <c r="CR88" s="49"/>
      <c r="CS88" s="29"/>
      <c r="CT88" s="48"/>
      <c r="CU88" s="48"/>
      <c r="CV88" s="4"/>
      <c r="CW88" s="48"/>
      <c r="CX88" s="48"/>
      <c r="CY88" s="7"/>
      <c r="CZ88" s="4"/>
      <c r="DA88" s="29"/>
      <c r="DB88" s="47"/>
      <c r="DC88" s="47"/>
      <c r="DE88" s="47"/>
      <c r="DF88" s="47"/>
      <c r="DG88" s="29"/>
      <c r="DH88" s="48"/>
      <c r="DI88" s="48"/>
      <c r="DJ88" s="4"/>
      <c r="DK88" s="4"/>
      <c r="DL88" s="49"/>
      <c r="DM88" s="29"/>
      <c r="DN88" s="48"/>
      <c r="DO88" s="48"/>
      <c r="DP88" s="4"/>
      <c r="DQ88" s="48"/>
      <c r="DR88" s="48"/>
      <c r="DS88" s="7"/>
      <c r="DT88" s="4"/>
      <c r="DU88" s="29"/>
      <c r="DV88" s="47"/>
      <c r="DW88" s="47"/>
      <c r="DY88" s="47"/>
      <c r="DZ88" s="47"/>
      <c r="EA88" s="29"/>
      <c r="EB88" s="4"/>
      <c r="EC88" s="50"/>
      <c r="ED88" s="4"/>
      <c r="EE88" s="4"/>
      <c r="EF88" s="49"/>
      <c r="EG88" s="29"/>
      <c r="EH88" s="48"/>
      <c r="EI88" s="48"/>
      <c r="EJ88" s="4"/>
      <c r="EK88" s="48"/>
      <c r="EL88" s="48"/>
      <c r="EM88" s="7"/>
      <c r="EN88" s="4"/>
      <c r="EO88" s="29"/>
      <c r="EP88" s="47"/>
      <c r="EQ88" s="47"/>
      <c r="ES88" s="47"/>
      <c r="ET88" s="47"/>
      <c r="EU88" s="29"/>
      <c r="EV88" s="48"/>
      <c r="EW88" s="48"/>
      <c r="EX88" s="4"/>
      <c r="EY88" s="4"/>
      <c r="EZ88" s="49"/>
      <c r="FA88" s="29"/>
      <c r="FB88" s="48"/>
      <c r="FC88" s="48"/>
      <c r="FD88" s="4"/>
      <c r="FE88" s="48"/>
      <c r="FF88" s="48"/>
      <c r="FG88" s="7"/>
      <c r="FH88" s="4"/>
      <c r="FI88" s="29"/>
      <c r="FJ88" s="47"/>
      <c r="FK88" s="47"/>
      <c r="FM88" s="47"/>
      <c r="FN88" s="47"/>
      <c r="FO88" s="29"/>
      <c r="FP88" s="48"/>
      <c r="FQ88" s="48"/>
      <c r="FR88" s="4"/>
      <c r="FS88" s="4"/>
      <c r="FT88" s="49"/>
      <c r="FU88" s="29"/>
      <c r="FV88" s="48"/>
      <c r="FW88" s="48"/>
      <c r="FX88" s="4"/>
      <c r="FY88" s="48"/>
      <c r="FZ88" s="48"/>
      <c r="GA88" s="19"/>
      <c r="GI88" s="56"/>
      <c r="GN88" s="57"/>
      <c r="GU88" s="19"/>
      <c r="HC88" s="56"/>
      <c r="HH88" s="57"/>
      <c r="HO88" s="19"/>
      <c r="HW88" s="56"/>
      <c r="IB88" s="57"/>
      <c r="II88" s="19"/>
      <c r="IQ88" s="56"/>
      <c r="IV88" s="57"/>
    </row>
    <row r="89" spans="1:256" ht="13.5" customHeight="1">
      <c r="A89" s="62"/>
      <c r="C89" s="7"/>
      <c r="D89" s="4"/>
      <c r="E89" s="29"/>
      <c r="F89" s="47"/>
      <c r="G89" s="48"/>
      <c r="I89" s="47"/>
      <c r="J89" s="48"/>
      <c r="K89" s="29"/>
      <c r="L89" s="48"/>
      <c r="M89" s="48"/>
      <c r="N89" s="4"/>
      <c r="O89" s="4"/>
      <c r="P89" s="49"/>
      <c r="Q89" s="29"/>
      <c r="R89" s="48"/>
      <c r="S89" s="48"/>
      <c r="T89" s="4"/>
      <c r="U89" s="48"/>
      <c r="V89" s="48"/>
      <c r="W89" s="7"/>
      <c r="X89" s="4"/>
      <c r="Y89" s="29"/>
      <c r="Z89" s="47"/>
      <c r="AA89" s="47"/>
      <c r="AC89" s="47"/>
      <c r="AD89" s="47"/>
      <c r="AE89" s="29"/>
      <c r="AF89" s="48"/>
      <c r="AG89" s="48"/>
      <c r="AH89" s="4"/>
      <c r="AI89" s="4"/>
      <c r="AJ89" s="49"/>
      <c r="AK89" s="29"/>
      <c r="AL89" s="4"/>
      <c r="AM89" s="48"/>
      <c r="AN89" s="4"/>
      <c r="AO89" s="48"/>
      <c r="AP89" s="48"/>
      <c r="AQ89" s="7"/>
      <c r="AR89" s="4"/>
      <c r="AS89" s="29"/>
      <c r="AT89" s="47"/>
      <c r="AU89" s="47"/>
      <c r="AW89" s="47"/>
      <c r="AX89" s="47"/>
      <c r="AY89" s="29"/>
      <c r="AZ89" s="48"/>
      <c r="BA89" s="48"/>
      <c r="BB89" s="4"/>
      <c r="BC89" s="4"/>
      <c r="BD89" s="49"/>
      <c r="BE89" s="29"/>
      <c r="BF89" s="48"/>
      <c r="BG89" s="48"/>
      <c r="BH89" s="4"/>
      <c r="BI89" s="48"/>
      <c r="BJ89" s="48"/>
      <c r="BK89" s="7"/>
      <c r="BL89" s="4"/>
      <c r="BM89" s="29"/>
      <c r="BN89" s="47"/>
      <c r="BO89" s="47"/>
      <c r="BQ89" s="47"/>
      <c r="BR89" s="47"/>
      <c r="BS89" s="29"/>
      <c r="BT89" s="48"/>
      <c r="BU89" s="48"/>
      <c r="BV89" s="4"/>
      <c r="BW89" s="4"/>
      <c r="BX89" s="49"/>
      <c r="BY89" s="29"/>
      <c r="BZ89" s="48"/>
      <c r="CA89" s="48"/>
      <c r="CB89" s="4"/>
      <c r="CC89" s="48"/>
      <c r="CD89" s="48"/>
      <c r="CE89" s="29"/>
      <c r="CF89" s="4"/>
      <c r="CG89" s="29"/>
      <c r="CH89" s="47"/>
      <c r="CI89" s="47"/>
      <c r="CK89" s="47"/>
      <c r="CL89" s="47"/>
      <c r="CM89" s="29"/>
      <c r="CN89" s="48"/>
      <c r="CO89" s="48"/>
      <c r="CP89" s="4"/>
      <c r="CQ89" s="4"/>
      <c r="CR89" s="49"/>
      <c r="CS89" s="29"/>
      <c r="CT89" s="48"/>
      <c r="CU89" s="48"/>
      <c r="CV89" s="4"/>
      <c r="CW89" s="48"/>
      <c r="CX89" s="48"/>
      <c r="CY89" s="7"/>
      <c r="CZ89" s="4"/>
      <c r="DA89" s="29"/>
      <c r="DB89" s="47"/>
      <c r="DC89" s="47"/>
      <c r="DE89" s="47"/>
      <c r="DF89" s="47"/>
      <c r="DG89" s="29"/>
      <c r="DH89" s="48"/>
      <c r="DI89" s="48"/>
      <c r="DJ89" s="4"/>
      <c r="DK89" s="4"/>
      <c r="DL89" s="49"/>
      <c r="DM89" s="29"/>
      <c r="DN89" s="48"/>
      <c r="DO89" s="48"/>
      <c r="DP89" s="4"/>
      <c r="DQ89" s="48"/>
      <c r="DR89" s="48"/>
      <c r="DS89" s="7"/>
      <c r="DT89" s="4"/>
      <c r="DU89" s="29"/>
      <c r="DV89" s="47"/>
      <c r="DW89" s="47"/>
      <c r="DY89" s="47"/>
      <c r="DZ89" s="47"/>
      <c r="EA89" s="29"/>
      <c r="EB89" s="4"/>
      <c r="EC89" s="50"/>
      <c r="ED89" s="4"/>
      <c r="EE89" s="4"/>
      <c r="EF89" s="49"/>
      <c r="EG89" s="29"/>
      <c r="EH89" s="48"/>
      <c r="EI89" s="48"/>
      <c r="EJ89" s="4"/>
      <c r="EK89" s="48"/>
      <c r="EL89" s="48"/>
      <c r="EM89" s="7"/>
      <c r="EN89" s="4"/>
      <c r="EO89" s="29"/>
      <c r="EP89" s="47"/>
      <c r="EQ89" s="47"/>
      <c r="ES89" s="47"/>
      <c r="ET89" s="47"/>
      <c r="EU89" s="29"/>
      <c r="EV89" s="48"/>
      <c r="EW89" s="48"/>
      <c r="EX89" s="4"/>
      <c r="EY89" s="4"/>
      <c r="EZ89" s="49"/>
      <c r="FA89" s="29"/>
      <c r="FB89" s="48"/>
      <c r="FC89" s="48"/>
      <c r="FD89" s="4"/>
      <c r="FE89" s="48"/>
      <c r="FF89" s="48"/>
      <c r="FG89" s="7"/>
      <c r="FH89" s="4"/>
      <c r="FI89" s="29"/>
      <c r="FJ89" s="47"/>
      <c r="FK89" s="47"/>
      <c r="FM89" s="47"/>
      <c r="FN89" s="47"/>
      <c r="FO89" s="29"/>
      <c r="FP89" s="48"/>
      <c r="FQ89" s="48"/>
      <c r="FR89" s="4"/>
      <c r="FS89" s="4"/>
      <c r="FT89" s="49"/>
      <c r="FU89" s="29"/>
      <c r="FV89" s="48"/>
      <c r="FW89" s="48"/>
      <c r="FX89" s="4"/>
      <c r="FY89" s="48"/>
      <c r="FZ89" s="48"/>
      <c r="GA89" s="19"/>
      <c r="GI89" s="56"/>
      <c r="GN89" s="57"/>
      <c r="GU89" s="19"/>
      <c r="HC89" s="56"/>
      <c r="HH89" s="57"/>
      <c r="HO89" s="19"/>
      <c r="HW89" s="56"/>
      <c r="IB89" s="57"/>
      <c r="II89" s="19"/>
      <c r="IQ89" s="56"/>
      <c r="IV89" s="57"/>
    </row>
    <row r="90" spans="1:256" ht="13.5" customHeight="1">
      <c r="A90" s="62"/>
      <c r="C90" s="7"/>
      <c r="D90" s="4"/>
      <c r="E90" s="29"/>
      <c r="F90" s="47"/>
      <c r="G90" s="48"/>
      <c r="I90" s="47"/>
      <c r="J90" s="48"/>
      <c r="K90" s="29"/>
      <c r="L90" s="48"/>
      <c r="M90" s="48"/>
      <c r="N90" s="4"/>
      <c r="O90" s="4"/>
      <c r="P90" s="49"/>
      <c r="Q90" s="29"/>
      <c r="R90" s="48"/>
      <c r="S90" s="48"/>
      <c r="T90" s="4"/>
      <c r="U90" s="48"/>
      <c r="V90" s="48"/>
      <c r="W90" s="7"/>
      <c r="X90" s="4"/>
      <c r="Y90" s="29"/>
      <c r="Z90" s="47"/>
      <c r="AA90" s="47"/>
      <c r="AC90" s="47"/>
      <c r="AD90" s="47"/>
      <c r="AE90" s="29"/>
      <c r="AF90" s="48"/>
      <c r="AG90" s="48"/>
      <c r="AH90" s="4"/>
      <c r="AI90" s="4"/>
      <c r="AJ90" s="49"/>
      <c r="AK90" s="29"/>
      <c r="AL90" s="4"/>
      <c r="AM90" s="48"/>
      <c r="AN90" s="4"/>
      <c r="AO90" s="48"/>
      <c r="AP90" s="48"/>
      <c r="AQ90" s="7"/>
      <c r="AR90" s="4"/>
      <c r="AS90" s="29"/>
      <c r="AT90" s="47"/>
      <c r="AU90" s="47"/>
      <c r="AW90" s="47"/>
      <c r="AX90" s="47"/>
      <c r="AY90" s="29"/>
      <c r="AZ90" s="48"/>
      <c r="BA90" s="48"/>
      <c r="BB90" s="4"/>
      <c r="BC90" s="4"/>
      <c r="BD90" s="49"/>
      <c r="BE90" s="29"/>
      <c r="BF90" s="48"/>
      <c r="BG90" s="48"/>
      <c r="BH90" s="4"/>
      <c r="BI90" s="48"/>
      <c r="BJ90" s="48"/>
      <c r="BK90" s="7"/>
      <c r="BL90" s="4"/>
      <c r="BM90" s="29"/>
      <c r="BN90" s="47"/>
      <c r="BO90" s="47"/>
      <c r="BQ90" s="47"/>
      <c r="BR90" s="47"/>
      <c r="BS90" s="29"/>
      <c r="BT90" s="48"/>
      <c r="BU90" s="48"/>
      <c r="BV90" s="4"/>
      <c r="BW90" s="4"/>
      <c r="BX90" s="49"/>
      <c r="BY90" s="29"/>
      <c r="BZ90" s="48"/>
      <c r="CA90" s="48"/>
      <c r="CB90" s="4"/>
      <c r="CC90" s="48"/>
      <c r="CD90" s="48"/>
      <c r="CE90" s="29"/>
      <c r="CF90" s="4"/>
      <c r="CG90" s="29"/>
      <c r="CH90" s="47"/>
      <c r="CI90" s="47"/>
      <c r="CK90" s="47"/>
      <c r="CL90" s="47"/>
      <c r="CM90" s="29"/>
      <c r="CN90" s="48"/>
      <c r="CO90" s="48"/>
      <c r="CP90" s="4"/>
      <c r="CQ90" s="4"/>
      <c r="CR90" s="49"/>
      <c r="CS90" s="29"/>
      <c r="CT90" s="48"/>
      <c r="CU90" s="48"/>
      <c r="CV90" s="4"/>
      <c r="CW90" s="48"/>
      <c r="CX90" s="48"/>
      <c r="CY90" s="7"/>
      <c r="CZ90" s="4"/>
      <c r="DA90" s="29"/>
      <c r="DB90" s="47"/>
      <c r="DC90" s="47"/>
      <c r="DE90" s="47"/>
      <c r="DF90" s="47"/>
      <c r="DG90" s="29"/>
      <c r="DH90" s="48"/>
      <c r="DI90" s="48"/>
      <c r="DJ90" s="4"/>
      <c r="DK90" s="4"/>
      <c r="DL90" s="49"/>
      <c r="DM90" s="29"/>
      <c r="DN90" s="48"/>
      <c r="DO90" s="48"/>
      <c r="DP90" s="4"/>
      <c r="DQ90" s="48"/>
      <c r="DR90" s="48"/>
      <c r="DS90" s="7"/>
      <c r="DT90" s="4"/>
      <c r="DU90" s="29"/>
      <c r="DV90" s="47"/>
      <c r="DW90" s="47"/>
      <c r="DY90" s="47"/>
      <c r="DZ90" s="47"/>
      <c r="EA90" s="29"/>
      <c r="EB90" s="4"/>
      <c r="EC90" s="50"/>
      <c r="ED90" s="4"/>
      <c r="EE90" s="4"/>
      <c r="EF90" s="49"/>
      <c r="EG90" s="29"/>
      <c r="EH90" s="48"/>
      <c r="EI90" s="48"/>
      <c r="EJ90" s="4"/>
      <c r="EK90" s="48"/>
      <c r="EL90" s="48"/>
      <c r="EM90" s="7"/>
      <c r="EN90" s="4"/>
      <c r="EO90" s="29"/>
      <c r="EP90" s="47"/>
      <c r="EQ90" s="47"/>
      <c r="ES90" s="47"/>
      <c r="ET90" s="47"/>
      <c r="EU90" s="29"/>
      <c r="EV90" s="48"/>
      <c r="EW90" s="48"/>
      <c r="EX90" s="4"/>
      <c r="EY90" s="4"/>
      <c r="EZ90" s="49"/>
      <c r="FA90" s="29"/>
      <c r="FB90" s="48"/>
      <c r="FC90" s="48"/>
      <c r="FD90" s="4"/>
      <c r="FE90" s="48"/>
      <c r="FF90" s="48"/>
      <c r="FG90" s="7"/>
      <c r="FH90" s="4"/>
      <c r="FI90" s="29"/>
      <c r="FJ90" s="47"/>
      <c r="FK90" s="47"/>
      <c r="FM90" s="47"/>
      <c r="FN90" s="47"/>
      <c r="FO90" s="29"/>
      <c r="FP90" s="48"/>
      <c r="FQ90" s="48"/>
      <c r="FR90" s="4"/>
      <c r="FS90" s="4"/>
      <c r="FT90" s="49"/>
      <c r="FU90" s="29"/>
      <c r="FV90" s="48"/>
      <c r="FW90" s="48"/>
      <c r="FX90" s="4"/>
      <c r="FY90" s="48"/>
      <c r="FZ90" s="48"/>
      <c r="GA90" s="19"/>
      <c r="GI90" s="56"/>
      <c r="GN90" s="57"/>
      <c r="GU90" s="19"/>
      <c r="HC90" s="56"/>
      <c r="HH90" s="57"/>
      <c r="HO90" s="19"/>
      <c r="HW90" s="56"/>
      <c r="IB90" s="57"/>
      <c r="II90" s="19"/>
      <c r="IQ90" s="56"/>
      <c r="IV90" s="57"/>
    </row>
    <row r="91" spans="1:256" ht="13.5" customHeight="1">
      <c r="A91" s="62"/>
      <c r="C91" s="7"/>
      <c r="D91" s="4"/>
      <c r="E91" s="29"/>
      <c r="F91" s="47"/>
      <c r="G91" s="48"/>
      <c r="I91" s="47"/>
      <c r="J91" s="48"/>
      <c r="K91" s="29"/>
      <c r="L91" s="48"/>
      <c r="M91" s="48"/>
      <c r="N91" s="4"/>
      <c r="O91" s="4"/>
      <c r="P91" s="49"/>
      <c r="Q91" s="29"/>
      <c r="R91" s="48"/>
      <c r="S91" s="48"/>
      <c r="T91" s="4"/>
      <c r="U91" s="48"/>
      <c r="V91" s="48"/>
      <c r="W91" s="7"/>
      <c r="X91" s="4"/>
      <c r="Y91" s="29"/>
      <c r="Z91" s="47"/>
      <c r="AA91" s="47"/>
      <c r="AC91" s="47"/>
      <c r="AD91" s="47"/>
      <c r="AE91" s="29"/>
      <c r="AF91" s="48"/>
      <c r="AG91" s="48"/>
      <c r="AH91" s="4"/>
      <c r="AI91" s="4"/>
      <c r="AJ91" s="49"/>
      <c r="AK91" s="29"/>
      <c r="AL91" s="4"/>
      <c r="AM91" s="48"/>
      <c r="AN91" s="4"/>
      <c r="AO91" s="48"/>
      <c r="AP91" s="48"/>
      <c r="AQ91" s="7"/>
      <c r="AR91" s="4"/>
      <c r="AS91" s="29"/>
      <c r="AT91" s="47"/>
      <c r="AU91" s="47"/>
      <c r="AW91" s="47"/>
      <c r="AX91" s="47"/>
      <c r="AY91" s="29"/>
      <c r="AZ91" s="48"/>
      <c r="BA91" s="48"/>
      <c r="BB91" s="4"/>
      <c r="BC91" s="4"/>
      <c r="BD91" s="49"/>
      <c r="BE91" s="29"/>
      <c r="BF91" s="48"/>
      <c r="BG91" s="48"/>
      <c r="BH91" s="4"/>
      <c r="BI91" s="48"/>
      <c r="BJ91" s="48"/>
      <c r="BK91" s="7"/>
      <c r="BL91" s="4"/>
      <c r="BM91" s="29"/>
      <c r="BN91" s="47"/>
      <c r="BO91" s="47"/>
      <c r="BQ91" s="47"/>
      <c r="BR91" s="47"/>
      <c r="BS91" s="29"/>
      <c r="BT91" s="48"/>
      <c r="BU91" s="48"/>
      <c r="BV91" s="4"/>
      <c r="BW91" s="4"/>
      <c r="BX91" s="49"/>
      <c r="BY91" s="29"/>
      <c r="BZ91" s="48"/>
      <c r="CA91" s="48"/>
      <c r="CB91" s="4"/>
      <c r="CC91" s="48"/>
      <c r="CD91" s="48"/>
      <c r="CE91" s="29"/>
      <c r="CF91" s="4"/>
      <c r="CG91" s="29"/>
      <c r="CH91" s="47"/>
      <c r="CI91" s="47"/>
      <c r="CK91" s="47"/>
      <c r="CL91" s="47"/>
      <c r="CM91" s="29"/>
      <c r="CN91" s="48"/>
      <c r="CO91" s="48"/>
      <c r="CP91" s="4"/>
      <c r="CQ91" s="4"/>
      <c r="CR91" s="49"/>
      <c r="CS91" s="29"/>
      <c r="CT91" s="48"/>
      <c r="CU91" s="48"/>
      <c r="CV91" s="4"/>
      <c r="CW91" s="48"/>
      <c r="CX91" s="48"/>
      <c r="CY91" s="7"/>
      <c r="CZ91" s="4"/>
      <c r="DA91" s="29"/>
      <c r="DB91" s="47"/>
      <c r="DC91" s="47"/>
      <c r="DE91" s="47"/>
      <c r="DF91" s="47"/>
      <c r="DG91" s="29"/>
      <c r="DH91" s="48"/>
      <c r="DI91" s="48"/>
      <c r="DJ91" s="4"/>
      <c r="DK91" s="4"/>
      <c r="DL91" s="49"/>
      <c r="DM91" s="29"/>
      <c r="DN91" s="48"/>
      <c r="DO91" s="48"/>
      <c r="DP91" s="4"/>
      <c r="DQ91" s="48"/>
      <c r="DR91" s="48"/>
      <c r="DS91" s="7"/>
      <c r="DT91" s="4"/>
      <c r="DU91" s="29"/>
      <c r="DV91" s="47"/>
      <c r="DW91" s="47"/>
      <c r="DY91" s="47"/>
      <c r="DZ91" s="47"/>
      <c r="EA91" s="29"/>
      <c r="EB91" s="4"/>
      <c r="EC91" s="50"/>
      <c r="ED91" s="4"/>
      <c r="EE91" s="4"/>
      <c r="EF91" s="49"/>
      <c r="EG91" s="29"/>
      <c r="EH91" s="48"/>
      <c r="EI91" s="48"/>
      <c r="EJ91" s="4"/>
      <c r="EK91" s="48"/>
      <c r="EL91" s="48"/>
      <c r="EM91" s="7"/>
      <c r="EN91" s="4"/>
      <c r="EO91" s="29"/>
      <c r="EP91" s="47"/>
      <c r="EQ91" s="47"/>
      <c r="ES91" s="47"/>
      <c r="ET91" s="47"/>
      <c r="EU91" s="29"/>
      <c r="EV91" s="48"/>
      <c r="EW91" s="48"/>
      <c r="EX91" s="4"/>
      <c r="EY91" s="4"/>
      <c r="EZ91" s="49"/>
      <c r="FA91" s="29"/>
      <c r="FB91" s="48"/>
      <c r="FC91" s="48"/>
      <c r="FD91" s="4"/>
      <c r="FE91" s="48"/>
      <c r="FF91" s="48"/>
      <c r="FG91" s="7"/>
      <c r="FH91" s="4"/>
      <c r="FI91" s="29"/>
      <c r="FJ91" s="47"/>
      <c r="FK91" s="47"/>
      <c r="FM91" s="47"/>
      <c r="FN91" s="47"/>
      <c r="FO91" s="29"/>
      <c r="FP91" s="48"/>
      <c r="FQ91" s="48"/>
      <c r="FR91" s="4"/>
      <c r="FS91" s="4"/>
      <c r="FT91" s="49"/>
      <c r="FU91" s="29"/>
      <c r="FV91" s="48"/>
      <c r="FW91" s="48"/>
      <c r="FX91" s="4"/>
      <c r="FY91" s="48"/>
      <c r="FZ91" s="48"/>
      <c r="GA91" s="19"/>
      <c r="GI91" s="56"/>
      <c r="GN91" s="57"/>
      <c r="GU91" s="19"/>
      <c r="HC91" s="56"/>
      <c r="HH91" s="57"/>
      <c r="HO91" s="19"/>
      <c r="HW91" s="56"/>
      <c r="IB91" s="57"/>
      <c r="II91" s="19"/>
      <c r="IQ91" s="56"/>
      <c r="IV91" s="57"/>
    </row>
    <row r="92" spans="1:256" ht="13.5" customHeight="1">
      <c r="A92" s="62"/>
      <c r="C92" s="7"/>
      <c r="D92" s="4"/>
      <c r="E92" s="29"/>
      <c r="F92" s="47"/>
      <c r="G92" s="48"/>
      <c r="I92" s="47"/>
      <c r="J92" s="48"/>
      <c r="K92" s="29"/>
      <c r="L92" s="48"/>
      <c r="M92" s="48"/>
      <c r="N92" s="4"/>
      <c r="O92" s="4"/>
      <c r="P92" s="49"/>
      <c r="Q92" s="29"/>
      <c r="R92" s="48"/>
      <c r="S92" s="48"/>
      <c r="T92" s="4"/>
      <c r="U92" s="48"/>
      <c r="V92" s="48"/>
      <c r="W92" s="7"/>
      <c r="X92" s="4"/>
      <c r="Y92" s="29"/>
      <c r="Z92" s="47"/>
      <c r="AA92" s="47"/>
      <c r="AC92" s="47"/>
      <c r="AD92" s="47"/>
      <c r="AE92" s="29"/>
      <c r="AF92" s="48"/>
      <c r="AG92" s="48"/>
      <c r="AH92" s="4"/>
      <c r="AI92" s="4"/>
      <c r="AJ92" s="49"/>
      <c r="AK92" s="29"/>
      <c r="AL92" s="4"/>
      <c r="AM92" s="48"/>
      <c r="AN92" s="4"/>
      <c r="AO92" s="48"/>
      <c r="AP92" s="48"/>
      <c r="AQ92" s="7"/>
      <c r="AR92" s="4"/>
      <c r="AS92" s="29"/>
      <c r="AT92" s="47"/>
      <c r="AU92" s="47"/>
      <c r="AW92" s="47"/>
      <c r="AX92" s="47"/>
      <c r="AY92" s="29"/>
      <c r="AZ92" s="48"/>
      <c r="BA92" s="48"/>
      <c r="BB92" s="4"/>
      <c r="BC92" s="4"/>
      <c r="BD92" s="49"/>
      <c r="BE92" s="29"/>
      <c r="BF92" s="48"/>
      <c r="BG92" s="48"/>
      <c r="BH92" s="4"/>
      <c r="BI92" s="48"/>
      <c r="BJ92" s="48"/>
      <c r="BK92" s="7"/>
      <c r="BL92" s="4"/>
      <c r="BM92" s="29"/>
      <c r="BN92" s="47"/>
      <c r="BO92" s="47"/>
      <c r="BQ92" s="47"/>
      <c r="BR92" s="47"/>
      <c r="BS92" s="29"/>
      <c r="BT92" s="48"/>
      <c r="BU92" s="48"/>
      <c r="BV92" s="4"/>
      <c r="BW92" s="4"/>
      <c r="BX92" s="49"/>
      <c r="BY92" s="29"/>
      <c r="BZ92" s="48"/>
      <c r="CA92" s="48"/>
      <c r="CB92" s="4"/>
      <c r="CC92" s="48"/>
      <c r="CD92" s="48"/>
      <c r="CE92" s="29"/>
      <c r="CF92" s="4"/>
      <c r="CG92" s="29"/>
      <c r="CH92" s="47"/>
      <c r="CI92" s="47"/>
      <c r="CK92" s="47"/>
      <c r="CL92" s="47"/>
      <c r="CM92" s="29"/>
      <c r="CN92" s="48"/>
      <c r="CO92" s="48"/>
      <c r="CP92" s="4"/>
      <c r="CQ92" s="4"/>
      <c r="CR92" s="49"/>
      <c r="CS92" s="29"/>
      <c r="CT92" s="48"/>
      <c r="CU92" s="48"/>
      <c r="CV92" s="4"/>
      <c r="CW92" s="48"/>
      <c r="CX92" s="48"/>
      <c r="CY92" s="7"/>
      <c r="CZ92" s="4"/>
      <c r="DA92" s="29"/>
      <c r="DB92" s="47"/>
      <c r="DC92" s="47"/>
      <c r="DE92" s="47"/>
      <c r="DF92" s="47"/>
      <c r="DG92" s="29"/>
      <c r="DH92" s="48"/>
      <c r="DI92" s="48"/>
      <c r="DJ92" s="4"/>
      <c r="DK92" s="4"/>
      <c r="DL92" s="49"/>
      <c r="DM92" s="29"/>
      <c r="DN92" s="48"/>
      <c r="DO92" s="48"/>
      <c r="DP92" s="4"/>
      <c r="DQ92" s="48"/>
      <c r="DR92" s="48"/>
      <c r="DS92" s="7"/>
      <c r="DT92" s="4"/>
      <c r="DU92" s="29"/>
      <c r="DV92" s="47"/>
      <c r="DW92" s="47"/>
      <c r="DY92" s="47"/>
      <c r="DZ92" s="47"/>
      <c r="EA92" s="29"/>
      <c r="EB92" s="4"/>
      <c r="EC92" s="50"/>
      <c r="ED92" s="4"/>
      <c r="EE92" s="4"/>
      <c r="EF92" s="49"/>
      <c r="EG92" s="29"/>
      <c r="EH92" s="48"/>
      <c r="EI92" s="48"/>
      <c r="EJ92" s="4"/>
      <c r="EK92" s="48"/>
      <c r="EL92" s="48"/>
      <c r="EM92" s="7"/>
      <c r="EN92" s="4"/>
      <c r="EO92" s="29"/>
      <c r="EP92" s="47"/>
      <c r="EQ92" s="47"/>
      <c r="ES92" s="47"/>
      <c r="ET92" s="47"/>
      <c r="EU92" s="29"/>
      <c r="EV92" s="48"/>
      <c r="EW92" s="48"/>
      <c r="EX92" s="4"/>
      <c r="EY92" s="4"/>
      <c r="EZ92" s="49"/>
      <c r="FA92" s="29"/>
      <c r="FB92" s="48"/>
      <c r="FC92" s="48"/>
      <c r="FD92" s="4"/>
      <c r="FE92" s="48"/>
      <c r="FF92" s="48"/>
      <c r="FG92" s="7"/>
      <c r="FH92" s="4"/>
      <c r="FI92" s="29"/>
      <c r="FJ92" s="47"/>
      <c r="FK92" s="47"/>
      <c r="FM92" s="47"/>
      <c r="FN92" s="47"/>
      <c r="FO92" s="29"/>
      <c r="FP92" s="48"/>
      <c r="FQ92" s="48"/>
      <c r="FR92" s="4"/>
      <c r="FS92" s="4"/>
      <c r="FT92" s="49"/>
      <c r="FU92" s="29"/>
      <c r="FV92" s="48"/>
      <c r="FW92" s="48"/>
      <c r="FX92" s="4"/>
      <c r="FY92" s="48"/>
      <c r="FZ92" s="48"/>
      <c r="GA92" s="19"/>
      <c r="GI92" s="56"/>
      <c r="GN92" s="57"/>
      <c r="GU92" s="19"/>
      <c r="HC92" s="56"/>
      <c r="HH92" s="57"/>
      <c r="HO92" s="19"/>
      <c r="HW92" s="56"/>
      <c r="IB92" s="57"/>
      <c r="II92" s="19"/>
      <c r="IQ92" s="56"/>
      <c r="IV92" s="57"/>
    </row>
    <row r="93" spans="1:256" ht="13.5" customHeight="1">
      <c r="A93" s="62"/>
      <c r="C93" s="7"/>
      <c r="D93" s="4"/>
      <c r="E93" s="29"/>
      <c r="F93" s="47"/>
      <c r="G93" s="48"/>
      <c r="I93" s="47"/>
      <c r="J93" s="48"/>
      <c r="K93" s="29"/>
      <c r="L93" s="48"/>
      <c r="M93" s="48"/>
      <c r="N93" s="4"/>
      <c r="O93" s="4"/>
      <c r="P93" s="49"/>
      <c r="Q93" s="29"/>
      <c r="R93" s="48"/>
      <c r="S93" s="48"/>
      <c r="T93" s="4"/>
      <c r="U93" s="48"/>
      <c r="V93" s="48"/>
      <c r="W93" s="7"/>
      <c r="X93" s="4"/>
      <c r="Y93" s="29"/>
      <c r="Z93" s="47"/>
      <c r="AA93" s="47"/>
      <c r="AC93" s="47"/>
      <c r="AD93" s="47"/>
      <c r="AE93" s="29"/>
      <c r="AF93" s="48"/>
      <c r="AG93" s="48"/>
      <c r="AH93" s="4"/>
      <c r="AI93" s="4"/>
      <c r="AJ93" s="49"/>
      <c r="AK93" s="29"/>
      <c r="AL93" s="4"/>
      <c r="AM93" s="48"/>
      <c r="AN93" s="4"/>
      <c r="AO93" s="48"/>
      <c r="AP93" s="48"/>
      <c r="AQ93" s="7"/>
      <c r="AR93" s="4"/>
      <c r="AS93" s="29"/>
      <c r="AT93" s="47"/>
      <c r="AU93" s="47"/>
      <c r="AW93" s="47"/>
      <c r="AX93" s="47"/>
      <c r="AY93" s="29"/>
      <c r="AZ93" s="48"/>
      <c r="BA93" s="48"/>
      <c r="BB93" s="4"/>
      <c r="BC93" s="4"/>
      <c r="BD93" s="49"/>
      <c r="BE93" s="29"/>
      <c r="BF93" s="48"/>
      <c r="BG93" s="48"/>
      <c r="BH93" s="4"/>
      <c r="BI93" s="48"/>
      <c r="BJ93" s="48"/>
      <c r="BK93" s="7"/>
      <c r="BL93" s="4"/>
      <c r="BM93" s="29"/>
      <c r="BN93" s="47"/>
      <c r="BO93" s="47"/>
      <c r="BQ93" s="47"/>
      <c r="BR93" s="47"/>
      <c r="BS93" s="29"/>
      <c r="BT93" s="48"/>
      <c r="BU93" s="48"/>
      <c r="BV93" s="4"/>
      <c r="BW93" s="4"/>
      <c r="BX93" s="49"/>
      <c r="BY93" s="29"/>
      <c r="BZ93" s="48"/>
      <c r="CA93" s="48"/>
      <c r="CB93" s="4"/>
      <c r="CC93" s="48"/>
      <c r="CD93" s="48"/>
      <c r="CE93" s="29"/>
      <c r="CF93" s="4"/>
      <c r="CG93" s="29"/>
      <c r="CH93" s="47"/>
      <c r="CI93" s="47"/>
      <c r="CK93" s="47"/>
      <c r="CL93" s="47"/>
      <c r="CM93" s="29"/>
      <c r="CN93" s="48"/>
      <c r="CO93" s="48"/>
      <c r="CP93" s="4"/>
      <c r="CQ93" s="4"/>
      <c r="CR93" s="49"/>
      <c r="CS93" s="29"/>
      <c r="CT93" s="48"/>
      <c r="CU93" s="48"/>
      <c r="CV93" s="4"/>
      <c r="CW93" s="48"/>
      <c r="CX93" s="48"/>
      <c r="CY93" s="7"/>
      <c r="CZ93" s="4"/>
      <c r="DA93" s="29"/>
      <c r="DB93" s="47"/>
      <c r="DC93" s="47"/>
      <c r="DE93" s="47"/>
      <c r="DF93" s="47"/>
      <c r="DG93" s="29"/>
      <c r="DH93" s="48"/>
      <c r="DI93" s="48"/>
      <c r="DJ93" s="4"/>
      <c r="DK93" s="4"/>
      <c r="DL93" s="49"/>
      <c r="DM93" s="29"/>
      <c r="DN93" s="48"/>
      <c r="DO93" s="48"/>
      <c r="DP93" s="4"/>
      <c r="DQ93" s="48"/>
      <c r="DR93" s="48"/>
      <c r="DS93" s="7"/>
      <c r="DT93" s="4"/>
      <c r="DU93" s="29"/>
      <c r="DV93" s="47"/>
      <c r="DW93" s="47"/>
      <c r="DY93" s="47"/>
      <c r="DZ93" s="47"/>
      <c r="EA93" s="29"/>
      <c r="EB93" s="4"/>
      <c r="EC93" s="50"/>
      <c r="ED93" s="4"/>
      <c r="EE93" s="4"/>
      <c r="EF93" s="49"/>
      <c r="EG93" s="29"/>
      <c r="EH93" s="48"/>
      <c r="EI93" s="48"/>
      <c r="EJ93" s="4"/>
      <c r="EK93" s="48"/>
      <c r="EL93" s="48"/>
      <c r="EM93" s="7"/>
      <c r="EN93" s="4"/>
      <c r="EO93" s="29"/>
      <c r="EP93" s="47"/>
      <c r="EQ93" s="47"/>
      <c r="ES93" s="47"/>
      <c r="ET93" s="47"/>
      <c r="EU93" s="29"/>
      <c r="EV93" s="48"/>
      <c r="EW93" s="48"/>
      <c r="EX93" s="4"/>
      <c r="EY93" s="4"/>
      <c r="EZ93" s="49"/>
      <c r="FA93" s="29"/>
      <c r="FB93" s="48"/>
      <c r="FC93" s="48"/>
      <c r="FD93" s="4"/>
      <c r="FE93" s="48"/>
      <c r="FF93" s="48"/>
      <c r="FG93" s="7"/>
      <c r="FH93" s="4"/>
      <c r="FI93" s="29"/>
      <c r="FJ93" s="47"/>
      <c r="FK93" s="47"/>
      <c r="FM93" s="47"/>
      <c r="FN93" s="47"/>
      <c r="FO93" s="29"/>
      <c r="FP93" s="48"/>
      <c r="FQ93" s="48"/>
      <c r="FR93" s="4"/>
      <c r="FS93" s="4"/>
      <c r="FT93" s="49"/>
      <c r="FU93" s="29"/>
      <c r="FV93" s="48"/>
      <c r="FW93" s="48"/>
      <c r="FX93" s="4"/>
      <c r="FY93" s="48"/>
      <c r="FZ93" s="48"/>
      <c r="GA93" s="19"/>
      <c r="GI93" s="56"/>
      <c r="GN93" s="57"/>
      <c r="GU93" s="19"/>
      <c r="HC93" s="56"/>
      <c r="HH93" s="57"/>
      <c r="HO93" s="19"/>
      <c r="HW93" s="56"/>
      <c r="IB93" s="57"/>
      <c r="II93" s="19"/>
      <c r="IQ93" s="56"/>
      <c r="IV93" s="57"/>
    </row>
    <row r="94" spans="1:256" ht="13.5" customHeight="1">
      <c r="A94" s="62"/>
      <c r="C94" s="7"/>
      <c r="D94" s="4"/>
      <c r="E94" s="29"/>
      <c r="F94" s="47"/>
      <c r="G94" s="48"/>
      <c r="I94" s="47"/>
      <c r="J94" s="48"/>
      <c r="K94" s="29"/>
      <c r="L94" s="48"/>
      <c r="M94" s="48"/>
      <c r="N94" s="4"/>
      <c r="O94" s="4"/>
      <c r="P94" s="49"/>
      <c r="Q94" s="29"/>
      <c r="R94" s="48"/>
      <c r="S94" s="48"/>
      <c r="T94" s="4"/>
      <c r="U94" s="48"/>
      <c r="V94" s="48"/>
      <c r="W94" s="7"/>
      <c r="X94" s="4"/>
      <c r="Y94" s="29"/>
      <c r="Z94" s="47"/>
      <c r="AA94" s="47"/>
      <c r="AC94" s="47"/>
      <c r="AD94" s="47"/>
      <c r="AE94" s="29"/>
      <c r="AF94" s="48"/>
      <c r="AG94" s="48"/>
      <c r="AH94" s="4"/>
      <c r="AI94" s="4"/>
      <c r="AJ94" s="49"/>
      <c r="AK94" s="29"/>
      <c r="AL94" s="4"/>
      <c r="AM94" s="48"/>
      <c r="AN94" s="4"/>
      <c r="AO94" s="48"/>
      <c r="AP94" s="48"/>
      <c r="AQ94" s="7"/>
      <c r="AR94" s="4"/>
      <c r="AS94" s="29"/>
      <c r="AT94" s="47"/>
      <c r="AU94" s="47"/>
      <c r="AW94" s="47"/>
      <c r="AX94" s="47"/>
      <c r="AY94" s="29"/>
      <c r="AZ94" s="48"/>
      <c r="BA94" s="48"/>
      <c r="BB94" s="4"/>
      <c r="BC94" s="4"/>
      <c r="BD94" s="49"/>
      <c r="BE94" s="29"/>
      <c r="BF94" s="48"/>
      <c r="BG94" s="48"/>
      <c r="BH94" s="4"/>
      <c r="BI94" s="48"/>
      <c r="BJ94" s="48"/>
      <c r="BK94" s="7"/>
      <c r="BL94" s="4"/>
      <c r="BM94" s="29"/>
      <c r="BN94" s="47"/>
      <c r="BO94" s="47"/>
      <c r="BQ94" s="47"/>
      <c r="BR94" s="47"/>
      <c r="BS94" s="29"/>
      <c r="BT94" s="48"/>
      <c r="BU94" s="48"/>
      <c r="BV94" s="4"/>
      <c r="BW94" s="4"/>
      <c r="BX94" s="49"/>
      <c r="BY94" s="29"/>
      <c r="BZ94" s="48"/>
      <c r="CA94" s="48"/>
      <c r="CB94" s="4"/>
      <c r="CC94" s="48"/>
      <c r="CD94" s="48"/>
      <c r="CE94" s="29"/>
      <c r="CF94" s="4"/>
      <c r="CG94" s="29"/>
      <c r="CH94" s="47"/>
      <c r="CI94" s="47"/>
      <c r="CK94" s="47"/>
      <c r="CL94" s="47"/>
      <c r="CM94" s="29"/>
      <c r="CN94" s="48"/>
      <c r="CO94" s="48"/>
      <c r="CP94" s="4"/>
      <c r="CQ94" s="4"/>
      <c r="CR94" s="49"/>
      <c r="CS94" s="29"/>
      <c r="CT94" s="48"/>
      <c r="CU94" s="48"/>
      <c r="CV94" s="4"/>
      <c r="CW94" s="48"/>
      <c r="CX94" s="48"/>
      <c r="CY94" s="7"/>
      <c r="CZ94" s="4"/>
      <c r="DA94" s="29"/>
      <c r="DB94" s="47"/>
      <c r="DC94" s="47"/>
      <c r="DE94" s="47"/>
      <c r="DF94" s="47"/>
      <c r="DG94" s="29"/>
      <c r="DH94" s="48"/>
      <c r="DI94" s="48"/>
      <c r="DJ94" s="4"/>
      <c r="DK94" s="4"/>
      <c r="DL94" s="49"/>
      <c r="DM94" s="29"/>
      <c r="DN94" s="48"/>
      <c r="DO94" s="48"/>
      <c r="DP94" s="4"/>
      <c r="DQ94" s="48"/>
      <c r="DR94" s="48"/>
      <c r="DS94" s="7"/>
      <c r="DT94" s="4"/>
      <c r="DU94" s="29"/>
      <c r="DV94" s="47"/>
      <c r="DW94" s="47"/>
      <c r="DY94" s="47"/>
      <c r="DZ94" s="47"/>
      <c r="EA94" s="29"/>
      <c r="EB94" s="4"/>
      <c r="EC94" s="50"/>
      <c r="ED94" s="4"/>
      <c r="EE94" s="4"/>
      <c r="EF94" s="49"/>
      <c r="EG94" s="29"/>
      <c r="EH94" s="48"/>
      <c r="EI94" s="48"/>
      <c r="EJ94" s="4"/>
      <c r="EK94" s="48"/>
      <c r="EL94" s="48"/>
      <c r="EM94" s="7"/>
      <c r="EN94" s="4"/>
      <c r="EO94" s="29"/>
      <c r="EP94" s="47"/>
      <c r="EQ94" s="47"/>
      <c r="ES94" s="47"/>
      <c r="ET94" s="47"/>
      <c r="EU94" s="29"/>
      <c r="EV94" s="48"/>
      <c r="EW94" s="48"/>
      <c r="EX94" s="4"/>
      <c r="EY94" s="4"/>
      <c r="EZ94" s="49"/>
      <c r="FA94" s="29"/>
      <c r="FB94" s="48"/>
      <c r="FC94" s="48"/>
      <c r="FD94" s="4"/>
      <c r="FE94" s="48"/>
      <c r="FF94" s="48"/>
      <c r="FG94" s="7"/>
      <c r="FH94" s="4"/>
      <c r="FI94" s="29"/>
      <c r="FJ94" s="47"/>
      <c r="FK94" s="47"/>
      <c r="FM94" s="47"/>
      <c r="FN94" s="47"/>
      <c r="FO94" s="29"/>
      <c r="FP94" s="48"/>
      <c r="FQ94" s="48"/>
      <c r="FR94" s="4"/>
      <c r="FS94" s="4"/>
      <c r="FT94" s="49"/>
      <c r="FU94" s="29"/>
      <c r="FV94" s="48"/>
      <c r="FW94" s="48"/>
      <c r="FX94" s="4"/>
      <c r="FY94" s="48"/>
      <c r="FZ94" s="48"/>
      <c r="GA94" s="19"/>
      <c r="GI94" s="56"/>
      <c r="GN94" s="57"/>
      <c r="GU94" s="19"/>
      <c r="HC94" s="56"/>
      <c r="HH94" s="57"/>
      <c r="HO94" s="19"/>
      <c r="HW94" s="56"/>
      <c r="IB94" s="57"/>
      <c r="II94" s="19"/>
      <c r="IQ94" s="56"/>
      <c r="IV94" s="57"/>
    </row>
    <row r="95" spans="1:256" ht="13.5" customHeight="1">
      <c r="A95" s="62"/>
      <c r="C95" s="7"/>
      <c r="D95" s="4"/>
      <c r="E95" s="29"/>
      <c r="F95" s="47"/>
      <c r="G95" s="48"/>
      <c r="I95" s="47"/>
      <c r="J95" s="48"/>
      <c r="K95" s="29"/>
      <c r="L95" s="48"/>
      <c r="M95" s="48"/>
      <c r="N95" s="4"/>
      <c r="O95" s="4"/>
      <c r="P95" s="49"/>
      <c r="Q95" s="29"/>
      <c r="R95" s="48"/>
      <c r="S95" s="48"/>
      <c r="T95" s="4"/>
      <c r="U95" s="48"/>
      <c r="V95" s="48"/>
      <c r="W95" s="7"/>
      <c r="X95" s="4"/>
      <c r="Y95" s="29"/>
      <c r="Z95" s="47"/>
      <c r="AA95" s="47"/>
      <c r="AC95" s="47"/>
      <c r="AD95" s="47"/>
      <c r="AE95" s="29"/>
      <c r="AF95" s="48"/>
      <c r="AG95" s="48"/>
      <c r="AH95" s="4"/>
      <c r="AI95" s="4"/>
      <c r="AJ95" s="49"/>
      <c r="AK95" s="29"/>
      <c r="AL95" s="4"/>
      <c r="AM95" s="48"/>
      <c r="AN95" s="4"/>
      <c r="AO95" s="48"/>
      <c r="AP95" s="48"/>
      <c r="AQ95" s="7"/>
      <c r="AR95" s="4"/>
      <c r="AS95" s="29"/>
      <c r="AT95" s="47"/>
      <c r="AU95" s="47"/>
      <c r="AW95" s="47"/>
      <c r="AX95" s="47"/>
      <c r="AY95" s="29"/>
      <c r="AZ95" s="48"/>
      <c r="BA95" s="48"/>
      <c r="BB95" s="4"/>
      <c r="BC95" s="4"/>
      <c r="BD95" s="49"/>
      <c r="BE95" s="29"/>
      <c r="BF95" s="48"/>
      <c r="BG95" s="48"/>
      <c r="BH95" s="4"/>
      <c r="BI95" s="48"/>
      <c r="BJ95" s="48"/>
      <c r="BK95" s="7"/>
      <c r="BL95" s="4"/>
      <c r="BM95" s="29"/>
      <c r="BN95" s="47"/>
      <c r="BO95" s="47"/>
      <c r="BQ95" s="47"/>
      <c r="BR95" s="47"/>
      <c r="BS95" s="29"/>
      <c r="BT95" s="48"/>
      <c r="BU95" s="48"/>
      <c r="BV95" s="4"/>
      <c r="BW95" s="4"/>
      <c r="BX95" s="49"/>
      <c r="BY95" s="29"/>
      <c r="BZ95" s="48"/>
      <c r="CA95" s="48"/>
      <c r="CB95" s="4"/>
      <c r="CC95" s="48"/>
      <c r="CD95" s="48"/>
      <c r="CE95" s="29"/>
      <c r="CF95" s="4"/>
      <c r="CG95" s="29"/>
      <c r="CH95" s="47"/>
      <c r="CI95" s="47"/>
      <c r="CK95" s="47"/>
      <c r="CL95" s="47"/>
      <c r="CM95" s="29"/>
      <c r="CN95" s="48"/>
      <c r="CO95" s="48"/>
      <c r="CP95" s="4"/>
      <c r="CQ95" s="4"/>
      <c r="CR95" s="49"/>
      <c r="CS95" s="29"/>
      <c r="CT95" s="48"/>
      <c r="CU95" s="48"/>
      <c r="CV95" s="4"/>
      <c r="CW95" s="48"/>
      <c r="CX95" s="48"/>
      <c r="CY95" s="7"/>
      <c r="CZ95" s="4"/>
      <c r="DA95" s="29"/>
      <c r="DB95" s="47"/>
      <c r="DC95" s="47"/>
      <c r="DE95" s="47"/>
      <c r="DF95" s="47"/>
      <c r="DG95" s="29"/>
      <c r="DH95" s="48"/>
      <c r="DI95" s="48"/>
      <c r="DJ95" s="4"/>
      <c r="DK95" s="4"/>
      <c r="DL95" s="49"/>
      <c r="DM95" s="29"/>
      <c r="DN95" s="48"/>
      <c r="DO95" s="48"/>
      <c r="DP95" s="4"/>
      <c r="DQ95" s="48"/>
      <c r="DR95" s="48"/>
      <c r="DS95" s="7"/>
      <c r="DT95" s="4"/>
      <c r="DU95" s="29"/>
      <c r="DV95" s="47"/>
      <c r="DW95" s="47"/>
      <c r="DY95" s="47"/>
      <c r="DZ95" s="47"/>
      <c r="EA95" s="29"/>
      <c r="EB95" s="4"/>
      <c r="EC95" s="50"/>
      <c r="ED95" s="4"/>
      <c r="EE95" s="4"/>
      <c r="EF95" s="49"/>
      <c r="EG95" s="29"/>
      <c r="EH95" s="48"/>
      <c r="EI95" s="48"/>
      <c r="EJ95" s="4"/>
      <c r="EK95" s="48"/>
      <c r="EL95" s="48"/>
      <c r="EM95" s="7"/>
      <c r="EN95" s="4"/>
      <c r="EO95" s="29"/>
      <c r="EP95" s="47"/>
      <c r="EQ95" s="47"/>
      <c r="ES95" s="47"/>
      <c r="ET95" s="47"/>
      <c r="EU95" s="29"/>
      <c r="EV95" s="48"/>
      <c r="EW95" s="48"/>
      <c r="EX95" s="4"/>
      <c r="EY95" s="4"/>
      <c r="EZ95" s="49"/>
      <c r="FA95" s="29"/>
      <c r="FB95" s="48"/>
      <c r="FC95" s="48"/>
      <c r="FD95" s="4"/>
      <c r="FE95" s="48"/>
      <c r="FF95" s="48"/>
      <c r="FG95" s="7"/>
      <c r="FH95" s="4"/>
      <c r="FI95" s="29"/>
      <c r="FJ95" s="47"/>
      <c r="FK95" s="47"/>
      <c r="FM95" s="47"/>
      <c r="FN95" s="47"/>
      <c r="FO95" s="29"/>
      <c r="FP95" s="48"/>
      <c r="FQ95" s="48"/>
      <c r="FR95" s="4"/>
      <c r="FS95" s="4"/>
      <c r="FT95" s="49"/>
      <c r="FU95" s="29"/>
      <c r="FV95" s="48"/>
      <c r="FW95" s="48"/>
      <c r="FX95" s="4"/>
      <c r="FY95" s="48"/>
      <c r="FZ95" s="48"/>
      <c r="GA95" s="19"/>
      <c r="GI95" s="56"/>
      <c r="GN95" s="57"/>
      <c r="GU95" s="19"/>
      <c r="HC95" s="56"/>
      <c r="HH95" s="57"/>
      <c r="HO95" s="19"/>
      <c r="HW95" s="56"/>
      <c r="IB95" s="57"/>
      <c r="II95" s="19"/>
      <c r="IQ95" s="56"/>
      <c r="IV95" s="57"/>
    </row>
    <row r="96" spans="1:256" ht="13.5" customHeight="1">
      <c r="A96" s="62"/>
      <c r="C96" s="7"/>
      <c r="D96" s="4"/>
      <c r="E96" s="29"/>
      <c r="F96" s="47"/>
      <c r="G96" s="48"/>
      <c r="I96" s="47"/>
      <c r="J96" s="48"/>
      <c r="K96" s="29"/>
      <c r="L96" s="48"/>
      <c r="M96" s="48"/>
      <c r="N96" s="4"/>
      <c r="O96" s="4"/>
      <c r="P96" s="49"/>
      <c r="Q96" s="29"/>
      <c r="R96" s="48"/>
      <c r="S96" s="48"/>
      <c r="T96" s="4"/>
      <c r="U96" s="48"/>
      <c r="V96" s="48"/>
      <c r="W96" s="7"/>
      <c r="X96" s="4"/>
      <c r="Y96" s="29"/>
      <c r="Z96" s="47"/>
      <c r="AA96" s="47"/>
      <c r="AC96" s="47"/>
      <c r="AD96" s="47"/>
      <c r="AE96" s="29"/>
      <c r="AF96" s="48"/>
      <c r="AG96" s="48"/>
      <c r="AH96" s="4"/>
      <c r="AI96" s="4"/>
      <c r="AJ96" s="49"/>
      <c r="AK96" s="29"/>
      <c r="AL96" s="4"/>
      <c r="AM96" s="48"/>
      <c r="AN96" s="4"/>
      <c r="AO96" s="48"/>
      <c r="AP96" s="48"/>
      <c r="AQ96" s="7"/>
      <c r="AR96" s="4"/>
      <c r="AS96" s="29"/>
      <c r="AT96" s="47"/>
      <c r="AU96" s="47"/>
      <c r="AW96" s="47"/>
      <c r="AX96" s="47"/>
      <c r="AY96" s="29"/>
      <c r="AZ96" s="48"/>
      <c r="BA96" s="48"/>
      <c r="BB96" s="4"/>
      <c r="BC96" s="4"/>
      <c r="BD96" s="49"/>
      <c r="BE96" s="29"/>
      <c r="BF96" s="48"/>
      <c r="BG96" s="48"/>
      <c r="BH96" s="4"/>
      <c r="BI96" s="48"/>
      <c r="BJ96" s="48"/>
      <c r="BK96" s="7"/>
      <c r="BL96" s="4"/>
      <c r="BM96" s="29"/>
      <c r="BN96" s="47"/>
      <c r="BO96" s="47"/>
      <c r="BQ96" s="47"/>
      <c r="BR96" s="47"/>
      <c r="BS96" s="29"/>
      <c r="BT96" s="48"/>
      <c r="BU96" s="48"/>
      <c r="BV96" s="4"/>
      <c r="BW96" s="4"/>
      <c r="BX96" s="49"/>
      <c r="BY96" s="29"/>
      <c r="BZ96" s="48"/>
      <c r="CA96" s="48"/>
      <c r="CB96" s="4"/>
      <c r="CC96" s="48"/>
      <c r="CD96" s="48"/>
      <c r="CE96" s="29"/>
      <c r="CF96" s="4"/>
      <c r="CG96" s="29"/>
      <c r="CH96" s="47"/>
      <c r="CI96" s="47"/>
      <c r="CK96" s="47"/>
      <c r="CL96" s="47"/>
      <c r="CM96" s="29"/>
      <c r="CN96" s="48"/>
      <c r="CO96" s="48"/>
      <c r="CP96" s="4"/>
      <c r="CQ96" s="4"/>
      <c r="CR96" s="49"/>
      <c r="CS96" s="29"/>
      <c r="CT96" s="48"/>
      <c r="CU96" s="48"/>
      <c r="CV96" s="4"/>
      <c r="CW96" s="48"/>
      <c r="CX96" s="48"/>
      <c r="CY96" s="7"/>
      <c r="CZ96" s="4"/>
      <c r="DA96" s="29"/>
      <c r="DB96" s="47"/>
      <c r="DC96" s="47"/>
      <c r="DE96" s="47"/>
      <c r="DF96" s="47"/>
      <c r="DG96" s="29"/>
      <c r="DH96" s="48"/>
      <c r="DI96" s="48"/>
      <c r="DJ96" s="4"/>
      <c r="DK96" s="4"/>
      <c r="DL96" s="49"/>
      <c r="DM96" s="29"/>
      <c r="DN96" s="48"/>
      <c r="DO96" s="48"/>
      <c r="DP96" s="4"/>
      <c r="DQ96" s="48"/>
      <c r="DR96" s="48"/>
      <c r="DS96" s="7"/>
      <c r="DT96" s="4"/>
      <c r="DU96" s="29"/>
      <c r="DV96" s="47"/>
      <c r="DW96" s="47"/>
      <c r="DY96" s="47"/>
      <c r="DZ96" s="47"/>
      <c r="EA96" s="29"/>
      <c r="EB96" s="4"/>
      <c r="EC96" s="50"/>
      <c r="ED96" s="4"/>
      <c r="EE96" s="4"/>
      <c r="EF96" s="49"/>
      <c r="EG96" s="29"/>
      <c r="EH96" s="48"/>
      <c r="EI96" s="48"/>
      <c r="EJ96" s="4"/>
      <c r="EK96" s="48"/>
      <c r="EL96" s="48"/>
      <c r="EM96" s="7"/>
      <c r="EN96" s="4"/>
      <c r="EO96" s="29"/>
      <c r="EP96" s="47"/>
      <c r="EQ96" s="47"/>
      <c r="ES96" s="47"/>
      <c r="ET96" s="47"/>
      <c r="EU96" s="29"/>
      <c r="EV96" s="48"/>
      <c r="EW96" s="48"/>
      <c r="EX96" s="4"/>
      <c r="EY96" s="4"/>
      <c r="EZ96" s="49"/>
      <c r="FA96" s="29"/>
      <c r="FB96" s="48"/>
      <c r="FC96" s="48"/>
      <c r="FD96" s="4"/>
      <c r="FE96" s="48"/>
      <c r="FF96" s="48"/>
      <c r="FG96" s="7"/>
      <c r="FH96" s="4"/>
      <c r="FI96" s="29"/>
      <c r="FJ96" s="47"/>
      <c r="FK96" s="47"/>
      <c r="FM96" s="47"/>
      <c r="FN96" s="47"/>
      <c r="FO96" s="29"/>
      <c r="FP96" s="48"/>
      <c r="FQ96" s="48"/>
      <c r="FR96" s="4"/>
      <c r="FS96" s="4"/>
      <c r="FT96" s="49"/>
      <c r="FU96" s="29"/>
      <c r="FV96" s="48"/>
      <c r="FW96" s="48"/>
      <c r="FX96" s="4"/>
      <c r="FY96" s="48"/>
      <c r="FZ96" s="48"/>
      <c r="GA96" s="19"/>
      <c r="GI96" s="56"/>
      <c r="GN96" s="57"/>
      <c r="GU96" s="19"/>
      <c r="HC96" s="56"/>
      <c r="HH96" s="57"/>
      <c r="HO96" s="19"/>
      <c r="HW96" s="56"/>
      <c r="IB96" s="57"/>
      <c r="II96" s="19"/>
      <c r="IQ96" s="56"/>
      <c r="IV96" s="57"/>
    </row>
    <row r="97" spans="1:256" ht="13.5" customHeight="1">
      <c r="A97" s="62"/>
      <c r="C97" s="7"/>
      <c r="D97" s="4"/>
      <c r="E97" s="29"/>
      <c r="F97" s="47"/>
      <c r="G97" s="48"/>
      <c r="I97" s="47"/>
      <c r="J97" s="48"/>
      <c r="K97" s="29"/>
      <c r="L97" s="48"/>
      <c r="M97" s="48"/>
      <c r="N97" s="4"/>
      <c r="O97" s="4"/>
      <c r="P97" s="49"/>
      <c r="Q97" s="29"/>
      <c r="R97" s="48"/>
      <c r="S97" s="48"/>
      <c r="T97" s="4"/>
      <c r="U97" s="48"/>
      <c r="V97" s="48"/>
      <c r="W97" s="7"/>
      <c r="X97" s="4"/>
      <c r="Y97" s="29"/>
      <c r="Z97" s="47"/>
      <c r="AA97" s="47"/>
      <c r="AC97" s="47"/>
      <c r="AD97" s="47"/>
      <c r="AE97" s="29"/>
      <c r="AF97" s="48"/>
      <c r="AG97" s="48"/>
      <c r="AH97" s="4"/>
      <c r="AI97" s="4"/>
      <c r="AJ97" s="49"/>
      <c r="AK97" s="29"/>
      <c r="AL97" s="4"/>
      <c r="AM97" s="48"/>
      <c r="AN97" s="4"/>
      <c r="AO97" s="48"/>
      <c r="AP97" s="48"/>
      <c r="AQ97" s="7"/>
      <c r="AR97" s="4"/>
      <c r="AS97" s="29"/>
      <c r="AT97" s="47"/>
      <c r="AU97" s="47"/>
      <c r="AW97" s="47"/>
      <c r="AX97" s="47"/>
      <c r="AY97" s="29"/>
      <c r="AZ97" s="48"/>
      <c r="BA97" s="48"/>
      <c r="BB97" s="4"/>
      <c r="BC97" s="4"/>
      <c r="BD97" s="49"/>
      <c r="BE97" s="29"/>
      <c r="BF97" s="48"/>
      <c r="BG97" s="48"/>
      <c r="BH97" s="4"/>
      <c r="BI97" s="48"/>
      <c r="BJ97" s="48"/>
      <c r="BK97" s="7"/>
      <c r="BL97" s="4"/>
      <c r="BM97" s="29"/>
      <c r="BN97" s="47"/>
      <c r="BO97" s="47"/>
      <c r="BQ97" s="47"/>
      <c r="BR97" s="47"/>
      <c r="BS97" s="29"/>
      <c r="BT97" s="48"/>
      <c r="BU97" s="48"/>
      <c r="BV97" s="4"/>
      <c r="BW97" s="4"/>
      <c r="BX97" s="49"/>
      <c r="BY97" s="29"/>
      <c r="BZ97" s="48"/>
      <c r="CA97" s="48"/>
      <c r="CB97" s="4"/>
      <c r="CC97" s="48"/>
      <c r="CD97" s="48"/>
      <c r="CE97" s="29"/>
      <c r="CF97" s="4"/>
      <c r="CG97" s="29"/>
      <c r="CH97" s="47"/>
      <c r="CI97" s="47"/>
      <c r="CK97" s="47"/>
      <c r="CL97" s="47"/>
      <c r="CM97" s="29"/>
      <c r="CN97" s="48"/>
      <c r="CO97" s="48"/>
      <c r="CP97" s="4"/>
      <c r="CQ97" s="4"/>
      <c r="CR97" s="49"/>
      <c r="CS97" s="29"/>
      <c r="CT97" s="48"/>
      <c r="CU97" s="48"/>
      <c r="CV97" s="4"/>
      <c r="CW97" s="48"/>
      <c r="CX97" s="48"/>
      <c r="CY97" s="7"/>
      <c r="CZ97" s="4"/>
      <c r="DA97" s="29"/>
      <c r="DB97" s="47"/>
      <c r="DC97" s="47"/>
      <c r="DE97" s="47"/>
      <c r="DF97" s="47"/>
      <c r="DG97" s="29"/>
      <c r="DH97" s="48"/>
      <c r="DI97" s="48"/>
      <c r="DJ97" s="4"/>
      <c r="DK97" s="4"/>
      <c r="DL97" s="49"/>
      <c r="DM97" s="29"/>
      <c r="DN97" s="48"/>
      <c r="DO97" s="48"/>
      <c r="DP97" s="4"/>
      <c r="DQ97" s="48"/>
      <c r="DR97" s="48"/>
      <c r="DS97" s="7"/>
      <c r="DT97" s="4"/>
      <c r="DU97" s="29"/>
      <c r="DV97" s="47"/>
      <c r="DW97" s="47"/>
      <c r="DY97" s="47"/>
      <c r="DZ97" s="47"/>
      <c r="EA97" s="29"/>
      <c r="EB97" s="4"/>
      <c r="EC97" s="50"/>
      <c r="ED97" s="4"/>
      <c r="EE97" s="4"/>
      <c r="EF97" s="49"/>
      <c r="EG97" s="29"/>
      <c r="EH97" s="48"/>
      <c r="EI97" s="48"/>
      <c r="EJ97" s="4"/>
      <c r="EK97" s="48"/>
      <c r="EL97" s="48"/>
      <c r="EM97" s="7"/>
      <c r="EN97" s="4"/>
      <c r="EO97" s="29"/>
      <c r="EP97" s="47"/>
      <c r="EQ97" s="47"/>
      <c r="ES97" s="47"/>
      <c r="ET97" s="47"/>
      <c r="EU97" s="29"/>
      <c r="EV97" s="48"/>
      <c r="EW97" s="48"/>
      <c r="EX97" s="4"/>
      <c r="EY97" s="4"/>
      <c r="EZ97" s="49"/>
      <c r="FA97" s="29"/>
      <c r="FB97" s="48"/>
      <c r="FC97" s="48"/>
      <c r="FD97" s="4"/>
      <c r="FE97" s="48"/>
      <c r="FF97" s="48"/>
      <c r="FG97" s="7"/>
      <c r="FH97" s="4"/>
      <c r="FI97" s="29"/>
      <c r="FJ97" s="47"/>
      <c r="FK97" s="47"/>
      <c r="FM97" s="47"/>
      <c r="FN97" s="47"/>
      <c r="FO97" s="29"/>
      <c r="FP97" s="48"/>
      <c r="FQ97" s="48"/>
      <c r="FR97" s="4"/>
      <c r="FS97" s="4"/>
      <c r="FT97" s="49"/>
      <c r="FU97" s="29"/>
      <c r="FV97" s="48"/>
      <c r="FW97" s="48"/>
      <c r="FX97" s="4"/>
      <c r="FY97" s="48"/>
      <c r="FZ97" s="48"/>
      <c r="GA97" s="19"/>
      <c r="GI97" s="56"/>
      <c r="GN97" s="57"/>
      <c r="GU97" s="19"/>
      <c r="HC97" s="56"/>
      <c r="HH97" s="57"/>
      <c r="HO97" s="19"/>
      <c r="HW97" s="56"/>
      <c r="IB97" s="57"/>
      <c r="II97" s="19"/>
      <c r="IQ97" s="56"/>
      <c r="IV97" s="57"/>
    </row>
    <row r="98" spans="1:256" ht="13.5" customHeight="1">
      <c r="A98" s="62"/>
      <c r="C98" s="7"/>
      <c r="D98" s="4"/>
      <c r="E98" s="29"/>
      <c r="F98" s="47"/>
      <c r="G98" s="48"/>
      <c r="I98" s="47"/>
      <c r="J98" s="48"/>
      <c r="K98" s="29"/>
      <c r="L98" s="48"/>
      <c r="M98" s="48"/>
      <c r="N98" s="4"/>
      <c r="O98" s="4"/>
      <c r="P98" s="49"/>
      <c r="Q98" s="29"/>
      <c r="R98" s="48"/>
      <c r="S98" s="48"/>
      <c r="T98" s="4"/>
      <c r="U98" s="48"/>
      <c r="V98" s="48"/>
      <c r="W98" s="7"/>
      <c r="X98" s="4"/>
      <c r="Y98" s="29"/>
      <c r="Z98" s="47"/>
      <c r="AA98" s="47"/>
      <c r="AC98" s="47"/>
      <c r="AD98" s="47"/>
      <c r="AE98" s="29"/>
      <c r="AF98" s="48"/>
      <c r="AG98" s="48"/>
      <c r="AH98" s="4"/>
      <c r="AI98" s="4"/>
      <c r="AJ98" s="49"/>
      <c r="AK98" s="29"/>
      <c r="AL98" s="4"/>
      <c r="AM98" s="48"/>
      <c r="AN98" s="4"/>
      <c r="AO98" s="48"/>
      <c r="AP98" s="48"/>
      <c r="AQ98" s="7"/>
      <c r="AR98" s="4"/>
      <c r="AS98" s="29"/>
      <c r="AT98" s="47"/>
      <c r="AU98" s="47"/>
      <c r="AW98" s="47"/>
      <c r="AX98" s="47"/>
      <c r="AY98" s="29"/>
      <c r="AZ98" s="48"/>
      <c r="BA98" s="48"/>
      <c r="BB98" s="4"/>
      <c r="BC98" s="4"/>
      <c r="BD98" s="49"/>
      <c r="BE98" s="29"/>
      <c r="BF98" s="48"/>
      <c r="BG98" s="48"/>
      <c r="BH98" s="4"/>
      <c r="BI98" s="48"/>
      <c r="BJ98" s="48"/>
      <c r="BK98" s="7"/>
      <c r="BL98" s="4"/>
      <c r="BM98" s="29"/>
      <c r="BN98" s="47"/>
      <c r="BO98" s="47"/>
      <c r="BQ98" s="47"/>
      <c r="BR98" s="47"/>
      <c r="BS98" s="29"/>
      <c r="BT98" s="48"/>
      <c r="BU98" s="48"/>
      <c r="BV98" s="4"/>
      <c r="BW98" s="4"/>
      <c r="BX98" s="49"/>
      <c r="BY98" s="29"/>
      <c r="BZ98" s="48"/>
      <c r="CA98" s="48"/>
      <c r="CB98" s="4"/>
      <c r="CC98" s="48"/>
      <c r="CD98" s="48"/>
      <c r="CE98" s="29"/>
      <c r="CF98" s="4"/>
      <c r="CG98" s="29"/>
      <c r="CH98" s="47"/>
      <c r="CI98" s="47"/>
      <c r="CK98" s="47"/>
      <c r="CL98" s="47"/>
      <c r="CM98" s="29"/>
      <c r="CN98" s="48"/>
      <c r="CO98" s="48"/>
      <c r="CP98" s="4"/>
      <c r="CQ98" s="4"/>
      <c r="CR98" s="49"/>
      <c r="CS98" s="29"/>
      <c r="CT98" s="48"/>
      <c r="CU98" s="48"/>
      <c r="CV98" s="4"/>
      <c r="CW98" s="48"/>
      <c r="CX98" s="48"/>
      <c r="CY98" s="7"/>
      <c r="CZ98" s="4"/>
      <c r="DA98" s="29"/>
      <c r="DB98" s="47"/>
      <c r="DC98" s="47"/>
      <c r="DE98" s="47"/>
      <c r="DF98" s="47"/>
      <c r="DG98" s="29"/>
      <c r="DH98" s="48"/>
      <c r="DI98" s="48"/>
      <c r="DJ98" s="4"/>
      <c r="DK98" s="4"/>
      <c r="DL98" s="49"/>
      <c r="DM98" s="29"/>
      <c r="DN98" s="48"/>
      <c r="DO98" s="48"/>
      <c r="DP98" s="4"/>
      <c r="DQ98" s="48"/>
      <c r="DR98" s="48"/>
      <c r="DS98" s="7"/>
      <c r="DT98" s="4"/>
      <c r="DU98" s="29"/>
      <c r="DV98" s="47"/>
      <c r="DW98" s="47"/>
      <c r="DY98" s="47"/>
      <c r="DZ98" s="47"/>
      <c r="EA98" s="29"/>
      <c r="EB98" s="4"/>
      <c r="EC98" s="50"/>
      <c r="ED98" s="4"/>
      <c r="EE98" s="4"/>
      <c r="EF98" s="49"/>
      <c r="EG98" s="29"/>
      <c r="EH98" s="48"/>
      <c r="EI98" s="48"/>
      <c r="EJ98" s="4"/>
      <c r="EK98" s="48"/>
      <c r="EL98" s="48"/>
      <c r="EM98" s="7"/>
      <c r="EN98" s="4"/>
      <c r="EO98" s="29"/>
      <c r="EP98" s="47"/>
      <c r="EQ98" s="47"/>
      <c r="ES98" s="47"/>
      <c r="ET98" s="47"/>
      <c r="EU98" s="29"/>
      <c r="EV98" s="48"/>
      <c r="EW98" s="48"/>
      <c r="EX98" s="4"/>
      <c r="EY98" s="4"/>
      <c r="EZ98" s="49"/>
      <c r="FA98" s="29"/>
      <c r="FB98" s="48"/>
      <c r="FC98" s="48"/>
      <c r="FD98" s="4"/>
      <c r="FE98" s="48"/>
      <c r="FF98" s="48"/>
      <c r="FG98" s="7"/>
      <c r="FH98" s="4"/>
      <c r="FI98" s="29"/>
      <c r="FJ98" s="47"/>
      <c r="FK98" s="47"/>
      <c r="FM98" s="47"/>
      <c r="FN98" s="47"/>
      <c r="FO98" s="29"/>
      <c r="FP98" s="48"/>
      <c r="FQ98" s="48"/>
      <c r="FR98" s="4"/>
      <c r="FS98" s="4"/>
      <c r="FT98" s="49"/>
      <c r="FU98" s="29"/>
      <c r="FV98" s="48"/>
      <c r="FW98" s="48"/>
      <c r="FX98" s="4"/>
      <c r="FY98" s="48"/>
      <c r="FZ98" s="48"/>
      <c r="GA98" s="19"/>
      <c r="GI98" s="56"/>
      <c r="GN98" s="57"/>
      <c r="GU98" s="19"/>
      <c r="HC98" s="56"/>
      <c r="HH98" s="57"/>
      <c r="HO98" s="19"/>
      <c r="HW98" s="56"/>
      <c r="IB98" s="57"/>
      <c r="II98" s="19"/>
      <c r="IQ98" s="56"/>
      <c r="IV98" s="57"/>
    </row>
    <row r="99" spans="1:256" ht="13.5" customHeight="1">
      <c r="A99" s="62"/>
      <c r="C99" s="7"/>
      <c r="D99" s="4"/>
      <c r="E99" s="29"/>
      <c r="F99" s="47"/>
      <c r="G99" s="48"/>
      <c r="I99" s="47"/>
      <c r="J99" s="48"/>
      <c r="K99" s="29"/>
      <c r="L99" s="48"/>
      <c r="M99" s="48"/>
      <c r="N99" s="4"/>
      <c r="O99" s="4"/>
      <c r="P99" s="49"/>
      <c r="Q99" s="29"/>
      <c r="R99" s="48"/>
      <c r="S99" s="48"/>
      <c r="T99" s="4"/>
      <c r="U99" s="48"/>
      <c r="V99" s="48"/>
      <c r="W99" s="7"/>
      <c r="X99" s="4"/>
      <c r="Y99" s="29"/>
      <c r="Z99" s="47"/>
      <c r="AA99" s="47"/>
      <c r="AC99" s="47"/>
      <c r="AD99" s="47"/>
      <c r="AE99" s="29"/>
      <c r="AF99" s="48"/>
      <c r="AG99" s="48"/>
      <c r="AH99" s="4"/>
      <c r="AI99" s="4"/>
      <c r="AJ99" s="49"/>
      <c r="AK99" s="29"/>
      <c r="AL99" s="4"/>
      <c r="AM99" s="48"/>
      <c r="AN99" s="4"/>
      <c r="AO99" s="48"/>
      <c r="AP99" s="48"/>
      <c r="AQ99" s="7"/>
      <c r="AR99" s="4"/>
      <c r="AS99" s="29"/>
      <c r="AT99" s="47"/>
      <c r="AU99" s="47"/>
      <c r="AW99" s="47"/>
      <c r="AX99" s="47"/>
      <c r="AY99" s="29"/>
      <c r="AZ99" s="48"/>
      <c r="BA99" s="48"/>
      <c r="BB99" s="4"/>
      <c r="BC99" s="4"/>
      <c r="BD99" s="49"/>
      <c r="BE99" s="29"/>
      <c r="BF99" s="48"/>
      <c r="BG99" s="48"/>
      <c r="BH99" s="4"/>
      <c r="BI99" s="48"/>
      <c r="BJ99" s="48"/>
      <c r="BK99" s="7"/>
      <c r="BL99" s="4"/>
      <c r="BM99" s="29"/>
      <c r="BN99" s="47"/>
      <c r="BO99" s="47"/>
      <c r="BQ99" s="47"/>
      <c r="BR99" s="47"/>
      <c r="BS99" s="29"/>
      <c r="BT99" s="48"/>
      <c r="BU99" s="48"/>
      <c r="BV99" s="4"/>
      <c r="BW99" s="4"/>
      <c r="BX99" s="49"/>
      <c r="BY99" s="29"/>
      <c r="BZ99" s="48"/>
      <c r="CA99" s="48"/>
      <c r="CB99" s="4"/>
      <c r="CC99" s="48"/>
      <c r="CD99" s="48"/>
      <c r="CE99" s="29"/>
      <c r="CF99" s="4"/>
      <c r="CG99" s="29"/>
      <c r="CH99" s="47"/>
      <c r="CI99" s="47"/>
      <c r="CK99" s="47"/>
      <c r="CL99" s="47"/>
      <c r="CM99" s="29"/>
      <c r="CN99" s="48"/>
      <c r="CO99" s="48"/>
      <c r="CP99" s="4"/>
      <c r="CQ99" s="4"/>
      <c r="CR99" s="49"/>
      <c r="CS99" s="29"/>
      <c r="CT99" s="48"/>
      <c r="CU99" s="48"/>
      <c r="CV99" s="4"/>
      <c r="CW99" s="48"/>
      <c r="CX99" s="48"/>
      <c r="CY99" s="7"/>
      <c r="CZ99" s="4"/>
      <c r="DA99" s="29"/>
      <c r="DB99" s="47"/>
      <c r="DC99" s="47"/>
      <c r="DE99" s="47"/>
      <c r="DF99" s="47"/>
      <c r="DG99" s="29"/>
      <c r="DH99" s="48"/>
      <c r="DI99" s="48"/>
      <c r="DJ99" s="4"/>
      <c r="DK99" s="4"/>
      <c r="DL99" s="49"/>
      <c r="DM99" s="29"/>
      <c r="DN99" s="48"/>
      <c r="DO99" s="48"/>
      <c r="DP99" s="4"/>
      <c r="DQ99" s="48"/>
      <c r="DR99" s="48"/>
      <c r="DS99" s="7"/>
      <c r="DT99" s="4"/>
      <c r="DU99" s="29"/>
      <c r="DV99" s="47"/>
      <c r="DW99" s="47"/>
      <c r="DY99" s="47"/>
      <c r="DZ99" s="47"/>
      <c r="EA99" s="29"/>
      <c r="EB99" s="4"/>
      <c r="EC99" s="50"/>
      <c r="ED99" s="4"/>
      <c r="EE99" s="4"/>
      <c r="EF99" s="49"/>
      <c r="EG99" s="29"/>
      <c r="EH99" s="48"/>
      <c r="EI99" s="48"/>
      <c r="EJ99" s="4"/>
      <c r="EK99" s="48"/>
      <c r="EL99" s="48"/>
      <c r="EM99" s="7"/>
      <c r="EN99" s="4"/>
      <c r="EO99" s="29"/>
      <c r="EP99" s="47"/>
      <c r="EQ99" s="47"/>
      <c r="ES99" s="47"/>
      <c r="ET99" s="47"/>
      <c r="EU99" s="29"/>
      <c r="EV99" s="48"/>
      <c r="EW99" s="48"/>
      <c r="EX99" s="4"/>
      <c r="EY99" s="4"/>
      <c r="EZ99" s="49"/>
      <c r="FA99" s="29"/>
      <c r="FB99" s="48"/>
      <c r="FC99" s="48"/>
      <c r="FD99" s="4"/>
      <c r="FE99" s="48"/>
      <c r="FF99" s="48"/>
      <c r="FG99" s="7"/>
      <c r="FH99" s="4"/>
      <c r="FI99" s="29"/>
      <c r="FJ99" s="47"/>
      <c r="FK99" s="47"/>
      <c r="FM99" s="47"/>
      <c r="FN99" s="47"/>
      <c r="FO99" s="29"/>
      <c r="FP99" s="48"/>
      <c r="FQ99" s="48"/>
      <c r="FR99" s="4"/>
      <c r="FS99" s="4"/>
      <c r="FT99" s="49"/>
      <c r="FU99" s="29"/>
      <c r="FV99" s="48"/>
      <c r="FW99" s="48"/>
      <c r="FX99" s="4"/>
      <c r="FY99" s="48"/>
      <c r="FZ99" s="48"/>
      <c r="GA99" s="19"/>
      <c r="GI99" s="56"/>
      <c r="GN99" s="57"/>
      <c r="GU99" s="19"/>
      <c r="HC99" s="56"/>
      <c r="HH99" s="57"/>
      <c r="HO99" s="19"/>
      <c r="HW99" s="56"/>
      <c r="IB99" s="57"/>
      <c r="II99" s="19"/>
      <c r="IQ99" s="56"/>
      <c r="IV99" s="57"/>
    </row>
    <row r="100" spans="1:256" ht="13.5" customHeight="1">
      <c r="A100" s="62"/>
      <c r="C100" s="7"/>
      <c r="D100" s="4"/>
      <c r="E100" s="29"/>
      <c r="F100" s="47"/>
      <c r="G100" s="48"/>
      <c r="I100" s="47"/>
      <c r="J100" s="48"/>
      <c r="K100" s="29"/>
      <c r="L100" s="48"/>
      <c r="M100" s="48"/>
      <c r="N100" s="4"/>
      <c r="O100" s="4"/>
      <c r="P100" s="49"/>
      <c r="Q100" s="29"/>
      <c r="R100" s="48"/>
      <c r="S100" s="48"/>
      <c r="T100" s="4"/>
      <c r="U100" s="48"/>
      <c r="V100" s="48"/>
      <c r="W100" s="7"/>
      <c r="X100" s="4"/>
      <c r="Y100" s="29"/>
      <c r="Z100" s="47"/>
      <c r="AA100" s="47"/>
      <c r="AC100" s="47"/>
      <c r="AD100" s="47"/>
      <c r="AE100" s="29"/>
      <c r="AF100" s="48"/>
      <c r="AG100" s="48"/>
      <c r="AH100" s="4"/>
      <c r="AI100" s="4"/>
      <c r="AJ100" s="49"/>
      <c r="AK100" s="29"/>
      <c r="AL100" s="4"/>
      <c r="AM100" s="48"/>
      <c r="AN100" s="4"/>
      <c r="AO100" s="48"/>
      <c r="AP100" s="48"/>
      <c r="AQ100" s="7"/>
      <c r="AR100" s="4"/>
      <c r="AS100" s="29"/>
      <c r="AT100" s="47"/>
      <c r="AU100" s="47"/>
      <c r="AW100" s="47"/>
      <c r="AX100" s="47"/>
      <c r="AY100" s="29"/>
      <c r="AZ100" s="48"/>
      <c r="BA100" s="48"/>
      <c r="BB100" s="4"/>
      <c r="BC100" s="4"/>
      <c r="BD100" s="49"/>
      <c r="BE100" s="29"/>
      <c r="BF100" s="48"/>
      <c r="BG100" s="48"/>
      <c r="BH100" s="4"/>
      <c r="BI100" s="48"/>
      <c r="BJ100" s="48"/>
      <c r="BK100" s="7"/>
      <c r="BL100" s="4"/>
      <c r="BM100" s="29"/>
      <c r="BN100" s="47"/>
      <c r="BO100" s="47"/>
      <c r="BQ100" s="47"/>
      <c r="BR100" s="47"/>
      <c r="BS100" s="29"/>
      <c r="BT100" s="48"/>
      <c r="BU100" s="48"/>
      <c r="BV100" s="4"/>
      <c r="BW100" s="4"/>
      <c r="BX100" s="49"/>
      <c r="BY100" s="29"/>
      <c r="BZ100" s="48"/>
      <c r="CA100" s="48"/>
      <c r="CB100" s="4"/>
      <c r="CC100" s="48"/>
      <c r="CD100" s="48"/>
      <c r="CE100" s="29"/>
      <c r="CF100" s="4"/>
      <c r="CG100" s="29"/>
      <c r="CH100" s="47"/>
      <c r="CI100" s="47"/>
      <c r="CK100" s="47"/>
      <c r="CL100" s="47"/>
      <c r="CM100" s="29"/>
      <c r="CN100" s="48"/>
      <c r="CO100" s="48"/>
      <c r="CP100" s="4"/>
      <c r="CQ100" s="4"/>
      <c r="CR100" s="49"/>
      <c r="CS100" s="29"/>
      <c r="CT100" s="48"/>
      <c r="CU100" s="48"/>
      <c r="CV100" s="4"/>
      <c r="CW100" s="48"/>
      <c r="CX100" s="48"/>
      <c r="CY100" s="7"/>
      <c r="CZ100" s="4"/>
      <c r="DA100" s="29"/>
      <c r="DB100" s="47"/>
      <c r="DC100" s="47"/>
      <c r="DE100" s="47"/>
      <c r="DF100" s="47"/>
      <c r="DG100" s="29"/>
      <c r="DH100" s="48"/>
      <c r="DI100" s="48"/>
      <c r="DJ100" s="4"/>
      <c r="DK100" s="4"/>
      <c r="DL100" s="49"/>
      <c r="DM100" s="29"/>
      <c r="DN100" s="48"/>
      <c r="DO100" s="48"/>
      <c r="DP100" s="4"/>
      <c r="DQ100" s="48"/>
      <c r="DR100" s="48"/>
      <c r="DS100" s="7"/>
      <c r="DT100" s="4"/>
      <c r="DU100" s="29"/>
      <c r="DV100" s="47"/>
      <c r="DW100" s="47"/>
      <c r="DY100" s="47"/>
      <c r="DZ100" s="47"/>
      <c r="EA100" s="29"/>
      <c r="EB100" s="4"/>
      <c r="EC100" s="50"/>
      <c r="ED100" s="4"/>
      <c r="EE100" s="4"/>
      <c r="EF100" s="49"/>
      <c r="EG100" s="29"/>
      <c r="EH100" s="48"/>
      <c r="EI100" s="48"/>
      <c r="EJ100" s="4"/>
      <c r="EK100" s="48"/>
      <c r="EL100" s="48"/>
      <c r="EM100" s="7"/>
      <c r="EN100" s="4"/>
      <c r="EO100" s="29"/>
      <c r="EP100" s="47"/>
      <c r="EQ100" s="47"/>
      <c r="ES100" s="47"/>
      <c r="ET100" s="47"/>
      <c r="EU100" s="29"/>
      <c r="EV100" s="48"/>
      <c r="EW100" s="48"/>
      <c r="EX100" s="4"/>
      <c r="EY100" s="4"/>
      <c r="EZ100" s="49"/>
      <c r="FA100" s="29"/>
      <c r="FB100" s="48"/>
      <c r="FC100" s="48"/>
      <c r="FD100" s="4"/>
      <c r="FE100" s="48"/>
      <c r="FF100" s="48"/>
      <c r="FG100" s="7"/>
      <c r="FH100" s="4"/>
      <c r="FI100" s="29"/>
      <c r="FJ100" s="47"/>
      <c r="FK100" s="47"/>
      <c r="FM100" s="47"/>
      <c r="FN100" s="47"/>
      <c r="FO100" s="29"/>
      <c r="FP100" s="48"/>
      <c r="FQ100" s="48"/>
      <c r="FR100" s="4"/>
      <c r="FS100" s="4"/>
      <c r="FT100" s="49"/>
      <c r="FU100" s="29"/>
      <c r="FV100" s="48"/>
      <c r="FW100" s="48"/>
      <c r="FX100" s="4"/>
      <c r="FY100" s="48"/>
      <c r="FZ100" s="48"/>
      <c r="GA100" s="19"/>
      <c r="GI100" s="56"/>
      <c r="GN100" s="57"/>
      <c r="GU100" s="19"/>
      <c r="HC100" s="56"/>
      <c r="HH100" s="57"/>
      <c r="HO100" s="19"/>
      <c r="HW100" s="56"/>
      <c r="IB100" s="57"/>
      <c r="II100" s="19"/>
      <c r="IQ100" s="56"/>
      <c r="IV100" s="57"/>
    </row>
    <row r="101" spans="1:256" ht="13.5" customHeight="1">
      <c r="S101" s="47"/>
    </row>
    <row r="193" s="2" customFormat="1" ht="13.5" customHeight="1"/>
    <row r="194" s="2" customFormat="1" ht="13.5" customHeight="1"/>
    <row r="195" s="2" customFormat="1" ht="13.5" customHeight="1"/>
    <row r="196" s="2" customFormat="1" ht="13.5" customHeight="1"/>
    <row r="197" s="2" customFormat="1" ht="13.5" customHeight="1"/>
    <row r="198" s="2" customFormat="1" ht="13.5" customHeight="1"/>
    <row r="199" s="2" customFormat="1" ht="13.5" customHeight="1"/>
    <row r="200" s="2" customFormat="1" ht="13.5" customHeight="1"/>
    <row r="201" s="2" customFormat="1" ht="13.5" customHeight="1"/>
    <row r="202" s="2" customFormat="1" ht="13.5" customHeight="1"/>
    <row r="203" s="2" customFormat="1" ht="13.5" customHeight="1"/>
    <row r="204" s="2" customFormat="1" ht="13.5" customHeight="1"/>
    <row r="205" s="2" customFormat="1" ht="13.5" customHeight="1"/>
    <row r="206" s="2" customFormat="1" ht="13.5" customHeight="1"/>
    <row r="207" s="2"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info_parties!$A$1:$A$111</xm:f>
          </x14:formula1>
          <xm:sqref>A11:A100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DCDCDC"/>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activeCell="BM30" sqref="A1:XFD1048576"/>
    </sheetView>
  </sheetViews>
  <sheetFormatPr defaultColWidth="9.08984375" defaultRowHeight="13.5" customHeight="1"/>
  <cols>
    <col min="1" max="1" width="9.08984375" style="2"/>
    <col min="2" max="2" width="27.6328125" style="2" customWidth="1"/>
    <col min="3" max="4" width="10.36328125" style="2" customWidth="1"/>
    <col min="5" max="5" width="9.08984375" style="2"/>
    <col min="6" max="6" width="9.08984375" style="75" customWidth="1"/>
    <col min="7" max="8" width="9.08984375" style="2" customWidth="1"/>
    <col min="9" max="9" width="9.08984375" style="2"/>
    <col min="10" max="11" width="12" style="2" customWidth="1"/>
    <col min="12" max="16384" width="9.08984375" style="2"/>
  </cols>
  <sheetData>
    <row r="1" spans="1:77" ht="13.5" customHeight="1">
      <c r="A1" s="18" t="s">
        <v>5</v>
      </c>
      <c r="B1" s="20"/>
      <c r="C1" s="64"/>
      <c r="D1" s="65"/>
      <c r="E1" s="65"/>
      <c r="F1" s="66"/>
      <c r="G1" s="65"/>
      <c r="H1" s="67"/>
      <c r="I1" s="64"/>
      <c r="J1" s="65"/>
      <c r="K1" s="65"/>
      <c r="L1" s="66"/>
      <c r="M1" s="65"/>
      <c r="N1" s="67"/>
      <c r="O1" s="66"/>
      <c r="P1" s="65"/>
      <c r="Q1" s="67"/>
      <c r="R1" s="13"/>
      <c r="S1" s="65"/>
      <c r="T1" s="67"/>
      <c r="U1" s="66"/>
      <c r="V1" s="65"/>
      <c r="W1" s="67"/>
      <c r="X1" s="66"/>
      <c r="Y1" s="65"/>
      <c r="Z1" s="67"/>
      <c r="AA1" s="66"/>
      <c r="AB1" s="65"/>
      <c r="AC1" s="67"/>
      <c r="AD1" s="66"/>
      <c r="AE1" s="65"/>
      <c r="AF1" s="67"/>
      <c r="AG1" s="66"/>
      <c r="AH1" s="65"/>
      <c r="AI1" s="67"/>
      <c r="AJ1" s="66"/>
      <c r="AK1" s="65"/>
      <c r="AL1" s="67"/>
      <c r="AM1" s="66"/>
      <c r="AN1" s="65"/>
      <c r="AO1" s="67"/>
      <c r="AP1" s="66"/>
      <c r="AQ1" s="65"/>
      <c r="AR1" s="67"/>
      <c r="AS1" s="66"/>
      <c r="AT1" s="65"/>
      <c r="AU1" s="67"/>
      <c r="AV1" s="66"/>
      <c r="AW1" s="65"/>
      <c r="AX1" s="67"/>
      <c r="AY1" s="66"/>
      <c r="AZ1" s="65"/>
      <c r="BA1" s="67"/>
      <c r="BB1" s="66"/>
      <c r="BC1" s="65"/>
      <c r="BD1" s="67"/>
      <c r="BE1" s="66"/>
      <c r="BF1" s="65"/>
      <c r="BG1" s="67"/>
      <c r="BH1" s="66"/>
      <c r="BI1" s="65"/>
      <c r="BJ1" s="67"/>
      <c r="BK1" s="66"/>
      <c r="BL1" s="65"/>
      <c r="BM1" s="67"/>
      <c r="BN1" s="66"/>
      <c r="BO1" s="65"/>
      <c r="BP1" s="67"/>
      <c r="BQ1" s="66"/>
      <c r="BR1" s="65"/>
      <c r="BS1" s="67"/>
      <c r="BT1" s="66"/>
      <c r="BU1" s="65"/>
      <c r="BV1" s="67"/>
      <c r="BW1" s="66"/>
      <c r="BX1" s="65"/>
      <c r="BY1" s="67"/>
    </row>
    <row r="2" spans="1:77" ht="3.75" customHeight="1">
      <c r="A2" s="18"/>
      <c r="B2" s="20"/>
      <c r="C2" s="68"/>
      <c r="D2" s="65"/>
      <c r="E2" s="65"/>
      <c r="F2" s="68"/>
      <c r="G2" s="65"/>
      <c r="H2" s="67"/>
      <c r="I2" s="69"/>
      <c r="J2" s="65"/>
      <c r="K2" s="65"/>
      <c r="L2" s="68"/>
      <c r="M2" s="65"/>
      <c r="N2" s="67"/>
      <c r="O2" s="68"/>
      <c r="P2" s="65"/>
      <c r="Q2" s="67"/>
      <c r="R2" s="68"/>
      <c r="S2" s="65"/>
      <c r="T2" s="67"/>
      <c r="U2" s="68"/>
      <c r="V2" s="65"/>
      <c r="W2" s="67"/>
      <c r="X2" s="68"/>
      <c r="Y2" s="65"/>
      <c r="Z2" s="67"/>
      <c r="AA2" s="68"/>
      <c r="AB2" s="65"/>
      <c r="AC2" s="67"/>
      <c r="AD2" s="68"/>
      <c r="AE2" s="65"/>
      <c r="AF2" s="67"/>
      <c r="AG2" s="68"/>
      <c r="AH2" s="65"/>
      <c r="AI2" s="67"/>
      <c r="AJ2" s="68"/>
      <c r="AK2" s="65"/>
      <c r="AL2" s="67"/>
      <c r="AM2" s="68"/>
      <c r="AN2" s="65"/>
      <c r="AO2" s="67"/>
      <c r="AP2" s="68"/>
      <c r="AQ2" s="65"/>
      <c r="AR2" s="67"/>
      <c r="AS2" s="68"/>
      <c r="AT2" s="65"/>
      <c r="AU2" s="67"/>
      <c r="AV2" s="68"/>
      <c r="AW2" s="65"/>
      <c r="AX2" s="67"/>
      <c r="AY2" s="68"/>
      <c r="AZ2" s="65"/>
      <c r="BA2" s="67"/>
      <c r="BB2" s="68"/>
      <c r="BC2" s="65"/>
      <c r="BD2" s="67"/>
      <c r="BE2" s="68"/>
      <c r="BF2" s="65"/>
      <c r="BG2" s="67"/>
      <c r="BH2" s="68"/>
      <c r="BI2" s="65"/>
      <c r="BJ2" s="67"/>
      <c r="BK2" s="68"/>
      <c r="BL2" s="65"/>
      <c r="BM2" s="67"/>
      <c r="BN2" s="68"/>
      <c r="BO2" s="65"/>
      <c r="BP2" s="67"/>
      <c r="BQ2" s="68"/>
      <c r="BR2" s="65"/>
      <c r="BS2" s="67"/>
      <c r="BT2" s="68"/>
      <c r="BU2" s="65"/>
      <c r="BV2" s="67"/>
      <c r="BW2" s="68"/>
      <c r="BX2" s="65"/>
      <c r="BY2" s="67"/>
    </row>
    <row r="3" spans="1:77" ht="3.75" customHeight="1">
      <c r="A3" s="18"/>
      <c r="B3" s="20"/>
      <c r="C3" s="68"/>
      <c r="D3" s="65"/>
      <c r="E3" s="65"/>
      <c r="F3" s="68"/>
      <c r="G3" s="65"/>
      <c r="H3" s="67"/>
      <c r="I3" s="69"/>
      <c r="J3" s="65"/>
      <c r="K3" s="65"/>
      <c r="L3" s="68"/>
      <c r="M3" s="65"/>
      <c r="N3" s="67"/>
      <c r="O3" s="68"/>
      <c r="P3" s="65"/>
      <c r="Q3" s="67"/>
      <c r="R3" s="68"/>
      <c r="S3" s="65"/>
      <c r="T3" s="67"/>
      <c r="U3" s="68"/>
      <c r="V3" s="65"/>
      <c r="W3" s="67"/>
      <c r="X3" s="68"/>
      <c r="Y3" s="65"/>
      <c r="Z3" s="67"/>
      <c r="AA3" s="68"/>
      <c r="AB3" s="65"/>
      <c r="AC3" s="67"/>
      <c r="AD3" s="68"/>
      <c r="AE3" s="65"/>
      <c r="AF3" s="67"/>
      <c r="AG3" s="68"/>
      <c r="AH3" s="65"/>
      <c r="AI3" s="67"/>
      <c r="AJ3" s="68"/>
      <c r="AK3" s="65"/>
      <c r="AL3" s="67"/>
      <c r="AM3" s="68"/>
      <c r="AN3" s="65"/>
      <c r="AO3" s="67"/>
      <c r="AP3" s="68"/>
      <c r="AQ3" s="65"/>
      <c r="AR3" s="67"/>
      <c r="AS3" s="68"/>
      <c r="AT3" s="65"/>
      <c r="AU3" s="67"/>
      <c r="AV3" s="68"/>
      <c r="AW3" s="65"/>
      <c r="AX3" s="67"/>
      <c r="AY3" s="68"/>
      <c r="AZ3" s="65"/>
      <c r="BA3" s="67"/>
      <c r="BB3" s="68"/>
      <c r="BC3" s="65"/>
      <c r="BD3" s="67"/>
      <c r="BE3" s="68"/>
      <c r="BF3" s="65"/>
      <c r="BG3" s="67"/>
      <c r="BH3" s="68"/>
      <c r="BI3" s="65"/>
      <c r="BJ3" s="67"/>
      <c r="BK3" s="68"/>
      <c r="BL3" s="65"/>
      <c r="BM3" s="67"/>
      <c r="BN3" s="68"/>
      <c r="BO3" s="65"/>
      <c r="BP3" s="67"/>
      <c r="BQ3" s="68"/>
      <c r="BR3" s="65"/>
      <c r="BS3" s="67"/>
      <c r="BT3" s="68"/>
      <c r="BU3" s="65"/>
      <c r="BV3" s="67"/>
      <c r="BW3" s="68"/>
      <c r="BX3" s="65"/>
      <c r="BY3" s="67"/>
    </row>
    <row r="4" spans="1:77" ht="3.75" customHeight="1">
      <c r="A4" s="18"/>
      <c r="B4" s="20"/>
      <c r="C4" s="68"/>
      <c r="D4" s="65"/>
      <c r="E4" s="65"/>
      <c r="F4" s="68"/>
      <c r="G4" s="65"/>
      <c r="H4" s="67"/>
      <c r="I4" s="69"/>
      <c r="J4" s="65"/>
      <c r="K4" s="65"/>
      <c r="L4" s="68"/>
      <c r="M4" s="65"/>
      <c r="N4" s="67"/>
      <c r="O4" s="68"/>
      <c r="P4" s="65"/>
      <c r="Q4" s="67"/>
      <c r="R4" s="68"/>
      <c r="S4" s="65"/>
      <c r="T4" s="67"/>
      <c r="U4" s="68"/>
      <c r="V4" s="65"/>
      <c r="W4" s="67"/>
      <c r="X4" s="68"/>
      <c r="Y4" s="65"/>
      <c r="Z4" s="67"/>
      <c r="AA4" s="68"/>
      <c r="AB4" s="65"/>
      <c r="AC4" s="67"/>
      <c r="AD4" s="68"/>
      <c r="AE4" s="65"/>
      <c r="AF4" s="67"/>
      <c r="AG4" s="68"/>
      <c r="AH4" s="65"/>
      <c r="AI4" s="67"/>
      <c r="AJ4" s="68"/>
      <c r="AK4" s="65"/>
      <c r="AL4" s="67"/>
      <c r="AM4" s="68"/>
      <c r="AN4" s="65"/>
      <c r="AO4" s="67"/>
      <c r="AP4" s="68"/>
      <c r="AQ4" s="65"/>
      <c r="AR4" s="67"/>
      <c r="AS4" s="68"/>
      <c r="AT4" s="65"/>
      <c r="AU4" s="67"/>
      <c r="AV4" s="68"/>
      <c r="AW4" s="65"/>
      <c r="AX4" s="67"/>
      <c r="AY4" s="68"/>
      <c r="AZ4" s="65"/>
      <c r="BA4" s="67"/>
      <c r="BB4" s="68"/>
      <c r="BC4" s="65"/>
      <c r="BD4" s="67"/>
      <c r="BE4" s="68"/>
      <c r="BF4" s="65"/>
      <c r="BG4" s="67"/>
      <c r="BH4" s="68"/>
      <c r="BI4" s="65"/>
      <c r="BJ4" s="67"/>
      <c r="BK4" s="68"/>
      <c r="BL4" s="65"/>
      <c r="BM4" s="67"/>
      <c r="BN4" s="68"/>
      <c r="BO4" s="65"/>
      <c r="BP4" s="67"/>
      <c r="BQ4" s="68"/>
      <c r="BR4" s="65"/>
      <c r="BS4" s="67"/>
      <c r="BT4" s="68"/>
      <c r="BU4" s="65"/>
      <c r="BV4" s="67"/>
      <c r="BW4" s="68"/>
      <c r="BX4" s="65"/>
      <c r="BY4" s="67"/>
    </row>
    <row r="5" spans="1:77" ht="3.75" customHeight="1">
      <c r="A5" s="18"/>
      <c r="B5" s="20"/>
      <c r="C5" s="68"/>
      <c r="D5" s="65"/>
      <c r="E5" s="65"/>
      <c r="F5" s="68"/>
      <c r="G5" s="65"/>
      <c r="H5" s="67"/>
      <c r="I5" s="69"/>
      <c r="J5" s="65"/>
      <c r="K5" s="65"/>
      <c r="L5" s="68"/>
      <c r="M5" s="65"/>
      <c r="N5" s="67"/>
      <c r="O5" s="68"/>
      <c r="P5" s="65"/>
      <c r="Q5" s="67"/>
      <c r="R5" s="68"/>
      <c r="S5" s="65"/>
      <c r="T5" s="67"/>
      <c r="U5" s="68"/>
      <c r="V5" s="65"/>
      <c r="W5" s="67"/>
      <c r="X5" s="68"/>
      <c r="Y5" s="65"/>
      <c r="Z5" s="67"/>
      <c r="AA5" s="68"/>
      <c r="AB5" s="65"/>
      <c r="AC5" s="67"/>
      <c r="AD5" s="68"/>
      <c r="AE5" s="65"/>
      <c r="AF5" s="67"/>
      <c r="AG5" s="68"/>
      <c r="AH5" s="65"/>
      <c r="AI5" s="67"/>
      <c r="AJ5" s="68"/>
      <c r="AK5" s="65"/>
      <c r="AL5" s="67"/>
      <c r="AM5" s="68"/>
      <c r="AN5" s="65"/>
      <c r="AO5" s="67"/>
      <c r="AP5" s="68"/>
      <c r="AQ5" s="65"/>
      <c r="AR5" s="67"/>
      <c r="AS5" s="68"/>
      <c r="AT5" s="65"/>
      <c r="AU5" s="67"/>
      <c r="AV5" s="68"/>
      <c r="AW5" s="65"/>
      <c r="AX5" s="67"/>
      <c r="AY5" s="68"/>
      <c r="AZ5" s="65"/>
      <c r="BA5" s="67"/>
      <c r="BB5" s="68"/>
      <c r="BC5" s="65"/>
      <c r="BD5" s="67"/>
      <c r="BE5" s="68"/>
      <c r="BF5" s="65"/>
      <c r="BG5" s="67"/>
      <c r="BH5" s="68"/>
      <c r="BI5" s="65"/>
      <c r="BJ5" s="67"/>
      <c r="BK5" s="68"/>
      <c r="BL5" s="65"/>
      <c r="BM5" s="67"/>
      <c r="BN5" s="68"/>
      <c r="BO5" s="65"/>
      <c r="BP5" s="67"/>
      <c r="BQ5" s="68"/>
      <c r="BR5" s="65"/>
      <c r="BS5" s="67"/>
      <c r="BT5" s="68"/>
      <c r="BU5" s="65"/>
      <c r="BV5" s="67"/>
      <c r="BW5" s="68"/>
      <c r="BX5" s="65"/>
      <c r="BY5" s="67"/>
    </row>
    <row r="6" spans="1:77" ht="3.75" customHeight="1">
      <c r="A6" s="18"/>
      <c r="B6" s="20"/>
      <c r="C6" s="68"/>
      <c r="D6" s="65"/>
      <c r="E6" s="65"/>
      <c r="F6" s="68"/>
      <c r="G6" s="65"/>
      <c r="H6" s="67"/>
      <c r="I6" s="69"/>
      <c r="J6" s="65"/>
      <c r="K6" s="65"/>
      <c r="L6" s="68"/>
      <c r="M6" s="65"/>
      <c r="N6" s="67"/>
      <c r="O6" s="68"/>
      <c r="P6" s="65"/>
      <c r="Q6" s="67"/>
      <c r="R6" s="68"/>
      <c r="S6" s="65"/>
      <c r="T6" s="67"/>
      <c r="U6" s="68"/>
      <c r="V6" s="65"/>
      <c r="W6" s="67"/>
      <c r="X6" s="68"/>
      <c r="Y6" s="65"/>
      <c r="Z6" s="67"/>
      <c r="AA6" s="68"/>
      <c r="AB6" s="65"/>
      <c r="AC6" s="67"/>
      <c r="AD6" s="68"/>
      <c r="AE6" s="65"/>
      <c r="AF6" s="67"/>
      <c r="AG6" s="68"/>
      <c r="AH6" s="65"/>
      <c r="AI6" s="67"/>
      <c r="AJ6" s="68"/>
      <c r="AK6" s="65"/>
      <c r="AL6" s="67"/>
      <c r="AM6" s="68"/>
      <c r="AN6" s="65"/>
      <c r="AO6" s="67"/>
      <c r="AP6" s="68"/>
      <c r="AQ6" s="65"/>
      <c r="AR6" s="67"/>
      <c r="AS6" s="68"/>
      <c r="AT6" s="65"/>
      <c r="AU6" s="67"/>
      <c r="AV6" s="68"/>
      <c r="AW6" s="65"/>
      <c r="AX6" s="67"/>
      <c r="AY6" s="68"/>
      <c r="AZ6" s="65"/>
      <c r="BA6" s="67"/>
      <c r="BB6" s="68"/>
      <c r="BC6" s="65"/>
      <c r="BD6" s="67"/>
      <c r="BE6" s="68"/>
      <c r="BF6" s="65"/>
      <c r="BG6" s="67"/>
      <c r="BH6" s="68"/>
      <c r="BI6" s="65"/>
      <c r="BJ6" s="67"/>
      <c r="BK6" s="68"/>
      <c r="BL6" s="65"/>
      <c r="BM6" s="67"/>
      <c r="BN6" s="68"/>
      <c r="BO6" s="65"/>
      <c r="BP6" s="67"/>
      <c r="BQ6" s="68"/>
      <c r="BR6" s="65"/>
      <c r="BS6" s="67"/>
      <c r="BT6" s="68"/>
      <c r="BU6" s="65"/>
      <c r="BV6" s="67"/>
      <c r="BW6" s="68"/>
      <c r="BX6" s="65"/>
      <c r="BY6" s="67"/>
    </row>
    <row r="7" spans="1:77" ht="3.75" customHeight="1">
      <c r="A7" s="18"/>
      <c r="B7" s="20"/>
      <c r="C7" s="68"/>
      <c r="D7" s="65"/>
      <c r="E7" s="65"/>
      <c r="F7" s="68"/>
      <c r="G7" s="65"/>
      <c r="H7" s="67"/>
      <c r="I7" s="69"/>
      <c r="J7" s="65"/>
      <c r="K7" s="65"/>
      <c r="L7" s="68"/>
      <c r="M7" s="65"/>
      <c r="N7" s="67"/>
      <c r="O7" s="68"/>
      <c r="P7" s="65"/>
      <c r="Q7" s="67"/>
      <c r="R7" s="68"/>
      <c r="S7" s="65"/>
      <c r="T7" s="67"/>
      <c r="U7" s="68"/>
      <c r="V7" s="65"/>
      <c r="W7" s="67"/>
      <c r="X7" s="68"/>
      <c r="Y7" s="65"/>
      <c r="Z7" s="67"/>
      <c r="AA7" s="68"/>
      <c r="AB7" s="65"/>
      <c r="AC7" s="67"/>
      <c r="AD7" s="68"/>
      <c r="AE7" s="65"/>
      <c r="AF7" s="67"/>
      <c r="AG7" s="68"/>
      <c r="AH7" s="65"/>
      <c r="AI7" s="67"/>
      <c r="AJ7" s="68"/>
      <c r="AK7" s="65"/>
      <c r="AL7" s="67"/>
      <c r="AM7" s="68"/>
      <c r="AN7" s="65"/>
      <c r="AO7" s="67"/>
      <c r="AP7" s="68"/>
      <c r="AQ7" s="65"/>
      <c r="AR7" s="67"/>
      <c r="AS7" s="68"/>
      <c r="AT7" s="65"/>
      <c r="AU7" s="67"/>
      <c r="AV7" s="68"/>
      <c r="AW7" s="65"/>
      <c r="AX7" s="67"/>
      <c r="AY7" s="68"/>
      <c r="AZ7" s="65"/>
      <c r="BA7" s="67"/>
      <c r="BB7" s="68"/>
      <c r="BC7" s="65"/>
      <c r="BD7" s="67"/>
      <c r="BE7" s="68"/>
      <c r="BF7" s="65"/>
      <c r="BG7" s="67"/>
      <c r="BH7" s="68"/>
      <c r="BI7" s="65"/>
      <c r="BJ7" s="67"/>
      <c r="BK7" s="68"/>
      <c r="BL7" s="65"/>
      <c r="BM7" s="67"/>
      <c r="BN7" s="68"/>
      <c r="BO7" s="65"/>
      <c r="BP7" s="67"/>
      <c r="BQ7" s="68"/>
      <c r="BR7" s="65"/>
      <c r="BS7" s="67"/>
      <c r="BT7" s="68"/>
      <c r="BU7" s="65"/>
      <c r="BV7" s="67"/>
      <c r="BW7" s="68"/>
      <c r="BX7" s="65"/>
      <c r="BY7" s="67"/>
    </row>
    <row r="8" spans="1:77" ht="3.75" customHeight="1">
      <c r="A8" s="18"/>
      <c r="B8" s="20"/>
      <c r="C8" s="68"/>
      <c r="D8" s="65"/>
      <c r="E8" s="65"/>
      <c r="F8" s="68"/>
      <c r="G8" s="65"/>
      <c r="H8" s="67"/>
      <c r="I8" s="69"/>
      <c r="J8" s="65"/>
      <c r="K8" s="65"/>
      <c r="L8" s="68"/>
      <c r="M8" s="65"/>
      <c r="N8" s="67"/>
      <c r="O8" s="68"/>
      <c r="P8" s="65"/>
      <c r="Q8" s="67"/>
      <c r="R8" s="68"/>
      <c r="S8" s="65"/>
      <c r="T8" s="67"/>
      <c r="U8" s="68"/>
      <c r="V8" s="65"/>
      <c r="W8" s="67"/>
      <c r="X8" s="68"/>
      <c r="Y8" s="65"/>
      <c r="Z8" s="67"/>
      <c r="AA8" s="68"/>
      <c r="AB8" s="65"/>
      <c r="AC8" s="67"/>
      <c r="AD8" s="68"/>
      <c r="AE8" s="65"/>
      <c r="AF8" s="67"/>
      <c r="AG8" s="68"/>
      <c r="AH8" s="65"/>
      <c r="AI8" s="67"/>
      <c r="AJ8" s="68"/>
      <c r="AK8" s="65"/>
      <c r="AL8" s="67"/>
      <c r="AM8" s="68"/>
      <c r="AN8" s="65"/>
      <c r="AO8" s="67"/>
      <c r="AP8" s="68"/>
      <c r="AQ8" s="65"/>
      <c r="AR8" s="67"/>
      <c r="AS8" s="68"/>
      <c r="AT8" s="65"/>
      <c r="AU8" s="67"/>
      <c r="AV8" s="68"/>
      <c r="AW8" s="65"/>
      <c r="AX8" s="67"/>
      <c r="AY8" s="68"/>
      <c r="AZ8" s="65"/>
      <c r="BA8" s="67"/>
      <c r="BB8" s="68"/>
      <c r="BC8" s="65"/>
      <c r="BD8" s="67"/>
      <c r="BE8" s="68"/>
      <c r="BF8" s="65"/>
      <c r="BG8" s="67"/>
      <c r="BH8" s="68"/>
      <c r="BI8" s="65"/>
      <c r="BJ8" s="67"/>
      <c r="BK8" s="68"/>
      <c r="BL8" s="65"/>
      <c r="BM8" s="67"/>
      <c r="BN8" s="68"/>
      <c r="BO8" s="65"/>
      <c r="BP8" s="67"/>
      <c r="BQ8" s="68"/>
      <c r="BR8" s="65"/>
      <c r="BS8" s="67"/>
      <c r="BT8" s="68"/>
      <c r="BU8" s="65"/>
      <c r="BV8" s="67"/>
      <c r="BW8" s="68"/>
      <c r="BX8" s="65"/>
      <c r="BY8" s="67"/>
    </row>
    <row r="9" spans="1:77" ht="13.5" customHeight="1">
      <c r="A9" s="18" t="s">
        <v>6</v>
      </c>
      <c r="B9" s="20"/>
      <c r="C9" s="64"/>
      <c r="D9" s="65"/>
      <c r="E9" s="65"/>
      <c r="F9" s="66"/>
      <c r="G9" s="65"/>
      <c r="H9" s="67"/>
      <c r="I9" s="64"/>
      <c r="J9" s="65"/>
      <c r="K9" s="65"/>
      <c r="L9" s="66"/>
      <c r="M9" s="65"/>
      <c r="N9" s="67"/>
      <c r="O9" s="66"/>
      <c r="P9" s="65"/>
      <c r="Q9" s="67"/>
      <c r="R9" s="66"/>
      <c r="S9" s="65"/>
      <c r="T9" s="67"/>
      <c r="U9" s="66"/>
      <c r="V9" s="65"/>
      <c r="W9" s="67"/>
      <c r="X9" s="66"/>
      <c r="Y9" s="65"/>
      <c r="Z9" s="67"/>
      <c r="AA9" s="66"/>
      <c r="AB9" s="65"/>
      <c r="AC9" s="67"/>
      <c r="AD9" s="66"/>
      <c r="AE9" s="65"/>
      <c r="AF9" s="67"/>
      <c r="AG9" s="66"/>
      <c r="AH9" s="65"/>
      <c r="AI9" s="67"/>
      <c r="AJ9" s="66"/>
      <c r="AK9" s="65"/>
      <c r="AL9" s="67"/>
      <c r="AM9" s="66"/>
      <c r="AN9" s="65"/>
      <c r="AO9" s="67"/>
      <c r="AP9" s="66"/>
      <c r="AQ9" s="65"/>
      <c r="AR9" s="67"/>
      <c r="AS9" s="66"/>
      <c r="AT9" s="65"/>
      <c r="AU9" s="67"/>
      <c r="AV9" s="66"/>
      <c r="AW9" s="65"/>
      <c r="AX9" s="67"/>
      <c r="AY9" s="66"/>
      <c r="AZ9" s="65"/>
      <c r="BA9" s="67"/>
      <c r="BB9" s="66"/>
      <c r="BC9" s="65"/>
      <c r="BD9" s="67"/>
      <c r="BE9" s="66"/>
      <c r="BF9" s="65"/>
      <c r="BG9" s="67"/>
      <c r="BH9" s="66"/>
      <c r="BI9" s="65"/>
      <c r="BJ9" s="67"/>
      <c r="BK9" s="66"/>
      <c r="BL9" s="65"/>
      <c r="BM9" s="67"/>
      <c r="BN9" s="66"/>
      <c r="BO9" s="65"/>
      <c r="BP9" s="67"/>
      <c r="BQ9" s="66"/>
      <c r="BR9" s="65" t="s">
        <v>289</v>
      </c>
      <c r="BS9" s="67"/>
      <c r="BT9" s="66"/>
      <c r="BU9" s="65"/>
      <c r="BV9" s="67"/>
      <c r="BW9" s="66"/>
      <c r="BX9" s="65"/>
      <c r="BY9" s="67"/>
    </row>
    <row r="10" spans="1:77" ht="31.5" customHeight="1">
      <c r="A10" s="40" t="s">
        <v>126</v>
      </c>
      <c r="B10" s="40" t="s">
        <v>33</v>
      </c>
      <c r="C10" s="41" t="s">
        <v>123</v>
      </c>
      <c r="D10" s="40" t="s">
        <v>34</v>
      </c>
      <c r="E10" s="40" t="s">
        <v>35</v>
      </c>
      <c r="F10" s="41" t="s">
        <v>123</v>
      </c>
      <c r="G10" s="40" t="s">
        <v>34</v>
      </c>
      <c r="H10" s="70" t="s">
        <v>35</v>
      </c>
      <c r="I10" s="40" t="s">
        <v>123</v>
      </c>
      <c r="J10" s="40" t="s">
        <v>34</v>
      </c>
      <c r="K10" s="40" t="s">
        <v>35</v>
      </c>
      <c r="L10" s="41" t="s">
        <v>123</v>
      </c>
      <c r="M10" s="40" t="s">
        <v>34</v>
      </c>
      <c r="N10" s="70" t="s">
        <v>35</v>
      </c>
      <c r="O10" s="41" t="s">
        <v>123</v>
      </c>
      <c r="P10" s="40" t="s">
        <v>34</v>
      </c>
      <c r="Q10" s="70" t="s">
        <v>35</v>
      </c>
      <c r="R10" s="41" t="s">
        <v>123</v>
      </c>
      <c r="S10" s="40" t="s">
        <v>34</v>
      </c>
      <c r="T10" s="70" t="s">
        <v>35</v>
      </c>
      <c r="U10" s="41" t="s">
        <v>123</v>
      </c>
      <c r="V10" s="40" t="s">
        <v>34</v>
      </c>
      <c r="W10" s="70" t="s">
        <v>35</v>
      </c>
      <c r="X10" s="41" t="s">
        <v>123</v>
      </c>
      <c r="Y10" s="40" t="s">
        <v>34</v>
      </c>
      <c r="Z10" s="70" t="s">
        <v>35</v>
      </c>
      <c r="AA10" s="41" t="s">
        <v>123</v>
      </c>
      <c r="AB10" s="40" t="s">
        <v>34</v>
      </c>
      <c r="AC10" s="70" t="s">
        <v>35</v>
      </c>
      <c r="AD10" s="41" t="s">
        <v>123</v>
      </c>
      <c r="AE10" s="40" t="s">
        <v>34</v>
      </c>
      <c r="AF10" s="70" t="s">
        <v>35</v>
      </c>
      <c r="AG10" s="41" t="s">
        <v>123</v>
      </c>
      <c r="AH10" s="40" t="s">
        <v>34</v>
      </c>
      <c r="AI10" s="70" t="s">
        <v>35</v>
      </c>
      <c r="AJ10" s="41" t="s">
        <v>123</v>
      </c>
      <c r="AK10" s="40" t="s">
        <v>34</v>
      </c>
      <c r="AL10" s="70" t="s">
        <v>35</v>
      </c>
      <c r="AM10" s="41" t="s">
        <v>123</v>
      </c>
      <c r="AN10" s="40" t="s">
        <v>34</v>
      </c>
      <c r="AO10" s="70" t="s">
        <v>35</v>
      </c>
      <c r="AP10" s="41" t="s">
        <v>123</v>
      </c>
      <c r="AQ10" s="40" t="s">
        <v>34</v>
      </c>
      <c r="AR10" s="70" t="s">
        <v>35</v>
      </c>
      <c r="AS10" s="41" t="s">
        <v>123</v>
      </c>
      <c r="AT10" s="40" t="s">
        <v>34</v>
      </c>
      <c r="AU10" s="70" t="s">
        <v>35</v>
      </c>
      <c r="AV10" s="41" t="s">
        <v>123</v>
      </c>
      <c r="AW10" s="40" t="s">
        <v>34</v>
      </c>
      <c r="AX10" s="70" t="s">
        <v>35</v>
      </c>
      <c r="AY10" s="41" t="s">
        <v>123</v>
      </c>
      <c r="AZ10" s="40" t="s">
        <v>34</v>
      </c>
      <c r="BA10" s="70" t="s">
        <v>35</v>
      </c>
      <c r="BB10" s="41" t="s">
        <v>123</v>
      </c>
      <c r="BC10" s="40" t="s">
        <v>34</v>
      </c>
      <c r="BD10" s="70" t="s">
        <v>35</v>
      </c>
      <c r="BE10" s="41" t="s">
        <v>123</v>
      </c>
      <c r="BF10" s="40" t="s">
        <v>34</v>
      </c>
      <c r="BG10" s="70" t="s">
        <v>35</v>
      </c>
      <c r="BH10" s="41" t="s">
        <v>123</v>
      </c>
      <c r="BI10" s="40" t="s">
        <v>34</v>
      </c>
      <c r="BJ10" s="70" t="s">
        <v>35</v>
      </c>
      <c r="BK10" s="41" t="s">
        <v>123</v>
      </c>
      <c r="BL10" s="40" t="s">
        <v>34</v>
      </c>
      <c r="BM10" s="70" t="s">
        <v>35</v>
      </c>
      <c r="BN10" s="41" t="s">
        <v>123</v>
      </c>
      <c r="BO10" s="40" t="s">
        <v>34</v>
      </c>
      <c r="BP10" s="70" t="s">
        <v>35</v>
      </c>
      <c r="BQ10" s="41" t="s">
        <v>123</v>
      </c>
      <c r="BR10" s="40" t="s">
        <v>34</v>
      </c>
      <c r="BS10" s="70" t="s">
        <v>35</v>
      </c>
      <c r="BT10" s="41" t="s">
        <v>123</v>
      </c>
      <c r="BU10" s="40" t="s">
        <v>34</v>
      </c>
      <c r="BV10" s="70" t="s">
        <v>35</v>
      </c>
      <c r="BW10" s="41" t="s">
        <v>123</v>
      </c>
      <c r="BX10" s="40" t="s">
        <v>34</v>
      </c>
      <c r="BY10" s="70" t="s">
        <v>35</v>
      </c>
    </row>
    <row r="11" spans="1:77" ht="13.5" customHeight="1">
      <c r="A11" s="71"/>
      <c r="F11" s="19"/>
      <c r="H11" s="72"/>
      <c r="L11" s="19"/>
      <c r="N11" s="72"/>
      <c r="O11" s="19"/>
      <c r="Q11" s="72"/>
      <c r="R11" s="19"/>
      <c r="T11" s="72"/>
      <c r="U11" s="19"/>
      <c r="W11" s="72"/>
      <c r="X11" s="19"/>
      <c r="Z11" s="72"/>
      <c r="AA11" s="19"/>
      <c r="AC11" s="72"/>
      <c r="AD11" s="19"/>
      <c r="AF11" s="72"/>
      <c r="AG11" s="19"/>
      <c r="AI11" s="72"/>
      <c r="AJ11" s="19"/>
      <c r="AL11" s="72"/>
      <c r="AM11" s="19"/>
      <c r="AO11" s="72"/>
      <c r="AP11" s="19"/>
      <c r="AR11" s="72"/>
      <c r="AS11" s="19"/>
      <c r="AU11" s="72"/>
      <c r="AV11" s="19"/>
      <c r="AX11" s="72"/>
      <c r="AY11" s="19"/>
      <c r="BA11" s="72"/>
      <c r="BB11" s="19"/>
      <c r="BD11" s="72"/>
      <c r="BE11" s="19"/>
      <c r="BG11" s="72"/>
      <c r="BH11" s="19"/>
      <c r="BJ11" s="72"/>
      <c r="BK11" s="19"/>
      <c r="BM11" s="72"/>
      <c r="BN11" s="19"/>
      <c r="BP11" s="72"/>
      <c r="BQ11" s="19"/>
      <c r="BS11" s="72"/>
      <c r="BT11" s="19"/>
      <c r="BV11" s="72"/>
      <c r="BW11" s="19"/>
      <c r="BY11" s="72"/>
    </row>
    <row r="12" spans="1:77" ht="13.5" customHeight="1">
      <c r="A12" s="71"/>
      <c r="F12" s="19"/>
      <c r="H12" s="72"/>
      <c r="L12" s="19"/>
      <c r="N12" s="72"/>
      <c r="O12" s="19"/>
      <c r="Q12" s="72"/>
      <c r="R12" s="19"/>
      <c r="T12" s="72"/>
      <c r="U12" s="19"/>
      <c r="W12" s="72"/>
      <c r="X12" s="19"/>
      <c r="Z12" s="72"/>
      <c r="AA12" s="19"/>
      <c r="AC12" s="72"/>
      <c r="AD12" s="19"/>
      <c r="AF12" s="72"/>
      <c r="AG12" s="19"/>
      <c r="AI12" s="72"/>
      <c r="AJ12" s="19"/>
      <c r="AL12" s="72"/>
      <c r="AM12" s="19"/>
      <c r="AO12" s="72"/>
      <c r="AP12" s="19"/>
      <c r="AR12" s="72"/>
      <c r="AS12" s="19"/>
      <c r="AU12" s="72"/>
      <c r="AV12" s="19"/>
      <c r="AX12" s="72"/>
      <c r="AY12" s="19"/>
      <c r="BA12" s="72"/>
      <c r="BB12" s="19"/>
      <c r="BD12" s="72"/>
      <c r="BE12" s="19"/>
      <c r="BG12" s="72"/>
      <c r="BH12" s="19"/>
      <c r="BJ12" s="72"/>
      <c r="BK12" s="19"/>
      <c r="BM12" s="72"/>
      <c r="BN12" s="19"/>
      <c r="BP12" s="72"/>
      <c r="BQ12" s="19"/>
      <c r="BS12" s="72"/>
      <c r="BT12" s="19"/>
      <c r="BV12" s="72"/>
      <c r="BW12" s="19"/>
      <c r="BY12" s="72"/>
    </row>
    <row r="13" spans="1:77" ht="13.5" customHeight="1">
      <c r="A13" s="73"/>
      <c r="F13" s="19"/>
      <c r="H13" s="72"/>
      <c r="L13" s="19"/>
      <c r="N13" s="72"/>
      <c r="O13" s="19"/>
      <c r="Q13" s="72"/>
      <c r="R13" s="19"/>
      <c r="T13" s="72"/>
      <c r="U13" s="19"/>
      <c r="W13" s="72"/>
      <c r="X13" s="19"/>
      <c r="Z13" s="72"/>
      <c r="AA13" s="19"/>
      <c r="AC13" s="72"/>
      <c r="AD13" s="19"/>
      <c r="AF13" s="72"/>
      <c r="AG13" s="19"/>
      <c r="AI13" s="72"/>
      <c r="AJ13" s="19"/>
      <c r="AL13" s="72"/>
      <c r="AM13" s="19"/>
      <c r="AO13" s="72"/>
      <c r="AP13" s="19"/>
      <c r="AR13" s="72"/>
      <c r="AS13" s="19"/>
      <c r="AU13" s="72"/>
      <c r="AV13" s="19"/>
      <c r="AX13" s="72"/>
      <c r="AY13" s="19"/>
      <c r="BA13" s="72"/>
      <c r="BB13" s="19"/>
      <c r="BD13" s="72"/>
      <c r="BE13" s="19"/>
      <c r="BG13" s="72"/>
      <c r="BH13" s="19"/>
      <c r="BJ13" s="72"/>
      <c r="BK13" s="19"/>
      <c r="BM13" s="72"/>
      <c r="BN13" s="19"/>
      <c r="BP13" s="72"/>
      <c r="BQ13" s="19"/>
      <c r="BS13" s="72"/>
      <c r="BT13" s="19"/>
      <c r="BV13" s="72"/>
      <c r="BW13" s="19"/>
      <c r="BY13" s="72"/>
    </row>
    <row r="14" spans="1:77" ht="13.5" customHeight="1">
      <c r="A14" s="71"/>
      <c r="F14" s="19"/>
      <c r="H14" s="72"/>
      <c r="L14" s="19"/>
      <c r="N14" s="72"/>
      <c r="O14" s="19"/>
      <c r="Q14" s="72"/>
      <c r="R14" s="19"/>
      <c r="T14" s="72"/>
      <c r="U14" s="19"/>
      <c r="W14" s="72"/>
      <c r="X14" s="19"/>
      <c r="Z14" s="72"/>
      <c r="AA14" s="19"/>
      <c r="AC14" s="72"/>
      <c r="AD14" s="19"/>
      <c r="AF14" s="72"/>
      <c r="AG14" s="19"/>
      <c r="AI14" s="72"/>
      <c r="AJ14" s="19"/>
      <c r="AL14" s="72"/>
      <c r="AM14" s="19"/>
      <c r="AO14" s="72"/>
      <c r="AP14" s="19"/>
      <c r="AR14" s="72"/>
      <c r="AS14" s="19"/>
      <c r="AU14" s="72"/>
      <c r="AV14" s="19"/>
      <c r="AX14" s="72"/>
      <c r="AY14" s="19"/>
      <c r="BA14" s="72"/>
      <c r="BB14" s="19"/>
      <c r="BD14" s="72"/>
      <c r="BE14" s="19"/>
      <c r="BG14" s="72"/>
      <c r="BH14" s="19"/>
      <c r="BJ14" s="72"/>
      <c r="BK14" s="19"/>
      <c r="BM14" s="72"/>
      <c r="BN14" s="19"/>
      <c r="BP14" s="72"/>
      <c r="BQ14" s="19"/>
      <c r="BS14" s="72"/>
      <c r="BT14" s="19"/>
      <c r="BV14" s="72"/>
      <c r="BW14" s="19"/>
      <c r="BY14" s="72"/>
    </row>
    <row r="15" spans="1:77" ht="13.5" customHeight="1">
      <c r="A15" s="71"/>
      <c r="F15" s="19"/>
      <c r="H15" s="72"/>
      <c r="L15" s="19"/>
      <c r="N15" s="72"/>
      <c r="O15" s="19"/>
      <c r="Q15" s="72"/>
      <c r="R15" s="19"/>
      <c r="T15" s="72"/>
      <c r="U15" s="19"/>
      <c r="W15" s="72"/>
      <c r="X15" s="19"/>
      <c r="Z15" s="72"/>
      <c r="AA15" s="19"/>
      <c r="AC15" s="72"/>
      <c r="AD15" s="19"/>
      <c r="AF15" s="72"/>
      <c r="AG15" s="19"/>
      <c r="AI15" s="72"/>
      <c r="AJ15" s="19"/>
      <c r="AL15" s="72"/>
      <c r="AM15" s="19"/>
      <c r="AO15" s="72"/>
      <c r="AP15" s="19"/>
      <c r="AR15" s="72"/>
      <c r="AS15" s="19"/>
      <c r="AU15" s="72"/>
      <c r="AV15" s="19"/>
      <c r="AX15" s="72"/>
      <c r="AY15" s="19"/>
      <c r="BA15" s="72"/>
      <c r="BB15" s="19"/>
      <c r="BD15" s="72"/>
      <c r="BE15" s="19"/>
      <c r="BG15" s="72"/>
      <c r="BH15" s="19"/>
      <c r="BJ15" s="72"/>
      <c r="BK15" s="19"/>
      <c r="BM15" s="72"/>
      <c r="BN15" s="19"/>
      <c r="BP15" s="72"/>
      <c r="BQ15" s="19"/>
      <c r="BS15" s="72"/>
      <c r="BT15" s="19"/>
      <c r="BV15" s="72"/>
      <c r="BW15" s="19"/>
      <c r="BY15" s="72"/>
    </row>
    <row r="16" spans="1:77" ht="13.5" customHeight="1">
      <c r="A16" s="71"/>
      <c r="F16" s="19"/>
      <c r="H16" s="72"/>
      <c r="L16" s="19"/>
      <c r="N16" s="72"/>
      <c r="O16" s="19"/>
      <c r="Q16" s="72"/>
      <c r="R16" s="19"/>
      <c r="T16" s="72"/>
      <c r="U16" s="19"/>
      <c r="W16" s="72"/>
      <c r="X16" s="19"/>
      <c r="Z16" s="72"/>
      <c r="AA16" s="19"/>
      <c r="AC16" s="72"/>
      <c r="AD16" s="19"/>
      <c r="AF16" s="72"/>
      <c r="AG16" s="19"/>
      <c r="AI16" s="72"/>
      <c r="AJ16" s="19"/>
      <c r="AL16" s="72"/>
      <c r="AM16" s="19"/>
      <c r="AO16" s="72"/>
      <c r="AP16" s="19"/>
      <c r="AR16" s="72"/>
      <c r="AS16" s="19"/>
      <c r="AU16" s="72"/>
      <c r="AV16" s="19"/>
      <c r="AX16" s="72"/>
      <c r="AY16" s="19"/>
      <c r="BA16" s="72"/>
      <c r="BB16" s="19"/>
      <c r="BD16" s="72"/>
      <c r="BE16" s="19"/>
      <c r="BG16" s="72"/>
      <c r="BH16" s="19"/>
      <c r="BJ16" s="72"/>
      <c r="BK16" s="19"/>
      <c r="BM16" s="72"/>
      <c r="BN16" s="19"/>
      <c r="BP16" s="72"/>
      <c r="BQ16" s="19"/>
      <c r="BS16" s="72"/>
      <c r="BT16" s="19"/>
      <c r="BV16" s="72"/>
      <c r="BW16" s="19"/>
      <c r="BY16" s="72"/>
    </row>
    <row r="17" spans="1:77" ht="13.5" customHeight="1">
      <c r="A17" s="71"/>
      <c r="F17" s="19"/>
      <c r="H17" s="72"/>
      <c r="L17" s="19"/>
      <c r="N17" s="72"/>
      <c r="O17" s="19"/>
      <c r="Q17" s="72"/>
      <c r="R17" s="19"/>
      <c r="T17" s="72"/>
      <c r="U17" s="19"/>
      <c r="W17" s="72"/>
      <c r="X17" s="19"/>
      <c r="Z17" s="72"/>
      <c r="AA17" s="19"/>
      <c r="AC17" s="72"/>
      <c r="AD17" s="19"/>
      <c r="AF17" s="72"/>
      <c r="AG17" s="19"/>
      <c r="AI17" s="72"/>
      <c r="AJ17" s="19"/>
      <c r="AL17" s="72"/>
      <c r="AM17" s="19"/>
      <c r="AO17" s="72"/>
      <c r="AP17" s="19"/>
      <c r="AR17" s="72"/>
      <c r="AS17" s="19"/>
      <c r="AU17" s="72"/>
      <c r="AV17" s="19"/>
      <c r="AX17" s="72"/>
      <c r="AY17" s="19"/>
      <c r="BA17" s="72"/>
      <c r="BB17" s="19"/>
      <c r="BD17" s="72"/>
      <c r="BE17" s="19"/>
      <c r="BG17" s="72"/>
      <c r="BH17" s="19"/>
      <c r="BJ17" s="72"/>
      <c r="BK17" s="19"/>
      <c r="BM17" s="72"/>
      <c r="BN17" s="19"/>
      <c r="BP17" s="72"/>
      <c r="BQ17" s="19"/>
      <c r="BS17" s="72"/>
      <c r="BT17" s="19"/>
      <c r="BV17" s="72"/>
      <c r="BW17" s="19"/>
      <c r="BY17" s="72"/>
    </row>
    <row r="18" spans="1:77" ht="13.5" customHeight="1">
      <c r="A18" s="71"/>
      <c r="F18" s="19"/>
      <c r="H18" s="72"/>
      <c r="L18" s="19"/>
      <c r="N18" s="72"/>
      <c r="O18" s="19"/>
      <c r="Q18" s="72"/>
      <c r="R18" s="19"/>
      <c r="T18" s="72"/>
      <c r="U18" s="19"/>
      <c r="W18" s="72"/>
      <c r="X18" s="19"/>
      <c r="Z18" s="72"/>
      <c r="AA18" s="19"/>
      <c r="AC18" s="72"/>
      <c r="AD18" s="19"/>
      <c r="AF18" s="72"/>
      <c r="AG18" s="19"/>
      <c r="AI18" s="72"/>
      <c r="AJ18" s="19"/>
      <c r="AL18" s="72"/>
      <c r="AM18" s="19"/>
      <c r="AO18" s="72"/>
      <c r="AP18" s="19"/>
      <c r="AR18" s="72"/>
      <c r="AS18" s="19"/>
      <c r="AU18" s="72"/>
      <c r="AV18" s="19"/>
      <c r="AX18" s="72"/>
      <c r="AY18" s="19"/>
      <c r="BA18" s="72"/>
      <c r="BB18" s="19"/>
      <c r="BD18" s="72"/>
      <c r="BE18" s="19"/>
      <c r="BG18" s="72"/>
      <c r="BH18" s="19"/>
      <c r="BJ18" s="72"/>
      <c r="BK18" s="19"/>
      <c r="BM18" s="72"/>
      <c r="BN18" s="19"/>
      <c r="BP18" s="72"/>
      <c r="BQ18" s="19"/>
      <c r="BS18" s="72"/>
      <c r="BT18" s="19"/>
      <c r="BV18" s="72"/>
      <c r="BW18" s="19"/>
      <c r="BY18" s="72"/>
    </row>
    <row r="19" spans="1:77" ht="13.5" customHeight="1">
      <c r="A19" s="71"/>
      <c r="F19" s="19"/>
      <c r="H19" s="72"/>
      <c r="L19" s="19"/>
      <c r="N19" s="72"/>
      <c r="O19" s="19"/>
      <c r="Q19" s="72"/>
      <c r="R19" s="19"/>
      <c r="T19" s="72"/>
      <c r="U19" s="19"/>
      <c r="W19" s="72"/>
      <c r="X19" s="19"/>
      <c r="Z19" s="72"/>
      <c r="AA19" s="19"/>
      <c r="AC19" s="72"/>
      <c r="AD19" s="19"/>
      <c r="AF19" s="72"/>
      <c r="AG19" s="19"/>
      <c r="AI19" s="72"/>
      <c r="AJ19" s="19"/>
      <c r="AL19" s="72"/>
      <c r="AM19" s="19"/>
      <c r="AO19" s="72"/>
      <c r="AP19" s="19"/>
      <c r="AR19" s="72"/>
      <c r="AS19" s="19"/>
      <c r="AU19" s="72"/>
      <c r="AV19" s="19"/>
      <c r="AX19" s="72"/>
      <c r="AY19" s="19"/>
      <c r="BA19" s="72"/>
      <c r="BB19" s="19"/>
      <c r="BD19" s="72"/>
      <c r="BE19" s="19"/>
      <c r="BG19" s="72"/>
      <c r="BH19" s="19"/>
      <c r="BJ19" s="72"/>
      <c r="BK19" s="19"/>
      <c r="BM19" s="72"/>
      <c r="BN19" s="19"/>
      <c r="BP19" s="72"/>
      <c r="BQ19" s="19"/>
      <c r="BS19" s="72"/>
      <c r="BT19" s="19"/>
      <c r="BV19" s="72"/>
      <c r="BW19" s="19"/>
      <c r="BY19" s="72"/>
    </row>
    <row r="20" spans="1:77" ht="13.5" customHeight="1">
      <c r="A20" s="71"/>
      <c r="F20" s="19"/>
      <c r="H20" s="72"/>
      <c r="L20" s="19"/>
      <c r="N20" s="72"/>
      <c r="O20" s="19"/>
      <c r="Q20" s="72"/>
      <c r="R20" s="19"/>
      <c r="T20" s="72"/>
      <c r="U20" s="19"/>
      <c r="W20" s="72"/>
      <c r="X20" s="19"/>
      <c r="Z20" s="72"/>
      <c r="AA20" s="19"/>
      <c r="AC20" s="72"/>
      <c r="AD20" s="19"/>
      <c r="AF20" s="72"/>
      <c r="AG20" s="19"/>
      <c r="AI20" s="72"/>
      <c r="AJ20" s="19"/>
      <c r="AL20" s="72"/>
      <c r="AM20" s="19"/>
      <c r="AO20" s="72"/>
      <c r="AP20" s="19"/>
      <c r="AR20" s="72"/>
      <c r="AS20" s="19"/>
      <c r="AU20" s="72"/>
      <c r="AV20" s="19"/>
      <c r="AX20" s="72"/>
      <c r="AY20" s="19"/>
      <c r="BA20" s="72"/>
      <c r="BB20" s="19"/>
      <c r="BD20" s="72"/>
      <c r="BE20" s="19"/>
      <c r="BG20" s="72"/>
      <c r="BH20" s="19"/>
      <c r="BJ20" s="72"/>
      <c r="BK20" s="19"/>
      <c r="BM20" s="72"/>
      <c r="BN20" s="19"/>
      <c r="BP20" s="72"/>
      <c r="BQ20" s="19"/>
      <c r="BS20" s="72"/>
      <c r="BT20" s="19"/>
      <c r="BV20" s="72"/>
      <c r="BW20" s="19"/>
      <c r="BY20" s="72"/>
    </row>
    <row r="21" spans="1:77" ht="13.5" customHeight="1">
      <c r="A21" s="71"/>
      <c r="F21" s="19"/>
      <c r="H21" s="72"/>
      <c r="L21" s="19"/>
      <c r="N21" s="72"/>
      <c r="O21" s="19"/>
      <c r="Q21" s="72"/>
      <c r="R21" s="19"/>
      <c r="T21" s="72"/>
      <c r="U21" s="19"/>
      <c r="W21" s="72"/>
      <c r="X21" s="19"/>
      <c r="Z21" s="72"/>
      <c r="AA21" s="19"/>
      <c r="AC21" s="72"/>
      <c r="AD21" s="19"/>
      <c r="AF21" s="72"/>
      <c r="AG21" s="19"/>
      <c r="AI21" s="72"/>
      <c r="AJ21" s="19"/>
      <c r="AL21" s="72"/>
      <c r="AM21" s="19"/>
      <c r="AO21" s="72"/>
      <c r="AP21" s="19"/>
      <c r="AR21" s="72"/>
      <c r="AS21" s="19"/>
      <c r="AU21" s="72"/>
      <c r="AV21" s="19"/>
      <c r="AX21" s="72"/>
      <c r="AY21" s="19"/>
      <c r="BA21" s="72"/>
      <c r="BB21" s="19"/>
      <c r="BD21" s="72"/>
      <c r="BE21" s="19"/>
      <c r="BG21" s="72"/>
      <c r="BH21" s="19"/>
      <c r="BJ21" s="72"/>
      <c r="BK21" s="19"/>
      <c r="BM21" s="72"/>
      <c r="BN21" s="19"/>
      <c r="BP21" s="72"/>
      <c r="BQ21" s="19"/>
      <c r="BS21" s="72"/>
      <c r="BT21" s="19"/>
      <c r="BV21" s="72"/>
      <c r="BW21" s="19"/>
      <c r="BY21" s="72"/>
    </row>
    <row r="22" spans="1:77" ht="13.5" customHeight="1">
      <c r="A22" s="71"/>
      <c r="F22" s="19"/>
      <c r="H22" s="72"/>
      <c r="L22" s="19"/>
      <c r="N22" s="72"/>
      <c r="O22" s="19"/>
      <c r="Q22" s="72"/>
      <c r="R22" s="19"/>
      <c r="T22" s="72"/>
      <c r="U22" s="19"/>
      <c r="W22" s="72"/>
      <c r="X22" s="19"/>
      <c r="Z22" s="72"/>
      <c r="AA22" s="19"/>
      <c r="AC22" s="72"/>
      <c r="AD22" s="19"/>
      <c r="AF22" s="72"/>
      <c r="AG22" s="19"/>
      <c r="AI22" s="72"/>
      <c r="AJ22" s="19"/>
      <c r="AL22" s="72"/>
      <c r="AM22" s="19"/>
      <c r="AO22" s="72"/>
      <c r="AP22" s="19"/>
      <c r="AR22" s="72"/>
      <c r="AS22" s="19"/>
      <c r="AU22" s="72"/>
      <c r="AV22" s="19"/>
      <c r="AX22" s="72"/>
      <c r="AY22" s="19"/>
      <c r="BA22" s="72"/>
      <c r="BB22" s="19"/>
      <c r="BD22" s="72"/>
      <c r="BE22" s="19"/>
      <c r="BG22" s="72"/>
      <c r="BH22" s="19"/>
      <c r="BJ22" s="72"/>
      <c r="BK22" s="19"/>
      <c r="BM22" s="72"/>
      <c r="BN22" s="19"/>
      <c r="BP22" s="72"/>
      <c r="BQ22" s="19"/>
      <c r="BS22" s="72"/>
      <c r="BT22" s="19"/>
      <c r="BV22" s="72"/>
      <c r="BW22" s="19"/>
      <c r="BY22" s="72"/>
    </row>
    <row r="23" spans="1:77" ht="13.5" customHeight="1">
      <c r="A23" s="71"/>
      <c r="F23" s="19"/>
      <c r="H23" s="72"/>
      <c r="L23" s="19"/>
      <c r="N23" s="72"/>
      <c r="O23" s="19"/>
      <c r="Q23" s="72"/>
      <c r="R23" s="19"/>
      <c r="T23" s="72"/>
      <c r="U23" s="19"/>
      <c r="W23" s="72"/>
      <c r="X23" s="19"/>
      <c r="Z23" s="72"/>
      <c r="AA23" s="19"/>
      <c r="AC23" s="72"/>
      <c r="AD23" s="19"/>
      <c r="AF23" s="72"/>
      <c r="AG23" s="19"/>
      <c r="AI23" s="72"/>
      <c r="AJ23" s="19"/>
      <c r="AL23" s="72"/>
      <c r="AM23" s="19"/>
      <c r="AO23" s="72"/>
      <c r="AP23" s="19"/>
      <c r="AR23" s="72"/>
      <c r="AS23" s="19"/>
      <c r="AU23" s="72"/>
      <c r="AV23" s="19"/>
      <c r="AX23" s="72"/>
      <c r="AY23" s="19"/>
      <c r="BA23" s="72"/>
      <c r="BB23" s="19"/>
      <c r="BD23" s="72"/>
      <c r="BE23" s="19"/>
      <c r="BG23" s="72"/>
      <c r="BH23" s="19"/>
      <c r="BJ23" s="72"/>
      <c r="BK23" s="19"/>
      <c r="BM23" s="72"/>
      <c r="BN23" s="19"/>
      <c r="BP23" s="72"/>
      <c r="BQ23" s="19"/>
      <c r="BS23" s="72"/>
      <c r="BT23" s="19"/>
      <c r="BV23" s="72"/>
      <c r="BW23" s="19"/>
      <c r="BY23" s="72"/>
    </row>
    <row r="24" spans="1:77" ht="13.5" customHeight="1">
      <c r="A24" s="46"/>
      <c r="F24" s="19"/>
      <c r="H24" s="72"/>
      <c r="L24" s="19"/>
      <c r="N24" s="72"/>
      <c r="O24" s="19"/>
      <c r="Q24" s="72"/>
      <c r="R24" s="19"/>
      <c r="T24" s="72"/>
      <c r="U24" s="19"/>
      <c r="W24" s="72"/>
      <c r="X24" s="19"/>
      <c r="Z24" s="72"/>
      <c r="AA24" s="19"/>
      <c r="AC24" s="72"/>
      <c r="AD24" s="19"/>
      <c r="AF24" s="72"/>
      <c r="AG24" s="19"/>
      <c r="AI24" s="72"/>
      <c r="AJ24" s="19"/>
      <c r="AL24" s="72"/>
      <c r="AM24" s="19"/>
      <c r="AO24" s="72"/>
      <c r="AP24" s="19"/>
      <c r="AR24" s="72"/>
      <c r="AS24" s="19"/>
      <c r="AU24" s="72"/>
      <c r="AV24" s="19"/>
      <c r="AX24" s="72"/>
      <c r="AY24" s="19"/>
      <c r="BA24" s="72"/>
      <c r="BB24" s="19"/>
      <c r="BD24" s="72"/>
      <c r="BE24" s="19"/>
      <c r="BG24" s="72"/>
      <c r="BH24" s="19"/>
      <c r="BJ24" s="72"/>
      <c r="BK24" s="19"/>
      <c r="BM24" s="72"/>
      <c r="BN24" s="19"/>
      <c r="BP24" s="72"/>
      <c r="BQ24" s="19"/>
      <c r="BS24" s="72"/>
      <c r="BT24" s="19"/>
      <c r="BV24" s="72"/>
      <c r="BW24" s="19"/>
      <c r="BY24" s="72"/>
    </row>
    <row r="25" spans="1:77" ht="13.5" customHeight="1">
      <c r="A25" s="71"/>
      <c r="F25" s="19"/>
      <c r="H25" s="72"/>
      <c r="L25" s="19"/>
      <c r="N25" s="72"/>
      <c r="O25" s="19"/>
      <c r="Q25" s="72"/>
      <c r="R25" s="19"/>
      <c r="T25" s="72"/>
      <c r="U25" s="19"/>
      <c r="W25" s="72"/>
      <c r="X25" s="19"/>
      <c r="Z25" s="72"/>
      <c r="AA25" s="19"/>
      <c r="AC25" s="72"/>
      <c r="AD25" s="19"/>
      <c r="AF25" s="72"/>
      <c r="AG25" s="19"/>
      <c r="AI25" s="72"/>
      <c r="AJ25" s="19"/>
      <c r="AL25" s="72"/>
      <c r="AM25" s="19"/>
      <c r="AO25" s="72"/>
      <c r="AP25" s="19"/>
      <c r="AR25" s="72"/>
      <c r="AS25" s="19"/>
      <c r="AU25" s="72"/>
      <c r="AV25" s="19"/>
      <c r="AX25" s="72"/>
      <c r="AY25" s="19"/>
      <c r="BA25" s="72"/>
      <c r="BB25" s="19"/>
      <c r="BD25" s="72"/>
      <c r="BE25" s="19"/>
      <c r="BG25" s="72"/>
      <c r="BH25" s="19"/>
      <c r="BJ25" s="72"/>
      <c r="BK25" s="19"/>
      <c r="BM25" s="72"/>
      <c r="BN25" s="19"/>
      <c r="BP25" s="72"/>
      <c r="BQ25" s="19"/>
      <c r="BS25" s="72"/>
      <c r="BT25" s="19"/>
      <c r="BV25" s="72"/>
      <c r="BW25" s="19"/>
      <c r="BY25" s="72"/>
    </row>
    <row r="26" spans="1:77" ht="13.5" customHeight="1">
      <c r="A26" s="71"/>
      <c r="F26" s="19"/>
      <c r="H26" s="72"/>
      <c r="L26" s="19"/>
      <c r="N26" s="72"/>
      <c r="O26" s="19"/>
      <c r="Q26" s="72"/>
      <c r="R26" s="19"/>
      <c r="T26" s="72"/>
      <c r="U26" s="19"/>
      <c r="W26" s="72"/>
      <c r="X26" s="19"/>
      <c r="Z26" s="72"/>
      <c r="AA26" s="19"/>
      <c r="AC26" s="72"/>
      <c r="AD26" s="19"/>
      <c r="AF26" s="72"/>
      <c r="AG26" s="19"/>
      <c r="AI26" s="72"/>
      <c r="AJ26" s="19"/>
      <c r="AL26" s="72"/>
      <c r="AM26" s="19"/>
      <c r="AO26" s="72"/>
      <c r="AP26" s="19"/>
      <c r="AR26" s="72"/>
      <c r="AS26" s="19"/>
      <c r="AU26" s="72"/>
      <c r="AV26" s="19"/>
      <c r="AX26" s="72"/>
      <c r="AY26" s="19"/>
      <c r="BA26" s="72"/>
      <c r="BB26" s="19"/>
      <c r="BD26" s="72"/>
      <c r="BE26" s="19"/>
      <c r="BG26" s="72"/>
      <c r="BH26" s="19"/>
      <c r="BJ26" s="72"/>
      <c r="BK26" s="19"/>
      <c r="BM26" s="72"/>
      <c r="BN26" s="19"/>
      <c r="BP26" s="72"/>
      <c r="BQ26" s="19"/>
      <c r="BS26" s="72"/>
      <c r="BT26" s="19"/>
      <c r="BV26" s="72"/>
      <c r="BW26" s="19"/>
      <c r="BY26" s="72"/>
    </row>
    <row r="27" spans="1:77" ht="13.5" customHeight="1">
      <c r="A27" s="71"/>
      <c r="F27" s="19"/>
      <c r="H27" s="72"/>
      <c r="J27" s="58"/>
      <c r="L27" s="19"/>
      <c r="N27" s="72"/>
      <c r="O27" s="19"/>
      <c r="Q27" s="72"/>
      <c r="R27" s="19"/>
      <c r="T27" s="72"/>
      <c r="U27" s="19"/>
      <c r="W27" s="72"/>
      <c r="X27" s="19"/>
      <c r="Z27" s="72"/>
      <c r="AA27" s="19"/>
      <c r="AC27" s="72"/>
      <c r="AD27" s="19"/>
      <c r="AF27" s="72"/>
      <c r="AG27" s="19"/>
      <c r="AI27" s="72"/>
      <c r="AJ27" s="19"/>
      <c r="AL27" s="72"/>
      <c r="AM27" s="19"/>
      <c r="AO27" s="72"/>
      <c r="AP27" s="19"/>
      <c r="AR27" s="72"/>
      <c r="AS27" s="19"/>
      <c r="AU27" s="72"/>
      <c r="AV27" s="19"/>
      <c r="AX27" s="72"/>
      <c r="AY27" s="19"/>
      <c r="BA27" s="72"/>
      <c r="BB27" s="19"/>
      <c r="BD27" s="72"/>
      <c r="BE27" s="19"/>
      <c r="BG27" s="72"/>
      <c r="BH27" s="19"/>
      <c r="BJ27" s="72"/>
      <c r="BK27" s="19"/>
      <c r="BM27" s="72"/>
      <c r="BN27" s="19"/>
      <c r="BP27" s="72"/>
      <c r="BQ27" s="19"/>
      <c r="BS27" s="72"/>
      <c r="BT27" s="19"/>
      <c r="BV27" s="72"/>
      <c r="BW27" s="19"/>
      <c r="BY27" s="72"/>
    </row>
    <row r="28" spans="1:77" ht="13.5" customHeight="1">
      <c r="A28" s="71"/>
      <c r="F28" s="19"/>
      <c r="H28" s="72"/>
      <c r="L28" s="19"/>
      <c r="N28" s="72"/>
      <c r="O28" s="19"/>
      <c r="Q28" s="72"/>
      <c r="R28" s="19"/>
      <c r="T28" s="72"/>
      <c r="U28" s="19"/>
      <c r="W28" s="72"/>
      <c r="X28" s="19"/>
      <c r="Z28" s="72"/>
      <c r="AA28" s="19"/>
      <c r="AC28" s="72"/>
      <c r="AD28" s="19"/>
      <c r="AF28" s="72"/>
      <c r="AG28" s="19"/>
      <c r="AI28" s="72"/>
      <c r="AJ28" s="19"/>
      <c r="AL28" s="72"/>
      <c r="AM28" s="19"/>
      <c r="AO28" s="72"/>
      <c r="AP28" s="19"/>
      <c r="AR28" s="72"/>
      <c r="AS28" s="19"/>
      <c r="AU28" s="72"/>
      <c r="AV28" s="19"/>
      <c r="AX28" s="72"/>
      <c r="AY28" s="19"/>
      <c r="BA28" s="72"/>
      <c r="BB28" s="19"/>
      <c r="BD28" s="72"/>
      <c r="BE28" s="19"/>
      <c r="BG28" s="72"/>
      <c r="BH28" s="19"/>
      <c r="BJ28" s="72"/>
      <c r="BK28" s="19"/>
      <c r="BM28" s="72"/>
      <c r="BN28" s="19"/>
      <c r="BP28" s="72"/>
      <c r="BQ28" s="19"/>
      <c r="BS28" s="72"/>
      <c r="BT28" s="19"/>
      <c r="BV28" s="72"/>
      <c r="BW28" s="19"/>
      <c r="BY28" s="72"/>
    </row>
    <row r="29" spans="1:77" ht="13.5" customHeight="1">
      <c r="A29" s="71"/>
      <c r="F29" s="19"/>
      <c r="H29" s="72"/>
      <c r="L29" s="19"/>
      <c r="N29" s="72"/>
      <c r="O29" s="19"/>
      <c r="Q29" s="72"/>
      <c r="R29" s="19"/>
      <c r="T29" s="72"/>
      <c r="U29" s="19"/>
      <c r="W29" s="72"/>
      <c r="X29" s="19"/>
      <c r="Z29" s="72"/>
      <c r="AA29" s="19"/>
      <c r="AC29" s="72"/>
      <c r="AD29" s="19"/>
      <c r="AF29" s="72"/>
      <c r="AG29" s="19"/>
      <c r="AI29" s="72"/>
      <c r="AJ29" s="19"/>
      <c r="AL29" s="72"/>
      <c r="AM29" s="19"/>
      <c r="AO29" s="72"/>
      <c r="AP29" s="19"/>
      <c r="AR29" s="72"/>
      <c r="AS29" s="19"/>
      <c r="AU29" s="72"/>
      <c r="AV29" s="19"/>
      <c r="AX29" s="72"/>
      <c r="AY29" s="19"/>
      <c r="BA29" s="72"/>
      <c r="BB29" s="19"/>
      <c r="BD29" s="72"/>
      <c r="BE29" s="19"/>
      <c r="BG29" s="72"/>
      <c r="BH29" s="19"/>
      <c r="BJ29" s="72"/>
      <c r="BK29" s="19"/>
      <c r="BM29" s="72"/>
      <c r="BN29" s="19"/>
      <c r="BP29" s="72"/>
      <c r="BQ29" s="19"/>
      <c r="BS29" s="72"/>
      <c r="BT29" s="19"/>
      <c r="BV29" s="72"/>
      <c r="BW29" s="19"/>
      <c r="BY29" s="72"/>
    </row>
    <row r="30" spans="1:77" ht="13.5" customHeight="1">
      <c r="A30" s="71"/>
      <c r="F30" s="19"/>
      <c r="H30" s="72"/>
      <c r="L30" s="19"/>
      <c r="N30" s="72"/>
      <c r="O30" s="19"/>
      <c r="Q30" s="72"/>
      <c r="R30" s="19"/>
      <c r="T30" s="72"/>
      <c r="U30" s="19"/>
      <c r="W30" s="72"/>
      <c r="X30" s="19"/>
      <c r="Z30" s="72"/>
      <c r="AA30" s="19"/>
      <c r="AC30" s="72"/>
      <c r="AD30" s="19"/>
      <c r="AF30" s="72"/>
      <c r="AG30" s="19"/>
      <c r="AI30" s="72"/>
      <c r="AJ30" s="19"/>
      <c r="AL30" s="72"/>
      <c r="AM30" s="19"/>
      <c r="AO30" s="72"/>
      <c r="AP30" s="19"/>
      <c r="AR30" s="72"/>
      <c r="AS30" s="19"/>
      <c r="AU30" s="72"/>
      <c r="AV30" s="19"/>
      <c r="AX30" s="72"/>
      <c r="AY30" s="19"/>
      <c r="BA30" s="72"/>
      <c r="BB30" s="19"/>
      <c r="BD30" s="72"/>
      <c r="BE30" s="19"/>
      <c r="BG30" s="72"/>
      <c r="BH30" s="19"/>
      <c r="BJ30" s="72"/>
      <c r="BK30" s="19"/>
      <c r="BM30" s="72"/>
      <c r="BN30" s="19"/>
      <c r="BP30" s="72"/>
      <c r="BQ30" s="19"/>
      <c r="BS30" s="72"/>
      <c r="BT30" s="19"/>
      <c r="BV30" s="72"/>
      <c r="BW30" s="19"/>
      <c r="BY30" s="72"/>
    </row>
    <row r="31" spans="1:77" ht="13.5" customHeight="1">
      <c r="A31" s="71"/>
      <c r="F31" s="19"/>
      <c r="H31" s="72"/>
      <c r="L31" s="19"/>
      <c r="N31" s="72"/>
      <c r="O31" s="19"/>
      <c r="Q31" s="72"/>
      <c r="R31" s="19"/>
      <c r="T31" s="72"/>
      <c r="U31" s="19"/>
      <c r="W31" s="72"/>
      <c r="X31" s="19"/>
      <c r="Z31" s="72"/>
      <c r="AA31" s="19"/>
      <c r="AC31" s="72"/>
      <c r="AD31" s="19"/>
      <c r="AF31" s="72"/>
      <c r="AG31" s="19"/>
      <c r="AI31" s="72"/>
      <c r="AJ31" s="19"/>
      <c r="AL31" s="72"/>
      <c r="AM31" s="19"/>
      <c r="AO31" s="72"/>
      <c r="AP31" s="19"/>
      <c r="AR31" s="72"/>
      <c r="AS31" s="19"/>
      <c r="AU31" s="72"/>
      <c r="AV31" s="19"/>
      <c r="AX31" s="72"/>
      <c r="AY31" s="19"/>
      <c r="BA31" s="72"/>
      <c r="BB31" s="19"/>
      <c r="BD31" s="72"/>
      <c r="BE31" s="19"/>
      <c r="BG31" s="72"/>
      <c r="BH31" s="19"/>
      <c r="BJ31" s="72"/>
      <c r="BK31" s="19"/>
      <c r="BM31" s="72"/>
      <c r="BN31" s="19"/>
      <c r="BP31" s="72"/>
      <c r="BQ31" s="19"/>
      <c r="BS31" s="72"/>
      <c r="BT31" s="19"/>
      <c r="BV31" s="72"/>
      <c r="BW31" s="19"/>
      <c r="BY31" s="72"/>
    </row>
    <row r="32" spans="1:77" ht="13.5" customHeight="1">
      <c r="A32" s="71"/>
      <c r="F32" s="19"/>
      <c r="H32" s="72"/>
      <c r="L32" s="19"/>
      <c r="N32" s="72"/>
      <c r="O32" s="19"/>
      <c r="Q32" s="72"/>
      <c r="R32" s="19"/>
      <c r="T32" s="72"/>
      <c r="U32" s="19"/>
      <c r="W32" s="72"/>
      <c r="X32" s="19"/>
      <c r="Z32" s="72"/>
      <c r="AA32" s="19"/>
      <c r="AC32" s="72"/>
      <c r="AD32" s="19"/>
      <c r="AF32" s="72"/>
      <c r="AG32" s="19"/>
      <c r="AI32" s="72"/>
      <c r="AJ32" s="19"/>
      <c r="AL32" s="72"/>
      <c r="AM32" s="19"/>
      <c r="AO32" s="72"/>
      <c r="AP32" s="19"/>
      <c r="AR32" s="72"/>
      <c r="AS32" s="19"/>
      <c r="AU32" s="72"/>
      <c r="AV32" s="19"/>
      <c r="AX32" s="72"/>
      <c r="AY32" s="19"/>
      <c r="BA32" s="72"/>
      <c r="BB32" s="19"/>
      <c r="BD32" s="72"/>
      <c r="BE32" s="19"/>
      <c r="BG32" s="72"/>
      <c r="BH32" s="19"/>
      <c r="BJ32" s="72"/>
      <c r="BK32" s="19"/>
      <c r="BM32" s="72"/>
      <c r="BN32" s="19"/>
      <c r="BP32" s="72"/>
      <c r="BQ32" s="19"/>
      <c r="BS32" s="72"/>
      <c r="BT32" s="19"/>
      <c r="BV32" s="72"/>
      <c r="BW32" s="19"/>
      <c r="BY32" s="72"/>
    </row>
    <row r="33" spans="1:77" ht="13.5" customHeight="1">
      <c r="A33" s="71"/>
      <c r="F33" s="19"/>
      <c r="H33" s="72"/>
      <c r="L33" s="19"/>
      <c r="N33" s="72"/>
      <c r="O33" s="19"/>
      <c r="Q33" s="72"/>
      <c r="R33" s="19"/>
      <c r="T33" s="72"/>
      <c r="U33" s="19"/>
      <c r="W33" s="72"/>
      <c r="X33" s="19"/>
      <c r="Z33" s="72"/>
      <c r="AA33" s="19"/>
      <c r="AC33" s="72"/>
      <c r="AD33" s="19"/>
      <c r="AF33" s="72"/>
      <c r="AG33" s="19"/>
      <c r="AI33" s="72"/>
      <c r="AJ33" s="19"/>
      <c r="AL33" s="72"/>
      <c r="AM33" s="19"/>
      <c r="AO33" s="72"/>
      <c r="AP33" s="19"/>
      <c r="AR33" s="72"/>
      <c r="AS33" s="19"/>
      <c r="AU33" s="72"/>
      <c r="AV33" s="19"/>
      <c r="AX33" s="72"/>
      <c r="AY33" s="19"/>
      <c r="BA33" s="72"/>
      <c r="BB33" s="19"/>
      <c r="BD33" s="72"/>
      <c r="BE33" s="19"/>
      <c r="BG33" s="72"/>
      <c r="BH33" s="19"/>
      <c r="BJ33" s="72"/>
      <c r="BK33" s="19"/>
      <c r="BM33" s="72"/>
      <c r="BN33" s="19"/>
      <c r="BP33" s="72"/>
      <c r="BQ33" s="19"/>
      <c r="BS33" s="72"/>
      <c r="BT33" s="19"/>
      <c r="BV33" s="72"/>
      <c r="BW33" s="19"/>
      <c r="BY33" s="72"/>
    </row>
    <row r="34" spans="1:77" ht="13.5" customHeight="1">
      <c r="A34" s="46"/>
      <c r="F34" s="19"/>
      <c r="H34" s="72"/>
      <c r="L34" s="19"/>
      <c r="N34" s="72"/>
      <c r="O34" s="19"/>
      <c r="Q34" s="72"/>
      <c r="R34" s="19"/>
      <c r="T34" s="72"/>
      <c r="U34" s="19"/>
      <c r="W34" s="72"/>
      <c r="X34" s="19"/>
      <c r="Z34" s="72"/>
      <c r="AA34" s="19"/>
      <c r="AC34" s="72"/>
      <c r="AD34" s="19"/>
      <c r="AF34" s="72"/>
      <c r="AG34" s="19"/>
      <c r="AI34" s="72"/>
      <c r="AJ34" s="19"/>
      <c r="AL34" s="72"/>
      <c r="AM34" s="19"/>
      <c r="AO34" s="72"/>
      <c r="AP34" s="19"/>
      <c r="AR34" s="72"/>
      <c r="AS34" s="19"/>
      <c r="AU34" s="72"/>
      <c r="AV34" s="19"/>
      <c r="AX34" s="72"/>
      <c r="AY34" s="19"/>
      <c r="BA34" s="72"/>
      <c r="BB34" s="19"/>
      <c r="BD34" s="72"/>
      <c r="BE34" s="19"/>
      <c r="BG34" s="72"/>
      <c r="BH34" s="19"/>
      <c r="BJ34" s="72"/>
      <c r="BK34" s="19"/>
      <c r="BM34" s="72"/>
      <c r="BN34" s="19"/>
      <c r="BP34" s="72"/>
      <c r="BQ34" s="19"/>
      <c r="BS34" s="72"/>
      <c r="BT34" s="19"/>
      <c r="BV34" s="72"/>
      <c r="BW34" s="19"/>
      <c r="BY34" s="72"/>
    </row>
    <row r="35" spans="1:77" ht="13.5" customHeight="1">
      <c r="A35" s="46"/>
      <c r="F35" s="19"/>
      <c r="H35" s="72"/>
      <c r="L35" s="19"/>
      <c r="N35" s="72"/>
      <c r="O35" s="19"/>
      <c r="Q35" s="72"/>
      <c r="R35" s="19"/>
      <c r="T35" s="72"/>
      <c r="U35" s="19"/>
      <c r="W35" s="72"/>
      <c r="X35" s="19"/>
      <c r="Z35" s="72"/>
      <c r="AA35" s="19"/>
      <c r="AC35" s="72"/>
      <c r="AD35" s="19"/>
      <c r="AF35" s="72"/>
      <c r="AG35" s="19"/>
      <c r="AI35" s="72"/>
      <c r="AJ35" s="19"/>
      <c r="AL35" s="72"/>
      <c r="AM35" s="19"/>
      <c r="AO35" s="72"/>
      <c r="AP35" s="19"/>
      <c r="AR35" s="72"/>
      <c r="AS35" s="19"/>
      <c r="AU35" s="72"/>
      <c r="AV35" s="19"/>
      <c r="AX35" s="72"/>
      <c r="AY35" s="19"/>
      <c r="BA35" s="72"/>
      <c r="BB35" s="19"/>
      <c r="BD35" s="72"/>
      <c r="BE35" s="19"/>
      <c r="BG35" s="72"/>
      <c r="BH35" s="19"/>
      <c r="BJ35" s="72"/>
      <c r="BK35" s="19"/>
      <c r="BM35" s="72"/>
      <c r="BN35" s="19"/>
      <c r="BP35" s="72"/>
      <c r="BQ35" s="19"/>
      <c r="BS35" s="72"/>
      <c r="BT35" s="19"/>
      <c r="BV35" s="72"/>
      <c r="BW35" s="19"/>
      <c r="BY35" s="72"/>
    </row>
    <row r="36" spans="1:77" ht="13.5" customHeight="1">
      <c r="A36" s="46"/>
      <c r="F36" s="19"/>
      <c r="H36" s="72"/>
      <c r="L36" s="19"/>
      <c r="N36" s="72"/>
      <c r="O36" s="19"/>
      <c r="Q36" s="72"/>
      <c r="R36" s="19"/>
      <c r="T36" s="72"/>
      <c r="U36" s="19"/>
      <c r="W36" s="72"/>
      <c r="X36" s="19"/>
      <c r="Z36" s="72"/>
      <c r="AA36" s="19"/>
      <c r="AC36" s="72"/>
      <c r="AD36" s="19"/>
      <c r="AF36" s="72"/>
      <c r="AG36" s="19"/>
      <c r="AI36" s="72"/>
      <c r="AJ36" s="19"/>
      <c r="AL36" s="72"/>
      <c r="AM36" s="19"/>
      <c r="AO36" s="72"/>
      <c r="AP36" s="19"/>
      <c r="AR36" s="72"/>
      <c r="AS36" s="19"/>
      <c r="AU36" s="72"/>
      <c r="AV36" s="19"/>
      <c r="AX36" s="72"/>
      <c r="AY36" s="19"/>
      <c r="BA36" s="72"/>
      <c r="BB36" s="19"/>
      <c r="BD36" s="72"/>
      <c r="BE36" s="19"/>
      <c r="BG36" s="72"/>
      <c r="BH36" s="19"/>
      <c r="BJ36" s="72"/>
      <c r="BK36" s="19"/>
      <c r="BM36" s="72"/>
      <c r="BN36" s="19"/>
      <c r="BP36" s="72"/>
      <c r="BQ36" s="19"/>
      <c r="BS36" s="72"/>
      <c r="BT36" s="19"/>
      <c r="BV36" s="72"/>
      <c r="BW36" s="19"/>
      <c r="BY36" s="72"/>
    </row>
    <row r="37" spans="1:77" ht="13.5" customHeight="1">
      <c r="A37" s="71"/>
      <c r="F37" s="19"/>
      <c r="H37" s="72"/>
      <c r="L37" s="19"/>
      <c r="N37" s="72"/>
      <c r="O37" s="19"/>
      <c r="Q37" s="72"/>
      <c r="R37" s="19"/>
      <c r="T37" s="72"/>
      <c r="U37" s="19"/>
      <c r="W37" s="72"/>
      <c r="X37" s="19"/>
      <c r="Z37" s="72"/>
      <c r="AA37" s="19"/>
      <c r="AC37" s="72"/>
      <c r="AD37" s="19"/>
      <c r="AF37" s="72"/>
      <c r="AG37" s="19"/>
      <c r="AI37" s="72"/>
      <c r="AJ37" s="19"/>
      <c r="AL37" s="72"/>
      <c r="AM37" s="19"/>
      <c r="AO37" s="72"/>
      <c r="AP37" s="19"/>
      <c r="AR37" s="72"/>
      <c r="AS37" s="19"/>
      <c r="AU37" s="72"/>
      <c r="AV37" s="19"/>
      <c r="AX37" s="72"/>
      <c r="AY37" s="19"/>
      <c r="BA37" s="72"/>
      <c r="BB37" s="19"/>
      <c r="BD37" s="72"/>
      <c r="BE37" s="19"/>
      <c r="BG37" s="72"/>
      <c r="BH37" s="19"/>
      <c r="BJ37" s="72"/>
      <c r="BK37" s="19"/>
      <c r="BM37" s="72"/>
      <c r="BN37" s="19"/>
      <c r="BP37" s="72"/>
      <c r="BQ37" s="19"/>
      <c r="BS37" s="72"/>
      <c r="BT37" s="19"/>
      <c r="BV37" s="72"/>
      <c r="BW37" s="19"/>
      <c r="BY37" s="72"/>
    </row>
    <row r="38" spans="1:77" ht="13.5" customHeight="1">
      <c r="A38" s="71"/>
      <c r="F38" s="19"/>
      <c r="H38" s="72"/>
      <c r="L38" s="19"/>
      <c r="N38" s="72"/>
      <c r="O38" s="19"/>
      <c r="Q38" s="72"/>
      <c r="R38" s="19"/>
      <c r="T38" s="72"/>
      <c r="U38" s="19"/>
      <c r="W38" s="72"/>
      <c r="X38" s="19"/>
      <c r="Z38" s="72"/>
      <c r="AA38" s="19"/>
      <c r="AC38" s="72"/>
      <c r="AD38" s="19"/>
      <c r="AF38" s="72"/>
      <c r="AG38" s="19"/>
      <c r="AI38" s="72"/>
      <c r="AJ38" s="19"/>
      <c r="AL38" s="72"/>
      <c r="AM38" s="19"/>
      <c r="AO38" s="72"/>
      <c r="AP38" s="19"/>
      <c r="AR38" s="72"/>
      <c r="AS38" s="19"/>
      <c r="AU38" s="72"/>
      <c r="AV38" s="19"/>
      <c r="AX38" s="72"/>
      <c r="AY38" s="19"/>
      <c r="BA38" s="72"/>
      <c r="BB38" s="19"/>
      <c r="BD38" s="72"/>
      <c r="BE38" s="19"/>
      <c r="BG38" s="72"/>
      <c r="BH38" s="19"/>
      <c r="BJ38" s="72"/>
      <c r="BK38" s="19"/>
      <c r="BM38" s="72"/>
      <c r="BN38" s="19"/>
      <c r="BP38" s="72"/>
      <c r="BQ38" s="19"/>
      <c r="BS38" s="72"/>
      <c r="BT38" s="19"/>
      <c r="BV38" s="72"/>
      <c r="BW38" s="19"/>
      <c r="BY38" s="72"/>
    </row>
    <row r="39" spans="1:77" ht="13.5" customHeight="1">
      <c r="A39" s="71"/>
      <c r="F39" s="19"/>
      <c r="H39" s="72"/>
      <c r="L39" s="19"/>
      <c r="N39" s="72"/>
      <c r="O39" s="19"/>
      <c r="Q39" s="72"/>
      <c r="R39" s="19"/>
      <c r="T39" s="72"/>
      <c r="U39" s="19"/>
      <c r="W39" s="72"/>
      <c r="X39" s="19"/>
      <c r="Z39" s="72"/>
      <c r="AA39" s="19"/>
      <c r="AC39" s="72"/>
      <c r="AD39" s="19"/>
      <c r="AF39" s="72"/>
      <c r="AG39" s="19"/>
      <c r="AI39" s="72"/>
      <c r="AJ39" s="19"/>
      <c r="AL39" s="72"/>
      <c r="AM39" s="19"/>
      <c r="AO39" s="72"/>
      <c r="AP39" s="19"/>
      <c r="AR39" s="72"/>
      <c r="AS39" s="19"/>
      <c r="AU39" s="72"/>
      <c r="AV39" s="19"/>
      <c r="AX39" s="72"/>
      <c r="AY39" s="19"/>
      <c r="BA39" s="72"/>
      <c r="BB39" s="19"/>
      <c r="BD39" s="72"/>
      <c r="BE39" s="19"/>
      <c r="BG39" s="72"/>
      <c r="BH39" s="19"/>
      <c r="BJ39" s="72"/>
      <c r="BK39" s="19"/>
      <c r="BM39" s="72"/>
      <c r="BN39" s="19"/>
      <c r="BP39" s="72"/>
      <c r="BQ39" s="19"/>
      <c r="BS39" s="72"/>
      <c r="BT39" s="19"/>
      <c r="BV39" s="72"/>
      <c r="BW39" s="19"/>
      <c r="BY39" s="72"/>
    </row>
    <row r="40" spans="1:77" ht="13.5" customHeight="1">
      <c r="A40" s="71"/>
      <c r="F40" s="19"/>
      <c r="H40" s="72"/>
      <c r="L40" s="19"/>
      <c r="N40" s="72"/>
      <c r="O40" s="19"/>
      <c r="Q40" s="72"/>
      <c r="R40" s="19"/>
      <c r="T40" s="72"/>
      <c r="U40" s="19"/>
      <c r="W40" s="72"/>
      <c r="X40" s="19"/>
      <c r="Z40" s="72"/>
      <c r="AA40" s="19"/>
      <c r="AC40" s="72"/>
      <c r="AD40" s="19"/>
      <c r="AF40" s="72"/>
      <c r="AG40" s="19"/>
      <c r="AI40" s="72"/>
      <c r="AJ40" s="19"/>
      <c r="AL40" s="72"/>
      <c r="AM40" s="19"/>
      <c r="AO40" s="72"/>
      <c r="AP40" s="19"/>
      <c r="AR40" s="72"/>
      <c r="AS40" s="19"/>
      <c r="AU40" s="72"/>
      <c r="AV40" s="19"/>
      <c r="AX40" s="72"/>
      <c r="AY40" s="19"/>
      <c r="BA40" s="72"/>
      <c r="BB40" s="19"/>
      <c r="BD40" s="72"/>
      <c r="BE40" s="19"/>
      <c r="BG40" s="72"/>
      <c r="BH40" s="19"/>
      <c r="BJ40" s="72"/>
      <c r="BK40" s="19"/>
      <c r="BM40" s="72"/>
      <c r="BN40" s="19"/>
      <c r="BP40" s="72"/>
      <c r="BQ40" s="19"/>
      <c r="BS40" s="72"/>
      <c r="BT40" s="19"/>
      <c r="BV40" s="72"/>
      <c r="BW40" s="19"/>
      <c r="BY40" s="72"/>
    </row>
    <row r="41" spans="1:77" ht="13.5" customHeight="1">
      <c r="A41" s="71"/>
      <c r="F41" s="19"/>
      <c r="H41" s="72"/>
      <c r="L41" s="19"/>
      <c r="N41" s="72"/>
      <c r="O41" s="19"/>
      <c r="Q41" s="72"/>
      <c r="R41" s="19"/>
      <c r="S41" s="4"/>
      <c r="T41" s="72"/>
      <c r="U41" s="19"/>
      <c r="W41" s="72"/>
      <c r="X41" s="19"/>
      <c r="Z41" s="72"/>
      <c r="AA41" s="19"/>
      <c r="AC41" s="72"/>
      <c r="AD41" s="19"/>
      <c r="AF41" s="72"/>
      <c r="AG41" s="19"/>
      <c r="AI41" s="72"/>
      <c r="AJ41" s="19"/>
      <c r="AL41" s="72"/>
      <c r="AM41" s="19"/>
      <c r="AO41" s="72"/>
      <c r="AP41" s="19"/>
      <c r="AR41" s="72"/>
      <c r="AS41" s="19"/>
      <c r="AU41" s="72"/>
      <c r="AV41" s="19"/>
      <c r="AX41" s="72"/>
      <c r="AY41" s="19"/>
      <c r="BA41" s="72"/>
      <c r="BB41" s="19"/>
      <c r="BD41" s="72"/>
      <c r="BE41" s="19"/>
      <c r="BG41" s="72"/>
      <c r="BH41" s="19"/>
      <c r="BJ41" s="72"/>
      <c r="BK41" s="19"/>
      <c r="BM41" s="72"/>
      <c r="BN41" s="19"/>
      <c r="BP41" s="72"/>
      <c r="BQ41" s="19"/>
      <c r="BS41" s="72"/>
      <c r="BT41" s="19"/>
      <c r="BV41" s="72"/>
      <c r="BW41" s="19"/>
      <c r="BY41" s="72"/>
    </row>
    <row r="42" spans="1:77" ht="13.5" customHeight="1">
      <c r="A42" s="71"/>
      <c r="C42" s="7"/>
      <c r="D42" s="4"/>
      <c r="E42" s="4"/>
      <c r="F42" s="7"/>
      <c r="G42" s="4"/>
      <c r="H42" s="74"/>
      <c r="I42" s="4"/>
      <c r="J42" s="4"/>
      <c r="K42" s="4"/>
      <c r="L42" s="7"/>
      <c r="M42" s="4"/>
      <c r="N42" s="74"/>
      <c r="O42" s="7"/>
      <c r="P42" s="4"/>
      <c r="Q42" s="74"/>
      <c r="R42" s="7"/>
      <c r="S42" s="4"/>
      <c r="T42" s="74"/>
      <c r="U42" s="7"/>
      <c r="V42" s="4"/>
      <c r="W42" s="74"/>
      <c r="X42" s="7"/>
      <c r="Y42" s="4"/>
      <c r="Z42" s="74"/>
      <c r="AA42" s="7"/>
      <c r="AB42" s="4"/>
      <c r="AC42" s="74"/>
      <c r="AD42" s="7"/>
      <c r="AE42" s="4"/>
      <c r="AF42" s="74"/>
      <c r="AG42" s="7"/>
      <c r="AH42" s="4"/>
      <c r="AI42" s="74"/>
      <c r="AJ42" s="7"/>
      <c r="AK42" s="4"/>
      <c r="AL42" s="74"/>
      <c r="AM42" s="7"/>
      <c r="AN42" s="4"/>
      <c r="AO42" s="74"/>
      <c r="AP42" s="7"/>
      <c r="AQ42" s="4"/>
      <c r="AR42" s="74"/>
      <c r="AS42" s="7"/>
      <c r="AT42" s="4"/>
      <c r="AU42" s="74"/>
      <c r="AV42" s="7"/>
      <c r="AW42" s="4"/>
      <c r="AX42" s="74"/>
      <c r="AY42" s="7"/>
      <c r="AZ42" s="4"/>
      <c r="BA42" s="74"/>
      <c r="BB42" s="7"/>
      <c r="BC42" s="4"/>
      <c r="BD42" s="74"/>
      <c r="BE42" s="7"/>
      <c r="BF42" s="4"/>
      <c r="BG42" s="74"/>
      <c r="BH42" s="7"/>
      <c r="BI42" s="4"/>
      <c r="BJ42" s="74"/>
      <c r="BK42" s="7"/>
      <c r="BL42" s="4"/>
      <c r="BM42" s="74"/>
      <c r="BN42" s="7"/>
      <c r="BO42" s="4"/>
      <c r="BP42" s="74"/>
      <c r="BQ42" s="7"/>
      <c r="BR42" s="4"/>
      <c r="BS42" s="74"/>
      <c r="BT42" s="7"/>
      <c r="BU42" s="4"/>
      <c r="BV42" s="74"/>
      <c r="BW42" s="7"/>
      <c r="BX42" s="4"/>
      <c r="BY42" s="74"/>
    </row>
    <row r="43" spans="1:77" ht="13.5" customHeight="1">
      <c r="A43" s="71"/>
      <c r="C43" s="7"/>
      <c r="D43" s="4"/>
      <c r="E43" s="4"/>
      <c r="F43" s="7"/>
      <c r="G43" s="4"/>
      <c r="H43" s="74"/>
      <c r="I43" s="4"/>
      <c r="J43" s="4"/>
      <c r="K43" s="4"/>
      <c r="L43" s="7"/>
      <c r="M43" s="4"/>
      <c r="N43" s="74"/>
      <c r="O43" s="7"/>
      <c r="P43" s="4"/>
      <c r="Q43" s="74"/>
      <c r="R43" s="7"/>
      <c r="S43" s="4"/>
      <c r="T43" s="74"/>
      <c r="U43" s="7"/>
      <c r="V43" s="4"/>
      <c r="W43" s="74"/>
      <c r="X43" s="7"/>
      <c r="Y43" s="4"/>
      <c r="Z43" s="74"/>
      <c r="AA43" s="7"/>
      <c r="AB43" s="4"/>
      <c r="AC43" s="74"/>
      <c r="AD43" s="7"/>
      <c r="AE43" s="4"/>
      <c r="AF43" s="74"/>
      <c r="AG43" s="7"/>
      <c r="AH43" s="4"/>
      <c r="AI43" s="74"/>
      <c r="AJ43" s="7"/>
      <c r="AK43" s="4"/>
      <c r="AL43" s="74"/>
      <c r="AM43" s="7"/>
      <c r="AN43" s="4"/>
      <c r="AO43" s="74"/>
      <c r="AP43" s="7"/>
      <c r="AQ43" s="4"/>
      <c r="AR43" s="74"/>
      <c r="AS43" s="7"/>
      <c r="AT43" s="4"/>
      <c r="AU43" s="74"/>
      <c r="AV43" s="7"/>
      <c r="AW43" s="4"/>
      <c r="AX43" s="74"/>
      <c r="AY43" s="7"/>
      <c r="AZ43" s="4"/>
      <c r="BA43" s="74"/>
      <c r="BB43" s="7"/>
      <c r="BC43" s="4"/>
      <c r="BD43" s="74"/>
      <c r="BE43" s="7"/>
      <c r="BF43" s="4"/>
      <c r="BG43" s="74"/>
      <c r="BH43" s="7"/>
      <c r="BI43" s="4"/>
      <c r="BJ43" s="74"/>
      <c r="BK43" s="7"/>
      <c r="BL43" s="4"/>
      <c r="BM43" s="74"/>
      <c r="BN43" s="7"/>
      <c r="BO43" s="4"/>
      <c r="BP43" s="74"/>
      <c r="BQ43" s="7"/>
      <c r="BR43" s="4"/>
      <c r="BS43" s="74"/>
      <c r="BT43" s="7"/>
      <c r="BU43" s="4"/>
      <c r="BV43" s="74"/>
      <c r="BW43" s="7"/>
      <c r="BX43" s="4"/>
      <c r="BY43" s="74"/>
    </row>
    <row r="44" spans="1:77" ht="13.5" customHeight="1">
      <c r="A44" s="71"/>
      <c r="C44" s="7"/>
      <c r="D44" s="4"/>
      <c r="E44" s="4"/>
      <c r="F44" s="7"/>
      <c r="G44" s="4"/>
      <c r="H44" s="74"/>
      <c r="I44" s="4"/>
      <c r="J44" s="4"/>
      <c r="K44" s="4"/>
      <c r="L44" s="7"/>
      <c r="M44" s="4"/>
      <c r="N44" s="74"/>
      <c r="O44" s="7"/>
      <c r="P44" s="4"/>
      <c r="Q44" s="74"/>
      <c r="R44" s="7"/>
      <c r="S44" s="4"/>
      <c r="T44" s="74"/>
      <c r="U44" s="7"/>
      <c r="V44" s="4"/>
      <c r="W44" s="74"/>
      <c r="X44" s="7"/>
      <c r="Y44" s="4"/>
      <c r="Z44" s="74"/>
      <c r="AA44" s="7"/>
      <c r="AB44" s="4"/>
      <c r="AC44" s="74"/>
      <c r="AD44" s="7"/>
      <c r="AE44" s="4"/>
      <c r="AF44" s="74"/>
      <c r="AG44" s="7"/>
      <c r="AH44" s="4"/>
      <c r="AI44" s="74"/>
      <c r="AJ44" s="7"/>
      <c r="AK44" s="4"/>
      <c r="AL44" s="74"/>
      <c r="AM44" s="7"/>
      <c r="AN44" s="4"/>
      <c r="AO44" s="74"/>
      <c r="AP44" s="7"/>
      <c r="AQ44" s="4"/>
      <c r="AR44" s="74"/>
      <c r="AS44" s="7"/>
      <c r="AT44" s="4"/>
      <c r="AU44" s="74"/>
      <c r="AV44" s="7"/>
      <c r="AW44" s="4"/>
      <c r="AX44" s="74"/>
      <c r="AY44" s="7"/>
      <c r="AZ44" s="4"/>
      <c r="BA44" s="74"/>
      <c r="BB44" s="7"/>
      <c r="BC44" s="4"/>
      <c r="BD44" s="74"/>
      <c r="BE44" s="7"/>
      <c r="BF44" s="4"/>
      <c r="BG44" s="74"/>
      <c r="BH44" s="7"/>
      <c r="BI44" s="4"/>
      <c r="BJ44" s="74"/>
      <c r="BK44" s="7"/>
      <c r="BL44" s="4"/>
      <c r="BM44" s="74"/>
      <c r="BN44" s="7"/>
      <c r="BO44" s="4"/>
      <c r="BP44" s="74"/>
      <c r="BQ44" s="7"/>
      <c r="BR44" s="4"/>
      <c r="BS44" s="74"/>
      <c r="BT44" s="7"/>
      <c r="BU44" s="4"/>
      <c r="BV44" s="74"/>
      <c r="BW44" s="7"/>
      <c r="BX44" s="4"/>
      <c r="BY44" s="74"/>
    </row>
    <row r="45" spans="1:77" ht="13.5" customHeight="1">
      <c r="A45" s="71"/>
      <c r="C45" s="7"/>
      <c r="D45" s="4"/>
      <c r="E45" s="4"/>
      <c r="F45" s="7"/>
      <c r="G45" s="4"/>
      <c r="H45" s="74"/>
      <c r="I45" s="4"/>
      <c r="J45" s="4"/>
      <c r="K45" s="4"/>
      <c r="L45" s="7"/>
      <c r="M45" s="4"/>
      <c r="N45" s="74"/>
      <c r="O45" s="7"/>
      <c r="P45" s="4"/>
      <c r="Q45" s="74"/>
      <c r="R45" s="7"/>
      <c r="T45" s="74"/>
      <c r="U45" s="7"/>
      <c r="V45" s="4"/>
      <c r="W45" s="74"/>
      <c r="X45" s="7"/>
      <c r="Y45" s="4"/>
      <c r="Z45" s="74"/>
      <c r="AA45" s="7"/>
      <c r="AB45" s="4"/>
      <c r="AC45" s="74"/>
      <c r="AD45" s="7"/>
      <c r="AE45" s="4"/>
      <c r="AF45" s="74"/>
      <c r="AG45" s="7"/>
      <c r="AH45" s="4"/>
      <c r="AI45" s="74"/>
      <c r="AJ45" s="7"/>
      <c r="AK45" s="4"/>
      <c r="AL45" s="74"/>
      <c r="AM45" s="7"/>
      <c r="AN45" s="4"/>
      <c r="AO45" s="74"/>
      <c r="AP45" s="7"/>
      <c r="AQ45" s="4"/>
      <c r="AR45" s="74"/>
      <c r="AS45" s="7"/>
      <c r="AT45" s="4"/>
      <c r="AU45" s="74"/>
      <c r="AV45" s="7"/>
      <c r="AW45" s="4"/>
      <c r="AX45" s="74"/>
      <c r="AY45" s="7"/>
      <c r="AZ45" s="4"/>
      <c r="BA45" s="74"/>
      <c r="BB45" s="7"/>
      <c r="BC45" s="4"/>
      <c r="BD45" s="74"/>
      <c r="BE45" s="7"/>
      <c r="BF45" s="4"/>
      <c r="BG45" s="74"/>
      <c r="BH45" s="7"/>
      <c r="BI45" s="4"/>
      <c r="BJ45" s="74"/>
      <c r="BK45" s="7"/>
      <c r="BL45" s="4"/>
      <c r="BM45" s="74"/>
      <c r="BN45" s="7"/>
      <c r="BO45" s="4"/>
      <c r="BP45" s="74"/>
      <c r="BQ45" s="7"/>
      <c r="BR45" s="4"/>
      <c r="BS45" s="74"/>
      <c r="BT45" s="7"/>
      <c r="BU45" s="4"/>
      <c r="BV45" s="74"/>
      <c r="BW45" s="7"/>
      <c r="BX45" s="4"/>
      <c r="BY45" s="74"/>
    </row>
    <row r="46" spans="1:77" ht="13.5" customHeight="1">
      <c r="A46" s="71"/>
      <c r="C46" s="7"/>
      <c r="D46" s="4"/>
      <c r="E46" s="4"/>
      <c r="F46" s="7"/>
      <c r="G46" s="4"/>
      <c r="H46" s="74"/>
      <c r="I46" s="4"/>
      <c r="J46" s="4"/>
      <c r="K46" s="4"/>
      <c r="L46" s="7"/>
      <c r="M46" s="4"/>
      <c r="N46" s="74"/>
      <c r="O46" s="7"/>
      <c r="P46" s="4"/>
      <c r="Q46" s="74"/>
      <c r="R46" s="7"/>
      <c r="S46" s="4"/>
      <c r="T46" s="74"/>
      <c r="U46" s="7"/>
      <c r="V46" s="4"/>
      <c r="W46" s="74"/>
      <c r="X46" s="7"/>
      <c r="Y46" s="4"/>
      <c r="Z46" s="74"/>
      <c r="AA46" s="7"/>
      <c r="AB46" s="4"/>
      <c r="AC46" s="74"/>
      <c r="AD46" s="7"/>
      <c r="AE46" s="4"/>
      <c r="AF46" s="74"/>
      <c r="AG46" s="7"/>
      <c r="AH46" s="4"/>
      <c r="AI46" s="74"/>
      <c r="AJ46" s="7"/>
      <c r="AK46" s="4"/>
      <c r="AL46" s="74"/>
      <c r="AM46" s="7"/>
      <c r="AN46" s="4"/>
      <c r="AO46" s="74"/>
      <c r="AP46" s="7"/>
      <c r="AQ46" s="4"/>
      <c r="AR46" s="74"/>
      <c r="AS46" s="7"/>
      <c r="AT46" s="4"/>
      <c r="AU46" s="74"/>
      <c r="AV46" s="7"/>
      <c r="AW46" s="4"/>
      <c r="AX46" s="74"/>
      <c r="AY46" s="7"/>
      <c r="AZ46" s="4"/>
      <c r="BA46" s="74"/>
      <c r="BB46" s="7"/>
      <c r="BC46" s="4"/>
      <c r="BD46" s="74"/>
      <c r="BE46" s="7"/>
      <c r="BF46" s="4"/>
      <c r="BG46" s="74"/>
      <c r="BH46" s="7"/>
      <c r="BI46" s="4"/>
      <c r="BJ46" s="74"/>
      <c r="BK46" s="7"/>
      <c r="BL46" s="4"/>
      <c r="BM46" s="74"/>
      <c r="BN46" s="7"/>
      <c r="BO46" s="4"/>
      <c r="BP46" s="74"/>
      <c r="BQ46" s="7"/>
      <c r="BR46" s="4"/>
      <c r="BS46" s="74"/>
      <c r="BT46" s="7"/>
      <c r="BU46" s="4"/>
      <c r="BV46" s="74"/>
      <c r="BW46" s="7"/>
      <c r="BX46" s="4"/>
      <c r="BY46" s="74"/>
    </row>
    <row r="47" spans="1:77" ht="13.5" customHeight="1">
      <c r="A47" s="71"/>
      <c r="C47" s="7"/>
      <c r="D47" s="4"/>
      <c r="E47" s="4"/>
      <c r="F47" s="7"/>
      <c r="G47" s="4"/>
      <c r="H47" s="74"/>
      <c r="I47" s="4"/>
      <c r="J47" s="4"/>
      <c r="K47" s="4"/>
      <c r="L47" s="7"/>
      <c r="M47" s="4"/>
      <c r="N47" s="74"/>
      <c r="O47" s="7"/>
      <c r="P47" s="4"/>
      <c r="Q47" s="74"/>
      <c r="R47" s="7"/>
      <c r="S47" s="4"/>
      <c r="T47" s="74"/>
      <c r="U47" s="7"/>
      <c r="V47" s="4"/>
      <c r="W47" s="74"/>
      <c r="X47" s="7"/>
      <c r="Y47" s="4"/>
      <c r="Z47" s="74"/>
      <c r="AA47" s="7"/>
      <c r="AB47" s="4"/>
      <c r="AC47" s="74"/>
      <c r="AD47" s="7"/>
      <c r="AE47" s="4"/>
      <c r="AF47" s="74"/>
      <c r="AG47" s="7"/>
      <c r="AH47" s="4"/>
      <c r="AI47" s="74"/>
      <c r="AJ47" s="7"/>
      <c r="AK47" s="4"/>
      <c r="AL47" s="74"/>
      <c r="AM47" s="7"/>
      <c r="AN47" s="4"/>
      <c r="AO47" s="74"/>
      <c r="AP47" s="7"/>
      <c r="AQ47" s="4"/>
      <c r="AR47" s="74"/>
      <c r="AS47" s="7"/>
      <c r="AT47" s="4"/>
      <c r="AU47" s="74"/>
      <c r="AV47" s="7"/>
      <c r="AW47" s="4"/>
      <c r="AX47" s="74"/>
      <c r="AY47" s="7"/>
      <c r="AZ47" s="4"/>
      <c r="BA47" s="74"/>
      <c r="BB47" s="7"/>
      <c r="BC47" s="4"/>
      <c r="BD47" s="74"/>
      <c r="BE47" s="7"/>
      <c r="BF47" s="4"/>
      <c r="BG47" s="74"/>
      <c r="BH47" s="7"/>
      <c r="BI47" s="4"/>
      <c r="BJ47" s="74"/>
      <c r="BK47" s="7"/>
      <c r="BL47" s="4"/>
      <c r="BM47" s="74"/>
      <c r="BN47" s="7"/>
      <c r="BO47" s="4"/>
      <c r="BP47" s="74"/>
      <c r="BQ47" s="7"/>
      <c r="BR47" s="4"/>
      <c r="BS47" s="74"/>
      <c r="BT47" s="7"/>
      <c r="BU47" s="4"/>
      <c r="BV47" s="74"/>
      <c r="BW47" s="7"/>
      <c r="BX47" s="4"/>
      <c r="BY47" s="74"/>
    </row>
    <row r="48" spans="1:77" ht="13.5" customHeight="1">
      <c r="A48" s="71"/>
      <c r="C48" s="7"/>
      <c r="D48" s="4"/>
      <c r="E48" s="4"/>
      <c r="F48" s="7"/>
      <c r="G48" s="4"/>
      <c r="H48" s="74"/>
      <c r="I48" s="4"/>
      <c r="J48" s="4"/>
      <c r="K48" s="4"/>
      <c r="L48" s="7"/>
      <c r="M48" s="4"/>
      <c r="N48" s="74"/>
      <c r="O48" s="7"/>
      <c r="P48" s="4"/>
      <c r="Q48" s="74"/>
      <c r="R48" s="7"/>
      <c r="S48" s="4"/>
      <c r="T48" s="74"/>
      <c r="U48" s="7"/>
      <c r="V48" s="4"/>
      <c r="W48" s="74"/>
      <c r="X48" s="7"/>
      <c r="Y48" s="4"/>
      <c r="Z48" s="74"/>
      <c r="AA48" s="7"/>
      <c r="AB48" s="4"/>
      <c r="AC48" s="74"/>
      <c r="AD48" s="7"/>
      <c r="AE48" s="4"/>
      <c r="AF48" s="74"/>
      <c r="AG48" s="7"/>
      <c r="AH48" s="4"/>
      <c r="AI48" s="74"/>
      <c r="AJ48" s="7"/>
      <c r="AK48" s="4"/>
      <c r="AL48" s="74"/>
      <c r="AM48" s="7"/>
      <c r="AN48" s="4"/>
      <c r="AO48" s="74"/>
      <c r="AP48" s="7"/>
      <c r="AQ48" s="4"/>
      <c r="AR48" s="74"/>
      <c r="AS48" s="7"/>
      <c r="AT48" s="4"/>
      <c r="AU48" s="74"/>
      <c r="AV48" s="7"/>
      <c r="AW48" s="4"/>
      <c r="AX48" s="74"/>
      <c r="AY48" s="7"/>
      <c r="AZ48" s="4"/>
      <c r="BA48" s="74"/>
      <c r="BB48" s="7"/>
      <c r="BC48" s="4"/>
      <c r="BD48" s="74"/>
      <c r="BE48" s="7"/>
      <c r="BF48" s="4"/>
      <c r="BG48" s="74"/>
      <c r="BH48" s="7"/>
      <c r="BI48" s="4"/>
      <c r="BJ48" s="74"/>
      <c r="BK48" s="7"/>
      <c r="BL48" s="4"/>
      <c r="BM48" s="74"/>
      <c r="BN48" s="7"/>
      <c r="BO48" s="4"/>
      <c r="BP48" s="74"/>
      <c r="BQ48" s="7"/>
      <c r="BR48" s="4"/>
      <c r="BS48" s="74"/>
      <c r="BT48" s="7"/>
      <c r="BU48" s="4"/>
      <c r="BV48" s="74"/>
      <c r="BW48" s="7"/>
      <c r="BX48" s="4"/>
      <c r="BY48" s="74"/>
    </row>
    <row r="49" spans="1:77" ht="13.5" customHeight="1">
      <c r="A49" s="71"/>
      <c r="C49" s="7"/>
      <c r="D49" s="4"/>
      <c r="E49" s="4"/>
      <c r="F49" s="7"/>
      <c r="G49" s="4"/>
      <c r="H49" s="74"/>
      <c r="I49" s="4"/>
      <c r="J49" s="4"/>
      <c r="K49" s="4"/>
      <c r="L49" s="7"/>
      <c r="M49" s="4"/>
      <c r="N49" s="74"/>
      <c r="O49" s="7"/>
      <c r="P49" s="4"/>
      <c r="Q49" s="74"/>
      <c r="R49" s="7"/>
      <c r="S49" s="4"/>
      <c r="T49" s="74"/>
      <c r="U49" s="7"/>
      <c r="V49" s="4"/>
      <c r="W49" s="74"/>
      <c r="X49" s="7"/>
      <c r="Y49" s="4"/>
      <c r="Z49" s="74"/>
      <c r="AA49" s="7"/>
      <c r="AB49" s="4"/>
      <c r="AC49" s="74"/>
      <c r="AD49" s="7"/>
      <c r="AE49" s="4"/>
      <c r="AF49" s="74"/>
      <c r="AG49" s="7"/>
      <c r="AH49" s="4"/>
      <c r="AI49" s="74"/>
      <c r="AJ49" s="7"/>
      <c r="AK49" s="4"/>
      <c r="AL49" s="74"/>
      <c r="AM49" s="7"/>
      <c r="AN49" s="4"/>
      <c r="AO49" s="74"/>
      <c r="AP49" s="7"/>
      <c r="AQ49" s="4"/>
      <c r="AR49" s="74"/>
      <c r="AS49" s="7"/>
      <c r="AT49" s="4"/>
      <c r="AU49" s="74"/>
      <c r="AV49" s="7"/>
      <c r="AW49" s="4"/>
      <c r="AX49" s="74"/>
      <c r="AY49" s="7"/>
      <c r="AZ49" s="4"/>
      <c r="BA49" s="74"/>
      <c r="BB49" s="7"/>
      <c r="BC49" s="4"/>
      <c r="BD49" s="74"/>
      <c r="BE49" s="7"/>
      <c r="BF49" s="4"/>
      <c r="BG49" s="74"/>
      <c r="BH49" s="7"/>
      <c r="BI49" s="4"/>
      <c r="BJ49" s="74"/>
      <c r="BK49" s="7"/>
      <c r="BL49" s="4"/>
      <c r="BM49" s="74"/>
      <c r="BN49" s="7"/>
      <c r="BO49" s="4"/>
      <c r="BP49" s="74"/>
      <c r="BQ49" s="7"/>
      <c r="BR49" s="4"/>
      <c r="BS49" s="74"/>
      <c r="BT49" s="7"/>
      <c r="BU49" s="4"/>
      <c r="BV49" s="74"/>
      <c r="BW49" s="7"/>
      <c r="BX49" s="4"/>
      <c r="BY49" s="74"/>
    </row>
    <row r="50" spans="1:77" ht="13.5" customHeight="1">
      <c r="A50" s="71"/>
      <c r="C50" s="7"/>
      <c r="D50" s="4"/>
      <c r="E50" s="4"/>
      <c r="F50" s="7"/>
      <c r="G50" s="4"/>
      <c r="H50" s="74"/>
      <c r="I50" s="4"/>
      <c r="J50" s="4"/>
      <c r="K50" s="4"/>
      <c r="L50" s="7"/>
      <c r="M50" s="4"/>
      <c r="N50" s="74"/>
      <c r="O50" s="7"/>
      <c r="P50" s="4"/>
      <c r="Q50" s="74"/>
      <c r="R50" s="7"/>
      <c r="S50" s="4"/>
      <c r="T50" s="74"/>
      <c r="U50" s="7"/>
      <c r="V50" s="4"/>
      <c r="W50" s="74"/>
      <c r="X50" s="7"/>
      <c r="Y50" s="4"/>
      <c r="Z50" s="74"/>
      <c r="AA50" s="7"/>
      <c r="AB50" s="4"/>
      <c r="AC50" s="74"/>
      <c r="AD50" s="7"/>
      <c r="AE50" s="4"/>
      <c r="AF50" s="74"/>
      <c r="AG50" s="7"/>
      <c r="AH50" s="4"/>
      <c r="AI50" s="74"/>
      <c r="AJ50" s="7"/>
      <c r="AK50" s="4"/>
      <c r="AL50" s="74"/>
      <c r="AM50" s="7"/>
      <c r="AN50" s="4"/>
      <c r="AO50" s="74"/>
      <c r="AP50" s="7"/>
      <c r="AQ50" s="4"/>
      <c r="AR50" s="74"/>
      <c r="AS50" s="7"/>
      <c r="AT50" s="4"/>
      <c r="AU50" s="74"/>
      <c r="AV50" s="7"/>
      <c r="AW50" s="4"/>
      <c r="AX50" s="74"/>
      <c r="AY50" s="7"/>
      <c r="AZ50" s="4"/>
      <c r="BA50" s="74"/>
      <c r="BB50" s="7"/>
      <c r="BC50" s="4"/>
      <c r="BD50" s="74"/>
      <c r="BE50" s="7"/>
      <c r="BF50" s="4"/>
      <c r="BG50" s="74"/>
      <c r="BH50" s="7"/>
      <c r="BI50" s="4"/>
      <c r="BJ50" s="74"/>
      <c r="BK50" s="7"/>
      <c r="BL50" s="4"/>
      <c r="BM50" s="74"/>
      <c r="BN50" s="7"/>
      <c r="BO50" s="4"/>
      <c r="BP50" s="74"/>
      <c r="BQ50" s="7"/>
      <c r="BR50" s="4"/>
      <c r="BS50" s="74"/>
      <c r="BT50" s="7"/>
      <c r="BU50" s="4"/>
      <c r="BV50" s="74"/>
      <c r="BW50" s="7"/>
      <c r="BX50" s="4"/>
      <c r="BY50" s="74"/>
    </row>
    <row r="51" spans="1:77" ht="13.5" customHeight="1">
      <c r="A51" s="71"/>
      <c r="C51" s="7"/>
      <c r="D51" s="4"/>
      <c r="E51" s="4"/>
      <c r="F51" s="7"/>
      <c r="G51" s="4"/>
      <c r="H51" s="74"/>
      <c r="I51" s="4"/>
      <c r="J51" s="4"/>
      <c r="K51" s="4"/>
      <c r="L51" s="7"/>
      <c r="M51" s="4"/>
      <c r="N51" s="74"/>
      <c r="O51" s="7"/>
      <c r="P51" s="4"/>
      <c r="Q51" s="74"/>
      <c r="R51" s="7"/>
      <c r="S51" s="4"/>
      <c r="T51" s="74"/>
      <c r="U51" s="7"/>
      <c r="V51" s="4"/>
      <c r="W51" s="74"/>
      <c r="X51" s="7"/>
      <c r="Y51" s="4"/>
      <c r="Z51" s="74"/>
      <c r="AA51" s="7"/>
      <c r="AB51" s="4"/>
      <c r="AC51" s="74"/>
      <c r="AD51" s="7"/>
      <c r="AE51" s="4"/>
      <c r="AF51" s="74"/>
      <c r="AG51" s="7"/>
      <c r="AH51" s="4"/>
      <c r="AI51" s="74"/>
      <c r="AJ51" s="7"/>
      <c r="AK51" s="4"/>
      <c r="AL51" s="74"/>
      <c r="AM51" s="7"/>
      <c r="AN51" s="4"/>
      <c r="AO51" s="74"/>
      <c r="AP51" s="7"/>
      <c r="AQ51" s="4"/>
      <c r="AR51" s="74"/>
      <c r="AS51" s="7"/>
      <c r="AT51" s="4"/>
      <c r="AU51" s="74"/>
      <c r="AV51" s="7"/>
      <c r="AW51" s="4"/>
      <c r="AX51" s="74"/>
      <c r="AY51" s="7"/>
      <c r="AZ51" s="4"/>
      <c r="BA51" s="74"/>
      <c r="BB51" s="7"/>
      <c r="BC51" s="4"/>
      <c r="BD51" s="74"/>
      <c r="BE51" s="7"/>
      <c r="BF51" s="4"/>
      <c r="BG51" s="74"/>
      <c r="BH51" s="7"/>
      <c r="BI51" s="4"/>
      <c r="BJ51" s="74"/>
      <c r="BK51" s="7"/>
      <c r="BL51" s="4"/>
      <c r="BM51" s="74"/>
      <c r="BN51" s="7"/>
      <c r="BO51" s="4"/>
      <c r="BP51" s="74"/>
      <c r="BQ51" s="7"/>
      <c r="BR51" s="4"/>
      <c r="BS51" s="74"/>
      <c r="BT51" s="7"/>
      <c r="BU51" s="4"/>
      <c r="BV51" s="74"/>
      <c r="BW51" s="7"/>
      <c r="BX51" s="4"/>
      <c r="BY51" s="74"/>
    </row>
    <row r="52" spans="1:77" ht="13.5" customHeight="1">
      <c r="A52" s="71"/>
      <c r="C52" s="7"/>
      <c r="D52" s="4"/>
      <c r="E52" s="4"/>
      <c r="F52" s="7"/>
      <c r="G52" s="4"/>
      <c r="H52" s="74"/>
      <c r="I52" s="4"/>
      <c r="J52" s="4"/>
      <c r="K52" s="4"/>
      <c r="L52" s="7"/>
      <c r="M52" s="4"/>
      <c r="N52" s="74"/>
      <c r="O52" s="7"/>
      <c r="P52" s="4"/>
      <c r="Q52" s="74"/>
      <c r="R52" s="7"/>
      <c r="S52" s="4"/>
      <c r="T52" s="74"/>
      <c r="U52" s="7"/>
      <c r="V52" s="4"/>
      <c r="W52" s="74"/>
      <c r="X52" s="7"/>
      <c r="Y52" s="4"/>
      <c r="Z52" s="74"/>
      <c r="AA52" s="7"/>
      <c r="AB52" s="4"/>
      <c r="AC52" s="74"/>
      <c r="AD52" s="7"/>
      <c r="AE52" s="4"/>
      <c r="AF52" s="74"/>
      <c r="AG52" s="7"/>
      <c r="AH52" s="4"/>
      <c r="AI52" s="74"/>
      <c r="AJ52" s="7"/>
      <c r="AK52" s="4"/>
      <c r="AL52" s="74"/>
      <c r="AM52" s="7"/>
      <c r="AN52" s="4"/>
      <c r="AO52" s="74"/>
      <c r="AP52" s="7"/>
      <c r="AQ52" s="4"/>
      <c r="AR52" s="74"/>
      <c r="AS52" s="7"/>
      <c r="AT52" s="4"/>
      <c r="AU52" s="74"/>
      <c r="AV52" s="7"/>
      <c r="AW52" s="4"/>
      <c r="AX52" s="74"/>
      <c r="AY52" s="7"/>
      <c r="AZ52" s="4"/>
      <c r="BA52" s="74"/>
      <c r="BB52" s="7"/>
      <c r="BC52" s="4"/>
      <c r="BD52" s="74"/>
      <c r="BE52" s="7"/>
      <c r="BF52" s="4"/>
      <c r="BG52" s="74"/>
      <c r="BH52" s="7"/>
      <c r="BI52" s="4"/>
      <c r="BJ52" s="74"/>
      <c r="BK52" s="7"/>
      <c r="BL52" s="4"/>
      <c r="BM52" s="74"/>
      <c r="BN52" s="7"/>
      <c r="BO52" s="4"/>
      <c r="BP52" s="74"/>
      <c r="BQ52" s="7"/>
      <c r="BR52" s="4"/>
      <c r="BS52" s="74"/>
      <c r="BT52" s="7"/>
      <c r="BU52" s="4"/>
      <c r="BV52" s="74"/>
      <c r="BW52" s="7"/>
      <c r="BX52" s="4"/>
      <c r="BY52" s="74"/>
    </row>
    <row r="53" spans="1:77" ht="13.5" customHeight="1">
      <c r="A53" s="71"/>
      <c r="C53" s="7"/>
      <c r="D53" s="4"/>
      <c r="E53" s="4"/>
      <c r="F53" s="7"/>
      <c r="G53" s="4"/>
      <c r="H53" s="74"/>
      <c r="I53" s="4"/>
      <c r="J53" s="4"/>
      <c r="K53" s="4"/>
      <c r="L53" s="7"/>
      <c r="M53" s="4"/>
      <c r="N53" s="74"/>
      <c r="O53" s="7"/>
      <c r="P53" s="4"/>
      <c r="Q53" s="74"/>
      <c r="R53" s="7"/>
      <c r="S53" s="4"/>
      <c r="T53" s="74"/>
      <c r="U53" s="7"/>
      <c r="V53" s="4"/>
      <c r="W53" s="74"/>
      <c r="X53" s="7"/>
      <c r="Y53" s="4"/>
      <c r="Z53" s="74"/>
      <c r="AA53" s="7"/>
      <c r="AB53" s="4"/>
      <c r="AC53" s="74"/>
      <c r="AD53" s="7"/>
      <c r="AE53" s="4"/>
      <c r="AF53" s="74"/>
      <c r="AG53" s="7"/>
      <c r="AH53" s="4"/>
      <c r="AI53" s="74"/>
      <c r="AJ53" s="7"/>
      <c r="AK53" s="4"/>
      <c r="AL53" s="74"/>
      <c r="AM53" s="7"/>
      <c r="AN53" s="4"/>
      <c r="AO53" s="74"/>
      <c r="AP53" s="7"/>
      <c r="AQ53" s="4"/>
      <c r="AR53" s="74"/>
      <c r="AS53" s="7"/>
      <c r="AT53" s="4"/>
      <c r="AU53" s="74"/>
      <c r="AV53" s="7"/>
      <c r="AW53" s="4"/>
      <c r="AX53" s="74"/>
      <c r="AY53" s="7"/>
      <c r="AZ53" s="4"/>
      <c r="BA53" s="74"/>
      <c r="BB53" s="7"/>
      <c r="BC53" s="4"/>
      <c r="BD53" s="74"/>
      <c r="BE53" s="7"/>
      <c r="BF53" s="4"/>
      <c r="BG53" s="74"/>
      <c r="BH53" s="7"/>
      <c r="BI53" s="4"/>
      <c r="BJ53" s="74"/>
      <c r="BK53" s="7"/>
      <c r="BL53" s="4"/>
      <c r="BM53" s="74"/>
      <c r="BN53" s="7"/>
      <c r="BO53" s="4"/>
      <c r="BP53" s="74"/>
      <c r="BQ53" s="7"/>
      <c r="BR53" s="4"/>
      <c r="BS53" s="74"/>
      <c r="BT53" s="7"/>
      <c r="BU53" s="4"/>
      <c r="BV53" s="74"/>
      <c r="BW53" s="7"/>
      <c r="BX53" s="4"/>
      <c r="BY53" s="74"/>
    </row>
    <row r="54" spans="1:77" ht="13.5" customHeight="1">
      <c r="A54" s="71"/>
      <c r="C54" s="7"/>
      <c r="D54" s="4"/>
      <c r="E54" s="4"/>
      <c r="F54" s="7"/>
      <c r="G54" s="4"/>
      <c r="H54" s="74"/>
      <c r="I54" s="4"/>
      <c r="J54" s="4"/>
      <c r="K54" s="4"/>
      <c r="L54" s="7"/>
      <c r="M54" s="4"/>
      <c r="N54" s="74"/>
      <c r="O54" s="7"/>
      <c r="P54" s="4"/>
      <c r="Q54" s="74"/>
      <c r="R54" s="7"/>
      <c r="S54" s="4"/>
      <c r="T54" s="74"/>
      <c r="U54" s="7"/>
      <c r="V54" s="4"/>
      <c r="W54" s="74"/>
      <c r="X54" s="7"/>
      <c r="Y54" s="4"/>
      <c r="Z54" s="74"/>
      <c r="AA54" s="7"/>
      <c r="AB54" s="4"/>
      <c r="AC54" s="74"/>
      <c r="AD54" s="7"/>
      <c r="AE54" s="4"/>
      <c r="AF54" s="74"/>
      <c r="AG54" s="7"/>
      <c r="AH54" s="4"/>
      <c r="AI54" s="74"/>
      <c r="AJ54" s="7"/>
      <c r="AK54" s="4"/>
      <c r="AL54" s="74"/>
      <c r="AM54" s="7"/>
      <c r="AN54" s="4"/>
      <c r="AO54" s="74"/>
      <c r="AP54" s="7"/>
      <c r="AQ54" s="4"/>
      <c r="AR54" s="74"/>
      <c r="AS54" s="7"/>
      <c r="AT54" s="4"/>
      <c r="AU54" s="74"/>
      <c r="AV54" s="7"/>
      <c r="AW54" s="4"/>
      <c r="AX54" s="74"/>
      <c r="AY54" s="7"/>
      <c r="AZ54" s="4"/>
      <c r="BA54" s="74"/>
      <c r="BB54" s="7"/>
      <c r="BC54" s="4"/>
      <c r="BD54" s="74"/>
      <c r="BE54" s="7"/>
      <c r="BF54" s="4"/>
      <c r="BG54" s="74"/>
      <c r="BH54" s="7"/>
      <c r="BI54" s="4"/>
      <c r="BJ54" s="74"/>
      <c r="BK54" s="7"/>
      <c r="BL54" s="4"/>
      <c r="BM54" s="74"/>
      <c r="BN54" s="7"/>
      <c r="BO54" s="4"/>
      <c r="BP54" s="74"/>
      <c r="BQ54" s="7"/>
      <c r="BR54" s="4"/>
      <c r="BS54" s="74"/>
      <c r="BT54" s="7"/>
      <c r="BU54" s="4"/>
      <c r="BV54" s="74"/>
      <c r="BW54" s="7"/>
      <c r="BX54" s="4"/>
      <c r="BY54" s="74"/>
    </row>
    <row r="55" spans="1:77" ht="13.5" customHeight="1">
      <c r="A55" s="71"/>
      <c r="C55" s="7"/>
      <c r="D55" s="4"/>
      <c r="E55" s="4"/>
      <c r="F55" s="7"/>
      <c r="G55" s="4"/>
      <c r="H55" s="74"/>
      <c r="I55" s="4"/>
      <c r="J55" s="4"/>
      <c r="K55" s="4"/>
      <c r="L55" s="7"/>
      <c r="M55" s="4"/>
      <c r="N55" s="74"/>
      <c r="O55" s="7"/>
      <c r="P55" s="4"/>
      <c r="Q55" s="74"/>
      <c r="R55" s="7"/>
      <c r="S55" s="4"/>
      <c r="T55" s="74"/>
      <c r="U55" s="7"/>
      <c r="V55" s="4"/>
      <c r="W55" s="74"/>
      <c r="X55" s="7"/>
      <c r="Y55" s="4"/>
      <c r="Z55" s="74"/>
      <c r="AA55" s="7"/>
      <c r="AB55" s="4"/>
      <c r="AC55" s="74"/>
      <c r="AD55" s="7"/>
      <c r="AE55" s="4"/>
      <c r="AF55" s="74"/>
      <c r="AG55" s="7"/>
      <c r="AH55" s="4"/>
      <c r="AI55" s="74"/>
      <c r="AJ55" s="7"/>
      <c r="AK55" s="4"/>
      <c r="AL55" s="74"/>
      <c r="AM55" s="7"/>
      <c r="AN55" s="4"/>
      <c r="AO55" s="74"/>
      <c r="AP55" s="7"/>
      <c r="AQ55" s="4"/>
      <c r="AR55" s="74"/>
      <c r="AS55" s="7"/>
      <c r="AT55" s="4"/>
      <c r="AU55" s="74"/>
      <c r="AV55" s="7"/>
      <c r="AW55" s="4"/>
      <c r="AX55" s="74"/>
      <c r="AY55" s="7"/>
      <c r="AZ55" s="4"/>
      <c r="BA55" s="74"/>
      <c r="BB55" s="7"/>
      <c r="BC55" s="4"/>
      <c r="BD55" s="74"/>
      <c r="BE55" s="7"/>
      <c r="BF55" s="4"/>
      <c r="BG55" s="74"/>
      <c r="BH55" s="7"/>
      <c r="BI55" s="4"/>
      <c r="BJ55" s="74"/>
      <c r="BK55" s="7"/>
      <c r="BL55" s="4"/>
      <c r="BM55" s="74"/>
      <c r="BN55" s="7"/>
      <c r="BO55" s="4"/>
      <c r="BP55" s="74"/>
      <c r="BQ55" s="7"/>
      <c r="BR55" s="4"/>
      <c r="BS55" s="74"/>
      <c r="BT55" s="7"/>
      <c r="BU55" s="4"/>
      <c r="BV55" s="74"/>
      <c r="BW55" s="7"/>
      <c r="BX55" s="4"/>
      <c r="BY55" s="74"/>
    </row>
    <row r="56" spans="1:77" ht="13.5" customHeight="1">
      <c r="A56" s="71"/>
      <c r="C56" s="7"/>
      <c r="D56" s="4"/>
      <c r="E56" s="4"/>
      <c r="F56" s="7"/>
      <c r="G56" s="4"/>
      <c r="H56" s="74"/>
      <c r="I56" s="4"/>
      <c r="J56" s="4"/>
      <c r="K56" s="4"/>
      <c r="L56" s="7"/>
      <c r="M56" s="4"/>
      <c r="N56" s="74"/>
      <c r="O56" s="7"/>
      <c r="P56" s="4"/>
      <c r="Q56" s="74"/>
      <c r="R56" s="7"/>
      <c r="S56" s="4"/>
      <c r="T56" s="74"/>
      <c r="U56" s="7"/>
      <c r="V56" s="4"/>
      <c r="W56" s="74"/>
      <c r="X56" s="7"/>
      <c r="Y56" s="4"/>
      <c r="Z56" s="74"/>
      <c r="AA56" s="7"/>
      <c r="AB56" s="4"/>
      <c r="AC56" s="74"/>
      <c r="AD56" s="7"/>
      <c r="AE56" s="4"/>
      <c r="AF56" s="74"/>
      <c r="AG56" s="7"/>
      <c r="AH56" s="4"/>
      <c r="AI56" s="74"/>
      <c r="AJ56" s="7"/>
      <c r="AK56" s="4"/>
      <c r="AL56" s="74"/>
      <c r="AM56" s="7"/>
      <c r="AN56" s="4"/>
      <c r="AO56" s="74"/>
      <c r="AP56" s="7"/>
      <c r="AQ56" s="4"/>
      <c r="AR56" s="74"/>
      <c r="AS56" s="7"/>
      <c r="AT56" s="4"/>
      <c r="AU56" s="74"/>
      <c r="AV56" s="7"/>
      <c r="AW56" s="4"/>
      <c r="AX56" s="74"/>
      <c r="AY56" s="7"/>
      <c r="AZ56" s="4"/>
      <c r="BA56" s="74"/>
      <c r="BB56" s="7"/>
      <c r="BC56" s="4"/>
      <c r="BD56" s="74"/>
      <c r="BE56" s="7"/>
      <c r="BF56" s="4"/>
      <c r="BG56" s="74"/>
      <c r="BH56" s="7"/>
      <c r="BI56" s="4"/>
      <c r="BJ56" s="74"/>
      <c r="BK56" s="7"/>
      <c r="BL56" s="4"/>
      <c r="BM56" s="74"/>
      <c r="BN56" s="7"/>
      <c r="BO56" s="4"/>
      <c r="BP56" s="74"/>
      <c r="BQ56" s="7"/>
      <c r="BR56" s="4"/>
      <c r="BS56" s="74"/>
      <c r="BT56" s="7"/>
      <c r="BU56" s="4"/>
      <c r="BV56" s="74"/>
      <c r="BW56" s="7"/>
      <c r="BX56" s="4"/>
      <c r="BY56" s="74"/>
    </row>
    <row r="57" spans="1:77" ht="13.5" customHeight="1">
      <c r="A57" s="71"/>
      <c r="C57" s="7"/>
      <c r="D57" s="4"/>
      <c r="E57" s="4"/>
      <c r="F57" s="7"/>
      <c r="G57" s="4"/>
      <c r="H57" s="74"/>
      <c r="I57" s="4"/>
      <c r="J57" s="4"/>
      <c r="K57" s="4"/>
      <c r="L57" s="7"/>
      <c r="M57" s="4"/>
      <c r="N57" s="74"/>
      <c r="O57" s="7"/>
      <c r="P57" s="4"/>
      <c r="Q57" s="74"/>
      <c r="R57" s="7"/>
      <c r="S57" s="4"/>
      <c r="T57" s="74"/>
      <c r="U57" s="7"/>
      <c r="V57" s="4"/>
      <c r="W57" s="74"/>
      <c r="X57" s="7"/>
      <c r="Y57" s="4"/>
      <c r="Z57" s="74"/>
      <c r="AA57" s="7"/>
      <c r="AB57" s="4"/>
      <c r="AC57" s="74"/>
      <c r="AD57" s="7"/>
      <c r="AE57" s="4"/>
      <c r="AF57" s="74"/>
      <c r="AG57" s="7"/>
      <c r="AH57" s="4"/>
      <c r="AI57" s="74"/>
      <c r="AJ57" s="7"/>
      <c r="AK57" s="4"/>
      <c r="AL57" s="74"/>
      <c r="AM57" s="7"/>
      <c r="AN57" s="4"/>
      <c r="AO57" s="74"/>
      <c r="AP57" s="7"/>
      <c r="AQ57" s="4"/>
      <c r="AR57" s="74"/>
      <c r="AS57" s="7"/>
      <c r="AT57" s="4"/>
      <c r="AU57" s="74"/>
      <c r="AV57" s="7"/>
      <c r="AW57" s="4"/>
      <c r="AX57" s="74"/>
      <c r="AY57" s="7"/>
      <c r="AZ57" s="4"/>
      <c r="BA57" s="74"/>
      <c r="BB57" s="7"/>
      <c r="BC57" s="4"/>
      <c r="BD57" s="74"/>
      <c r="BE57" s="7"/>
      <c r="BF57" s="4"/>
      <c r="BG57" s="74"/>
      <c r="BH57" s="7"/>
      <c r="BI57" s="4"/>
      <c r="BJ57" s="74"/>
      <c r="BK57" s="7"/>
      <c r="BL57" s="4"/>
      <c r="BM57" s="74"/>
      <c r="BN57" s="7"/>
      <c r="BO57" s="4"/>
      <c r="BP57" s="74"/>
      <c r="BQ57" s="7"/>
      <c r="BR57" s="4"/>
      <c r="BS57" s="74"/>
      <c r="BT57" s="7"/>
      <c r="BU57" s="4"/>
      <c r="BV57" s="74"/>
      <c r="BW57" s="7"/>
      <c r="BX57" s="4"/>
      <c r="BY57" s="74"/>
    </row>
    <row r="58" spans="1:77" ht="13.5" customHeight="1">
      <c r="A58" s="71"/>
      <c r="C58" s="7"/>
      <c r="D58" s="4"/>
      <c r="E58" s="4"/>
      <c r="F58" s="7"/>
      <c r="G58" s="4"/>
      <c r="H58" s="74"/>
      <c r="I58" s="4"/>
      <c r="J58" s="4"/>
      <c r="K58" s="4"/>
      <c r="L58" s="7"/>
      <c r="M58" s="4"/>
      <c r="N58" s="74"/>
      <c r="O58" s="7"/>
      <c r="P58" s="4"/>
      <c r="Q58" s="74"/>
      <c r="R58" s="7"/>
      <c r="S58" s="4"/>
      <c r="T58" s="74"/>
      <c r="U58" s="7"/>
      <c r="V58" s="4"/>
      <c r="W58" s="74"/>
      <c r="X58" s="7"/>
      <c r="Y58" s="4"/>
      <c r="Z58" s="74"/>
      <c r="AA58" s="7"/>
      <c r="AB58" s="4"/>
      <c r="AC58" s="74"/>
      <c r="AD58" s="7"/>
      <c r="AE58" s="4"/>
      <c r="AF58" s="74"/>
      <c r="AG58" s="7"/>
      <c r="AH58" s="4"/>
      <c r="AI58" s="74"/>
      <c r="AJ58" s="7"/>
      <c r="AK58" s="4"/>
      <c r="AL58" s="74"/>
      <c r="AM58" s="7"/>
      <c r="AN58" s="4"/>
      <c r="AO58" s="74"/>
      <c r="AP58" s="7"/>
      <c r="AQ58" s="4"/>
      <c r="AR58" s="74"/>
      <c r="AS58" s="7"/>
      <c r="AT58" s="4"/>
      <c r="AU58" s="74"/>
      <c r="AV58" s="7"/>
      <c r="AW58" s="4"/>
      <c r="AX58" s="74"/>
      <c r="AY58" s="7"/>
      <c r="AZ58" s="4"/>
      <c r="BA58" s="74"/>
      <c r="BB58" s="7"/>
      <c r="BC58" s="4"/>
      <c r="BD58" s="74"/>
      <c r="BE58" s="7"/>
      <c r="BF58" s="4"/>
      <c r="BG58" s="74"/>
      <c r="BH58" s="7"/>
      <c r="BI58" s="4"/>
      <c r="BJ58" s="74"/>
      <c r="BK58" s="7"/>
      <c r="BL58" s="4"/>
      <c r="BM58" s="74"/>
      <c r="BN58" s="7"/>
      <c r="BO58" s="4"/>
      <c r="BP58" s="74"/>
      <c r="BQ58" s="7"/>
      <c r="BR58" s="4"/>
      <c r="BS58" s="74"/>
      <c r="BT58" s="7"/>
      <c r="BU58" s="4"/>
      <c r="BV58" s="74"/>
      <c r="BW58" s="7"/>
      <c r="BX58" s="4"/>
      <c r="BY58" s="74"/>
    </row>
    <row r="59" spans="1:77" ht="13.5" customHeight="1">
      <c r="A59" s="71"/>
      <c r="C59" s="7"/>
      <c r="D59" s="4"/>
      <c r="E59" s="4"/>
      <c r="F59" s="7"/>
      <c r="G59" s="4"/>
      <c r="H59" s="74"/>
      <c r="I59" s="4"/>
      <c r="J59" s="4"/>
      <c r="K59" s="4"/>
      <c r="L59" s="7"/>
      <c r="M59" s="4"/>
      <c r="N59" s="74"/>
      <c r="O59" s="7"/>
      <c r="P59" s="4"/>
      <c r="Q59" s="74"/>
      <c r="R59" s="7"/>
      <c r="S59" s="4"/>
      <c r="T59" s="74"/>
      <c r="U59" s="7"/>
      <c r="V59" s="4"/>
      <c r="W59" s="74"/>
      <c r="X59" s="7"/>
      <c r="Y59" s="4"/>
      <c r="Z59" s="74"/>
      <c r="AA59" s="7"/>
      <c r="AB59" s="4"/>
      <c r="AC59" s="74"/>
      <c r="AD59" s="7"/>
      <c r="AE59" s="4"/>
      <c r="AF59" s="74"/>
      <c r="AG59" s="7"/>
      <c r="AH59" s="4"/>
      <c r="AI59" s="74"/>
      <c r="AJ59" s="7"/>
      <c r="AK59" s="4"/>
      <c r="AL59" s="74"/>
      <c r="AM59" s="7"/>
      <c r="AN59" s="4"/>
      <c r="AO59" s="74"/>
      <c r="AP59" s="7"/>
      <c r="AQ59" s="4"/>
      <c r="AR59" s="74"/>
      <c r="AS59" s="7"/>
      <c r="AT59" s="4"/>
      <c r="AU59" s="74"/>
      <c r="AV59" s="7"/>
      <c r="AW59" s="4"/>
      <c r="AX59" s="74"/>
      <c r="AY59" s="7"/>
      <c r="AZ59" s="4"/>
      <c r="BA59" s="74"/>
      <c r="BB59" s="7"/>
      <c r="BC59" s="4"/>
      <c r="BD59" s="74"/>
      <c r="BE59" s="7"/>
      <c r="BF59" s="4"/>
      <c r="BG59" s="74"/>
      <c r="BH59" s="7"/>
      <c r="BI59" s="4"/>
      <c r="BJ59" s="74"/>
      <c r="BK59" s="7"/>
      <c r="BL59" s="4"/>
      <c r="BM59" s="74"/>
      <c r="BN59" s="7"/>
      <c r="BO59" s="4"/>
      <c r="BP59" s="74"/>
      <c r="BQ59" s="7"/>
      <c r="BR59" s="4"/>
      <c r="BS59" s="74"/>
      <c r="BT59" s="7"/>
      <c r="BU59" s="4"/>
      <c r="BV59" s="74"/>
      <c r="BW59" s="7"/>
      <c r="BX59" s="4"/>
      <c r="BY59" s="74"/>
    </row>
    <row r="60" spans="1:77" ht="13.5" customHeight="1">
      <c r="A60" s="71"/>
      <c r="C60" s="7"/>
      <c r="D60" s="4"/>
      <c r="E60" s="4"/>
      <c r="F60" s="7"/>
      <c r="G60" s="4"/>
      <c r="H60" s="74"/>
      <c r="I60" s="4"/>
      <c r="J60" s="4"/>
      <c r="K60" s="4"/>
      <c r="L60" s="7"/>
      <c r="M60" s="4"/>
      <c r="N60" s="74"/>
      <c r="O60" s="7"/>
      <c r="P60" s="4"/>
      <c r="Q60" s="74"/>
      <c r="R60" s="7"/>
      <c r="S60" s="4"/>
      <c r="T60" s="74"/>
      <c r="U60" s="7"/>
      <c r="V60" s="4"/>
      <c r="W60" s="74"/>
      <c r="X60" s="7"/>
      <c r="Y60" s="4"/>
      <c r="Z60" s="74"/>
      <c r="AA60" s="7"/>
      <c r="AB60" s="4"/>
      <c r="AC60" s="74"/>
      <c r="AD60" s="7"/>
      <c r="AE60" s="4"/>
      <c r="AF60" s="74"/>
      <c r="AG60" s="7"/>
      <c r="AH60" s="4"/>
      <c r="AI60" s="74"/>
      <c r="AJ60" s="7"/>
      <c r="AK60" s="4"/>
      <c r="AL60" s="74"/>
      <c r="AM60" s="7"/>
      <c r="AN60" s="4"/>
      <c r="AO60" s="74"/>
      <c r="AP60" s="7"/>
      <c r="AQ60" s="4"/>
      <c r="AR60" s="74"/>
      <c r="AS60" s="7"/>
      <c r="AT60" s="4"/>
      <c r="AU60" s="74"/>
      <c r="AV60" s="7"/>
      <c r="AW60" s="4"/>
      <c r="AX60" s="74"/>
      <c r="AY60" s="7"/>
      <c r="AZ60" s="4"/>
      <c r="BA60" s="74"/>
      <c r="BB60" s="7"/>
      <c r="BC60" s="4"/>
      <c r="BD60" s="74"/>
      <c r="BE60" s="7"/>
      <c r="BF60" s="4"/>
      <c r="BG60" s="74"/>
      <c r="BH60" s="7"/>
      <c r="BI60" s="4"/>
      <c r="BJ60" s="74"/>
      <c r="BK60" s="7"/>
      <c r="BL60" s="4"/>
      <c r="BM60" s="74"/>
      <c r="BN60" s="7"/>
      <c r="BO60" s="4"/>
      <c r="BP60" s="74"/>
      <c r="BQ60" s="7"/>
      <c r="BR60" s="4"/>
      <c r="BS60" s="74"/>
      <c r="BT60" s="7"/>
      <c r="BU60" s="4"/>
      <c r="BV60" s="74"/>
      <c r="BW60" s="7"/>
      <c r="BX60" s="4"/>
      <c r="BY60" s="74"/>
    </row>
    <row r="61" spans="1:77" ht="13.5" customHeight="1">
      <c r="A61" s="71"/>
      <c r="C61" s="7"/>
      <c r="D61" s="4"/>
      <c r="E61" s="4"/>
      <c r="F61" s="7"/>
      <c r="G61" s="4"/>
      <c r="H61" s="74"/>
      <c r="I61" s="4"/>
      <c r="J61" s="4"/>
      <c r="K61" s="4"/>
      <c r="L61" s="7"/>
      <c r="M61" s="4"/>
      <c r="N61" s="74"/>
      <c r="O61" s="7"/>
      <c r="P61" s="4"/>
      <c r="Q61" s="74"/>
      <c r="R61" s="7"/>
      <c r="S61" s="4"/>
      <c r="T61" s="74"/>
      <c r="U61" s="7"/>
      <c r="V61" s="4"/>
      <c r="W61" s="74"/>
      <c r="X61" s="7"/>
      <c r="Y61" s="4"/>
      <c r="Z61" s="74"/>
      <c r="AA61" s="7"/>
      <c r="AB61" s="4"/>
      <c r="AC61" s="74"/>
      <c r="AD61" s="7"/>
      <c r="AE61" s="4"/>
      <c r="AF61" s="74"/>
      <c r="AG61" s="7"/>
      <c r="AH61" s="4"/>
      <c r="AI61" s="74"/>
      <c r="AJ61" s="7"/>
      <c r="AK61" s="4"/>
      <c r="AL61" s="74"/>
      <c r="AM61" s="7"/>
      <c r="AN61" s="4"/>
      <c r="AO61" s="74"/>
      <c r="AP61" s="7"/>
      <c r="AQ61" s="4"/>
      <c r="AR61" s="74"/>
      <c r="AS61" s="7"/>
      <c r="AT61" s="4"/>
      <c r="AU61" s="74"/>
      <c r="AV61" s="7"/>
      <c r="AW61" s="4"/>
      <c r="AX61" s="74"/>
      <c r="AY61" s="7"/>
      <c r="AZ61" s="4"/>
      <c r="BA61" s="74"/>
      <c r="BB61" s="7"/>
      <c r="BC61" s="4"/>
      <c r="BD61" s="74"/>
      <c r="BE61" s="7"/>
      <c r="BF61" s="4"/>
      <c r="BG61" s="74"/>
      <c r="BH61" s="7"/>
      <c r="BI61" s="4"/>
      <c r="BJ61" s="74"/>
      <c r="BK61" s="7"/>
      <c r="BL61" s="4"/>
      <c r="BM61" s="74"/>
      <c r="BN61" s="7"/>
      <c r="BO61" s="4"/>
      <c r="BP61" s="74"/>
      <c r="BQ61" s="7"/>
      <c r="BR61" s="4"/>
      <c r="BS61" s="74"/>
      <c r="BT61" s="7"/>
      <c r="BU61" s="4"/>
      <c r="BV61" s="74"/>
      <c r="BW61" s="7"/>
      <c r="BX61" s="4"/>
      <c r="BY61" s="74"/>
    </row>
    <row r="62" spans="1:77" ht="13.5" customHeight="1">
      <c r="A62" s="71"/>
      <c r="C62" s="7"/>
      <c r="D62" s="4"/>
      <c r="E62" s="4"/>
      <c r="F62" s="7"/>
      <c r="G62" s="4"/>
      <c r="H62" s="74"/>
      <c r="I62" s="4"/>
      <c r="J62" s="4"/>
      <c r="K62" s="4"/>
      <c r="L62" s="7"/>
      <c r="M62" s="4"/>
      <c r="N62" s="74"/>
      <c r="O62" s="7"/>
      <c r="P62" s="4"/>
      <c r="Q62" s="74"/>
      <c r="R62" s="7"/>
      <c r="S62" s="4"/>
      <c r="T62" s="74"/>
      <c r="U62" s="7"/>
      <c r="V62" s="4"/>
      <c r="W62" s="74"/>
      <c r="X62" s="7"/>
      <c r="Y62" s="4"/>
      <c r="Z62" s="74"/>
      <c r="AA62" s="7"/>
      <c r="AB62" s="4"/>
      <c r="AC62" s="74"/>
      <c r="AD62" s="7"/>
      <c r="AE62" s="4"/>
      <c r="AF62" s="74"/>
      <c r="AG62" s="7"/>
      <c r="AH62" s="4"/>
      <c r="AI62" s="74"/>
      <c r="AJ62" s="7"/>
      <c r="AK62" s="4"/>
      <c r="AL62" s="74"/>
      <c r="AM62" s="7"/>
      <c r="AN62" s="4"/>
      <c r="AO62" s="74"/>
      <c r="AP62" s="7"/>
      <c r="AQ62" s="4"/>
      <c r="AR62" s="74"/>
      <c r="AS62" s="7"/>
      <c r="AT62" s="4"/>
      <c r="AU62" s="74"/>
      <c r="AV62" s="7"/>
      <c r="AW62" s="4"/>
      <c r="AX62" s="74"/>
      <c r="AY62" s="7"/>
      <c r="AZ62" s="4"/>
      <c r="BA62" s="74"/>
      <c r="BB62" s="7"/>
      <c r="BC62" s="4"/>
      <c r="BD62" s="74"/>
      <c r="BE62" s="7"/>
      <c r="BF62" s="4"/>
      <c r="BG62" s="74"/>
      <c r="BH62" s="7"/>
      <c r="BI62" s="4"/>
      <c r="BJ62" s="74"/>
      <c r="BK62" s="7"/>
      <c r="BL62" s="4"/>
      <c r="BM62" s="74"/>
      <c r="BN62" s="7"/>
      <c r="BO62" s="4"/>
      <c r="BP62" s="74"/>
      <c r="BQ62" s="7"/>
      <c r="BR62" s="4"/>
      <c r="BS62" s="74"/>
      <c r="BT62" s="7"/>
      <c r="BU62" s="4"/>
      <c r="BV62" s="74"/>
      <c r="BW62" s="7"/>
      <c r="BX62" s="4"/>
      <c r="BY62" s="74"/>
    </row>
    <row r="63" spans="1:77" ht="13.5" customHeight="1">
      <c r="A63" s="71"/>
      <c r="C63" s="7"/>
      <c r="D63" s="4"/>
      <c r="E63" s="4"/>
      <c r="F63" s="7"/>
      <c r="G63" s="4"/>
      <c r="H63" s="74"/>
      <c r="I63" s="4"/>
      <c r="J63" s="4"/>
      <c r="K63" s="4"/>
      <c r="L63" s="7"/>
      <c r="M63" s="4"/>
      <c r="N63" s="74"/>
      <c r="O63" s="7"/>
      <c r="P63" s="4"/>
      <c r="Q63" s="74"/>
      <c r="R63" s="7"/>
      <c r="S63" s="4"/>
      <c r="T63" s="74"/>
      <c r="U63" s="7"/>
      <c r="V63" s="4"/>
      <c r="W63" s="74"/>
      <c r="X63" s="7"/>
      <c r="Y63" s="4"/>
      <c r="Z63" s="74"/>
      <c r="AA63" s="7"/>
      <c r="AB63" s="4"/>
      <c r="AC63" s="74"/>
      <c r="AD63" s="7"/>
      <c r="AE63" s="4"/>
      <c r="AF63" s="74"/>
      <c r="AG63" s="7"/>
      <c r="AH63" s="4"/>
      <c r="AI63" s="74"/>
      <c r="AJ63" s="7"/>
      <c r="AK63" s="4"/>
      <c r="AL63" s="74"/>
      <c r="AM63" s="7"/>
      <c r="AN63" s="4"/>
      <c r="AO63" s="74"/>
      <c r="AP63" s="7"/>
      <c r="AQ63" s="4"/>
      <c r="AR63" s="74"/>
      <c r="AS63" s="7"/>
      <c r="AT63" s="4"/>
      <c r="AU63" s="74"/>
      <c r="AV63" s="7"/>
      <c r="AW63" s="4"/>
      <c r="AX63" s="74"/>
      <c r="AY63" s="7"/>
      <c r="AZ63" s="4"/>
      <c r="BA63" s="74"/>
      <c r="BB63" s="7"/>
      <c r="BC63" s="4"/>
      <c r="BD63" s="74"/>
      <c r="BE63" s="7"/>
      <c r="BF63" s="4"/>
      <c r="BG63" s="74"/>
      <c r="BH63" s="7"/>
      <c r="BI63" s="4"/>
      <c r="BJ63" s="74"/>
      <c r="BK63" s="7"/>
      <c r="BL63" s="4"/>
      <c r="BM63" s="74"/>
      <c r="BN63" s="7"/>
      <c r="BO63" s="4"/>
      <c r="BP63" s="74"/>
      <c r="BQ63" s="7"/>
      <c r="BR63" s="4"/>
      <c r="BS63" s="74"/>
      <c r="BT63" s="7"/>
      <c r="BU63" s="4"/>
      <c r="BV63" s="74"/>
      <c r="BW63" s="7"/>
      <c r="BX63" s="4"/>
      <c r="BY63" s="74"/>
    </row>
    <row r="64" spans="1:77" ht="13.5" customHeight="1">
      <c r="A64" s="71"/>
      <c r="C64" s="7"/>
      <c r="D64" s="4"/>
      <c r="E64" s="4"/>
      <c r="F64" s="7"/>
      <c r="G64" s="4"/>
      <c r="H64" s="74"/>
      <c r="I64" s="4"/>
      <c r="J64" s="4"/>
      <c r="K64" s="4"/>
      <c r="L64" s="7"/>
      <c r="M64" s="4"/>
      <c r="N64" s="74"/>
      <c r="O64" s="7"/>
      <c r="P64" s="4"/>
      <c r="Q64" s="74"/>
      <c r="R64" s="7"/>
      <c r="S64" s="4"/>
      <c r="T64" s="74"/>
      <c r="U64" s="7"/>
      <c r="V64" s="4"/>
      <c r="W64" s="74"/>
      <c r="X64" s="7"/>
      <c r="Y64" s="4"/>
      <c r="Z64" s="74"/>
      <c r="AA64" s="7"/>
      <c r="AB64" s="4"/>
      <c r="AC64" s="74"/>
      <c r="AD64" s="7"/>
      <c r="AE64" s="4"/>
      <c r="AF64" s="74"/>
      <c r="AG64" s="7"/>
      <c r="AH64" s="4"/>
      <c r="AI64" s="74"/>
      <c r="AJ64" s="7"/>
      <c r="AK64" s="4"/>
      <c r="AL64" s="74"/>
      <c r="AM64" s="7"/>
      <c r="AN64" s="4"/>
      <c r="AO64" s="74"/>
      <c r="AP64" s="7"/>
      <c r="AQ64" s="4"/>
      <c r="AR64" s="74"/>
      <c r="AS64" s="7"/>
      <c r="AT64" s="4"/>
      <c r="AU64" s="74"/>
      <c r="AV64" s="7"/>
      <c r="AW64" s="4"/>
      <c r="AX64" s="74"/>
      <c r="AY64" s="7"/>
      <c r="AZ64" s="4"/>
      <c r="BA64" s="74"/>
      <c r="BB64" s="7"/>
      <c r="BC64" s="4"/>
      <c r="BD64" s="74"/>
      <c r="BE64" s="7"/>
      <c r="BF64" s="4"/>
      <c r="BG64" s="74"/>
      <c r="BH64" s="7"/>
      <c r="BI64" s="4"/>
      <c r="BJ64" s="74"/>
      <c r="BK64" s="7"/>
      <c r="BL64" s="4"/>
      <c r="BM64" s="74"/>
      <c r="BN64" s="7"/>
      <c r="BO64" s="4"/>
      <c r="BP64" s="74"/>
      <c r="BQ64" s="7"/>
      <c r="BR64" s="4"/>
      <c r="BS64" s="74"/>
      <c r="BT64" s="7"/>
      <c r="BU64" s="4"/>
      <c r="BV64" s="74"/>
      <c r="BW64" s="7"/>
      <c r="BX64" s="4"/>
      <c r="BY64" s="74"/>
    </row>
    <row r="65" spans="1:77" ht="13.5" customHeight="1">
      <c r="A65" s="71"/>
      <c r="C65" s="7"/>
      <c r="D65" s="4"/>
      <c r="E65" s="4"/>
      <c r="F65" s="7"/>
      <c r="G65" s="4"/>
      <c r="H65" s="74"/>
      <c r="I65" s="4"/>
      <c r="J65" s="4"/>
      <c r="K65" s="4"/>
      <c r="L65" s="7"/>
      <c r="M65" s="4"/>
      <c r="N65" s="74"/>
      <c r="O65" s="7"/>
      <c r="P65" s="4"/>
      <c r="Q65" s="74"/>
      <c r="R65" s="7"/>
      <c r="S65" s="4"/>
      <c r="T65" s="74"/>
      <c r="U65" s="7"/>
      <c r="V65" s="4"/>
      <c r="W65" s="74"/>
      <c r="X65" s="7"/>
      <c r="Y65" s="4"/>
      <c r="Z65" s="74"/>
      <c r="AA65" s="7"/>
      <c r="AB65" s="4"/>
      <c r="AC65" s="74"/>
      <c r="AD65" s="7"/>
      <c r="AE65" s="4"/>
      <c r="AF65" s="74"/>
      <c r="AG65" s="7"/>
      <c r="AH65" s="4"/>
      <c r="AI65" s="74"/>
      <c r="AJ65" s="7"/>
      <c r="AK65" s="4"/>
      <c r="AL65" s="74"/>
      <c r="AM65" s="7"/>
      <c r="AN65" s="4"/>
      <c r="AO65" s="74"/>
      <c r="AP65" s="7"/>
      <c r="AQ65" s="4"/>
      <c r="AR65" s="74"/>
      <c r="AS65" s="7"/>
      <c r="AT65" s="4"/>
      <c r="AU65" s="74"/>
      <c r="AV65" s="7"/>
      <c r="AW65" s="4"/>
      <c r="AX65" s="74"/>
      <c r="AY65" s="7"/>
      <c r="AZ65" s="4"/>
      <c r="BA65" s="74"/>
      <c r="BB65" s="7"/>
      <c r="BC65" s="4"/>
      <c r="BD65" s="74"/>
      <c r="BE65" s="7"/>
      <c r="BF65" s="4"/>
      <c r="BG65" s="74"/>
      <c r="BH65" s="7"/>
      <c r="BI65" s="4"/>
      <c r="BJ65" s="74"/>
      <c r="BK65" s="7"/>
      <c r="BL65" s="4"/>
      <c r="BM65" s="74"/>
      <c r="BN65" s="7"/>
      <c r="BO65" s="4"/>
      <c r="BP65" s="74"/>
      <c r="BQ65" s="7"/>
      <c r="BR65" s="4"/>
      <c r="BS65" s="74"/>
      <c r="BT65" s="7"/>
      <c r="BU65" s="4"/>
      <c r="BV65" s="74"/>
      <c r="BW65" s="7"/>
      <c r="BX65" s="4"/>
      <c r="BY65" s="74"/>
    </row>
    <row r="66" spans="1:77" ht="13.5" customHeight="1">
      <c r="A66" s="71"/>
      <c r="C66" s="7"/>
      <c r="D66" s="4"/>
      <c r="E66" s="4"/>
      <c r="F66" s="7"/>
      <c r="G66" s="4"/>
      <c r="H66" s="74"/>
      <c r="I66" s="4"/>
      <c r="J66" s="4"/>
      <c r="K66" s="4"/>
      <c r="L66" s="7"/>
      <c r="M66" s="4"/>
      <c r="N66" s="74"/>
      <c r="O66" s="7"/>
      <c r="P66" s="4"/>
      <c r="Q66" s="74"/>
      <c r="R66" s="7"/>
      <c r="S66" s="4"/>
      <c r="T66" s="74"/>
      <c r="U66" s="7"/>
      <c r="V66" s="4"/>
      <c r="W66" s="74"/>
      <c r="X66" s="7"/>
      <c r="Y66" s="4"/>
      <c r="Z66" s="74"/>
      <c r="AA66" s="7"/>
      <c r="AB66" s="4"/>
      <c r="AC66" s="74"/>
      <c r="AD66" s="7"/>
      <c r="AE66" s="4"/>
      <c r="AF66" s="74"/>
      <c r="AG66" s="7"/>
      <c r="AH66" s="4"/>
      <c r="AI66" s="74"/>
      <c r="AJ66" s="7"/>
      <c r="AK66" s="4"/>
      <c r="AL66" s="74"/>
      <c r="AM66" s="7"/>
      <c r="AN66" s="4"/>
      <c r="AO66" s="74"/>
      <c r="AP66" s="7"/>
      <c r="AQ66" s="4"/>
      <c r="AR66" s="74"/>
      <c r="AS66" s="7"/>
      <c r="AT66" s="4"/>
      <c r="AU66" s="74"/>
      <c r="AV66" s="7"/>
      <c r="AW66" s="4"/>
      <c r="AX66" s="74"/>
      <c r="AY66" s="7"/>
      <c r="AZ66" s="4"/>
      <c r="BA66" s="74"/>
      <c r="BB66" s="7"/>
      <c r="BC66" s="4"/>
      <c r="BD66" s="74"/>
      <c r="BE66" s="7"/>
      <c r="BF66" s="4"/>
      <c r="BG66" s="74"/>
      <c r="BH66" s="7"/>
      <c r="BI66" s="4"/>
      <c r="BJ66" s="74"/>
      <c r="BK66" s="7"/>
      <c r="BL66" s="4"/>
      <c r="BM66" s="74"/>
      <c r="BN66" s="7"/>
      <c r="BO66" s="4"/>
      <c r="BP66" s="74"/>
      <c r="BQ66" s="7"/>
      <c r="BR66" s="4"/>
      <c r="BS66" s="74"/>
      <c r="BT66" s="7"/>
      <c r="BU66" s="4"/>
      <c r="BV66" s="74"/>
      <c r="BW66" s="7"/>
      <c r="BX66" s="4"/>
      <c r="BY66" s="74"/>
    </row>
    <row r="67" spans="1:77" ht="13.5" customHeight="1">
      <c r="A67" s="71"/>
      <c r="C67" s="7"/>
      <c r="D67" s="4"/>
      <c r="E67" s="4"/>
      <c r="F67" s="7"/>
      <c r="G67" s="4"/>
      <c r="H67" s="74"/>
      <c r="I67" s="4"/>
      <c r="J67" s="4"/>
      <c r="K67" s="4"/>
      <c r="L67" s="7"/>
      <c r="M67" s="4"/>
      <c r="N67" s="74"/>
      <c r="O67" s="7"/>
      <c r="P67" s="4"/>
      <c r="Q67" s="74"/>
      <c r="R67" s="7"/>
      <c r="S67" s="4"/>
      <c r="T67" s="74"/>
      <c r="U67" s="7"/>
      <c r="V67" s="4"/>
      <c r="W67" s="74"/>
      <c r="X67" s="7"/>
      <c r="Y67" s="4"/>
      <c r="Z67" s="74"/>
      <c r="AA67" s="7"/>
      <c r="AB67" s="4"/>
      <c r="AC67" s="74"/>
      <c r="AD67" s="7"/>
      <c r="AE67" s="4"/>
      <c r="AF67" s="74"/>
      <c r="AG67" s="7"/>
      <c r="AH67" s="4"/>
      <c r="AI67" s="74"/>
      <c r="AJ67" s="7"/>
      <c r="AK67" s="4"/>
      <c r="AL67" s="74"/>
      <c r="AM67" s="7"/>
      <c r="AN67" s="4"/>
      <c r="AO67" s="74"/>
      <c r="AP67" s="7"/>
      <c r="AQ67" s="4"/>
      <c r="AR67" s="74"/>
      <c r="AS67" s="7"/>
      <c r="AT67" s="4"/>
      <c r="AU67" s="74"/>
      <c r="AV67" s="7"/>
      <c r="AW67" s="4"/>
      <c r="AX67" s="74"/>
      <c r="AY67" s="7"/>
      <c r="AZ67" s="4"/>
      <c r="BA67" s="74"/>
      <c r="BB67" s="7"/>
      <c r="BC67" s="4"/>
      <c r="BD67" s="74"/>
      <c r="BE67" s="7"/>
      <c r="BF67" s="4"/>
      <c r="BG67" s="74"/>
      <c r="BH67" s="7"/>
      <c r="BI67" s="4"/>
      <c r="BJ67" s="74"/>
      <c r="BK67" s="7"/>
      <c r="BL67" s="4"/>
      <c r="BM67" s="74"/>
      <c r="BN67" s="7"/>
      <c r="BO67" s="4"/>
      <c r="BP67" s="74"/>
      <c r="BQ67" s="7"/>
      <c r="BR67" s="4"/>
      <c r="BS67" s="74"/>
      <c r="BT67" s="7"/>
      <c r="BU67" s="4"/>
      <c r="BV67" s="74"/>
      <c r="BW67" s="7"/>
      <c r="BX67" s="4"/>
      <c r="BY67" s="74"/>
    </row>
    <row r="68" spans="1:77" ht="13.5" customHeight="1">
      <c r="A68" s="71"/>
      <c r="C68" s="7"/>
      <c r="D68" s="4"/>
      <c r="E68" s="4"/>
      <c r="F68" s="7"/>
      <c r="G68" s="4"/>
      <c r="H68" s="74"/>
      <c r="I68" s="4"/>
      <c r="J68" s="4"/>
      <c r="K68" s="4"/>
      <c r="L68" s="7"/>
      <c r="M68" s="4"/>
      <c r="N68" s="74"/>
      <c r="O68" s="7"/>
      <c r="P68" s="4"/>
      <c r="Q68" s="74"/>
      <c r="R68" s="7"/>
      <c r="S68" s="4"/>
      <c r="T68" s="74"/>
      <c r="U68" s="7"/>
      <c r="V68" s="4"/>
      <c r="W68" s="74"/>
      <c r="X68" s="7"/>
      <c r="Y68" s="4"/>
      <c r="Z68" s="74"/>
      <c r="AA68" s="7"/>
      <c r="AB68" s="4"/>
      <c r="AC68" s="74"/>
      <c r="AD68" s="7"/>
      <c r="AE68" s="4"/>
      <c r="AF68" s="74"/>
      <c r="AG68" s="7"/>
      <c r="AH68" s="4"/>
      <c r="AI68" s="74"/>
      <c r="AJ68" s="7"/>
      <c r="AK68" s="4"/>
      <c r="AL68" s="74"/>
      <c r="AM68" s="7"/>
      <c r="AN68" s="4"/>
      <c r="AO68" s="74"/>
      <c r="AP68" s="7"/>
      <c r="AQ68" s="4"/>
      <c r="AR68" s="74"/>
      <c r="AS68" s="7"/>
      <c r="AT68" s="4"/>
      <c r="AU68" s="74"/>
      <c r="AV68" s="7"/>
      <c r="AW68" s="4"/>
      <c r="AX68" s="74"/>
      <c r="AY68" s="7"/>
      <c r="AZ68" s="4"/>
      <c r="BA68" s="74"/>
      <c r="BB68" s="7"/>
      <c r="BC68" s="4"/>
      <c r="BD68" s="74"/>
      <c r="BE68" s="7"/>
      <c r="BF68" s="4"/>
      <c r="BG68" s="74"/>
      <c r="BH68" s="7"/>
      <c r="BI68" s="4"/>
      <c r="BJ68" s="74"/>
      <c r="BK68" s="7"/>
      <c r="BL68" s="4"/>
      <c r="BM68" s="74"/>
      <c r="BN68" s="7"/>
      <c r="BO68" s="4"/>
      <c r="BP68" s="74"/>
      <c r="BQ68" s="7"/>
      <c r="BR68" s="4"/>
      <c r="BS68" s="74"/>
      <c r="BT68" s="7"/>
      <c r="BU68" s="4"/>
      <c r="BV68" s="74"/>
      <c r="BW68" s="7"/>
      <c r="BX68" s="4"/>
      <c r="BY68" s="74"/>
    </row>
    <row r="69" spans="1:77" ht="13.5" customHeight="1">
      <c r="A69" s="71"/>
      <c r="C69" s="7"/>
      <c r="D69" s="4"/>
      <c r="E69" s="4"/>
      <c r="F69" s="7"/>
      <c r="G69" s="4"/>
      <c r="H69" s="74"/>
      <c r="I69" s="4"/>
      <c r="J69" s="4"/>
      <c r="K69" s="4"/>
      <c r="L69" s="7"/>
      <c r="M69" s="4"/>
      <c r="N69" s="74"/>
      <c r="O69" s="7"/>
      <c r="P69" s="4"/>
      <c r="Q69" s="74"/>
      <c r="R69" s="7"/>
      <c r="S69" s="4"/>
      <c r="T69" s="74"/>
      <c r="U69" s="7"/>
      <c r="V69" s="4"/>
      <c r="W69" s="74"/>
      <c r="X69" s="7"/>
      <c r="Y69" s="4"/>
      <c r="Z69" s="74"/>
      <c r="AA69" s="7"/>
      <c r="AB69" s="4"/>
      <c r="AC69" s="74"/>
      <c r="AD69" s="7"/>
      <c r="AE69" s="4"/>
      <c r="AF69" s="74"/>
      <c r="AG69" s="7"/>
      <c r="AH69" s="4"/>
      <c r="AI69" s="74"/>
      <c r="AJ69" s="7"/>
      <c r="AK69" s="4"/>
      <c r="AL69" s="74"/>
      <c r="AM69" s="7"/>
      <c r="AN69" s="4"/>
      <c r="AO69" s="74"/>
      <c r="AP69" s="7"/>
      <c r="AQ69" s="4"/>
      <c r="AR69" s="74"/>
      <c r="AS69" s="7"/>
      <c r="AT69" s="4"/>
      <c r="AU69" s="74"/>
      <c r="AV69" s="7"/>
      <c r="AW69" s="4"/>
      <c r="AX69" s="74"/>
      <c r="AY69" s="7"/>
      <c r="AZ69" s="4"/>
      <c r="BA69" s="74"/>
      <c r="BB69" s="7"/>
      <c r="BC69" s="4"/>
      <c r="BD69" s="74"/>
      <c r="BE69" s="7"/>
      <c r="BF69" s="4"/>
      <c r="BG69" s="74"/>
      <c r="BH69" s="7"/>
      <c r="BI69" s="4"/>
      <c r="BJ69" s="74"/>
      <c r="BK69" s="7"/>
      <c r="BL69" s="4"/>
      <c r="BM69" s="74"/>
      <c r="BN69" s="7"/>
      <c r="BO69" s="4"/>
      <c r="BP69" s="74"/>
      <c r="BQ69" s="7"/>
      <c r="BR69" s="4"/>
      <c r="BS69" s="74"/>
      <c r="BT69" s="7"/>
      <c r="BU69" s="4"/>
      <c r="BV69" s="74"/>
      <c r="BW69" s="7"/>
      <c r="BX69" s="4"/>
      <c r="BY69" s="74"/>
    </row>
    <row r="70" spans="1:77" ht="13.5" customHeight="1">
      <c r="A70" s="71"/>
      <c r="C70" s="7"/>
      <c r="D70" s="4"/>
      <c r="E70" s="4"/>
      <c r="F70" s="7"/>
      <c r="G70" s="4"/>
      <c r="H70" s="74"/>
      <c r="I70" s="4"/>
      <c r="J70" s="4"/>
      <c r="K70" s="4"/>
      <c r="L70" s="7"/>
      <c r="M70" s="4"/>
      <c r="N70" s="74"/>
      <c r="O70" s="7"/>
      <c r="P70" s="4"/>
      <c r="Q70" s="74"/>
      <c r="R70" s="7"/>
      <c r="S70" s="4"/>
      <c r="T70" s="74"/>
      <c r="U70" s="7"/>
      <c r="V70" s="4"/>
      <c r="W70" s="74"/>
      <c r="X70" s="7"/>
      <c r="Y70" s="4"/>
      <c r="Z70" s="74"/>
      <c r="AA70" s="7"/>
      <c r="AB70" s="4"/>
      <c r="AC70" s="74"/>
      <c r="AD70" s="7"/>
      <c r="AE70" s="4"/>
      <c r="AF70" s="74"/>
      <c r="AG70" s="7"/>
      <c r="AH70" s="4"/>
      <c r="AI70" s="74"/>
      <c r="AJ70" s="7"/>
      <c r="AK70" s="4"/>
      <c r="AL70" s="74"/>
      <c r="AM70" s="7"/>
      <c r="AN70" s="4"/>
      <c r="AO70" s="74"/>
      <c r="AP70" s="7"/>
      <c r="AQ70" s="4"/>
      <c r="AR70" s="74"/>
      <c r="AS70" s="7"/>
      <c r="AT70" s="4"/>
      <c r="AU70" s="74"/>
      <c r="AV70" s="7"/>
      <c r="AW70" s="4"/>
      <c r="AX70" s="74"/>
      <c r="AY70" s="7"/>
      <c r="AZ70" s="4"/>
      <c r="BA70" s="74"/>
      <c r="BB70" s="7"/>
      <c r="BC70" s="4"/>
      <c r="BD70" s="74"/>
      <c r="BE70" s="7"/>
      <c r="BF70" s="4"/>
      <c r="BG70" s="74"/>
      <c r="BH70" s="7"/>
      <c r="BI70" s="4"/>
      <c r="BJ70" s="74"/>
      <c r="BK70" s="7"/>
      <c r="BL70" s="4"/>
      <c r="BM70" s="74"/>
      <c r="BN70" s="7"/>
      <c r="BO70" s="4"/>
      <c r="BP70" s="74"/>
      <c r="BQ70" s="7"/>
      <c r="BR70" s="4"/>
      <c r="BS70" s="74"/>
      <c r="BT70" s="7"/>
      <c r="BU70" s="4"/>
      <c r="BV70" s="74"/>
      <c r="BW70" s="7"/>
      <c r="BX70" s="4"/>
      <c r="BY70" s="74"/>
    </row>
    <row r="71" spans="1:77" ht="13.5" customHeight="1">
      <c r="A71" s="71"/>
      <c r="C71" s="7"/>
      <c r="D71" s="4"/>
      <c r="E71" s="4"/>
      <c r="F71" s="7"/>
      <c r="G71" s="4"/>
      <c r="H71" s="74"/>
      <c r="I71" s="4"/>
      <c r="J71" s="4"/>
      <c r="K71" s="4"/>
      <c r="L71" s="7"/>
      <c r="M71" s="4"/>
      <c r="N71" s="74"/>
      <c r="O71" s="7"/>
      <c r="P71" s="4"/>
      <c r="Q71" s="74"/>
      <c r="R71" s="7"/>
      <c r="S71" s="4"/>
      <c r="T71" s="74"/>
      <c r="U71" s="7"/>
      <c r="V71" s="4"/>
      <c r="W71" s="74"/>
      <c r="X71" s="7"/>
      <c r="Y71" s="4"/>
      <c r="Z71" s="74"/>
      <c r="AA71" s="7"/>
      <c r="AB71" s="4"/>
      <c r="AC71" s="74"/>
      <c r="AD71" s="7"/>
      <c r="AE71" s="4"/>
      <c r="AF71" s="74"/>
      <c r="AG71" s="7"/>
      <c r="AH71" s="4"/>
      <c r="AI71" s="74"/>
      <c r="AJ71" s="7"/>
      <c r="AK71" s="4"/>
      <c r="AL71" s="74"/>
      <c r="AM71" s="7"/>
      <c r="AN71" s="4"/>
      <c r="AO71" s="74"/>
      <c r="AP71" s="7"/>
      <c r="AQ71" s="4"/>
      <c r="AR71" s="74"/>
      <c r="AS71" s="7"/>
      <c r="AT71" s="4"/>
      <c r="AU71" s="74"/>
      <c r="AV71" s="7"/>
      <c r="AW71" s="4"/>
      <c r="AX71" s="74"/>
      <c r="AY71" s="7"/>
      <c r="AZ71" s="4"/>
      <c r="BA71" s="74"/>
      <c r="BB71" s="7"/>
      <c r="BC71" s="4"/>
      <c r="BD71" s="74"/>
      <c r="BE71" s="7"/>
      <c r="BF71" s="4"/>
      <c r="BG71" s="74"/>
      <c r="BH71" s="7"/>
      <c r="BI71" s="4"/>
      <c r="BJ71" s="74"/>
      <c r="BK71" s="7"/>
      <c r="BL71" s="4"/>
      <c r="BM71" s="74"/>
      <c r="BN71" s="7"/>
      <c r="BO71" s="4"/>
      <c r="BP71" s="74"/>
      <c r="BQ71" s="7"/>
      <c r="BR71" s="4"/>
      <c r="BS71" s="74"/>
      <c r="BT71" s="7"/>
      <c r="BU71" s="4"/>
      <c r="BV71" s="74"/>
      <c r="BW71" s="7"/>
      <c r="BX71" s="4"/>
      <c r="BY71" s="74"/>
    </row>
    <row r="72" spans="1:77" ht="13.5" customHeight="1">
      <c r="A72" s="71"/>
      <c r="C72" s="7"/>
      <c r="D72" s="4"/>
      <c r="E72" s="4"/>
      <c r="F72" s="7"/>
      <c r="G72" s="4"/>
      <c r="H72" s="74"/>
      <c r="I72" s="4"/>
      <c r="J72" s="4"/>
      <c r="K72" s="4"/>
      <c r="L72" s="7"/>
      <c r="M72" s="4"/>
      <c r="N72" s="74"/>
      <c r="O72" s="7"/>
      <c r="P72" s="4"/>
      <c r="Q72" s="74"/>
      <c r="R72" s="7"/>
      <c r="S72" s="4"/>
      <c r="T72" s="74"/>
      <c r="U72" s="7"/>
      <c r="V72" s="4"/>
      <c r="W72" s="74"/>
      <c r="X72" s="7"/>
      <c r="Y72" s="4"/>
      <c r="Z72" s="74"/>
      <c r="AA72" s="7"/>
      <c r="AB72" s="4"/>
      <c r="AC72" s="74"/>
      <c r="AD72" s="7"/>
      <c r="AE72" s="4"/>
      <c r="AF72" s="74"/>
      <c r="AG72" s="7"/>
      <c r="AH72" s="4"/>
      <c r="AI72" s="74"/>
      <c r="AJ72" s="7"/>
      <c r="AK72" s="4"/>
      <c r="AL72" s="74"/>
      <c r="AM72" s="7"/>
      <c r="AN72" s="4"/>
      <c r="AO72" s="74"/>
      <c r="AP72" s="7"/>
      <c r="AQ72" s="4"/>
      <c r="AR72" s="74"/>
      <c r="AS72" s="7"/>
      <c r="AT72" s="4"/>
      <c r="AU72" s="74"/>
      <c r="AV72" s="7"/>
      <c r="AW72" s="4"/>
      <c r="AX72" s="74"/>
      <c r="AY72" s="7"/>
      <c r="AZ72" s="4"/>
      <c r="BA72" s="74"/>
      <c r="BB72" s="7"/>
      <c r="BC72" s="4"/>
      <c r="BD72" s="74"/>
      <c r="BE72" s="7"/>
      <c r="BF72" s="4"/>
      <c r="BG72" s="74"/>
      <c r="BH72" s="7"/>
      <c r="BI72" s="4"/>
      <c r="BJ72" s="74"/>
      <c r="BK72" s="7"/>
      <c r="BL72" s="4"/>
      <c r="BM72" s="74"/>
      <c r="BN72" s="7"/>
      <c r="BO72" s="4"/>
      <c r="BP72" s="74"/>
      <c r="BQ72" s="7"/>
      <c r="BR72" s="4"/>
      <c r="BS72" s="74"/>
      <c r="BT72" s="7"/>
      <c r="BU72" s="4"/>
      <c r="BV72" s="74"/>
      <c r="BW72" s="7"/>
      <c r="BX72" s="4"/>
      <c r="BY72" s="74"/>
    </row>
    <row r="73" spans="1:77" ht="13.5" customHeight="1">
      <c r="A73" s="71"/>
      <c r="C73" s="7"/>
      <c r="D73" s="4"/>
      <c r="E73" s="4"/>
      <c r="F73" s="7"/>
      <c r="G73" s="4"/>
      <c r="H73" s="74"/>
      <c r="I73" s="4"/>
      <c r="J73" s="4"/>
      <c r="K73" s="4"/>
      <c r="L73" s="7"/>
      <c r="M73" s="4"/>
      <c r="N73" s="74"/>
      <c r="O73" s="7"/>
      <c r="P73" s="4"/>
      <c r="Q73" s="74"/>
      <c r="R73" s="7"/>
      <c r="S73" s="4"/>
      <c r="T73" s="74"/>
      <c r="U73" s="7"/>
      <c r="V73" s="4"/>
      <c r="W73" s="74"/>
      <c r="X73" s="7"/>
      <c r="Y73" s="4"/>
      <c r="Z73" s="74"/>
      <c r="AA73" s="7"/>
      <c r="AB73" s="4"/>
      <c r="AC73" s="74"/>
      <c r="AD73" s="7"/>
      <c r="AE73" s="4"/>
      <c r="AF73" s="74"/>
      <c r="AG73" s="7"/>
      <c r="AH73" s="4"/>
      <c r="AI73" s="74"/>
      <c r="AJ73" s="7"/>
      <c r="AK73" s="4"/>
      <c r="AL73" s="74"/>
      <c r="AM73" s="7"/>
      <c r="AN73" s="4"/>
      <c r="AO73" s="74"/>
      <c r="AP73" s="7"/>
      <c r="AQ73" s="4"/>
      <c r="AR73" s="74"/>
      <c r="AS73" s="7"/>
      <c r="AT73" s="4"/>
      <c r="AU73" s="74"/>
      <c r="AV73" s="7"/>
      <c r="AW73" s="4"/>
      <c r="AX73" s="74"/>
      <c r="AY73" s="7"/>
      <c r="AZ73" s="4"/>
      <c r="BA73" s="74"/>
      <c r="BB73" s="7"/>
      <c r="BC73" s="4"/>
      <c r="BD73" s="74"/>
      <c r="BE73" s="7"/>
      <c r="BF73" s="4"/>
      <c r="BG73" s="74"/>
      <c r="BH73" s="7"/>
      <c r="BI73" s="4"/>
      <c r="BJ73" s="74"/>
      <c r="BK73" s="7"/>
      <c r="BL73" s="4"/>
      <c r="BM73" s="74"/>
      <c r="BN73" s="7"/>
      <c r="BO73" s="4"/>
      <c r="BP73" s="74"/>
      <c r="BQ73" s="7"/>
      <c r="BR73" s="4"/>
      <c r="BS73" s="74"/>
      <c r="BT73" s="7"/>
      <c r="BU73" s="4"/>
      <c r="BV73" s="74"/>
      <c r="BW73" s="7"/>
      <c r="BX73" s="4"/>
      <c r="BY73" s="74"/>
    </row>
    <row r="74" spans="1:77" ht="13.5" customHeight="1">
      <c r="A74" s="71"/>
      <c r="C74" s="7"/>
      <c r="D74" s="4"/>
      <c r="E74" s="4"/>
      <c r="F74" s="7"/>
      <c r="G74" s="4"/>
      <c r="H74" s="74"/>
      <c r="I74" s="4"/>
      <c r="J74" s="4"/>
      <c r="K74" s="4"/>
      <c r="L74" s="7"/>
      <c r="M74" s="4"/>
      <c r="N74" s="74"/>
      <c r="O74" s="7"/>
      <c r="P74" s="4"/>
      <c r="Q74" s="74"/>
      <c r="R74" s="7"/>
      <c r="S74" s="4"/>
      <c r="T74" s="74"/>
      <c r="U74" s="7"/>
      <c r="V74" s="4"/>
      <c r="W74" s="74"/>
      <c r="X74" s="7"/>
      <c r="Y74" s="4"/>
      <c r="Z74" s="74"/>
      <c r="AA74" s="7"/>
      <c r="AB74" s="4"/>
      <c r="AC74" s="74"/>
      <c r="AD74" s="7"/>
      <c r="AE74" s="4"/>
      <c r="AF74" s="74"/>
      <c r="AG74" s="7"/>
      <c r="AH74" s="4"/>
      <c r="AI74" s="74"/>
      <c r="AJ74" s="7"/>
      <c r="AK74" s="4"/>
      <c r="AL74" s="74"/>
      <c r="AM74" s="7"/>
      <c r="AN74" s="4"/>
      <c r="AO74" s="74"/>
      <c r="AP74" s="7"/>
      <c r="AQ74" s="4"/>
      <c r="AR74" s="74"/>
      <c r="AS74" s="7"/>
      <c r="AT74" s="4"/>
      <c r="AU74" s="74"/>
      <c r="AV74" s="7"/>
      <c r="AW74" s="4"/>
      <c r="AX74" s="74"/>
      <c r="AY74" s="7"/>
      <c r="AZ74" s="4"/>
      <c r="BA74" s="74"/>
      <c r="BB74" s="7"/>
      <c r="BC74" s="4"/>
      <c r="BD74" s="74"/>
      <c r="BE74" s="7"/>
      <c r="BF74" s="4"/>
      <c r="BG74" s="74"/>
      <c r="BH74" s="7"/>
      <c r="BI74" s="4"/>
      <c r="BJ74" s="74"/>
      <c r="BK74" s="7"/>
      <c r="BL74" s="4"/>
      <c r="BM74" s="74"/>
      <c r="BN74" s="7"/>
      <c r="BO74" s="4"/>
      <c r="BP74" s="74"/>
      <c r="BQ74" s="7"/>
      <c r="BR74" s="4"/>
      <c r="BS74" s="74"/>
      <c r="BT74" s="7"/>
      <c r="BU74" s="4"/>
      <c r="BV74" s="74"/>
      <c r="BW74" s="7"/>
      <c r="BX74" s="4"/>
      <c r="BY74" s="74"/>
    </row>
    <row r="75" spans="1:77" ht="13.5" customHeight="1">
      <c r="A75" s="71"/>
      <c r="C75" s="7"/>
      <c r="D75" s="4"/>
      <c r="E75" s="4"/>
      <c r="F75" s="7"/>
      <c r="G75" s="4"/>
      <c r="H75" s="74"/>
      <c r="I75" s="4"/>
      <c r="J75" s="4"/>
      <c r="K75" s="4"/>
      <c r="L75" s="7"/>
      <c r="M75" s="4"/>
      <c r="N75" s="74"/>
      <c r="O75" s="7"/>
      <c r="P75" s="4"/>
      <c r="Q75" s="74"/>
      <c r="R75" s="7"/>
      <c r="S75" s="4"/>
      <c r="T75" s="74"/>
      <c r="U75" s="7"/>
      <c r="V75" s="4"/>
      <c r="W75" s="74"/>
      <c r="X75" s="7"/>
      <c r="Y75" s="4"/>
      <c r="Z75" s="74"/>
      <c r="AA75" s="7"/>
      <c r="AB75" s="4"/>
      <c r="AC75" s="74"/>
      <c r="AD75" s="7"/>
      <c r="AE75" s="4"/>
      <c r="AF75" s="74"/>
      <c r="AG75" s="7"/>
      <c r="AH75" s="4"/>
      <c r="AI75" s="74"/>
      <c r="AJ75" s="7"/>
      <c r="AK75" s="4"/>
      <c r="AL75" s="74"/>
      <c r="AM75" s="7"/>
      <c r="AN75" s="4"/>
      <c r="AO75" s="74"/>
      <c r="AP75" s="7"/>
      <c r="AQ75" s="4"/>
      <c r="AR75" s="74"/>
      <c r="AS75" s="7"/>
      <c r="AT75" s="4"/>
      <c r="AU75" s="74"/>
      <c r="AV75" s="7"/>
      <c r="AW75" s="4"/>
      <c r="AX75" s="74"/>
      <c r="AY75" s="7"/>
      <c r="AZ75" s="4"/>
      <c r="BA75" s="74"/>
      <c r="BB75" s="7"/>
      <c r="BC75" s="4"/>
      <c r="BD75" s="74"/>
      <c r="BE75" s="7"/>
      <c r="BF75" s="4"/>
      <c r="BG75" s="74"/>
      <c r="BH75" s="7"/>
      <c r="BI75" s="4"/>
      <c r="BJ75" s="74"/>
      <c r="BK75" s="7"/>
      <c r="BL75" s="4"/>
      <c r="BM75" s="74"/>
      <c r="BN75" s="7"/>
      <c r="BO75" s="4"/>
      <c r="BP75" s="74"/>
      <c r="BQ75" s="7"/>
      <c r="BR75" s="4"/>
      <c r="BS75" s="74"/>
      <c r="BT75" s="7"/>
      <c r="BU75" s="4"/>
      <c r="BV75" s="74"/>
      <c r="BW75" s="7"/>
      <c r="BX75" s="4"/>
      <c r="BY75" s="74"/>
    </row>
    <row r="76" spans="1:77" ht="13.5" customHeight="1">
      <c r="A76" s="71"/>
      <c r="C76" s="7"/>
      <c r="D76" s="4"/>
      <c r="E76" s="4"/>
      <c r="F76" s="7"/>
      <c r="G76" s="4"/>
      <c r="H76" s="74"/>
      <c r="I76" s="4"/>
      <c r="J76" s="4"/>
      <c r="K76" s="4"/>
      <c r="L76" s="7"/>
      <c r="M76" s="4"/>
      <c r="N76" s="74"/>
      <c r="O76" s="7"/>
      <c r="P76" s="4"/>
      <c r="Q76" s="74"/>
      <c r="R76" s="7"/>
      <c r="S76" s="4"/>
      <c r="T76" s="74"/>
      <c r="U76" s="7"/>
      <c r="V76" s="4"/>
      <c r="W76" s="74"/>
      <c r="X76" s="7"/>
      <c r="Y76" s="4"/>
      <c r="Z76" s="74"/>
      <c r="AA76" s="7"/>
      <c r="AB76" s="4"/>
      <c r="AC76" s="74"/>
      <c r="AD76" s="7"/>
      <c r="AE76" s="4"/>
      <c r="AF76" s="74"/>
      <c r="AG76" s="7"/>
      <c r="AH76" s="4"/>
      <c r="AI76" s="74"/>
      <c r="AJ76" s="7"/>
      <c r="AK76" s="4"/>
      <c r="AL76" s="74"/>
      <c r="AM76" s="7"/>
      <c r="AN76" s="4"/>
      <c r="AO76" s="74"/>
      <c r="AP76" s="7"/>
      <c r="AQ76" s="4"/>
      <c r="AR76" s="74"/>
      <c r="AS76" s="7"/>
      <c r="AT76" s="4"/>
      <c r="AU76" s="74"/>
      <c r="AV76" s="7"/>
      <c r="AW76" s="4"/>
      <c r="AX76" s="74"/>
      <c r="AY76" s="7"/>
      <c r="AZ76" s="4"/>
      <c r="BA76" s="74"/>
      <c r="BB76" s="7"/>
      <c r="BC76" s="4"/>
      <c r="BD76" s="74"/>
      <c r="BE76" s="7"/>
      <c r="BF76" s="4"/>
      <c r="BG76" s="74"/>
      <c r="BH76" s="7"/>
      <c r="BI76" s="4"/>
      <c r="BJ76" s="74"/>
      <c r="BK76" s="7"/>
      <c r="BL76" s="4"/>
      <c r="BM76" s="74"/>
      <c r="BN76" s="7"/>
      <c r="BO76" s="4"/>
      <c r="BP76" s="74"/>
      <c r="BQ76" s="7"/>
      <c r="BR76" s="4"/>
      <c r="BS76" s="74"/>
      <c r="BT76" s="7"/>
      <c r="BU76" s="4"/>
      <c r="BV76" s="74"/>
      <c r="BW76" s="7"/>
      <c r="BX76" s="4"/>
      <c r="BY76" s="74"/>
    </row>
    <row r="77" spans="1:77" ht="13.5" customHeight="1">
      <c r="A77" s="71"/>
      <c r="C77" s="7"/>
      <c r="D77" s="4"/>
      <c r="E77" s="4"/>
      <c r="F77" s="7"/>
      <c r="G77" s="4"/>
      <c r="H77" s="74"/>
      <c r="I77" s="4"/>
      <c r="J77" s="4"/>
      <c r="K77" s="4"/>
      <c r="L77" s="7"/>
      <c r="M77" s="4"/>
      <c r="N77" s="74"/>
      <c r="O77" s="7"/>
      <c r="P77" s="4"/>
      <c r="Q77" s="74"/>
      <c r="R77" s="7"/>
      <c r="S77" s="4"/>
      <c r="T77" s="74"/>
      <c r="U77" s="7"/>
      <c r="V77" s="4"/>
      <c r="W77" s="74"/>
      <c r="X77" s="7"/>
      <c r="Y77" s="4"/>
      <c r="Z77" s="74"/>
      <c r="AA77" s="7"/>
      <c r="AB77" s="4"/>
      <c r="AC77" s="74"/>
      <c r="AD77" s="7"/>
      <c r="AE77" s="4"/>
      <c r="AF77" s="74"/>
      <c r="AG77" s="7"/>
      <c r="AH77" s="4"/>
      <c r="AI77" s="74"/>
      <c r="AJ77" s="7"/>
      <c r="AK77" s="4"/>
      <c r="AL77" s="74"/>
      <c r="AM77" s="7"/>
      <c r="AN77" s="4"/>
      <c r="AO77" s="74"/>
      <c r="AP77" s="7"/>
      <c r="AQ77" s="4"/>
      <c r="AR77" s="74"/>
      <c r="AS77" s="7"/>
      <c r="AT77" s="4"/>
      <c r="AU77" s="74"/>
      <c r="AV77" s="7"/>
      <c r="AW77" s="4"/>
      <c r="AX77" s="74"/>
      <c r="AY77" s="7"/>
      <c r="AZ77" s="4"/>
      <c r="BA77" s="74"/>
      <c r="BB77" s="7"/>
      <c r="BC77" s="4"/>
      <c r="BD77" s="74"/>
      <c r="BE77" s="7"/>
      <c r="BF77" s="4"/>
      <c r="BG77" s="74"/>
      <c r="BH77" s="7"/>
      <c r="BI77" s="4"/>
      <c r="BJ77" s="74"/>
      <c r="BK77" s="7"/>
      <c r="BL77" s="4"/>
      <c r="BM77" s="74"/>
      <c r="BN77" s="7"/>
      <c r="BO77" s="4"/>
      <c r="BP77" s="74"/>
      <c r="BQ77" s="7"/>
      <c r="BR77" s="4"/>
      <c r="BS77" s="74"/>
      <c r="BT77" s="7"/>
      <c r="BU77" s="4"/>
      <c r="BV77" s="74"/>
      <c r="BW77" s="7"/>
      <c r="BX77" s="4"/>
      <c r="BY77" s="74"/>
    </row>
    <row r="78" spans="1:77" ht="13.5" customHeight="1">
      <c r="A78" s="71"/>
      <c r="C78" s="7"/>
      <c r="D78" s="4"/>
      <c r="E78" s="4"/>
      <c r="F78" s="7"/>
      <c r="G78" s="4"/>
      <c r="H78" s="74"/>
      <c r="I78" s="4"/>
      <c r="J78" s="4"/>
      <c r="K78" s="4"/>
      <c r="L78" s="7"/>
      <c r="M78" s="4"/>
      <c r="N78" s="74"/>
      <c r="O78" s="7"/>
      <c r="P78" s="4"/>
      <c r="Q78" s="74"/>
      <c r="R78" s="7"/>
      <c r="S78" s="4"/>
      <c r="T78" s="74"/>
      <c r="U78" s="7"/>
      <c r="V78" s="4"/>
      <c r="W78" s="74"/>
      <c r="X78" s="7"/>
      <c r="Y78" s="4"/>
      <c r="Z78" s="74"/>
      <c r="AA78" s="7"/>
      <c r="AB78" s="4"/>
      <c r="AC78" s="74"/>
      <c r="AD78" s="7"/>
      <c r="AE78" s="4"/>
      <c r="AF78" s="74"/>
      <c r="AG78" s="7"/>
      <c r="AH78" s="4"/>
      <c r="AI78" s="74"/>
      <c r="AJ78" s="7"/>
      <c r="AK78" s="4"/>
      <c r="AL78" s="74"/>
      <c r="AM78" s="7"/>
      <c r="AN78" s="4"/>
      <c r="AO78" s="74"/>
      <c r="AP78" s="7"/>
      <c r="AQ78" s="4"/>
      <c r="AR78" s="74"/>
      <c r="AS78" s="7"/>
      <c r="AT78" s="4"/>
      <c r="AU78" s="74"/>
      <c r="AV78" s="7"/>
      <c r="AW78" s="4"/>
      <c r="AX78" s="74"/>
      <c r="AY78" s="7"/>
      <c r="AZ78" s="4"/>
      <c r="BA78" s="74"/>
      <c r="BB78" s="7"/>
      <c r="BC78" s="4"/>
      <c r="BD78" s="74"/>
      <c r="BE78" s="7"/>
      <c r="BF78" s="4"/>
      <c r="BG78" s="74"/>
      <c r="BH78" s="7"/>
      <c r="BI78" s="4"/>
      <c r="BJ78" s="74"/>
      <c r="BK78" s="7"/>
      <c r="BL78" s="4"/>
      <c r="BM78" s="74"/>
      <c r="BN78" s="7"/>
      <c r="BO78" s="4"/>
      <c r="BP78" s="74"/>
      <c r="BQ78" s="7"/>
      <c r="BR78" s="4"/>
      <c r="BS78" s="74"/>
      <c r="BT78" s="7"/>
      <c r="BU78" s="4"/>
      <c r="BV78" s="74"/>
      <c r="BW78" s="7"/>
      <c r="BX78" s="4"/>
      <c r="BY78" s="74"/>
    </row>
    <row r="79" spans="1:77" ht="13.5" customHeight="1">
      <c r="A79" s="71"/>
      <c r="C79" s="7"/>
      <c r="D79" s="4"/>
      <c r="E79" s="4"/>
      <c r="F79" s="7"/>
      <c r="G79" s="4"/>
      <c r="H79" s="74"/>
      <c r="I79" s="4"/>
      <c r="J79" s="4"/>
      <c r="K79" s="4"/>
      <c r="L79" s="7"/>
      <c r="M79" s="4"/>
      <c r="N79" s="74"/>
      <c r="O79" s="7"/>
      <c r="P79" s="4"/>
      <c r="Q79" s="74"/>
      <c r="R79" s="7"/>
      <c r="S79" s="4"/>
      <c r="T79" s="74"/>
      <c r="U79" s="7"/>
      <c r="V79" s="4"/>
      <c r="W79" s="74"/>
      <c r="X79" s="7"/>
      <c r="Y79" s="4"/>
      <c r="Z79" s="74"/>
      <c r="AA79" s="7"/>
      <c r="AB79" s="4"/>
      <c r="AC79" s="74"/>
      <c r="AD79" s="7"/>
      <c r="AE79" s="4"/>
      <c r="AF79" s="74"/>
      <c r="AG79" s="7"/>
      <c r="AH79" s="4"/>
      <c r="AI79" s="74"/>
      <c r="AJ79" s="7"/>
      <c r="AK79" s="4"/>
      <c r="AL79" s="74"/>
      <c r="AM79" s="7"/>
      <c r="AN79" s="4"/>
      <c r="AO79" s="74"/>
      <c r="AP79" s="7"/>
      <c r="AQ79" s="4"/>
      <c r="AR79" s="74"/>
      <c r="AS79" s="7"/>
      <c r="AT79" s="4"/>
      <c r="AU79" s="74"/>
      <c r="AV79" s="7"/>
      <c r="AW79" s="4"/>
      <c r="AX79" s="74"/>
      <c r="AY79" s="7"/>
      <c r="AZ79" s="4"/>
      <c r="BA79" s="74"/>
      <c r="BB79" s="7"/>
      <c r="BC79" s="4"/>
      <c r="BD79" s="74"/>
      <c r="BE79" s="7"/>
      <c r="BF79" s="4"/>
      <c r="BG79" s="74"/>
      <c r="BH79" s="7"/>
      <c r="BI79" s="4"/>
      <c r="BJ79" s="74"/>
      <c r="BK79" s="7"/>
      <c r="BL79" s="4"/>
      <c r="BM79" s="74"/>
      <c r="BN79" s="7"/>
      <c r="BO79" s="4"/>
      <c r="BP79" s="74"/>
      <c r="BQ79" s="7"/>
      <c r="BR79" s="4"/>
      <c r="BS79" s="74"/>
      <c r="BT79" s="7"/>
      <c r="BU79" s="4"/>
      <c r="BV79" s="74"/>
      <c r="BW79" s="7"/>
      <c r="BX79" s="4"/>
      <c r="BY79" s="74"/>
    </row>
    <row r="80" spans="1:77" ht="13.5" customHeight="1">
      <c r="A80" s="71"/>
      <c r="C80" s="7"/>
      <c r="D80" s="4"/>
      <c r="E80" s="4"/>
      <c r="F80" s="7"/>
      <c r="G80" s="4"/>
      <c r="H80" s="74"/>
      <c r="I80" s="4"/>
      <c r="J80" s="4"/>
      <c r="K80" s="4"/>
      <c r="L80" s="7"/>
      <c r="M80" s="4"/>
      <c r="N80" s="74"/>
      <c r="O80" s="7"/>
      <c r="P80" s="4"/>
      <c r="Q80" s="74"/>
      <c r="R80" s="7"/>
      <c r="S80" s="4"/>
      <c r="T80" s="74"/>
      <c r="U80" s="7"/>
      <c r="V80" s="4"/>
      <c r="W80" s="74"/>
      <c r="X80" s="7"/>
      <c r="Y80" s="4"/>
      <c r="Z80" s="74"/>
      <c r="AA80" s="7"/>
      <c r="AB80" s="4"/>
      <c r="AC80" s="74"/>
      <c r="AD80" s="7"/>
      <c r="AE80" s="4"/>
      <c r="AF80" s="74"/>
      <c r="AG80" s="7"/>
      <c r="AH80" s="4"/>
      <c r="AI80" s="74"/>
      <c r="AJ80" s="7"/>
      <c r="AK80" s="4"/>
      <c r="AL80" s="74"/>
      <c r="AM80" s="7"/>
      <c r="AN80" s="4"/>
      <c r="AO80" s="74"/>
      <c r="AP80" s="7"/>
      <c r="AQ80" s="4"/>
      <c r="AR80" s="74"/>
      <c r="AS80" s="7"/>
      <c r="AT80" s="4"/>
      <c r="AU80" s="74"/>
      <c r="AV80" s="7"/>
      <c r="AW80" s="4"/>
      <c r="AX80" s="74"/>
      <c r="AY80" s="7"/>
      <c r="AZ80" s="4"/>
      <c r="BA80" s="74"/>
      <c r="BB80" s="7"/>
      <c r="BC80" s="4"/>
      <c r="BD80" s="74"/>
      <c r="BE80" s="7"/>
      <c r="BF80" s="4"/>
      <c r="BG80" s="74"/>
      <c r="BH80" s="7"/>
      <c r="BI80" s="4"/>
      <c r="BJ80" s="74"/>
      <c r="BK80" s="7"/>
      <c r="BL80" s="4"/>
      <c r="BM80" s="74"/>
      <c r="BN80" s="7"/>
      <c r="BO80" s="4"/>
      <c r="BP80" s="74"/>
      <c r="BQ80" s="7"/>
      <c r="BR80" s="4"/>
      <c r="BS80" s="74"/>
      <c r="BT80" s="7"/>
      <c r="BU80" s="4"/>
      <c r="BV80" s="74"/>
      <c r="BW80" s="7"/>
      <c r="BX80" s="4"/>
      <c r="BY80" s="74"/>
    </row>
    <row r="81" spans="1:77" ht="13.5" customHeight="1">
      <c r="A81" s="71"/>
      <c r="C81" s="7"/>
      <c r="D81" s="4"/>
      <c r="E81" s="4"/>
      <c r="F81" s="7"/>
      <c r="G81" s="4"/>
      <c r="H81" s="74"/>
      <c r="I81" s="4"/>
      <c r="J81" s="4"/>
      <c r="K81" s="4"/>
      <c r="L81" s="7"/>
      <c r="M81" s="4"/>
      <c r="N81" s="74"/>
      <c r="O81" s="7"/>
      <c r="P81" s="4"/>
      <c r="Q81" s="74"/>
      <c r="R81" s="7"/>
      <c r="S81" s="4"/>
      <c r="T81" s="74"/>
      <c r="U81" s="7"/>
      <c r="V81" s="4"/>
      <c r="W81" s="74"/>
      <c r="X81" s="7"/>
      <c r="Y81" s="4"/>
      <c r="Z81" s="74"/>
      <c r="AA81" s="7"/>
      <c r="AB81" s="4"/>
      <c r="AC81" s="74"/>
      <c r="AD81" s="7"/>
      <c r="AE81" s="4"/>
      <c r="AF81" s="74"/>
      <c r="AG81" s="7"/>
      <c r="AH81" s="4"/>
      <c r="AI81" s="74"/>
      <c r="AJ81" s="7"/>
      <c r="AK81" s="4"/>
      <c r="AL81" s="74"/>
      <c r="AM81" s="7"/>
      <c r="AN81" s="4"/>
      <c r="AO81" s="74"/>
      <c r="AP81" s="7"/>
      <c r="AQ81" s="4"/>
      <c r="AR81" s="74"/>
      <c r="AS81" s="7"/>
      <c r="AT81" s="4"/>
      <c r="AU81" s="74"/>
      <c r="AV81" s="7"/>
      <c r="AW81" s="4"/>
      <c r="AX81" s="74"/>
      <c r="AY81" s="7"/>
      <c r="AZ81" s="4"/>
      <c r="BA81" s="74"/>
      <c r="BB81" s="7"/>
      <c r="BC81" s="4"/>
      <c r="BD81" s="74"/>
      <c r="BE81" s="7"/>
      <c r="BF81" s="4"/>
      <c r="BG81" s="74"/>
      <c r="BH81" s="7"/>
      <c r="BI81" s="4"/>
      <c r="BJ81" s="74"/>
      <c r="BK81" s="7"/>
      <c r="BL81" s="4"/>
      <c r="BM81" s="74"/>
      <c r="BN81" s="7"/>
      <c r="BO81" s="4"/>
      <c r="BP81" s="74"/>
      <c r="BQ81" s="7"/>
      <c r="BR81" s="4"/>
      <c r="BS81" s="74"/>
      <c r="BT81" s="7"/>
      <c r="BU81" s="4"/>
      <c r="BV81" s="74"/>
      <c r="BW81" s="7"/>
      <c r="BX81" s="4"/>
      <c r="BY81" s="74"/>
    </row>
    <row r="82" spans="1:77" ht="13.5" customHeight="1">
      <c r="A82" s="71"/>
      <c r="C82" s="7"/>
      <c r="D82" s="4"/>
      <c r="E82" s="4"/>
      <c r="F82" s="7"/>
      <c r="G82" s="4"/>
      <c r="H82" s="74"/>
      <c r="I82" s="4"/>
      <c r="J82" s="4"/>
      <c r="K82" s="4"/>
      <c r="L82" s="7"/>
      <c r="M82" s="4"/>
      <c r="N82" s="74"/>
      <c r="O82" s="7"/>
      <c r="P82" s="4"/>
      <c r="Q82" s="74"/>
      <c r="R82" s="7"/>
      <c r="S82" s="4"/>
      <c r="T82" s="74"/>
      <c r="U82" s="7"/>
      <c r="V82" s="4"/>
      <c r="W82" s="74"/>
      <c r="X82" s="7"/>
      <c r="Y82" s="4"/>
      <c r="Z82" s="74"/>
      <c r="AA82" s="7"/>
      <c r="AB82" s="4"/>
      <c r="AC82" s="74"/>
      <c r="AD82" s="7"/>
      <c r="AE82" s="4"/>
      <c r="AF82" s="74"/>
      <c r="AG82" s="7"/>
      <c r="AH82" s="4"/>
      <c r="AI82" s="74"/>
      <c r="AJ82" s="7"/>
      <c r="AK82" s="4"/>
      <c r="AL82" s="74"/>
      <c r="AM82" s="7"/>
      <c r="AN82" s="4"/>
      <c r="AO82" s="74"/>
      <c r="AP82" s="7"/>
      <c r="AQ82" s="4"/>
      <c r="AR82" s="74"/>
      <c r="AS82" s="7"/>
      <c r="AT82" s="4"/>
      <c r="AU82" s="74"/>
      <c r="AV82" s="7"/>
      <c r="AW82" s="4"/>
      <c r="AX82" s="74"/>
      <c r="AY82" s="7"/>
      <c r="AZ82" s="4"/>
      <c r="BA82" s="74"/>
      <c r="BB82" s="7"/>
      <c r="BC82" s="4"/>
      <c r="BD82" s="74"/>
      <c r="BE82" s="7"/>
      <c r="BF82" s="4"/>
      <c r="BG82" s="74"/>
      <c r="BH82" s="7"/>
      <c r="BI82" s="4"/>
      <c r="BJ82" s="74"/>
      <c r="BK82" s="7"/>
      <c r="BL82" s="4"/>
      <c r="BM82" s="74"/>
      <c r="BN82" s="7"/>
      <c r="BO82" s="4"/>
      <c r="BP82" s="74"/>
      <c r="BQ82" s="7"/>
      <c r="BR82" s="4"/>
      <c r="BS82" s="74"/>
      <c r="BT82" s="7"/>
      <c r="BU82" s="4"/>
      <c r="BV82" s="74"/>
      <c r="BW82" s="7"/>
      <c r="BX82" s="4"/>
      <c r="BY82" s="74"/>
    </row>
    <row r="83" spans="1:77" ht="13.5" customHeight="1">
      <c r="A83" s="71"/>
      <c r="C83" s="7"/>
      <c r="D83" s="4"/>
      <c r="E83" s="4"/>
      <c r="F83" s="7"/>
      <c r="G83" s="4"/>
      <c r="H83" s="74"/>
      <c r="I83" s="4"/>
      <c r="J83" s="4"/>
      <c r="K83" s="4"/>
      <c r="L83" s="7"/>
      <c r="M83" s="4"/>
      <c r="N83" s="74"/>
      <c r="O83" s="7"/>
      <c r="P83" s="4"/>
      <c r="Q83" s="74"/>
      <c r="R83" s="7"/>
      <c r="S83" s="4"/>
      <c r="T83" s="74"/>
      <c r="U83" s="7"/>
      <c r="V83" s="4"/>
      <c r="W83" s="74"/>
      <c r="X83" s="7"/>
      <c r="Y83" s="4"/>
      <c r="Z83" s="74"/>
      <c r="AA83" s="7"/>
      <c r="AB83" s="4"/>
      <c r="AC83" s="74"/>
      <c r="AD83" s="7"/>
      <c r="AE83" s="4"/>
      <c r="AF83" s="74"/>
      <c r="AG83" s="7"/>
      <c r="AH83" s="4"/>
      <c r="AI83" s="74"/>
      <c r="AJ83" s="7"/>
      <c r="AK83" s="4"/>
      <c r="AL83" s="74"/>
      <c r="AM83" s="7"/>
      <c r="AN83" s="4"/>
      <c r="AO83" s="74"/>
      <c r="AP83" s="7"/>
      <c r="AQ83" s="4"/>
      <c r="AR83" s="74"/>
      <c r="AS83" s="7"/>
      <c r="AT83" s="4"/>
      <c r="AU83" s="74"/>
      <c r="AV83" s="7"/>
      <c r="AW83" s="4"/>
      <c r="AX83" s="74"/>
      <c r="AY83" s="7"/>
      <c r="AZ83" s="4"/>
      <c r="BA83" s="74"/>
      <c r="BB83" s="7"/>
      <c r="BC83" s="4"/>
      <c r="BD83" s="74"/>
      <c r="BE83" s="7"/>
      <c r="BF83" s="4"/>
      <c r="BG83" s="74"/>
      <c r="BH83" s="7"/>
      <c r="BI83" s="4"/>
      <c r="BJ83" s="74"/>
      <c r="BK83" s="7"/>
      <c r="BL83" s="4"/>
      <c r="BM83" s="74"/>
      <c r="BN83" s="7"/>
      <c r="BO83" s="4"/>
      <c r="BP83" s="74"/>
      <c r="BQ83" s="7"/>
      <c r="BR83" s="4"/>
      <c r="BS83" s="74"/>
      <c r="BT83" s="7"/>
      <c r="BU83" s="4"/>
      <c r="BV83" s="74"/>
      <c r="BW83" s="7"/>
      <c r="BX83" s="4"/>
      <c r="BY83" s="74"/>
    </row>
    <row r="84" spans="1:77" ht="13.5" customHeight="1">
      <c r="A84" s="71"/>
      <c r="C84" s="7"/>
      <c r="D84" s="4"/>
      <c r="E84" s="4"/>
      <c r="F84" s="7"/>
      <c r="G84" s="4"/>
      <c r="H84" s="74"/>
      <c r="I84" s="4"/>
      <c r="J84" s="4"/>
      <c r="K84" s="4"/>
      <c r="L84" s="7"/>
      <c r="M84" s="4"/>
      <c r="N84" s="74"/>
      <c r="O84" s="7"/>
      <c r="P84" s="4"/>
      <c r="Q84" s="74"/>
      <c r="R84" s="7"/>
      <c r="S84" s="4"/>
      <c r="T84" s="74"/>
      <c r="U84" s="7"/>
      <c r="V84" s="4"/>
      <c r="W84" s="74"/>
      <c r="X84" s="7"/>
      <c r="Y84" s="4"/>
      <c r="Z84" s="74"/>
      <c r="AA84" s="7"/>
      <c r="AB84" s="4"/>
      <c r="AC84" s="74"/>
      <c r="AD84" s="7"/>
      <c r="AE84" s="4"/>
      <c r="AF84" s="74"/>
      <c r="AG84" s="7"/>
      <c r="AH84" s="4"/>
      <c r="AI84" s="74"/>
      <c r="AJ84" s="7"/>
      <c r="AK84" s="4"/>
      <c r="AL84" s="74"/>
      <c r="AM84" s="7"/>
      <c r="AN84" s="4"/>
      <c r="AO84" s="74"/>
      <c r="AP84" s="7"/>
      <c r="AQ84" s="4"/>
      <c r="AR84" s="74"/>
      <c r="AS84" s="7"/>
      <c r="AT84" s="4"/>
      <c r="AU84" s="74"/>
      <c r="AV84" s="7"/>
      <c r="AW84" s="4"/>
      <c r="AX84" s="74"/>
      <c r="AY84" s="7"/>
      <c r="AZ84" s="4"/>
      <c r="BA84" s="74"/>
      <c r="BB84" s="7"/>
      <c r="BC84" s="4"/>
      <c r="BD84" s="74"/>
      <c r="BE84" s="7"/>
      <c r="BF84" s="4"/>
      <c r="BG84" s="74"/>
      <c r="BH84" s="7"/>
      <c r="BI84" s="4"/>
      <c r="BJ84" s="74"/>
      <c r="BK84" s="7"/>
      <c r="BL84" s="4"/>
      <c r="BM84" s="74"/>
      <c r="BN84" s="7"/>
      <c r="BO84" s="4"/>
      <c r="BP84" s="74"/>
      <c r="BQ84" s="7"/>
      <c r="BR84" s="4"/>
      <c r="BS84" s="74"/>
      <c r="BT84" s="7"/>
      <c r="BU84" s="4"/>
      <c r="BV84" s="74"/>
      <c r="BW84" s="7"/>
      <c r="BX84" s="4"/>
      <c r="BY84" s="74"/>
    </row>
    <row r="85" spans="1:77" ht="13.5" customHeight="1">
      <c r="A85" s="71"/>
      <c r="C85" s="7"/>
      <c r="D85" s="4"/>
      <c r="E85" s="4"/>
      <c r="F85" s="7"/>
      <c r="G85" s="4"/>
      <c r="H85" s="74"/>
      <c r="I85" s="4"/>
      <c r="J85" s="4"/>
      <c r="K85" s="4"/>
      <c r="L85" s="7"/>
      <c r="M85" s="4"/>
      <c r="N85" s="74"/>
      <c r="O85" s="7"/>
      <c r="P85" s="4"/>
      <c r="Q85" s="74"/>
      <c r="R85" s="7"/>
      <c r="S85" s="4"/>
      <c r="T85" s="74"/>
      <c r="U85" s="7"/>
      <c r="V85" s="4"/>
      <c r="W85" s="74"/>
      <c r="X85" s="7"/>
      <c r="Y85" s="4"/>
      <c r="Z85" s="74"/>
      <c r="AA85" s="7"/>
      <c r="AB85" s="4"/>
      <c r="AC85" s="74"/>
      <c r="AD85" s="7"/>
      <c r="AE85" s="4"/>
      <c r="AF85" s="74"/>
      <c r="AG85" s="7"/>
      <c r="AH85" s="4"/>
      <c r="AI85" s="74"/>
      <c r="AJ85" s="7"/>
      <c r="AK85" s="4"/>
      <c r="AL85" s="74"/>
      <c r="AM85" s="7"/>
      <c r="AN85" s="4"/>
      <c r="AO85" s="74"/>
      <c r="AP85" s="7"/>
      <c r="AQ85" s="4"/>
      <c r="AR85" s="74"/>
      <c r="AS85" s="7"/>
      <c r="AT85" s="4"/>
      <c r="AU85" s="74"/>
      <c r="AV85" s="7"/>
      <c r="AW85" s="4"/>
      <c r="AX85" s="74"/>
      <c r="AY85" s="7"/>
      <c r="AZ85" s="4"/>
      <c r="BA85" s="74"/>
      <c r="BB85" s="7"/>
      <c r="BC85" s="4"/>
      <c r="BD85" s="74"/>
      <c r="BE85" s="7"/>
      <c r="BF85" s="4"/>
      <c r="BG85" s="74"/>
      <c r="BH85" s="7"/>
      <c r="BI85" s="4"/>
      <c r="BJ85" s="74"/>
      <c r="BK85" s="7"/>
      <c r="BL85" s="4"/>
      <c r="BM85" s="74"/>
      <c r="BN85" s="7"/>
      <c r="BO85" s="4"/>
      <c r="BP85" s="74"/>
      <c r="BQ85" s="7"/>
      <c r="BR85" s="4"/>
      <c r="BS85" s="74"/>
      <c r="BT85" s="7"/>
      <c r="BU85" s="4"/>
      <c r="BV85" s="74"/>
      <c r="BW85" s="7"/>
      <c r="BX85" s="4"/>
      <c r="BY85" s="74"/>
    </row>
    <row r="86" spans="1:77" ht="13.5" customHeight="1">
      <c r="A86" s="71"/>
      <c r="C86" s="7"/>
      <c r="D86" s="4"/>
      <c r="E86" s="4"/>
      <c r="F86" s="7"/>
      <c r="G86" s="4"/>
      <c r="H86" s="74"/>
      <c r="I86" s="4"/>
      <c r="J86" s="4"/>
      <c r="K86" s="4"/>
      <c r="L86" s="7"/>
      <c r="M86" s="4"/>
      <c r="N86" s="74"/>
      <c r="O86" s="7"/>
      <c r="P86" s="4"/>
      <c r="Q86" s="74"/>
      <c r="R86" s="7"/>
      <c r="S86" s="4"/>
      <c r="T86" s="74"/>
      <c r="U86" s="7"/>
      <c r="V86" s="4"/>
      <c r="W86" s="74"/>
      <c r="X86" s="7"/>
      <c r="Y86" s="4"/>
      <c r="Z86" s="74"/>
      <c r="AA86" s="7"/>
      <c r="AB86" s="4"/>
      <c r="AC86" s="74"/>
      <c r="AD86" s="7"/>
      <c r="AE86" s="4"/>
      <c r="AF86" s="74"/>
      <c r="AG86" s="7"/>
      <c r="AH86" s="4"/>
      <c r="AI86" s="74"/>
      <c r="AJ86" s="7"/>
      <c r="AK86" s="4"/>
      <c r="AL86" s="74"/>
      <c r="AM86" s="7"/>
      <c r="AN86" s="4"/>
      <c r="AO86" s="74"/>
      <c r="AP86" s="7"/>
      <c r="AQ86" s="4"/>
      <c r="AR86" s="74"/>
      <c r="AS86" s="7"/>
      <c r="AT86" s="4"/>
      <c r="AU86" s="74"/>
      <c r="AV86" s="7"/>
      <c r="AW86" s="4"/>
      <c r="AX86" s="74"/>
      <c r="AY86" s="7"/>
      <c r="AZ86" s="4"/>
      <c r="BA86" s="74"/>
      <c r="BB86" s="7"/>
      <c r="BC86" s="4"/>
      <c r="BD86" s="74"/>
      <c r="BE86" s="7"/>
      <c r="BF86" s="4"/>
      <c r="BG86" s="74"/>
      <c r="BH86" s="7"/>
      <c r="BI86" s="4"/>
      <c r="BJ86" s="74"/>
      <c r="BK86" s="7"/>
      <c r="BL86" s="4"/>
      <c r="BM86" s="74"/>
      <c r="BN86" s="7"/>
      <c r="BO86" s="4"/>
      <c r="BP86" s="74"/>
      <c r="BQ86" s="7"/>
      <c r="BR86" s="4"/>
      <c r="BS86" s="74"/>
      <c r="BT86" s="7"/>
      <c r="BU86" s="4"/>
      <c r="BV86" s="74"/>
      <c r="BW86" s="7"/>
      <c r="BX86" s="4"/>
      <c r="BY86" s="74"/>
    </row>
    <row r="87" spans="1:77" ht="13.5" customHeight="1">
      <c r="A87" s="71"/>
      <c r="C87" s="7"/>
      <c r="D87" s="4"/>
      <c r="E87" s="4"/>
      <c r="F87" s="7"/>
      <c r="G87" s="4"/>
      <c r="H87" s="74"/>
      <c r="I87" s="4"/>
      <c r="J87" s="4"/>
      <c r="K87" s="4"/>
      <c r="L87" s="7"/>
      <c r="M87" s="4"/>
      <c r="N87" s="74"/>
      <c r="O87" s="7"/>
      <c r="P87" s="4"/>
      <c r="Q87" s="74"/>
      <c r="R87" s="7"/>
      <c r="S87" s="4"/>
      <c r="T87" s="74"/>
      <c r="U87" s="7"/>
      <c r="V87" s="4"/>
      <c r="W87" s="74"/>
      <c r="X87" s="7"/>
      <c r="Y87" s="4"/>
      <c r="Z87" s="74"/>
      <c r="AA87" s="7"/>
      <c r="AB87" s="4"/>
      <c r="AC87" s="74"/>
      <c r="AD87" s="7"/>
      <c r="AE87" s="4"/>
      <c r="AF87" s="74"/>
      <c r="AG87" s="7"/>
      <c r="AH87" s="4"/>
      <c r="AI87" s="74"/>
      <c r="AJ87" s="7"/>
      <c r="AK87" s="4"/>
      <c r="AL87" s="74"/>
      <c r="AM87" s="7"/>
      <c r="AN87" s="4"/>
      <c r="AO87" s="74"/>
      <c r="AP87" s="7"/>
      <c r="AQ87" s="4"/>
      <c r="AR87" s="74"/>
      <c r="AS87" s="7"/>
      <c r="AT87" s="4"/>
      <c r="AU87" s="74"/>
      <c r="AV87" s="7"/>
      <c r="AW87" s="4"/>
      <c r="AX87" s="74"/>
      <c r="AY87" s="7"/>
      <c r="AZ87" s="4"/>
      <c r="BA87" s="74"/>
      <c r="BB87" s="7"/>
      <c r="BC87" s="4"/>
      <c r="BD87" s="74"/>
      <c r="BE87" s="7"/>
      <c r="BF87" s="4"/>
      <c r="BG87" s="74"/>
      <c r="BH87" s="7"/>
      <c r="BI87" s="4"/>
      <c r="BJ87" s="74"/>
      <c r="BK87" s="7"/>
      <c r="BL87" s="4"/>
      <c r="BM87" s="74"/>
      <c r="BN87" s="7"/>
      <c r="BO87" s="4"/>
      <c r="BP87" s="74"/>
      <c r="BQ87" s="7"/>
      <c r="BR87" s="4"/>
      <c r="BS87" s="74"/>
      <c r="BT87" s="7"/>
      <c r="BU87" s="4"/>
      <c r="BV87" s="74"/>
      <c r="BW87" s="7"/>
      <c r="BX87" s="4"/>
      <c r="BY87" s="74"/>
    </row>
    <row r="88" spans="1:77" ht="13.5" customHeight="1">
      <c r="A88" s="71"/>
      <c r="C88" s="7"/>
      <c r="D88" s="4"/>
      <c r="E88" s="4"/>
      <c r="F88" s="7"/>
      <c r="G88" s="4"/>
      <c r="H88" s="74"/>
      <c r="I88" s="4"/>
      <c r="J88" s="4"/>
      <c r="K88" s="4"/>
      <c r="L88" s="7"/>
      <c r="M88" s="4"/>
      <c r="N88" s="74"/>
      <c r="O88" s="7"/>
      <c r="P88" s="4"/>
      <c r="Q88" s="74"/>
      <c r="R88" s="7"/>
      <c r="S88" s="4"/>
      <c r="T88" s="74"/>
      <c r="U88" s="7"/>
      <c r="V88" s="4"/>
      <c r="W88" s="74"/>
      <c r="X88" s="7"/>
      <c r="Y88" s="4"/>
      <c r="Z88" s="74"/>
      <c r="AA88" s="7"/>
      <c r="AB88" s="4"/>
      <c r="AC88" s="74"/>
      <c r="AD88" s="7"/>
      <c r="AE88" s="4"/>
      <c r="AF88" s="74"/>
      <c r="AG88" s="7"/>
      <c r="AH88" s="4"/>
      <c r="AI88" s="74"/>
      <c r="AJ88" s="7"/>
      <c r="AK88" s="4"/>
      <c r="AL88" s="74"/>
      <c r="AM88" s="7"/>
      <c r="AN88" s="4"/>
      <c r="AO88" s="74"/>
      <c r="AP88" s="7"/>
      <c r="AQ88" s="4"/>
      <c r="AR88" s="74"/>
      <c r="AS88" s="7"/>
      <c r="AT88" s="4"/>
      <c r="AU88" s="74"/>
      <c r="AV88" s="7"/>
      <c r="AW88" s="4"/>
      <c r="AX88" s="74"/>
      <c r="AY88" s="7"/>
      <c r="AZ88" s="4"/>
      <c r="BA88" s="74"/>
      <c r="BB88" s="7"/>
      <c r="BC88" s="4"/>
      <c r="BD88" s="74"/>
      <c r="BE88" s="7"/>
      <c r="BF88" s="4"/>
      <c r="BG88" s="74"/>
      <c r="BH88" s="7"/>
      <c r="BI88" s="4"/>
      <c r="BJ88" s="74"/>
      <c r="BK88" s="7"/>
      <c r="BL88" s="4"/>
      <c r="BM88" s="74"/>
      <c r="BN88" s="7"/>
      <c r="BO88" s="4"/>
      <c r="BP88" s="74"/>
      <c r="BQ88" s="7"/>
      <c r="BR88" s="4"/>
      <c r="BS88" s="74"/>
      <c r="BT88" s="7"/>
      <c r="BU88" s="4"/>
      <c r="BV88" s="74"/>
      <c r="BW88" s="7"/>
      <c r="BX88" s="4"/>
      <c r="BY88" s="74"/>
    </row>
    <row r="89" spans="1:77" ht="13.5" customHeight="1">
      <c r="A89" s="71"/>
      <c r="C89" s="7"/>
      <c r="D89" s="4"/>
      <c r="E89" s="4"/>
      <c r="F89" s="7"/>
      <c r="G89" s="4"/>
      <c r="H89" s="74"/>
      <c r="I89" s="4"/>
      <c r="J89" s="4"/>
      <c r="K89" s="4"/>
      <c r="L89" s="7"/>
      <c r="M89" s="4"/>
      <c r="N89" s="74"/>
      <c r="O89" s="7"/>
      <c r="P89" s="4"/>
      <c r="Q89" s="74"/>
      <c r="R89" s="7"/>
      <c r="S89" s="4"/>
      <c r="T89" s="74"/>
      <c r="U89" s="7"/>
      <c r="V89" s="4"/>
      <c r="W89" s="74"/>
      <c r="X89" s="7"/>
      <c r="Y89" s="4"/>
      <c r="Z89" s="74"/>
      <c r="AA89" s="7"/>
      <c r="AB89" s="4"/>
      <c r="AC89" s="74"/>
      <c r="AD89" s="7"/>
      <c r="AE89" s="4"/>
      <c r="AF89" s="74"/>
      <c r="AG89" s="7"/>
      <c r="AH89" s="4"/>
      <c r="AI89" s="74"/>
      <c r="AJ89" s="7"/>
      <c r="AK89" s="4"/>
      <c r="AL89" s="74"/>
      <c r="AM89" s="7"/>
      <c r="AN89" s="4"/>
      <c r="AO89" s="74"/>
      <c r="AP89" s="7"/>
      <c r="AQ89" s="4"/>
      <c r="AR89" s="74"/>
      <c r="AS89" s="7"/>
      <c r="AT89" s="4"/>
      <c r="AU89" s="74"/>
      <c r="AV89" s="7"/>
      <c r="AW89" s="4"/>
      <c r="AX89" s="74"/>
      <c r="AY89" s="7"/>
      <c r="AZ89" s="4"/>
      <c r="BA89" s="74"/>
      <c r="BB89" s="7"/>
      <c r="BC89" s="4"/>
      <c r="BD89" s="74"/>
      <c r="BE89" s="7"/>
      <c r="BF89" s="4"/>
      <c r="BG89" s="74"/>
      <c r="BH89" s="7"/>
      <c r="BI89" s="4"/>
      <c r="BJ89" s="74"/>
      <c r="BK89" s="7"/>
      <c r="BL89" s="4"/>
      <c r="BM89" s="74"/>
      <c r="BN89" s="7"/>
      <c r="BO89" s="4"/>
      <c r="BP89" s="74"/>
      <c r="BQ89" s="7"/>
      <c r="BR89" s="4"/>
      <c r="BS89" s="74"/>
      <c r="BT89" s="7"/>
      <c r="BU89" s="4"/>
      <c r="BV89" s="74"/>
      <c r="BW89" s="7"/>
      <c r="BX89" s="4"/>
      <c r="BY89" s="74"/>
    </row>
    <row r="90" spans="1:77" ht="13.5" customHeight="1">
      <c r="A90" s="71"/>
      <c r="C90" s="7"/>
      <c r="D90" s="4"/>
      <c r="E90" s="4"/>
      <c r="F90" s="7"/>
      <c r="G90" s="4"/>
      <c r="H90" s="74"/>
      <c r="I90" s="4"/>
      <c r="J90" s="4"/>
      <c r="K90" s="4"/>
      <c r="L90" s="7"/>
      <c r="M90" s="4"/>
      <c r="N90" s="74"/>
      <c r="O90" s="7"/>
      <c r="P90" s="4"/>
      <c r="Q90" s="74"/>
      <c r="R90" s="7"/>
      <c r="S90" s="4"/>
      <c r="T90" s="74"/>
      <c r="U90" s="7"/>
      <c r="V90" s="4"/>
      <c r="W90" s="74"/>
      <c r="X90" s="7"/>
      <c r="Y90" s="4"/>
      <c r="Z90" s="74"/>
      <c r="AA90" s="7"/>
      <c r="AB90" s="4"/>
      <c r="AC90" s="74"/>
      <c r="AD90" s="7"/>
      <c r="AE90" s="4"/>
      <c r="AF90" s="74"/>
      <c r="AG90" s="7"/>
      <c r="AH90" s="4"/>
      <c r="AI90" s="74"/>
      <c r="AJ90" s="7"/>
      <c r="AK90" s="4"/>
      <c r="AL90" s="74"/>
      <c r="AM90" s="7"/>
      <c r="AN90" s="4"/>
      <c r="AO90" s="74"/>
      <c r="AP90" s="7"/>
      <c r="AQ90" s="4"/>
      <c r="AR90" s="74"/>
      <c r="AS90" s="7"/>
      <c r="AT90" s="4"/>
      <c r="AU90" s="74"/>
      <c r="AV90" s="7"/>
      <c r="AW90" s="4"/>
      <c r="AX90" s="74"/>
      <c r="AY90" s="7"/>
      <c r="AZ90" s="4"/>
      <c r="BA90" s="74"/>
      <c r="BB90" s="7"/>
      <c r="BC90" s="4"/>
      <c r="BD90" s="74"/>
      <c r="BE90" s="7"/>
      <c r="BF90" s="4"/>
      <c r="BG90" s="74"/>
      <c r="BH90" s="7"/>
      <c r="BI90" s="4"/>
      <c r="BJ90" s="74"/>
      <c r="BK90" s="7"/>
      <c r="BL90" s="4"/>
      <c r="BM90" s="74"/>
      <c r="BN90" s="7"/>
      <c r="BO90" s="4"/>
      <c r="BP90" s="74"/>
      <c r="BQ90" s="7"/>
      <c r="BR90" s="4"/>
      <c r="BS90" s="74"/>
      <c r="BT90" s="7"/>
      <c r="BU90" s="4"/>
      <c r="BV90" s="74"/>
      <c r="BW90" s="7"/>
      <c r="BX90" s="4"/>
      <c r="BY90" s="74"/>
    </row>
    <row r="91" spans="1:77" ht="13.5" customHeight="1">
      <c r="A91" s="71"/>
      <c r="C91" s="7"/>
      <c r="D91" s="4"/>
      <c r="E91" s="4"/>
      <c r="F91" s="7"/>
      <c r="G91" s="4"/>
      <c r="H91" s="74"/>
      <c r="I91" s="4"/>
      <c r="J91" s="4"/>
      <c r="K91" s="4"/>
      <c r="L91" s="7"/>
      <c r="M91" s="4"/>
      <c r="N91" s="74"/>
      <c r="O91" s="7"/>
      <c r="P91" s="4"/>
      <c r="Q91" s="74"/>
      <c r="R91" s="7"/>
      <c r="S91" s="4"/>
      <c r="T91" s="74"/>
      <c r="U91" s="7"/>
      <c r="V91" s="4"/>
      <c r="W91" s="74"/>
      <c r="X91" s="7"/>
      <c r="Y91" s="4"/>
      <c r="Z91" s="74"/>
      <c r="AA91" s="7"/>
      <c r="AB91" s="4"/>
      <c r="AC91" s="74"/>
      <c r="AD91" s="7"/>
      <c r="AE91" s="4"/>
      <c r="AF91" s="74"/>
      <c r="AG91" s="7"/>
      <c r="AH91" s="4"/>
      <c r="AI91" s="74"/>
      <c r="AJ91" s="7"/>
      <c r="AK91" s="4"/>
      <c r="AL91" s="74"/>
      <c r="AM91" s="7"/>
      <c r="AN91" s="4"/>
      <c r="AO91" s="74"/>
      <c r="AP91" s="7"/>
      <c r="AQ91" s="4"/>
      <c r="AR91" s="74"/>
      <c r="AS91" s="7"/>
      <c r="AT91" s="4"/>
      <c r="AU91" s="74"/>
      <c r="AV91" s="7"/>
      <c r="AW91" s="4"/>
      <c r="AX91" s="74"/>
      <c r="AY91" s="7"/>
      <c r="AZ91" s="4"/>
      <c r="BA91" s="74"/>
      <c r="BB91" s="7"/>
      <c r="BC91" s="4"/>
      <c r="BD91" s="74"/>
      <c r="BE91" s="7"/>
      <c r="BF91" s="4"/>
      <c r="BG91" s="74"/>
      <c r="BH91" s="7"/>
      <c r="BI91" s="4"/>
      <c r="BJ91" s="74"/>
      <c r="BK91" s="7"/>
      <c r="BL91" s="4"/>
      <c r="BM91" s="74"/>
      <c r="BN91" s="7"/>
      <c r="BO91" s="4"/>
      <c r="BP91" s="74"/>
      <c r="BQ91" s="7"/>
      <c r="BR91" s="4"/>
      <c r="BS91" s="74"/>
      <c r="BT91" s="7"/>
      <c r="BU91" s="4"/>
      <c r="BV91" s="74"/>
      <c r="BW91" s="7"/>
      <c r="BX91" s="4"/>
      <c r="BY91" s="74"/>
    </row>
    <row r="92" spans="1:77" ht="13.5" customHeight="1">
      <c r="A92" s="71"/>
      <c r="C92" s="7"/>
      <c r="D92" s="4"/>
      <c r="E92" s="4"/>
      <c r="F92" s="7"/>
      <c r="G92" s="4"/>
      <c r="H92" s="74"/>
      <c r="I92" s="4"/>
      <c r="J92" s="4"/>
      <c r="K92" s="4"/>
      <c r="L92" s="7"/>
      <c r="M92" s="4"/>
      <c r="N92" s="74"/>
      <c r="O92" s="7"/>
      <c r="P92" s="4"/>
      <c r="Q92" s="74"/>
      <c r="R92" s="7"/>
      <c r="S92" s="4"/>
      <c r="T92" s="74"/>
      <c r="U92" s="7"/>
      <c r="V92" s="4"/>
      <c r="W92" s="74"/>
      <c r="X92" s="7"/>
      <c r="Y92" s="4"/>
      <c r="Z92" s="74"/>
      <c r="AA92" s="7"/>
      <c r="AB92" s="4"/>
      <c r="AC92" s="74"/>
      <c r="AD92" s="7"/>
      <c r="AE92" s="4"/>
      <c r="AF92" s="74"/>
      <c r="AG92" s="7"/>
      <c r="AH92" s="4"/>
      <c r="AI92" s="74"/>
      <c r="AJ92" s="7"/>
      <c r="AK92" s="4"/>
      <c r="AL92" s="74"/>
      <c r="AM92" s="7"/>
      <c r="AN92" s="4"/>
      <c r="AO92" s="74"/>
      <c r="AP92" s="7"/>
      <c r="AQ92" s="4"/>
      <c r="AR92" s="74"/>
      <c r="AS92" s="7"/>
      <c r="AT92" s="4"/>
      <c r="AU92" s="74"/>
      <c r="AV92" s="7"/>
      <c r="AW92" s="4"/>
      <c r="AX92" s="74"/>
      <c r="AY92" s="7"/>
      <c r="AZ92" s="4"/>
      <c r="BA92" s="74"/>
      <c r="BB92" s="7"/>
      <c r="BC92" s="4"/>
      <c r="BD92" s="74"/>
      <c r="BE92" s="7"/>
      <c r="BF92" s="4"/>
      <c r="BG92" s="74"/>
      <c r="BH92" s="7"/>
      <c r="BI92" s="4"/>
      <c r="BJ92" s="74"/>
      <c r="BK92" s="7"/>
      <c r="BL92" s="4"/>
      <c r="BM92" s="74"/>
      <c r="BN92" s="7"/>
      <c r="BO92" s="4"/>
      <c r="BP92" s="74"/>
      <c r="BQ92" s="7"/>
      <c r="BR92" s="4"/>
      <c r="BS92" s="74"/>
      <c r="BT92" s="7"/>
      <c r="BU92" s="4"/>
      <c r="BV92" s="74"/>
      <c r="BW92" s="7"/>
      <c r="BX92" s="4"/>
      <c r="BY92" s="74"/>
    </row>
    <row r="93" spans="1:77" ht="13.5" customHeight="1">
      <c r="A93" s="71"/>
      <c r="C93" s="7"/>
      <c r="D93" s="4"/>
      <c r="E93" s="4"/>
      <c r="F93" s="7"/>
      <c r="G93" s="4"/>
      <c r="H93" s="74"/>
      <c r="I93" s="4"/>
      <c r="J93" s="4"/>
      <c r="K93" s="4"/>
      <c r="L93" s="7"/>
      <c r="M93" s="4"/>
      <c r="N93" s="74"/>
      <c r="O93" s="7"/>
      <c r="P93" s="4"/>
      <c r="Q93" s="74"/>
      <c r="R93" s="7"/>
      <c r="S93" s="4"/>
      <c r="T93" s="74"/>
      <c r="U93" s="7"/>
      <c r="V93" s="4"/>
      <c r="W93" s="74"/>
      <c r="X93" s="7"/>
      <c r="Y93" s="4"/>
      <c r="Z93" s="74"/>
      <c r="AA93" s="7"/>
      <c r="AB93" s="4"/>
      <c r="AC93" s="74"/>
      <c r="AD93" s="7"/>
      <c r="AE93" s="4"/>
      <c r="AF93" s="74"/>
      <c r="AG93" s="7"/>
      <c r="AH93" s="4"/>
      <c r="AI93" s="74"/>
      <c r="AJ93" s="7"/>
      <c r="AK93" s="4"/>
      <c r="AL93" s="74"/>
      <c r="AM93" s="7"/>
      <c r="AN93" s="4"/>
      <c r="AO93" s="74"/>
      <c r="AP93" s="7"/>
      <c r="AQ93" s="4"/>
      <c r="AR93" s="74"/>
      <c r="AS93" s="7"/>
      <c r="AT93" s="4"/>
      <c r="AU93" s="74"/>
      <c r="AV93" s="7"/>
      <c r="AW93" s="4"/>
      <c r="AX93" s="74"/>
      <c r="AY93" s="7"/>
      <c r="AZ93" s="4"/>
      <c r="BA93" s="74"/>
      <c r="BB93" s="7"/>
      <c r="BC93" s="4"/>
      <c r="BD93" s="74"/>
      <c r="BE93" s="7"/>
      <c r="BF93" s="4"/>
      <c r="BG93" s="74"/>
      <c r="BH93" s="7"/>
      <c r="BI93" s="4"/>
      <c r="BJ93" s="74"/>
      <c r="BK93" s="7"/>
      <c r="BL93" s="4"/>
      <c r="BM93" s="74"/>
      <c r="BN93" s="7"/>
      <c r="BO93" s="4"/>
      <c r="BP93" s="74"/>
      <c r="BQ93" s="7"/>
      <c r="BR93" s="4"/>
      <c r="BS93" s="74"/>
      <c r="BT93" s="7"/>
      <c r="BU93" s="4"/>
      <c r="BV93" s="74"/>
      <c r="BW93" s="7"/>
      <c r="BX93" s="4"/>
      <c r="BY93" s="74"/>
    </row>
    <row r="94" spans="1:77" ht="13.5" customHeight="1">
      <c r="A94" s="71"/>
      <c r="C94" s="7"/>
      <c r="D94" s="4"/>
      <c r="E94" s="4"/>
      <c r="F94" s="7"/>
      <c r="G94" s="4"/>
      <c r="H94" s="74"/>
      <c r="I94" s="4"/>
      <c r="J94" s="4"/>
      <c r="K94" s="4"/>
      <c r="L94" s="7"/>
      <c r="M94" s="4"/>
      <c r="N94" s="74"/>
      <c r="O94" s="7"/>
      <c r="P94" s="4"/>
      <c r="Q94" s="74"/>
      <c r="R94" s="7"/>
      <c r="S94" s="4"/>
      <c r="T94" s="74"/>
      <c r="U94" s="7"/>
      <c r="V94" s="4"/>
      <c r="W94" s="74"/>
      <c r="X94" s="7"/>
      <c r="Y94" s="4"/>
      <c r="Z94" s="74"/>
      <c r="AA94" s="7"/>
      <c r="AB94" s="4"/>
      <c r="AC94" s="74"/>
      <c r="AD94" s="7"/>
      <c r="AE94" s="4"/>
      <c r="AF94" s="74"/>
      <c r="AG94" s="7"/>
      <c r="AH94" s="4"/>
      <c r="AI94" s="74"/>
      <c r="AJ94" s="7"/>
      <c r="AK94" s="4"/>
      <c r="AL94" s="74"/>
      <c r="AM94" s="7"/>
      <c r="AN94" s="4"/>
      <c r="AO94" s="74"/>
      <c r="AP94" s="7"/>
      <c r="AQ94" s="4"/>
      <c r="AR94" s="74"/>
      <c r="AS94" s="7"/>
      <c r="AT94" s="4"/>
      <c r="AU94" s="74"/>
      <c r="AV94" s="7"/>
      <c r="AW94" s="4"/>
      <c r="AX94" s="74"/>
      <c r="AY94" s="7"/>
      <c r="AZ94" s="4"/>
      <c r="BA94" s="74"/>
      <c r="BB94" s="7"/>
      <c r="BC94" s="4"/>
      <c r="BD94" s="74"/>
      <c r="BE94" s="7"/>
      <c r="BF94" s="4"/>
      <c r="BG94" s="74"/>
      <c r="BH94" s="7"/>
      <c r="BI94" s="4"/>
      <c r="BJ94" s="74"/>
      <c r="BK94" s="7"/>
      <c r="BL94" s="4"/>
      <c r="BM94" s="74"/>
      <c r="BN94" s="7"/>
      <c r="BO94" s="4"/>
      <c r="BP94" s="74"/>
      <c r="BQ94" s="7"/>
      <c r="BR94" s="4"/>
      <c r="BS94" s="74"/>
      <c r="BT94" s="7"/>
      <c r="BU94" s="4"/>
      <c r="BV94" s="74"/>
      <c r="BW94" s="7"/>
      <c r="BX94" s="4"/>
      <c r="BY94" s="74"/>
    </row>
    <row r="95" spans="1:77" ht="13.5" customHeight="1">
      <c r="A95" s="71"/>
      <c r="C95" s="7"/>
      <c r="D95" s="4"/>
      <c r="E95" s="4"/>
      <c r="F95" s="7"/>
      <c r="G95" s="4"/>
      <c r="H95" s="74"/>
      <c r="I95" s="4"/>
      <c r="J95" s="4"/>
      <c r="K95" s="4"/>
      <c r="L95" s="7"/>
      <c r="M95" s="4"/>
      <c r="N95" s="74"/>
      <c r="O95" s="7"/>
      <c r="P95" s="4"/>
      <c r="Q95" s="74"/>
      <c r="R95" s="7"/>
      <c r="S95" s="4"/>
      <c r="T95" s="74"/>
      <c r="U95" s="7"/>
      <c r="V95" s="4"/>
      <c r="W95" s="74"/>
      <c r="X95" s="7"/>
      <c r="Y95" s="4"/>
      <c r="Z95" s="74"/>
      <c r="AA95" s="7"/>
      <c r="AB95" s="4"/>
      <c r="AC95" s="74"/>
      <c r="AD95" s="7"/>
      <c r="AE95" s="4"/>
      <c r="AF95" s="74"/>
      <c r="AG95" s="7"/>
      <c r="AH95" s="4"/>
      <c r="AI95" s="74"/>
      <c r="AJ95" s="7"/>
      <c r="AK95" s="4"/>
      <c r="AL95" s="74"/>
      <c r="AM95" s="7"/>
      <c r="AN95" s="4"/>
      <c r="AO95" s="74"/>
      <c r="AP95" s="7"/>
      <c r="AQ95" s="4"/>
      <c r="AR95" s="74"/>
      <c r="AS95" s="7"/>
      <c r="AT95" s="4"/>
      <c r="AU95" s="74"/>
      <c r="AV95" s="7"/>
      <c r="AW95" s="4"/>
      <c r="AX95" s="74"/>
      <c r="AY95" s="7"/>
      <c r="AZ95" s="4"/>
      <c r="BA95" s="74"/>
      <c r="BB95" s="7"/>
      <c r="BC95" s="4"/>
      <c r="BD95" s="74"/>
      <c r="BE95" s="7"/>
      <c r="BF95" s="4"/>
      <c r="BG95" s="74"/>
      <c r="BH95" s="7"/>
      <c r="BI95" s="4"/>
      <c r="BJ95" s="74"/>
      <c r="BK95" s="7"/>
      <c r="BL95" s="4"/>
      <c r="BM95" s="74"/>
      <c r="BN95" s="7"/>
      <c r="BO95" s="4"/>
      <c r="BP95" s="74"/>
      <c r="BQ95" s="7"/>
      <c r="BR95" s="4"/>
      <c r="BS95" s="74"/>
      <c r="BT95" s="7"/>
      <c r="BU95" s="4"/>
      <c r="BV95" s="74"/>
      <c r="BW95" s="7"/>
      <c r="BX95" s="4"/>
      <c r="BY95" s="74"/>
    </row>
    <row r="96" spans="1:77" ht="13.5" customHeight="1">
      <c r="A96" s="71"/>
      <c r="C96" s="7"/>
      <c r="D96" s="4"/>
      <c r="E96" s="4"/>
      <c r="F96" s="7"/>
      <c r="G96" s="4"/>
      <c r="H96" s="74"/>
      <c r="I96" s="4"/>
      <c r="J96" s="4"/>
      <c r="K96" s="4"/>
      <c r="L96" s="7"/>
      <c r="M96" s="4"/>
      <c r="N96" s="74"/>
      <c r="O96" s="7"/>
      <c r="P96" s="4"/>
      <c r="Q96" s="74"/>
      <c r="R96" s="7"/>
      <c r="S96" s="4"/>
      <c r="T96" s="74"/>
      <c r="U96" s="7"/>
      <c r="V96" s="4"/>
      <c r="W96" s="74"/>
      <c r="X96" s="7"/>
      <c r="Y96" s="4"/>
      <c r="Z96" s="74"/>
      <c r="AA96" s="7"/>
      <c r="AB96" s="4"/>
      <c r="AC96" s="74"/>
      <c r="AD96" s="7"/>
      <c r="AE96" s="4"/>
      <c r="AF96" s="74"/>
      <c r="AG96" s="7"/>
      <c r="AH96" s="4"/>
      <c r="AI96" s="74"/>
      <c r="AJ96" s="7"/>
      <c r="AK96" s="4"/>
      <c r="AL96" s="74"/>
      <c r="AM96" s="7"/>
      <c r="AN96" s="4"/>
      <c r="AO96" s="74"/>
      <c r="AP96" s="7"/>
      <c r="AQ96" s="4"/>
      <c r="AR96" s="74"/>
      <c r="AS96" s="7"/>
      <c r="AT96" s="4"/>
      <c r="AU96" s="74"/>
      <c r="AV96" s="7"/>
      <c r="AW96" s="4"/>
      <c r="AX96" s="74"/>
      <c r="AY96" s="7"/>
      <c r="AZ96" s="4"/>
      <c r="BA96" s="74"/>
      <c r="BB96" s="7"/>
      <c r="BC96" s="4"/>
      <c r="BD96" s="74"/>
      <c r="BE96" s="7"/>
      <c r="BF96" s="4"/>
      <c r="BG96" s="74"/>
      <c r="BH96" s="7"/>
      <c r="BI96" s="4"/>
      <c r="BJ96" s="74"/>
      <c r="BK96" s="7"/>
      <c r="BL96" s="4"/>
      <c r="BM96" s="74"/>
      <c r="BN96" s="7"/>
      <c r="BO96" s="4"/>
      <c r="BP96" s="74"/>
      <c r="BQ96" s="7"/>
      <c r="BR96" s="4"/>
      <c r="BS96" s="74"/>
      <c r="BT96" s="7"/>
      <c r="BU96" s="4"/>
      <c r="BV96" s="74"/>
      <c r="BW96" s="7"/>
      <c r="BX96" s="4"/>
      <c r="BY96" s="74"/>
    </row>
    <row r="97" spans="1:77" ht="13.5" customHeight="1">
      <c r="A97" s="71"/>
      <c r="C97" s="7"/>
      <c r="D97" s="4"/>
      <c r="E97" s="4"/>
      <c r="F97" s="7"/>
      <c r="G97" s="4"/>
      <c r="H97" s="74"/>
      <c r="I97" s="4"/>
      <c r="J97" s="4"/>
      <c r="K97" s="4"/>
      <c r="L97" s="7"/>
      <c r="M97" s="4"/>
      <c r="N97" s="74"/>
      <c r="O97" s="7"/>
      <c r="P97" s="4"/>
      <c r="Q97" s="74"/>
      <c r="R97" s="7"/>
      <c r="S97" s="4"/>
      <c r="T97" s="74"/>
      <c r="U97" s="7"/>
      <c r="V97" s="4"/>
      <c r="W97" s="74"/>
      <c r="X97" s="7"/>
      <c r="Y97" s="4"/>
      <c r="Z97" s="74"/>
      <c r="AA97" s="7"/>
      <c r="AB97" s="4"/>
      <c r="AC97" s="74"/>
      <c r="AD97" s="7"/>
      <c r="AE97" s="4"/>
      <c r="AF97" s="74"/>
      <c r="AG97" s="7"/>
      <c r="AH97" s="4"/>
      <c r="AI97" s="74"/>
      <c r="AJ97" s="7"/>
      <c r="AK97" s="4"/>
      <c r="AL97" s="74"/>
      <c r="AM97" s="7"/>
      <c r="AN97" s="4"/>
      <c r="AO97" s="74"/>
      <c r="AP97" s="7"/>
      <c r="AQ97" s="4"/>
      <c r="AR97" s="74"/>
      <c r="AS97" s="7"/>
      <c r="AT97" s="4"/>
      <c r="AU97" s="74"/>
      <c r="AV97" s="7"/>
      <c r="AW97" s="4"/>
      <c r="AX97" s="74"/>
      <c r="AY97" s="7"/>
      <c r="AZ97" s="4"/>
      <c r="BA97" s="74"/>
      <c r="BB97" s="7"/>
      <c r="BC97" s="4"/>
      <c r="BD97" s="74"/>
      <c r="BE97" s="7"/>
      <c r="BF97" s="4"/>
      <c r="BG97" s="74"/>
      <c r="BH97" s="7"/>
      <c r="BI97" s="4"/>
      <c r="BJ97" s="74"/>
      <c r="BK97" s="7"/>
      <c r="BL97" s="4"/>
      <c r="BM97" s="74"/>
      <c r="BN97" s="7"/>
      <c r="BO97" s="4"/>
      <c r="BP97" s="74"/>
      <c r="BQ97" s="7"/>
      <c r="BR97" s="4"/>
      <c r="BS97" s="74"/>
      <c r="BT97" s="7"/>
      <c r="BU97" s="4"/>
      <c r="BV97" s="74"/>
      <c r="BW97" s="7"/>
      <c r="BX97" s="4"/>
      <c r="BY97" s="74"/>
    </row>
    <row r="98" spans="1:77" ht="13.5" customHeight="1">
      <c r="A98" s="71"/>
      <c r="C98" s="7"/>
      <c r="D98" s="4"/>
      <c r="E98" s="4"/>
      <c r="F98" s="7"/>
      <c r="G98" s="4"/>
      <c r="H98" s="74"/>
      <c r="I98" s="4"/>
      <c r="J98" s="4"/>
      <c r="K98" s="4"/>
      <c r="L98" s="7"/>
      <c r="M98" s="4"/>
      <c r="N98" s="74"/>
      <c r="O98" s="7"/>
      <c r="P98" s="4"/>
      <c r="Q98" s="74"/>
      <c r="R98" s="7"/>
      <c r="S98" s="4"/>
      <c r="T98" s="74"/>
      <c r="U98" s="7"/>
      <c r="V98" s="4"/>
      <c r="W98" s="74"/>
      <c r="X98" s="7"/>
      <c r="Y98" s="4"/>
      <c r="Z98" s="74"/>
      <c r="AA98" s="7"/>
      <c r="AB98" s="4"/>
      <c r="AC98" s="74"/>
      <c r="AD98" s="7"/>
      <c r="AE98" s="4"/>
      <c r="AF98" s="74"/>
      <c r="AG98" s="7"/>
      <c r="AH98" s="4"/>
      <c r="AI98" s="74"/>
      <c r="AJ98" s="7"/>
      <c r="AK98" s="4"/>
      <c r="AL98" s="74"/>
      <c r="AM98" s="7"/>
      <c r="AN98" s="4"/>
      <c r="AO98" s="74"/>
      <c r="AP98" s="7"/>
      <c r="AQ98" s="4"/>
      <c r="AR98" s="74"/>
      <c r="AS98" s="7"/>
      <c r="AT98" s="4"/>
      <c r="AU98" s="74"/>
      <c r="AV98" s="7"/>
      <c r="AW98" s="4"/>
      <c r="AX98" s="74"/>
      <c r="AY98" s="7"/>
      <c r="AZ98" s="4"/>
      <c r="BA98" s="74"/>
      <c r="BB98" s="7"/>
      <c r="BC98" s="4"/>
      <c r="BD98" s="74"/>
      <c r="BE98" s="7"/>
      <c r="BF98" s="4"/>
      <c r="BG98" s="74"/>
      <c r="BH98" s="7"/>
      <c r="BI98" s="4"/>
      <c r="BJ98" s="74"/>
      <c r="BK98" s="7"/>
      <c r="BL98" s="4"/>
      <c r="BM98" s="74"/>
      <c r="BN98" s="7"/>
      <c r="BO98" s="4"/>
      <c r="BP98" s="74"/>
      <c r="BQ98" s="7"/>
      <c r="BR98" s="4"/>
      <c r="BS98" s="74"/>
      <c r="BT98" s="7"/>
      <c r="BU98" s="4"/>
      <c r="BV98" s="74"/>
      <c r="BW98" s="7"/>
      <c r="BX98" s="4"/>
      <c r="BY98" s="74"/>
    </row>
    <row r="99" spans="1:77" ht="13.5" customHeight="1">
      <c r="A99" s="71"/>
      <c r="C99" s="7"/>
      <c r="D99" s="4"/>
      <c r="E99" s="4"/>
      <c r="F99" s="7"/>
      <c r="G99" s="4"/>
      <c r="H99" s="74"/>
      <c r="I99" s="4"/>
      <c r="J99" s="4"/>
      <c r="K99" s="4"/>
      <c r="L99" s="7"/>
      <c r="M99" s="4"/>
      <c r="N99" s="74"/>
      <c r="O99" s="7"/>
      <c r="P99" s="4"/>
      <c r="Q99" s="74"/>
      <c r="R99" s="7"/>
      <c r="S99" s="4"/>
      <c r="T99" s="74"/>
      <c r="U99" s="7"/>
      <c r="V99" s="4"/>
      <c r="W99" s="74"/>
      <c r="X99" s="7"/>
      <c r="Y99" s="4"/>
      <c r="Z99" s="74"/>
      <c r="AA99" s="7"/>
      <c r="AB99" s="4"/>
      <c r="AC99" s="74"/>
      <c r="AD99" s="7"/>
      <c r="AE99" s="4"/>
      <c r="AF99" s="74"/>
      <c r="AG99" s="7"/>
      <c r="AH99" s="4"/>
      <c r="AI99" s="74"/>
      <c r="AJ99" s="7"/>
      <c r="AK99" s="4"/>
      <c r="AL99" s="74"/>
      <c r="AM99" s="7"/>
      <c r="AN99" s="4"/>
      <c r="AO99" s="74"/>
      <c r="AP99" s="7"/>
      <c r="AQ99" s="4"/>
      <c r="AR99" s="74"/>
      <c r="AS99" s="7"/>
      <c r="AT99" s="4"/>
      <c r="AU99" s="74"/>
      <c r="AV99" s="7"/>
      <c r="AW99" s="4"/>
      <c r="AX99" s="74"/>
      <c r="AY99" s="7"/>
      <c r="AZ99" s="4"/>
      <c r="BA99" s="74"/>
      <c r="BB99" s="7"/>
      <c r="BC99" s="4"/>
      <c r="BD99" s="74"/>
      <c r="BE99" s="7"/>
      <c r="BF99" s="4"/>
      <c r="BG99" s="74"/>
      <c r="BH99" s="7"/>
      <c r="BI99" s="4"/>
      <c r="BJ99" s="74"/>
      <c r="BK99" s="7"/>
      <c r="BL99" s="4"/>
      <c r="BM99" s="74"/>
      <c r="BN99" s="7"/>
      <c r="BO99" s="4"/>
      <c r="BP99" s="74"/>
      <c r="BQ99" s="7"/>
      <c r="BR99" s="4"/>
      <c r="BS99" s="74"/>
      <c r="BT99" s="7"/>
      <c r="BU99" s="4"/>
      <c r="BV99" s="74"/>
      <c r="BW99" s="7"/>
      <c r="BX99" s="4"/>
      <c r="BY99" s="74"/>
    </row>
    <row r="100" spans="1:77" ht="13.5" customHeight="1">
      <c r="A100" s="71"/>
      <c r="C100" s="7"/>
      <c r="D100" s="4"/>
      <c r="E100" s="4"/>
      <c r="F100" s="7"/>
      <c r="G100" s="4"/>
      <c r="H100" s="74"/>
      <c r="I100" s="4"/>
      <c r="J100" s="4"/>
      <c r="K100" s="4"/>
      <c r="L100" s="7"/>
      <c r="M100" s="4"/>
      <c r="N100" s="74"/>
      <c r="O100" s="7"/>
      <c r="P100" s="4"/>
      <c r="Q100" s="74"/>
      <c r="R100" s="7"/>
      <c r="S100" s="4"/>
      <c r="T100" s="74"/>
      <c r="U100" s="7"/>
      <c r="V100" s="4"/>
      <c r="W100" s="74"/>
      <c r="X100" s="7"/>
      <c r="Y100" s="4"/>
      <c r="Z100" s="74"/>
      <c r="AA100" s="7"/>
      <c r="AB100" s="4"/>
      <c r="AC100" s="74"/>
      <c r="AD100" s="7"/>
      <c r="AE100" s="4"/>
      <c r="AF100" s="74"/>
      <c r="AG100" s="7"/>
      <c r="AH100" s="4"/>
      <c r="AI100" s="74"/>
      <c r="AJ100" s="7"/>
      <c r="AK100" s="4"/>
      <c r="AL100" s="74"/>
      <c r="AM100" s="7"/>
      <c r="AN100" s="4"/>
      <c r="AO100" s="74"/>
      <c r="AP100" s="7"/>
      <c r="AQ100" s="4"/>
      <c r="AR100" s="74"/>
      <c r="AS100" s="7"/>
      <c r="AT100" s="4"/>
      <c r="AU100" s="74"/>
      <c r="AV100" s="7"/>
      <c r="AW100" s="4"/>
      <c r="AX100" s="74"/>
      <c r="AY100" s="7"/>
      <c r="AZ100" s="4"/>
      <c r="BA100" s="74"/>
      <c r="BB100" s="7"/>
      <c r="BC100" s="4"/>
      <c r="BD100" s="74"/>
      <c r="BE100" s="7"/>
      <c r="BF100" s="4"/>
      <c r="BG100" s="74"/>
      <c r="BH100" s="7"/>
      <c r="BI100" s="4"/>
      <c r="BJ100" s="74"/>
      <c r="BK100" s="7"/>
      <c r="BL100" s="4"/>
      <c r="BM100" s="74"/>
      <c r="BN100" s="7"/>
      <c r="BO100" s="4"/>
      <c r="BP100" s="74"/>
      <c r="BQ100" s="7"/>
      <c r="BR100" s="4"/>
      <c r="BS100" s="74"/>
      <c r="BT100" s="7"/>
      <c r="BU100" s="4"/>
      <c r="BV100" s="74"/>
      <c r="BW100" s="7"/>
      <c r="BX100" s="4"/>
      <c r="BY100" s="74"/>
    </row>
    <row r="101" spans="1:77" ht="13.5" customHeight="1">
      <c r="A101" s="71"/>
      <c r="C101" s="7"/>
      <c r="D101" s="4"/>
      <c r="E101" s="4"/>
      <c r="F101" s="7"/>
      <c r="G101" s="4"/>
      <c r="H101" s="74"/>
      <c r="I101" s="4"/>
      <c r="J101" s="4"/>
      <c r="K101" s="4"/>
      <c r="L101" s="7"/>
      <c r="M101" s="4"/>
      <c r="N101" s="74"/>
      <c r="O101" s="7"/>
      <c r="P101" s="4"/>
      <c r="Q101" s="74"/>
      <c r="R101" s="7"/>
      <c r="S101" s="4"/>
      <c r="T101" s="74"/>
      <c r="U101" s="7"/>
      <c r="V101" s="4"/>
      <c r="W101" s="74"/>
      <c r="X101" s="7"/>
      <c r="Y101" s="4"/>
      <c r="Z101" s="74"/>
      <c r="AA101" s="7"/>
      <c r="AB101" s="4"/>
      <c r="AC101" s="74"/>
      <c r="AD101" s="7"/>
      <c r="AE101" s="4"/>
      <c r="AF101" s="74"/>
      <c r="AG101" s="7"/>
      <c r="AH101" s="4"/>
      <c r="AI101" s="74"/>
      <c r="AJ101" s="7"/>
      <c r="AK101" s="4"/>
      <c r="AL101" s="74"/>
      <c r="AM101" s="7"/>
      <c r="AN101" s="4"/>
      <c r="AO101" s="74"/>
      <c r="AP101" s="7"/>
      <c r="AQ101" s="4"/>
      <c r="AR101" s="74"/>
      <c r="AS101" s="7"/>
      <c r="AT101" s="4"/>
      <c r="AU101" s="74"/>
      <c r="AV101" s="7"/>
      <c r="AW101" s="4"/>
      <c r="AX101" s="74"/>
      <c r="AY101" s="7"/>
      <c r="AZ101" s="4"/>
      <c r="BA101" s="74"/>
      <c r="BB101" s="7"/>
      <c r="BC101" s="4"/>
      <c r="BD101" s="74"/>
      <c r="BE101" s="7"/>
      <c r="BF101" s="4"/>
      <c r="BG101" s="74"/>
      <c r="BH101" s="7"/>
      <c r="BI101" s="4"/>
      <c r="BJ101" s="74"/>
      <c r="BK101" s="7"/>
      <c r="BL101" s="4"/>
      <c r="BM101" s="74"/>
      <c r="BN101" s="7"/>
      <c r="BO101" s="4"/>
      <c r="BP101" s="74"/>
      <c r="BQ101" s="7"/>
      <c r="BR101" s="4"/>
      <c r="BS101" s="74"/>
      <c r="BT101" s="7"/>
      <c r="BU101" s="4"/>
      <c r="BV101" s="74"/>
      <c r="BW101" s="7"/>
      <c r="BX101" s="4"/>
      <c r="BY101" s="74"/>
    </row>
    <row r="102" spans="1:77" ht="13.5" customHeight="1">
      <c r="A102" s="71"/>
      <c r="C102" s="7"/>
      <c r="D102" s="4"/>
      <c r="E102" s="4"/>
      <c r="F102" s="7"/>
      <c r="G102" s="4"/>
      <c r="H102" s="74"/>
      <c r="I102" s="4"/>
      <c r="J102" s="4"/>
      <c r="K102" s="4"/>
      <c r="L102" s="7"/>
      <c r="M102" s="4"/>
      <c r="N102" s="74"/>
      <c r="O102" s="7"/>
      <c r="P102" s="4"/>
      <c r="Q102" s="74"/>
      <c r="R102" s="7"/>
      <c r="S102" s="4"/>
      <c r="T102" s="74"/>
      <c r="U102" s="7"/>
      <c r="V102" s="4"/>
      <c r="W102" s="74"/>
      <c r="X102" s="7"/>
      <c r="Y102" s="4"/>
      <c r="Z102" s="74"/>
      <c r="AA102" s="7"/>
      <c r="AB102" s="4"/>
      <c r="AC102" s="74"/>
      <c r="AD102" s="7"/>
      <c r="AE102" s="4"/>
      <c r="AF102" s="74"/>
      <c r="AG102" s="7"/>
      <c r="AH102" s="4"/>
      <c r="AI102" s="74"/>
      <c r="AJ102" s="7"/>
      <c r="AK102" s="4"/>
      <c r="AL102" s="74"/>
      <c r="AM102" s="7"/>
      <c r="AN102" s="4"/>
      <c r="AO102" s="74"/>
      <c r="AP102" s="7"/>
      <c r="AQ102" s="4"/>
      <c r="AR102" s="74"/>
      <c r="AS102" s="7"/>
      <c r="AT102" s="4"/>
      <c r="AU102" s="74"/>
      <c r="AV102" s="7"/>
      <c r="AW102" s="4"/>
      <c r="AX102" s="74"/>
      <c r="AY102" s="7"/>
      <c r="AZ102" s="4"/>
      <c r="BA102" s="74"/>
      <c r="BB102" s="7"/>
      <c r="BC102" s="4"/>
      <c r="BD102" s="74"/>
      <c r="BE102" s="7"/>
      <c r="BF102" s="4"/>
      <c r="BG102" s="74"/>
      <c r="BH102" s="7"/>
      <c r="BI102" s="4"/>
      <c r="BJ102" s="74"/>
      <c r="BK102" s="7"/>
      <c r="BL102" s="4"/>
      <c r="BM102" s="74"/>
      <c r="BN102" s="7"/>
      <c r="BO102" s="4"/>
      <c r="BP102" s="74"/>
      <c r="BQ102" s="7"/>
      <c r="BR102" s="4"/>
      <c r="BS102" s="74"/>
      <c r="BT102" s="7"/>
      <c r="BU102" s="4"/>
      <c r="BV102" s="74"/>
      <c r="BW102" s="7"/>
      <c r="BX102" s="4"/>
      <c r="BY102" s="74"/>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info_parties!$A$1:$A$111</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ED2BE"/>
  </sheetPr>
  <dimension ref="A1:JB207"/>
  <sheetViews>
    <sheetView zoomScaleNormal="100" workbookViewId="0">
      <pane xSplit="2" ySplit="10" topLeftCell="Z35" activePane="bottomRight" state="frozen"/>
      <selection activeCell="I6" sqref="I6"/>
      <selection pane="topRight" activeCell="I6" sqref="I6"/>
      <selection pane="bottomLeft" activeCell="I6" sqref="I6"/>
      <selection pane="bottomRight" activeCell="AY41" sqref="A1:XFD1048576"/>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6" width="6" style="2" bestFit="1" customWidth="1"/>
    <col min="7" max="8" width="5.6328125" style="2"/>
    <col min="9" max="9" width="6" style="2" bestFit="1" customWidth="1"/>
    <col min="10"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28" width="5.6328125" style="2"/>
    <col min="29" max="29" width="6.90625" style="2" bestFit="1" customWidth="1"/>
    <col min="30" max="30" width="5.6328125" style="2" customWidth="1"/>
    <col min="31" max="42" width="1.54296875" style="2" customWidth="1"/>
    <col min="43" max="43" width="11.453125" style="2" customWidth="1"/>
    <col min="44" max="44" width="5.6328125" style="2"/>
    <col min="45" max="45" width="11.453125" style="2" customWidth="1"/>
    <col min="46" max="46" width="6.36328125" style="2" bestFit="1" customWidth="1"/>
    <col min="47" max="48" width="5.6328125" style="2"/>
    <col min="49" max="49" width="6" style="2" bestFit="1" customWidth="1"/>
    <col min="50"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66" width="7.36328125" style="2" bestFit="1" customWidth="1"/>
    <col min="67"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90" width="5.6328125" style="2"/>
    <col min="91" max="91" width="11.453125" style="2" customWidth="1"/>
    <col min="92" max="96" width="5.6328125" style="2"/>
    <col min="97" max="97" width="11.453125" style="2" customWidth="1"/>
    <col min="98" max="102" width="5.6328125" style="2"/>
    <col min="103" max="103" width="11.453125" style="2" customWidth="1"/>
    <col min="104" max="104" width="5.6328125" style="2"/>
    <col min="105" max="105" width="11.453125" style="2" customWidth="1"/>
    <col min="106"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82" width="5.6328125" style="2"/>
    <col min="183" max="183" width="11.453125" style="2" customWidth="1"/>
    <col min="184" max="190" width="5.6328125" style="2"/>
    <col min="191" max="191" width="11.453125" style="2" customWidth="1"/>
    <col min="192" max="196" width="5.6328125" style="2"/>
    <col min="197" max="197" width="11.453125" style="2" customWidth="1"/>
    <col min="198" max="202" width="5.6328125" style="2"/>
    <col min="203" max="203" width="11.453125" style="2" customWidth="1"/>
    <col min="204" max="204" width="5.6328125" style="2"/>
    <col min="205" max="205" width="11.453125" style="2" customWidth="1"/>
    <col min="206"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7" customFormat="1" ht="13.5" customHeight="1">
      <c r="A1" s="12" t="s">
        <v>19</v>
      </c>
      <c r="B1" s="12"/>
      <c r="C1" s="13">
        <v>41378</v>
      </c>
      <c r="D1" s="14"/>
      <c r="E1" s="14"/>
      <c r="F1" s="14"/>
      <c r="G1" s="14"/>
      <c r="H1" s="14"/>
      <c r="I1" s="14"/>
      <c r="J1" s="14"/>
      <c r="K1" s="15"/>
      <c r="L1" s="14"/>
      <c r="M1" s="14"/>
      <c r="N1" s="14"/>
      <c r="O1" s="14"/>
      <c r="P1" s="16"/>
      <c r="Q1" s="14"/>
      <c r="R1" s="14"/>
      <c r="S1" s="14"/>
      <c r="T1" s="14"/>
      <c r="U1" s="14"/>
      <c r="V1" s="14"/>
      <c r="W1" s="13">
        <v>41784</v>
      </c>
      <c r="X1" s="14"/>
      <c r="Y1" s="14"/>
      <c r="Z1" s="14"/>
      <c r="AA1" s="14"/>
      <c r="AB1" s="14"/>
      <c r="AC1" s="14"/>
      <c r="AD1" s="14"/>
      <c r="AE1" s="15"/>
      <c r="AF1" s="14"/>
      <c r="AG1" s="14"/>
      <c r="AH1" s="14"/>
      <c r="AI1" s="14"/>
      <c r="AJ1" s="16"/>
      <c r="AK1" s="14"/>
      <c r="AL1" s="14"/>
      <c r="AM1" s="14"/>
      <c r="AN1" s="14"/>
      <c r="AO1" s="14"/>
      <c r="AP1" s="14"/>
      <c r="AQ1" s="13">
        <v>43611</v>
      </c>
      <c r="AR1" s="14"/>
      <c r="AS1" s="14"/>
      <c r="AT1" s="14"/>
      <c r="AU1" s="14"/>
      <c r="AV1" s="14"/>
      <c r="AW1" s="14"/>
      <c r="AX1" s="14"/>
      <c r="AY1" s="15"/>
      <c r="AZ1" s="14"/>
      <c r="BA1" s="14"/>
      <c r="BB1" s="14"/>
      <c r="BC1" s="14"/>
      <c r="BD1" s="16"/>
      <c r="BE1" s="14"/>
      <c r="BF1" s="14"/>
      <c r="BG1" s="14"/>
      <c r="BH1" s="14"/>
      <c r="BI1" s="14"/>
      <c r="BJ1" s="14"/>
      <c r="BK1" s="13"/>
      <c r="BL1" s="14"/>
      <c r="BM1" s="14"/>
      <c r="BN1" s="14"/>
      <c r="BO1" s="14"/>
      <c r="BP1" s="14"/>
      <c r="BQ1" s="14"/>
      <c r="BR1" s="14"/>
      <c r="BS1" s="15"/>
      <c r="BT1" s="14"/>
      <c r="BU1" s="14"/>
      <c r="BV1" s="14"/>
      <c r="BW1" s="14"/>
      <c r="BX1" s="16"/>
      <c r="BY1" s="14"/>
      <c r="BZ1" s="14"/>
      <c r="CA1" s="14"/>
      <c r="CB1" s="14"/>
      <c r="CC1" s="14"/>
      <c r="CD1" s="14"/>
      <c r="CE1" s="13"/>
      <c r="CF1" s="14"/>
      <c r="CG1" s="14"/>
      <c r="CH1" s="14"/>
      <c r="CI1" s="14"/>
      <c r="CJ1" s="14"/>
      <c r="CK1" s="14"/>
      <c r="CL1" s="14"/>
      <c r="CM1" s="15"/>
      <c r="CN1" s="14"/>
      <c r="CO1" s="14"/>
      <c r="CP1" s="14"/>
      <c r="CQ1" s="14"/>
      <c r="CR1" s="16"/>
      <c r="CS1" s="14"/>
      <c r="CT1" s="14"/>
      <c r="CU1" s="14"/>
      <c r="CV1" s="14"/>
      <c r="CW1" s="14"/>
      <c r="CX1" s="14"/>
      <c r="CY1" s="13"/>
      <c r="CZ1" s="14"/>
      <c r="DA1" s="14"/>
      <c r="DB1" s="14"/>
      <c r="DC1" s="14"/>
      <c r="DD1" s="14"/>
      <c r="DE1" s="14"/>
      <c r="DF1" s="14"/>
      <c r="DG1" s="15"/>
      <c r="DH1" s="14"/>
      <c r="DI1" s="14"/>
      <c r="DJ1" s="14"/>
      <c r="DK1" s="14"/>
      <c r="DL1" s="16"/>
      <c r="DM1" s="14"/>
      <c r="DN1" s="14"/>
      <c r="DO1" s="14"/>
      <c r="DP1" s="14"/>
      <c r="DQ1" s="14"/>
      <c r="DR1" s="14"/>
      <c r="DS1" s="13"/>
      <c r="DT1" s="14"/>
      <c r="DU1" s="14"/>
      <c r="DV1" s="14"/>
      <c r="DW1" s="14"/>
      <c r="DX1" s="14"/>
      <c r="DY1" s="14"/>
      <c r="DZ1" s="14"/>
      <c r="EA1" s="15"/>
      <c r="EB1" s="14"/>
      <c r="EC1" s="14"/>
      <c r="ED1" s="14"/>
      <c r="EE1" s="14"/>
      <c r="EF1" s="16"/>
      <c r="EG1" s="14"/>
      <c r="EH1" s="14"/>
      <c r="EI1" s="14"/>
      <c r="EJ1" s="14"/>
      <c r="EK1" s="14"/>
      <c r="EL1" s="14"/>
      <c r="EM1" s="13"/>
      <c r="EN1" s="14"/>
      <c r="EO1" s="14"/>
      <c r="EP1" s="14"/>
      <c r="EQ1" s="14"/>
      <c r="ER1" s="14"/>
      <c r="ES1" s="14"/>
      <c r="ET1" s="14"/>
      <c r="EU1" s="15"/>
      <c r="EV1" s="14"/>
      <c r="EW1" s="14"/>
      <c r="EX1" s="14"/>
      <c r="EY1" s="14"/>
      <c r="EZ1" s="16"/>
      <c r="FA1" s="14"/>
      <c r="FB1" s="14"/>
      <c r="FC1" s="14"/>
      <c r="FD1" s="14"/>
      <c r="FE1" s="14"/>
      <c r="FF1" s="14"/>
      <c r="FG1" s="13"/>
      <c r="FH1" s="14"/>
      <c r="FI1" s="14"/>
      <c r="FJ1" s="14"/>
      <c r="FK1" s="14"/>
      <c r="FL1" s="14"/>
      <c r="FM1" s="14"/>
      <c r="FN1" s="14"/>
      <c r="FO1" s="15"/>
      <c r="FP1" s="14"/>
      <c r="FQ1" s="14"/>
      <c r="FR1" s="14"/>
      <c r="FS1" s="14"/>
      <c r="FT1" s="16"/>
      <c r="FU1" s="14"/>
      <c r="FV1" s="14"/>
      <c r="FW1" s="14"/>
      <c r="FX1" s="14"/>
      <c r="FY1" s="14"/>
      <c r="FZ1" s="14"/>
      <c r="GA1" s="13"/>
      <c r="GB1" s="14"/>
      <c r="GC1" s="14"/>
      <c r="GD1" s="14"/>
      <c r="GE1" s="14"/>
      <c r="GF1" s="14"/>
      <c r="GG1" s="14"/>
      <c r="GH1" s="14"/>
      <c r="GI1" s="15"/>
      <c r="GJ1" s="14"/>
      <c r="GK1" s="14"/>
      <c r="GL1" s="14"/>
      <c r="GM1" s="14"/>
      <c r="GN1" s="16"/>
      <c r="GO1" s="14"/>
      <c r="GP1" s="14"/>
      <c r="GQ1" s="14"/>
      <c r="GR1" s="14"/>
      <c r="GS1" s="14"/>
      <c r="GT1" s="14"/>
      <c r="GU1" s="13"/>
      <c r="GV1" s="14"/>
      <c r="GW1" s="14"/>
      <c r="GX1" s="14"/>
      <c r="GY1" s="14"/>
      <c r="GZ1" s="14"/>
      <c r="HA1" s="14"/>
      <c r="HB1" s="14"/>
      <c r="HC1" s="15"/>
      <c r="HD1" s="14"/>
      <c r="HE1" s="14"/>
      <c r="HF1" s="14"/>
      <c r="HG1" s="14"/>
      <c r="HH1" s="16"/>
      <c r="HI1" s="14"/>
      <c r="HJ1" s="14"/>
      <c r="HK1" s="14"/>
      <c r="HL1" s="14"/>
      <c r="HM1" s="14"/>
      <c r="HN1" s="14"/>
      <c r="HO1" s="13"/>
      <c r="HP1" s="14"/>
      <c r="HQ1" s="14"/>
      <c r="HR1" s="14"/>
      <c r="HS1" s="14"/>
      <c r="HT1" s="14"/>
      <c r="HU1" s="14"/>
      <c r="HV1" s="14"/>
      <c r="HW1" s="15"/>
      <c r="HX1" s="14"/>
      <c r="HY1" s="14"/>
      <c r="HZ1" s="14"/>
      <c r="IA1" s="14"/>
      <c r="IB1" s="16"/>
      <c r="IC1" s="14"/>
      <c r="ID1" s="14"/>
      <c r="IE1" s="14"/>
      <c r="IF1" s="14"/>
      <c r="IG1" s="14"/>
      <c r="IH1" s="14"/>
      <c r="II1" s="13"/>
      <c r="IJ1" s="14"/>
      <c r="IK1" s="14"/>
      <c r="IL1" s="14"/>
      <c r="IM1" s="14"/>
      <c r="IN1" s="14"/>
      <c r="IO1" s="14"/>
      <c r="IP1" s="14"/>
      <c r="IQ1" s="15"/>
      <c r="IR1" s="14"/>
      <c r="IS1" s="14"/>
      <c r="IT1" s="14"/>
      <c r="IU1" s="14"/>
      <c r="IV1" s="16"/>
      <c r="IW1" s="14"/>
      <c r="IX1" s="14"/>
      <c r="IY1" s="14"/>
      <c r="IZ1" s="14"/>
      <c r="JA1" s="14"/>
      <c r="JB1" s="14"/>
    </row>
    <row r="2" spans="1:262" s="17" customFormat="1" ht="13.5" customHeight="1">
      <c r="A2" s="12" t="s">
        <v>127</v>
      </c>
      <c r="B2" s="12"/>
      <c r="C2" s="13">
        <v>41378</v>
      </c>
      <c r="D2" s="14"/>
      <c r="E2" s="14"/>
      <c r="F2" s="14"/>
      <c r="G2" s="14"/>
      <c r="H2" s="14"/>
      <c r="I2" s="14"/>
      <c r="J2" s="14"/>
      <c r="K2" s="15"/>
      <c r="L2" s="14"/>
      <c r="M2" s="14"/>
      <c r="N2" s="14"/>
      <c r="O2" s="14"/>
      <c r="P2" s="16"/>
      <c r="Q2" s="14"/>
      <c r="R2" s="14"/>
      <c r="S2" s="14"/>
      <c r="T2" s="14"/>
      <c r="U2" s="14"/>
      <c r="V2" s="14"/>
      <c r="W2" s="13">
        <v>41784</v>
      </c>
      <c r="X2" s="14"/>
      <c r="Y2" s="14"/>
      <c r="Z2" s="14"/>
      <c r="AA2" s="14"/>
      <c r="AB2" s="14"/>
      <c r="AC2" s="14"/>
      <c r="AD2" s="14"/>
      <c r="AE2" s="15"/>
      <c r="AF2" s="14"/>
      <c r="AG2" s="14"/>
      <c r="AH2" s="14"/>
      <c r="AI2" s="14"/>
      <c r="AJ2" s="16"/>
      <c r="AK2" s="14"/>
      <c r="AL2" s="14"/>
      <c r="AM2" s="14"/>
      <c r="AN2" s="14"/>
      <c r="AO2" s="14"/>
      <c r="AP2" s="14"/>
      <c r="AQ2" s="13">
        <v>43611</v>
      </c>
      <c r="AR2" s="14"/>
      <c r="AS2" s="14"/>
      <c r="AT2" s="14"/>
      <c r="AU2" s="14"/>
      <c r="AV2" s="14"/>
      <c r="AW2" s="14"/>
      <c r="AX2" s="14"/>
      <c r="AY2" s="15"/>
      <c r="AZ2" s="14"/>
      <c r="BA2" s="14"/>
      <c r="BB2" s="14"/>
      <c r="BC2" s="14"/>
      <c r="BD2" s="16"/>
      <c r="BE2" s="14"/>
      <c r="BF2" s="14"/>
      <c r="BG2" s="14"/>
      <c r="BH2" s="14"/>
      <c r="BI2" s="14"/>
      <c r="BJ2" s="14"/>
      <c r="BK2" s="13"/>
      <c r="BL2" s="14"/>
      <c r="BM2" s="14"/>
      <c r="BN2" s="14"/>
      <c r="BO2" s="14"/>
      <c r="BP2" s="14"/>
      <c r="BQ2" s="14"/>
      <c r="BR2" s="14"/>
      <c r="BS2" s="15"/>
      <c r="BT2" s="14"/>
      <c r="BU2" s="14"/>
      <c r="BV2" s="14"/>
      <c r="BW2" s="14"/>
      <c r="BX2" s="16"/>
      <c r="BY2" s="14"/>
      <c r="BZ2" s="14"/>
      <c r="CA2" s="14"/>
      <c r="CB2" s="14"/>
      <c r="CC2" s="14"/>
      <c r="CD2" s="14"/>
      <c r="CE2" s="13"/>
      <c r="CF2" s="14"/>
      <c r="CG2" s="14"/>
      <c r="CH2" s="14"/>
      <c r="CI2" s="14"/>
      <c r="CJ2" s="14"/>
      <c r="CK2" s="14"/>
      <c r="CL2" s="14"/>
      <c r="CM2" s="15"/>
      <c r="CN2" s="14"/>
      <c r="CO2" s="14"/>
      <c r="CP2" s="14"/>
      <c r="CQ2" s="14"/>
      <c r="CR2" s="16"/>
      <c r="CS2" s="14"/>
      <c r="CT2" s="14"/>
      <c r="CU2" s="14"/>
      <c r="CV2" s="14"/>
      <c r="CW2" s="14"/>
      <c r="CX2" s="14"/>
      <c r="CY2" s="13"/>
      <c r="CZ2" s="14"/>
      <c r="DA2" s="14"/>
      <c r="DB2" s="14"/>
      <c r="DC2" s="14"/>
      <c r="DD2" s="14"/>
      <c r="DE2" s="14"/>
      <c r="DF2" s="14"/>
      <c r="DG2" s="15"/>
      <c r="DH2" s="14"/>
      <c r="DI2" s="14"/>
      <c r="DJ2" s="14"/>
      <c r="DK2" s="14"/>
      <c r="DL2" s="16"/>
      <c r="DM2" s="14"/>
      <c r="DN2" s="14"/>
      <c r="DO2" s="14"/>
      <c r="DP2" s="14"/>
      <c r="DQ2" s="14"/>
      <c r="DR2" s="14"/>
      <c r="DS2" s="13"/>
      <c r="DT2" s="14"/>
      <c r="DU2" s="14"/>
      <c r="DV2" s="14"/>
      <c r="DW2" s="14"/>
      <c r="DX2" s="14"/>
      <c r="DY2" s="14"/>
      <c r="DZ2" s="14"/>
      <c r="EA2" s="15"/>
      <c r="EB2" s="14"/>
      <c r="EC2" s="14"/>
      <c r="ED2" s="14"/>
      <c r="EE2" s="14"/>
      <c r="EF2" s="16"/>
      <c r="EG2" s="14"/>
      <c r="EH2" s="14"/>
      <c r="EI2" s="14"/>
      <c r="EJ2" s="14"/>
      <c r="EK2" s="14"/>
      <c r="EL2" s="14"/>
      <c r="EM2" s="13"/>
      <c r="EN2" s="14"/>
      <c r="EO2" s="14"/>
      <c r="EP2" s="14"/>
      <c r="EQ2" s="14"/>
      <c r="ER2" s="14"/>
      <c r="ES2" s="14"/>
      <c r="ET2" s="14"/>
      <c r="EU2" s="15"/>
      <c r="EV2" s="14"/>
      <c r="EW2" s="14"/>
      <c r="EX2" s="14"/>
      <c r="EY2" s="14"/>
      <c r="EZ2" s="16"/>
      <c r="FA2" s="14"/>
      <c r="FB2" s="14"/>
      <c r="FC2" s="14"/>
      <c r="FD2" s="14"/>
      <c r="FE2" s="14"/>
      <c r="FF2" s="14"/>
      <c r="FG2" s="13"/>
      <c r="FH2" s="14"/>
      <c r="FI2" s="14"/>
      <c r="FJ2" s="14"/>
      <c r="FK2" s="14"/>
      <c r="FL2" s="14"/>
      <c r="FM2" s="14"/>
      <c r="FN2" s="14"/>
      <c r="FO2" s="15"/>
      <c r="FP2" s="14"/>
      <c r="FQ2" s="14"/>
      <c r="FR2" s="14"/>
      <c r="FS2" s="14"/>
      <c r="FT2" s="16"/>
      <c r="FU2" s="14"/>
      <c r="FV2" s="14"/>
      <c r="FW2" s="14"/>
      <c r="FX2" s="14"/>
      <c r="FY2" s="14"/>
      <c r="FZ2" s="14"/>
      <c r="GA2" s="13"/>
      <c r="GB2" s="14"/>
      <c r="GC2" s="14"/>
      <c r="GD2" s="14"/>
      <c r="GE2" s="14"/>
      <c r="GF2" s="14"/>
      <c r="GG2" s="14"/>
      <c r="GH2" s="14"/>
      <c r="GI2" s="15"/>
      <c r="GJ2" s="14"/>
      <c r="GK2" s="14"/>
      <c r="GL2" s="14"/>
      <c r="GM2" s="14"/>
      <c r="GN2" s="16"/>
      <c r="GO2" s="14"/>
      <c r="GP2" s="14"/>
      <c r="GQ2" s="14"/>
      <c r="GR2" s="14"/>
      <c r="GS2" s="14"/>
      <c r="GT2" s="14"/>
      <c r="GU2" s="13"/>
      <c r="GV2" s="14"/>
      <c r="GW2" s="14"/>
      <c r="GX2" s="14"/>
      <c r="GY2" s="14"/>
      <c r="GZ2" s="14"/>
      <c r="HA2" s="14"/>
      <c r="HB2" s="14"/>
      <c r="HC2" s="15"/>
      <c r="HD2" s="14"/>
      <c r="HE2" s="14"/>
      <c r="HF2" s="14"/>
      <c r="HG2" s="14"/>
      <c r="HH2" s="16"/>
      <c r="HI2" s="14"/>
      <c r="HJ2" s="14"/>
      <c r="HK2" s="14"/>
      <c r="HL2" s="14"/>
      <c r="HM2" s="14"/>
      <c r="HN2" s="14"/>
      <c r="HO2" s="13"/>
      <c r="HP2" s="14"/>
      <c r="HQ2" s="14"/>
      <c r="HR2" s="14"/>
      <c r="HS2" s="14"/>
      <c r="HT2" s="14"/>
      <c r="HU2" s="14"/>
      <c r="HV2" s="14"/>
      <c r="HW2" s="15"/>
      <c r="HX2" s="14"/>
      <c r="HY2" s="14"/>
      <c r="HZ2" s="14"/>
      <c r="IA2" s="14"/>
      <c r="IB2" s="16"/>
      <c r="IC2" s="14"/>
      <c r="ID2" s="14"/>
      <c r="IE2" s="14"/>
      <c r="IF2" s="14"/>
      <c r="IG2" s="14"/>
      <c r="IH2" s="14"/>
      <c r="II2" s="13"/>
      <c r="IJ2" s="14"/>
      <c r="IK2" s="14"/>
      <c r="IL2" s="14"/>
      <c r="IM2" s="14"/>
      <c r="IN2" s="14"/>
      <c r="IO2" s="14"/>
      <c r="IP2" s="14"/>
      <c r="IQ2" s="15"/>
      <c r="IR2" s="14"/>
      <c r="IS2" s="14"/>
      <c r="IT2" s="14"/>
      <c r="IU2" s="14"/>
      <c r="IV2" s="16"/>
      <c r="IW2" s="14"/>
      <c r="IX2" s="14"/>
      <c r="IY2" s="14"/>
      <c r="IZ2" s="14"/>
      <c r="JA2" s="14"/>
      <c r="JB2" s="14"/>
    </row>
    <row r="3" spans="1:262" ht="13.5" customHeight="1">
      <c r="A3" s="18" t="s">
        <v>21</v>
      </c>
      <c r="B3" s="18"/>
      <c r="C3" s="19">
        <v>12</v>
      </c>
      <c r="D3" s="20"/>
      <c r="E3" s="20"/>
      <c r="F3" s="20"/>
      <c r="G3" s="20"/>
      <c r="H3" s="20"/>
      <c r="I3" s="20"/>
      <c r="J3" s="20"/>
      <c r="K3" s="21"/>
      <c r="L3" s="20"/>
      <c r="M3" s="20"/>
      <c r="N3" s="20"/>
      <c r="O3" s="20"/>
      <c r="P3" s="22"/>
      <c r="Q3" s="20"/>
      <c r="R3" s="20"/>
      <c r="S3" s="20"/>
      <c r="T3" s="20"/>
      <c r="U3" s="20"/>
      <c r="V3" s="20"/>
      <c r="W3" s="19">
        <v>11</v>
      </c>
      <c r="X3" s="20"/>
      <c r="Y3" s="20"/>
      <c r="Z3" s="20"/>
      <c r="AA3" s="20"/>
      <c r="AB3" s="20"/>
      <c r="AC3" s="20"/>
      <c r="AD3" s="20"/>
      <c r="AE3" s="21"/>
      <c r="AF3" s="20"/>
      <c r="AG3" s="20"/>
      <c r="AH3" s="20"/>
      <c r="AI3" s="20"/>
      <c r="AJ3" s="22"/>
      <c r="AK3" s="20"/>
      <c r="AL3" s="20"/>
      <c r="AM3" s="20"/>
      <c r="AN3" s="20"/>
      <c r="AO3" s="20"/>
      <c r="AP3" s="20"/>
      <c r="AQ3" s="19">
        <v>12</v>
      </c>
      <c r="AR3" s="20"/>
      <c r="AS3" s="20"/>
      <c r="AT3" s="20"/>
      <c r="AU3" s="20"/>
      <c r="AV3" s="20"/>
      <c r="AW3" s="20"/>
      <c r="AX3" s="20"/>
      <c r="AY3" s="21"/>
      <c r="AZ3" s="20"/>
      <c r="BA3" s="20"/>
      <c r="BB3" s="20"/>
      <c r="BC3" s="20"/>
      <c r="BD3" s="22"/>
      <c r="BE3" s="20"/>
      <c r="BF3" s="20"/>
      <c r="BG3" s="20"/>
      <c r="BH3" s="20"/>
      <c r="BI3" s="20"/>
      <c r="BJ3" s="20"/>
      <c r="BK3" s="19"/>
      <c r="BL3" s="20"/>
      <c r="BM3" s="20"/>
      <c r="BN3" s="20"/>
      <c r="BO3" s="20"/>
      <c r="BP3" s="20"/>
      <c r="BQ3" s="20"/>
      <c r="BR3" s="20"/>
      <c r="BS3" s="21"/>
      <c r="BT3" s="20"/>
      <c r="BU3" s="20"/>
      <c r="BV3" s="20"/>
      <c r="BW3" s="20"/>
      <c r="BX3" s="22"/>
      <c r="BY3" s="20"/>
      <c r="BZ3" s="20"/>
      <c r="CA3" s="20"/>
      <c r="CB3" s="20"/>
      <c r="CC3" s="20"/>
      <c r="CD3" s="20"/>
      <c r="CE3" s="19"/>
      <c r="CF3" s="20"/>
      <c r="CG3" s="20"/>
      <c r="CH3" s="20"/>
      <c r="CI3" s="20"/>
      <c r="CJ3" s="20"/>
      <c r="CK3" s="20"/>
      <c r="CL3" s="20"/>
      <c r="CM3" s="21"/>
      <c r="CN3" s="20"/>
      <c r="CO3" s="20"/>
      <c r="CP3" s="20"/>
      <c r="CQ3" s="20"/>
      <c r="CR3" s="22"/>
      <c r="CS3" s="20"/>
      <c r="CT3" s="20"/>
      <c r="CU3" s="20"/>
      <c r="CV3" s="20"/>
      <c r="CW3" s="20"/>
      <c r="CX3" s="20"/>
      <c r="CY3" s="19"/>
      <c r="CZ3" s="20"/>
      <c r="DA3" s="20"/>
      <c r="DB3" s="20"/>
      <c r="DC3" s="20"/>
      <c r="DD3" s="20"/>
      <c r="DE3" s="20"/>
      <c r="DF3" s="20"/>
      <c r="DG3" s="21"/>
      <c r="DH3" s="20"/>
      <c r="DI3" s="20"/>
      <c r="DJ3" s="20"/>
      <c r="DK3" s="20"/>
      <c r="DL3" s="22"/>
      <c r="DM3" s="20"/>
      <c r="DN3" s="20"/>
      <c r="DO3" s="20"/>
      <c r="DP3" s="20"/>
      <c r="DQ3" s="20"/>
      <c r="DR3" s="20"/>
      <c r="DS3" s="19"/>
      <c r="DT3" s="20"/>
      <c r="DU3" s="20"/>
      <c r="DV3" s="20"/>
      <c r="DW3" s="20"/>
      <c r="DX3" s="20"/>
      <c r="DY3" s="20"/>
      <c r="DZ3" s="20"/>
      <c r="EA3" s="21"/>
      <c r="EB3" s="20"/>
      <c r="EC3" s="20"/>
      <c r="ED3" s="20"/>
      <c r="EE3" s="20"/>
      <c r="EF3" s="22"/>
      <c r="EG3" s="20"/>
      <c r="EH3" s="20"/>
      <c r="EI3" s="20"/>
      <c r="EJ3" s="20"/>
      <c r="EK3" s="20"/>
      <c r="EL3" s="20"/>
      <c r="EM3" s="19"/>
      <c r="EN3" s="20"/>
      <c r="EO3" s="20"/>
      <c r="EP3" s="20"/>
      <c r="EQ3" s="20"/>
      <c r="ER3" s="20"/>
      <c r="ES3" s="20"/>
      <c r="ET3" s="20"/>
      <c r="EU3" s="21"/>
      <c r="EV3" s="20"/>
      <c r="EW3" s="20"/>
      <c r="EX3" s="20"/>
      <c r="EY3" s="20"/>
      <c r="EZ3" s="22"/>
      <c r="FA3" s="20"/>
      <c r="FB3" s="20"/>
      <c r="FC3" s="20"/>
      <c r="FD3" s="20"/>
      <c r="FE3" s="20"/>
      <c r="FF3" s="20"/>
      <c r="FG3" s="19"/>
      <c r="FH3" s="20"/>
      <c r="FI3" s="20"/>
      <c r="FJ3" s="20"/>
      <c r="FK3" s="20"/>
      <c r="FL3" s="20"/>
      <c r="FM3" s="20"/>
      <c r="FN3" s="20"/>
      <c r="FO3" s="21"/>
      <c r="FP3" s="20"/>
      <c r="FQ3" s="20"/>
      <c r="FR3" s="20"/>
      <c r="FS3" s="20"/>
      <c r="FT3" s="22"/>
      <c r="FU3" s="20"/>
      <c r="FV3" s="20"/>
      <c r="FW3" s="20"/>
      <c r="FX3" s="20"/>
      <c r="FY3" s="20"/>
      <c r="FZ3" s="20"/>
      <c r="GA3" s="19"/>
      <c r="GB3" s="20"/>
      <c r="GC3" s="20"/>
      <c r="GD3" s="20"/>
      <c r="GE3" s="20"/>
      <c r="GF3" s="20"/>
      <c r="GG3" s="20"/>
      <c r="GH3" s="20"/>
      <c r="GI3" s="21"/>
      <c r="GJ3" s="20"/>
      <c r="GK3" s="20"/>
      <c r="GL3" s="20"/>
      <c r="GM3" s="20"/>
      <c r="GN3" s="22"/>
      <c r="GO3" s="20"/>
      <c r="GP3" s="20"/>
      <c r="GQ3" s="20"/>
      <c r="GR3" s="20"/>
      <c r="GS3" s="20"/>
      <c r="GT3" s="20"/>
      <c r="GU3" s="19"/>
      <c r="GV3" s="20"/>
      <c r="GW3" s="20"/>
      <c r="GX3" s="20"/>
      <c r="GY3" s="20"/>
      <c r="GZ3" s="20"/>
      <c r="HA3" s="20"/>
      <c r="HB3" s="20"/>
      <c r="HC3" s="21"/>
      <c r="HD3" s="20"/>
      <c r="HE3" s="20"/>
      <c r="HF3" s="20"/>
      <c r="HG3" s="20"/>
      <c r="HH3" s="22"/>
      <c r="HI3" s="20"/>
      <c r="HJ3" s="20"/>
      <c r="HK3" s="20"/>
      <c r="HL3" s="20"/>
      <c r="HM3" s="20"/>
      <c r="HN3" s="20"/>
      <c r="HO3" s="19"/>
      <c r="HP3" s="20"/>
      <c r="HQ3" s="20"/>
      <c r="HR3" s="20"/>
      <c r="HS3" s="20"/>
      <c r="HT3" s="20"/>
      <c r="HU3" s="20"/>
      <c r="HV3" s="20"/>
      <c r="HW3" s="21"/>
      <c r="HX3" s="20"/>
      <c r="HY3" s="20"/>
      <c r="HZ3" s="20"/>
      <c r="IA3" s="20"/>
      <c r="IB3" s="22"/>
      <c r="IC3" s="20"/>
      <c r="ID3" s="20"/>
      <c r="IE3" s="20"/>
      <c r="IF3" s="20"/>
      <c r="IG3" s="20"/>
      <c r="IH3" s="20"/>
      <c r="II3" s="19"/>
      <c r="IJ3" s="20"/>
      <c r="IK3" s="20"/>
      <c r="IL3" s="20"/>
      <c r="IM3" s="20"/>
      <c r="IN3" s="20"/>
      <c r="IO3" s="20"/>
      <c r="IP3" s="20"/>
      <c r="IQ3" s="21"/>
      <c r="IR3" s="20"/>
      <c r="IS3" s="20"/>
      <c r="IT3" s="20"/>
      <c r="IU3" s="20"/>
      <c r="IV3" s="22"/>
      <c r="IW3" s="20"/>
      <c r="IX3" s="20"/>
      <c r="IY3" s="20"/>
      <c r="IZ3" s="20"/>
      <c r="JA3" s="20"/>
      <c r="JB3" s="20"/>
    </row>
    <row r="4" spans="1:262" s="29" customFormat="1" ht="13.5" customHeight="1">
      <c r="A4" s="23" t="s">
        <v>22</v>
      </c>
      <c r="B4" s="24"/>
      <c r="C4" s="25">
        <v>3748815</v>
      </c>
      <c r="D4" s="26"/>
      <c r="E4" s="26"/>
      <c r="F4" s="26"/>
      <c r="G4" s="26"/>
      <c r="H4" s="26"/>
      <c r="I4" s="26"/>
      <c r="J4" s="26"/>
      <c r="K4" s="27"/>
      <c r="L4" s="26"/>
      <c r="M4" s="26"/>
      <c r="N4" s="26"/>
      <c r="O4" s="26"/>
      <c r="P4" s="28"/>
      <c r="Q4" s="26"/>
      <c r="R4" s="26"/>
      <c r="S4" s="26"/>
      <c r="T4" s="26"/>
      <c r="U4" s="26"/>
      <c r="V4" s="26"/>
      <c r="W4" s="25">
        <v>3767343</v>
      </c>
      <c r="X4" s="26"/>
      <c r="Y4" s="26"/>
      <c r="Z4" s="26"/>
      <c r="AA4" s="26"/>
      <c r="AB4" s="26"/>
      <c r="AC4" s="26"/>
      <c r="AD4" s="26"/>
      <c r="AE4" s="27"/>
      <c r="AF4" s="26"/>
      <c r="AG4" s="26"/>
      <c r="AH4" s="26"/>
      <c r="AI4" s="26"/>
      <c r="AJ4" s="28"/>
      <c r="AK4" s="26"/>
      <c r="AL4" s="26"/>
      <c r="AM4" s="26"/>
      <c r="AN4" s="26"/>
      <c r="AO4" s="26"/>
      <c r="AP4" s="26"/>
      <c r="AQ4" s="25">
        <v>3696907</v>
      </c>
      <c r="AR4" s="26"/>
      <c r="AS4" s="26"/>
      <c r="AT4" s="26"/>
      <c r="AU4" s="26"/>
      <c r="AV4" s="26"/>
      <c r="AW4" s="26"/>
      <c r="AX4" s="26"/>
      <c r="AY4" s="27"/>
      <c r="AZ4" s="26"/>
      <c r="BA4" s="26"/>
      <c r="BB4" s="26"/>
      <c r="BC4" s="26"/>
      <c r="BD4" s="28"/>
      <c r="BE4" s="26"/>
      <c r="BF4" s="26"/>
      <c r="BG4" s="26"/>
      <c r="BH4" s="26"/>
      <c r="BI4" s="26"/>
      <c r="BJ4" s="26"/>
      <c r="BK4" s="25"/>
      <c r="BL4" s="26"/>
      <c r="BM4" s="26"/>
      <c r="BN4" s="26"/>
      <c r="BO4" s="26"/>
      <c r="BP4" s="26"/>
      <c r="BQ4" s="26"/>
      <c r="BR4" s="26"/>
      <c r="BS4" s="27"/>
      <c r="BT4" s="26"/>
      <c r="BU4" s="26"/>
      <c r="BV4" s="26"/>
      <c r="BW4" s="26"/>
      <c r="BX4" s="28"/>
      <c r="BY4" s="26"/>
      <c r="BZ4" s="26"/>
      <c r="CA4" s="26"/>
      <c r="CB4" s="26"/>
      <c r="CC4" s="26"/>
      <c r="CD4" s="26"/>
      <c r="CE4" s="25"/>
      <c r="CF4" s="26"/>
      <c r="CG4" s="26"/>
      <c r="CH4" s="26"/>
      <c r="CI4" s="26"/>
      <c r="CJ4" s="26"/>
      <c r="CK4" s="26"/>
      <c r="CL4" s="26"/>
      <c r="CM4" s="27"/>
      <c r="CN4" s="26"/>
      <c r="CO4" s="26"/>
      <c r="CP4" s="26"/>
      <c r="CQ4" s="26"/>
      <c r="CR4" s="28"/>
      <c r="CS4" s="26"/>
      <c r="CT4" s="26"/>
      <c r="CU4" s="26"/>
      <c r="CV4" s="26"/>
      <c r="CW4" s="26"/>
      <c r="CX4" s="26"/>
      <c r="CY4" s="25"/>
      <c r="CZ4" s="26"/>
      <c r="DA4" s="26"/>
      <c r="DB4" s="26"/>
      <c r="DC4" s="26"/>
      <c r="DD4" s="26"/>
      <c r="DE4" s="26"/>
      <c r="DF4" s="26"/>
      <c r="DG4" s="27"/>
      <c r="DH4" s="26"/>
      <c r="DI4" s="26"/>
      <c r="DJ4" s="26"/>
      <c r="DK4" s="26"/>
      <c r="DL4" s="28"/>
      <c r="DM4" s="26"/>
      <c r="DN4" s="26"/>
      <c r="DO4" s="26"/>
      <c r="DP4" s="26"/>
      <c r="DQ4" s="26"/>
      <c r="DR4" s="26"/>
      <c r="DS4" s="25"/>
      <c r="DT4" s="26"/>
      <c r="DU4" s="26"/>
      <c r="DV4" s="26"/>
      <c r="DW4" s="26"/>
      <c r="DX4" s="26"/>
      <c r="DY4" s="26"/>
      <c r="DZ4" s="26"/>
      <c r="EA4" s="27"/>
      <c r="EB4" s="26"/>
      <c r="EC4" s="26"/>
      <c r="ED4" s="26"/>
      <c r="EE4" s="26"/>
      <c r="EF4" s="28"/>
      <c r="EG4" s="26"/>
      <c r="EH4" s="26"/>
      <c r="EI4" s="26"/>
      <c r="EJ4" s="26"/>
      <c r="EK4" s="26"/>
      <c r="EL4" s="26"/>
      <c r="EM4" s="25"/>
      <c r="EN4" s="26"/>
      <c r="EO4" s="26"/>
      <c r="EP4" s="26"/>
      <c r="EQ4" s="26"/>
      <c r="ER4" s="26"/>
      <c r="ES4" s="26"/>
      <c r="ET4" s="26"/>
      <c r="EU4" s="27"/>
      <c r="EV4" s="26"/>
      <c r="EW4" s="26"/>
      <c r="EX4" s="26"/>
      <c r="EY4" s="26"/>
      <c r="EZ4" s="28"/>
      <c r="FA4" s="26"/>
      <c r="FB4" s="26"/>
      <c r="FC4" s="26"/>
      <c r="FD4" s="26"/>
      <c r="FE4" s="26"/>
      <c r="FF4" s="26"/>
      <c r="FG4" s="25"/>
      <c r="FH4" s="26"/>
      <c r="FI4" s="26"/>
      <c r="FJ4" s="26"/>
      <c r="FK4" s="26"/>
      <c r="FL4" s="26"/>
      <c r="FM4" s="26"/>
      <c r="FN4" s="26"/>
      <c r="FO4" s="27"/>
      <c r="FP4" s="26"/>
      <c r="FQ4" s="26"/>
      <c r="FR4" s="26"/>
      <c r="FS4" s="26"/>
      <c r="FT4" s="28"/>
      <c r="FU4" s="26"/>
      <c r="FV4" s="26"/>
      <c r="FW4" s="26"/>
      <c r="FX4" s="26"/>
      <c r="FY4" s="26"/>
      <c r="FZ4" s="26"/>
      <c r="GA4" s="25"/>
      <c r="GB4" s="26"/>
      <c r="GC4" s="26"/>
      <c r="GD4" s="26"/>
      <c r="GE4" s="26"/>
      <c r="GF4" s="26"/>
      <c r="GG4" s="26"/>
      <c r="GH4" s="26"/>
      <c r="GI4" s="27"/>
      <c r="GJ4" s="26"/>
      <c r="GK4" s="26"/>
      <c r="GL4" s="26"/>
      <c r="GM4" s="26"/>
      <c r="GN4" s="28"/>
      <c r="GO4" s="26"/>
      <c r="GP4" s="26"/>
      <c r="GQ4" s="26"/>
      <c r="GR4" s="26"/>
      <c r="GS4" s="26"/>
      <c r="GT4" s="26"/>
      <c r="GU4" s="25"/>
      <c r="GV4" s="26"/>
      <c r="GW4" s="26"/>
      <c r="GX4" s="26"/>
      <c r="GY4" s="26"/>
      <c r="GZ4" s="26"/>
      <c r="HA4" s="26"/>
      <c r="HB4" s="26"/>
      <c r="HC4" s="27"/>
      <c r="HD4" s="26"/>
      <c r="HE4" s="26"/>
      <c r="HF4" s="26"/>
      <c r="HG4" s="26"/>
      <c r="HH4" s="28"/>
      <c r="HI4" s="26"/>
      <c r="HJ4" s="26"/>
      <c r="HK4" s="26"/>
      <c r="HL4" s="26"/>
      <c r="HM4" s="26"/>
      <c r="HN4" s="26"/>
      <c r="HO4" s="25"/>
      <c r="HP4" s="26"/>
      <c r="HQ4" s="26"/>
      <c r="HR4" s="26"/>
      <c r="HS4" s="26"/>
      <c r="HT4" s="26"/>
      <c r="HU4" s="26"/>
      <c r="HV4" s="26"/>
      <c r="HW4" s="27"/>
      <c r="HX4" s="26"/>
      <c r="HY4" s="26"/>
      <c r="HZ4" s="26"/>
      <c r="IA4" s="26"/>
      <c r="IB4" s="28"/>
      <c r="IC4" s="26"/>
      <c r="ID4" s="26"/>
      <c r="IE4" s="26"/>
      <c r="IF4" s="26"/>
      <c r="IG4" s="26"/>
      <c r="IH4" s="26"/>
      <c r="II4" s="25"/>
      <c r="IJ4" s="26"/>
      <c r="IK4" s="26"/>
      <c r="IL4" s="26"/>
      <c r="IM4" s="26"/>
      <c r="IN4" s="26"/>
      <c r="IO4" s="26"/>
      <c r="IP4" s="26"/>
      <c r="IQ4" s="27"/>
      <c r="IR4" s="26"/>
      <c r="IS4" s="26"/>
      <c r="IT4" s="26"/>
      <c r="IU4" s="26"/>
      <c r="IV4" s="28"/>
      <c r="IW4" s="26"/>
      <c r="IX4" s="26"/>
      <c r="IY4" s="26"/>
      <c r="IZ4" s="26"/>
      <c r="JA4" s="26"/>
      <c r="JB4" s="26"/>
    </row>
    <row r="5" spans="1:262" s="29" customFormat="1" ht="13.5" customHeight="1">
      <c r="A5" s="23" t="s">
        <v>23</v>
      </c>
      <c r="B5" s="24"/>
      <c r="C5" s="25">
        <v>780980</v>
      </c>
      <c r="D5" s="26"/>
      <c r="E5" s="26"/>
      <c r="F5" s="26"/>
      <c r="G5" s="26"/>
      <c r="H5" s="26"/>
      <c r="I5" s="26"/>
      <c r="J5" s="26"/>
      <c r="K5" s="27"/>
      <c r="L5" s="26"/>
      <c r="M5" s="26"/>
      <c r="N5" s="26"/>
      <c r="O5" s="26"/>
      <c r="P5" s="28"/>
      <c r="Q5" s="26"/>
      <c r="R5" s="26"/>
      <c r="S5" s="26"/>
      <c r="T5" s="26"/>
      <c r="U5" s="26"/>
      <c r="V5" s="26"/>
      <c r="W5" s="25">
        <v>950980</v>
      </c>
      <c r="X5" s="26"/>
      <c r="Y5" s="26"/>
      <c r="Z5" s="26"/>
      <c r="AA5" s="26"/>
      <c r="AB5" s="26"/>
      <c r="AC5" s="26"/>
      <c r="AD5" s="26"/>
      <c r="AE5" s="27"/>
      <c r="AF5" s="26"/>
      <c r="AG5" s="26"/>
      <c r="AH5" s="26"/>
      <c r="AI5" s="26"/>
      <c r="AJ5" s="28"/>
      <c r="AK5" s="26"/>
      <c r="AL5" s="26"/>
      <c r="AM5" s="26"/>
      <c r="AN5" s="26"/>
      <c r="AO5" s="26"/>
      <c r="AP5" s="26"/>
      <c r="AQ5" s="25">
        <v>1103551</v>
      </c>
      <c r="AR5" s="26"/>
      <c r="AS5" s="26"/>
      <c r="AT5" s="26"/>
      <c r="AU5" s="26"/>
      <c r="AV5" s="26"/>
      <c r="AW5" s="26"/>
      <c r="AX5" s="26"/>
      <c r="AY5" s="27"/>
      <c r="AZ5" s="26"/>
      <c r="BA5" s="26"/>
      <c r="BB5" s="26"/>
      <c r="BC5" s="26"/>
      <c r="BD5" s="28"/>
      <c r="BE5" s="26"/>
      <c r="BF5" s="26"/>
      <c r="BG5" s="26"/>
      <c r="BH5" s="26"/>
      <c r="BI5" s="26"/>
      <c r="BJ5" s="26"/>
      <c r="BK5" s="25"/>
      <c r="BL5" s="26"/>
      <c r="BM5" s="26"/>
      <c r="BN5" s="26"/>
      <c r="BO5" s="26"/>
      <c r="BP5" s="26"/>
      <c r="BQ5" s="26"/>
      <c r="BR5" s="26"/>
      <c r="BS5" s="27"/>
      <c r="BT5" s="26"/>
      <c r="BU5" s="26"/>
      <c r="BV5" s="26"/>
      <c r="BW5" s="26"/>
      <c r="BX5" s="28"/>
      <c r="BY5" s="26"/>
      <c r="BZ5" s="26"/>
      <c r="CA5" s="26"/>
      <c r="CB5" s="26"/>
      <c r="CC5" s="26"/>
      <c r="CD5" s="26"/>
      <c r="CE5" s="25"/>
      <c r="CF5" s="26"/>
      <c r="CG5" s="26"/>
      <c r="CH5" s="26"/>
      <c r="CI5" s="26"/>
      <c r="CJ5" s="26"/>
      <c r="CK5" s="26"/>
      <c r="CL5" s="26"/>
      <c r="CM5" s="27"/>
      <c r="CN5" s="26"/>
      <c r="CO5" s="26"/>
      <c r="CP5" s="26"/>
      <c r="CQ5" s="26"/>
      <c r="CR5" s="28"/>
      <c r="CS5" s="26"/>
      <c r="CT5" s="26"/>
      <c r="CU5" s="26"/>
      <c r="CV5" s="26"/>
      <c r="CW5" s="26"/>
      <c r="CX5" s="26"/>
      <c r="CY5" s="25"/>
      <c r="CZ5" s="26"/>
      <c r="DA5" s="26"/>
      <c r="DB5" s="26"/>
      <c r="DC5" s="26"/>
      <c r="DD5" s="26"/>
      <c r="DE5" s="26"/>
      <c r="DF5" s="26"/>
      <c r="DG5" s="27"/>
      <c r="DH5" s="26"/>
      <c r="DI5" s="26"/>
      <c r="DJ5" s="26"/>
      <c r="DK5" s="26"/>
      <c r="DL5" s="28"/>
      <c r="DM5" s="26"/>
      <c r="DN5" s="26"/>
      <c r="DO5" s="26"/>
      <c r="DP5" s="26"/>
      <c r="DQ5" s="26"/>
      <c r="DR5" s="26"/>
      <c r="DS5" s="25"/>
      <c r="DT5" s="26"/>
      <c r="DU5" s="26"/>
      <c r="DV5" s="26"/>
      <c r="DW5" s="26"/>
      <c r="DX5" s="26"/>
      <c r="DY5" s="26"/>
      <c r="DZ5" s="26"/>
      <c r="EA5" s="27"/>
      <c r="EB5" s="26"/>
      <c r="EC5" s="26"/>
      <c r="ED5" s="26"/>
      <c r="EE5" s="26"/>
      <c r="EF5" s="28"/>
      <c r="EG5" s="26"/>
      <c r="EH5" s="26"/>
      <c r="EI5" s="26"/>
      <c r="EJ5" s="26"/>
      <c r="EK5" s="26"/>
      <c r="EL5" s="26"/>
      <c r="EM5" s="25"/>
      <c r="EN5" s="26"/>
      <c r="EO5" s="26"/>
      <c r="EP5" s="26"/>
      <c r="EQ5" s="26"/>
      <c r="ER5" s="26"/>
      <c r="ES5" s="26"/>
      <c r="ET5" s="26"/>
      <c r="EU5" s="27"/>
      <c r="EV5" s="26"/>
      <c r="EW5" s="26"/>
      <c r="EX5" s="26"/>
      <c r="EY5" s="26"/>
      <c r="EZ5" s="28"/>
      <c r="FA5" s="26"/>
      <c r="FB5" s="26"/>
      <c r="FC5" s="26"/>
      <c r="FD5" s="26"/>
      <c r="FE5" s="26"/>
      <c r="FF5" s="26"/>
      <c r="FG5" s="25"/>
      <c r="FH5" s="26"/>
      <c r="FI5" s="26"/>
      <c r="FJ5" s="26"/>
      <c r="FK5" s="26"/>
      <c r="FL5" s="26"/>
      <c r="FM5" s="26"/>
      <c r="FN5" s="26"/>
      <c r="FO5" s="27"/>
      <c r="FP5" s="26"/>
      <c r="FQ5" s="26"/>
      <c r="FR5" s="26"/>
      <c r="FS5" s="26"/>
      <c r="FT5" s="28"/>
      <c r="FU5" s="26"/>
      <c r="FV5" s="26"/>
      <c r="FW5" s="26"/>
      <c r="FX5" s="26"/>
      <c r="FY5" s="26"/>
      <c r="FZ5" s="26"/>
      <c r="GA5" s="25"/>
      <c r="GB5" s="26"/>
      <c r="GC5" s="26"/>
      <c r="GD5" s="26"/>
      <c r="GE5" s="26"/>
      <c r="GF5" s="26"/>
      <c r="GG5" s="26"/>
      <c r="GH5" s="26"/>
      <c r="GI5" s="27"/>
      <c r="GJ5" s="26"/>
      <c r="GK5" s="26"/>
      <c r="GL5" s="26"/>
      <c r="GM5" s="26"/>
      <c r="GN5" s="28"/>
      <c r="GO5" s="26"/>
      <c r="GP5" s="26"/>
      <c r="GQ5" s="26"/>
      <c r="GR5" s="26"/>
      <c r="GS5" s="26"/>
      <c r="GT5" s="26"/>
      <c r="GU5" s="25"/>
      <c r="GV5" s="26"/>
      <c r="GW5" s="26"/>
      <c r="GX5" s="26"/>
      <c r="GY5" s="26"/>
      <c r="GZ5" s="26"/>
      <c r="HA5" s="26"/>
      <c r="HB5" s="26"/>
      <c r="HC5" s="27"/>
      <c r="HD5" s="26"/>
      <c r="HE5" s="26"/>
      <c r="HF5" s="26"/>
      <c r="HG5" s="26"/>
      <c r="HH5" s="28"/>
      <c r="HI5" s="26"/>
      <c r="HJ5" s="26"/>
      <c r="HK5" s="26"/>
      <c r="HL5" s="26"/>
      <c r="HM5" s="26"/>
      <c r="HN5" s="26"/>
      <c r="HO5" s="25"/>
      <c r="HP5" s="26"/>
      <c r="HQ5" s="26"/>
      <c r="HR5" s="26"/>
      <c r="HS5" s="26"/>
      <c r="HT5" s="26"/>
      <c r="HU5" s="26"/>
      <c r="HV5" s="26"/>
      <c r="HW5" s="27"/>
      <c r="HX5" s="26"/>
      <c r="HY5" s="26"/>
      <c r="HZ5" s="26"/>
      <c r="IA5" s="26"/>
      <c r="IB5" s="28"/>
      <c r="IC5" s="26"/>
      <c r="ID5" s="26"/>
      <c r="IE5" s="26"/>
      <c r="IF5" s="26"/>
      <c r="IG5" s="26"/>
      <c r="IH5" s="26"/>
      <c r="II5" s="25"/>
      <c r="IJ5" s="26"/>
      <c r="IK5" s="26"/>
      <c r="IL5" s="26"/>
      <c r="IM5" s="26"/>
      <c r="IN5" s="26"/>
      <c r="IO5" s="26"/>
      <c r="IP5" s="26"/>
      <c r="IQ5" s="27"/>
      <c r="IR5" s="26"/>
      <c r="IS5" s="26"/>
      <c r="IT5" s="26"/>
      <c r="IU5" s="26"/>
      <c r="IV5" s="28"/>
      <c r="IW5" s="26"/>
      <c r="IX5" s="26"/>
      <c r="IY5" s="26"/>
      <c r="IZ5" s="26"/>
      <c r="JA5" s="26"/>
      <c r="JB5" s="26"/>
    </row>
    <row r="6" spans="1:262" s="38" customFormat="1" ht="13.5" customHeight="1">
      <c r="A6" s="30" t="s">
        <v>58</v>
      </c>
      <c r="B6" s="31"/>
      <c r="C6" s="36">
        <f>C5/C4</f>
        <v>0.20832716471738402</v>
      </c>
      <c r="D6" s="33"/>
      <c r="E6" s="33"/>
      <c r="F6" s="33"/>
      <c r="G6" s="33"/>
      <c r="H6" s="33"/>
      <c r="I6" s="33"/>
      <c r="J6" s="33"/>
      <c r="K6" s="34"/>
      <c r="L6" s="33"/>
      <c r="M6" s="33"/>
      <c r="N6" s="33"/>
      <c r="O6" s="33"/>
      <c r="P6" s="35"/>
      <c r="Q6" s="33"/>
      <c r="R6" s="33"/>
      <c r="S6" s="33"/>
      <c r="T6" s="33"/>
      <c r="U6" s="33"/>
      <c r="V6" s="33"/>
      <c r="W6" s="36">
        <f>W5/W4</f>
        <v>0.25242724116174187</v>
      </c>
      <c r="X6" s="33"/>
      <c r="Y6" s="33"/>
      <c r="Z6" s="33"/>
      <c r="AA6" s="33"/>
      <c r="AB6" s="33"/>
      <c r="AC6" s="33"/>
      <c r="AD6" s="33"/>
      <c r="AE6" s="34"/>
      <c r="AF6" s="33"/>
      <c r="AG6" s="33"/>
      <c r="AH6" s="33"/>
      <c r="AI6" s="33"/>
      <c r="AJ6" s="35"/>
      <c r="AK6" s="33"/>
      <c r="AL6" s="33"/>
      <c r="AM6" s="33"/>
      <c r="AN6" s="33"/>
      <c r="AO6" s="33"/>
      <c r="AP6" s="33"/>
      <c r="AQ6" s="37">
        <f>AQ5/AQ4</f>
        <v>0.29850656237768491</v>
      </c>
      <c r="AR6" s="33"/>
      <c r="AS6" s="33"/>
      <c r="AT6" s="33"/>
      <c r="AU6" s="33"/>
      <c r="AV6" s="33"/>
      <c r="AW6" s="33"/>
      <c r="AX6" s="33"/>
      <c r="AY6" s="34"/>
      <c r="AZ6" s="33"/>
      <c r="BA6" s="33"/>
      <c r="BB6" s="33"/>
      <c r="BC6" s="33"/>
      <c r="BD6" s="35"/>
      <c r="BE6" s="33"/>
      <c r="BF6" s="33"/>
      <c r="BG6" s="33"/>
      <c r="BH6" s="33"/>
      <c r="BI6" s="33"/>
      <c r="BJ6" s="33"/>
      <c r="BK6" s="37"/>
      <c r="BL6" s="33"/>
      <c r="BM6" s="33"/>
      <c r="BN6" s="33"/>
      <c r="BO6" s="33"/>
      <c r="BP6" s="33"/>
      <c r="BQ6" s="33"/>
      <c r="BR6" s="33"/>
      <c r="BS6" s="34"/>
      <c r="BT6" s="33"/>
      <c r="BU6" s="33"/>
      <c r="BV6" s="33"/>
      <c r="BW6" s="33"/>
      <c r="BX6" s="35"/>
      <c r="BY6" s="33"/>
      <c r="BZ6" s="33"/>
      <c r="CA6" s="33"/>
      <c r="CB6" s="33"/>
      <c r="CC6" s="33"/>
      <c r="CD6" s="33"/>
      <c r="CE6" s="32"/>
      <c r="CF6" s="33"/>
      <c r="CG6" s="33"/>
      <c r="CH6" s="33"/>
      <c r="CI6" s="33"/>
      <c r="CJ6" s="33"/>
      <c r="CK6" s="33"/>
      <c r="CL6" s="33"/>
      <c r="CM6" s="34"/>
      <c r="CN6" s="33"/>
      <c r="CO6" s="33"/>
      <c r="CP6" s="33"/>
      <c r="CQ6" s="33"/>
      <c r="CR6" s="35"/>
      <c r="CS6" s="33"/>
      <c r="CT6" s="33"/>
      <c r="CU6" s="33"/>
      <c r="CV6" s="33"/>
      <c r="CW6" s="33"/>
      <c r="CX6" s="33"/>
      <c r="CY6" s="32"/>
      <c r="CZ6" s="33"/>
      <c r="DA6" s="33"/>
      <c r="DB6" s="33"/>
      <c r="DC6" s="33"/>
      <c r="DD6" s="33"/>
      <c r="DE6" s="33"/>
      <c r="DF6" s="33"/>
      <c r="DG6" s="34"/>
      <c r="DH6" s="33"/>
      <c r="DI6" s="33"/>
      <c r="DJ6" s="33"/>
      <c r="DK6" s="33"/>
      <c r="DL6" s="35"/>
      <c r="DM6" s="33"/>
      <c r="DN6" s="33"/>
      <c r="DO6" s="33"/>
      <c r="DP6" s="33"/>
      <c r="DQ6" s="33"/>
      <c r="DR6" s="33"/>
      <c r="DS6" s="32"/>
      <c r="DT6" s="33"/>
      <c r="DU6" s="33"/>
      <c r="DV6" s="33"/>
      <c r="DW6" s="33"/>
      <c r="DX6" s="33"/>
      <c r="DY6" s="33"/>
      <c r="DZ6" s="33"/>
      <c r="EA6" s="34"/>
      <c r="EB6" s="33"/>
      <c r="EC6" s="33"/>
      <c r="ED6" s="33"/>
      <c r="EE6" s="33"/>
      <c r="EF6" s="35"/>
      <c r="EG6" s="33"/>
      <c r="EH6" s="33"/>
      <c r="EI6" s="33"/>
      <c r="EJ6" s="33"/>
      <c r="EK6" s="33"/>
      <c r="EL6" s="33"/>
      <c r="EM6" s="32"/>
      <c r="EN6" s="33"/>
      <c r="EO6" s="33"/>
      <c r="EP6" s="33"/>
      <c r="EQ6" s="33"/>
      <c r="ER6" s="33"/>
      <c r="ES6" s="33"/>
      <c r="ET6" s="33"/>
      <c r="EU6" s="34"/>
      <c r="EV6" s="33"/>
      <c r="EW6" s="33"/>
      <c r="EX6" s="33"/>
      <c r="EY6" s="33"/>
      <c r="EZ6" s="35"/>
      <c r="FA6" s="33"/>
      <c r="FB6" s="33"/>
      <c r="FC6" s="33"/>
      <c r="FD6" s="33"/>
      <c r="FE6" s="33"/>
      <c r="FF6" s="33"/>
      <c r="FG6" s="32"/>
      <c r="FH6" s="33"/>
      <c r="FI6" s="33"/>
      <c r="FJ6" s="33"/>
      <c r="FK6" s="33"/>
      <c r="FL6" s="33"/>
      <c r="FM6" s="33"/>
      <c r="FN6" s="33"/>
      <c r="FO6" s="34"/>
      <c r="FP6" s="33"/>
      <c r="FQ6" s="33"/>
      <c r="FR6" s="33"/>
      <c r="FS6" s="33"/>
      <c r="FT6" s="35"/>
      <c r="FU6" s="33"/>
      <c r="FV6" s="33"/>
      <c r="FW6" s="33"/>
      <c r="FX6" s="33"/>
      <c r="FY6" s="33"/>
      <c r="FZ6" s="33"/>
      <c r="GA6" s="32"/>
      <c r="GB6" s="33"/>
      <c r="GC6" s="33"/>
      <c r="GD6" s="33"/>
      <c r="GE6" s="33"/>
      <c r="GF6" s="33"/>
      <c r="GG6" s="33"/>
      <c r="GH6" s="33"/>
      <c r="GI6" s="34"/>
      <c r="GJ6" s="33"/>
      <c r="GK6" s="33"/>
      <c r="GL6" s="33"/>
      <c r="GM6" s="33"/>
      <c r="GN6" s="35"/>
      <c r="GO6" s="33"/>
      <c r="GP6" s="33"/>
      <c r="GQ6" s="33"/>
      <c r="GR6" s="33"/>
      <c r="GS6" s="33"/>
      <c r="GT6" s="33"/>
      <c r="GU6" s="32"/>
      <c r="GV6" s="33"/>
      <c r="GW6" s="33"/>
      <c r="GX6" s="33"/>
      <c r="GY6" s="33"/>
      <c r="GZ6" s="33"/>
      <c r="HA6" s="33"/>
      <c r="HB6" s="33"/>
      <c r="HC6" s="34"/>
      <c r="HD6" s="33"/>
      <c r="HE6" s="33"/>
      <c r="HF6" s="33"/>
      <c r="HG6" s="33"/>
      <c r="HH6" s="35"/>
      <c r="HI6" s="33"/>
      <c r="HJ6" s="33"/>
      <c r="HK6" s="33"/>
      <c r="HL6" s="33"/>
      <c r="HM6" s="33"/>
      <c r="HN6" s="33"/>
      <c r="HO6" s="32"/>
      <c r="HP6" s="33"/>
      <c r="HQ6" s="33"/>
      <c r="HR6" s="33"/>
      <c r="HS6" s="33"/>
      <c r="HT6" s="33"/>
      <c r="HU6" s="33"/>
      <c r="HV6" s="33"/>
      <c r="HW6" s="34"/>
      <c r="HX6" s="33"/>
      <c r="HY6" s="33"/>
      <c r="HZ6" s="33"/>
      <c r="IA6" s="33"/>
      <c r="IB6" s="35"/>
      <c r="IC6" s="33"/>
      <c r="ID6" s="33"/>
      <c r="IE6" s="33"/>
      <c r="IF6" s="33"/>
      <c r="IG6" s="33"/>
      <c r="IH6" s="33"/>
      <c r="II6" s="32"/>
      <c r="IJ6" s="33"/>
      <c r="IK6" s="33"/>
      <c r="IL6" s="33"/>
      <c r="IM6" s="33"/>
      <c r="IN6" s="33"/>
      <c r="IO6" s="33"/>
      <c r="IP6" s="33"/>
      <c r="IQ6" s="34"/>
      <c r="IR6" s="33"/>
      <c r="IS6" s="33"/>
      <c r="IT6" s="33"/>
      <c r="IU6" s="33"/>
      <c r="IV6" s="35"/>
      <c r="IW6" s="33"/>
      <c r="IX6" s="33"/>
      <c r="IY6" s="33"/>
      <c r="IZ6" s="33"/>
      <c r="JA6" s="33"/>
      <c r="JB6" s="33"/>
    </row>
    <row r="7" spans="1:262" s="29" customFormat="1" ht="13.5" customHeight="1">
      <c r="A7" s="23" t="s">
        <v>24</v>
      </c>
      <c r="B7" s="24"/>
      <c r="C7" s="25">
        <v>741408</v>
      </c>
      <c r="D7" s="26"/>
      <c r="E7" s="26"/>
      <c r="F7" s="26"/>
      <c r="G7" s="26"/>
      <c r="H7" s="26"/>
      <c r="I7" s="26"/>
      <c r="J7" s="26"/>
      <c r="K7" s="27"/>
      <c r="L7" s="26"/>
      <c r="M7" s="26"/>
      <c r="N7" s="26"/>
      <c r="O7" s="26"/>
      <c r="P7" s="28"/>
      <c r="Q7" s="26"/>
      <c r="R7" s="26"/>
      <c r="S7" s="26"/>
      <c r="T7" s="26"/>
      <c r="U7" s="26"/>
      <c r="V7" s="26"/>
      <c r="W7" s="25">
        <v>921904</v>
      </c>
      <c r="X7" s="26"/>
      <c r="Y7" s="26"/>
      <c r="Z7" s="26"/>
      <c r="AA7" s="26"/>
      <c r="AB7" s="26"/>
      <c r="AC7" s="26"/>
      <c r="AD7" s="26"/>
      <c r="AE7" s="27"/>
      <c r="AF7" s="26"/>
      <c r="AG7" s="26"/>
      <c r="AH7" s="26"/>
      <c r="AI7" s="26"/>
      <c r="AJ7" s="28"/>
      <c r="AK7" s="26"/>
      <c r="AL7" s="26"/>
      <c r="AM7" s="26"/>
      <c r="AN7" s="26"/>
      <c r="AO7" s="26"/>
      <c r="AP7" s="26"/>
      <c r="AQ7" s="25">
        <v>1073954</v>
      </c>
      <c r="AR7" s="26"/>
      <c r="AS7" s="26"/>
      <c r="AT7" s="26"/>
      <c r="AU7" s="26"/>
      <c r="AV7" s="26"/>
      <c r="AW7" s="26"/>
      <c r="AX7" s="26"/>
      <c r="AY7" s="27"/>
      <c r="AZ7" s="26"/>
      <c r="BA7" s="26"/>
      <c r="BB7" s="26"/>
      <c r="BC7" s="26"/>
      <c r="BD7" s="28"/>
      <c r="BE7" s="26"/>
      <c r="BF7" s="26"/>
      <c r="BG7" s="26"/>
      <c r="BH7" s="26"/>
      <c r="BI7" s="26"/>
      <c r="BJ7" s="26"/>
      <c r="BK7" s="25"/>
      <c r="BL7" s="26"/>
      <c r="BM7" s="26"/>
      <c r="BN7" s="26"/>
      <c r="BO7" s="26"/>
      <c r="BP7" s="26"/>
      <c r="BQ7" s="26"/>
      <c r="BR7" s="26"/>
      <c r="BS7" s="27"/>
      <c r="BT7" s="26"/>
      <c r="BU7" s="26"/>
      <c r="BV7" s="26"/>
      <c r="BW7" s="26"/>
      <c r="BX7" s="28"/>
      <c r="BY7" s="26"/>
      <c r="BZ7" s="26"/>
      <c r="CA7" s="26"/>
      <c r="CB7" s="26"/>
      <c r="CC7" s="26"/>
      <c r="CD7" s="26"/>
      <c r="CE7" s="25"/>
      <c r="CF7" s="26"/>
      <c r="CG7" s="26"/>
      <c r="CH7" s="26"/>
      <c r="CI7" s="26"/>
      <c r="CJ7" s="26"/>
      <c r="CK7" s="26"/>
      <c r="CL7" s="26"/>
      <c r="CM7" s="27"/>
      <c r="CN7" s="26"/>
      <c r="CO7" s="26"/>
      <c r="CP7" s="26"/>
      <c r="CQ7" s="26"/>
      <c r="CR7" s="28"/>
      <c r="CS7" s="26"/>
      <c r="CT7" s="26"/>
      <c r="CU7" s="26"/>
      <c r="CV7" s="26"/>
      <c r="CW7" s="26"/>
      <c r="CX7" s="26"/>
      <c r="CY7" s="25"/>
      <c r="CZ7" s="26"/>
      <c r="DA7" s="26"/>
      <c r="DB7" s="26"/>
      <c r="DC7" s="26"/>
      <c r="DD7" s="26"/>
      <c r="DE7" s="26"/>
      <c r="DF7" s="26"/>
      <c r="DG7" s="27"/>
      <c r="DH7" s="26"/>
      <c r="DI7" s="26"/>
      <c r="DJ7" s="26"/>
      <c r="DK7" s="26"/>
      <c r="DL7" s="28"/>
      <c r="DM7" s="26"/>
      <c r="DN7" s="26"/>
      <c r="DO7" s="26"/>
      <c r="DP7" s="26"/>
      <c r="DQ7" s="26"/>
      <c r="DR7" s="26"/>
      <c r="DS7" s="25"/>
      <c r="DT7" s="26"/>
      <c r="DU7" s="26"/>
      <c r="DV7" s="26"/>
      <c r="DW7" s="26"/>
      <c r="DX7" s="26"/>
      <c r="DY7" s="26"/>
      <c r="DZ7" s="26"/>
      <c r="EA7" s="27"/>
      <c r="EB7" s="26"/>
      <c r="EC7" s="26"/>
      <c r="ED7" s="26"/>
      <c r="EE7" s="26"/>
      <c r="EF7" s="28"/>
      <c r="EG7" s="26"/>
      <c r="EH7" s="26"/>
      <c r="EI7" s="26"/>
      <c r="EJ7" s="26"/>
      <c r="EK7" s="26"/>
      <c r="EL7" s="26"/>
      <c r="EM7" s="25"/>
      <c r="EN7" s="26"/>
      <c r="EO7" s="26"/>
      <c r="EP7" s="26"/>
      <c r="EQ7" s="26"/>
      <c r="ER7" s="26"/>
      <c r="ES7" s="26"/>
      <c r="ET7" s="26"/>
      <c r="EU7" s="27"/>
      <c r="EV7" s="26"/>
      <c r="EW7" s="26"/>
      <c r="EX7" s="26"/>
      <c r="EY7" s="26"/>
      <c r="EZ7" s="28"/>
      <c r="FA7" s="26"/>
      <c r="FB7" s="26"/>
      <c r="FC7" s="26"/>
      <c r="FD7" s="26"/>
      <c r="FE7" s="26"/>
      <c r="FF7" s="26"/>
      <c r="FG7" s="25"/>
      <c r="FH7" s="26"/>
      <c r="FI7" s="26"/>
      <c r="FJ7" s="26"/>
      <c r="FK7" s="26"/>
      <c r="FL7" s="26"/>
      <c r="FM7" s="26"/>
      <c r="FN7" s="26"/>
      <c r="FO7" s="27"/>
      <c r="FP7" s="26"/>
      <c r="FQ7" s="26"/>
      <c r="FR7" s="26"/>
      <c r="FS7" s="26"/>
      <c r="FT7" s="28"/>
      <c r="FU7" s="26"/>
      <c r="FV7" s="26"/>
      <c r="FW7" s="26"/>
      <c r="FX7" s="26"/>
      <c r="FY7" s="26"/>
      <c r="FZ7" s="26"/>
      <c r="GA7" s="25"/>
      <c r="GB7" s="26"/>
      <c r="GC7" s="26"/>
      <c r="GD7" s="26"/>
      <c r="GE7" s="26"/>
      <c r="GF7" s="26"/>
      <c r="GG7" s="26"/>
      <c r="GH7" s="26"/>
      <c r="GI7" s="27"/>
      <c r="GJ7" s="26"/>
      <c r="GK7" s="26"/>
      <c r="GL7" s="26"/>
      <c r="GM7" s="26"/>
      <c r="GN7" s="28"/>
      <c r="GO7" s="26"/>
      <c r="GP7" s="26"/>
      <c r="GQ7" s="26"/>
      <c r="GR7" s="26"/>
      <c r="GS7" s="26"/>
      <c r="GT7" s="26"/>
      <c r="GU7" s="25"/>
      <c r="GV7" s="26"/>
      <c r="GW7" s="26"/>
      <c r="GX7" s="26"/>
      <c r="GY7" s="26"/>
      <c r="GZ7" s="26"/>
      <c r="HA7" s="26"/>
      <c r="HB7" s="26"/>
      <c r="HC7" s="27"/>
      <c r="HD7" s="26"/>
      <c r="HE7" s="26"/>
      <c r="HF7" s="26"/>
      <c r="HG7" s="26"/>
      <c r="HH7" s="28"/>
      <c r="HI7" s="26"/>
      <c r="HJ7" s="26"/>
      <c r="HK7" s="26"/>
      <c r="HL7" s="26"/>
      <c r="HM7" s="26"/>
      <c r="HN7" s="26"/>
      <c r="HO7" s="25"/>
      <c r="HP7" s="26"/>
      <c r="HQ7" s="26"/>
      <c r="HR7" s="26"/>
      <c r="HS7" s="26"/>
      <c r="HT7" s="26"/>
      <c r="HU7" s="26"/>
      <c r="HV7" s="26"/>
      <c r="HW7" s="27"/>
      <c r="HX7" s="26"/>
      <c r="HY7" s="26"/>
      <c r="HZ7" s="26"/>
      <c r="IA7" s="26"/>
      <c r="IB7" s="28"/>
      <c r="IC7" s="26"/>
      <c r="ID7" s="26"/>
      <c r="IE7" s="26"/>
      <c r="IF7" s="26"/>
      <c r="IG7" s="26"/>
      <c r="IH7" s="26"/>
      <c r="II7" s="25"/>
      <c r="IJ7" s="26"/>
      <c r="IK7" s="26"/>
      <c r="IL7" s="26"/>
      <c r="IM7" s="26"/>
      <c r="IN7" s="26"/>
      <c r="IO7" s="26"/>
      <c r="IP7" s="26"/>
      <c r="IQ7" s="27"/>
      <c r="IR7" s="26"/>
      <c r="IS7" s="26"/>
      <c r="IT7" s="26"/>
      <c r="IU7" s="26"/>
      <c r="IV7" s="28"/>
      <c r="IW7" s="26"/>
      <c r="IX7" s="26"/>
      <c r="IY7" s="26"/>
      <c r="IZ7" s="26"/>
      <c r="JA7" s="26"/>
      <c r="JB7" s="26"/>
    </row>
    <row r="8" spans="1:262" s="38" customFormat="1" ht="13.5" customHeight="1">
      <c r="A8" s="30" t="s">
        <v>59</v>
      </c>
      <c r="B8" s="31"/>
      <c r="C8" s="36">
        <f>C7/C5</f>
        <v>0.94933032856155086</v>
      </c>
      <c r="D8" s="33"/>
      <c r="E8" s="33"/>
      <c r="F8" s="33"/>
      <c r="G8" s="33"/>
      <c r="H8" s="33"/>
      <c r="I8" s="33"/>
      <c r="J8" s="33"/>
      <c r="K8" s="34"/>
      <c r="L8" s="33"/>
      <c r="M8" s="33"/>
      <c r="N8" s="33"/>
      <c r="O8" s="33"/>
      <c r="P8" s="35"/>
      <c r="Q8" s="33"/>
      <c r="R8" s="33"/>
      <c r="S8" s="33"/>
      <c r="T8" s="33"/>
      <c r="U8" s="33"/>
      <c r="V8" s="33"/>
      <c r="W8" s="36">
        <f>W7/W5</f>
        <v>0.96942522450524726</v>
      </c>
      <c r="X8" s="33"/>
      <c r="Y8" s="33"/>
      <c r="Z8" s="33"/>
      <c r="AA8" s="33"/>
      <c r="AB8" s="33"/>
      <c r="AC8" s="33"/>
      <c r="AD8" s="33"/>
      <c r="AE8" s="34"/>
      <c r="AF8" s="33"/>
      <c r="AG8" s="33"/>
      <c r="AH8" s="33"/>
      <c r="AI8" s="33"/>
      <c r="AJ8" s="35"/>
      <c r="AK8" s="33"/>
      <c r="AL8" s="33"/>
      <c r="AM8" s="33"/>
      <c r="AN8" s="33"/>
      <c r="AO8" s="33"/>
      <c r="AP8" s="33"/>
      <c r="AQ8" s="37">
        <f>AQ7/AQ5</f>
        <v>0.97318021550431288</v>
      </c>
      <c r="AR8" s="33"/>
      <c r="AS8" s="33"/>
      <c r="AT8" s="33"/>
      <c r="AU8" s="33"/>
      <c r="AV8" s="33"/>
      <c r="AW8" s="33"/>
      <c r="AX8" s="33"/>
      <c r="AY8" s="34"/>
      <c r="AZ8" s="33"/>
      <c r="BA8" s="33"/>
      <c r="BB8" s="33"/>
      <c r="BC8" s="33"/>
      <c r="BD8" s="35"/>
      <c r="BE8" s="33"/>
      <c r="BF8" s="33"/>
      <c r="BG8" s="33"/>
      <c r="BH8" s="33"/>
      <c r="BI8" s="33"/>
      <c r="BJ8" s="33"/>
      <c r="BK8" s="37"/>
      <c r="BL8" s="33"/>
      <c r="BM8" s="33"/>
      <c r="BN8" s="33"/>
      <c r="BO8" s="33"/>
      <c r="BP8" s="33"/>
      <c r="BQ8" s="33"/>
      <c r="BR8" s="33"/>
      <c r="BS8" s="34"/>
      <c r="BT8" s="33"/>
      <c r="BU8" s="33"/>
      <c r="BV8" s="33"/>
      <c r="BW8" s="33"/>
      <c r="BX8" s="35"/>
      <c r="BY8" s="33"/>
      <c r="BZ8" s="33"/>
      <c r="CA8" s="33"/>
      <c r="CB8" s="33"/>
      <c r="CC8" s="33"/>
      <c r="CD8" s="33"/>
      <c r="CE8" s="32"/>
      <c r="CF8" s="33"/>
      <c r="CG8" s="33"/>
      <c r="CH8" s="33"/>
      <c r="CI8" s="33"/>
      <c r="CJ8" s="33"/>
      <c r="CK8" s="33"/>
      <c r="CL8" s="33"/>
      <c r="CM8" s="34"/>
      <c r="CN8" s="33"/>
      <c r="CO8" s="33"/>
      <c r="CP8" s="33"/>
      <c r="CQ8" s="33"/>
      <c r="CR8" s="35"/>
      <c r="CS8" s="33"/>
      <c r="CT8" s="33"/>
      <c r="CU8" s="33"/>
      <c r="CV8" s="33"/>
      <c r="CW8" s="33"/>
      <c r="CX8" s="33"/>
      <c r="CY8" s="32"/>
      <c r="CZ8" s="33"/>
      <c r="DA8" s="33"/>
      <c r="DB8" s="33"/>
      <c r="DC8" s="33"/>
      <c r="DD8" s="33"/>
      <c r="DE8" s="33"/>
      <c r="DF8" s="33"/>
      <c r="DG8" s="34"/>
      <c r="DH8" s="33"/>
      <c r="DI8" s="33"/>
      <c r="DJ8" s="33"/>
      <c r="DK8" s="33"/>
      <c r="DL8" s="35"/>
      <c r="DM8" s="33"/>
      <c r="DN8" s="33"/>
      <c r="DO8" s="33"/>
      <c r="DP8" s="33"/>
      <c r="DQ8" s="33"/>
      <c r="DR8" s="33"/>
      <c r="DS8" s="32"/>
      <c r="DT8" s="33"/>
      <c r="DU8" s="33"/>
      <c r="DV8" s="33"/>
      <c r="DW8" s="33"/>
      <c r="DX8" s="33"/>
      <c r="DY8" s="33"/>
      <c r="DZ8" s="33"/>
      <c r="EA8" s="34"/>
      <c r="EB8" s="33"/>
      <c r="EC8" s="33"/>
      <c r="ED8" s="33"/>
      <c r="EE8" s="33"/>
      <c r="EF8" s="35"/>
      <c r="EG8" s="33"/>
      <c r="EH8" s="33"/>
      <c r="EI8" s="33"/>
      <c r="EJ8" s="33"/>
      <c r="EK8" s="33"/>
      <c r="EL8" s="33"/>
      <c r="EM8" s="32"/>
      <c r="EN8" s="33"/>
      <c r="EO8" s="33"/>
      <c r="EP8" s="33"/>
      <c r="EQ8" s="33"/>
      <c r="ER8" s="33"/>
      <c r="ES8" s="33"/>
      <c r="ET8" s="33"/>
      <c r="EU8" s="34"/>
      <c r="EV8" s="33"/>
      <c r="EW8" s="33"/>
      <c r="EX8" s="33"/>
      <c r="EY8" s="33"/>
      <c r="EZ8" s="35"/>
      <c r="FA8" s="33"/>
      <c r="FB8" s="33"/>
      <c r="FC8" s="33"/>
      <c r="FD8" s="33"/>
      <c r="FE8" s="33"/>
      <c r="FF8" s="33"/>
      <c r="FG8" s="32"/>
      <c r="FH8" s="33"/>
      <c r="FI8" s="33"/>
      <c r="FJ8" s="33"/>
      <c r="FK8" s="33"/>
      <c r="FL8" s="33"/>
      <c r="FM8" s="33"/>
      <c r="FN8" s="33"/>
      <c r="FO8" s="34"/>
      <c r="FP8" s="33"/>
      <c r="FQ8" s="33"/>
      <c r="FR8" s="33"/>
      <c r="FS8" s="33"/>
      <c r="FT8" s="35"/>
      <c r="FU8" s="33"/>
      <c r="FV8" s="33"/>
      <c r="FW8" s="33"/>
      <c r="FX8" s="33"/>
      <c r="FY8" s="33"/>
      <c r="FZ8" s="33"/>
      <c r="GA8" s="32"/>
      <c r="GB8" s="33"/>
      <c r="GC8" s="33"/>
      <c r="GD8" s="33"/>
      <c r="GE8" s="33"/>
      <c r="GF8" s="33"/>
      <c r="GG8" s="33"/>
      <c r="GH8" s="33"/>
      <c r="GI8" s="34"/>
      <c r="GJ8" s="33"/>
      <c r="GK8" s="33"/>
      <c r="GL8" s="33"/>
      <c r="GM8" s="33"/>
      <c r="GN8" s="35"/>
      <c r="GO8" s="33"/>
      <c r="GP8" s="33"/>
      <c r="GQ8" s="33"/>
      <c r="GR8" s="33"/>
      <c r="GS8" s="33"/>
      <c r="GT8" s="33"/>
      <c r="GU8" s="32"/>
      <c r="GV8" s="33"/>
      <c r="GW8" s="33"/>
      <c r="GX8" s="33"/>
      <c r="GY8" s="33"/>
      <c r="GZ8" s="33"/>
      <c r="HA8" s="33"/>
      <c r="HB8" s="33"/>
      <c r="HC8" s="34"/>
      <c r="HD8" s="33"/>
      <c r="HE8" s="33"/>
      <c r="HF8" s="33"/>
      <c r="HG8" s="33"/>
      <c r="HH8" s="35"/>
      <c r="HI8" s="33"/>
      <c r="HJ8" s="33"/>
      <c r="HK8" s="33"/>
      <c r="HL8" s="33"/>
      <c r="HM8" s="33"/>
      <c r="HN8" s="33"/>
      <c r="HO8" s="32"/>
      <c r="HP8" s="33"/>
      <c r="HQ8" s="33"/>
      <c r="HR8" s="33"/>
      <c r="HS8" s="33"/>
      <c r="HT8" s="33"/>
      <c r="HU8" s="33"/>
      <c r="HV8" s="33"/>
      <c r="HW8" s="34"/>
      <c r="HX8" s="33"/>
      <c r="HY8" s="33"/>
      <c r="HZ8" s="33"/>
      <c r="IA8" s="33"/>
      <c r="IB8" s="35"/>
      <c r="IC8" s="33"/>
      <c r="ID8" s="33"/>
      <c r="IE8" s="33"/>
      <c r="IF8" s="33"/>
      <c r="IG8" s="33"/>
      <c r="IH8" s="33"/>
      <c r="II8" s="32"/>
      <c r="IJ8" s="33"/>
      <c r="IK8" s="33"/>
      <c r="IL8" s="33"/>
      <c r="IM8" s="33"/>
      <c r="IN8" s="33"/>
      <c r="IO8" s="33"/>
      <c r="IP8" s="33"/>
      <c r="IQ8" s="34"/>
      <c r="IR8" s="33"/>
      <c r="IS8" s="33"/>
      <c r="IT8" s="33"/>
      <c r="IU8" s="33"/>
      <c r="IV8" s="35"/>
      <c r="IW8" s="33"/>
      <c r="IX8" s="33"/>
      <c r="IY8" s="33"/>
      <c r="IZ8" s="33"/>
      <c r="JA8" s="33"/>
      <c r="JB8" s="33"/>
    </row>
    <row r="9" spans="1:262" ht="13.5" customHeight="1">
      <c r="A9" s="18" t="s">
        <v>6</v>
      </c>
      <c r="B9" s="18"/>
      <c r="C9" s="7" t="s">
        <v>407</v>
      </c>
      <c r="D9" s="20"/>
      <c r="E9" s="20"/>
      <c r="F9" s="33"/>
      <c r="G9" s="20"/>
      <c r="H9" s="20"/>
      <c r="I9" s="20"/>
      <c r="J9" s="20"/>
      <c r="K9" s="21"/>
      <c r="L9" s="20"/>
      <c r="M9" s="20"/>
      <c r="N9" s="20"/>
      <c r="O9" s="20"/>
      <c r="P9" s="22"/>
      <c r="Q9" s="20"/>
      <c r="R9" s="20"/>
      <c r="S9" s="20"/>
      <c r="T9" s="20"/>
      <c r="U9" s="20"/>
      <c r="V9" s="20"/>
      <c r="W9" s="7" t="s">
        <v>401</v>
      </c>
      <c r="X9" s="20"/>
      <c r="Y9" s="20"/>
      <c r="Z9" s="33"/>
      <c r="AA9" s="20"/>
      <c r="AB9" s="20"/>
      <c r="AC9" s="33"/>
      <c r="AD9" s="20"/>
      <c r="AE9" s="21"/>
      <c r="AF9" s="20"/>
      <c r="AG9" s="20"/>
      <c r="AH9" s="20"/>
      <c r="AI9" s="20"/>
      <c r="AJ9" s="22"/>
      <c r="AK9" s="20"/>
      <c r="AL9" s="20"/>
      <c r="AM9" s="20"/>
      <c r="AN9" s="20"/>
      <c r="AO9" s="20"/>
      <c r="AP9" s="20"/>
      <c r="AQ9" s="39"/>
      <c r="AR9" s="20"/>
      <c r="AS9" s="20"/>
      <c r="AT9" s="33"/>
      <c r="AU9" s="20"/>
      <c r="AV9" s="20"/>
      <c r="AW9" s="33"/>
      <c r="AX9" s="20"/>
      <c r="AY9" s="21"/>
      <c r="AZ9" s="20"/>
      <c r="BA9" s="20"/>
      <c r="BB9" s="20"/>
      <c r="BC9" s="20"/>
      <c r="BD9" s="22"/>
      <c r="BE9" s="20"/>
      <c r="BF9" s="20"/>
      <c r="BG9" s="20"/>
      <c r="BH9" s="20"/>
      <c r="BI9" s="20"/>
      <c r="BJ9" s="20"/>
      <c r="BK9" s="39"/>
      <c r="BL9" s="20"/>
      <c r="BM9" s="20"/>
      <c r="BN9" s="20"/>
      <c r="BO9" s="20"/>
      <c r="BP9" s="20"/>
      <c r="BQ9" s="20"/>
      <c r="BR9" s="20"/>
      <c r="BS9" s="21"/>
      <c r="BT9" s="20"/>
      <c r="BU9" s="20"/>
      <c r="BV9" s="20"/>
      <c r="BW9" s="20"/>
      <c r="BX9" s="22"/>
      <c r="BY9" s="20"/>
      <c r="BZ9" s="20"/>
      <c r="CA9" s="20"/>
      <c r="CB9" s="20"/>
      <c r="CC9" s="20"/>
      <c r="CD9" s="20"/>
      <c r="CE9" s="7"/>
      <c r="CF9" s="20"/>
      <c r="CG9" s="20"/>
      <c r="CH9" s="20"/>
      <c r="CI9" s="20"/>
      <c r="CJ9" s="20"/>
      <c r="CK9" s="20"/>
      <c r="CL9" s="20"/>
      <c r="CM9" s="21"/>
      <c r="CN9" s="20"/>
      <c r="CO9" s="20"/>
      <c r="CP9" s="20"/>
      <c r="CQ9" s="20"/>
      <c r="CR9" s="22"/>
      <c r="CS9" s="20"/>
      <c r="CT9" s="20"/>
      <c r="CU9" s="20"/>
      <c r="CV9" s="20"/>
      <c r="CW9" s="20"/>
      <c r="CX9" s="20"/>
      <c r="CY9" s="7"/>
      <c r="CZ9" s="20"/>
      <c r="DA9" s="20"/>
      <c r="DB9" s="20"/>
      <c r="DC9" s="20"/>
      <c r="DD9" s="20"/>
      <c r="DE9" s="20"/>
      <c r="DF9" s="20"/>
      <c r="DG9" s="21"/>
      <c r="DH9" s="20"/>
      <c r="DI9" s="20"/>
      <c r="DJ9" s="20"/>
      <c r="DK9" s="20"/>
      <c r="DL9" s="22"/>
      <c r="DM9" s="20"/>
      <c r="DN9" s="20"/>
      <c r="DO9" s="20"/>
      <c r="DP9" s="20"/>
      <c r="DQ9" s="20"/>
      <c r="DR9" s="20"/>
      <c r="DS9" s="7"/>
      <c r="DT9" s="20"/>
      <c r="DU9" s="20"/>
      <c r="DV9" s="20"/>
      <c r="DW9" s="20"/>
      <c r="DX9" s="20"/>
      <c r="DY9" s="20"/>
      <c r="DZ9" s="20"/>
      <c r="EA9" s="21"/>
      <c r="EB9" s="20"/>
      <c r="EC9" s="20"/>
      <c r="ED9" s="20"/>
      <c r="EE9" s="20"/>
      <c r="EF9" s="22"/>
      <c r="EG9" s="20"/>
      <c r="EH9" s="20"/>
      <c r="EI9" s="20"/>
      <c r="EJ9" s="20"/>
      <c r="EK9" s="20"/>
      <c r="EL9" s="20"/>
      <c r="EM9" s="7"/>
      <c r="EN9" s="20"/>
      <c r="EO9" s="20"/>
      <c r="EP9" s="20"/>
      <c r="EQ9" s="20"/>
      <c r="ER9" s="20"/>
      <c r="ES9" s="20"/>
      <c r="ET9" s="20"/>
      <c r="EU9" s="21"/>
      <c r="EV9" s="20"/>
      <c r="EW9" s="20"/>
      <c r="EX9" s="20"/>
      <c r="EY9" s="20"/>
      <c r="EZ9" s="22"/>
      <c r="FA9" s="20"/>
      <c r="FB9" s="20"/>
      <c r="FC9" s="20"/>
      <c r="FD9" s="20"/>
      <c r="FE9" s="20"/>
      <c r="FF9" s="20"/>
      <c r="FG9" s="7"/>
      <c r="FH9" s="20"/>
      <c r="FI9" s="20"/>
      <c r="FJ9" s="20"/>
      <c r="FK9" s="20"/>
      <c r="FL9" s="20"/>
      <c r="FM9" s="20"/>
      <c r="FN9" s="20"/>
      <c r="FO9" s="21"/>
      <c r="FP9" s="20"/>
      <c r="FQ9" s="20"/>
      <c r="FR9" s="20"/>
      <c r="FS9" s="20"/>
      <c r="FT9" s="22"/>
      <c r="FU9" s="20"/>
      <c r="FV9" s="20"/>
      <c r="FW9" s="20"/>
      <c r="FX9" s="20"/>
      <c r="FY9" s="20"/>
      <c r="FZ9" s="20"/>
      <c r="GA9" s="7"/>
      <c r="GB9" s="20"/>
      <c r="GC9" s="20"/>
      <c r="GD9" s="20"/>
      <c r="GE9" s="20"/>
      <c r="GF9" s="20"/>
      <c r="GG9" s="20"/>
      <c r="GH9" s="20"/>
      <c r="GI9" s="21"/>
      <c r="GJ9" s="20"/>
      <c r="GK9" s="20"/>
      <c r="GL9" s="20"/>
      <c r="GM9" s="20"/>
      <c r="GN9" s="22"/>
      <c r="GO9" s="20"/>
      <c r="GP9" s="20"/>
      <c r="GQ9" s="20"/>
      <c r="GR9" s="20"/>
      <c r="GS9" s="20"/>
      <c r="GT9" s="20"/>
      <c r="GU9" s="7"/>
      <c r="GV9" s="20"/>
      <c r="GW9" s="20"/>
      <c r="GX9" s="20"/>
      <c r="GY9" s="20"/>
      <c r="GZ9" s="20"/>
      <c r="HA9" s="20"/>
      <c r="HB9" s="20"/>
      <c r="HC9" s="21"/>
      <c r="HD9" s="20"/>
      <c r="HE9" s="20"/>
      <c r="HF9" s="20"/>
      <c r="HG9" s="20"/>
      <c r="HH9" s="22"/>
      <c r="HI9" s="20"/>
      <c r="HJ9" s="20"/>
      <c r="HK9" s="20"/>
      <c r="HL9" s="20"/>
      <c r="HM9" s="20"/>
      <c r="HN9" s="20"/>
      <c r="HO9" s="7"/>
      <c r="HP9" s="20"/>
      <c r="HQ9" s="20"/>
      <c r="HR9" s="20"/>
      <c r="HS9" s="20"/>
      <c r="HT9" s="20"/>
      <c r="HU9" s="20"/>
      <c r="HV9" s="20"/>
      <c r="HW9" s="21"/>
      <c r="HX9" s="20"/>
      <c r="HY9" s="20"/>
      <c r="HZ9" s="20"/>
      <c r="IA9" s="20"/>
      <c r="IB9" s="22"/>
      <c r="IC9" s="20"/>
      <c r="ID9" s="20"/>
      <c r="IE9" s="20"/>
      <c r="IF9" s="20"/>
      <c r="IG9" s="20"/>
      <c r="IH9" s="20"/>
      <c r="II9" s="7"/>
      <c r="IJ9" s="20"/>
      <c r="IK9" s="20"/>
      <c r="IL9" s="20"/>
      <c r="IM9" s="20"/>
      <c r="IN9" s="20"/>
      <c r="IO9" s="20"/>
      <c r="IP9" s="20"/>
      <c r="IQ9" s="21"/>
      <c r="IR9" s="20"/>
      <c r="IS9" s="20"/>
      <c r="IT9" s="20"/>
      <c r="IU9" s="20"/>
      <c r="IV9" s="22"/>
      <c r="IW9" s="20"/>
      <c r="IX9" s="20"/>
      <c r="IY9" s="20"/>
      <c r="IZ9" s="20"/>
      <c r="JA9" s="20"/>
      <c r="JB9" s="20"/>
    </row>
    <row r="10" spans="1:262" ht="31.5" customHeight="1">
      <c r="A10" s="40" t="s">
        <v>126</v>
      </c>
      <c r="B10" s="40" t="s">
        <v>33</v>
      </c>
      <c r="C10" s="41" t="s">
        <v>31</v>
      </c>
      <c r="D10" s="40" t="s">
        <v>30</v>
      </c>
      <c r="E10" s="40" t="s">
        <v>25</v>
      </c>
      <c r="F10" s="40" t="s">
        <v>26</v>
      </c>
      <c r="G10" s="40" t="s">
        <v>27</v>
      </c>
      <c r="H10" s="40" t="s">
        <v>28</v>
      </c>
      <c r="I10" s="40" t="s">
        <v>29</v>
      </c>
      <c r="J10" s="40" t="s">
        <v>27</v>
      </c>
      <c r="K10" s="42" t="s">
        <v>99</v>
      </c>
      <c r="L10" s="43" t="s">
        <v>55</v>
      </c>
      <c r="M10" s="43" t="s">
        <v>100</v>
      </c>
      <c r="N10" s="43" t="s">
        <v>101</v>
      </c>
      <c r="O10" s="43" t="s">
        <v>102</v>
      </c>
      <c r="P10" s="44" t="s">
        <v>103</v>
      </c>
      <c r="Q10" s="45" t="s">
        <v>104</v>
      </c>
      <c r="R10" s="45" t="s">
        <v>56</v>
      </c>
      <c r="S10" s="45" t="s">
        <v>105</v>
      </c>
      <c r="T10" s="45" t="s">
        <v>106</v>
      </c>
      <c r="U10" s="45" t="s">
        <v>107</v>
      </c>
      <c r="V10" s="45" t="s">
        <v>130</v>
      </c>
      <c r="W10" s="41" t="s">
        <v>31</v>
      </c>
      <c r="X10" s="40" t="s">
        <v>30</v>
      </c>
      <c r="Y10" s="40" t="s">
        <v>25</v>
      </c>
      <c r="Z10" s="40" t="s">
        <v>26</v>
      </c>
      <c r="AA10" s="40" t="s">
        <v>27</v>
      </c>
      <c r="AB10" s="40" t="s">
        <v>28</v>
      </c>
      <c r="AC10" s="40" t="s">
        <v>29</v>
      </c>
      <c r="AD10" s="40" t="s">
        <v>27</v>
      </c>
      <c r="AE10" s="42" t="s">
        <v>99</v>
      </c>
      <c r="AF10" s="43" t="s">
        <v>55</v>
      </c>
      <c r="AG10" s="43" t="s">
        <v>100</v>
      </c>
      <c r="AH10" s="43" t="s">
        <v>101</v>
      </c>
      <c r="AI10" s="43" t="s">
        <v>102</v>
      </c>
      <c r="AJ10" s="44" t="s">
        <v>103</v>
      </c>
      <c r="AK10" s="45" t="s">
        <v>104</v>
      </c>
      <c r="AL10" s="45" t="s">
        <v>56</v>
      </c>
      <c r="AM10" s="45" t="s">
        <v>105</v>
      </c>
      <c r="AN10" s="45" t="s">
        <v>106</v>
      </c>
      <c r="AO10" s="45" t="s">
        <v>107</v>
      </c>
      <c r="AP10" s="45" t="s">
        <v>130</v>
      </c>
      <c r="AQ10" s="41" t="s">
        <v>31</v>
      </c>
      <c r="AR10" s="40" t="s">
        <v>30</v>
      </c>
      <c r="AS10" s="40" t="s">
        <v>25</v>
      </c>
      <c r="AT10" s="40" t="s">
        <v>26</v>
      </c>
      <c r="AU10" s="40" t="s">
        <v>27</v>
      </c>
      <c r="AV10" s="40" t="s">
        <v>28</v>
      </c>
      <c r="AW10" s="40" t="s">
        <v>29</v>
      </c>
      <c r="AX10" s="40" t="s">
        <v>27</v>
      </c>
      <c r="AY10" s="42" t="s">
        <v>99</v>
      </c>
      <c r="AZ10" s="43" t="s">
        <v>55</v>
      </c>
      <c r="BA10" s="43" t="s">
        <v>100</v>
      </c>
      <c r="BB10" s="43" t="s">
        <v>101</v>
      </c>
      <c r="BC10" s="43" t="s">
        <v>102</v>
      </c>
      <c r="BD10" s="44" t="s">
        <v>103</v>
      </c>
      <c r="BE10" s="45" t="s">
        <v>104</v>
      </c>
      <c r="BF10" s="45" t="s">
        <v>56</v>
      </c>
      <c r="BG10" s="45" t="s">
        <v>105</v>
      </c>
      <c r="BH10" s="45" t="s">
        <v>106</v>
      </c>
      <c r="BI10" s="45" t="s">
        <v>107</v>
      </c>
      <c r="BJ10" s="45" t="s">
        <v>130</v>
      </c>
      <c r="BK10" s="41" t="s">
        <v>31</v>
      </c>
      <c r="BL10" s="40" t="s">
        <v>30</v>
      </c>
      <c r="BM10" s="40" t="s">
        <v>25</v>
      </c>
      <c r="BN10" s="40" t="s">
        <v>26</v>
      </c>
      <c r="BO10" s="40" t="s">
        <v>27</v>
      </c>
      <c r="BP10" s="40" t="s">
        <v>28</v>
      </c>
      <c r="BQ10" s="40" t="s">
        <v>29</v>
      </c>
      <c r="BR10" s="40" t="s">
        <v>27</v>
      </c>
      <c r="BS10" s="42" t="s">
        <v>99</v>
      </c>
      <c r="BT10" s="43" t="s">
        <v>55</v>
      </c>
      <c r="BU10" s="43" t="s">
        <v>100</v>
      </c>
      <c r="BV10" s="43" t="s">
        <v>101</v>
      </c>
      <c r="BW10" s="43" t="s">
        <v>102</v>
      </c>
      <c r="BX10" s="44" t="s">
        <v>103</v>
      </c>
      <c r="BY10" s="45" t="s">
        <v>104</v>
      </c>
      <c r="BZ10" s="45" t="s">
        <v>56</v>
      </c>
      <c r="CA10" s="45" t="s">
        <v>105</v>
      </c>
      <c r="CB10" s="45" t="s">
        <v>106</v>
      </c>
      <c r="CC10" s="45" t="s">
        <v>107</v>
      </c>
      <c r="CD10" s="45" t="s">
        <v>130</v>
      </c>
      <c r="CE10" s="41" t="s">
        <v>31</v>
      </c>
      <c r="CF10" s="40" t="s">
        <v>30</v>
      </c>
      <c r="CG10" s="40" t="s">
        <v>25</v>
      </c>
      <c r="CH10" s="40" t="s">
        <v>26</v>
      </c>
      <c r="CI10" s="40" t="s">
        <v>27</v>
      </c>
      <c r="CJ10" s="40" t="s">
        <v>28</v>
      </c>
      <c r="CK10" s="40" t="s">
        <v>29</v>
      </c>
      <c r="CL10" s="40" t="s">
        <v>27</v>
      </c>
      <c r="CM10" s="42" t="s">
        <v>99</v>
      </c>
      <c r="CN10" s="43" t="s">
        <v>55</v>
      </c>
      <c r="CO10" s="43" t="s">
        <v>100</v>
      </c>
      <c r="CP10" s="43" t="s">
        <v>101</v>
      </c>
      <c r="CQ10" s="43" t="s">
        <v>102</v>
      </c>
      <c r="CR10" s="44" t="s">
        <v>103</v>
      </c>
      <c r="CS10" s="45" t="s">
        <v>104</v>
      </c>
      <c r="CT10" s="45" t="s">
        <v>56</v>
      </c>
      <c r="CU10" s="45" t="s">
        <v>105</v>
      </c>
      <c r="CV10" s="45" t="s">
        <v>106</v>
      </c>
      <c r="CW10" s="45" t="s">
        <v>107</v>
      </c>
      <c r="CX10" s="45" t="s">
        <v>130</v>
      </c>
      <c r="CY10" s="41" t="s">
        <v>31</v>
      </c>
      <c r="CZ10" s="40" t="s">
        <v>30</v>
      </c>
      <c r="DA10" s="40" t="s">
        <v>25</v>
      </c>
      <c r="DB10" s="40" t="s">
        <v>26</v>
      </c>
      <c r="DC10" s="40" t="s">
        <v>27</v>
      </c>
      <c r="DD10" s="40" t="s">
        <v>28</v>
      </c>
      <c r="DE10" s="40" t="s">
        <v>29</v>
      </c>
      <c r="DF10" s="40" t="s">
        <v>27</v>
      </c>
      <c r="DG10" s="42" t="s">
        <v>99</v>
      </c>
      <c r="DH10" s="43" t="s">
        <v>55</v>
      </c>
      <c r="DI10" s="43" t="s">
        <v>100</v>
      </c>
      <c r="DJ10" s="43" t="s">
        <v>101</v>
      </c>
      <c r="DK10" s="43" t="s">
        <v>102</v>
      </c>
      <c r="DL10" s="44" t="s">
        <v>103</v>
      </c>
      <c r="DM10" s="45" t="s">
        <v>104</v>
      </c>
      <c r="DN10" s="45" t="s">
        <v>56</v>
      </c>
      <c r="DO10" s="45" t="s">
        <v>105</v>
      </c>
      <c r="DP10" s="45" t="s">
        <v>106</v>
      </c>
      <c r="DQ10" s="45" t="s">
        <v>107</v>
      </c>
      <c r="DR10" s="45" t="s">
        <v>130</v>
      </c>
      <c r="DS10" s="41" t="s">
        <v>31</v>
      </c>
      <c r="DT10" s="40" t="s">
        <v>30</v>
      </c>
      <c r="DU10" s="40" t="s">
        <v>25</v>
      </c>
      <c r="DV10" s="40" t="s">
        <v>26</v>
      </c>
      <c r="DW10" s="40" t="s">
        <v>27</v>
      </c>
      <c r="DX10" s="40" t="s">
        <v>28</v>
      </c>
      <c r="DY10" s="40" t="s">
        <v>29</v>
      </c>
      <c r="DZ10" s="40" t="s">
        <v>27</v>
      </c>
      <c r="EA10" s="42" t="s">
        <v>99</v>
      </c>
      <c r="EB10" s="43" t="s">
        <v>55</v>
      </c>
      <c r="EC10" s="43" t="s">
        <v>100</v>
      </c>
      <c r="ED10" s="43" t="s">
        <v>101</v>
      </c>
      <c r="EE10" s="43" t="s">
        <v>102</v>
      </c>
      <c r="EF10" s="44" t="s">
        <v>103</v>
      </c>
      <c r="EG10" s="45" t="s">
        <v>104</v>
      </c>
      <c r="EH10" s="45" t="s">
        <v>56</v>
      </c>
      <c r="EI10" s="45" t="s">
        <v>105</v>
      </c>
      <c r="EJ10" s="45" t="s">
        <v>106</v>
      </c>
      <c r="EK10" s="45" t="s">
        <v>107</v>
      </c>
      <c r="EL10" s="45" t="s">
        <v>130</v>
      </c>
      <c r="EM10" s="41" t="s">
        <v>31</v>
      </c>
      <c r="EN10" s="40" t="s">
        <v>30</v>
      </c>
      <c r="EO10" s="40" t="s">
        <v>25</v>
      </c>
      <c r="EP10" s="40" t="s">
        <v>26</v>
      </c>
      <c r="EQ10" s="40" t="s">
        <v>27</v>
      </c>
      <c r="ER10" s="40" t="s">
        <v>28</v>
      </c>
      <c r="ES10" s="40" t="s">
        <v>29</v>
      </c>
      <c r="ET10" s="40" t="s">
        <v>27</v>
      </c>
      <c r="EU10" s="42" t="s">
        <v>99</v>
      </c>
      <c r="EV10" s="43" t="s">
        <v>55</v>
      </c>
      <c r="EW10" s="43" t="s">
        <v>100</v>
      </c>
      <c r="EX10" s="43" t="s">
        <v>101</v>
      </c>
      <c r="EY10" s="43" t="s">
        <v>102</v>
      </c>
      <c r="EZ10" s="44" t="s">
        <v>103</v>
      </c>
      <c r="FA10" s="45" t="s">
        <v>104</v>
      </c>
      <c r="FB10" s="45" t="s">
        <v>56</v>
      </c>
      <c r="FC10" s="45" t="s">
        <v>105</v>
      </c>
      <c r="FD10" s="45" t="s">
        <v>106</v>
      </c>
      <c r="FE10" s="45" t="s">
        <v>107</v>
      </c>
      <c r="FF10" s="45" t="s">
        <v>130</v>
      </c>
      <c r="FG10" s="41" t="s">
        <v>31</v>
      </c>
      <c r="FH10" s="40" t="s">
        <v>30</v>
      </c>
      <c r="FI10" s="40" t="s">
        <v>25</v>
      </c>
      <c r="FJ10" s="40" t="s">
        <v>26</v>
      </c>
      <c r="FK10" s="40" t="s">
        <v>27</v>
      </c>
      <c r="FL10" s="40" t="s">
        <v>28</v>
      </c>
      <c r="FM10" s="40" t="s">
        <v>29</v>
      </c>
      <c r="FN10" s="40" t="s">
        <v>27</v>
      </c>
      <c r="FO10" s="42" t="s">
        <v>99</v>
      </c>
      <c r="FP10" s="43" t="s">
        <v>55</v>
      </c>
      <c r="FQ10" s="43" t="s">
        <v>100</v>
      </c>
      <c r="FR10" s="43" t="s">
        <v>101</v>
      </c>
      <c r="FS10" s="43" t="s">
        <v>102</v>
      </c>
      <c r="FT10" s="44" t="s">
        <v>103</v>
      </c>
      <c r="FU10" s="45" t="s">
        <v>104</v>
      </c>
      <c r="FV10" s="45" t="s">
        <v>56</v>
      </c>
      <c r="FW10" s="45" t="s">
        <v>105</v>
      </c>
      <c r="FX10" s="45" t="s">
        <v>106</v>
      </c>
      <c r="FY10" s="45" t="s">
        <v>107</v>
      </c>
      <c r="FZ10" s="45" t="s">
        <v>130</v>
      </c>
      <c r="GA10" s="41" t="s">
        <v>31</v>
      </c>
      <c r="GB10" s="40" t="s">
        <v>30</v>
      </c>
      <c r="GC10" s="40" t="s">
        <v>25</v>
      </c>
      <c r="GD10" s="40" t="s">
        <v>26</v>
      </c>
      <c r="GE10" s="40" t="s">
        <v>27</v>
      </c>
      <c r="GF10" s="40" t="s">
        <v>28</v>
      </c>
      <c r="GG10" s="40" t="s">
        <v>29</v>
      </c>
      <c r="GH10" s="40" t="s">
        <v>27</v>
      </c>
      <c r="GI10" s="42" t="s">
        <v>99</v>
      </c>
      <c r="GJ10" s="43" t="s">
        <v>55</v>
      </c>
      <c r="GK10" s="43" t="s">
        <v>100</v>
      </c>
      <c r="GL10" s="43" t="s">
        <v>101</v>
      </c>
      <c r="GM10" s="43" t="s">
        <v>102</v>
      </c>
      <c r="GN10" s="44" t="s">
        <v>103</v>
      </c>
      <c r="GO10" s="45" t="s">
        <v>104</v>
      </c>
      <c r="GP10" s="45" t="s">
        <v>56</v>
      </c>
      <c r="GQ10" s="45" t="s">
        <v>105</v>
      </c>
      <c r="GR10" s="45" t="s">
        <v>106</v>
      </c>
      <c r="GS10" s="45" t="s">
        <v>107</v>
      </c>
      <c r="GT10" s="45" t="s">
        <v>130</v>
      </c>
      <c r="GU10" s="41" t="s">
        <v>31</v>
      </c>
      <c r="GV10" s="40" t="s">
        <v>30</v>
      </c>
      <c r="GW10" s="40" t="s">
        <v>25</v>
      </c>
      <c r="GX10" s="40" t="s">
        <v>26</v>
      </c>
      <c r="GY10" s="40" t="s">
        <v>27</v>
      </c>
      <c r="GZ10" s="40" t="s">
        <v>28</v>
      </c>
      <c r="HA10" s="40" t="s">
        <v>29</v>
      </c>
      <c r="HB10" s="40" t="s">
        <v>27</v>
      </c>
      <c r="HC10" s="42" t="s">
        <v>99</v>
      </c>
      <c r="HD10" s="43" t="s">
        <v>55</v>
      </c>
      <c r="HE10" s="43" t="s">
        <v>100</v>
      </c>
      <c r="HF10" s="43" t="s">
        <v>101</v>
      </c>
      <c r="HG10" s="43" t="s">
        <v>102</v>
      </c>
      <c r="HH10" s="44" t="s">
        <v>103</v>
      </c>
      <c r="HI10" s="45" t="s">
        <v>104</v>
      </c>
      <c r="HJ10" s="45" t="s">
        <v>56</v>
      </c>
      <c r="HK10" s="45" t="s">
        <v>105</v>
      </c>
      <c r="HL10" s="45" t="s">
        <v>106</v>
      </c>
      <c r="HM10" s="45" t="s">
        <v>107</v>
      </c>
      <c r="HN10" s="45" t="s">
        <v>130</v>
      </c>
      <c r="HO10" s="41" t="s">
        <v>31</v>
      </c>
      <c r="HP10" s="40" t="s">
        <v>30</v>
      </c>
      <c r="HQ10" s="40" t="s">
        <v>25</v>
      </c>
      <c r="HR10" s="40" t="s">
        <v>26</v>
      </c>
      <c r="HS10" s="40" t="s">
        <v>27</v>
      </c>
      <c r="HT10" s="40" t="s">
        <v>28</v>
      </c>
      <c r="HU10" s="40" t="s">
        <v>29</v>
      </c>
      <c r="HV10" s="40" t="s">
        <v>27</v>
      </c>
      <c r="HW10" s="42" t="s">
        <v>99</v>
      </c>
      <c r="HX10" s="43" t="s">
        <v>55</v>
      </c>
      <c r="HY10" s="43" t="s">
        <v>100</v>
      </c>
      <c r="HZ10" s="43" t="s">
        <v>101</v>
      </c>
      <c r="IA10" s="43" t="s">
        <v>102</v>
      </c>
      <c r="IB10" s="44" t="s">
        <v>103</v>
      </c>
      <c r="IC10" s="45" t="s">
        <v>104</v>
      </c>
      <c r="ID10" s="45" t="s">
        <v>56</v>
      </c>
      <c r="IE10" s="45" t="s">
        <v>105</v>
      </c>
      <c r="IF10" s="45" t="s">
        <v>106</v>
      </c>
      <c r="IG10" s="45" t="s">
        <v>107</v>
      </c>
      <c r="IH10" s="45" t="s">
        <v>130</v>
      </c>
      <c r="II10" s="41" t="s">
        <v>31</v>
      </c>
      <c r="IJ10" s="40" t="s">
        <v>30</v>
      </c>
      <c r="IK10" s="40" t="s">
        <v>25</v>
      </c>
      <c r="IL10" s="40" t="s">
        <v>26</v>
      </c>
      <c r="IM10" s="40" t="s">
        <v>27</v>
      </c>
      <c r="IN10" s="40" t="s">
        <v>28</v>
      </c>
      <c r="IO10" s="40" t="s">
        <v>29</v>
      </c>
      <c r="IP10" s="40" t="s">
        <v>27</v>
      </c>
      <c r="IQ10" s="42" t="s">
        <v>99</v>
      </c>
      <c r="IR10" s="43" t="s">
        <v>55</v>
      </c>
      <c r="IS10" s="43" t="s">
        <v>100</v>
      </c>
      <c r="IT10" s="43" t="s">
        <v>101</v>
      </c>
      <c r="IU10" s="43" t="s">
        <v>102</v>
      </c>
      <c r="IV10" s="44" t="s">
        <v>103</v>
      </c>
      <c r="IW10" s="45" t="s">
        <v>104</v>
      </c>
      <c r="IX10" s="45" t="s">
        <v>56</v>
      </c>
      <c r="IY10" s="45" t="s">
        <v>105</v>
      </c>
      <c r="IZ10" s="45" t="s">
        <v>106</v>
      </c>
      <c r="JA10" s="45" t="s">
        <v>107</v>
      </c>
      <c r="JB10" s="45" t="s">
        <v>130</v>
      </c>
    </row>
    <row r="11" spans="1:262" s="4" customFormat="1" ht="13.5" customHeight="1">
      <c r="A11" s="46" t="s">
        <v>423</v>
      </c>
      <c r="B11" s="2" t="s">
        <v>1112</v>
      </c>
      <c r="C11" s="7" t="s">
        <v>403</v>
      </c>
      <c r="E11" s="29">
        <v>243654</v>
      </c>
      <c r="F11" s="47">
        <f>IF(E11="","",E11/C$7)</f>
        <v>0.32863686391298719</v>
      </c>
      <c r="G11" s="48">
        <v>0</v>
      </c>
      <c r="H11" s="2">
        <v>6</v>
      </c>
      <c r="I11" s="47">
        <f>IF(G11="","",H11/C$3)</f>
        <v>0.5</v>
      </c>
      <c r="J11" s="48">
        <v>0</v>
      </c>
      <c r="K11" s="48"/>
      <c r="L11" s="48"/>
      <c r="M11" s="48"/>
      <c r="N11" s="48"/>
      <c r="O11" s="48"/>
      <c r="P11" s="48"/>
      <c r="Q11" s="29"/>
      <c r="R11" s="48"/>
      <c r="S11" s="48"/>
      <c r="U11" s="48"/>
      <c r="V11" s="48"/>
      <c r="W11" s="7" t="s">
        <v>403</v>
      </c>
      <c r="Y11" s="29">
        <v>381844</v>
      </c>
      <c r="Z11" s="47">
        <f>IF(Y11="","",Y11/W$7)</f>
        <v>0.41419063156250541</v>
      </c>
      <c r="AA11" s="47">
        <f>Z11-F11</f>
        <v>8.555376764951822E-2</v>
      </c>
      <c r="AB11" s="2">
        <v>6</v>
      </c>
      <c r="AC11" s="47">
        <f>IF(AB11="","",AB11/W$3)</f>
        <v>0.54545454545454541</v>
      </c>
      <c r="AD11" s="47">
        <f>AC11-I11</f>
        <v>4.5454545454545414E-2</v>
      </c>
      <c r="AE11" s="29"/>
      <c r="AF11" s="48"/>
      <c r="AG11" s="48"/>
      <c r="AH11" s="48"/>
      <c r="AI11" s="48"/>
      <c r="AJ11" s="48"/>
      <c r="AK11" s="29"/>
      <c r="AM11" s="48"/>
      <c r="AO11" s="48"/>
      <c r="AP11" s="48"/>
      <c r="AQ11" s="7"/>
      <c r="AS11" s="10">
        <v>244076</v>
      </c>
      <c r="AT11" s="47">
        <f>AS11/AQ7</f>
        <v>0.22726857947360873</v>
      </c>
      <c r="AU11" s="47">
        <v>0.187</v>
      </c>
      <c r="AV11" s="97">
        <v>4</v>
      </c>
      <c r="AW11" s="47">
        <f>AV11/AQ3</f>
        <v>0.33333333333333331</v>
      </c>
      <c r="AX11" s="47">
        <v>0.03</v>
      </c>
      <c r="AY11" s="29"/>
      <c r="AZ11" s="48"/>
      <c r="BA11" s="48"/>
      <c r="BB11" s="48"/>
      <c r="BC11" s="48"/>
      <c r="BD11" s="48"/>
      <c r="BE11" s="29"/>
      <c r="BF11" s="48"/>
      <c r="BG11" s="48"/>
      <c r="BI11" s="48"/>
      <c r="BJ11" s="48"/>
      <c r="BK11" s="7"/>
      <c r="BM11" s="29"/>
      <c r="BN11" s="47"/>
      <c r="BO11" s="47"/>
      <c r="BP11" s="2"/>
      <c r="BQ11" s="47"/>
      <c r="BR11" s="47"/>
      <c r="BS11" s="29"/>
      <c r="BT11" s="48"/>
      <c r="BU11" s="48"/>
      <c r="BV11" s="155"/>
      <c r="BW11" s="48"/>
      <c r="BX11" s="48"/>
      <c r="BY11" s="29"/>
      <c r="BZ11" s="48"/>
      <c r="CA11" s="48"/>
      <c r="CC11" s="48"/>
      <c r="CD11" s="48"/>
      <c r="CE11" s="29"/>
      <c r="CG11" s="29"/>
      <c r="CH11" s="47"/>
      <c r="CI11" s="47"/>
      <c r="CJ11" s="2"/>
      <c r="CK11" s="47"/>
      <c r="CL11" s="47"/>
      <c r="CM11" s="29"/>
      <c r="CN11" s="48"/>
      <c r="CO11" s="48"/>
      <c r="CR11" s="49"/>
      <c r="CS11" s="29"/>
      <c r="CT11" s="48"/>
      <c r="CU11" s="48"/>
      <c r="CW11" s="48"/>
      <c r="CX11" s="48"/>
      <c r="CY11" s="7"/>
      <c r="DA11" s="29"/>
      <c r="DB11" s="47"/>
      <c r="DC11" s="47"/>
      <c r="DD11" s="2"/>
      <c r="DE11" s="47"/>
      <c r="DF11" s="47"/>
      <c r="DG11" s="29"/>
      <c r="DH11" s="48"/>
      <c r="DI11" s="48"/>
      <c r="DL11" s="49"/>
      <c r="DM11" s="29"/>
      <c r="DN11" s="48"/>
      <c r="DO11" s="48"/>
      <c r="DQ11" s="48"/>
      <c r="DR11" s="48"/>
      <c r="DS11" s="7"/>
      <c r="DU11" s="29"/>
      <c r="DV11" s="47"/>
      <c r="DW11" s="47"/>
      <c r="DX11" s="2"/>
      <c r="DY11" s="47"/>
      <c r="DZ11" s="47"/>
      <c r="EA11" s="29"/>
      <c r="EC11" s="50"/>
      <c r="EF11" s="49"/>
      <c r="EG11" s="29"/>
      <c r="EH11" s="48"/>
      <c r="EI11" s="48"/>
      <c r="EK11" s="48"/>
      <c r="EL11" s="48"/>
      <c r="EM11" s="7"/>
      <c r="EO11" s="29"/>
      <c r="EP11" s="47"/>
      <c r="EQ11" s="47"/>
      <c r="ER11" s="2"/>
      <c r="ES11" s="47"/>
      <c r="ET11" s="47"/>
      <c r="EU11" s="29"/>
      <c r="EV11" s="48"/>
      <c r="EW11" s="48"/>
      <c r="EZ11" s="49"/>
      <c r="FA11" s="29"/>
      <c r="FB11" s="48"/>
      <c r="FC11" s="48"/>
      <c r="FE11" s="48"/>
      <c r="FF11" s="48"/>
      <c r="FG11" s="7"/>
      <c r="FI11" s="29"/>
      <c r="FJ11" s="47"/>
      <c r="FK11" s="47"/>
      <c r="FL11" s="2"/>
      <c r="FM11" s="47"/>
      <c r="FN11" s="47"/>
      <c r="FO11" s="29"/>
      <c r="FP11" s="48"/>
      <c r="FQ11" s="48"/>
      <c r="FT11" s="49"/>
      <c r="FU11" s="29"/>
      <c r="FV11" s="48"/>
      <c r="FW11" s="48"/>
      <c r="FY11" s="48"/>
      <c r="FZ11" s="48"/>
      <c r="GA11" s="7"/>
      <c r="GC11" s="2"/>
      <c r="GD11" s="47"/>
      <c r="GE11" s="2"/>
      <c r="GF11" s="2"/>
      <c r="GG11" s="47"/>
      <c r="GH11" s="2"/>
      <c r="GI11" s="51"/>
      <c r="GN11" s="49"/>
      <c r="GU11" s="7"/>
      <c r="GW11" s="2"/>
      <c r="GX11" s="47"/>
      <c r="GY11" s="2"/>
      <c r="GZ11" s="2"/>
      <c r="HA11" s="47"/>
      <c r="HB11" s="2"/>
      <c r="HC11" s="51"/>
      <c r="HH11" s="49"/>
      <c r="HO11" s="7"/>
      <c r="HQ11" s="2"/>
      <c r="HR11" s="47"/>
      <c r="HS11" s="2"/>
      <c r="HT11" s="2"/>
      <c r="HU11" s="47"/>
      <c r="HV11" s="2"/>
      <c r="HW11" s="51"/>
      <c r="IB11" s="49"/>
      <c r="II11" s="7"/>
      <c r="IK11" s="2"/>
      <c r="IL11" s="47"/>
      <c r="IM11" s="2"/>
      <c r="IN11" s="2"/>
      <c r="IO11" s="47"/>
      <c r="IP11" s="2"/>
      <c r="IQ11" s="51"/>
      <c r="IV11" s="49"/>
    </row>
    <row r="12" spans="1:262" s="4" customFormat="1" ht="13.5" customHeight="1">
      <c r="A12" s="52" t="s">
        <v>445</v>
      </c>
      <c r="B12" s="2" t="s">
        <v>1113</v>
      </c>
      <c r="C12" s="7" t="s">
        <v>404</v>
      </c>
      <c r="E12" s="29">
        <v>237778</v>
      </c>
      <c r="F12" s="47">
        <f>IF(E12="","",E12/C$7)</f>
        <v>0.32071140316802627</v>
      </c>
      <c r="G12" s="48">
        <v>0</v>
      </c>
      <c r="H12" s="2">
        <v>5</v>
      </c>
      <c r="I12" s="47">
        <f>IF(G12="","",H12/C$3)</f>
        <v>0.41666666666666669</v>
      </c>
      <c r="J12" s="48">
        <v>0</v>
      </c>
      <c r="K12" s="48"/>
      <c r="L12" s="48"/>
      <c r="M12" s="48"/>
      <c r="N12" s="48"/>
      <c r="O12" s="48"/>
      <c r="P12" s="48"/>
      <c r="Q12" s="29"/>
      <c r="R12" s="48"/>
      <c r="S12" s="48"/>
      <c r="U12" s="48"/>
      <c r="V12" s="48"/>
      <c r="W12" s="7" t="s">
        <v>404</v>
      </c>
      <c r="Y12" s="29">
        <v>275904</v>
      </c>
      <c r="Z12" s="47">
        <f>IF(Y12="","",Y12/W$7)</f>
        <v>0.29927628039362014</v>
      </c>
      <c r="AA12" s="47">
        <f>Z12-F12</f>
        <v>-2.1435122774406123E-2</v>
      </c>
      <c r="AB12" s="2">
        <v>4</v>
      </c>
      <c r="AC12" s="47">
        <f>IF(AB12="","",AB12/W$3)</f>
        <v>0.36363636363636365</v>
      </c>
      <c r="AD12" s="47">
        <f>AC12-I12</f>
        <v>-5.3030303030303039E-2</v>
      </c>
      <c r="AE12" s="29"/>
      <c r="AF12" s="48"/>
      <c r="AG12" s="48"/>
      <c r="AH12" s="48"/>
      <c r="AI12" s="48"/>
      <c r="AJ12" s="48"/>
      <c r="AK12" s="29"/>
      <c r="AM12" s="48"/>
      <c r="AO12" s="48"/>
      <c r="AP12" s="48"/>
      <c r="AQ12" s="7"/>
      <c r="AS12" s="10">
        <v>200976</v>
      </c>
      <c r="AT12" s="47">
        <f>AS12/AQ7</f>
        <v>0.1871365067777577</v>
      </c>
      <c r="AU12" s="47">
        <v>0.112</v>
      </c>
      <c r="AV12" s="97">
        <v>4</v>
      </c>
      <c r="AW12" s="47">
        <f>AV12/AQ3</f>
        <v>0.33333333333333331</v>
      </c>
      <c r="AX12" s="47">
        <v>0.152</v>
      </c>
      <c r="AY12" s="29"/>
      <c r="AZ12" s="48"/>
      <c r="BA12" s="48"/>
      <c r="BB12" s="48"/>
      <c r="BC12" s="48"/>
      <c r="BD12" s="48"/>
      <c r="BE12" s="29"/>
      <c r="BF12" s="48"/>
      <c r="BG12" s="48"/>
      <c r="BI12" s="48"/>
      <c r="BJ12" s="48"/>
      <c r="BK12" s="7"/>
      <c r="BM12" s="29"/>
      <c r="BN12" s="47"/>
      <c r="BO12" s="47"/>
      <c r="BP12" s="2"/>
      <c r="BQ12" s="47"/>
      <c r="BR12" s="47"/>
      <c r="BS12" s="29"/>
      <c r="BT12" s="48"/>
      <c r="BU12" s="48"/>
      <c r="BV12" s="155"/>
      <c r="BW12" s="48"/>
      <c r="BX12" s="48"/>
      <c r="BY12" s="29"/>
      <c r="BZ12" s="48"/>
      <c r="CA12" s="48"/>
      <c r="CC12" s="48"/>
      <c r="CD12" s="48"/>
      <c r="CE12" s="29"/>
      <c r="CG12" s="29"/>
      <c r="CH12" s="47"/>
      <c r="CI12" s="47"/>
      <c r="CJ12" s="2"/>
      <c r="CK12" s="47"/>
      <c r="CL12" s="47"/>
      <c r="CM12" s="29"/>
      <c r="CN12" s="48"/>
      <c r="CO12" s="48"/>
      <c r="CR12" s="49"/>
      <c r="CS12" s="29"/>
      <c r="CT12" s="48"/>
      <c r="CU12" s="48"/>
      <c r="CW12" s="48"/>
      <c r="CX12" s="48"/>
      <c r="CY12" s="7"/>
      <c r="DA12" s="29"/>
      <c r="DB12" s="47"/>
      <c r="DC12" s="47"/>
      <c r="DD12" s="2"/>
      <c r="DE12" s="47"/>
      <c r="DF12" s="47"/>
      <c r="DG12" s="29"/>
      <c r="DH12" s="48"/>
      <c r="DI12" s="48"/>
      <c r="DL12" s="49"/>
      <c r="DM12" s="29"/>
      <c r="DN12" s="48"/>
      <c r="DO12" s="48"/>
      <c r="DQ12" s="48"/>
      <c r="DR12" s="48"/>
      <c r="DS12" s="7"/>
      <c r="DU12" s="29"/>
      <c r="DV12" s="47"/>
      <c r="DW12" s="47"/>
      <c r="DX12" s="2"/>
      <c r="DY12" s="47"/>
      <c r="DZ12" s="47"/>
      <c r="EA12" s="29"/>
      <c r="EC12" s="50"/>
      <c r="EF12" s="49"/>
      <c r="EG12" s="29"/>
      <c r="EH12" s="48"/>
      <c r="EI12" s="48"/>
      <c r="EK12" s="48"/>
      <c r="EL12" s="48"/>
      <c r="EM12" s="7"/>
      <c r="EO12" s="29"/>
      <c r="EP12" s="47"/>
      <c r="EQ12" s="47"/>
      <c r="ER12" s="2"/>
      <c r="ES12" s="47"/>
      <c r="ET12" s="47"/>
      <c r="EU12" s="29"/>
      <c r="EV12" s="48"/>
      <c r="EW12" s="48"/>
      <c r="EZ12" s="49"/>
      <c r="FA12" s="29"/>
      <c r="FB12" s="48"/>
      <c r="FC12" s="48"/>
      <c r="FE12" s="48"/>
      <c r="FF12" s="48"/>
      <c r="FG12" s="7"/>
      <c r="FI12" s="29"/>
      <c r="FJ12" s="47"/>
      <c r="FK12" s="47"/>
      <c r="FL12" s="2"/>
      <c r="FM12" s="47"/>
      <c r="FN12" s="47"/>
      <c r="FO12" s="29"/>
      <c r="FP12" s="48"/>
      <c r="FQ12" s="48"/>
      <c r="FT12" s="49"/>
      <c r="FU12" s="29"/>
      <c r="FV12" s="48"/>
      <c r="FW12" s="48"/>
      <c r="FY12" s="48"/>
      <c r="FZ12" s="48"/>
      <c r="GA12" s="7"/>
      <c r="GB12" s="53"/>
      <c r="GC12" s="53"/>
      <c r="GD12" s="54"/>
      <c r="GE12" s="2"/>
      <c r="GF12" s="55"/>
      <c r="GG12" s="54"/>
      <c r="GH12" s="2"/>
      <c r="GI12" s="56"/>
      <c r="GJ12" s="2"/>
      <c r="GK12" s="2"/>
      <c r="GL12" s="2"/>
      <c r="GM12" s="2"/>
      <c r="GN12" s="57"/>
      <c r="GO12" s="2"/>
      <c r="GP12" s="2"/>
      <c r="GQ12" s="2"/>
      <c r="GR12" s="2"/>
      <c r="GS12" s="2"/>
      <c r="GT12" s="2"/>
      <c r="GU12" s="7"/>
      <c r="GV12" s="53"/>
      <c r="GW12" s="53"/>
      <c r="GX12" s="54"/>
      <c r="GY12" s="2"/>
      <c r="GZ12" s="55"/>
      <c r="HA12" s="54"/>
      <c r="HB12" s="2"/>
      <c r="HC12" s="56"/>
      <c r="HD12" s="2"/>
      <c r="HE12" s="2"/>
      <c r="HF12" s="2"/>
      <c r="HG12" s="2"/>
      <c r="HH12" s="57"/>
      <c r="HI12" s="2"/>
      <c r="HJ12" s="2"/>
      <c r="HK12" s="2"/>
      <c r="HL12" s="2"/>
      <c r="HM12" s="2"/>
      <c r="HN12" s="2"/>
      <c r="HO12" s="7"/>
      <c r="HP12" s="53"/>
      <c r="HQ12" s="53"/>
      <c r="HR12" s="54"/>
      <c r="HS12" s="2"/>
      <c r="HT12" s="55"/>
      <c r="HU12" s="54"/>
      <c r="HV12" s="2"/>
      <c r="HW12" s="56"/>
      <c r="HX12" s="2"/>
      <c r="HY12" s="2"/>
      <c r="HZ12" s="2"/>
      <c r="IA12" s="2"/>
      <c r="IB12" s="57"/>
      <c r="IC12" s="2"/>
      <c r="ID12" s="2"/>
      <c r="IE12" s="2"/>
      <c r="IF12" s="2"/>
      <c r="IG12" s="2"/>
      <c r="IH12" s="2"/>
      <c r="II12" s="7"/>
      <c r="IJ12" s="53"/>
      <c r="IK12" s="53"/>
      <c r="IL12" s="54"/>
      <c r="IM12" s="2"/>
      <c r="IN12" s="55"/>
      <c r="IO12" s="54"/>
      <c r="IP12" s="2"/>
      <c r="IQ12" s="56"/>
      <c r="IR12" s="2"/>
      <c r="IS12" s="2"/>
      <c r="IT12" s="2"/>
      <c r="IU12" s="2"/>
      <c r="IV12" s="57"/>
      <c r="IW12" s="2"/>
      <c r="IX12" s="2"/>
      <c r="IY12" s="2"/>
      <c r="IZ12" s="2"/>
      <c r="JA12" s="2"/>
      <c r="JB12" s="2"/>
    </row>
    <row r="13" spans="1:262" s="4" customFormat="1" ht="13.5" customHeight="1">
      <c r="A13" s="46" t="s">
        <v>439</v>
      </c>
      <c r="B13" s="7" t="s">
        <v>1117</v>
      </c>
      <c r="C13" s="7"/>
      <c r="E13" s="29"/>
      <c r="F13" s="47"/>
      <c r="G13" s="48"/>
      <c r="H13" s="2"/>
      <c r="I13" s="47"/>
      <c r="J13" s="48"/>
      <c r="K13" s="48"/>
      <c r="L13" s="48"/>
      <c r="M13" s="48"/>
      <c r="N13" s="48"/>
      <c r="O13" s="48"/>
      <c r="P13" s="48"/>
      <c r="Q13" s="29"/>
      <c r="R13" s="48"/>
      <c r="S13" s="48"/>
      <c r="U13" s="48"/>
      <c r="V13" s="48"/>
      <c r="W13" s="7" t="s">
        <v>405</v>
      </c>
      <c r="Y13" s="29">
        <v>86806</v>
      </c>
      <c r="Z13" s="47">
        <f>IF(Y13="","",Y13/W$7)</f>
        <v>9.4159478644197228E-2</v>
      </c>
      <c r="AA13" s="47">
        <f>Z13-F13</f>
        <v>9.4159478644197228E-2</v>
      </c>
      <c r="AB13" s="2">
        <v>1</v>
      </c>
      <c r="AC13" s="47">
        <f>IF(AB13="","",AB13/W$3)</f>
        <v>9.0909090909090912E-2</v>
      </c>
      <c r="AD13" s="47">
        <f>AC13-I13</f>
        <v>9.0909090909090912E-2</v>
      </c>
      <c r="AE13" s="29"/>
      <c r="AF13" s="48"/>
      <c r="AG13" s="48"/>
      <c r="AH13" s="48"/>
      <c r="AI13" s="48"/>
      <c r="AJ13" s="48"/>
      <c r="AK13" s="29"/>
      <c r="AM13" s="48"/>
      <c r="AO13" s="48"/>
      <c r="AP13" s="48"/>
      <c r="AQ13" s="7"/>
      <c r="AS13" s="10"/>
      <c r="AT13" s="47"/>
      <c r="AU13" s="47"/>
      <c r="AV13" s="97"/>
      <c r="AW13" s="47"/>
      <c r="AX13" s="47"/>
      <c r="AY13" s="29"/>
      <c r="AZ13" s="48"/>
      <c r="BA13" s="48"/>
      <c r="BB13" s="48"/>
      <c r="BC13" s="48"/>
      <c r="BD13" s="48"/>
      <c r="BE13" s="29"/>
      <c r="BF13" s="48"/>
      <c r="BG13" s="48"/>
      <c r="BI13" s="48"/>
      <c r="BJ13" s="48"/>
      <c r="BK13" s="7"/>
      <c r="BM13" s="29"/>
      <c r="BN13" s="47"/>
      <c r="BO13" s="47"/>
      <c r="BP13" s="2"/>
      <c r="BQ13" s="47"/>
      <c r="BR13" s="47"/>
      <c r="BS13" s="29"/>
      <c r="BT13" s="48"/>
      <c r="BU13" s="48"/>
      <c r="BV13" s="155"/>
      <c r="BW13" s="48"/>
      <c r="BX13" s="48"/>
      <c r="BY13" s="29"/>
      <c r="BZ13" s="48"/>
      <c r="CA13" s="48"/>
      <c r="CC13" s="48"/>
      <c r="CD13" s="48"/>
      <c r="CE13" s="29"/>
      <c r="CG13" s="29"/>
      <c r="CH13" s="47"/>
      <c r="CI13" s="47"/>
      <c r="CJ13" s="2"/>
      <c r="CK13" s="47"/>
      <c r="CL13" s="47"/>
      <c r="CM13" s="29"/>
      <c r="CN13" s="48"/>
      <c r="CO13" s="48"/>
      <c r="CR13" s="49"/>
      <c r="CS13" s="29"/>
      <c r="CT13" s="48"/>
      <c r="CU13" s="48"/>
      <c r="CW13" s="48"/>
      <c r="CX13" s="48"/>
      <c r="CY13" s="7"/>
      <c r="DA13" s="29"/>
      <c r="DB13" s="47"/>
      <c r="DC13" s="47"/>
      <c r="DD13" s="2"/>
      <c r="DE13" s="47"/>
      <c r="DF13" s="47"/>
      <c r="DG13" s="29"/>
      <c r="DH13" s="48"/>
      <c r="DI13" s="48"/>
      <c r="DL13" s="49"/>
      <c r="DM13" s="29"/>
      <c r="DN13" s="48"/>
      <c r="DO13" s="48"/>
      <c r="DQ13" s="48"/>
      <c r="DR13" s="48"/>
      <c r="DS13" s="7"/>
      <c r="DU13" s="29"/>
      <c r="DV13" s="47"/>
      <c r="DW13" s="47"/>
      <c r="DX13" s="2"/>
      <c r="DY13" s="47"/>
      <c r="DZ13" s="47"/>
      <c r="EA13" s="29"/>
      <c r="EC13" s="50"/>
      <c r="EF13" s="49"/>
      <c r="EG13" s="29"/>
      <c r="EH13" s="48"/>
      <c r="EI13" s="48"/>
      <c r="EK13" s="48"/>
      <c r="EL13" s="48"/>
      <c r="EM13" s="7"/>
      <c r="EO13" s="29"/>
      <c r="EP13" s="47"/>
      <c r="EQ13" s="47"/>
      <c r="ER13" s="2"/>
      <c r="ES13" s="47"/>
      <c r="ET13" s="47"/>
      <c r="EU13" s="29"/>
      <c r="EV13" s="48"/>
      <c r="EW13" s="48"/>
      <c r="EZ13" s="49"/>
      <c r="FA13" s="29"/>
      <c r="FB13" s="48"/>
      <c r="FC13" s="48"/>
      <c r="FE13" s="48"/>
      <c r="FF13" s="48"/>
      <c r="FG13" s="7"/>
      <c r="FI13" s="29"/>
      <c r="FJ13" s="47"/>
      <c r="FK13" s="47"/>
      <c r="FL13" s="2"/>
      <c r="FM13" s="47"/>
      <c r="FN13" s="47"/>
      <c r="FO13" s="29"/>
      <c r="FP13" s="48"/>
      <c r="FQ13" s="48"/>
      <c r="FT13" s="49"/>
      <c r="FU13" s="29"/>
      <c r="FV13" s="48"/>
      <c r="FW13" s="48"/>
      <c r="FY13" s="48"/>
      <c r="FZ13" s="48"/>
      <c r="GA13" s="7"/>
      <c r="GC13" s="29"/>
      <c r="GD13" s="47"/>
      <c r="GE13" s="2"/>
      <c r="GF13" s="58"/>
      <c r="GG13" s="47"/>
      <c r="GH13" s="2"/>
      <c r="GI13" s="51"/>
      <c r="GN13" s="49"/>
      <c r="GU13" s="7"/>
      <c r="GW13" s="29"/>
      <c r="GX13" s="47"/>
      <c r="GY13" s="2"/>
      <c r="GZ13" s="58"/>
      <c r="HA13" s="47"/>
      <c r="HB13" s="2"/>
      <c r="HC13" s="51"/>
      <c r="HH13" s="49"/>
      <c r="HO13" s="7"/>
      <c r="HQ13" s="29"/>
      <c r="HR13" s="47"/>
      <c r="HS13" s="2"/>
      <c r="HT13" s="58"/>
      <c r="HU13" s="47"/>
      <c r="HV13" s="2"/>
      <c r="HW13" s="51"/>
      <c r="IB13" s="49"/>
      <c r="II13" s="7"/>
      <c r="IK13" s="29"/>
      <c r="IL13" s="47"/>
      <c r="IM13" s="2"/>
      <c r="IN13" s="58"/>
      <c r="IO13" s="47"/>
      <c r="IP13" s="2"/>
      <c r="IQ13" s="51"/>
      <c r="IV13" s="49"/>
    </row>
    <row r="14" spans="1:262" s="4" customFormat="1" ht="13.5" customHeight="1">
      <c r="A14" s="137" t="s">
        <v>693</v>
      </c>
      <c r="B14" s="2" t="s">
        <v>1114</v>
      </c>
      <c r="C14" s="7"/>
      <c r="E14" s="29">
        <v>22328</v>
      </c>
      <c r="F14" s="47">
        <f>IF(E14="","",E14/C$7)</f>
        <v>3.0115671802840003E-2</v>
      </c>
      <c r="G14" s="48">
        <v>0</v>
      </c>
      <c r="H14" s="2">
        <v>0</v>
      </c>
      <c r="I14" s="47">
        <f>IF(G14="","",H14/C$3)</f>
        <v>0</v>
      </c>
      <c r="J14" s="48">
        <v>0</v>
      </c>
      <c r="K14" s="48"/>
      <c r="L14" s="48"/>
      <c r="M14" s="48"/>
      <c r="N14" s="48"/>
      <c r="O14" s="48"/>
      <c r="P14" s="48"/>
      <c r="Q14" s="29"/>
      <c r="R14" s="48"/>
      <c r="S14" s="48"/>
      <c r="U14" s="48"/>
      <c r="V14" s="48"/>
      <c r="W14" s="7"/>
      <c r="Y14" s="29"/>
      <c r="Z14" s="47"/>
      <c r="AA14" s="47"/>
      <c r="AB14" s="2"/>
      <c r="AC14" s="47"/>
      <c r="AD14" s="47"/>
      <c r="AE14" s="29"/>
      <c r="AF14" s="48"/>
      <c r="AG14" s="48"/>
      <c r="AH14" s="48"/>
      <c r="AI14" s="48"/>
      <c r="AJ14" s="48"/>
      <c r="AK14" s="29"/>
      <c r="AM14" s="48"/>
      <c r="AO14" s="48"/>
      <c r="AP14" s="48"/>
      <c r="AQ14" s="7"/>
      <c r="AS14" s="10"/>
      <c r="AT14" s="47"/>
      <c r="AU14" s="47"/>
      <c r="AV14" s="97"/>
      <c r="AW14" s="47"/>
      <c r="AX14" s="47"/>
      <c r="AY14" s="29"/>
      <c r="AZ14" s="48"/>
      <c r="BA14" s="48"/>
      <c r="BB14" s="48"/>
      <c r="BC14" s="48"/>
      <c r="BD14" s="48"/>
      <c r="BE14" s="29"/>
      <c r="BF14" s="48"/>
      <c r="BG14" s="48"/>
      <c r="BI14" s="48"/>
      <c r="BJ14" s="48"/>
      <c r="BK14" s="7"/>
      <c r="BM14" s="29"/>
      <c r="BN14" s="47"/>
      <c r="BO14" s="47"/>
      <c r="BP14" s="2"/>
      <c r="BQ14" s="47"/>
      <c r="BR14" s="47"/>
      <c r="BS14" s="29"/>
      <c r="BT14" s="48"/>
      <c r="BU14" s="48"/>
      <c r="BV14" s="155"/>
      <c r="BW14" s="48"/>
      <c r="BX14" s="48"/>
      <c r="BY14" s="29"/>
      <c r="BZ14" s="48"/>
      <c r="CA14" s="48"/>
      <c r="CC14" s="48"/>
      <c r="CD14" s="48"/>
      <c r="CE14" s="29"/>
      <c r="CG14" s="29"/>
      <c r="CH14" s="47"/>
      <c r="CI14" s="47"/>
      <c r="CJ14" s="2"/>
      <c r="CK14" s="47"/>
      <c r="CL14" s="47"/>
      <c r="CM14" s="29"/>
      <c r="CN14" s="48"/>
      <c r="CO14" s="48"/>
      <c r="CR14" s="49"/>
      <c r="CS14" s="29"/>
      <c r="CT14" s="48"/>
      <c r="CU14" s="48"/>
      <c r="CW14" s="48"/>
      <c r="CX14" s="48"/>
      <c r="CY14" s="7"/>
      <c r="DA14" s="29"/>
      <c r="DB14" s="47"/>
      <c r="DC14" s="47"/>
      <c r="DD14" s="2"/>
      <c r="DE14" s="47"/>
      <c r="DF14" s="47"/>
      <c r="DG14" s="29"/>
      <c r="DH14" s="48"/>
      <c r="DI14" s="48"/>
      <c r="DL14" s="49"/>
      <c r="DM14" s="29"/>
      <c r="DN14" s="48"/>
      <c r="DO14" s="48"/>
      <c r="DQ14" s="48"/>
      <c r="DR14" s="48"/>
      <c r="DS14" s="7"/>
      <c r="DU14" s="29"/>
      <c r="DV14" s="47"/>
      <c r="DW14" s="47"/>
      <c r="DX14" s="2"/>
      <c r="DY14" s="47"/>
      <c r="DZ14" s="47"/>
      <c r="EA14" s="29"/>
      <c r="EC14" s="50"/>
      <c r="EF14" s="49"/>
      <c r="EG14" s="29"/>
      <c r="EH14" s="48"/>
      <c r="EI14" s="48"/>
      <c r="EK14" s="48"/>
      <c r="EL14" s="48"/>
      <c r="EM14" s="7"/>
      <c r="EO14" s="29"/>
      <c r="EP14" s="47"/>
      <c r="EQ14" s="47"/>
      <c r="ER14" s="2"/>
      <c r="ES14" s="47"/>
      <c r="ET14" s="47"/>
      <c r="EU14" s="29"/>
      <c r="EV14" s="48"/>
      <c r="EW14" s="48"/>
      <c r="EZ14" s="49"/>
      <c r="FA14" s="29"/>
      <c r="FB14" s="48"/>
      <c r="FC14" s="48"/>
      <c r="FE14" s="48"/>
      <c r="FF14" s="48"/>
      <c r="FG14" s="7"/>
      <c r="FI14" s="29"/>
      <c r="FJ14" s="47"/>
      <c r="FK14" s="47"/>
      <c r="FL14" s="2"/>
      <c r="FM14" s="47"/>
      <c r="FN14" s="47"/>
      <c r="FO14" s="29"/>
      <c r="FP14" s="48"/>
      <c r="FQ14" s="48"/>
      <c r="FT14" s="49"/>
      <c r="FU14" s="29"/>
      <c r="FV14" s="48"/>
      <c r="FW14" s="48"/>
      <c r="FY14" s="48"/>
      <c r="FZ14" s="48"/>
      <c r="GA14" s="7"/>
      <c r="GC14" s="2"/>
      <c r="GD14" s="47"/>
      <c r="GE14" s="2"/>
      <c r="GF14" s="2"/>
      <c r="GG14" s="47"/>
      <c r="GH14" s="2"/>
      <c r="GI14" s="51"/>
      <c r="GN14" s="49"/>
      <c r="GU14" s="7"/>
      <c r="GW14" s="2"/>
      <c r="GX14" s="47"/>
      <c r="GY14" s="2"/>
      <c r="GZ14" s="2"/>
      <c r="HA14" s="47"/>
      <c r="HB14" s="2"/>
      <c r="HC14" s="51"/>
      <c r="HH14" s="49"/>
      <c r="HO14" s="7"/>
      <c r="HQ14" s="2"/>
      <c r="HR14" s="47"/>
      <c r="HS14" s="2"/>
      <c r="HT14" s="2"/>
      <c r="HU14" s="47"/>
      <c r="HV14" s="2"/>
      <c r="HW14" s="51"/>
      <c r="IB14" s="49"/>
      <c r="II14" s="7"/>
      <c r="IK14" s="2"/>
      <c r="IL14" s="47"/>
      <c r="IM14" s="2"/>
      <c r="IN14" s="2"/>
      <c r="IO14" s="47"/>
      <c r="IP14" s="2"/>
      <c r="IQ14" s="51"/>
      <c r="IV14" s="49"/>
    </row>
    <row r="15" spans="1:262" s="4" customFormat="1" ht="13.5" customHeight="1">
      <c r="A15" s="137" t="s">
        <v>694</v>
      </c>
      <c r="B15" s="7" t="s">
        <v>1136</v>
      </c>
      <c r="C15" s="7"/>
      <c r="E15" s="29"/>
      <c r="F15" s="47"/>
      <c r="G15" s="48"/>
      <c r="H15" s="2"/>
      <c r="I15" s="47"/>
      <c r="J15" s="47"/>
      <c r="K15" s="48"/>
      <c r="L15" s="48"/>
      <c r="M15" s="48"/>
      <c r="N15" s="48"/>
      <c r="O15" s="48"/>
      <c r="P15" s="48"/>
      <c r="Q15" s="29"/>
      <c r="R15" s="48"/>
      <c r="S15" s="48"/>
      <c r="U15" s="48"/>
      <c r="V15" s="48"/>
      <c r="W15" s="7"/>
      <c r="Y15" s="29">
        <v>63437</v>
      </c>
      <c r="Z15" s="47">
        <f>IF(Y15="","",Y15/W$7)</f>
        <v>6.8810852323018451E-2</v>
      </c>
      <c r="AA15" s="47">
        <f>Z15-F15</f>
        <v>6.8810852323018451E-2</v>
      </c>
      <c r="AB15" s="2">
        <v>0</v>
      </c>
      <c r="AC15" s="47">
        <f>IF(AB15="","",AB15/W$3)</f>
        <v>0</v>
      </c>
      <c r="AD15" s="47">
        <f>AC15-I15</f>
        <v>0</v>
      </c>
      <c r="AE15" s="29"/>
      <c r="AF15" s="48"/>
      <c r="AG15" s="48"/>
      <c r="AH15" s="48"/>
      <c r="AI15" s="48"/>
      <c r="AJ15" s="48"/>
      <c r="AK15" s="29"/>
      <c r="AM15" s="48"/>
      <c r="AO15" s="48"/>
      <c r="AP15" s="48"/>
      <c r="AQ15" s="7"/>
      <c r="AS15" s="10"/>
      <c r="AT15" s="47"/>
      <c r="AU15" s="47"/>
      <c r="AV15" s="97"/>
      <c r="AW15" s="47"/>
      <c r="AX15" s="47"/>
      <c r="AY15" s="29"/>
      <c r="AZ15" s="48"/>
      <c r="BA15" s="48"/>
      <c r="BB15" s="48"/>
      <c r="BC15" s="48"/>
      <c r="BD15" s="48"/>
      <c r="BE15" s="29"/>
      <c r="BF15" s="48"/>
      <c r="BG15" s="48"/>
      <c r="BI15" s="48"/>
      <c r="BJ15" s="48"/>
      <c r="BK15" s="7"/>
      <c r="BM15" s="29"/>
      <c r="BN15" s="47"/>
      <c r="BO15" s="47"/>
      <c r="BP15" s="2"/>
      <c r="BQ15" s="47"/>
      <c r="BR15" s="47"/>
      <c r="BS15" s="29"/>
      <c r="BT15" s="48"/>
      <c r="BU15" s="48"/>
      <c r="BV15" s="155"/>
      <c r="BW15" s="48"/>
      <c r="BX15" s="48"/>
      <c r="BY15" s="29"/>
      <c r="BZ15" s="48"/>
      <c r="CA15" s="48"/>
      <c r="CC15" s="48"/>
      <c r="CD15" s="48"/>
      <c r="CE15" s="29"/>
      <c r="CG15" s="29"/>
      <c r="CH15" s="47"/>
      <c r="CI15" s="47"/>
      <c r="CJ15" s="2"/>
      <c r="CK15" s="47"/>
      <c r="CL15" s="47"/>
      <c r="CM15" s="29"/>
      <c r="CN15" s="48"/>
      <c r="CO15" s="48"/>
      <c r="CR15" s="49"/>
      <c r="CS15" s="29"/>
      <c r="CT15" s="48"/>
      <c r="CU15" s="48"/>
      <c r="CW15" s="48"/>
      <c r="CX15" s="48"/>
      <c r="CY15" s="7"/>
      <c r="DA15" s="29"/>
      <c r="DB15" s="47"/>
      <c r="DC15" s="47"/>
      <c r="DD15" s="2"/>
      <c r="DE15" s="47"/>
      <c r="DF15" s="47"/>
      <c r="DG15" s="29"/>
      <c r="DH15" s="48"/>
      <c r="DI15" s="48"/>
      <c r="DL15" s="49"/>
      <c r="DM15" s="29"/>
      <c r="DN15" s="48"/>
      <c r="DO15" s="48"/>
      <c r="DQ15" s="48"/>
      <c r="DR15" s="48"/>
      <c r="DS15" s="7"/>
      <c r="DU15" s="29"/>
      <c r="DV15" s="47"/>
      <c r="DW15" s="47"/>
      <c r="DX15" s="2"/>
      <c r="DY15" s="47"/>
      <c r="DZ15" s="47"/>
      <c r="EA15" s="29"/>
      <c r="EC15" s="50"/>
      <c r="EF15" s="49"/>
      <c r="EG15" s="29"/>
      <c r="EH15" s="48"/>
      <c r="EI15" s="48"/>
      <c r="EK15" s="48"/>
      <c r="EL15" s="48"/>
      <c r="EM15" s="7"/>
      <c r="EO15" s="29"/>
      <c r="EP15" s="47"/>
      <c r="EQ15" s="47"/>
      <c r="ER15" s="2"/>
      <c r="ES15" s="47"/>
      <c r="ET15" s="47"/>
      <c r="EU15" s="29"/>
      <c r="EV15" s="48"/>
      <c r="EW15" s="48"/>
      <c r="EZ15" s="49"/>
      <c r="FA15" s="29"/>
      <c r="FB15" s="48"/>
      <c r="FC15" s="48"/>
      <c r="FE15" s="48"/>
      <c r="FF15" s="48"/>
      <c r="FG15" s="7"/>
      <c r="FI15" s="29"/>
      <c r="FJ15" s="47"/>
      <c r="FK15" s="47"/>
      <c r="FL15" s="2"/>
      <c r="FM15" s="47"/>
      <c r="FN15" s="47"/>
      <c r="FO15" s="29"/>
      <c r="FP15" s="48"/>
      <c r="FQ15" s="48"/>
      <c r="FT15" s="49"/>
      <c r="FU15" s="29"/>
      <c r="FV15" s="48"/>
      <c r="FW15" s="48"/>
      <c r="FY15" s="48"/>
      <c r="FZ15" s="48"/>
      <c r="GA15" s="7"/>
      <c r="GC15" s="29"/>
      <c r="GD15" s="47"/>
      <c r="GE15" s="47"/>
      <c r="GF15" s="2"/>
      <c r="GG15" s="47"/>
      <c r="GH15" s="47"/>
      <c r="GI15" s="51"/>
      <c r="GN15" s="49"/>
      <c r="GU15" s="7"/>
      <c r="GW15" s="29"/>
      <c r="GX15" s="47"/>
      <c r="GY15" s="47"/>
      <c r="GZ15" s="2"/>
      <c r="HA15" s="47"/>
      <c r="HB15" s="47"/>
      <c r="HC15" s="51"/>
      <c r="HH15" s="49"/>
      <c r="HO15" s="7"/>
      <c r="HQ15" s="29"/>
      <c r="HR15" s="47"/>
      <c r="HS15" s="47"/>
      <c r="HT15" s="2"/>
      <c r="HU15" s="47"/>
      <c r="HV15" s="47"/>
      <c r="HW15" s="51"/>
      <c r="IB15" s="49"/>
      <c r="II15" s="7"/>
      <c r="IK15" s="29"/>
      <c r="IL15" s="47"/>
      <c r="IM15" s="47"/>
      <c r="IN15" s="2"/>
      <c r="IO15" s="47"/>
      <c r="IP15" s="47"/>
      <c r="IQ15" s="51"/>
      <c r="IV15" s="49"/>
    </row>
    <row r="16" spans="1:262" s="4" customFormat="1" ht="13.5" customHeight="1">
      <c r="A16" s="46" t="s">
        <v>638</v>
      </c>
      <c r="B16" s="2" t="s">
        <v>1115</v>
      </c>
      <c r="C16" s="7" t="s">
        <v>406</v>
      </c>
      <c r="E16" s="29">
        <v>42750</v>
      </c>
      <c r="F16" s="47">
        <f>IF(E16="","",E16/C$7)</f>
        <v>5.7660559368121193E-2</v>
      </c>
      <c r="G16" s="48">
        <v>0</v>
      </c>
      <c r="H16" s="2">
        <v>1</v>
      </c>
      <c r="I16" s="47">
        <f>IF(G16="","",H16/C$3)</f>
        <v>8.3333333333333329E-2</v>
      </c>
      <c r="J16" s="48">
        <v>0</v>
      </c>
      <c r="K16" s="48"/>
      <c r="L16" s="48"/>
      <c r="M16" s="48"/>
      <c r="N16" s="48"/>
      <c r="O16" s="48"/>
      <c r="P16" s="48"/>
      <c r="Q16" s="29"/>
      <c r="R16" s="48"/>
      <c r="S16" s="48"/>
      <c r="U16" s="48"/>
      <c r="V16" s="48"/>
      <c r="W16" s="7"/>
      <c r="Y16" s="29">
        <v>31363</v>
      </c>
      <c r="Z16" s="47">
        <f>IF(Y16="","",Y16/W$7)</f>
        <v>3.4019811173397661E-2</v>
      </c>
      <c r="AA16" s="47">
        <f>Z16-F16</f>
        <v>-2.3640748194723532E-2</v>
      </c>
      <c r="AB16" s="2">
        <v>0</v>
      </c>
      <c r="AC16" s="47">
        <f>IF(AB16="","",AB16/W$3)</f>
        <v>0</v>
      </c>
      <c r="AD16" s="47">
        <f>AC16-I16</f>
        <v>-8.3333333333333329E-2</v>
      </c>
      <c r="AE16" s="29"/>
      <c r="AF16" s="48"/>
      <c r="AG16" s="48"/>
      <c r="AH16" s="48"/>
      <c r="AI16" s="48"/>
      <c r="AJ16" s="48"/>
      <c r="AK16" s="29"/>
      <c r="AM16" s="48"/>
      <c r="AO16" s="48"/>
      <c r="AP16" s="48"/>
      <c r="AQ16" s="7"/>
      <c r="AS16" s="10"/>
      <c r="AT16" s="47"/>
      <c r="AU16" s="47"/>
      <c r="AV16" s="97"/>
      <c r="AW16" s="47"/>
      <c r="AX16" s="47"/>
      <c r="AY16" s="29"/>
      <c r="AZ16" s="48"/>
      <c r="BA16" s="48"/>
      <c r="BB16" s="48"/>
      <c r="BC16" s="48"/>
      <c r="BD16" s="48"/>
      <c r="BE16" s="29"/>
      <c r="BF16" s="48"/>
      <c r="BG16" s="48"/>
      <c r="BI16" s="48"/>
      <c r="BJ16" s="48"/>
      <c r="BK16" s="7"/>
      <c r="BM16" s="29"/>
      <c r="BN16" s="47"/>
      <c r="BO16" s="47"/>
      <c r="BP16" s="2"/>
      <c r="BQ16" s="47"/>
      <c r="BR16" s="47"/>
      <c r="BS16" s="29"/>
      <c r="BT16" s="48"/>
      <c r="BU16" s="48"/>
      <c r="BV16" s="155"/>
      <c r="BW16" s="48"/>
      <c r="BX16" s="48"/>
      <c r="BY16" s="29"/>
      <c r="BZ16" s="48"/>
      <c r="CA16" s="48"/>
      <c r="CC16" s="48"/>
      <c r="CD16" s="48"/>
      <c r="CE16" s="29"/>
      <c r="CG16" s="29"/>
      <c r="CH16" s="47"/>
      <c r="CI16" s="47"/>
      <c r="CJ16" s="2"/>
      <c r="CK16" s="47"/>
      <c r="CL16" s="47"/>
      <c r="CM16" s="29"/>
      <c r="CN16" s="48"/>
      <c r="CO16" s="48"/>
      <c r="CR16" s="49"/>
      <c r="CS16" s="29"/>
      <c r="CT16" s="48"/>
      <c r="CU16" s="48"/>
      <c r="CW16" s="48"/>
      <c r="CX16" s="48"/>
      <c r="CY16" s="7"/>
      <c r="DA16" s="29"/>
      <c r="DB16" s="47"/>
      <c r="DC16" s="47"/>
      <c r="DD16" s="2"/>
      <c r="DE16" s="47"/>
      <c r="DF16" s="47"/>
      <c r="DG16" s="29"/>
      <c r="DH16" s="48"/>
      <c r="DI16" s="48"/>
      <c r="DL16" s="49"/>
      <c r="DM16" s="29"/>
      <c r="DN16" s="48"/>
      <c r="DO16" s="48"/>
      <c r="DQ16" s="48"/>
      <c r="DR16" s="48"/>
      <c r="DS16" s="7"/>
      <c r="DU16" s="29"/>
      <c r="DV16" s="47"/>
      <c r="DW16" s="47"/>
      <c r="DX16" s="2"/>
      <c r="DY16" s="47"/>
      <c r="DZ16" s="47"/>
      <c r="EA16" s="29"/>
      <c r="EC16" s="50"/>
      <c r="EF16" s="49"/>
      <c r="EG16" s="29"/>
      <c r="EH16" s="48"/>
      <c r="EI16" s="48"/>
      <c r="EK16" s="48"/>
      <c r="EL16" s="48"/>
      <c r="EM16" s="7"/>
      <c r="EO16" s="29"/>
      <c r="EP16" s="47"/>
      <c r="EQ16" s="47"/>
      <c r="ER16" s="2"/>
      <c r="ES16" s="47"/>
      <c r="ET16" s="47"/>
      <c r="EU16" s="29"/>
      <c r="EV16" s="48"/>
      <c r="EW16" s="48"/>
      <c r="EZ16" s="49"/>
      <c r="FA16" s="29"/>
      <c r="FB16" s="48"/>
      <c r="FC16" s="48"/>
      <c r="FE16" s="48"/>
      <c r="FF16" s="48"/>
      <c r="FG16" s="7"/>
      <c r="FI16" s="29"/>
      <c r="FJ16" s="47"/>
      <c r="FK16" s="47"/>
      <c r="FL16" s="2"/>
      <c r="FM16" s="47"/>
      <c r="FN16" s="47"/>
      <c r="FO16" s="29"/>
      <c r="FP16" s="48"/>
      <c r="FQ16" s="48"/>
      <c r="FT16" s="49"/>
      <c r="FU16" s="29"/>
      <c r="FV16" s="48"/>
      <c r="FW16" s="48"/>
      <c r="FY16" s="48"/>
      <c r="FZ16" s="48"/>
      <c r="GA16" s="7"/>
      <c r="GC16" s="29"/>
      <c r="GD16" s="47"/>
      <c r="GE16" s="2"/>
      <c r="GF16" s="2"/>
      <c r="GG16" s="47"/>
      <c r="GH16" s="2"/>
      <c r="GI16" s="51"/>
      <c r="GN16" s="49"/>
      <c r="GU16" s="7"/>
      <c r="GW16" s="29"/>
      <c r="GX16" s="47"/>
      <c r="GY16" s="2"/>
      <c r="GZ16" s="2"/>
      <c r="HA16" s="47"/>
      <c r="HB16" s="2"/>
      <c r="HC16" s="51"/>
      <c r="HH16" s="49"/>
      <c r="HO16" s="7"/>
      <c r="HQ16" s="29"/>
      <c r="HR16" s="47"/>
      <c r="HS16" s="2"/>
      <c r="HT16" s="2"/>
      <c r="HU16" s="47"/>
      <c r="HV16" s="2"/>
      <c r="HW16" s="51"/>
      <c r="IB16" s="49"/>
      <c r="II16" s="7"/>
      <c r="IK16" s="29"/>
      <c r="IL16" s="47"/>
      <c r="IM16" s="2"/>
      <c r="IN16" s="2"/>
      <c r="IO16" s="47"/>
      <c r="IP16" s="2"/>
      <c r="IQ16" s="51"/>
      <c r="IV16" s="49"/>
    </row>
    <row r="17" spans="1:262" s="4" customFormat="1" ht="13.5" customHeight="1">
      <c r="A17" s="46" t="s">
        <v>687</v>
      </c>
      <c r="B17" s="2" t="s">
        <v>1116</v>
      </c>
      <c r="C17" s="7"/>
      <c r="E17" s="29">
        <v>28646</v>
      </c>
      <c r="F17" s="47">
        <f>IF(E17="","",E17/C$7)</f>
        <v>3.863729552419181E-2</v>
      </c>
      <c r="G17" s="48">
        <v>0</v>
      </c>
      <c r="H17" s="2">
        <v>0</v>
      </c>
      <c r="I17" s="47">
        <f>IF(G17="","",H17/C$3)</f>
        <v>0</v>
      </c>
      <c r="J17" s="48">
        <v>0</v>
      </c>
      <c r="K17" s="48"/>
      <c r="L17" s="48"/>
      <c r="M17" s="48"/>
      <c r="N17" s="48"/>
      <c r="O17" s="48"/>
      <c r="P17" s="48"/>
      <c r="Q17" s="29"/>
      <c r="R17" s="48"/>
      <c r="S17" s="48"/>
      <c r="U17" s="48"/>
      <c r="V17" s="48"/>
      <c r="W17" s="7"/>
      <c r="Y17" s="29"/>
      <c r="Z17" s="47"/>
      <c r="AA17" s="47"/>
      <c r="AB17" s="2"/>
      <c r="AC17" s="47"/>
      <c r="AD17" s="47"/>
      <c r="AE17" s="29"/>
      <c r="AF17" s="48"/>
      <c r="AG17" s="48"/>
      <c r="AH17" s="48"/>
      <c r="AI17" s="48"/>
      <c r="AJ17" s="48"/>
      <c r="AK17" s="29"/>
      <c r="AM17" s="48"/>
      <c r="AO17" s="48"/>
      <c r="AP17" s="48"/>
      <c r="AQ17" s="7"/>
      <c r="AS17" s="10"/>
      <c r="AT17" s="47"/>
      <c r="AU17" s="47"/>
      <c r="AV17" s="97"/>
      <c r="AW17" s="47"/>
      <c r="AX17" s="47"/>
      <c r="AY17" s="29"/>
      <c r="AZ17" s="48"/>
      <c r="BA17" s="48"/>
      <c r="BB17" s="48"/>
      <c r="BC17" s="48"/>
      <c r="BD17" s="48"/>
      <c r="BE17" s="29"/>
      <c r="BF17" s="48"/>
      <c r="BG17" s="48"/>
      <c r="BI17" s="48"/>
      <c r="BJ17" s="48"/>
      <c r="BK17" s="7"/>
      <c r="BM17" s="29"/>
      <c r="BN17" s="47"/>
      <c r="BO17" s="47"/>
      <c r="BP17" s="2"/>
      <c r="BQ17" s="47"/>
      <c r="BR17" s="47"/>
      <c r="BS17" s="29"/>
      <c r="BT17" s="48"/>
      <c r="BU17" s="48"/>
      <c r="BV17" s="155"/>
      <c r="BW17" s="48"/>
      <c r="BX17" s="48"/>
      <c r="BY17" s="29"/>
      <c r="BZ17" s="48"/>
      <c r="CA17" s="48"/>
      <c r="CC17" s="48"/>
      <c r="CD17" s="48"/>
      <c r="CE17" s="29"/>
      <c r="CG17" s="29"/>
      <c r="CH17" s="47"/>
      <c r="CI17" s="47"/>
      <c r="CJ17" s="2"/>
      <c r="CK17" s="47"/>
      <c r="CL17" s="47"/>
      <c r="CM17" s="29"/>
      <c r="CN17" s="48"/>
      <c r="CO17" s="48"/>
      <c r="CR17" s="49"/>
      <c r="CS17" s="29"/>
      <c r="CT17" s="48"/>
      <c r="CU17" s="48"/>
      <c r="CW17" s="48"/>
      <c r="CX17" s="48"/>
      <c r="CY17" s="7"/>
      <c r="DA17" s="29"/>
      <c r="DB17" s="47"/>
      <c r="DC17" s="47"/>
      <c r="DD17" s="2"/>
      <c r="DE17" s="47"/>
      <c r="DF17" s="47"/>
      <c r="DG17" s="29"/>
      <c r="DH17" s="48"/>
      <c r="DI17" s="48"/>
      <c r="DL17" s="49"/>
      <c r="DM17" s="29"/>
      <c r="DN17" s="48"/>
      <c r="DO17" s="48"/>
      <c r="DQ17" s="48"/>
      <c r="DR17" s="48"/>
      <c r="DS17" s="7"/>
      <c r="DU17" s="29"/>
      <c r="DV17" s="47"/>
      <c r="DW17" s="47"/>
      <c r="DX17" s="2"/>
      <c r="DY17" s="47"/>
      <c r="DZ17" s="47"/>
      <c r="EA17" s="29"/>
      <c r="EC17" s="50"/>
      <c r="EF17" s="49"/>
      <c r="EG17" s="29"/>
      <c r="EH17" s="48"/>
      <c r="EI17" s="48"/>
      <c r="EK17" s="48"/>
      <c r="EL17" s="48"/>
      <c r="EM17" s="7"/>
      <c r="EO17" s="29"/>
      <c r="EP17" s="47"/>
      <c r="EQ17" s="47"/>
      <c r="ER17" s="2"/>
      <c r="ES17" s="47"/>
      <c r="ET17" s="47"/>
      <c r="EU17" s="29"/>
      <c r="EV17" s="48"/>
      <c r="EW17" s="48"/>
      <c r="EZ17" s="49"/>
      <c r="FA17" s="29"/>
      <c r="FB17" s="48"/>
      <c r="FC17" s="48"/>
      <c r="FE17" s="48"/>
      <c r="FF17" s="48"/>
      <c r="FG17" s="7"/>
      <c r="FI17" s="29"/>
      <c r="FJ17" s="47"/>
      <c r="FK17" s="47"/>
      <c r="FL17" s="2"/>
      <c r="FM17" s="47"/>
      <c r="FN17" s="47"/>
      <c r="FO17" s="29"/>
      <c r="FP17" s="48"/>
      <c r="FQ17" s="48"/>
      <c r="FT17" s="49"/>
      <c r="FU17" s="29"/>
      <c r="FV17" s="48"/>
      <c r="FW17" s="48"/>
      <c r="FY17" s="48"/>
      <c r="FZ17" s="48"/>
      <c r="GA17" s="7"/>
      <c r="GC17" s="29"/>
      <c r="GD17" s="47"/>
      <c r="GE17" s="2"/>
      <c r="GF17" s="2"/>
      <c r="GG17" s="47"/>
      <c r="GH17" s="2"/>
      <c r="GI17" s="51"/>
      <c r="GN17" s="49"/>
      <c r="GU17" s="7"/>
      <c r="GW17" s="29"/>
      <c r="GX17" s="47"/>
      <c r="GY17" s="2"/>
      <c r="GZ17" s="2"/>
      <c r="HA17" s="47"/>
      <c r="HB17" s="2"/>
      <c r="HC17" s="51"/>
      <c r="HH17" s="49"/>
      <c r="HO17" s="7"/>
      <c r="HQ17" s="29"/>
      <c r="HR17" s="47"/>
      <c r="HS17" s="2"/>
      <c r="HT17" s="2"/>
      <c r="HU17" s="47"/>
      <c r="HV17" s="2"/>
      <c r="HW17" s="51"/>
      <c r="IB17" s="49"/>
      <c r="II17" s="7"/>
      <c r="IK17" s="29"/>
      <c r="IL17" s="47"/>
      <c r="IM17" s="2"/>
      <c r="IN17" s="2"/>
      <c r="IO17" s="47"/>
      <c r="IP17" s="2"/>
      <c r="IQ17" s="51"/>
      <c r="IV17" s="49"/>
    </row>
    <row r="18" spans="1:262" s="4" customFormat="1" ht="13.5" customHeight="1">
      <c r="A18" s="46" t="s">
        <v>688</v>
      </c>
      <c r="B18" s="2" t="s">
        <v>1137</v>
      </c>
      <c r="C18" s="7"/>
      <c r="E18" s="29"/>
      <c r="F18" s="47"/>
      <c r="G18" s="48"/>
      <c r="H18" s="2"/>
      <c r="I18" s="47"/>
      <c r="J18" s="48"/>
      <c r="K18" s="48"/>
      <c r="L18" s="48"/>
      <c r="M18" s="48"/>
      <c r="N18" s="48"/>
      <c r="O18" s="48"/>
      <c r="P18" s="48"/>
      <c r="Q18" s="29"/>
      <c r="R18" s="48"/>
      <c r="S18" s="48"/>
      <c r="U18" s="48"/>
      <c r="V18" s="48"/>
      <c r="W18" s="7"/>
      <c r="Y18" s="29">
        <v>22098</v>
      </c>
      <c r="Z18" s="47">
        <f>IF(Y18="","",Y18/W$7)</f>
        <v>2.3969957826411425E-2</v>
      </c>
      <c r="AA18" s="47">
        <f>Z18-F18</f>
        <v>2.3969957826411425E-2</v>
      </c>
      <c r="AB18" s="2">
        <v>0</v>
      </c>
      <c r="AC18" s="47">
        <f>IF(AB18="","",AB18/W$3)</f>
        <v>0</v>
      </c>
      <c r="AD18" s="47">
        <f>AC18-I18</f>
        <v>0</v>
      </c>
      <c r="AE18" s="29"/>
      <c r="AF18" s="48"/>
      <c r="AG18" s="48"/>
      <c r="AH18" s="48"/>
      <c r="AI18" s="48"/>
      <c r="AJ18" s="48"/>
      <c r="AK18" s="29"/>
      <c r="AM18" s="48"/>
      <c r="AO18" s="48"/>
      <c r="AP18" s="48"/>
      <c r="AQ18" s="7"/>
      <c r="AS18" s="10"/>
      <c r="AT18" s="47"/>
      <c r="AU18" s="47"/>
      <c r="AV18" s="97"/>
      <c r="AW18" s="47"/>
      <c r="AX18" s="47"/>
      <c r="AY18" s="29"/>
      <c r="AZ18" s="48"/>
      <c r="BA18" s="48"/>
      <c r="BB18" s="48"/>
      <c r="BC18" s="48"/>
      <c r="BD18" s="48"/>
      <c r="BE18" s="29"/>
      <c r="BF18" s="48"/>
      <c r="BG18" s="48"/>
      <c r="BI18" s="48"/>
      <c r="BJ18" s="48"/>
      <c r="BK18" s="7"/>
      <c r="BM18" s="29"/>
      <c r="BN18" s="47"/>
      <c r="BO18" s="47"/>
      <c r="BP18" s="2"/>
      <c r="BQ18" s="47"/>
      <c r="BR18" s="47"/>
      <c r="BS18" s="29"/>
      <c r="BT18" s="48"/>
      <c r="BU18" s="48"/>
      <c r="BV18" s="155"/>
      <c r="BW18" s="48"/>
      <c r="BX18" s="48"/>
      <c r="BY18" s="29"/>
      <c r="BZ18" s="48"/>
      <c r="CA18" s="48"/>
      <c r="CC18" s="48"/>
      <c r="CD18" s="48"/>
      <c r="CE18" s="29"/>
      <c r="CG18" s="29"/>
      <c r="CH18" s="47"/>
      <c r="CI18" s="47"/>
      <c r="CJ18" s="2"/>
      <c r="CK18" s="47"/>
      <c r="CL18" s="47"/>
      <c r="CM18" s="29"/>
      <c r="CN18" s="48"/>
      <c r="CO18" s="48"/>
      <c r="CR18" s="49"/>
      <c r="CS18" s="29"/>
      <c r="CT18" s="48"/>
      <c r="CU18" s="48"/>
      <c r="CW18" s="48"/>
      <c r="CX18" s="48"/>
      <c r="CY18" s="7"/>
      <c r="DA18" s="29"/>
      <c r="DB18" s="47"/>
      <c r="DC18" s="47"/>
      <c r="DD18" s="2"/>
      <c r="DE18" s="47"/>
      <c r="DF18" s="47"/>
      <c r="DG18" s="29"/>
      <c r="DH18" s="48"/>
      <c r="DI18" s="48"/>
      <c r="DL18" s="49"/>
      <c r="DM18" s="29"/>
      <c r="DN18" s="48"/>
      <c r="DO18" s="48"/>
      <c r="DQ18" s="48"/>
      <c r="DR18" s="48"/>
      <c r="DS18" s="7"/>
      <c r="DU18" s="29"/>
      <c r="DV18" s="47"/>
      <c r="DW18" s="47"/>
      <c r="DX18" s="2"/>
      <c r="DY18" s="47"/>
      <c r="DZ18" s="47"/>
      <c r="EA18" s="29"/>
      <c r="EC18" s="50"/>
      <c r="EF18" s="49"/>
      <c r="EG18" s="29"/>
      <c r="EH18" s="48"/>
      <c r="EI18" s="48"/>
      <c r="EK18" s="48"/>
      <c r="EL18" s="48"/>
      <c r="EM18" s="7"/>
      <c r="EO18" s="29"/>
      <c r="EP18" s="47"/>
      <c r="EQ18" s="47"/>
      <c r="ER18" s="2"/>
      <c r="ES18" s="47"/>
      <c r="ET18" s="47"/>
      <c r="EU18" s="29"/>
      <c r="EV18" s="48"/>
      <c r="EW18" s="48"/>
      <c r="EZ18" s="49"/>
      <c r="FA18" s="29"/>
      <c r="FB18" s="48"/>
      <c r="FC18" s="48"/>
      <c r="FE18" s="48"/>
      <c r="FF18" s="48"/>
      <c r="FG18" s="7"/>
      <c r="FI18" s="29"/>
      <c r="FJ18" s="47"/>
      <c r="FK18" s="47"/>
      <c r="FL18" s="2"/>
      <c r="FM18" s="47"/>
      <c r="FN18" s="47"/>
      <c r="FO18" s="29"/>
      <c r="FP18" s="48"/>
      <c r="FQ18" s="48"/>
      <c r="FT18" s="49"/>
      <c r="FU18" s="29"/>
      <c r="FV18" s="48"/>
      <c r="FW18" s="48"/>
      <c r="FY18" s="48"/>
      <c r="FZ18" s="48"/>
      <c r="GA18" s="7"/>
      <c r="GC18" s="29"/>
      <c r="GD18" s="47"/>
      <c r="GE18" s="2"/>
      <c r="GF18" s="2"/>
      <c r="GG18" s="47"/>
      <c r="GH18" s="2"/>
      <c r="GI18" s="51"/>
      <c r="GN18" s="49"/>
      <c r="GU18" s="7"/>
      <c r="GW18" s="29"/>
      <c r="GX18" s="47"/>
      <c r="GY18" s="2"/>
      <c r="GZ18" s="2"/>
      <c r="HA18" s="47"/>
      <c r="HB18" s="2"/>
      <c r="HC18" s="51"/>
      <c r="HH18" s="49"/>
      <c r="HO18" s="7"/>
      <c r="HQ18" s="29"/>
      <c r="HR18" s="47"/>
      <c r="HS18" s="2"/>
      <c r="HT18" s="2"/>
      <c r="HU18" s="47"/>
      <c r="HV18" s="2"/>
      <c r="HW18" s="51"/>
      <c r="IB18" s="49"/>
      <c r="II18" s="7"/>
      <c r="IK18" s="29"/>
      <c r="IL18" s="47"/>
      <c r="IM18" s="2"/>
      <c r="IN18" s="2"/>
      <c r="IO18" s="47"/>
      <c r="IP18" s="2"/>
      <c r="IQ18" s="51"/>
      <c r="IV18" s="49"/>
    </row>
    <row r="19" spans="1:262" s="4" customFormat="1" ht="13.5" customHeight="1">
      <c r="A19" s="46" t="s">
        <v>629</v>
      </c>
      <c r="B19" s="2" t="s">
        <v>1117</v>
      </c>
      <c r="C19" s="7"/>
      <c r="E19" s="29">
        <v>28445</v>
      </c>
      <c r="F19" s="47">
        <f>IF(E19="","",E19/C$7)</f>
        <v>3.8366189736285555E-2</v>
      </c>
      <c r="G19" s="48">
        <v>0</v>
      </c>
      <c r="H19" s="2">
        <v>0</v>
      </c>
      <c r="I19" s="47">
        <f>IF(G19="","",H19/C$3)</f>
        <v>0</v>
      </c>
      <c r="J19" s="48">
        <v>0</v>
      </c>
      <c r="K19" s="48"/>
      <c r="L19" s="48"/>
      <c r="M19" s="48"/>
      <c r="N19" s="48"/>
      <c r="O19" s="48"/>
      <c r="P19" s="48"/>
      <c r="Q19" s="29"/>
      <c r="R19" s="48"/>
      <c r="S19" s="48"/>
      <c r="U19" s="48"/>
      <c r="V19" s="48"/>
      <c r="W19" s="7"/>
      <c r="Y19" s="29"/>
      <c r="Z19" s="47"/>
      <c r="AA19" s="47"/>
      <c r="AB19" s="2"/>
      <c r="AC19" s="47"/>
      <c r="AD19" s="47"/>
      <c r="AE19" s="29"/>
      <c r="AF19" s="48"/>
      <c r="AG19" s="48"/>
      <c r="AH19" s="48"/>
      <c r="AI19" s="48"/>
      <c r="AJ19" s="48"/>
      <c r="AK19" s="29"/>
      <c r="AM19" s="48"/>
      <c r="AO19" s="48"/>
      <c r="AP19" s="48"/>
      <c r="AQ19" s="7"/>
      <c r="AS19" s="10"/>
      <c r="AT19" s="47"/>
      <c r="AU19" s="47"/>
      <c r="AV19" s="97"/>
      <c r="AW19" s="47"/>
      <c r="AX19" s="47"/>
      <c r="AY19" s="29"/>
      <c r="AZ19" s="48"/>
      <c r="BA19" s="48"/>
      <c r="BB19" s="48"/>
      <c r="BC19" s="48"/>
      <c r="BD19" s="48"/>
      <c r="BE19" s="29"/>
      <c r="BF19" s="48"/>
      <c r="BG19" s="48"/>
      <c r="BI19" s="48"/>
      <c r="BJ19" s="48"/>
      <c r="BK19" s="7"/>
      <c r="BM19" s="29"/>
      <c r="BN19" s="47"/>
      <c r="BO19" s="47"/>
      <c r="BP19" s="2"/>
      <c r="BQ19" s="47"/>
      <c r="BR19" s="47"/>
      <c r="BS19" s="29"/>
      <c r="BT19" s="48"/>
      <c r="BU19" s="48"/>
      <c r="BV19" s="155"/>
      <c r="BW19" s="48"/>
      <c r="BX19" s="48"/>
      <c r="BY19" s="29"/>
      <c r="BZ19" s="48"/>
      <c r="CA19" s="48"/>
      <c r="CC19" s="48"/>
      <c r="CD19" s="48"/>
      <c r="CE19" s="29"/>
      <c r="CG19" s="29"/>
      <c r="CH19" s="47"/>
      <c r="CI19" s="47"/>
      <c r="CJ19" s="2"/>
      <c r="CK19" s="47"/>
      <c r="CL19" s="47"/>
      <c r="CM19" s="29"/>
      <c r="CN19" s="48"/>
      <c r="CO19" s="48"/>
      <c r="CR19" s="49"/>
      <c r="CS19" s="29"/>
      <c r="CT19" s="48"/>
      <c r="CU19" s="48"/>
      <c r="CW19" s="48"/>
      <c r="CX19" s="48"/>
      <c r="CY19" s="7"/>
      <c r="DA19" s="29"/>
      <c r="DB19" s="47"/>
      <c r="DC19" s="47"/>
      <c r="DD19" s="2"/>
      <c r="DE19" s="47"/>
      <c r="DF19" s="47"/>
      <c r="DG19" s="29"/>
      <c r="DH19" s="48"/>
      <c r="DI19" s="48"/>
      <c r="DL19" s="49"/>
      <c r="DM19" s="29"/>
      <c r="DN19" s="48"/>
      <c r="DO19" s="48"/>
      <c r="DQ19" s="48"/>
      <c r="DR19" s="48"/>
      <c r="DS19" s="7"/>
      <c r="DU19" s="29"/>
      <c r="DV19" s="47"/>
      <c r="DW19" s="47"/>
      <c r="DX19" s="2"/>
      <c r="DY19" s="47"/>
      <c r="DZ19" s="47"/>
      <c r="EA19" s="29"/>
      <c r="EC19" s="50"/>
      <c r="EF19" s="49"/>
      <c r="EG19" s="29"/>
      <c r="EH19" s="48"/>
      <c r="EI19" s="48"/>
      <c r="EK19" s="48"/>
      <c r="EL19" s="48"/>
      <c r="EM19" s="7"/>
      <c r="EO19" s="29"/>
      <c r="EP19" s="47"/>
      <c r="EQ19" s="47"/>
      <c r="ER19" s="2"/>
      <c r="ES19" s="47"/>
      <c r="ET19" s="47"/>
      <c r="EU19" s="29"/>
      <c r="EV19" s="48"/>
      <c r="EW19" s="48"/>
      <c r="EZ19" s="49"/>
      <c r="FA19" s="29"/>
      <c r="FB19" s="48"/>
      <c r="FC19" s="48"/>
      <c r="FE19" s="48"/>
      <c r="FF19" s="48"/>
      <c r="FG19" s="7"/>
      <c r="FI19" s="29"/>
      <c r="FJ19" s="47"/>
      <c r="FK19" s="47"/>
      <c r="FL19" s="2"/>
      <c r="FM19" s="47"/>
      <c r="FN19" s="47"/>
      <c r="FO19" s="29"/>
      <c r="FP19" s="48"/>
      <c r="FQ19" s="48"/>
      <c r="FT19" s="49"/>
      <c r="FU19" s="29"/>
      <c r="FV19" s="48"/>
      <c r="FW19" s="48"/>
      <c r="FY19" s="48"/>
      <c r="FZ19" s="48"/>
      <c r="GA19" s="7"/>
      <c r="GC19" s="2"/>
      <c r="GD19" s="47"/>
      <c r="GE19" s="29"/>
      <c r="GF19" s="29"/>
      <c r="GG19" s="47"/>
      <c r="GH19" s="29"/>
      <c r="GI19" s="51"/>
      <c r="GN19" s="49"/>
      <c r="GU19" s="7"/>
      <c r="GW19" s="2"/>
      <c r="GX19" s="47"/>
      <c r="GY19" s="29"/>
      <c r="GZ19" s="29"/>
      <c r="HA19" s="47"/>
      <c r="HB19" s="29"/>
      <c r="HC19" s="51"/>
      <c r="HH19" s="49"/>
      <c r="HO19" s="7"/>
      <c r="HQ19" s="2"/>
      <c r="HR19" s="47"/>
      <c r="HS19" s="29"/>
      <c r="HT19" s="29"/>
      <c r="HU19" s="47"/>
      <c r="HV19" s="29"/>
      <c r="HW19" s="51"/>
      <c r="IB19" s="49"/>
      <c r="II19" s="7"/>
      <c r="IK19" s="2"/>
      <c r="IL19" s="47"/>
      <c r="IM19" s="29"/>
      <c r="IN19" s="29"/>
      <c r="IO19" s="47"/>
      <c r="IP19" s="29"/>
      <c r="IQ19" s="51"/>
      <c r="IV19" s="49"/>
    </row>
    <row r="20" spans="1:262" s="4" customFormat="1" ht="13.5" customHeight="1">
      <c r="A20" s="46" t="s">
        <v>630</v>
      </c>
      <c r="B20" s="2" t="s">
        <v>1118</v>
      </c>
      <c r="C20" s="7"/>
      <c r="E20" s="29">
        <v>18893</v>
      </c>
      <c r="F20" s="47">
        <f>IF(E20="","",E20/C$7)</f>
        <v>2.5482595278173422E-2</v>
      </c>
      <c r="G20" s="48">
        <v>0</v>
      </c>
      <c r="H20" s="2">
        <v>0</v>
      </c>
      <c r="I20" s="47">
        <f>IF(G20="","",H20/C$3)</f>
        <v>0</v>
      </c>
      <c r="J20" s="48">
        <v>0</v>
      </c>
      <c r="K20" s="48"/>
      <c r="L20" s="48"/>
      <c r="M20" s="48"/>
      <c r="N20" s="48"/>
      <c r="O20" s="48"/>
      <c r="P20" s="48"/>
      <c r="Q20" s="29"/>
      <c r="R20" s="48"/>
      <c r="S20" s="48"/>
      <c r="U20" s="48"/>
      <c r="V20" s="48"/>
      <c r="W20" s="7"/>
      <c r="Y20" s="29"/>
      <c r="Z20" s="153"/>
      <c r="AA20" s="47"/>
      <c r="AB20" s="2"/>
      <c r="AC20" s="153"/>
      <c r="AD20" s="47"/>
      <c r="AE20" s="29"/>
      <c r="AF20" s="48"/>
      <c r="AG20" s="48"/>
      <c r="AH20" s="48"/>
      <c r="AI20" s="48"/>
      <c r="AJ20" s="48"/>
      <c r="AK20" s="29"/>
      <c r="AM20" s="48"/>
      <c r="AO20" s="48"/>
      <c r="AP20" s="48"/>
      <c r="AQ20" s="7" t="s">
        <v>1312</v>
      </c>
      <c r="AS20" s="10">
        <v>91546</v>
      </c>
      <c r="AT20" s="47">
        <f>AS20/AQ7</f>
        <v>8.52420122277118E-2</v>
      </c>
      <c r="AU20" s="47">
        <v>0</v>
      </c>
      <c r="AV20" s="97">
        <v>1</v>
      </c>
      <c r="AW20" s="47">
        <f>AV20/AQ3</f>
        <v>8.3333333333333329E-2</v>
      </c>
      <c r="AX20" s="47">
        <v>0</v>
      </c>
      <c r="AY20" s="29"/>
      <c r="AZ20" s="48"/>
      <c r="BA20" s="48"/>
      <c r="BB20" s="48"/>
      <c r="BC20" s="48"/>
      <c r="BD20" s="48"/>
      <c r="BE20" s="29"/>
      <c r="BF20" s="48"/>
      <c r="BG20" s="48"/>
      <c r="BI20" s="48"/>
      <c r="BJ20" s="48"/>
      <c r="BK20" s="7"/>
      <c r="BM20" s="29"/>
      <c r="BN20" s="47"/>
      <c r="BO20" s="47"/>
      <c r="BP20" s="2"/>
      <c r="BQ20" s="47"/>
      <c r="BR20" s="47"/>
      <c r="BS20" s="29"/>
      <c r="BT20" s="48"/>
      <c r="BU20" s="48"/>
      <c r="BV20" s="155"/>
      <c r="BW20" s="48"/>
      <c r="BX20" s="48"/>
      <c r="BY20" s="29"/>
      <c r="BZ20" s="48"/>
      <c r="CA20" s="48"/>
      <c r="CC20" s="48"/>
      <c r="CD20" s="48"/>
      <c r="CE20" s="29"/>
      <c r="CG20" s="29"/>
      <c r="CH20" s="47"/>
      <c r="CI20" s="47"/>
      <c r="CJ20" s="2"/>
      <c r="CK20" s="47"/>
      <c r="CL20" s="47"/>
      <c r="CM20" s="29"/>
      <c r="CN20" s="48"/>
      <c r="CO20" s="48"/>
      <c r="CR20" s="49"/>
      <c r="CS20" s="29"/>
      <c r="CT20" s="48"/>
      <c r="CU20" s="48"/>
      <c r="CW20" s="48"/>
      <c r="CX20" s="48"/>
      <c r="CY20" s="7"/>
      <c r="DA20" s="29"/>
      <c r="DB20" s="47"/>
      <c r="DC20" s="47"/>
      <c r="DD20" s="2"/>
      <c r="DE20" s="47"/>
      <c r="DF20" s="47"/>
      <c r="DG20" s="29"/>
      <c r="DH20" s="48"/>
      <c r="DI20" s="48"/>
      <c r="DL20" s="49"/>
      <c r="DM20" s="29"/>
      <c r="DN20" s="48"/>
      <c r="DO20" s="48"/>
      <c r="DQ20" s="48"/>
      <c r="DR20" s="48"/>
      <c r="DS20" s="7"/>
      <c r="DU20" s="29"/>
      <c r="DV20" s="47"/>
      <c r="DW20" s="47"/>
      <c r="DX20" s="2"/>
      <c r="DY20" s="47"/>
      <c r="DZ20" s="47"/>
      <c r="EA20" s="29"/>
      <c r="EC20" s="50"/>
      <c r="EF20" s="49"/>
      <c r="EG20" s="29"/>
      <c r="EH20" s="48"/>
      <c r="EI20" s="48"/>
      <c r="EK20" s="48"/>
      <c r="EL20" s="48"/>
      <c r="EM20" s="7"/>
      <c r="EO20" s="29"/>
      <c r="EP20" s="47"/>
      <c r="EQ20" s="47"/>
      <c r="ER20" s="2"/>
      <c r="ES20" s="47"/>
      <c r="ET20" s="47"/>
      <c r="EU20" s="29"/>
      <c r="EV20" s="48"/>
      <c r="EW20" s="48"/>
      <c r="EZ20" s="49"/>
      <c r="FA20" s="29"/>
      <c r="FB20" s="48"/>
      <c r="FC20" s="48"/>
      <c r="FE20" s="48"/>
      <c r="FF20" s="48"/>
      <c r="FG20" s="7"/>
      <c r="FI20" s="29"/>
      <c r="FJ20" s="47"/>
      <c r="FK20" s="47"/>
      <c r="FL20" s="2"/>
      <c r="FM20" s="47"/>
      <c r="FN20" s="47"/>
      <c r="FO20" s="29"/>
      <c r="FP20" s="48"/>
      <c r="FQ20" s="48"/>
      <c r="FT20" s="49"/>
      <c r="FU20" s="29"/>
      <c r="FV20" s="48"/>
      <c r="FW20" s="48"/>
      <c r="FY20" s="48"/>
      <c r="FZ20" s="48"/>
      <c r="GA20" s="7"/>
      <c r="GC20" s="2"/>
      <c r="GD20" s="47"/>
      <c r="GE20" s="2"/>
      <c r="GF20" s="2"/>
      <c r="GG20" s="47"/>
      <c r="GH20" s="2"/>
      <c r="GI20" s="51"/>
      <c r="GN20" s="49"/>
      <c r="GU20" s="7"/>
      <c r="GW20" s="2"/>
      <c r="GX20" s="47"/>
      <c r="GY20" s="2"/>
      <c r="GZ20" s="2"/>
      <c r="HA20" s="47"/>
      <c r="HB20" s="2"/>
      <c r="HC20" s="51"/>
      <c r="HH20" s="49"/>
      <c r="HO20" s="7"/>
      <c r="HQ20" s="2"/>
      <c r="HR20" s="47"/>
      <c r="HS20" s="2"/>
      <c r="HT20" s="2"/>
      <c r="HU20" s="47"/>
      <c r="HV20" s="2"/>
      <c r="HW20" s="51"/>
      <c r="IB20" s="49"/>
      <c r="II20" s="7"/>
      <c r="IK20" s="2"/>
      <c r="IL20" s="47"/>
      <c r="IM20" s="2"/>
      <c r="IN20" s="2"/>
      <c r="IO20" s="47"/>
      <c r="IP20" s="2"/>
      <c r="IQ20" s="51"/>
      <c r="IV20" s="49"/>
    </row>
    <row r="21" spans="1:262" s="4" customFormat="1" ht="13.5" customHeight="1">
      <c r="A21" s="46" t="s">
        <v>414</v>
      </c>
      <c r="B21" s="2" t="s">
        <v>1119</v>
      </c>
      <c r="C21" s="7"/>
      <c r="E21" s="29">
        <v>11068</v>
      </c>
      <c r="F21" s="47">
        <f t="shared" ref="F21:F27" si="0">IF(E21="","",E21/C$7)</f>
        <v>1.492835254003194E-2</v>
      </c>
      <c r="G21" s="48">
        <v>0</v>
      </c>
      <c r="H21" s="2">
        <v>0</v>
      </c>
      <c r="I21" s="47">
        <f t="shared" ref="I21:I27" si="1">IF(G21="","",H21/C$3)</f>
        <v>0</v>
      </c>
      <c r="J21" s="48">
        <v>0</v>
      </c>
      <c r="K21" s="48"/>
      <c r="L21" s="48"/>
      <c r="M21" s="48"/>
      <c r="N21" s="48"/>
      <c r="O21" s="48"/>
      <c r="P21" s="48"/>
      <c r="Q21" s="29"/>
      <c r="R21" s="48"/>
      <c r="S21" s="48"/>
      <c r="U21" s="48"/>
      <c r="V21" s="48"/>
      <c r="W21" s="7"/>
      <c r="Y21" s="29">
        <v>7807</v>
      </c>
      <c r="Z21" s="47">
        <f>IF(Y21="","",Y21/W$7)</f>
        <v>8.4683437754907234E-3</v>
      </c>
      <c r="AA21" s="47">
        <f>Z21-F21</f>
        <v>-6.4600087645412165E-3</v>
      </c>
      <c r="AB21" s="2">
        <v>0</v>
      </c>
      <c r="AC21" s="47">
        <f>IF(AB21="","",AB21/W$3)</f>
        <v>0</v>
      </c>
      <c r="AD21" s="47">
        <f>AC21-I21</f>
        <v>0</v>
      </c>
      <c r="AE21" s="29"/>
      <c r="AF21" s="48"/>
      <c r="AG21" s="48"/>
      <c r="AH21" s="48"/>
      <c r="AI21" s="48"/>
      <c r="AJ21" s="48"/>
      <c r="AK21" s="29"/>
      <c r="AM21" s="48"/>
      <c r="AO21" s="48"/>
      <c r="AP21" s="48"/>
      <c r="AQ21" s="7"/>
      <c r="AS21" s="10"/>
      <c r="AT21" s="47"/>
      <c r="AU21" s="47"/>
      <c r="AV21" s="97"/>
      <c r="AW21" s="47"/>
      <c r="AX21" s="47"/>
      <c r="AY21" s="29"/>
      <c r="AZ21" s="48"/>
      <c r="BA21" s="48"/>
      <c r="BB21" s="48"/>
      <c r="BC21" s="48"/>
      <c r="BD21" s="48"/>
      <c r="BE21" s="29"/>
      <c r="BF21" s="48"/>
      <c r="BG21" s="48"/>
      <c r="BI21" s="48"/>
      <c r="BJ21" s="48"/>
      <c r="BK21" s="7"/>
      <c r="BM21" s="29"/>
      <c r="BN21" s="47"/>
      <c r="BO21" s="47"/>
      <c r="BP21" s="2"/>
      <c r="BQ21" s="47"/>
      <c r="BR21" s="47"/>
      <c r="BS21" s="29"/>
      <c r="BT21" s="48"/>
      <c r="BU21" s="48"/>
      <c r="BV21" s="155"/>
      <c r="BW21" s="48"/>
      <c r="BX21" s="48"/>
      <c r="BY21" s="29"/>
      <c r="BZ21" s="48"/>
      <c r="CA21" s="48"/>
      <c r="CC21" s="48"/>
      <c r="CD21" s="48"/>
      <c r="CE21" s="29"/>
      <c r="CG21" s="29"/>
      <c r="CH21" s="47"/>
      <c r="CI21" s="47"/>
      <c r="CJ21" s="2"/>
      <c r="CK21" s="47"/>
      <c r="CL21" s="47"/>
      <c r="CM21" s="29"/>
      <c r="CN21" s="48"/>
      <c r="CO21" s="48"/>
      <c r="CR21" s="49"/>
      <c r="CS21" s="29"/>
      <c r="CT21" s="48"/>
      <c r="CU21" s="48"/>
      <c r="CW21" s="48"/>
      <c r="CX21" s="48"/>
      <c r="CY21" s="7"/>
      <c r="DA21" s="29"/>
      <c r="DB21" s="47"/>
      <c r="DC21" s="47"/>
      <c r="DD21" s="2"/>
      <c r="DE21" s="47"/>
      <c r="DF21" s="47"/>
      <c r="DG21" s="29"/>
      <c r="DH21" s="48"/>
      <c r="DI21" s="48"/>
      <c r="DL21" s="49"/>
      <c r="DM21" s="29"/>
      <c r="DN21" s="48"/>
      <c r="DO21" s="48"/>
      <c r="DQ21" s="48"/>
      <c r="DR21" s="48"/>
      <c r="DS21" s="7"/>
      <c r="DU21" s="29"/>
      <c r="DV21" s="47"/>
      <c r="DW21" s="47"/>
      <c r="DX21" s="2"/>
      <c r="DY21" s="47"/>
      <c r="DZ21" s="47"/>
      <c r="EA21" s="29"/>
      <c r="EC21" s="50"/>
      <c r="EF21" s="49"/>
      <c r="EG21" s="29"/>
      <c r="EH21" s="48"/>
      <c r="EI21" s="48"/>
      <c r="EK21" s="48"/>
      <c r="EL21" s="48"/>
      <c r="EM21" s="7"/>
      <c r="EO21" s="29"/>
      <c r="EP21" s="47"/>
      <c r="EQ21" s="47"/>
      <c r="ER21" s="2"/>
      <c r="ES21" s="47"/>
      <c r="ET21" s="47"/>
      <c r="EU21" s="29"/>
      <c r="EV21" s="48"/>
      <c r="EW21" s="48"/>
      <c r="EZ21" s="49"/>
      <c r="FA21" s="29"/>
      <c r="FB21" s="48"/>
      <c r="FC21" s="48"/>
      <c r="FE21" s="48"/>
      <c r="FF21" s="48"/>
      <c r="FG21" s="7"/>
      <c r="FI21" s="29"/>
      <c r="FJ21" s="47"/>
      <c r="FK21" s="47"/>
      <c r="FL21" s="2"/>
      <c r="FM21" s="47"/>
      <c r="FN21" s="47"/>
      <c r="FO21" s="29"/>
      <c r="FP21" s="48"/>
      <c r="FQ21" s="48"/>
      <c r="FT21" s="49"/>
      <c r="FU21" s="29"/>
      <c r="FV21" s="48"/>
      <c r="FW21" s="48"/>
      <c r="FY21" s="48"/>
      <c r="FZ21" s="48"/>
      <c r="GA21" s="7"/>
      <c r="GC21" s="2"/>
      <c r="GD21" s="47"/>
      <c r="GE21" s="2"/>
      <c r="GF21" s="2"/>
      <c r="GG21" s="47"/>
      <c r="GH21" s="2"/>
      <c r="GI21" s="51"/>
      <c r="GN21" s="49"/>
      <c r="GU21" s="7"/>
      <c r="GW21" s="2"/>
      <c r="GX21" s="47"/>
      <c r="GY21" s="2"/>
      <c r="GZ21" s="2"/>
      <c r="HA21" s="47"/>
      <c r="HB21" s="2"/>
      <c r="HC21" s="51"/>
      <c r="HH21" s="49"/>
      <c r="HO21" s="7"/>
      <c r="HQ21" s="2"/>
      <c r="HR21" s="47"/>
      <c r="HS21" s="2"/>
      <c r="HT21" s="2"/>
      <c r="HU21" s="47"/>
      <c r="HV21" s="2"/>
      <c r="HW21" s="51"/>
      <c r="IB21" s="49"/>
      <c r="II21" s="7"/>
      <c r="IK21" s="2"/>
      <c r="IL21" s="47"/>
      <c r="IM21" s="2"/>
      <c r="IN21" s="2"/>
      <c r="IO21" s="47"/>
      <c r="IP21" s="2"/>
      <c r="IQ21" s="51"/>
      <c r="IV21" s="49"/>
    </row>
    <row r="22" spans="1:262" s="4" customFormat="1" ht="13.5" customHeight="1">
      <c r="A22" s="46" t="s">
        <v>451</v>
      </c>
      <c r="B22" s="2" t="s">
        <v>1120</v>
      </c>
      <c r="C22" s="7"/>
      <c r="E22" s="29">
        <v>10947</v>
      </c>
      <c r="F22" s="47">
        <f t="shared" si="0"/>
        <v>1.4765149553282403E-2</v>
      </c>
      <c r="G22" s="48">
        <v>0</v>
      </c>
      <c r="H22" s="2">
        <v>0</v>
      </c>
      <c r="I22" s="47">
        <f t="shared" si="1"/>
        <v>0</v>
      </c>
      <c r="J22" s="48">
        <v>0</v>
      </c>
      <c r="K22" s="48"/>
      <c r="L22" s="48"/>
      <c r="M22" s="48"/>
      <c r="N22" s="48"/>
      <c r="O22" s="48"/>
      <c r="P22" s="48"/>
      <c r="Q22" s="29"/>
      <c r="R22" s="48"/>
      <c r="S22" s="48"/>
      <c r="U22" s="48"/>
      <c r="V22" s="48"/>
      <c r="W22" s="7"/>
      <c r="Y22" s="29">
        <v>6950</v>
      </c>
      <c r="Z22" s="47">
        <f>IF(Y22="","",Y22/W$7)</f>
        <v>7.5387458997899998E-3</v>
      </c>
      <c r="AA22" s="47">
        <f>Z22-F22</f>
        <v>-7.2264036534924027E-3</v>
      </c>
      <c r="AB22" s="2">
        <v>0</v>
      </c>
      <c r="AC22" s="47">
        <f>IF(AB22="","",AB22/W$3)</f>
        <v>0</v>
      </c>
      <c r="AD22" s="47">
        <f>AC22-I22</f>
        <v>0</v>
      </c>
      <c r="AE22" s="29"/>
      <c r="AF22" s="48"/>
      <c r="AG22" s="48"/>
      <c r="AH22" s="48"/>
      <c r="AI22" s="48"/>
      <c r="AJ22" s="48"/>
      <c r="AK22" s="29"/>
      <c r="AM22" s="48"/>
      <c r="AO22" s="48"/>
      <c r="AP22" s="48"/>
      <c r="AQ22" s="7"/>
      <c r="AS22" s="10"/>
      <c r="AT22" s="47"/>
      <c r="AU22" s="47"/>
      <c r="AV22" s="97"/>
      <c r="AW22" s="47"/>
      <c r="AX22" s="47"/>
      <c r="AY22" s="29"/>
      <c r="AZ22" s="48"/>
      <c r="BA22" s="48"/>
      <c r="BB22" s="48"/>
      <c r="BC22" s="48"/>
      <c r="BD22" s="48"/>
      <c r="BE22" s="29"/>
      <c r="BF22" s="48"/>
      <c r="BG22" s="48"/>
      <c r="BI22" s="48"/>
      <c r="BJ22" s="48"/>
      <c r="BK22" s="7"/>
      <c r="BM22" s="29"/>
      <c r="BN22" s="47"/>
      <c r="BO22" s="47"/>
      <c r="BP22" s="2"/>
      <c r="BQ22" s="47"/>
      <c r="BR22" s="47"/>
      <c r="BS22" s="29"/>
      <c r="BT22" s="48"/>
      <c r="BU22" s="48"/>
      <c r="BV22" s="155"/>
      <c r="BW22" s="48"/>
      <c r="BX22" s="48"/>
      <c r="BY22" s="29"/>
      <c r="BZ22" s="48"/>
      <c r="CA22" s="48"/>
      <c r="CC22" s="48"/>
      <c r="CD22" s="48"/>
      <c r="CE22" s="29"/>
      <c r="CG22" s="29"/>
      <c r="CH22" s="47"/>
      <c r="CI22" s="47"/>
      <c r="CJ22" s="2"/>
      <c r="CK22" s="47"/>
      <c r="CL22" s="47"/>
      <c r="CM22" s="29"/>
      <c r="CN22" s="48"/>
      <c r="CO22" s="48"/>
      <c r="CR22" s="49"/>
      <c r="CS22" s="29"/>
      <c r="CT22" s="48"/>
      <c r="CU22" s="48"/>
      <c r="CW22" s="48"/>
      <c r="CX22" s="48"/>
      <c r="CY22" s="7"/>
      <c r="DA22" s="29"/>
      <c r="DB22" s="47"/>
      <c r="DC22" s="47"/>
      <c r="DD22" s="2"/>
      <c r="DE22" s="47"/>
      <c r="DF22" s="47"/>
      <c r="DG22" s="29"/>
      <c r="DH22" s="48"/>
      <c r="DI22" s="48"/>
      <c r="DL22" s="49"/>
      <c r="DM22" s="29"/>
      <c r="DN22" s="48"/>
      <c r="DO22" s="48"/>
      <c r="DQ22" s="48"/>
      <c r="DR22" s="48"/>
      <c r="DS22" s="7"/>
      <c r="DU22" s="29"/>
      <c r="DV22" s="47"/>
      <c r="DW22" s="47"/>
      <c r="DX22" s="2"/>
      <c r="DY22" s="47"/>
      <c r="DZ22" s="47"/>
      <c r="EA22" s="29"/>
      <c r="EC22" s="50"/>
      <c r="EF22" s="49"/>
      <c r="EG22" s="29"/>
      <c r="EH22" s="48"/>
      <c r="EI22" s="48"/>
      <c r="EK22" s="48"/>
      <c r="EL22" s="48"/>
      <c r="EM22" s="7"/>
      <c r="EO22" s="29"/>
      <c r="EP22" s="47"/>
      <c r="EQ22" s="47"/>
      <c r="ER22" s="2"/>
      <c r="ES22" s="47"/>
      <c r="ET22" s="47"/>
      <c r="EU22" s="29"/>
      <c r="EV22" s="48"/>
      <c r="EW22" s="48"/>
      <c r="EZ22" s="49"/>
      <c r="FA22" s="29"/>
      <c r="FB22" s="48"/>
      <c r="FC22" s="48"/>
      <c r="FE22" s="48"/>
      <c r="FF22" s="48"/>
      <c r="FG22" s="7"/>
      <c r="FI22" s="29"/>
      <c r="FJ22" s="47"/>
      <c r="FK22" s="47"/>
      <c r="FL22" s="2"/>
      <c r="FM22" s="47"/>
      <c r="FN22" s="47"/>
      <c r="FO22" s="29"/>
      <c r="FP22" s="48"/>
      <c r="FQ22" s="48"/>
      <c r="FT22" s="49"/>
      <c r="FU22" s="29"/>
      <c r="FV22" s="48"/>
      <c r="FW22" s="48"/>
      <c r="FY22" s="48"/>
      <c r="FZ22" s="48"/>
      <c r="GA22" s="7"/>
      <c r="GC22" s="2"/>
      <c r="GD22" s="47"/>
      <c r="GE22" s="2"/>
      <c r="GF22" s="2"/>
      <c r="GG22" s="47"/>
      <c r="GH22" s="2"/>
      <c r="GI22" s="51"/>
      <c r="GN22" s="49"/>
      <c r="GU22" s="7"/>
      <c r="GW22" s="2"/>
      <c r="GX22" s="47"/>
      <c r="GY22" s="2"/>
      <c r="GZ22" s="2"/>
      <c r="HA22" s="47"/>
      <c r="HB22" s="2"/>
      <c r="HC22" s="51"/>
      <c r="HH22" s="49"/>
      <c r="HO22" s="7"/>
      <c r="HQ22" s="2"/>
      <c r="HR22" s="47"/>
      <c r="HS22" s="2"/>
      <c r="HT22" s="2"/>
      <c r="HU22" s="47"/>
      <c r="HV22" s="2"/>
      <c r="HW22" s="51"/>
      <c r="IB22" s="49"/>
      <c r="II22" s="7"/>
      <c r="IK22" s="2"/>
      <c r="IL22" s="47"/>
      <c r="IM22" s="2"/>
      <c r="IN22" s="2"/>
      <c r="IO22" s="47"/>
      <c r="IP22" s="2"/>
      <c r="IQ22" s="51"/>
      <c r="IV22" s="49"/>
    </row>
    <row r="23" spans="1:262" s="4" customFormat="1" ht="13.5" customHeight="1">
      <c r="A23" s="46" t="s">
        <v>427</v>
      </c>
      <c r="B23" s="2" t="s">
        <v>1121</v>
      </c>
      <c r="C23" s="7"/>
      <c r="E23" s="29">
        <v>10317</v>
      </c>
      <c r="F23" s="47">
        <f t="shared" si="0"/>
        <v>1.3915414994173248E-2</v>
      </c>
      <c r="G23" s="48">
        <v>0</v>
      </c>
      <c r="H23" s="2">
        <v>0</v>
      </c>
      <c r="I23" s="47">
        <f t="shared" si="1"/>
        <v>0</v>
      </c>
      <c r="J23" s="48">
        <v>0</v>
      </c>
      <c r="K23" s="48"/>
      <c r="L23" s="48"/>
      <c r="M23" s="48"/>
      <c r="N23" s="48"/>
      <c r="O23" s="48"/>
      <c r="P23" s="48"/>
      <c r="Q23" s="29"/>
      <c r="R23" s="48"/>
      <c r="S23" s="48"/>
      <c r="U23" s="48"/>
      <c r="V23" s="48"/>
      <c r="W23" s="7"/>
      <c r="Y23" s="29"/>
      <c r="Z23" s="153"/>
      <c r="AA23" s="47"/>
      <c r="AB23" s="2"/>
      <c r="AC23" s="153"/>
      <c r="AD23" s="47"/>
      <c r="AE23" s="29"/>
      <c r="AF23" s="48"/>
      <c r="AG23" s="48"/>
      <c r="AH23" s="48"/>
      <c r="AI23" s="48"/>
      <c r="AJ23" s="48"/>
      <c r="AK23" s="29"/>
      <c r="AM23" s="48"/>
      <c r="AO23" s="48"/>
      <c r="AP23" s="48"/>
      <c r="AQ23" s="7"/>
      <c r="AS23" s="10"/>
      <c r="AT23" s="47"/>
      <c r="AU23" s="47"/>
      <c r="AV23" s="97"/>
      <c r="AW23" s="47"/>
      <c r="AX23" s="47"/>
      <c r="AY23" s="29"/>
      <c r="AZ23" s="48"/>
      <c r="BA23" s="48"/>
      <c r="BB23" s="48"/>
      <c r="BC23" s="48"/>
      <c r="BD23" s="48"/>
      <c r="BE23" s="29"/>
      <c r="BF23" s="48"/>
      <c r="BG23" s="48"/>
      <c r="BI23" s="48"/>
      <c r="BJ23" s="48"/>
      <c r="BK23" s="7"/>
      <c r="BM23" s="29"/>
      <c r="BN23" s="47"/>
      <c r="BO23" s="47"/>
      <c r="BP23" s="2"/>
      <c r="BQ23" s="47"/>
      <c r="BR23" s="47"/>
      <c r="BS23" s="29"/>
      <c r="BT23" s="48"/>
      <c r="BU23" s="48"/>
      <c r="BV23" s="155"/>
      <c r="BW23" s="48"/>
      <c r="BX23" s="48"/>
      <c r="BY23" s="29"/>
      <c r="BZ23" s="48"/>
      <c r="CA23" s="48"/>
      <c r="CC23" s="48"/>
      <c r="CD23" s="48"/>
      <c r="CE23" s="29"/>
      <c r="CG23" s="29"/>
      <c r="CH23" s="47"/>
      <c r="CI23" s="47"/>
      <c r="CJ23" s="2"/>
      <c r="CK23" s="47"/>
      <c r="CL23" s="47"/>
      <c r="CM23" s="29"/>
      <c r="CN23" s="48"/>
      <c r="CO23" s="48"/>
      <c r="CR23" s="49"/>
      <c r="CS23" s="29"/>
      <c r="CT23" s="48"/>
      <c r="CU23" s="48"/>
      <c r="CW23" s="48"/>
      <c r="CX23" s="48"/>
      <c r="CY23" s="7"/>
      <c r="DA23" s="29"/>
      <c r="DB23" s="47"/>
      <c r="DC23" s="47"/>
      <c r="DD23" s="2"/>
      <c r="DE23" s="47"/>
      <c r="DF23" s="47"/>
      <c r="DG23" s="29"/>
      <c r="DH23" s="48"/>
      <c r="DI23" s="48"/>
      <c r="DL23" s="49"/>
      <c r="DM23" s="29"/>
      <c r="DN23" s="48"/>
      <c r="DO23" s="48"/>
      <c r="DQ23" s="48"/>
      <c r="DR23" s="48"/>
      <c r="DS23" s="7"/>
      <c r="DU23" s="29"/>
      <c r="DV23" s="47"/>
      <c r="DW23" s="47"/>
      <c r="DX23" s="2"/>
      <c r="DY23" s="47"/>
      <c r="DZ23" s="47"/>
      <c r="EA23" s="29"/>
      <c r="EC23" s="50"/>
      <c r="EF23" s="49"/>
      <c r="EG23" s="29"/>
      <c r="EH23" s="48"/>
      <c r="EI23" s="48"/>
      <c r="EK23" s="48"/>
      <c r="EL23" s="48"/>
      <c r="EM23" s="7"/>
      <c r="EO23" s="29"/>
      <c r="EP23" s="47"/>
      <c r="EQ23" s="47"/>
      <c r="ER23" s="2"/>
      <c r="ES23" s="47"/>
      <c r="ET23" s="47"/>
      <c r="EU23" s="29"/>
      <c r="EV23" s="48"/>
      <c r="EW23" s="48"/>
      <c r="EZ23" s="49"/>
      <c r="FA23" s="29"/>
      <c r="FB23" s="48"/>
      <c r="FC23" s="48"/>
      <c r="FE23" s="48"/>
      <c r="FF23" s="48"/>
      <c r="FG23" s="7"/>
      <c r="FI23" s="29"/>
      <c r="FJ23" s="47"/>
      <c r="FK23" s="47"/>
      <c r="FL23" s="2"/>
      <c r="FM23" s="47"/>
      <c r="FN23" s="47"/>
      <c r="FO23" s="29"/>
      <c r="FP23" s="48"/>
      <c r="FQ23" s="48"/>
      <c r="FT23" s="49"/>
      <c r="FU23" s="29"/>
      <c r="FV23" s="48"/>
      <c r="FW23" s="48"/>
      <c r="FY23" s="48"/>
      <c r="FZ23" s="48"/>
      <c r="GA23" s="7"/>
      <c r="GC23" s="2"/>
      <c r="GD23" s="47"/>
      <c r="GE23" s="2"/>
      <c r="GF23" s="2"/>
      <c r="GG23" s="47"/>
      <c r="GH23" s="2"/>
      <c r="GI23" s="51"/>
      <c r="GN23" s="49"/>
      <c r="GU23" s="7"/>
      <c r="GW23" s="2"/>
      <c r="GX23" s="47"/>
      <c r="GY23" s="2"/>
      <c r="GZ23" s="2"/>
      <c r="HA23" s="47"/>
      <c r="HB23" s="2"/>
      <c r="HC23" s="51"/>
      <c r="HH23" s="49"/>
      <c r="HO23" s="7"/>
      <c r="HQ23" s="2"/>
      <c r="HR23" s="47"/>
      <c r="HS23" s="2"/>
      <c r="HT23" s="2"/>
      <c r="HU23" s="47"/>
      <c r="HV23" s="2"/>
      <c r="HW23" s="51"/>
      <c r="IB23" s="49"/>
      <c r="II23" s="7"/>
      <c r="IK23" s="2"/>
      <c r="IL23" s="47"/>
      <c r="IM23" s="2"/>
      <c r="IN23" s="2"/>
      <c r="IO23" s="47"/>
      <c r="IP23" s="2"/>
      <c r="IQ23" s="51"/>
      <c r="IV23" s="49"/>
    </row>
    <row r="24" spans="1:262" s="4" customFormat="1" ht="13.5" customHeight="1">
      <c r="A24" s="46" t="s">
        <v>456</v>
      </c>
      <c r="B24" s="2" t="s">
        <v>1122</v>
      </c>
      <c r="C24" s="7"/>
      <c r="E24" s="29">
        <v>8599</v>
      </c>
      <c r="F24" s="47">
        <f t="shared" si="0"/>
        <v>1.1598202339332729E-2</v>
      </c>
      <c r="G24" s="48">
        <v>0</v>
      </c>
      <c r="H24" s="2">
        <v>0</v>
      </c>
      <c r="I24" s="47">
        <f t="shared" si="1"/>
        <v>0</v>
      </c>
      <c r="J24" s="48">
        <v>0</v>
      </c>
      <c r="K24" s="48"/>
      <c r="L24" s="48"/>
      <c r="M24" s="48"/>
      <c r="N24" s="48"/>
      <c r="O24" s="48"/>
      <c r="P24" s="48"/>
      <c r="Q24" s="29"/>
      <c r="R24" s="48"/>
      <c r="S24" s="48"/>
      <c r="U24" s="48"/>
      <c r="V24" s="48"/>
      <c r="W24" s="7"/>
      <c r="Y24" s="29"/>
      <c r="Z24" s="153"/>
      <c r="AA24" s="47"/>
      <c r="AB24" s="2"/>
      <c r="AC24" s="153"/>
      <c r="AD24" s="47"/>
      <c r="AE24" s="29"/>
      <c r="AF24" s="48"/>
      <c r="AG24" s="48"/>
      <c r="AH24" s="48"/>
      <c r="AI24" s="48"/>
      <c r="AJ24" s="48"/>
      <c r="AK24" s="29"/>
      <c r="AM24" s="48"/>
      <c r="AO24" s="48"/>
      <c r="AP24" s="48"/>
      <c r="AQ24" s="7"/>
      <c r="AS24" s="10"/>
      <c r="AT24" s="47"/>
      <c r="AU24" s="47"/>
      <c r="AV24" s="97"/>
      <c r="AW24" s="47"/>
      <c r="AX24" s="47"/>
      <c r="AY24" s="29"/>
      <c r="AZ24" s="48"/>
      <c r="BA24" s="48"/>
      <c r="BB24" s="48"/>
      <c r="BC24" s="48"/>
      <c r="BD24" s="48"/>
      <c r="BE24" s="29"/>
      <c r="BF24" s="48"/>
      <c r="BG24" s="48"/>
      <c r="BI24" s="48"/>
      <c r="BJ24" s="48"/>
      <c r="BK24" s="7"/>
      <c r="BM24" s="29"/>
      <c r="BN24" s="47" t="s">
        <v>289</v>
      </c>
      <c r="BO24" s="47" t="s">
        <v>289</v>
      </c>
      <c r="BP24" s="2" t="s">
        <v>289</v>
      </c>
      <c r="BQ24" s="47" t="s">
        <v>289</v>
      </c>
      <c r="BR24" s="47" t="s">
        <v>289</v>
      </c>
      <c r="BS24" s="29"/>
      <c r="BT24" s="48" t="s">
        <v>289</v>
      </c>
      <c r="BU24" s="48" t="s">
        <v>289</v>
      </c>
      <c r="BV24" s="48" t="s">
        <v>289</v>
      </c>
      <c r="BW24" s="48" t="s">
        <v>289</v>
      </c>
      <c r="BX24" s="48" t="s">
        <v>289</v>
      </c>
      <c r="BY24" s="29"/>
      <c r="BZ24" s="48" t="s">
        <v>289</v>
      </c>
      <c r="CA24" s="48"/>
      <c r="CC24" s="48"/>
      <c r="CD24" s="48"/>
      <c r="CE24" s="29"/>
      <c r="CG24" s="29"/>
      <c r="CH24" s="47"/>
      <c r="CI24" s="47"/>
      <c r="CJ24" s="2"/>
      <c r="CK24" s="47"/>
      <c r="CL24" s="47"/>
      <c r="CM24" s="29"/>
      <c r="CN24" s="48"/>
      <c r="CO24" s="48"/>
      <c r="CR24" s="49"/>
      <c r="CS24" s="29"/>
      <c r="CT24" s="48"/>
      <c r="CU24" s="48"/>
      <c r="CW24" s="48"/>
      <c r="CX24" s="48"/>
      <c r="CY24" s="7"/>
      <c r="DA24" s="29"/>
      <c r="DB24" s="47"/>
      <c r="DC24" s="47"/>
      <c r="DD24" s="2"/>
      <c r="DE24" s="47"/>
      <c r="DF24" s="47"/>
      <c r="DG24" s="29"/>
      <c r="DH24" s="48"/>
      <c r="DI24" s="48"/>
      <c r="DL24" s="49"/>
      <c r="DM24" s="29"/>
      <c r="DN24" s="48"/>
      <c r="DO24" s="48"/>
      <c r="DQ24" s="48"/>
      <c r="DR24" s="48"/>
      <c r="DS24" s="7"/>
      <c r="DU24" s="29"/>
      <c r="DV24" s="47"/>
      <c r="DW24" s="47"/>
      <c r="DX24" s="2"/>
      <c r="DY24" s="47"/>
      <c r="DZ24" s="47"/>
      <c r="EA24" s="29"/>
      <c r="EC24" s="50"/>
      <c r="EF24" s="49"/>
      <c r="EG24" s="29"/>
      <c r="EH24" s="48"/>
      <c r="EI24" s="48"/>
      <c r="EK24" s="48"/>
      <c r="EL24" s="48"/>
      <c r="EM24" s="7"/>
      <c r="EO24" s="29"/>
      <c r="EP24" s="47"/>
      <c r="EQ24" s="47"/>
      <c r="ER24" s="2"/>
      <c r="ES24" s="47"/>
      <c r="ET24" s="47"/>
      <c r="EU24" s="29"/>
      <c r="EV24" s="48"/>
      <c r="EW24" s="48"/>
      <c r="EZ24" s="49"/>
      <c r="FA24" s="29"/>
      <c r="FB24" s="48"/>
      <c r="FC24" s="48"/>
      <c r="FE24" s="48"/>
      <c r="FF24" s="48"/>
      <c r="FG24" s="7"/>
      <c r="FI24" s="29"/>
      <c r="FJ24" s="47"/>
      <c r="FK24" s="47"/>
      <c r="FL24" s="2"/>
      <c r="FM24" s="47"/>
      <c r="FN24" s="47"/>
      <c r="FO24" s="29"/>
      <c r="FP24" s="48"/>
      <c r="FQ24" s="48"/>
      <c r="FT24" s="49"/>
      <c r="FU24" s="29"/>
      <c r="FV24" s="48"/>
      <c r="FW24" s="48"/>
      <c r="FY24" s="48"/>
      <c r="FZ24" s="48"/>
      <c r="GA24" s="19"/>
      <c r="GB24" s="53"/>
      <c r="GC24" s="53"/>
      <c r="GD24" s="54"/>
      <c r="GE24" s="29"/>
      <c r="GF24" s="29"/>
      <c r="GG24" s="47"/>
      <c r="GH24" s="29"/>
      <c r="GI24" s="56"/>
      <c r="GJ24" s="2"/>
      <c r="GK24" s="2"/>
      <c r="GL24" s="2"/>
      <c r="GM24" s="2"/>
      <c r="GN24" s="57"/>
      <c r="GO24" s="2"/>
      <c r="GP24" s="2"/>
      <c r="GQ24" s="2"/>
      <c r="GR24" s="2"/>
      <c r="GS24" s="2"/>
      <c r="GT24" s="2"/>
      <c r="GU24" s="19"/>
      <c r="GV24" s="53"/>
      <c r="GW24" s="53"/>
      <c r="GX24" s="54"/>
      <c r="GY24" s="29"/>
      <c r="GZ24" s="29"/>
      <c r="HA24" s="47"/>
      <c r="HB24" s="29"/>
      <c r="HC24" s="56"/>
      <c r="HD24" s="2"/>
      <c r="HE24" s="2"/>
      <c r="HF24" s="2"/>
      <c r="HG24" s="2"/>
      <c r="HH24" s="57"/>
      <c r="HI24" s="2"/>
      <c r="HJ24" s="2"/>
      <c r="HK24" s="2"/>
      <c r="HL24" s="2"/>
      <c r="HM24" s="2"/>
      <c r="HN24" s="2"/>
      <c r="HO24" s="19"/>
      <c r="HP24" s="53"/>
      <c r="HQ24" s="53"/>
      <c r="HR24" s="54"/>
      <c r="HS24" s="29"/>
      <c r="HT24" s="29"/>
      <c r="HU24" s="47"/>
      <c r="HV24" s="29"/>
      <c r="HW24" s="56"/>
      <c r="HX24" s="2"/>
      <c r="HY24" s="2"/>
      <c r="HZ24" s="2"/>
      <c r="IA24" s="2"/>
      <c r="IB24" s="57"/>
      <c r="IC24" s="2"/>
      <c r="ID24" s="2"/>
      <c r="IE24" s="2"/>
      <c r="IF24" s="2"/>
      <c r="IG24" s="2"/>
      <c r="IH24" s="2"/>
      <c r="II24" s="19"/>
      <c r="IJ24" s="53"/>
      <c r="IK24" s="53"/>
      <c r="IL24" s="54"/>
      <c r="IM24" s="29"/>
      <c r="IN24" s="29"/>
      <c r="IO24" s="47"/>
      <c r="IP24" s="29"/>
      <c r="IQ24" s="56"/>
      <c r="IR24" s="2"/>
      <c r="IS24" s="2"/>
      <c r="IT24" s="2"/>
      <c r="IU24" s="2"/>
      <c r="IV24" s="57"/>
      <c r="IW24" s="2"/>
      <c r="IX24" s="2"/>
      <c r="IY24" s="2"/>
      <c r="IZ24" s="2"/>
      <c r="JA24" s="2"/>
      <c r="JB24" s="2"/>
    </row>
    <row r="25" spans="1:262" s="4" customFormat="1" ht="13.5" customHeight="1">
      <c r="A25" s="46" t="s">
        <v>443</v>
      </c>
      <c r="B25" s="2" t="s">
        <v>1123</v>
      </c>
      <c r="C25" s="7"/>
      <c r="E25" s="29">
        <v>8345</v>
      </c>
      <c r="F25" s="47">
        <f t="shared" si="0"/>
        <v>1.125561094566015E-2</v>
      </c>
      <c r="G25" s="48">
        <v>0</v>
      </c>
      <c r="H25" s="2">
        <v>0</v>
      </c>
      <c r="I25" s="47">
        <f t="shared" si="1"/>
        <v>0</v>
      </c>
      <c r="J25" s="48">
        <v>0</v>
      </c>
      <c r="K25" s="48"/>
      <c r="L25" s="48"/>
      <c r="M25" s="48"/>
      <c r="N25" s="48"/>
      <c r="O25" s="48"/>
      <c r="P25" s="48"/>
      <c r="Q25" s="29"/>
      <c r="R25" s="48"/>
      <c r="S25" s="48"/>
      <c r="U25" s="48"/>
      <c r="V25" s="48"/>
      <c r="W25" s="7"/>
      <c r="Y25" s="29">
        <v>3623</v>
      </c>
      <c r="Z25" s="47">
        <f>IF(Y25="","",Y25/W$7)</f>
        <v>3.929910272653118E-3</v>
      </c>
      <c r="AA25" s="47">
        <f>Z25-F25</f>
        <v>-7.3257006730070321E-3</v>
      </c>
      <c r="AB25" s="2">
        <v>0</v>
      </c>
      <c r="AC25" s="47">
        <f>IF(AB25="","",AB25/W$3)</f>
        <v>0</v>
      </c>
      <c r="AD25" s="47">
        <f>AC25-I25</f>
        <v>0</v>
      </c>
      <c r="AE25" s="29"/>
      <c r="AF25" s="48"/>
      <c r="AG25" s="48"/>
      <c r="AH25" s="48"/>
      <c r="AI25" s="48"/>
      <c r="AJ25" s="48"/>
      <c r="AK25" s="29"/>
      <c r="AM25" s="48"/>
      <c r="AO25" s="48"/>
      <c r="AP25" s="48"/>
      <c r="AQ25" s="7"/>
      <c r="AS25" s="10"/>
      <c r="AT25" s="47"/>
      <c r="AU25" s="47"/>
      <c r="AV25" s="97"/>
      <c r="AW25" s="47"/>
      <c r="AX25" s="47"/>
      <c r="AY25" s="29"/>
      <c r="AZ25" s="48"/>
      <c r="BA25" s="48"/>
      <c r="BB25" s="48"/>
      <c r="BC25" s="48"/>
      <c r="BD25" s="48"/>
      <c r="BE25" s="29"/>
      <c r="BF25" s="48"/>
      <c r="BG25" s="48"/>
      <c r="BI25" s="48"/>
      <c r="BJ25" s="48"/>
      <c r="BK25" s="7"/>
      <c r="BM25" s="29"/>
      <c r="BN25" s="47" t="s">
        <v>289</v>
      </c>
      <c r="BO25" s="47" t="s">
        <v>289</v>
      </c>
      <c r="BP25" s="2" t="s">
        <v>289</v>
      </c>
      <c r="BQ25" s="47" t="s">
        <v>289</v>
      </c>
      <c r="BR25" s="47" t="s">
        <v>289</v>
      </c>
      <c r="BS25" s="29"/>
      <c r="BT25" s="48" t="s">
        <v>289</v>
      </c>
      <c r="BU25" s="48" t="s">
        <v>289</v>
      </c>
      <c r="BV25" s="48" t="s">
        <v>289</v>
      </c>
      <c r="BW25" s="48" t="s">
        <v>289</v>
      </c>
      <c r="BX25" s="48" t="s">
        <v>289</v>
      </c>
      <c r="BY25" s="29"/>
      <c r="BZ25" s="48" t="s">
        <v>289</v>
      </c>
      <c r="CA25" s="48"/>
      <c r="CC25" s="48"/>
      <c r="CD25" s="48"/>
      <c r="CE25" s="29"/>
      <c r="CG25" s="29"/>
      <c r="CH25" s="47"/>
      <c r="CI25" s="47"/>
      <c r="CJ25" s="2"/>
      <c r="CK25" s="47"/>
      <c r="CL25" s="47"/>
      <c r="CM25" s="29"/>
      <c r="CN25" s="48"/>
      <c r="CO25" s="48"/>
      <c r="CR25" s="49"/>
      <c r="CS25" s="29"/>
      <c r="CT25" s="48"/>
      <c r="CU25" s="48"/>
      <c r="CW25" s="48"/>
      <c r="CX25" s="48"/>
      <c r="CY25" s="7"/>
      <c r="DA25" s="29"/>
      <c r="DB25" s="47"/>
      <c r="DC25" s="47"/>
      <c r="DD25" s="2"/>
      <c r="DE25" s="47"/>
      <c r="DF25" s="47"/>
      <c r="DG25" s="29"/>
      <c r="DH25" s="48"/>
      <c r="DI25" s="48"/>
      <c r="DL25" s="49"/>
      <c r="DM25" s="29"/>
      <c r="DN25" s="48"/>
      <c r="DO25" s="48"/>
      <c r="DQ25" s="48"/>
      <c r="DR25" s="48"/>
      <c r="DS25" s="7"/>
      <c r="DU25" s="29"/>
      <c r="DV25" s="47"/>
      <c r="DW25" s="47"/>
      <c r="DX25" s="2"/>
      <c r="DY25" s="47"/>
      <c r="DZ25" s="47"/>
      <c r="EA25" s="29"/>
      <c r="EC25" s="50"/>
      <c r="EF25" s="49"/>
      <c r="EG25" s="29"/>
      <c r="EH25" s="48"/>
      <c r="EI25" s="48"/>
      <c r="EK25" s="48"/>
      <c r="EL25" s="48"/>
      <c r="EM25" s="7"/>
      <c r="EO25" s="29"/>
      <c r="EP25" s="47"/>
      <c r="EQ25" s="47"/>
      <c r="ER25" s="2"/>
      <c r="ES25" s="47"/>
      <c r="ET25" s="47"/>
      <c r="EU25" s="29"/>
      <c r="EV25" s="48"/>
      <c r="EW25" s="48"/>
      <c r="EZ25" s="49"/>
      <c r="FA25" s="29"/>
      <c r="FB25" s="48"/>
      <c r="FC25" s="48"/>
      <c r="FE25" s="48"/>
      <c r="FF25" s="48"/>
      <c r="FG25" s="7"/>
      <c r="FI25" s="29"/>
      <c r="FJ25" s="47"/>
      <c r="FK25" s="47"/>
      <c r="FL25" s="2"/>
      <c r="FM25" s="47"/>
      <c r="FN25" s="47"/>
      <c r="FO25" s="29"/>
      <c r="FP25" s="48"/>
      <c r="FQ25" s="48"/>
      <c r="FT25" s="49"/>
      <c r="FU25" s="29"/>
      <c r="FV25" s="48"/>
      <c r="FW25" s="48"/>
      <c r="FY25" s="48"/>
      <c r="FZ25" s="48"/>
      <c r="GA25" s="19"/>
      <c r="GB25" s="53"/>
      <c r="GC25" s="53"/>
      <c r="GD25" s="54"/>
      <c r="GE25" s="29"/>
      <c r="GF25" s="29"/>
      <c r="GG25" s="47"/>
      <c r="GH25" s="29"/>
      <c r="GI25" s="56"/>
      <c r="GJ25" s="2"/>
      <c r="GK25" s="2"/>
      <c r="GL25" s="2"/>
      <c r="GM25" s="2"/>
      <c r="GN25" s="57"/>
      <c r="GO25" s="2"/>
      <c r="GP25" s="2"/>
      <c r="GQ25" s="2"/>
      <c r="GR25" s="2"/>
      <c r="GS25" s="2"/>
      <c r="GT25" s="2"/>
      <c r="GU25" s="19"/>
      <c r="GV25" s="53"/>
      <c r="GW25" s="53"/>
      <c r="GX25" s="54"/>
      <c r="GY25" s="29"/>
      <c r="GZ25" s="29"/>
      <c r="HA25" s="47"/>
      <c r="HB25" s="29"/>
      <c r="HC25" s="56"/>
      <c r="HD25" s="2"/>
      <c r="HE25" s="2"/>
      <c r="HF25" s="2"/>
      <c r="HG25" s="2"/>
      <c r="HH25" s="57"/>
      <c r="HI25" s="2"/>
      <c r="HJ25" s="2"/>
      <c r="HK25" s="2"/>
      <c r="HL25" s="2"/>
      <c r="HM25" s="2"/>
      <c r="HN25" s="2"/>
      <c r="HO25" s="19"/>
      <c r="HP25" s="53"/>
      <c r="HQ25" s="53"/>
      <c r="HR25" s="54"/>
      <c r="HS25" s="29"/>
      <c r="HT25" s="29"/>
      <c r="HU25" s="47"/>
      <c r="HV25" s="29"/>
      <c r="HW25" s="56"/>
      <c r="HX25" s="2"/>
      <c r="HY25" s="2"/>
      <c r="HZ25" s="2"/>
      <c r="IA25" s="2"/>
      <c r="IB25" s="57"/>
      <c r="IC25" s="2"/>
      <c r="ID25" s="2"/>
      <c r="IE25" s="2"/>
      <c r="IF25" s="2"/>
      <c r="IG25" s="2"/>
      <c r="IH25" s="2"/>
      <c r="II25" s="19"/>
      <c r="IJ25" s="53"/>
      <c r="IK25" s="53"/>
      <c r="IL25" s="54"/>
      <c r="IM25" s="29"/>
      <c r="IN25" s="29"/>
      <c r="IO25" s="47"/>
      <c r="IP25" s="29"/>
      <c r="IQ25" s="56"/>
      <c r="IR25" s="2"/>
      <c r="IS25" s="2"/>
      <c r="IT25" s="2"/>
      <c r="IU25" s="2"/>
      <c r="IV25" s="57"/>
      <c r="IW25" s="2"/>
      <c r="IX25" s="2"/>
      <c r="IY25" s="2"/>
      <c r="IZ25" s="2"/>
      <c r="JA25" s="2"/>
      <c r="JB25" s="2"/>
    </row>
    <row r="26" spans="1:262" s="4" customFormat="1" ht="13.5" customHeight="1">
      <c r="A26" s="46" t="s">
        <v>617</v>
      </c>
      <c r="B26" s="2" t="s">
        <v>1124</v>
      </c>
      <c r="C26" s="7"/>
      <c r="E26" s="29">
        <v>6785</v>
      </c>
      <c r="F26" s="47">
        <f t="shared" si="0"/>
        <v>9.1515063231041478E-3</v>
      </c>
      <c r="G26" s="48">
        <v>0</v>
      </c>
      <c r="H26" s="2">
        <v>0</v>
      </c>
      <c r="I26" s="47">
        <f t="shared" si="1"/>
        <v>0</v>
      </c>
      <c r="J26" s="48">
        <v>0</v>
      </c>
      <c r="K26" s="48"/>
      <c r="L26" s="48"/>
      <c r="M26" s="48"/>
      <c r="N26" s="48"/>
      <c r="O26" s="48"/>
      <c r="P26" s="48"/>
      <c r="Q26" s="29"/>
      <c r="R26" s="48"/>
      <c r="S26" s="48"/>
      <c r="U26" s="48"/>
      <c r="V26" s="48"/>
      <c r="W26" s="7"/>
      <c r="Y26" s="29"/>
      <c r="Z26" s="47"/>
      <c r="AA26" s="47"/>
      <c r="AB26" s="2"/>
      <c r="AC26" s="47"/>
      <c r="AD26" s="47"/>
      <c r="AE26" s="29"/>
      <c r="AF26" s="48"/>
      <c r="AG26" s="48"/>
      <c r="AH26" s="48"/>
      <c r="AI26" s="48"/>
      <c r="AJ26" s="48"/>
      <c r="AK26" s="29"/>
      <c r="AM26" s="48"/>
      <c r="AO26" s="48"/>
      <c r="AP26" s="48"/>
      <c r="AQ26" s="7"/>
      <c r="AS26" s="10"/>
      <c r="AT26" s="47"/>
      <c r="AU26" s="47"/>
      <c r="AV26" s="97"/>
      <c r="AW26" s="47"/>
      <c r="AX26" s="47"/>
      <c r="AY26" s="29"/>
      <c r="AZ26" s="48"/>
      <c r="BA26" s="48"/>
      <c r="BB26" s="48"/>
      <c r="BC26" s="48"/>
      <c r="BD26" s="48"/>
      <c r="BE26" s="29"/>
      <c r="BF26" s="48"/>
      <c r="BG26" s="48"/>
      <c r="BI26" s="48"/>
      <c r="BJ26" s="48"/>
      <c r="BK26" s="7"/>
      <c r="BM26" s="29"/>
      <c r="BN26" s="47" t="s">
        <v>289</v>
      </c>
      <c r="BO26" s="47" t="s">
        <v>289</v>
      </c>
      <c r="BP26" s="2" t="s">
        <v>289</v>
      </c>
      <c r="BQ26" s="47" t="s">
        <v>289</v>
      </c>
      <c r="BR26" s="47" t="s">
        <v>289</v>
      </c>
      <c r="BS26" s="29"/>
      <c r="BT26" s="48" t="s">
        <v>289</v>
      </c>
      <c r="BU26" s="48" t="s">
        <v>289</v>
      </c>
      <c r="BV26" s="48" t="s">
        <v>289</v>
      </c>
      <c r="BW26" s="48" t="s">
        <v>289</v>
      </c>
      <c r="BX26" s="48" t="s">
        <v>289</v>
      </c>
      <c r="BY26" s="29"/>
      <c r="BZ26" s="48"/>
      <c r="CA26" s="48"/>
      <c r="CC26" s="48"/>
      <c r="CD26" s="48"/>
      <c r="CE26" s="29"/>
      <c r="CG26" s="29"/>
      <c r="CH26" s="47"/>
      <c r="CI26" s="47"/>
      <c r="CJ26" s="2"/>
      <c r="CK26" s="47"/>
      <c r="CL26" s="47"/>
      <c r="CM26" s="29"/>
      <c r="CN26" s="48"/>
      <c r="CO26" s="48"/>
      <c r="CR26" s="49"/>
      <c r="CS26" s="29"/>
      <c r="CT26" s="48"/>
      <c r="CU26" s="48"/>
      <c r="CW26" s="48"/>
      <c r="CX26" s="48"/>
      <c r="CY26" s="7"/>
      <c r="DA26" s="29"/>
      <c r="DB26" s="47"/>
      <c r="DC26" s="47"/>
      <c r="DD26" s="2"/>
      <c r="DE26" s="47"/>
      <c r="DF26" s="47"/>
      <c r="DG26" s="29"/>
      <c r="DH26" s="48"/>
      <c r="DI26" s="48"/>
      <c r="DL26" s="49"/>
      <c r="DM26" s="29"/>
      <c r="DN26" s="48"/>
      <c r="DO26" s="48"/>
      <c r="DQ26" s="48"/>
      <c r="DR26" s="48"/>
      <c r="DS26" s="7"/>
      <c r="DU26" s="29"/>
      <c r="DV26" s="47"/>
      <c r="DW26" s="47"/>
      <c r="DX26" s="2"/>
      <c r="DY26" s="47"/>
      <c r="DZ26" s="47"/>
      <c r="EA26" s="29"/>
      <c r="EC26" s="50"/>
      <c r="EF26" s="49"/>
      <c r="EG26" s="29"/>
      <c r="EH26" s="48"/>
      <c r="EI26" s="48"/>
      <c r="EK26" s="48"/>
      <c r="EL26" s="48"/>
      <c r="EM26" s="7"/>
      <c r="EO26" s="29"/>
      <c r="EP26" s="47"/>
      <c r="EQ26" s="47"/>
      <c r="ER26" s="2"/>
      <c r="ES26" s="47"/>
      <c r="ET26" s="47"/>
      <c r="EU26" s="29"/>
      <c r="EV26" s="48"/>
      <c r="EW26" s="48"/>
      <c r="EZ26" s="49"/>
      <c r="FA26" s="29"/>
      <c r="FB26" s="48"/>
      <c r="FC26" s="48"/>
      <c r="FE26" s="48"/>
      <c r="FF26" s="48"/>
      <c r="FG26" s="7"/>
      <c r="FI26" s="29"/>
      <c r="FJ26" s="47"/>
      <c r="FK26" s="47"/>
      <c r="FL26" s="2"/>
      <c r="FM26" s="47"/>
      <c r="FN26" s="47"/>
      <c r="FO26" s="29"/>
      <c r="FP26" s="48"/>
      <c r="FQ26" s="48"/>
      <c r="FT26" s="49"/>
      <c r="FU26" s="29"/>
      <c r="FV26" s="48"/>
      <c r="FW26" s="48"/>
      <c r="FY26" s="48"/>
      <c r="FZ26" s="48"/>
      <c r="GA26" s="19"/>
      <c r="GB26" s="53"/>
      <c r="GC26" s="53"/>
      <c r="GD26" s="54"/>
      <c r="GE26" s="29"/>
      <c r="GF26" s="29"/>
      <c r="GG26" s="47"/>
      <c r="GH26" s="29"/>
      <c r="GI26" s="56"/>
      <c r="GJ26" s="2"/>
      <c r="GK26" s="2"/>
      <c r="GL26" s="2"/>
      <c r="GM26" s="2"/>
      <c r="GN26" s="57"/>
      <c r="GO26" s="2"/>
      <c r="GP26" s="2"/>
      <c r="GQ26" s="2"/>
      <c r="GR26" s="2"/>
      <c r="GS26" s="2"/>
      <c r="GT26" s="2"/>
      <c r="GU26" s="19"/>
      <c r="GV26" s="53"/>
      <c r="GW26" s="53"/>
      <c r="GX26" s="54"/>
      <c r="GY26" s="29"/>
      <c r="GZ26" s="29"/>
      <c r="HA26" s="47"/>
      <c r="HB26" s="29"/>
      <c r="HC26" s="56"/>
      <c r="HD26" s="2"/>
      <c r="HE26" s="2"/>
      <c r="HF26" s="2"/>
      <c r="HG26" s="2"/>
      <c r="HH26" s="57"/>
      <c r="HI26" s="2"/>
      <c r="HJ26" s="2"/>
      <c r="HK26" s="2"/>
      <c r="HL26" s="2"/>
      <c r="HM26" s="2"/>
      <c r="HN26" s="2"/>
      <c r="HO26" s="19"/>
      <c r="HP26" s="53"/>
      <c r="HQ26" s="53"/>
      <c r="HR26" s="54"/>
      <c r="HS26" s="29"/>
      <c r="HT26" s="29"/>
      <c r="HU26" s="47"/>
      <c r="HV26" s="29"/>
      <c r="HW26" s="56"/>
      <c r="HX26" s="2"/>
      <c r="HY26" s="2"/>
      <c r="HZ26" s="2"/>
      <c r="IA26" s="2"/>
      <c r="IB26" s="57"/>
      <c r="IC26" s="2"/>
      <c r="ID26" s="2"/>
      <c r="IE26" s="2"/>
      <c r="IF26" s="2"/>
      <c r="IG26" s="2"/>
      <c r="IH26" s="2"/>
      <c r="II26" s="19"/>
      <c r="IJ26" s="53"/>
      <c r="IK26" s="53"/>
      <c r="IL26" s="54"/>
      <c r="IM26" s="29"/>
      <c r="IN26" s="29"/>
      <c r="IO26" s="47"/>
      <c r="IP26" s="29"/>
      <c r="IQ26" s="56"/>
      <c r="IR26" s="2"/>
      <c r="IS26" s="2"/>
      <c r="IT26" s="2"/>
      <c r="IU26" s="2"/>
      <c r="IV26" s="57"/>
      <c r="IW26" s="2"/>
      <c r="IX26" s="2"/>
      <c r="IY26" s="2"/>
      <c r="IZ26" s="2"/>
      <c r="JA26" s="2"/>
      <c r="JB26" s="2"/>
    </row>
    <row r="27" spans="1:262" s="4" customFormat="1" ht="13.5" customHeight="1">
      <c r="A27" s="46" t="s">
        <v>689</v>
      </c>
      <c r="B27" s="2" t="s">
        <v>1125</v>
      </c>
      <c r="C27" s="7"/>
      <c r="E27" s="29">
        <v>6391</v>
      </c>
      <c r="F27" s="47">
        <f t="shared" si="0"/>
        <v>8.6200850274073121E-3</v>
      </c>
      <c r="G27" s="48">
        <v>0</v>
      </c>
      <c r="H27" s="2">
        <v>0</v>
      </c>
      <c r="I27" s="47">
        <f t="shared" si="1"/>
        <v>0</v>
      </c>
      <c r="J27" s="48">
        <v>0</v>
      </c>
      <c r="K27" s="48"/>
      <c r="L27" s="48"/>
      <c r="M27" s="48"/>
      <c r="N27" s="48"/>
      <c r="O27" s="48"/>
      <c r="P27" s="48"/>
      <c r="Q27" s="29"/>
      <c r="R27" s="48"/>
      <c r="S27" s="48"/>
      <c r="U27" s="48"/>
      <c r="V27" s="48"/>
      <c r="W27" s="7"/>
      <c r="Y27" s="29"/>
      <c r="Z27" s="47"/>
      <c r="AA27" s="47"/>
      <c r="AB27" s="2"/>
      <c r="AC27" s="47"/>
      <c r="AD27" s="47"/>
      <c r="AE27" s="29"/>
      <c r="AF27" s="48"/>
      <c r="AG27" s="48"/>
      <c r="AH27" s="48"/>
      <c r="AI27" s="48"/>
      <c r="AJ27" s="48"/>
      <c r="AK27" s="29"/>
      <c r="AM27" s="48"/>
      <c r="AO27" s="48"/>
      <c r="AP27" s="48"/>
      <c r="AQ27" s="7"/>
      <c r="AS27" s="10"/>
      <c r="AT27" s="47"/>
      <c r="AU27" s="47"/>
      <c r="AV27" s="97"/>
      <c r="AW27" s="47"/>
      <c r="AX27" s="47"/>
      <c r="AY27" s="29"/>
      <c r="AZ27" s="48"/>
      <c r="BA27" s="48"/>
      <c r="BB27" s="48"/>
      <c r="BC27" s="48"/>
      <c r="BD27" s="48"/>
      <c r="BE27" s="29"/>
      <c r="BF27" s="48"/>
      <c r="BG27" s="48"/>
      <c r="BI27" s="48"/>
      <c r="BJ27" s="48"/>
      <c r="BK27" s="7"/>
      <c r="BM27" s="29"/>
      <c r="BN27" s="47" t="s">
        <v>289</v>
      </c>
      <c r="BO27" s="47" t="s">
        <v>289</v>
      </c>
      <c r="BP27" s="2" t="s">
        <v>289</v>
      </c>
      <c r="BQ27" s="47" t="s">
        <v>289</v>
      </c>
      <c r="BR27" s="47" t="s">
        <v>289</v>
      </c>
      <c r="BS27" s="29"/>
      <c r="BT27" s="48" t="s">
        <v>289</v>
      </c>
      <c r="BU27" s="48" t="s">
        <v>289</v>
      </c>
      <c r="BV27" s="48" t="s">
        <v>289</v>
      </c>
      <c r="BW27" s="48" t="s">
        <v>289</v>
      </c>
      <c r="BX27" s="48" t="s">
        <v>289</v>
      </c>
      <c r="BY27" s="29"/>
      <c r="BZ27" s="48"/>
      <c r="CA27" s="48"/>
      <c r="CC27" s="48"/>
      <c r="CD27" s="48"/>
      <c r="CE27" s="29"/>
      <c r="CG27" s="29"/>
      <c r="CH27" s="47"/>
      <c r="CI27" s="47"/>
      <c r="CJ27" s="2"/>
      <c r="CK27" s="47"/>
      <c r="CL27" s="47"/>
      <c r="CM27" s="29"/>
      <c r="CN27" s="48"/>
      <c r="CO27" s="48"/>
      <c r="CR27" s="49"/>
      <c r="CS27" s="29"/>
      <c r="CT27" s="48"/>
      <c r="CU27" s="48"/>
      <c r="CW27" s="48"/>
      <c r="CX27" s="48"/>
      <c r="CY27" s="7"/>
      <c r="DA27" s="29"/>
      <c r="DB27" s="47"/>
      <c r="DC27" s="47"/>
      <c r="DD27" s="2"/>
      <c r="DE27" s="47"/>
      <c r="DF27" s="47"/>
      <c r="DG27" s="29"/>
      <c r="DH27" s="48"/>
      <c r="DI27" s="48"/>
      <c r="DL27" s="49"/>
      <c r="DM27" s="29"/>
      <c r="DN27" s="48"/>
      <c r="DO27" s="48"/>
      <c r="DQ27" s="48"/>
      <c r="DR27" s="48"/>
      <c r="DS27" s="7"/>
      <c r="DU27" s="29"/>
      <c r="DV27" s="47"/>
      <c r="DW27" s="47"/>
      <c r="DX27" s="2"/>
      <c r="DY27" s="47"/>
      <c r="DZ27" s="47"/>
      <c r="EA27" s="29"/>
      <c r="EC27" s="50"/>
      <c r="EF27" s="49"/>
      <c r="EG27" s="29"/>
      <c r="EH27" s="48"/>
      <c r="EI27" s="48"/>
      <c r="EK27" s="48"/>
      <c r="EL27" s="48"/>
      <c r="EM27" s="7"/>
      <c r="EO27" s="29"/>
      <c r="EP27" s="47"/>
      <c r="EQ27" s="47"/>
      <c r="ER27" s="2"/>
      <c r="ES27" s="47"/>
      <c r="ET27" s="47"/>
      <c r="EU27" s="29"/>
      <c r="EV27" s="48"/>
      <c r="EW27" s="48"/>
      <c r="EZ27" s="49"/>
      <c r="FA27" s="29"/>
      <c r="FB27" s="48"/>
      <c r="FC27" s="48"/>
      <c r="FE27" s="48"/>
      <c r="FF27" s="48"/>
      <c r="FG27" s="7"/>
      <c r="FI27" s="29"/>
      <c r="FJ27" s="47"/>
      <c r="FK27" s="47"/>
      <c r="FL27" s="2"/>
      <c r="FM27" s="47"/>
      <c r="FN27" s="47"/>
      <c r="FO27" s="29"/>
      <c r="FP27" s="48"/>
      <c r="FQ27" s="48"/>
      <c r="FT27" s="49"/>
      <c r="FU27" s="29"/>
      <c r="FV27" s="48"/>
      <c r="FW27" s="48"/>
      <c r="FY27" s="48"/>
      <c r="FZ27" s="48"/>
      <c r="GA27" s="19"/>
      <c r="GB27" s="53"/>
      <c r="GC27" s="53"/>
      <c r="GD27" s="54"/>
      <c r="GE27" s="29"/>
      <c r="GF27" s="29"/>
      <c r="GG27" s="47"/>
      <c r="GH27" s="29"/>
      <c r="GI27" s="56"/>
      <c r="GJ27" s="2"/>
      <c r="GK27" s="2"/>
      <c r="GL27" s="2"/>
      <c r="GM27" s="2"/>
      <c r="GN27" s="57"/>
      <c r="GO27" s="2"/>
      <c r="GP27" s="2"/>
      <c r="GQ27" s="2"/>
      <c r="GR27" s="2"/>
      <c r="GS27" s="2"/>
      <c r="GT27" s="2"/>
      <c r="GU27" s="19"/>
      <c r="GV27" s="53"/>
      <c r="GW27" s="53"/>
      <c r="GX27" s="54"/>
      <c r="GY27" s="29"/>
      <c r="GZ27" s="29"/>
      <c r="HA27" s="47"/>
      <c r="HB27" s="29"/>
      <c r="HC27" s="56"/>
      <c r="HD27" s="2"/>
      <c r="HE27" s="2"/>
      <c r="HF27" s="2"/>
      <c r="HG27" s="2"/>
      <c r="HH27" s="57"/>
      <c r="HI27" s="2"/>
      <c r="HJ27" s="2"/>
      <c r="HK27" s="2"/>
      <c r="HL27" s="2"/>
      <c r="HM27" s="2"/>
      <c r="HN27" s="2"/>
      <c r="HO27" s="19"/>
      <c r="HP27" s="53"/>
      <c r="HQ27" s="53"/>
      <c r="HR27" s="54"/>
      <c r="HS27" s="29"/>
      <c r="HT27" s="29"/>
      <c r="HU27" s="47"/>
      <c r="HV27" s="29"/>
      <c r="HW27" s="56"/>
      <c r="HX27" s="2"/>
      <c r="HY27" s="2"/>
      <c r="HZ27" s="2"/>
      <c r="IA27" s="2"/>
      <c r="IB27" s="57"/>
      <c r="IC27" s="2"/>
      <c r="ID27" s="2"/>
      <c r="IE27" s="2"/>
      <c r="IF27" s="2"/>
      <c r="IG27" s="2"/>
      <c r="IH27" s="2"/>
      <c r="II27" s="19"/>
      <c r="IJ27" s="53"/>
      <c r="IK27" s="53"/>
      <c r="IL27" s="54"/>
      <c r="IM27" s="29"/>
      <c r="IN27" s="29"/>
      <c r="IO27" s="47"/>
      <c r="IP27" s="29"/>
      <c r="IQ27" s="56"/>
      <c r="IR27" s="2"/>
      <c r="IS27" s="2"/>
      <c r="IT27" s="2"/>
      <c r="IU27" s="2"/>
      <c r="IV27" s="57"/>
      <c r="IW27" s="2"/>
      <c r="IX27" s="2"/>
      <c r="IY27" s="2"/>
      <c r="IZ27" s="2"/>
      <c r="JA27" s="2"/>
      <c r="JB27" s="2"/>
    </row>
    <row r="28" spans="1:262" s="4" customFormat="1" ht="13.5" customHeight="1">
      <c r="A28" s="46" t="s">
        <v>419</v>
      </c>
      <c r="B28" s="2" t="s">
        <v>1138</v>
      </c>
      <c r="C28" s="7"/>
      <c r="E28" s="29"/>
      <c r="F28" s="47"/>
      <c r="G28" s="48"/>
      <c r="H28" s="2"/>
      <c r="I28" s="47"/>
      <c r="J28" s="48"/>
      <c r="K28" s="48"/>
      <c r="L28" s="48"/>
      <c r="M28" s="48"/>
      <c r="N28" s="48"/>
      <c r="O28" s="48"/>
      <c r="P28" s="48"/>
      <c r="Q28" s="29"/>
      <c r="R28" s="48"/>
      <c r="S28" s="48"/>
      <c r="U28" s="48"/>
      <c r="V28" s="48"/>
      <c r="W28" s="7"/>
      <c r="Y28" s="29">
        <v>4822</v>
      </c>
      <c r="Z28" s="47">
        <f>IF(Y28="","",Y28/W$7)</f>
        <v>5.2304795293219254E-3</v>
      </c>
      <c r="AA28" s="47">
        <f>Z28-F28</f>
        <v>5.2304795293219254E-3</v>
      </c>
      <c r="AB28" s="2">
        <v>0</v>
      </c>
      <c r="AC28" s="47">
        <f>IF(AB28="","",AB28/W$3)</f>
        <v>0</v>
      </c>
      <c r="AD28" s="47">
        <f>AC28-I28</f>
        <v>0</v>
      </c>
      <c r="AE28" s="29"/>
      <c r="AF28" s="48"/>
      <c r="AG28" s="48"/>
      <c r="AH28" s="48"/>
      <c r="AI28" s="48"/>
      <c r="AJ28" s="48"/>
      <c r="AK28" s="29"/>
      <c r="AM28" s="48"/>
      <c r="AO28" s="48"/>
      <c r="AP28" s="48"/>
      <c r="AQ28" s="7"/>
      <c r="AS28" s="10"/>
      <c r="AT28" s="47"/>
      <c r="AU28" s="47"/>
      <c r="AV28" s="97"/>
      <c r="AW28" s="47"/>
      <c r="AX28" s="47"/>
      <c r="AY28" s="29"/>
      <c r="AZ28" s="48"/>
      <c r="BA28" s="48"/>
      <c r="BB28" s="48"/>
      <c r="BC28" s="48"/>
      <c r="BD28" s="48"/>
      <c r="BE28" s="29"/>
      <c r="BF28" s="48"/>
      <c r="BG28" s="48"/>
      <c r="BI28" s="48"/>
      <c r="BJ28" s="48"/>
      <c r="BK28" s="7"/>
      <c r="BM28" s="29"/>
      <c r="BN28" s="47" t="s">
        <v>289</v>
      </c>
      <c r="BO28" s="47" t="s">
        <v>289</v>
      </c>
      <c r="BP28" s="2" t="s">
        <v>289</v>
      </c>
      <c r="BQ28" s="47" t="s">
        <v>289</v>
      </c>
      <c r="BR28" s="47" t="s">
        <v>289</v>
      </c>
      <c r="BS28" s="29"/>
      <c r="BT28" s="48" t="s">
        <v>289</v>
      </c>
      <c r="BU28" s="48" t="s">
        <v>289</v>
      </c>
      <c r="BV28" s="48" t="s">
        <v>289</v>
      </c>
      <c r="BW28" s="48" t="s">
        <v>289</v>
      </c>
      <c r="BX28" s="48" t="s">
        <v>289</v>
      </c>
      <c r="BY28" s="29"/>
      <c r="BZ28" s="48"/>
      <c r="CA28" s="48"/>
      <c r="CC28" s="48"/>
      <c r="CD28" s="48"/>
      <c r="CE28" s="29"/>
      <c r="CG28" s="29"/>
      <c r="CH28" s="47"/>
      <c r="CI28" s="47"/>
      <c r="CJ28" s="2"/>
      <c r="CK28" s="47"/>
      <c r="CL28" s="47"/>
      <c r="CM28" s="29"/>
      <c r="CN28" s="48"/>
      <c r="CO28" s="48"/>
      <c r="CR28" s="49"/>
      <c r="CS28" s="29"/>
      <c r="CT28" s="48"/>
      <c r="CU28" s="48"/>
      <c r="CW28" s="48"/>
      <c r="CX28" s="48"/>
      <c r="CY28" s="7"/>
      <c r="DA28" s="29"/>
      <c r="DB28" s="47"/>
      <c r="DC28" s="47"/>
      <c r="DD28" s="2"/>
      <c r="DE28" s="47"/>
      <c r="DF28" s="47"/>
      <c r="DG28" s="29"/>
      <c r="DH28" s="48"/>
      <c r="DI28" s="48"/>
      <c r="DL28" s="49"/>
      <c r="DM28" s="29"/>
      <c r="DN28" s="48"/>
      <c r="DO28" s="48"/>
      <c r="DQ28" s="48"/>
      <c r="DR28" s="48"/>
      <c r="DS28" s="7"/>
      <c r="DU28" s="29"/>
      <c r="DV28" s="47"/>
      <c r="DW28" s="47"/>
      <c r="DX28" s="2"/>
      <c r="DY28" s="47"/>
      <c r="DZ28" s="47"/>
      <c r="EA28" s="29"/>
      <c r="EC28" s="50"/>
      <c r="EF28" s="49"/>
      <c r="EG28" s="29"/>
      <c r="EH28" s="48"/>
      <c r="EI28" s="48"/>
      <c r="EK28" s="48"/>
      <c r="EL28" s="48"/>
      <c r="EM28" s="7"/>
      <c r="EO28" s="29"/>
      <c r="EP28" s="47"/>
      <c r="EQ28" s="47"/>
      <c r="ER28" s="2"/>
      <c r="ES28" s="47"/>
      <c r="ET28" s="47"/>
      <c r="EU28" s="29"/>
      <c r="EV28" s="48"/>
      <c r="EW28" s="48"/>
      <c r="EZ28" s="49"/>
      <c r="FA28" s="29"/>
      <c r="FB28" s="48"/>
      <c r="FC28" s="48"/>
      <c r="FE28" s="48"/>
      <c r="FF28" s="48"/>
      <c r="FG28" s="7"/>
      <c r="FI28" s="29"/>
      <c r="FJ28" s="47"/>
      <c r="FK28" s="47"/>
      <c r="FL28" s="2"/>
      <c r="FM28" s="47"/>
      <c r="FN28" s="47"/>
      <c r="FO28" s="29"/>
      <c r="FP28" s="48"/>
      <c r="FQ28" s="48"/>
      <c r="FT28" s="49"/>
      <c r="FU28" s="29"/>
      <c r="FV28" s="48"/>
      <c r="FW28" s="48"/>
      <c r="FY28" s="48"/>
      <c r="FZ28" s="48"/>
      <c r="GA28" s="19"/>
      <c r="GB28" s="53"/>
      <c r="GC28" s="53"/>
      <c r="GD28" s="54"/>
      <c r="GE28" s="29"/>
      <c r="GF28" s="29"/>
      <c r="GG28" s="47"/>
      <c r="GH28" s="29"/>
      <c r="GI28" s="56"/>
      <c r="GJ28" s="2"/>
      <c r="GK28" s="2"/>
      <c r="GL28" s="2"/>
      <c r="GM28" s="2"/>
      <c r="GN28" s="57"/>
      <c r="GO28" s="2"/>
      <c r="GP28" s="2"/>
      <c r="GQ28" s="2"/>
      <c r="GR28" s="2"/>
      <c r="GS28" s="2"/>
      <c r="GT28" s="2"/>
      <c r="GU28" s="19"/>
      <c r="GV28" s="53"/>
      <c r="GW28" s="53"/>
      <c r="GX28" s="54"/>
      <c r="GY28" s="29"/>
      <c r="GZ28" s="29"/>
      <c r="HA28" s="47"/>
      <c r="HB28" s="29"/>
      <c r="HC28" s="56"/>
      <c r="HD28" s="2"/>
      <c r="HE28" s="2"/>
      <c r="HF28" s="2"/>
      <c r="HG28" s="2"/>
      <c r="HH28" s="57"/>
      <c r="HI28" s="2"/>
      <c r="HJ28" s="2"/>
      <c r="HK28" s="2"/>
      <c r="HL28" s="2"/>
      <c r="HM28" s="2"/>
      <c r="HN28" s="2"/>
      <c r="HO28" s="19"/>
      <c r="HP28" s="53"/>
      <c r="HQ28" s="53"/>
      <c r="HR28" s="54"/>
      <c r="HS28" s="29"/>
      <c r="HT28" s="29"/>
      <c r="HU28" s="47"/>
      <c r="HV28" s="29"/>
      <c r="HW28" s="56"/>
      <c r="HX28" s="2"/>
      <c r="HY28" s="2"/>
      <c r="HZ28" s="2"/>
      <c r="IA28" s="2"/>
      <c r="IB28" s="57"/>
      <c r="IC28" s="2"/>
      <c r="ID28" s="2"/>
      <c r="IE28" s="2"/>
      <c r="IF28" s="2"/>
      <c r="IG28" s="2"/>
      <c r="IH28" s="2"/>
      <c r="II28" s="19"/>
      <c r="IJ28" s="53"/>
      <c r="IK28" s="53"/>
      <c r="IL28" s="54"/>
      <c r="IM28" s="29"/>
      <c r="IN28" s="29"/>
      <c r="IO28" s="47"/>
      <c r="IP28" s="29"/>
      <c r="IQ28" s="56"/>
      <c r="IR28" s="2"/>
      <c r="IS28" s="2"/>
      <c r="IT28" s="2"/>
      <c r="IU28" s="2"/>
      <c r="IV28" s="57"/>
      <c r="IW28" s="2"/>
      <c r="IX28" s="2"/>
      <c r="IY28" s="2"/>
      <c r="IZ28" s="2"/>
      <c r="JA28" s="2"/>
      <c r="JB28" s="2"/>
    </row>
    <row r="29" spans="1:262" s="4" customFormat="1" ht="13.5" customHeight="1">
      <c r="A29" s="46" t="s">
        <v>417</v>
      </c>
      <c r="B29" s="2" t="s">
        <v>1126</v>
      </c>
      <c r="C29" s="7"/>
      <c r="E29" s="29">
        <v>5413</v>
      </c>
      <c r="F29" s="47">
        <f t="shared" ref="F29:F41" si="2">IF(E29="","",E29/C$7)</f>
        <v>7.3009732832664334E-3</v>
      </c>
      <c r="G29" s="48">
        <v>0</v>
      </c>
      <c r="H29" s="2">
        <v>0</v>
      </c>
      <c r="I29" s="47">
        <f t="shared" ref="I29:I41" si="3">IF(G29="","",H29/C$3)</f>
        <v>0</v>
      </c>
      <c r="J29" s="48">
        <v>0</v>
      </c>
      <c r="K29" s="48"/>
      <c r="L29" s="48"/>
      <c r="M29" s="48"/>
      <c r="N29" s="48"/>
      <c r="O29" s="48"/>
      <c r="P29" s="48"/>
      <c r="Q29" s="29"/>
      <c r="R29" s="48"/>
      <c r="S29" s="48"/>
      <c r="U29" s="48"/>
      <c r="V29" s="48"/>
      <c r="W29" s="7"/>
      <c r="Y29" s="29"/>
      <c r="Z29" s="47"/>
      <c r="AA29" s="47"/>
      <c r="AB29" s="2"/>
      <c r="AC29" s="47"/>
      <c r="AD29" s="47"/>
      <c r="AE29" s="29"/>
      <c r="AF29" s="48"/>
      <c r="AG29" s="48"/>
      <c r="AH29" s="48"/>
      <c r="AI29" s="48"/>
      <c r="AJ29" s="48"/>
      <c r="AK29" s="29"/>
      <c r="AM29" s="48"/>
      <c r="AO29" s="48"/>
      <c r="AP29" s="48"/>
      <c r="AQ29" s="7"/>
      <c r="AS29" s="10"/>
      <c r="AT29" s="47"/>
      <c r="AU29" s="47"/>
      <c r="AV29" s="97"/>
      <c r="AW29" s="47"/>
      <c r="AX29" s="47"/>
      <c r="AY29" s="29"/>
      <c r="AZ29" s="48"/>
      <c r="BA29" s="48"/>
      <c r="BB29" s="48"/>
      <c r="BC29" s="48"/>
      <c r="BD29" s="48"/>
      <c r="BE29" s="29"/>
      <c r="BF29" s="48"/>
      <c r="BG29" s="48"/>
      <c r="BI29" s="48"/>
      <c r="BJ29" s="48"/>
      <c r="BK29" s="7"/>
      <c r="BM29" s="29"/>
      <c r="BN29" s="47" t="s">
        <v>289</v>
      </c>
      <c r="BO29" s="47" t="s">
        <v>289</v>
      </c>
      <c r="BP29" s="2" t="s">
        <v>289</v>
      </c>
      <c r="BQ29" s="47" t="s">
        <v>289</v>
      </c>
      <c r="BR29" s="47" t="s">
        <v>289</v>
      </c>
      <c r="BS29" s="29"/>
      <c r="BT29" s="48" t="s">
        <v>289</v>
      </c>
      <c r="BU29" s="48" t="s">
        <v>289</v>
      </c>
      <c r="BV29" s="48" t="s">
        <v>289</v>
      </c>
      <c r="BW29" s="48" t="s">
        <v>289</v>
      </c>
      <c r="BX29" s="48" t="s">
        <v>289</v>
      </c>
      <c r="BY29" s="29"/>
      <c r="BZ29" s="48"/>
      <c r="CA29" s="48"/>
      <c r="CC29" s="48"/>
      <c r="CD29" s="48"/>
      <c r="CE29" s="29"/>
      <c r="CG29" s="29"/>
      <c r="CH29" s="47"/>
      <c r="CI29" s="47"/>
      <c r="CJ29" s="2"/>
      <c r="CK29" s="47"/>
      <c r="CL29" s="47"/>
      <c r="CM29" s="29"/>
      <c r="CN29" s="48"/>
      <c r="CO29" s="48"/>
      <c r="CR29" s="49"/>
      <c r="CS29" s="29"/>
      <c r="CT29" s="48"/>
      <c r="CU29" s="48"/>
      <c r="CW29" s="48"/>
      <c r="CX29" s="48"/>
      <c r="CY29" s="7"/>
      <c r="DA29" s="29"/>
      <c r="DB29" s="47"/>
      <c r="DC29" s="47"/>
      <c r="DD29" s="2"/>
      <c r="DE29" s="47"/>
      <c r="DF29" s="47"/>
      <c r="DG29" s="29"/>
      <c r="DH29" s="48"/>
      <c r="DI29" s="48"/>
      <c r="DL29" s="49"/>
      <c r="DM29" s="29"/>
      <c r="DN29" s="48"/>
      <c r="DO29" s="48"/>
      <c r="DQ29" s="48"/>
      <c r="DR29" s="48"/>
      <c r="DS29" s="7"/>
      <c r="DU29" s="29"/>
      <c r="DV29" s="47"/>
      <c r="DW29" s="47"/>
      <c r="DX29" s="2"/>
      <c r="DY29" s="47"/>
      <c r="DZ29" s="47"/>
      <c r="EA29" s="29"/>
      <c r="EC29" s="50"/>
      <c r="EF29" s="49"/>
      <c r="EG29" s="29"/>
      <c r="EH29" s="48"/>
      <c r="EI29" s="48"/>
      <c r="EK29" s="48"/>
      <c r="EL29" s="48"/>
      <c r="EM29" s="7"/>
      <c r="EO29" s="29"/>
      <c r="EP29" s="47"/>
      <c r="EQ29" s="47"/>
      <c r="ER29" s="2"/>
      <c r="ES29" s="47"/>
      <c r="ET29" s="47"/>
      <c r="EU29" s="29"/>
      <c r="EV29" s="48"/>
      <c r="EW29" s="48"/>
      <c r="EZ29" s="49"/>
      <c r="FA29" s="29"/>
      <c r="FB29" s="48"/>
      <c r="FC29" s="48"/>
      <c r="FE29" s="48"/>
      <c r="FF29" s="48"/>
      <c r="FG29" s="7"/>
      <c r="FI29" s="29"/>
      <c r="FJ29" s="47"/>
      <c r="FK29" s="47"/>
      <c r="FL29" s="2"/>
      <c r="FM29" s="47"/>
      <c r="FN29" s="47"/>
      <c r="FO29" s="29"/>
      <c r="FP29" s="48"/>
      <c r="FQ29" s="48"/>
      <c r="FT29" s="49"/>
      <c r="FU29" s="29"/>
      <c r="FV29" s="48"/>
      <c r="FW29" s="48"/>
      <c r="FY29" s="48"/>
      <c r="FZ29" s="48"/>
      <c r="GA29" s="19"/>
      <c r="GB29" s="53"/>
      <c r="GC29" s="53"/>
      <c r="GD29" s="54"/>
      <c r="GE29" s="2"/>
      <c r="GF29" s="55"/>
      <c r="GG29" s="54"/>
      <c r="GH29" s="2"/>
      <c r="GI29" s="56"/>
      <c r="GJ29" s="2"/>
      <c r="GK29" s="2"/>
      <c r="GL29" s="2"/>
      <c r="GM29" s="2"/>
      <c r="GN29" s="57"/>
      <c r="GO29" s="2"/>
      <c r="GP29" s="2"/>
      <c r="GQ29" s="2"/>
      <c r="GR29" s="2"/>
      <c r="GS29" s="2"/>
      <c r="GT29" s="2"/>
      <c r="GU29" s="19"/>
      <c r="GV29" s="53"/>
      <c r="GW29" s="53"/>
      <c r="GX29" s="54"/>
      <c r="GY29" s="2"/>
      <c r="GZ29" s="55"/>
      <c r="HA29" s="54"/>
      <c r="HB29" s="2"/>
      <c r="HC29" s="56"/>
      <c r="HD29" s="2"/>
      <c r="HE29" s="2"/>
      <c r="HF29" s="2"/>
      <c r="HG29" s="2"/>
      <c r="HH29" s="57"/>
      <c r="HI29" s="2"/>
      <c r="HJ29" s="2"/>
      <c r="HK29" s="2"/>
      <c r="HL29" s="2"/>
      <c r="HM29" s="2"/>
      <c r="HN29" s="2"/>
      <c r="HO29" s="19"/>
      <c r="HP29" s="53"/>
      <c r="HQ29" s="53"/>
      <c r="HR29" s="54"/>
      <c r="HS29" s="2"/>
      <c r="HT29" s="55"/>
      <c r="HU29" s="54"/>
      <c r="HV29" s="2"/>
      <c r="HW29" s="56"/>
      <c r="HX29" s="2"/>
      <c r="HY29" s="2"/>
      <c r="HZ29" s="2"/>
      <c r="IA29" s="2"/>
      <c r="IB29" s="57"/>
      <c r="IC29" s="2"/>
      <c r="ID29" s="2"/>
      <c r="IE29" s="2"/>
      <c r="IF29" s="2"/>
      <c r="IG29" s="2"/>
      <c r="IH29" s="2"/>
      <c r="II29" s="19"/>
      <c r="IJ29" s="53"/>
      <c r="IK29" s="53"/>
      <c r="IL29" s="54"/>
      <c r="IM29" s="2"/>
      <c r="IN29" s="55"/>
      <c r="IO29" s="54"/>
      <c r="IP29" s="2"/>
      <c r="IQ29" s="56"/>
      <c r="IR29" s="2"/>
      <c r="IS29" s="2"/>
      <c r="IT29" s="2"/>
      <c r="IU29" s="2"/>
      <c r="IV29" s="57"/>
      <c r="IW29" s="2"/>
      <c r="IX29" s="2"/>
      <c r="IY29" s="2"/>
      <c r="IZ29" s="2"/>
      <c r="JA29" s="2"/>
      <c r="JB29" s="2"/>
    </row>
    <row r="30" spans="1:262" s="4" customFormat="1" ht="13.5" customHeight="1">
      <c r="A30" s="46" t="s">
        <v>420</v>
      </c>
      <c r="B30" s="2" t="s">
        <v>1127</v>
      </c>
      <c r="C30" s="7"/>
      <c r="E30" s="29">
        <v>5238</v>
      </c>
      <c r="F30" s="47">
        <f t="shared" si="2"/>
        <v>7.0649359057361133E-3</v>
      </c>
      <c r="G30" s="48">
        <v>0</v>
      </c>
      <c r="H30" s="2">
        <v>0</v>
      </c>
      <c r="I30" s="47">
        <f t="shared" si="3"/>
        <v>0</v>
      </c>
      <c r="J30" s="48">
        <v>0</v>
      </c>
      <c r="K30" s="48"/>
      <c r="L30" s="48"/>
      <c r="M30" s="48"/>
      <c r="N30" s="48"/>
      <c r="O30" s="48"/>
      <c r="P30" s="48"/>
      <c r="Q30" s="29"/>
      <c r="R30" s="48"/>
      <c r="S30" s="48"/>
      <c r="U30" s="48"/>
      <c r="V30" s="48"/>
      <c r="W30" s="7"/>
      <c r="Y30" s="29"/>
      <c r="Z30" s="153"/>
      <c r="AA30" s="47"/>
      <c r="AB30" s="2"/>
      <c r="AC30" s="153"/>
      <c r="AD30" s="47"/>
      <c r="AE30" s="29"/>
      <c r="AF30" s="48"/>
      <c r="AG30" s="48"/>
      <c r="AH30" s="48"/>
      <c r="AI30" s="48"/>
      <c r="AJ30" s="48"/>
      <c r="AK30" s="29"/>
      <c r="AM30" s="48"/>
      <c r="AO30" s="48"/>
      <c r="AP30" s="48"/>
      <c r="AQ30" s="7"/>
      <c r="AS30" s="10"/>
      <c r="AT30" s="47"/>
      <c r="AU30" s="47"/>
      <c r="AV30" s="97"/>
      <c r="AW30" s="47"/>
      <c r="AX30" s="47"/>
      <c r="AY30" s="29"/>
      <c r="AZ30" s="48"/>
      <c r="BA30" s="48"/>
      <c r="BB30" s="48"/>
      <c r="BC30" s="48"/>
      <c r="BD30" s="48"/>
      <c r="BE30" s="29"/>
      <c r="BF30" s="48"/>
      <c r="BG30" s="48"/>
      <c r="BI30" s="48"/>
      <c r="BJ30" s="48"/>
      <c r="BK30" s="7"/>
      <c r="BM30" s="29"/>
      <c r="BN30" s="47" t="s">
        <v>289</v>
      </c>
      <c r="BO30" s="47" t="s">
        <v>289</v>
      </c>
      <c r="BP30" s="2" t="s">
        <v>289</v>
      </c>
      <c r="BQ30" s="47" t="s">
        <v>289</v>
      </c>
      <c r="BR30" s="47" t="s">
        <v>289</v>
      </c>
      <c r="BS30" s="29"/>
      <c r="BT30" s="48" t="s">
        <v>289</v>
      </c>
      <c r="BU30" s="48" t="s">
        <v>289</v>
      </c>
      <c r="BV30" s="48" t="s">
        <v>289</v>
      </c>
      <c r="BW30" s="48" t="s">
        <v>289</v>
      </c>
      <c r="BX30" s="48" t="s">
        <v>289</v>
      </c>
      <c r="BY30" s="29"/>
      <c r="BZ30" s="48"/>
      <c r="CA30" s="48"/>
      <c r="CC30" s="48"/>
      <c r="CD30" s="48"/>
      <c r="CE30" s="29"/>
      <c r="CG30" s="29"/>
      <c r="CH30" s="47"/>
      <c r="CI30" s="47"/>
      <c r="CJ30" s="2"/>
      <c r="CK30" s="47"/>
      <c r="CL30" s="47"/>
      <c r="CM30" s="29"/>
      <c r="CN30" s="48"/>
      <c r="CO30" s="48"/>
      <c r="CR30" s="49"/>
      <c r="CS30" s="29"/>
      <c r="CT30" s="48"/>
      <c r="CU30" s="48"/>
      <c r="CW30" s="48"/>
      <c r="CX30" s="48"/>
      <c r="CY30" s="7"/>
      <c r="DA30" s="29"/>
      <c r="DB30" s="47"/>
      <c r="DC30" s="47"/>
      <c r="DD30" s="2"/>
      <c r="DE30" s="47"/>
      <c r="DF30" s="47"/>
      <c r="DG30" s="29"/>
      <c r="DH30" s="48"/>
      <c r="DI30" s="48"/>
      <c r="DL30" s="49"/>
      <c r="DM30" s="29"/>
      <c r="DN30" s="48"/>
      <c r="DO30" s="48"/>
      <c r="DQ30" s="48"/>
      <c r="DR30" s="48"/>
      <c r="DS30" s="7"/>
      <c r="DU30" s="29"/>
      <c r="DV30" s="47"/>
      <c r="DW30" s="47"/>
      <c r="DX30" s="2"/>
      <c r="DY30" s="47"/>
      <c r="DZ30" s="47"/>
      <c r="EA30" s="29"/>
      <c r="EC30" s="50"/>
      <c r="EF30" s="49"/>
      <c r="EG30" s="29"/>
      <c r="EH30" s="48"/>
      <c r="EI30" s="48"/>
      <c r="EK30" s="48"/>
      <c r="EL30" s="48"/>
      <c r="EM30" s="7"/>
      <c r="EO30" s="29"/>
      <c r="EP30" s="47"/>
      <c r="EQ30" s="47"/>
      <c r="ER30" s="2"/>
      <c r="ES30" s="47"/>
      <c r="ET30" s="47"/>
      <c r="EU30" s="29"/>
      <c r="EV30" s="48"/>
      <c r="EW30" s="48"/>
      <c r="EZ30" s="49"/>
      <c r="FA30" s="29"/>
      <c r="FB30" s="48"/>
      <c r="FC30" s="48"/>
      <c r="FE30" s="48"/>
      <c r="FF30" s="48"/>
      <c r="FG30" s="7"/>
      <c r="FI30" s="29"/>
      <c r="FJ30" s="47"/>
      <c r="FK30" s="47"/>
      <c r="FL30" s="2"/>
      <c r="FM30" s="47"/>
      <c r="FN30" s="47"/>
      <c r="FO30" s="29"/>
      <c r="FP30" s="48"/>
      <c r="FQ30" s="48"/>
      <c r="FT30" s="49"/>
      <c r="FU30" s="29"/>
      <c r="FV30" s="48"/>
      <c r="FW30" s="48"/>
      <c r="FY30" s="48"/>
      <c r="FZ30" s="48"/>
      <c r="GA30" s="19"/>
      <c r="GB30" s="53"/>
      <c r="GC30" s="53"/>
      <c r="GD30" s="54"/>
      <c r="GE30" s="2"/>
      <c r="GF30" s="55"/>
      <c r="GG30" s="54"/>
      <c r="GH30" s="2"/>
      <c r="GI30" s="56"/>
      <c r="GJ30" s="2"/>
      <c r="GK30" s="2"/>
      <c r="GL30" s="2"/>
      <c r="GM30" s="2"/>
      <c r="GN30" s="57"/>
      <c r="GO30" s="2"/>
      <c r="GP30" s="2"/>
      <c r="GQ30" s="2"/>
      <c r="GR30" s="2"/>
      <c r="GS30" s="2"/>
      <c r="GT30" s="2"/>
      <c r="GU30" s="19"/>
      <c r="GV30" s="53"/>
      <c r="GW30" s="53"/>
      <c r="GX30" s="54"/>
      <c r="GY30" s="2"/>
      <c r="GZ30" s="55"/>
      <c r="HA30" s="54"/>
      <c r="HB30" s="2"/>
      <c r="HC30" s="56"/>
      <c r="HD30" s="2"/>
      <c r="HE30" s="2"/>
      <c r="HF30" s="2"/>
      <c r="HG30" s="2"/>
      <c r="HH30" s="57"/>
      <c r="HI30" s="2"/>
      <c r="HJ30" s="2"/>
      <c r="HK30" s="2"/>
      <c r="HL30" s="2"/>
      <c r="HM30" s="2"/>
      <c r="HN30" s="2"/>
      <c r="HO30" s="19"/>
      <c r="HP30" s="53"/>
      <c r="HQ30" s="53"/>
      <c r="HR30" s="54"/>
      <c r="HS30" s="2"/>
      <c r="HT30" s="55"/>
      <c r="HU30" s="54"/>
      <c r="HV30" s="2"/>
      <c r="HW30" s="56"/>
      <c r="HX30" s="2"/>
      <c r="HY30" s="2"/>
      <c r="HZ30" s="2"/>
      <c r="IA30" s="2"/>
      <c r="IB30" s="57"/>
      <c r="IC30" s="2"/>
      <c r="ID30" s="2"/>
      <c r="IE30" s="2"/>
      <c r="IF30" s="2"/>
      <c r="IG30" s="2"/>
      <c r="IH30" s="2"/>
      <c r="II30" s="19"/>
      <c r="IJ30" s="53"/>
      <c r="IK30" s="53"/>
      <c r="IL30" s="54"/>
      <c r="IM30" s="2"/>
      <c r="IN30" s="55"/>
      <c r="IO30" s="54"/>
      <c r="IP30" s="2"/>
      <c r="IQ30" s="56"/>
      <c r="IR30" s="2"/>
      <c r="IS30" s="2"/>
      <c r="IT30" s="2"/>
      <c r="IU30" s="2"/>
      <c r="IV30" s="57"/>
      <c r="IW30" s="2"/>
      <c r="IX30" s="2"/>
      <c r="IY30" s="2"/>
      <c r="IZ30" s="2"/>
      <c r="JA30" s="2"/>
      <c r="JB30" s="2"/>
    </row>
    <row r="31" spans="1:262" s="4" customFormat="1" ht="13.5" customHeight="1">
      <c r="A31" s="46" t="s">
        <v>618</v>
      </c>
      <c r="B31" s="2" t="s">
        <v>1128</v>
      </c>
      <c r="C31" s="7"/>
      <c r="E31" s="29">
        <v>4939</v>
      </c>
      <c r="F31" s="47">
        <f t="shared" si="2"/>
        <v>6.6616491864128794E-3</v>
      </c>
      <c r="G31" s="48">
        <v>0</v>
      </c>
      <c r="H31" s="2">
        <v>0</v>
      </c>
      <c r="I31" s="47">
        <f t="shared" si="3"/>
        <v>0</v>
      </c>
      <c r="J31" s="48">
        <v>0</v>
      </c>
      <c r="K31" s="48"/>
      <c r="L31" s="48"/>
      <c r="M31" s="48"/>
      <c r="N31" s="48"/>
      <c r="O31" s="48"/>
      <c r="P31" s="48"/>
      <c r="Q31" s="29"/>
      <c r="R31" s="48"/>
      <c r="S31" s="48"/>
      <c r="U31" s="48"/>
      <c r="V31" s="48"/>
      <c r="W31" s="7"/>
      <c r="Y31" s="29"/>
      <c r="Z31" s="47"/>
      <c r="AA31" s="47"/>
      <c r="AB31" s="2"/>
      <c r="AC31" s="47"/>
      <c r="AD31" s="47"/>
      <c r="AE31" s="29"/>
      <c r="AF31" s="48"/>
      <c r="AG31" s="48"/>
      <c r="AH31" s="48"/>
      <c r="AI31" s="48"/>
      <c r="AJ31" s="48"/>
      <c r="AK31" s="29"/>
      <c r="AM31" s="48"/>
      <c r="AO31" s="48"/>
      <c r="AP31" s="48"/>
      <c r="AQ31" s="7"/>
      <c r="AS31" s="10"/>
      <c r="AT31" s="47"/>
      <c r="AU31" s="47"/>
      <c r="AV31" s="97"/>
      <c r="AW31" s="47"/>
      <c r="AX31" s="47"/>
      <c r="AY31" s="29"/>
      <c r="AZ31" s="48"/>
      <c r="BA31" s="48"/>
      <c r="BB31" s="48"/>
      <c r="BC31" s="48"/>
      <c r="BD31" s="48"/>
      <c r="BE31" s="29"/>
      <c r="BF31" s="48"/>
      <c r="BG31" s="48"/>
      <c r="BI31" s="48"/>
      <c r="BJ31" s="48"/>
      <c r="BK31" s="7"/>
      <c r="BM31" s="29"/>
      <c r="BN31" s="47" t="s">
        <v>289</v>
      </c>
      <c r="BO31" s="47" t="s">
        <v>289</v>
      </c>
      <c r="BP31" s="2" t="s">
        <v>289</v>
      </c>
      <c r="BQ31" s="47" t="s">
        <v>289</v>
      </c>
      <c r="BR31" s="47" t="s">
        <v>289</v>
      </c>
      <c r="BS31" s="29"/>
      <c r="BT31" s="48" t="s">
        <v>289</v>
      </c>
      <c r="BU31" s="48" t="s">
        <v>289</v>
      </c>
      <c r="BV31" s="48" t="s">
        <v>289</v>
      </c>
      <c r="BW31" s="48" t="s">
        <v>289</v>
      </c>
      <c r="BX31" s="48" t="s">
        <v>289</v>
      </c>
      <c r="BY31" s="29"/>
      <c r="BZ31" s="48"/>
      <c r="CA31" s="48"/>
      <c r="CC31" s="48"/>
      <c r="CD31" s="48"/>
      <c r="CE31" s="29"/>
      <c r="CG31" s="29"/>
      <c r="CH31" s="47"/>
      <c r="CI31" s="47"/>
      <c r="CJ31" s="2"/>
      <c r="CK31" s="47"/>
      <c r="CL31" s="47"/>
      <c r="CM31" s="29"/>
      <c r="CN31" s="48"/>
      <c r="CO31" s="48"/>
      <c r="CR31" s="49"/>
      <c r="CS31" s="29"/>
      <c r="CT31" s="48"/>
      <c r="CU31" s="48"/>
      <c r="CW31" s="48"/>
      <c r="CX31" s="48"/>
      <c r="CY31" s="7"/>
      <c r="DA31" s="29"/>
      <c r="DB31" s="47"/>
      <c r="DC31" s="47"/>
      <c r="DD31" s="2"/>
      <c r="DE31" s="47"/>
      <c r="DF31" s="47"/>
      <c r="DG31" s="29"/>
      <c r="DH31" s="48"/>
      <c r="DI31" s="48"/>
      <c r="DL31" s="49"/>
      <c r="DM31" s="29"/>
      <c r="DN31" s="48"/>
      <c r="DO31" s="48"/>
      <c r="DQ31" s="48"/>
      <c r="DR31" s="48"/>
      <c r="DS31" s="7"/>
      <c r="DU31" s="29"/>
      <c r="DV31" s="47"/>
      <c r="DW31" s="47"/>
      <c r="DX31" s="2"/>
      <c r="DY31" s="47"/>
      <c r="DZ31" s="47"/>
      <c r="EA31" s="29"/>
      <c r="EC31" s="50"/>
      <c r="EF31" s="49"/>
      <c r="EG31" s="29"/>
      <c r="EH31" s="48"/>
      <c r="EI31" s="48"/>
      <c r="EK31" s="48"/>
      <c r="EL31" s="48"/>
      <c r="EM31" s="7"/>
      <c r="EO31" s="29"/>
      <c r="EP31" s="47"/>
      <c r="EQ31" s="47"/>
      <c r="ER31" s="2"/>
      <c r="ES31" s="47"/>
      <c r="ET31" s="47"/>
      <c r="EU31" s="29"/>
      <c r="EV31" s="48"/>
      <c r="EW31" s="48"/>
      <c r="EZ31" s="49"/>
      <c r="FA31" s="29"/>
      <c r="FB31" s="48"/>
      <c r="FC31" s="48"/>
      <c r="FE31" s="48"/>
      <c r="FF31" s="48"/>
      <c r="FG31" s="7"/>
      <c r="FI31" s="29"/>
      <c r="FJ31" s="47"/>
      <c r="FK31" s="47"/>
      <c r="FL31" s="2"/>
      <c r="FM31" s="47"/>
      <c r="FN31" s="47"/>
      <c r="FO31" s="29"/>
      <c r="FP31" s="48"/>
      <c r="FQ31" s="48"/>
      <c r="FT31" s="49"/>
      <c r="FU31" s="29"/>
      <c r="FV31" s="48"/>
      <c r="FW31" s="48"/>
      <c r="FY31" s="48"/>
      <c r="FZ31" s="48"/>
      <c r="GA31" s="19"/>
      <c r="GB31" s="53"/>
      <c r="GC31" s="53"/>
      <c r="GD31" s="54"/>
      <c r="GE31" s="2"/>
      <c r="GF31" s="55"/>
      <c r="GG31" s="54"/>
      <c r="GH31" s="2"/>
      <c r="GI31" s="56"/>
      <c r="GJ31" s="2"/>
      <c r="GK31" s="2"/>
      <c r="GL31" s="2"/>
      <c r="GM31" s="2"/>
      <c r="GN31" s="57"/>
      <c r="GO31" s="2"/>
      <c r="GP31" s="2"/>
      <c r="GQ31" s="2"/>
      <c r="GR31" s="2"/>
      <c r="GS31" s="2"/>
      <c r="GT31" s="2"/>
      <c r="GU31" s="19"/>
      <c r="GV31" s="53"/>
      <c r="GW31" s="53"/>
      <c r="GX31" s="54"/>
      <c r="GY31" s="2"/>
      <c r="GZ31" s="55"/>
      <c r="HA31" s="54"/>
      <c r="HB31" s="2"/>
      <c r="HC31" s="56"/>
      <c r="HD31" s="2"/>
      <c r="HE31" s="2"/>
      <c r="HF31" s="2"/>
      <c r="HG31" s="2"/>
      <c r="HH31" s="57"/>
      <c r="HI31" s="2"/>
      <c r="HJ31" s="2"/>
      <c r="HK31" s="2"/>
      <c r="HL31" s="2"/>
      <c r="HM31" s="2"/>
      <c r="HN31" s="2"/>
      <c r="HO31" s="19"/>
      <c r="HP31" s="53"/>
      <c r="HQ31" s="53"/>
      <c r="HR31" s="54"/>
      <c r="HS31" s="2"/>
      <c r="HT31" s="55"/>
      <c r="HU31" s="54"/>
      <c r="HV31" s="2"/>
      <c r="HW31" s="56"/>
      <c r="HX31" s="2"/>
      <c r="HY31" s="2"/>
      <c r="HZ31" s="2"/>
      <c r="IA31" s="2"/>
      <c r="IB31" s="57"/>
      <c r="IC31" s="2"/>
      <c r="ID31" s="2"/>
      <c r="IE31" s="2"/>
      <c r="IF31" s="2"/>
      <c r="IG31" s="2"/>
      <c r="IH31" s="2"/>
      <c r="II31" s="19"/>
      <c r="IJ31" s="53"/>
      <c r="IK31" s="53"/>
      <c r="IL31" s="54"/>
      <c r="IM31" s="2"/>
      <c r="IN31" s="55"/>
      <c r="IO31" s="54"/>
      <c r="IP31" s="2"/>
      <c r="IQ31" s="56"/>
      <c r="IR31" s="2"/>
      <c r="IS31" s="2"/>
      <c r="IT31" s="2"/>
      <c r="IU31" s="2"/>
      <c r="IV31" s="57"/>
      <c r="IW31" s="2"/>
      <c r="IX31" s="2"/>
      <c r="IY31" s="2"/>
      <c r="IZ31" s="2"/>
      <c r="JA31" s="2"/>
      <c r="JB31" s="2"/>
    </row>
    <row r="32" spans="1:262" s="4" customFormat="1" ht="13.5" customHeight="1">
      <c r="A32" s="46" t="s">
        <v>411</v>
      </c>
      <c r="B32" s="2" t="s">
        <v>1129</v>
      </c>
      <c r="C32" s="7"/>
      <c r="E32" s="29">
        <v>4878</v>
      </c>
      <c r="F32" s="47">
        <f t="shared" si="2"/>
        <v>6.5793733005308818E-3</v>
      </c>
      <c r="G32" s="48">
        <v>0</v>
      </c>
      <c r="H32" s="2">
        <v>0</v>
      </c>
      <c r="I32" s="47">
        <f t="shared" si="3"/>
        <v>0</v>
      </c>
      <c r="J32" s="48">
        <v>0</v>
      </c>
      <c r="K32" s="48"/>
      <c r="L32" s="48"/>
      <c r="M32" s="48"/>
      <c r="N32" s="48"/>
      <c r="O32" s="48"/>
      <c r="P32" s="48"/>
      <c r="Q32" s="29"/>
      <c r="R32" s="48"/>
      <c r="S32" s="48"/>
      <c r="U32" s="48"/>
      <c r="V32" s="48"/>
      <c r="W32" s="7"/>
      <c r="Y32" s="29">
        <v>3684</v>
      </c>
      <c r="Z32" s="47">
        <f>IF(Y32="","",Y32/W$7)</f>
        <v>3.9960776827088285E-3</v>
      </c>
      <c r="AA32" s="47">
        <f>Z32-F32</f>
        <v>-2.5832956178220533E-3</v>
      </c>
      <c r="AB32" s="2">
        <v>0</v>
      </c>
      <c r="AC32" s="47">
        <f>IF(AB32="","",AB32/W$3)</f>
        <v>0</v>
      </c>
      <c r="AD32" s="47">
        <f>AC32-I32</f>
        <v>0</v>
      </c>
      <c r="AE32" s="29"/>
      <c r="AF32" s="48"/>
      <c r="AG32" s="48"/>
      <c r="AH32" s="48"/>
      <c r="AI32" s="48"/>
      <c r="AJ32" s="48"/>
      <c r="AK32" s="29"/>
      <c r="AM32" s="48"/>
      <c r="AO32" s="48"/>
      <c r="AP32" s="48"/>
      <c r="AQ32" s="7"/>
      <c r="AS32" s="10"/>
      <c r="AT32" s="47"/>
      <c r="AU32" s="47"/>
      <c r="AV32" s="97"/>
      <c r="AW32" s="47"/>
      <c r="AX32" s="47"/>
      <c r="AY32" s="29"/>
      <c r="AZ32" s="48"/>
      <c r="BA32" s="48"/>
      <c r="BB32" s="48"/>
      <c r="BC32" s="48"/>
      <c r="BD32" s="48"/>
      <c r="BE32" s="29"/>
      <c r="BF32" s="48"/>
      <c r="BG32" s="48"/>
      <c r="BI32" s="48"/>
      <c r="BJ32" s="48"/>
      <c r="BK32" s="7"/>
      <c r="BM32" s="29"/>
      <c r="BN32" s="47" t="s">
        <v>289</v>
      </c>
      <c r="BO32" s="47" t="s">
        <v>289</v>
      </c>
      <c r="BP32" s="2" t="s">
        <v>289</v>
      </c>
      <c r="BQ32" s="47" t="s">
        <v>289</v>
      </c>
      <c r="BR32" s="47" t="s">
        <v>289</v>
      </c>
      <c r="BS32" s="29"/>
      <c r="BT32" s="48" t="s">
        <v>289</v>
      </c>
      <c r="BU32" s="48" t="s">
        <v>289</v>
      </c>
      <c r="BV32" s="48" t="s">
        <v>289</v>
      </c>
      <c r="BW32" s="48" t="s">
        <v>289</v>
      </c>
      <c r="BX32" s="48" t="s">
        <v>289</v>
      </c>
      <c r="BY32" s="29"/>
      <c r="BZ32" s="48"/>
      <c r="CA32" s="48"/>
      <c r="CC32" s="48"/>
      <c r="CD32" s="48"/>
      <c r="CE32" s="29"/>
      <c r="CG32" s="29"/>
      <c r="CH32" s="47"/>
      <c r="CI32" s="47"/>
      <c r="CJ32" s="2"/>
      <c r="CK32" s="47"/>
      <c r="CL32" s="47"/>
      <c r="CM32" s="29"/>
      <c r="CN32" s="48"/>
      <c r="CO32" s="48"/>
      <c r="CR32" s="49"/>
      <c r="CS32" s="29"/>
      <c r="CT32" s="48"/>
      <c r="CU32" s="48"/>
      <c r="CW32" s="48"/>
      <c r="CX32" s="48"/>
      <c r="CY32" s="7"/>
      <c r="DA32" s="29"/>
      <c r="DB32" s="47"/>
      <c r="DC32" s="47"/>
      <c r="DD32" s="2"/>
      <c r="DE32" s="47"/>
      <c r="DF32" s="47"/>
      <c r="DG32" s="29"/>
      <c r="DH32" s="48"/>
      <c r="DI32" s="48"/>
      <c r="DL32" s="49"/>
      <c r="DM32" s="29"/>
      <c r="DN32" s="48"/>
      <c r="DO32" s="48"/>
      <c r="DQ32" s="48"/>
      <c r="DR32" s="48"/>
      <c r="DS32" s="7"/>
      <c r="DU32" s="29"/>
      <c r="DV32" s="47"/>
      <c r="DW32" s="47"/>
      <c r="DX32" s="2"/>
      <c r="DY32" s="47"/>
      <c r="DZ32" s="47"/>
      <c r="EA32" s="29"/>
      <c r="EC32" s="50"/>
      <c r="EF32" s="49"/>
      <c r="EG32" s="29"/>
      <c r="EH32" s="48"/>
      <c r="EI32" s="48"/>
      <c r="EK32" s="48"/>
      <c r="EL32" s="48"/>
      <c r="EM32" s="7"/>
      <c r="EO32" s="29"/>
      <c r="EP32" s="47"/>
      <c r="EQ32" s="47"/>
      <c r="ER32" s="2"/>
      <c r="ES32" s="47"/>
      <c r="ET32" s="47"/>
      <c r="EU32" s="29"/>
      <c r="EV32" s="48"/>
      <c r="EW32" s="48"/>
      <c r="EZ32" s="49"/>
      <c r="FA32" s="29"/>
      <c r="FB32" s="48"/>
      <c r="FC32" s="48"/>
      <c r="FE32" s="48"/>
      <c r="FF32" s="48"/>
      <c r="FG32" s="7"/>
      <c r="FI32" s="29"/>
      <c r="FJ32" s="47"/>
      <c r="FK32" s="47"/>
      <c r="FL32" s="2"/>
      <c r="FM32" s="47"/>
      <c r="FN32" s="47"/>
      <c r="FO32" s="29"/>
      <c r="FP32" s="48"/>
      <c r="FQ32" s="48"/>
      <c r="FT32" s="49"/>
      <c r="FU32" s="29"/>
      <c r="FV32" s="48"/>
      <c r="FW32" s="48"/>
      <c r="FY32" s="48"/>
      <c r="FZ32" s="48"/>
      <c r="GA32" s="19"/>
      <c r="GB32" s="53"/>
      <c r="GC32" s="53"/>
      <c r="GD32" s="54"/>
      <c r="GE32" s="2"/>
      <c r="GF32" s="55"/>
      <c r="GG32" s="54"/>
      <c r="GH32" s="2"/>
      <c r="GI32" s="56"/>
      <c r="GJ32" s="2"/>
      <c r="GK32" s="2"/>
      <c r="GL32" s="2"/>
      <c r="GM32" s="2"/>
      <c r="GN32" s="57"/>
      <c r="GO32" s="2"/>
      <c r="GP32" s="2"/>
      <c r="GQ32" s="2"/>
      <c r="GR32" s="2"/>
      <c r="GS32" s="2"/>
      <c r="GT32" s="2"/>
      <c r="GU32" s="19"/>
      <c r="GV32" s="53"/>
      <c r="GW32" s="53"/>
      <c r="GX32" s="54"/>
      <c r="GY32" s="2"/>
      <c r="GZ32" s="55"/>
      <c r="HA32" s="54"/>
      <c r="HB32" s="2"/>
      <c r="HC32" s="56"/>
      <c r="HD32" s="2"/>
      <c r="HE32" s="2"/>
      <c r="HF32" s="2"/>
      <c r="HG32" s="2"/>
      <c r="HH32" s="57"/>
      <c r="HI32" s="2"/>
      <c r="HJ32" s="2"/>
      <c r="HK32" s="2"/>
      <c r="HL32" s="2"/>
      <c r="HM32" s="2"/>
      <c r="HN32" s="2"/>
      <c r="HO32" s="19"/>
      <c r="HP32" s="53"/>
      <c r="HQ32" s="53"/>
      <c r="HR32" s="54"/>
      <c r="HS32" s="2"/>
      <c r="HT32" s="55"/>
      <c r="HU32" s="54"/>
      <c r="HV32" s="2"/>
      <c r="HW32" s="56"/>
      <c r="HX32" s="2"/>
      <c r="HY32" s="2"/>
      <c r="HZ32" s="2"/>
      <c r="IA32" s="2"/>
      <c r="IB32" s="57"/>
      <c r="IC32" s="2"/>
      <c r="ID32" s="2"/>
      <c r="IE32" s="2"/>
      <c r="IF32" s="2"/>
      <c r="IG32" s="2"/>
      <c r="IH32" s="2"/>
      <c r="II32" s="19"/>
      <c r="IJ32" s="53"/>
      <c r="IK32" s="53"/>
      <c r="IL32" s="54"/>
      <c r="IM32" s="2"/>
      <c r="IN32" s="55"/>
      <c r="IO32" s="54"/>
      <c r="IP32" s="2"/>
      <c r="IQ32" s="56"/>
      <c r="IR32" s="2"/>
      <c r="IS32" s="2"/>
      <c r="IT32" s="2"/>
      <c r="IU32" s="2"/>
      <c r="IV32" s="57"/>
      <c r="IW32" s="2"/>
      <c r="IX32" s="2"/>
      <c r="IY32" s="2"/>
      <c r="IZ32" s="2"/>
      <c r="JA32" s="2"/>
      <c r="JB32" s="2"/>
    </row>
    <row r="33" spans="1:262" s="4" customFormat="1" ht="13.5" customHeight="1">
      <c r="A33" s="46" t="s">
        <v>690</v>
      </c>
      <c r="B33" s="2" t="s">
        <v>1130</v>
      </c>
      <c r="C33" s="7"/>
      <c r="E33" s="29">
        <v>4531</v>
      </c>
      <c r="F33" s="47">
        <f t="shared" si="2"/>
        <v>6.1113449005136171E-3</v>
      </c>
      <c r="G33" s="48">
        <v>0</v>
      </c>
      <c r="H33" s="2">
        <v>0</v>
      </c>
      <c r="I33" s="47">
        <f t="shared" si="3"/>
        <v>0</v>
      </c>
      <c r="J33" s="48">
        <v>0</v>
      </c>
      <c r="K33" s="48"/>
      <c r="L33" s="48"/>
      <c r="M33" s="48"/>
      <c r="N33" s="48"/>
      <c r="O33" s="48"/>
      <c r="P33" s="48"/>
      <c r="Q33" s="29"/>
      <c r="R33" s="48"/>
      <c r="S33" s="48"/>
      <c r="U33" s="48"/>
      <c r="V33" s="48"/>
      <c r="W33" s="7"/>
      <c r="Y33" s="29"/>
      <c r="Z33" s="47"/>
      <c r="AA33" s="47"/>
      <c r="AB33" s="2"/>
      <c r="AC33" s="47"/>
      <c r="AD33" s="47"/>
      <c r="AE33" s="29"/>
      <c r="AF33" s="48"/>
      <c r="AG33" s="48"/>
      <c r="AH33" s="48"/>
      <c r="AI33" s="48"/>
      <c r="AJ33" s="48"/>
      <c r="AK33" s="29"/>
      <c r="AM33" s="48"/>
      <c r="AO33" s="48"/>
      <c r="AP33" s="48"/>
      <c r="AQ33" s="7"/>
      <c r="AS33" s="10"/>
      <c r="AT33" s="47"/>
      <c r="AU33" s="47"/>
      <c r="AV33" s="97"/>
      <c r="AW33" s="47"/>
      <c r="AX33" s="47"/>
      <c r="AY33" s="29"/>
      <c r="AZ33" s="48"/>
      <c r="BA33" s="48"/>
      <c r="BB33" s="48"/>
      <c r="BC33" s="48"/>
      <c r="BD33" s="48"/>
      <c r="BE33" s="29"/>
      <c r="BF33" s="48"/>
      <c r="BG33" s="48"/>
      <c r="BI33" s="48"/>
      <c r="BJ33" s="48"/>
      <c r="BK33" s="7"/>
      <c r="BM33" s="29"/>
      <c r="BN33" s="47" t="s">
        <v>289</v>
      </c>
      <c r="BO33" s="47" t="s">
        <v>289</v>
      </c>
      <c r="BP33" s="2" t="s">
        <v>289</v>
      </c>
      <c r="BQ33" s="47" t="s">
        <v>289</v>
      </c>
      <c r="BR33" s="47" t="s">
        <v>289</v>
      </c>
      <c r="BS33" s="29"/>
      <c r="BT33" s="48" t="s">
        <v>289</v>
      </c>
      <c r="BU33" s="48" t="s">
        <v>289</v>
      </c>
      <c r="BV33" s="48" t="s">
        <v>289</v>
      </c>
      <c r="BW33" s="48" t="s">
        <v>289</v>
      </c>
      <c r="BX33" s="48" t="s">
        <v>289</v>
      </c>
      <c r="BY33" s="29"/>
      <c r="BZ33" s="48"/>
      <c r="CA33" s="48"/>
      <c r="CC33" s="48"/>
      <c r="CD33" s="48"/>
      <c r="CE33" s="29"/>
      <c r="CG33" s="29"/>
      <c r="CH33" s="47"/>
      <c r="CI33" s="47"/>
      <c r="CJ33" s="2"/>
      <c r="CK33" s="47"/>
      <c r="CL33" s="47"/>
      <c r="CM33" s="29"/>
      <c r="CN33" s="48"/>
      <c r="CO33" s="48"/>
      <c r="CR33" s="49"/>
      <c r="CS33" s="29"/>
      <c r="CT33" s="48"/>
      <c r="CU33" s="48"/>
      <c r="CW33" s="48"/>
      <c r="CX33" s="48"/>
      <c r="CY33" s="7"/>
      <c r="DA33" s="29"/>
      <c r="DB33" s="47"/>
      <c r="DC33" s="47"/>
      <c r="DD33" s="2"/>
      <c r="DE33" s="47"/>
      <c r="DF33" s="47"/>
      <c r="DG33" s="29"/>
      <c r="DH33" s="48"/>
      <c r="DI33" s="48"/>
      <c r="DL33" s="49"/>
      <c r="DM33" s="29"/>
      <c r="DN33" s="48"/>
      <c r="DO33" s="48"/>
      <c r="DQ33" s="48"/>
      <c r="DR33" s="48"/>
      <c r="DS33" s="7"/>
      <c r="DU33" s="29"/>
      <c r="DV33" s="47"/>
      <c r="DW33" s="47"/>
      <c r="DX33" s="2"/>
      <c r="DY33" s="47"/>
      <c r="DZ33" s="47"/>
      <c r="EA33" s="29"/>
      <c r="EC33" s="50"/>
      <c r="EF33" s="49"/>
      <c r="EG33" s="29"/>
      <c r="EH33" s="48"/>
      <c r="EI33" s="48"/>
      <c r="EK33" s="48"/>
      <c r="EL33" s="48"/>
      <c r="EM33" s="7"/>
      <c r="EO33" s="29"/>
      <c r="EP33" s="47"/>
      <c r="EQ33" s="47"/>
      <c r="ER33" s="2"/>
      <c r="ES33" s="47"/>
      <c r="ET33" s="47"/>
      <c r="EU33" s="29"/>
      <c r="EV33" s="48"/>
      <c r="EW33" s="48"/>
      <c r="EZ33" s="49"/>
      <c r="FA33" s="29"/>
      <c r="FB33" s="48"/>
      <c r="FC33" s="48"/>
      <c r="FE33" s="48"/>
      <c r="FF33" s="48"/>
      <c r="FG33" s="7"/>
      <c r="FI33" s="29"/>
      <c r="FJ33" s="47"/>
      <c r="FK33" s="47"/>
      <c r="FL33" s="2"/>
      <c r="FM33" s="47"/>
      <c r="FN33" s="47"/>
      <c r="FO33" s="29"/>
      <c r="FP33" s="48"/>
      <c r="FQ33" s="48"/>
      <c r="FT33" s="49"/>
      <c r="FU33" s="29"/>
      <c r="FV33" s="48"/>
      <c r="FW33" s="48"/>
      <c r="FY33" s="48"/>
      <c r="FZ33" s="48"/>
      <c r="GA33" s="19"/>
      <c r="GB33" s="53"/>
      <c r="GC33" s="53"/>
      <c r="GD33" s="54"/>
      <c r="GE33" s="2"/>
      <c r="GF33" s="55"/>
      <c r="GG33" s="54"/>
      <c r="GH33" s="2"/>
      <c r="GI33" s="56"/>
      <c r="GJ33" s="2"/>
      <c r="GK33" s="2"/>
      <c r="GL33" s="2"/>
      <c r="GM33" s="2"/>
      <c r="GN33" s="57"/>
      <c r="GO33" s="2"/>
      <c r="GP33" s="2"/>
      <c r="GQ33" s="2"/>
      <c r="GR33" s="2"/>
      <c r="GS33" s="2"/>
      <c r="GT33" s="2"/>
      <c r="GU33" s="19"/>
      <c r="GV33" s="53"/>
      <c r="GW33" s="53"/>
      <c r="GX33" s="54"/>
      <c r="GY33" s="2"/>
      <c r="GZ33" s="55"/>
      <c r="HA33" s="54"/>
      <c r="HB33" s="2"/>
      <c r="HC33" s="56"/>
      <c r="HD33" s="2"/>
      <c r="HE33" s="2"/>
      <c r="HF33" s="2"/>
      <c r="HG33" s="2"/>
      <c r="HH33" s="57"/>
      <c r="HI33" s="2"/>
      <c r="HJ33" s="2"/>
      <c r="HK33" s="2"/>
      <c r="HL33" s="2"/>
      <c r="HM33" s="2"/>
      <c r="HN33" s="2"/>
      <c r="HO33" s="19"/>
      <c r="HP33" s="53"/>
      <c r="HQ33" s="53"/>
      <c r="HR33" s="54"/>
      <c r="HS33" s="2"/>
      <c r="HT33" s="55"/>
      <c r="HU33" s="54"/>
      <c r="HV33" s="2"/>
      <c r="HW33" s="56"/>
      <c r="HX33" s="2"/>
      <c r="HY33" s="2"/>
      <c r="HZ33" s="2"/>
      <c r="IA33" s="2"/>
      <c r="IB33" s="57"/>
      <c r="IC33" s="2"/>
      <c r="ID33" s="2"/>
      <c r="IE33" s="2"/>
      <c r="IF33" s="2"/>
      <c r="IG33" s="2"/>
      <c r="IH33" s="2"/>
      <c r="II33" s="19"/>
      <c r="IJ33" s="53"/>
      <c r="IK33" s="53"/>
      <c r="IL33" s="54"/>
      <c r="IM33" s="2"/>
      <c r="IN33" s="55"/>
      <c r="IO33" s="54"/>
      <c r="IP33" s="2"/>
      <c r="IQ33" s="56"/>
      <c r="IR33" s="2"/>
      <c r="IS33" s="2"/>
      <c r="IT33" s="2"/>
      <c r="IU33" s="2"/>
      <c r="IV33" s="57"/>
      <c r="IW33" s="2"/>
      <c r="IX33" s="2"/>
      <c r="IY33" s="2"/>
      <c r="IZ33" s="2"/>
      <c r="JA33" s="2"/>
      <c r="JB33" s="2"/>
    </row>
    <row r="34" spans="1:262" s="4" customFormat="1" ht="13.5" customHeight="1">
      <c r="A34" s="46" t="s">
        <v>440</v>
      </c>
      <c r="B34" s="2" t="s">
        <v>1131</v>
      </c>
      <c r="C34" s="7"/>
      <c r="E34" s="29">
        <v>4391</v>
      </c>
      <c r="F34" s="47">
        <f t="shared" si="2"/>
        <v>5.9225149984893609E-3</v>
      </c>
      <c r="G34" s="48">
        <v>0</v>
      </c>
      <c r="H34" s="2">
        <v>0</v>
      </c>
      <c r="I34" s="47">
        <f t="shared" si="3"/>
        <v>0</v>
      </c>
      <c r="J34" s="48">
        <v>0</v>
      </c>
      <c r="K34" s="29"/>
      <c r="L34" s="48"/>
      <c r="M34" s="48"/>
      <c r="N34" s="48"/>
      <c r="O34" s="48"/>
      <c r="P34" s="48"/>
      <c r="Q34" s="29"/>
      <c r="R34" s="48"/>
      <c r="S34" s="48"/>
      <c r="U34" s="48"/>
      <c r="V34" s="48"/>
      <c r="W34" s="7"/>
      <c r="Y34" s="29"/>
      <c r="Z34" s="153"/>
      <c r="AA34" s="47"/>
      <c r="AB34" s="2"/>
      <c r="AC34" s="153"/>
      <c r="AD34" s="47"/>
      <c r="AE34" s="29"/>
      <c r="AF34" s="48"/>
      <c r="AG34" s="48"/>
      <c r="AH34" s="48"/>
      <c r="AI34" s="48"/>
      <c r="AJ34" s="48"/>
      <c r="AK34" s="29"/>
      <c r="AM34" s="48"/>
      <c r="AO34" s="48"/>
      <c r="AP34" s="48"/>
      <c r="AQ34" s="7"/>
      <c r="AS34" s="10"/>
      <c r="AT34" s="47"/>
      <c r="AU34" s="47"/>
      <c r="AV34" s="97"/>
      <c r="AW34" s="47"/>
      <c r="AX34" s="47"/>
      <c r="AY34" s="29"/>
      <c r="AZ34" s="48"/>
      <c r="BA34" s="48"/>
      <c r="BB34" s="48"/>
      <c r="BC34" s="48"/>
      <c r="BD34" s="48"/>
      <c r="BE34" s="29"/>
      <c r="BF34" s="48"/>
      <c r="BG34" s="48"/>
      <c r="BI34" s="48"/>
      <c r="BJ34" s="48"/>
      <c r="BK34" s="7"/>
      <c r="BM34" s="29"/>
      <c r="BN34" s="47" t="s">
        <v>289</v>
      </c>
      <c r="BO34" s="47" t="s">
        <v>289</v>
      </c>
      <c r="BP34" s="2" t="s">
        <v>289</v>
      </c>
      <c r="BQ34" s="47" t="s">
        <v>289</v>
      </c>
      <c r="BR34" s="47" t="s">
        <v>289</v>
      </c>
      <c r="BS34" s="29"/>
      <c r="BT34" s="48" t="s">
        <v>289</v>
      </c>
      <c r="BU34" s="48" t="s">
        <v>289</v>
      </c>
      <c r="BV34" s="48" t="s">
        <v>289</v>
      </c>
      <c r="BW34" s="48" t="s">
        <v>289</v>
      </c>
      <c r="BX34" s="48" t="s">
        <v>289</v>
      </c>
      <c r="BY34" s="29"/>
      <c r="BZ34" s="48"/>
      <c r="CA34" s="48"/>
      <c r="CC34" s="48"/>
      <c r="CD34" s="48"/>
      <c r="CE34" s="29"/>
      <c r="CG34" s="29"/>
      <c r="CH34" s="47"/>
      <c r="CI34" s="47"/>
      <c r="CJ34" s="2"/>
      <c r="CK34" s="47"/>
      <c r="CL34" s="47"/>
      <c r="CM34" s="29"/>
      <c r="CN34" s="48"/>
      <c r="CO34" s="48"/>
      <c r="CR34" s="49"/>
      <c r="CS34" s="29"/>
      <c r="CT34" s="48"/>
      <c r="CU34" s="48"/>
      <c r="CW34" s="48"/>
      <c r="CX34" s="48"/>
      <c r="CY34" s="7"/>
      <c r="DA34" s="29"/>
      <c r="DB34" s="47"/>
      <c r="DC34" s="47"/>
      <c r="DD34" s="2"/>
      <c r="DE34" s="47"/>
      <c r="DF34" s="47"/>
      <c r="DG34" s="29"/>
      <c r="DH34" s="48"/>
      <c r="DI34" s="48"/>
      <c r="DL34" s="49"/>
      <c r="DM34" s="29"/>
      <c r="DN34" s="48"/>
      <c r="DO34" s="48"/>
      <c r="DQ34" s="48"/>
      <c r="DR34" s="48"/>
      <c r="DS34" s="7"/>
      <c r="DU34" s="29"/>
      <c r="DV34" s="47"/>
      <c r="DW34" s="47"/>
      <c r="DX34" s="2"/>
      <c r="DY34" s="47"/>
      <c r="DZ34" s="47"/>
      <c r="EA34" s="29"/>
      <c r="EC34" s="50"/>
      <c r="EF34" s="49"/>
      <c r="EG34" s="29"/>
      <c r="EH34" s="48"/>
      <c r="EI34" s="48"/>
      <c r="EK34" s="48"/>
      <c r="EL34" s="48"/>
      <c r="EM34" s="7"/>
      <c r="EO34" s="29"/>
      <c r="EP34" s="47"/>
      <c r="EQ34" s="47"/>
      <c r="ER34" s="2"/>
      <c r="ES34" s="47"/>
      <c r="ET34" s="47"/>
      <c r="EU34" s="29"/>
      <c r="EV34" s="48"/>
      <c r="EW34" s="48"/>
      <c r="EZ34" s="49"/>
      <c r="FA34" s="29"/>
      <c r="FB34" s="48"/>
      <c r="FC34" s="48"/>
      <c r="FE34" s="48"/>
      <c r="FF34" s="48"/>
      <c r="FG34" s="7"/>
      <c r="FI34" s="29"/>
      <c r="FJ34" s="47"/>
      <c r="FK34" s="47"/>
      <c r="FL34" s="2"/>
      <c r="FM34" s="47"/>
      <c r="FN34" s="47"/>
      <c r="FO34" s="29"/>
      <c r="FP34" s="48"/>
      <c r="FQ34" s="48"/>
      <c r="FT34" s="49"/>
      <c r="FU34" s="29"/>
      <c r="FV34" s="48"/>
      <c r="FW34" s="48"/>
      <c r="FY34" s="48"/>
      <c r="FZ34" s="48"/>
      <c r="GA34" s="19"/>
      <c r="GB34" s="53"/>
      <c r="GC34" s="53"/>
      <c r="GD34" s="54"/>
      <c r="GE34" s="2"/>
      <c r="GF34" s="55"/>
      <c r="GG34" s="54"/>
      <c r="GH34" s="2"/>
      <c r="GI34" s="56"/>
      <c r="GJ34" s="2"/>
      <c r="GK34" s="2"/>
      <c r="GL34" s="2"/>
      <c r="GM34" s="2"/>
      <c r="GN34" s="57"/>
      <c r="GO34" s="2"/>
      <c r="GP34" s="2"/>
      <c r="GQ34" s="2"/>
      <c r="GR34" s="2"/>
      <c r="GS34" s="2"/>
      <c r="GT34" s="2"/>
      <c r="GU34" s="19"/>
      <c r="GV34" s="53"/>
      <c r="GW34" s="53"/>
      <c r="GX34" s="54"/>
      <c r="GY34" s="2"/>
      <c r="GZ34" s="55"/>
      <c r="HA34" s="54"/>
      <c r="HB34" s="2"/>
      <c r="HC34" s="56"/>
      <c r="HD34" s="2"/>
      <c r="HE34" s="2"/>
      <c r="HF34" s="2"/>
      <c r="HG34" s="2"/>
      <c r="HH34" s="57"/>
      <c r="HI34" s="2"/>
      <c r="HJ34" s="2"/>
      <c r="HK34" s="2"/>
      <c r="HL34" s="2"/>
      <c r="HM34" s="2"/>
      <c r="HN34" s="2"/>
      <c r="HO34" s="19"/>
      <c r="HP34" s="53"/>
      <c r="HQ34" s="53"/>
      <c r="HR34" s="54"/>
      <c r="HS34" s="2"/>
      <c r="HT34" s="55"/>
      <c r="HU34" s="54"/>
      <c r="HV34" s="2"/>
      <c r="HW34" s="56"/>
      <c r="HX34" s="2"/>
      <c r="HY34" s="2"/>
      <c r="HZ34" s="2"/>
      <c r="IA34" s="2"/>
      <c r="IB34" s="57"/>
      <c r="IC34" s="2"/>
      <c r="ID34" s="2"/>
      <c r="IE34" s="2"/>
      <c r="IF34" s="2"/>
      <c r="IG34" s="2"/>
      <c r="IH34" s="2"/>
      <c r="II34" s="19"/>
      <c r="IJ34" s="53"/>
      <c r="IK34" s="53"/>
      <c r="IL34" s="54"/>
      <c r="IM34" s="2"/>
      <c r="IN34" s="55"/>
      <c r="IO34" s="54"/>
      <c r="IP34" s="2"/>
      <c r="IQ34" s="56"/>
      <c r="IR34" s="2"/>
      <c r="IS34" s="2"/>
      <c r="IT34" s="2"/>
      <c r="IU34" s="2"/>
      <c r="IV34" s="57"/>
      <c r="IW34" s="2"/>
      <c r="IX34" s="2"/>
      <c r="IY34" s="2"/>
      <c r="IZ34" s="2"/>
      <c r="JA34" s="2"/>
      <c r="JB34" s="2"/>
    </row>
    <row r="35" spans="1:262" s="4" customFormat="1" ht="13.5" customHeight="1">
      <c r="A35" s="46" t="s">
        <v>425</v>
      </c>
      <c r="B35" s="2" t="s">
        <v>1132</v>
      </c>
      <c r="C35" s="7"/>
      <c r="E35" s="29">
        <v>3946</v>
      </c>
      <c r="F35" s="47">
        <f t="shared" si="2"/>
        <v>5.3223056670551171E-3</v>
      </c>
      <c r="G35" s="48">
        <v>0</v>
      </c>
      <c r="H35" s="2">
        <v>0</v>
      </c>
      <c r="I35" s="47">
        <f t="shared" si="3"/>
        <v>0</v>
      </c>
      <c r="J35" s="48">
        <v>0</v>
      </c>
      <c r="K35" s="29"/>
      <c r="L35" s="48"/>
      <c r="M35" s="48"/>
      <c r="N35" s="48"/>
      <c r="O35" s="48"/>
      <c r="P35" s="48"/>
      <c r="Q35" s="29"/>
      <c r="R35" s="48"/>
      <c r="S35" s="48"/>
      <c r="U35" s="48"/>
      <c r="V35" s="48"/>
      <c r="W35" s="7"/>
      <c r="Y35" s="29">
        <v>3214</v>
      </c>
      <c r="Z35" s="47">
        <f>IF(Y35="","",Y35/W$7)</f>
        <v>3.4862632117877781E-3</v>
      </c>
      <c r="AA35" s="47">
        <f>Z35-F35</f>
        <v>-1.836042455267339E-3</v>
      </c>
      <c r="AB35" s="2">
        <v>0</v>
      </c>
      <c r="AC35" s="47">
        <f>IF(AB35="","",AB35/W$3)</f>
        <v>0</v>
      </c>
      <c r="AD35" s="47">
        <f>AC35-I35</f>
        <v>0</v>
      </c>
      <c r="AE35" s="29"/>
      <c r="AF35" s="48"/>
      <c r="AG35" s="48"/>
      <c r="AH35" s="48"/>
      <c r="AI35" s="48"/>
      <c r="AJ35" s="48"/>
      <c r="AK35" s="29"/>
      <c r="AM35" s="48"/>
      <c r="AO35" s="48"/>
      <c r="AP35" s="48"/>
      <c r="AQ35" s="7"/>
      <c r="AS35" s="10"/>
      <c r="AT35" s="47"/>
      <c r="AU35" s="47"/>
      <c r="AV35" s="97"/>
      <c r="AW35" s="47"/>
      <c r="AX35" s="47"/>
      <c r="AY35" s="29"/>
      <c r="AZ35" s="48"/>
      <c r="BA35" s="48"/>
      <c r="BB35" s="48"/>
      <c r="BC35" s="48"/>
      <c r="BD35" s="48"/>
      <c r="BE35" s="29"/>
      <c r="BF35" s="48"/>
      <c r="BG35" s="48"/>
      <c r="BI35" s="48"/>
      <c r="BJ35" s="48"/>
      <c r="BK35" s="7"/>
      <c r="BM35" s="29"/>
      <c r="BN35" s="47" t="s">
        <v>289</v>
      </c>
      <c r="BO35" s="47" t="s">
        <v>289</v>
      </c>
      <c r="BP35" s="2" t="s">
        <v>289</v>
      </c>
      <c r="BQ35" s="47" t="s">
        <v>289</v>
      </c>
      <c r="BR35" s="47" t="s">
        <v>289</v>
      </c>
      <c r="BS35" s="29"/>
      <c r="BT35" s="48" t="s">
        <v>289</v>
      </c>
      <c r="BU35" s="48" t="s">
        <v>289</v>
      </c>
      <c r="BV35" s="48" t="s">
        <v>289</v>
      </c>
      <c r="BW35" s="48" t="s">
        <v>289</v>
      </c>
      <c r="BX35" s="48" t="s">
        <v>289</v>
      </c>
      <c r="BY35" s="29"/>
      <c r="BZ35" s="48"/>
      <c r="CA35" s="48"/>
      <c r="CC35" s="48"/>
      <c r="CD35" s="48"/>
      <c r="CE35" s="29"/>
      <c r="CG35" s="29"/>
      <c r="CH35" s="47"/>
      <c r="CI35" s="47"/>
      <c r="CJ35" s="2"/>
      <c r="CK35" s="47"/>
      <c r="CL35" s="47"/>
      <c r="CM35" s="29"/>
      <c r="CN35" s="48"/>
      <c r="CO35" s="48"/>
      <c r="CR35" s="49"/>
      <c r="CS35" s="29"/>
      <c r="CT35" s="48"/>
      <c r="CU35" s="48"/>
      <c r="CW35" s="48"/>
      <c r="CX35" s="48"/>
      <c r="CY35" s="7"/>
      <c r="DA35" s="29"/>
      <c r="DB35" s="47"/>
      <c r="DC35" s="47"/>
      <c r="DD35" s="2"/>
      <c r="DE35" s="47"/>
      <c r="DF35" s="47"/>
      <c r="DG35" s="29"/>
      <c r="DH35" s="48"/>
      <c r="DI35" s="48"/>
      <c r="DL35" s="49"/>
      <c r="DM35" s="29"/>
      <c r="DN35" s="48"/>
      <c r="DO35" s="48"/>
      <c r="DQ35" s="48"/>
      <c r="DR35" s="48"/>
      <c r="DS35" s="7"/>
      <c r="DU35" s="29"/>
      <c r="DV35" s="47"/>
      <c r="DW35" s="47"/>
      <c r="DX35" s="2"/>
      <c r="DY35" s="47"/>
      <c r="DZ35" s="47"/>
      <c r="EA35" s="29"/>
      <c r="EC35" s="50"/>
      <c r="EF35" s="49"/>
      <c r="EG35" s="29"/>
      <c r="EH35" s="48"/>
      <c r="EI35" s="48"/>
      <c r="EK35" s="48"/>
      <c r="EL35" s="48"/>
      <c r="EM35" s="7"/>
      <c r="EO35" s="29"/>
      <c r="EP35" s="47"/>
      <c r="EQ35" s="47"/>
      <c r="ER35" s="2"/>
      <c r="ES35" s="47"/>
      <c r="ET35" s="47"/>
      <c r="EU35" s="29"/>
      <c r="EV35" s="48"/>
      <c r="EW35" s="48"/>
      <c r="EZ35" s="49"/>
      <c r="FA35" s="29"/>
      <c r="FB35" s="48"/>
      <c r="FC35" s="48"/>
      <c r="FE35" s="48"/>
      <c r="FF35" s="48"/>
      <c r="FG35" s="7"/>
      <c r="FI35" s="29"/>
      <c r="FJ35" s="47"/>
      <c r="FK35" s="47"/>
      <c r="FL35" s="2"/>
      <c r="FM35" s="47"/>
      <c r="FN35" s="47"/>
      <c r="FO35" s="29"/>
      <c r="FP35" s="48"/>
      <c r="FQ35" s="48"/>
      <c r="FT35" s="49"/>
      <c r="FU35" s="29"/>
      <c r="FV35" s="48"/>
      <c r="FW35" s="48"/>
      <c r="FY35" s="48"/>
      <c r="FZ35" s="48"/>
      <c r="GA35" s="19"/>
      <c r="GB35" s="53"/>
      <c r="GC35" s="53"/>
      <c r="GD35" s="54"/>
      <c r="GE35" s="2"/>
      <c r="GF35" s="55"/>
      <c r="GG35" s="54"/>
      <c r="GH35" s="2"/>
      <c r="GI35" s="56"/>
      <c r="GJ35" s="2"/>
      <c r="GK35" s="2"/>
      <c r="GL35" s="2"/>
      <c r="GM35" s="2"/>
      <c r="GN35" s="57"/>
      <c r="GO35" s="2"/>
      <c r="GP35" s="2"/>
      <c r="GQ35" s="2"/>
      <c r="GR35" s="2"/>
      <c r="GS35" s="2"/>
      <c r="GT35" s="2"/>
      <c r="GU35" s="19"/>
      <c r="GV35" s="53"/>
      <c r="GW35" s="53"/>
      <c r="GX35" s="54"/>
      <c r="GY35" s="2"/>
      <c r="GZ35" s="55"/>
      <c r="HA35" s="54"/>
      <c r="HB35" s="2"/>
      <c r="HC35" s="56"/>
      <c r="HD35" s="2"/>
      <c r="HE35" s="2"/>
      <c r="HF35" s="2"/>
      <c r="HG35" s="2"/>
      <c r="HH35" s="57"/>
      <c r="HI35" s="2"/>
      <c r="HJ35" s="2"/>
      <c r="HK35" s="2"/>
      <c r="HL35" s="2"/>
      <c r="HM35" s="2"/>
      <c r="HN35" s="2"/>
      <c r="HO35" s="19"/>
      <c r="HP35" s="53"/>
      <c r="HQ35" s="53"/>
      <c r="HR35" s="54"/>
      <c r="HS35" s="2"/>
      <c r="HT35" s="55"/>
      <c r="HU35" s="54"/>
      <c r="HV35" s="2"/>
      <c r="HW35" s="56"/>
      <c r="HX35" s="2"/>
      <c r="HY35" s="2"/>
      <c r="HZ35" s="2"/>
      <c r="IA35" s="2"/>
      <c r="IB35" s="57"/>
      <c r="IC35" s="2"/>
      <c r="ID35" s="2"/>
      <c r="IE35" s="2"/>
      <c r="IF35" s="2"/>
      <c r="IG35" s="2"/>
      <c r="IH35" s="2"/>
      <c r="II35" s="19"/>
      <c r="IJ35" s="53"/>
      <c r="IK35" s="53"/>
      <c r="IL35" s="54"/>
      <c r="IM35" s="2"/>
      <c r="IN35" s="55"/>
      <c r="IO35" s="54"/>
      <c r="IP35" s="2"/>
      <c r="IQ35" s="56"/>
      <c r="IR35" s="2"/>
      <c r="IS35" s="2"/>
      <c r="IT35" s="2"/>
      <c r="IU35" s="2"/>
      <c r="IV35" s="57"/>
      <c r="IW35" s="2"/>
      <c r="IX35" s="2"/>
      <c r="IY35" s="2"/>
      <c r="IZ35" s="2"/>
      <c r="JA35" s="2"/>
      <c r="JB35" s="2"/>
    </row>
    <row r="36" spans="1:262" s="4" customFormat="1" ht="13.5" customHeight="1">
      <c r="A36" s="46" t="s">
        <v>691</v>
      </c>
      <c r="B36" s="2" t="s">
        <v>1133</v>
      </c>
      <c r="C36" s="7"/>
      <c r="E36" s="29">
        <v>3933</v>
      </c>
      <c r="F36" s="47">
        <f t="shared" si="2"/>
        <v>5.3047714618671502E-3</v>
      </c>
      <c r="G36" s="48">
        <v>0</v>
      </c>
      <c r="H36" s="2">
        <v>0</v>
      </c>
      <c r="I36" s="47">
        <f t="shared" si="3"/>
        <v>0</v>
      </c>
      <c r="J36" s="48">
        <v>0</v>
      </c>
      <c r="K36" s="29"/>
      <c r="L36" s="48"/>
      <c r="M36" s="48"/>
      <c r="N36" s="48"/>
      <c r="O36" s="48"/>
      <c r="P36" s="48"/>
      <c r="Q36" s="29"/>
      <c r="R36" s="48"/>
      <c r="S36" s="48"/>
      <c r="U36" s="48"/>
      <c r="V36" s="48"/>
      <c r="W36" s="7"/>
      <c r="Y36" s="29"/>
      <c r="Z36" s="47"/>
      <c r="AA36" s="47"/>
      <c r="AB36" s="2"/>
      <c r="AC36" s="47"/>
      <c r="AD36" s="47"/>
      <c r="AE36" s="29"/>
      <c r="AF36" s="48"/>
      <c r="AG36" s="48"/>
      <c r="AH36" s="48"/>
      <c r="AI36" s="48"/>
      <c r="AJ36" s="48"/>
      <c r="AK36" s="29"/>
      <c r="AM36" s="48"/>
      <c r="AO36" s="48"/>
      <c r="AP36" s="48"/>
      <c r="AQ36" s="7"/>
      <c r="AS36" s="10"/>
      <c r="AT36" s="47"/>
      <c r="AU36" s="47"/>
      <c r="AV36" s="97"/>
      <c r="AW36" s="47"/>
      <c r="AX36" s="47"/>
      <c r="AY36" s="29"/>
      <c r="AZ36" s="48"/>
      <c r="BA36" s="48"/>
      <c r="BB36" s="48"/>
      <c r="BC36" s="48"/>
      <c r="BD36" s="48"/>
      <c r="BE36" s="29"/>
      <c r="BF36" s="48"/>
      <c r="BG36" s="48"/>
      <c r="BI36" s="48"/>
      <c r="BJ36" s="48"/>
      <c r="BK36" s="7"/>
      <c r="BM36" s="29"/>
      <c r="BN36" s="47" t="s">
        <v>289</v>
      </c>
      <c r="BO36" s="47" t="s">
        <v>289</v>
      </c>
      <c r="BP36" s="2" t="s">
        <v>289</v>
      </c>
      <c r="BQ36" s="47" t="s">
        <v>289</v>
      </c>
      <c r="BR36" s="47" t="s">
        <v>289</v>
      </c>
      <c r="BS36" s="29"/>
      <c r="BT36" s="48" t="s">
        <v>289</v>
      </c>
      <c r="BU36" s="48" t="s">
        <v>289</v>
      </c>
      <c r="BV36" s="48" t="s">
        <v>289</v>
      </c>
      <c r="BW36" s="48" t="s">
        <v>289</v>
      </c>
      <c r="BX36" s="48" t="s">
        <v>289</v>
      </c>
      <c r="BY36" s="29"/>
      <c r="BZ36" s="48"/>
      <c r="CA36" s="48"/>
      <c r="CC36" s="48"/>
      <c r="CD36" s="48"/>
      <c r="CE36" s="29"/>
      <c r="CG36" s="29"/>
      <c r="CH36" s="47"/>
      <c r="CI36" s="47"/>
      <c r="CJ36" s="2"/>
      <c r="CK36" s="47"/>
      <c r="CL36" s="47"/>
      <c r="CM36" s="29"/>
      <c r="CN36" s="48"/>
      <c r="CO36" s="48"/>
      <c r="CR36" s="49"/>
      <c r="CS36" s="29"/>
      <c r="CT36" s="48"/>
      <c r="CU36" s="48"/>
      <c r="CW36" s="48"/>
      <c r="CX36" s="48"/>
      <c r="CY36" s="7"/>
      <c r="DA36" s="29"/>
      <c r="DB36" s="47"/>
      <c r="DC36" s="47"/>
      <c r="DD36" s="2"/>
      <c r="DE36" s="47"/>
      <c r="DF36" s="47"/>
      <c r="DG36" s="29"/>
      <c r="DH36" s="48"/>
      <c r="DI36" s="48"/>
      <c r="DL36" s="49"/>
      <c r="DM36" s="29"/>
      <c r="DN36" s="48"/>
      <c r="DO36" s="48"/>
      <c r="DQ36" s="48"/>
      <c r="DR36" s="48"/>
      <c r="DS36" s="7"/>
      <c r="DU36" s="29"/>
      <c r="DV36" s="47"/>
      <c r="DW36" s="47"/>
      <c r="DX36" s="2"/>
      <c r="DY36" s="47"/>
      <c r="DZ36" s="47"/>
      <c r="EA36" s="29"/>
      <c r="EC36" s="50"/>
      <c r="EF36" s="49"/>
      <c r="EG36" s="29"/>
      <c r="EH36" s="48"/>
      <c r="EI36" s="48"/>
      <c r="EK36" s="48"/>
      <c r="EL36" s="48"/>
      <c r="EM36" s="7"/>
      <c r="EO36" s="29"/>
      <c r="EP36" s="47"/>
      <c r="EQ36" s="47"/>
      <c r="ER36" s="2"/>
      <c r="ES36" s="47"/>
      <c r="ET36" s="47"/>
      <c r="EU36" s="29"/>
      <c r="EV36" s="48"/>
      <c r="EW36" s="48"/>
      <c r="EZ36" s="49"/>
      <c r="FA36" s="29"/>
      <c r="FB36" s="48"/>
      <c r="FC36" s="48"/>
      <c r="FE36" s="48"/>
      <c r="FF36" s="48"/>
      <c r="FG36" s="7"/>
      <c r="FI36" s="29"/>
      <c r="FJ36" s="47"/>
      <c r="FK36" s="47"/>
      <c r="FL36" s="2"/>
      <c r="FM36" s="47"/>
      <c r="FN36" s="47"/>
      <c r="FO36" s="29"/>
      <c r="FP36" s="48"/>
      <c r="FQ36" s="48"/>
      <c r="FT36" s="49"/>
      <c r="FU36" s="29"/>
      <c r="FV36" s="48"/>
      <c r="FW36" s="48"/>
      <c r="FY36" s="48"/>
      <c r="FZ36" s="48"/>
      <c r="GA36" s="19"/>
      <c r="GB36" s="53"/>
      <c r="GC36" s="53"/>
      <c r="GD36" s="54"/>
      <c r="GE36" s="2"/>
      <c r="GF36" s="55"/>
      <c r="GG36" s="54"/>
      <c r="GH36" s="2"/>
      <c r="GI36" s="56"/>
      <c r="GJ36" s="2"/>
      <c r="GK36" s="2"/>
      <c r="GL36" s="2"/>
      <c r="GM36" s="2"/>
      <c r="GN36" s="57"/>
      <c r="GO36" s="2"/>
      <c r="GP36" s="2"/>
      <c r="GQ36" s="2"/>
      <c r="GR36" s="2"/>
      <c r="GS36" s="2"/>
      <c r="GT36" s="2"/>
      <c r="GU36" s="19"/>
      <c r="GV36" s="53"/>
      <c r="GW36" s="53"/>
      <c r="GX36" s="54"/>
      <c r="GY36" s="2"/>
      <c r="GZ36" s="55"/>
      <c r="HA36" s="54"/>
      <c r="HB36" s="2"/>
      <c r="HC36" s="56"/>
      <c r="HD36" s="2"/>
      <c r="HE36" s="2"/>
      <c r="HF36" s="2"/>
      <c r="HG36" s="2"/>
      <c r="HH36" s="57"/>
      <c r="HI36" s="2"/>
      <c r="HJ36" s="2"/>
      <c r="HK36" s="2"/>
      <c r="HL36" s="2"/>
      <c r="HM36" s="2"/>
      <c r="HN36" s="2"/>
      <c r="HO36" s="19"/>
      <c r="HP36" s="53"/>
      <c r="HQ36" s="53"/>
      <c r="HR36" s="54"/>
      <c r="HS36" s="2"/>
      <c r="HT36" s="55"/>
      <c r="HU36" s="54"/>
      <c r="HV36" s="2"/>
      <c r="HW36" s="56"/>
      <c r="HX36" s="2"/>
      <c r="HY36" s="2"/>
      <c r="HZ36" s="2"/>
      <c r="IA36" s="2"/>
      <c r="IB36" s="57"/>
      <c r="IC36" s="2"/>
      <c r="ID36" s="2"/>
      <c r="IE36" s="2"/>
      <c r="IF36" s="2"/>
      <c r="IG36" s="2"/>
      <c r="IH36" s="2"/>
      <c r="II36" s="19"/>
      <c r="IJ36" s="53"/>
      <c r="IK36" s="53"/>
      <c r="IL36" s="54"/>
      <c r="IM36" s="2"/>
      <c r="IN36" s="55"/>
      <c r="IO36" s="54"/>
      <c r="IP36" s="2"/>
      <c r="IQ36" s="56"/>
      <c r="IR36" s="2"/>
      <c r="IS36" s="2"/>
      <c r="IT36" s="2"/>
      <c r="IU36" s="2"/>
      <c r="IV36" s="57"/>
      <c r="IW36" s="2"/>
      <c r="IX36" s="2"/>
      <c r="IY36" s="2"/>
      <c r="IZ36" s="2"/>
      <c r="JA36" s="2"/>
      <c r="JB36" s="2"/>
    </row>
    <row r="37" spans="1:262" s="4" customFormat="1" ht="13.5" customHeight="1">
      <c r="A37" s="46" t="s">
        <v>442</v>
      </c>
      <c r="B37" s="2" t="s">
        <v>1134</v>
      </c>
      <c r="C37" s="7"/>
      <c r="E37" s="29">
        <v>3885</v>
      </c>
      <c r="F37" s="47">
        <f t="shared" si="2"/>
        <v>5.2400297811731195E-3</v>
      </c>
      <c r="G37" s="48">
        <v>0</v>
      </c>
      <c r="H37" s="2">
        <v>0</v>
      </c>
      <c r="I37" s="47">
        <f t="shared" si="3"/>
        <v>0</v>
      </c>
      <c r="J37" s="48">
        <v>0</v>
      </c>
      <c r="K37" s="29"/>
      <c r="L37" s="48"/>
      <c r="M37" s="48"/>
      <c r="N37" s="48"/>
      <c r="O37" s="48"/>
      <c r="P37" s="48"/>
      <c r="Q37" s="29"/>
      <c r="R37" s="48"/>
      <c r="S37" s="48"/>
      <c r="U37" s="48"/>
      <c r="V37" s="48"/>
      <c r="W37" s="7"/>
      <c r="Y37" s="29">
        <v>2330</v>
      </c>
      <c r="Z37" s="47">
        <f>IF(Y37="","",Y37/W$7)</f>
        <v>2.5273781218001007E-3</v>
      </c>
      <c r="AA37" s="47">
        <f>Z37-F37</f>
        <v>-2.7126516593730188E-3</v>
      </c>
      <c r="AB37" s="2">
        <v>0</v>
      </c>
      <c r="AC37" s="47">
        <f>IF(AB37="","",AB37/W$3)</f>
        <v>0</v>
      </c>
      <c r="AD37" s="47">
        <f>AC37-I37</f>
        <v>0</v>
      </c>
      <c r="AE37" s="29"/>
      <c r="AF37" s="48"/>
      <c r="AG37" s="48"/>
      <c r="AH37" s="48"/>
      <c r="AI37" s="48"/>
      <c r="AJ37" s="48"/>
      <c r="AK37" s="29"/>
      <c r="AM37" s="48"/>
      <c r="AO37" s="48"/>
      <c r="AP37" s="48"/>
      <c r="AQ37" s="7"/>
      <c r="AS37" s="10"/>
      <c r="AT37" s="47"/>
      <c r="AU37" s="47"/>
      <c r="AV37" s="97"/>
      <c r="AW37" s="47"/>
      <c r="AX37" s="47"/>
      <c r="AY37" s="29"/>
      <c r="AZ37" s="48"/>
      <c r="BA37" s="48"/>
      <c r="BB37" s="48"/>
      <c r="BC37" s="48"/>
      <c r="BD37" s="48"/>
      <c r="BE37" s="29"/>
      <c r="BF37" s="48"/>
      <c r="BG37" s="48"/>
      <c r="BI37" s="48"/>
      <c r="BJ37" s="48"/>
      <c r="BK37" s="7"/>
      <c r="BM37" s="29"/>
      <c r="BN37" s="47"/>
      <c r="BO37" s="47"/>
      <c r="BP37" s="2"/>
      <c r="BQ37" s="47"/>
      <c r="BR37" s="47"/>
      <c r="BS37" s="29"/>
      <c r="BT37" s="48"/>
      <c r="BU37" s="48"/>
      <c r="BV37" s="48"/>
      <c r="BW37" s="48"/>
      <c r="BX37" s="48"/>
      <c r="BY37" s="29"/>
      <c r="BZ37" s="48"/>
      <c r="CA37" s="48"/>
      <c r="CC37" s="48"/>
      <c r="CD37" s="48"/>
      <c r="CE37" s="29"/>
      <c r="CG37" s="29"/>
      <c r="CH37" s="47"/>
      <c r="CI37" s="47"/>
      <c r="CJ37" s="2"/>
      <c r="CK37" s="47"/>
      <c r="CL37" s="47"/>
      <c r="CM37" s="29"/>
      <c r="CN37" s="48"/>
      <c r="CO37" s="48"/>
      <c r="CR37" s="49"/>
      <c r="CS37" s="29"/>
      <c r="CT37" s="48"/>
      <c r="CU37" s="48"/>
      <c r="CW37" s="48"/>
      <c r="CX37" s="48"/>
      <c r="CY37" s="7"/>
      <c r="DA37" s="29"/>
      <c r="DB37" s="47"/>
      <c r="DC37" s="47"/>
      <c r="DD37" s="2"/>
      <c r="DE37" s="47"/>
      <c r="DF37" s="47"/>
      <c r="DG37" s="29"/>
      <c r="DH37" s="48"/>
      <c r="DI37" s="48"/>
      <c r="DL37" s="49"/>
      <c r="DM37" s="29"/>
      <c r="DN37" s="48"/>
      <c r="DO37" s="48"/>
      <c r="DQ37" s="48"/>
      <c r="DR37" s="48"/>
      <c r="DS37" s="7"/>
      <c r="DU37" s="29"/>
      <c r="DV37" s="47"/>
      <c r="DW37" s="47"/>
      <c r="DX37" s="2"/>
      <c r="DY37" s="47"/>
      <c r="DZ37" s="47"/>
      <c r="EA37" s="29"/>
      <c r="EC37" s="50"/>
      <c r="EF37" s="49"/>
      <c r="EG37" s="29"/>
      <c r="EH37" s="48"/>
      <c r="EI37" s="48"/>
      <c r="EK37" s="48"/>
      <c r="EL37" s="48"/>
      <c r="EM37" s="7"/>
      <c r="EO37" s="29"/>
      <c r="EP37" s="47"/>
      <c r="EQ37" s="47"/>
      <c r="ER37" s="2"/>
      <c r="ES37" s="47"/>
      <c r="ET37" s="47"/>
      <c r="EU37" s="29"/>
      <c r="EV37" s="48"/>
      <c r="EW37" s="48"/>
      <c r="EZ37" s="49"/>
      <c r="FA37" s="29"/>
      <c r="FB37" s="48"/>
      <c r="FC37" s="48"/>
      <c r="FE37" s="48"/>
      <c r="FF37" s="48"/>
      <c r="FG37" s="7"/>
      <c r="FI37" s="29"/>
      <c r="FJ37" s="47"/>
      <c r="FK37" s="47"/>
      <c r="FL37" s="2"/>
      <c r="FM37" s="47"/>
      <c r="FN37" s="47"/>
      <c r="FO37" s="29"/>
      <c r="FP37" s="48"/>
      <c r="FQ37" s="48"/>
      <c r="FT37" s="49"/>
      <c r="FU37" s="29"/>
      <c r="FV37" s="48"/>
      <c r="FW37" s="48"/>
      <c r="FY37" s="48"/>
      <c r="FZ37" s="48"/>
      <c r="GA37" s="19"/>
      <c r="GB37" s="53"/>
      <c r="GC37" s="53"/>
      <c r="GD37" s="54"/>
      <c r="GE37" s="2"/>
      <c r="GF37" s="55"/>
      <c r="GG37" s="54"/>
      <c r="GH37" s="2"/>
      <c r="GI37" s="56"/>
      <c r="GJ37" s="2"/>
      <c r="GK37" s="2"/>
      <c r="GL37" s="2"/>
      <c r="GM37" s="2"/>
      <c r="GN37" s="57"/>
      <c r="GO37" s="2"/>
      <c r="GP37" s="2"/>
      <c r="GQ37" s="2"/>
      <c r="GR37" s="2"/>
      <c r="GS37" s="2"/>
      <c r="GT37" s="2"/>
      <c r="GU37" s="19"/>
      <c r="GV37" s="53"/>
      <c r="GW37" s="53"/>
      <c r="GX37" s="54"/>
      <c r="GY37" s="2"/>
      <c r="GZ37" s="55"/>
      <c r="HA37" s="54"/>
      <c r="HB37" s="2"/>
      <c r="HC37" s="56"/>
      <c r="HD37" s="2"/>
      <c r="HE37" s="2"/>
      <c r="HF37" s="2"/>
      <c r="HG37" s="2"/>
      <c r="HH37" s="57"/>
      <c r="HI37" s="2"/>
      <c r="HJ37" s="2"/>
      <c r="HK37" s="2"/>
      <c r="HL37" s="2"/>
      <c r="HM37" s="2"/>
      <c r="HN37" s="2"/>
      <c r="HO37" s="19"/>
      <c r="HP37" s="53"/>
      <c r="HQ37" s="53"/>
      <c r="HR37" s="54"/>
      <c r="HS37" s="2"/>
      <c r="HT37" s="55"/>
      <c r="HU37" s="54"/>
      <c r="HV37" s="2"/>
      <c r="HW37" s="56"/>
      <c r="HX37" s="2"/>
      <c r="HY37" s="2"/>
      <c r="HZ37" s="2"/>
      <c r="IA37" s="2"/>
      <c r="IB37" s="57"/>
      <c r="IC37" s="2"/>
      <c r="ID37" s="2"/>
      <c r="IE37" s="2"/>
      <c r="IF37" s="2"/>
      <c r="IG37" s="2"/>
      <c r="IH37" s="2"/>
      <c r="II37" s="19"/>
      <c r="IJ37" s="53"/>
      <c r="IK37" s="53"/>
      <c r="IL37" s="54"/>
      <c r="IM37" s="2"/>
      <c r="IN37" s="55"/>
      <c r="IO37" s="54"/>
      <c r="IP37" s="2"/>
      <c r="IQ37" s="56"/>
      <c r="IR37" s="2"/>
      <c r="IS37" s="2"/>
      <c r="IT37" s="2"/>
      <c r="IU37" s="2"/>
      <c r="IV37" s="57"/>
      <c r="IW37" s="2"/>
      <c r="IX37" s="2"/>
      <c r="IY37" s="2"/>
      <c r="IZ37" s="2"/>
      <c r="JA37" s="2"/>
      <c r="JB37" s="2"/>
    </row>
    <row r="38" spans="1:262" s="4" customFormat="1" ht="13.5" customHeight="1">
      <c r="A38" s="46" t="s">
        <v>1308</v>
      </c>
      <c r="B38" s="2" t="s">
        <v>1310</v>
      </c>
      <c r="C38" s="7"/>
      <c r="E38" s="29"/>
      <c r="F38" s="47"/>
      <c r="G38" s="48"/>
      <c r="H38" s="2"/>
      <c r="I38" s="47"/>
      <c r="J38" s="48"/>
      <c r="K38" s="29"/>
      <c r="L38" s="48"/>
      <c r="M38" s="48"/>
      <c r="N38" s="48"/>
      <c r="O38" s="48"/>
      <c r="P38" s="48"/>
      <c r="Q38" s="29"/>
      <c r="R38" s="48"/>
      <c r="S38" s="48"/>
      <c r="U38" s="48"/>
      <c r="V38" s="48"/>
      <c r="W38" s="7"/>
      <c r="Y38" s="29"/>
      <c r="Z38" s="47"/>
      <c r="AA38" s="47"/>
      <c r="AB38" s="2"/>
      <c r="AC38" s="47"/>
      <c r="AD38" s="47"/>
      <c r="AE38" s="29"/>
      <c r="AF38" s="48"/>
      <c r="AG38" s="48"/>
      <c r="AH38" s="48"/>
      <c r="AI38" s="48"/>
      <c r="AJ38" s="48"/>
      <c r="AK38" s="29"/>
      <c r="AM38" s="48"/>
      <c r="AO38" s="48"/>
      <c r="AP38" s="48"/>
      <c r="AQ38" s="7"/>
      <c r="AS38" s="10">
        <v>84765</v>
      </c>
      <c r="AT38" s="47">
        <f>AS38/AQ7</f>
        <v>7.8927961532803084E-2</v>
      </c>
      <c r="AU38" s="47">
        <v>7.9000000000000001E-2</v>
      </c>
      <c r="AV38" s="97">
        <v>1</v>
      </c>
      <c r="AW38" s="47">
        <f>AV38/AQ3</f>
        <v>8.3333333333333329E-2</v>
      </c>
      <c r="AX38" s="47">
        <v>8.3000000000000004E-2</v>
      </c>
      <c r="AY38" s="29"/>
      <c r="AZ38" s="48"/>
      <c r="BA38" s="48"/>
      <c r="BB38" s="48"/>
      <c r="BC38" s="48"/>
      <c r="BD38" s="48"/>
      <c r="BE38" s="29"/>
      <c r="BF38" s="48"/>
      <c r="BG38" s="48"/>
      <c r="BI38" s="48"/>
      <c r="BJ38" s="48"/>
      <c r="BK38" s="7"/>
      <c r="BM38" s="29"/>
      <c r="BN38" s="47"/>
      <c r="BO38" s="47"/>
      <c r="BP38" s="2"/>
      <c r="BQ38" s="47"/>
      <c r="BR38" s="47"/>
      <c r="BS38" s="29"/>
      <c r="BT38" s="48"/>
      <c r="BU38" s="48"/>
      <c r="BV38" s="48"/>
      <c r="BW38" s="48"/>
      <c r="BX38" s="48"/>
      <c r="BY38" s="29"/>
      <c r="BZ38" s="48"/>
      <c r="CA38" s="48"/>
      <c r="CC38" s="48"/>
      <c r="CD38" s="48"/>
      <c r="CE38" s="29"/>
      <c r="CG38" s="29"/>
      <c r="CH38" s="47"/>
      <c r="CI38" s="47"/>
      <c r="CJ38" s="2"/>
      <c r="CK38" s="47"/>
      <c r="CL38" s="47"/>
      <c r="CM38" s="29"/>
      <c r="CN38" s="48"/>
      <c r="CO38" s="48"/>
      <c r="CR38" s="49"/>
      <c r="CS38" s="29"/>
      <c r="CT38" s="48"/>
      <c r="CU38" s="48"/>
      <c r="CW38" s="48"/>
      <c r="CX38" s="48"/>
      <c r="CY38" s="7"/>
      <c r="DA38" s="29"/>
      <c r="DB38" s="47"/>
      <c r="DC38" s="47"/>
      <c r="DD38" s="2"/>
      <c r="DE38" s="47"/>
      <c r="DF38" s="47"/>
      <c r="DG38" s="29"/>
      <c r="DH38" s="48"/>
      <c r="DI38" s="48"/>
      <c r="DL38" s="49"/>
      <c r="DM38" s="29"/>
      <c r="DN38" s="48"/>
      <c r="DO38" s="48"/>
      <c r="DQ38" s="48"/>
      <c r="DR38" s="48"/>
      <c r="DS38" s="7"/>
      <c r="DU38" s="29"/>
      <c r="DV38" s="47"/>
      <c r="DW38" s="47"/>
      <c r="DX38" s="2"/>
      <c r="DY38" s="47"/>
      <c r="DZ38" s="47"/>
      <c r="EA38" s="29"/>
      <c r="EC38" s="50"/>
      <c r="EF38" s="49"/>
      <c r="EG38" s="29"/>
      <c r="EH38" s="48"/>
      <c r="EI38" s="48"/>
      <c r="EK38" s="48"/>
      <c r="EL38" s="48"/>
      <c r="EM38" s="7"/>
      <c r="EO38" s="29"/>
      <c r="EP38" s="47"/>
      <c r="EQ38" s="47"/>
      <c r="ER38" s="2"/>
      <c r="ES38" s="47"/>
      <c r="ET38" s="47"/>
      <c r="EU38" s="29"/>
      <c r="EV38" s="48"/>
      <c r="EW38" s="48"/>
      <c r="EZ38" s="49"/>
      <c r="FA38" s="29"/>
      <c r="FB38" s="48"/>
      <c r="FC38" s="48"/>
      <c r="FE38" s="48"/>
      <c r="FF38" s="48"/>
      <c r="FG38" s="7"/>
      <c r="FI38" s="29"/>
      <c r="FJ38" s="47"/>
      <c r="FK38" s="47"/>
      <c r="FL38" s="2"/>
      <c r="FM38" s="47"/>
      <c r="FN38" s="47"/>
      <c r="FO38" s="29"/>
      <c r="FP38" s="48"/>
      <c r="FQ38" s="48"/>
      <c r="FT38" s="49"/>
      <c r="FU38" s="29"/>
      <c r="FV38" s="48"/>
      <c r="FW38" s="48"/>
      <c r="FY38" s="48"/>
      <c r="FZ38" s="48"/>
      <c r="GA38" s="19"/>
      <c r="GB38" s="53"/>
      <c r="GC38" s="53"/>
      <c r="GD38" s="54"/>
      <c r="GE38" s="2"/>
      <c r="GF38" s="55"/>
      <c r="GG38" s="54"/>
      <c r="GH38" s="2"/>
      <c r="GI38" s="56"/>
      <c r="GJ38" s="2"/>
      <c r="GK38" s="2"/>
      <c r="GL38" s="2"/>
      <c r="GM38" s="2"/>
      <c r="GN38" s="57"/>
      <c r="GO38" s="2"/>
      <c r="GP38" s="2"/>
      <c r="GQ38" s="2"/>
      <c r="GR38" s="2"/>
      <c r="GS38" s="2"/>
      <c r="GT38" s="2"/>
      <c r="GU38" s="19"/>
      <c r="GV38" s="53"/>
      <c r="GW38" s="53"/>
      <c r="GX38" s="54"/>
      <c r="GY38" s="2"/>
      <c r="GZ38" s="55"/>
      <c r="HA38" s="54"/>
      <c r="HB38" s="2"/>
      <c r="HC38" s="56"/>
      <c r="HD38" s="2"/>
      <c r="HE38" s="2"/>
      <c r="HF38" s="2"/>
      <c r="HG38" s="2"/>
      <c r="HH38" s="57"/>
      <c r="HI38" s="2"/>
      <c r="HJ38" s="2"/>
      <c r="HK38" s="2"/>
      <c r="HL38" s="2"/>
      <c r="HM38" s="2"/>
      <c r="HN38" s="2"/>
      <c r="HO38" s="19"/>
      <c r="HP38" s="53"/>
      <c r="HQ38" s="53"/>
      <c r="HR38" s="54"/>
      <c r="HS38" s="2"/>
      <c r="HT38" s="55"/>
      <c r="HU38" s="54"/>
      <c r="HV38" s="2"/>
      <c r="HW38" s="56"/>
      <c r="HX38" s="2"/>
      <c r="HY38" s="2"/>
      <c r="HZ38" s="2"/>
      <c r="IA38" s="2"/>
      <c r="IB38" s="57"/>
      <c r="IC38" s="2"/>
      <c r="ID38" s="2"/>
      <c r="IE38" s="2"/>
      <c r="IF38" s="2"/>
      <c r="IG38" s="2"/>
      <c r="IH38" s="2"/>
      <c r="II38" s="19"/>
      <c r="IJ38" s="53"/>
      <c r="IK38" s="53"/>
      <c r="IL38" s="54"/>
      <c r="IM38" s="2"/>
      <c r="IN38" s="55"/>
      <c r="IO38" s="54"/>
      <c r="IP38" s="2"/>
      <c r="IQ38" s="56"/>
      <c r="IR38" s="2"/>
      <c r="IS38" s="2"/>
      <c r="IT38" s="2"/>
      <c r="IU38" s="2"/>
      <c r="IV38" s="57"/>
      <c r="IW38" s="2"/>
      <c r="IX38" s="2"/>
      <c r="IY38" s="2"/>
      <c r="IZ38" s="2"/>
      <c r="JA38" s="2"/>
      <c r="JB38" s="2"/>
    </row>
    <row r="39" spans="1:262" s="4" customFormat="1" ht="13.5" customHeight="1">
      <c r="A39" s="46" t="s">
        <v>456</v>
      </c>
      <c r="B39" s="2" t="s">
        <v>1223</v>
      </c>
      <c r="C39" s="7"/>
      <c r="E39" s="29"/>
      <c r="F39" s="47"/>
      <c r="G39" s="48"/>
      <c r="H39" s="2"/>
      <c r="I39" s="47"/>
      <c r="J39" s="48"/>
      <c r="K39" s="29"/>
      <c r="L39" s="48"/>
      <c r="M39" s="48"/>
      <c r="N39" s="48"/>
      <c r="O39" s="48"/>
      <c r="P39" s="48"/>
      <c r="Q39" s="29"/>
      <c r="R39" s="48"/>
      <c r="S39" s="48"/>
      <c r="U39" s="48"/>
      <c r="V39" s="48"/>
      <c r="W39" s="7"/>
      <c r="Y39" s="29"/>
      <c r="Z39" s="47"/>
      <c r="AA39" s="47"/>
      <c r="AB39" s="2"/>
      <c r="AC39" s="47"/>
      <c r="AD39" s="47"/>
      <c r="AE39" s="29"/>
      <c r="AF39" s="48"/>
      <c r="AG39" s="48"/>
      <c r="AH39" s="48"/>
      <c r="AI39" s="48"/>
      <c r="AJ39" s="48"/>
      <c r="AK39" s="29"/>
      <c r="AM39" s="48"/>
      <c r="AO39" s="48"/>
      <c r="AP39" s="48"/>
      <c r="AQ39" s="7"/>
      <c r="AS39" s="10">
        <v>60847</v>
      </c>
      <c r="AT39" s="47">
        <f>AS39/AQ7</f>
        <v>5.6656989033049832E-2</v>
      </c>
      <c r="AU39" s="47">
        <v>5.7000000000000002E-2</v>
      </c>
      <c r="AV39" s="97">
        <v>1</v>
      </c>
      <c r="AW39" s="47">
        <f>AV39/AQ3</f>
        <v>8.3333333333333329E-2</v>
      </c>
      <c r="AX39" s="47">
        <v>8.3000000000000004E-2</v>
      </c>
      <c r="AY39" s="29"/>
      <c r="AZ39" s="48"/>
      <c r="BA39" s="48"/>
      <c r="BB39" s="48"/>
      <c r="BC39" s="48"/>
      <c r="BD39" s="48"/>
      <c r="BE39" s="29"/>
      <c r="BF39" s="48"/>
      <c r="BG39" s="48"/>
      <c r="BI39" s="48"/>
      <c r="BJ39" s="48"/>
      <c r="BK39" s="7"/>
      <c r="BM39" s="29"/>
      <c r="BN39" s="47"/>
      <c r="BO39" s="47"/>
      <c r="BP39" s="2"/>
      <c r="BQ39" s="47"/>
      <c r="BR39" s="47"/>
      <c r="BS39" s="29"/>
      <c r="BT39" s="48"/>
      <c r="BU39" s="48"/>
      <c r="BV39" s="48"/>
      <c r="BW39" s="48"/>
      <c r="BX39" s="48"/>
      <c r="BY39" s="29"/>
      <c r="BZ39" s="48"/>
      <c r="CA39" s="48"/>
      <c r="CC39" s="48"/>
      <c r="CD39" s="48"/>
      <c r="CE39" s="29"/>
      <c r="CG39" s="29"/>
      <c r="CH39" s="47"/>
      <c r="CI39" s="47"/>
      <c r="CJ39" s="2"/>
      <c r="CK39" s="47"/>
      <c r="CL39" s="47"/>
      <c r="CM39" s="29"/>
      <c r="CN39" s="48"/>
      <c r="CO39" s="48"/>
      <c r="CR39" s="49"/>
      <c r="CS39" s="29"/>
      <c r="CT39" s="48"/>
      <c r="CU39" s="48"/>
      <c r="CW39" s="48"/>
      <c r="CX39" s="48"/>
      <c r="CY39" s="7"/>
      <c r="DA39" s="29"/>
      <c r="DB39" s="47"/>
      <c r="DC39" s="47"/>
      <c r="DD39" s="2"/>
      <c r="DE39" s="47"/>
      <c r="DF39" s="47"/>
      <c r="DG39" s="29"/>
      <c r="DH39" s="48"/>
      <c r="DI39" s="48"/>
      <c r="DL39" s="49"/>
      <c r="DM39" s="29"/>
      <c r="DN39" s="48"/>
      <c r="DO39" s="48"/>
      <c r="DQ39" s="48"/>
      <c r="DR39" s="48"/>
      <c r="DS39" s="7"/>
      <c r="DU39" s="29"/>
      <c r="DV39" s="47"/>
      <c r="DW39" s="47"/>
      <c r="DX39" s="2"/>
      <c r="DY39" s="47"/>
      <c r="DZ39" s="47"/>
      <c r="EA39" s="29"/>
      <c r="EC39" s="50"/>
      <c r="EF39" s="49"/>
      <c r="EG39" s="29"/>
      <c r="EH39" s="48"/>
      <c r="EI39" s="48"/>
      <c r="EK39" s="48"/>
      <c r="EL39" s="48"/>
      <c r="EM39" s="7"/>
      <c r="EO39" s="29"/>
      <c r="EP39" s="47"/>
      <c r="EQ39" s="47"/>
      <c r="ER39" s="2"/>
      <c r="ES39" s="47"/>
      <c r="ET39" s="47"/>
      <c r="EU39" s="29"/>
      <c r="EV39" s="48"/>
      <c r="EW39" s="48"/>
      <c r="EZ39" s="49"/>
      <c r="FA39" s="29"/>
      <c r="FB39" s="48"/>
      <c r="FC39" s="48"/>
      <c r="FE39" s="48"/>
      <c r="FF39" s="48"/>
      <c r="FG39" s="7"/>
      <c r="FI39" s="29"/>
      <c r="FJ39" s="47"/>
      <c r="FK39" s="47"/>
      <c r="FL39" s="2"/>
      <c r="FM39" s="47"/>
      <c r="FN39" s="47"/>
      <c r="FO39" s="29"/>
      <c r="FP39" s="48"/>
      <c r="FQ39" s="48"/>
      <c r="FT39" s="49"/>
      <c r="FU39" s="29"/>
      <c r="FV39" s="48"/>
      <c r="FW39" s="48"/>
      <c r="FY39" s="48"/>
      <c r="FZ39" s="48"/>
      <c r="GA39" s="19"/>
      <c r="GB39" s="53"/>
      <c r="GC39" s="53"/>
      <c r="GD39" s="54"/>
      <c r="GE39" s="2"/>
      <c r="GF39" s="55"/>
      <c r="GG39" s="54"/>
      <c r="GH39" s="2"/>
      <c r="GI39" s="56"/>
      <c r="GJ39" s="2"/>
      <c r="GK39" s="2"/>
      <c r="GL39" s="2"/>
      <c r="GM39" s="2"/>
      <c r="GN39" s="57"/>
      <c r="GO39" s="2"/>
      <c r="GP39" s="2"/>
      <c r="GQ39" s="2"/>
      <c r="GR39" s="2"/>
      <c r="GS39" s="2"/>
      <c r="GT39" s="2"/>
      <c r="GU39" s="19"/>
      <c r="GV39" s="53"/>
      <c r="GW39" s="53"/>
      <c r="GX39" s="54"/>
      <c r="GY39" s="2"/>
      <c r="GZ39" s="55"/>
      <c r="HA39" s="54"/>
      <c r="HB39" s="2"/>
      <c r="HC39" s="56"/>
      <c r="HD39" s="2"/>
      <c r="HE39" s="2"/>
      <c r="HF39" s="2"/>
      <c r="HG39" s="2"/>
      <c r="HH39" s="57"/>
      <c r="HI39" s="2"/>
      <c r="HJ39" s="2"/>
      <c r="HK39" s="2"/>
      <c r="HL39" s="2"/>
      <c r="HM39" s="2"/>
      <c r="HN39" s="2"/>
      <c r="HO39" s="19"/>
      <c r="HP39" s="53"/>
      <c r="HQ39" s="53"/>
      <c r="HR39" s="54"/>
      <c r="HS39" s="2"/>
      <c r="HT39" s="55"/>
      <c r="HU39" s="54"/>
      <c r="HV39" s="2"/>
      <c r="HW39" s="56"/>
      <c r="HX39" s="2"/>
      <c r="HY39" s="2"/>
      <c r="HZ39" s="2"/>
      <c r="IA39" s="2"/>
      <c r="IB39" s="57"/>
      <c r="IC39" s="2"/>
      <c r="ID39" s="2"/>
      <c r="IE39" s="2"/>
      <c r="IF39" s="2"/>
      <c r="IG39" s="2"/>
      <c r="IH39" s="2"/>
      <c r="II39" s="19"/>
      <c r="IJ39" s="53"/>
      <c r="IK39" s="53"/>
      <c r="IL39" s="54"/>
      <c r="IM39" s="2"/>
      <c r="IN39" s="55"/>
      <c r="IO39" s="54"/>
      <c r="IP39" s="2"/>
      <c r="IQ39" s="56"/>
      <c r="IR39" s="2"/>
      <c r="IS39" s="2"/>
      <c r="IT39" s="2"/>
      <c r="IU39" s="2"/>
      <c r="IV39" s="57"/>
      <c r="IW39" s="2"/>
      <c r="IX39" s="2"/>
      <c r="IY39" s="2"/>
      <c r="IZ39" s="2"/>
      <c r="JA39" s="2"/>
      <c r="JB39" s="2"/>
    </row>
    <row r="40" spans="1:262" s="4" customFormat="1" ht="13.5" customHeight="1">
      <c r="A40" s="46" t="s">
        <v>429</v>
      </c>
      <c r="B40" s="2" t="s">
        <v>505</v>
      </c>
      <c r="C40" s="7"/>
      <c r="E40" s="29"/>
      <c r="F40" s="47"/>
      <c r="G40" s="48"/>
      <c r="H40" s="2"/>
      <c r="I40" s="47"/>
      <c r="J40" s="48"/>
      <c r="K40" s="29"/>
      <c r="L40" s="48"/>
      <c r="M40" s="48"/>
      <c r="N40" s="48"/>
      <c r="O40" s="48"/>
      <c r="P40" s="48"/>
      <c r="Q40" s="29"/>
      <c r="R40" s="48"/>
      <c r="S40" s="48"/>
      <c r="U40" s="48"/>
      <c r="V40" s="48"/>
      <c r="W40" s="7"/>
      <c r="Y40" s="29"/>
      <c r="Z40" s="47"/>
      <c r="AA40" s="47"/>
      <c r="AB40" s="2"/>
      <c r="AC40" s="47"/>
      <c r="AD40" s="47"/>
      <c r="AE40" s="29"/>
      <c r="AF40" s="48"/>
      <c r="AG40" s="48"/>
      <c r="AH40" s="48"/>
      <c r="AI40" s="48"/>
      <c r="AJ40" s="48"/>
      <c r="AK40" s="29"/>
      <c r="AM40" s="48"/>
      <c r="AO40" s="48"/>
      <c r="AP40" s="48"/>
      <c r="AQ40" s="7" t="s">
        <v>1313</v>
      </c>
      <c r="AS40" s="10">
        <v>55829</v>
      </c>
      <c r="AT40" s="47">
        <f>AS40/AQ7</f>
        <v>5.198453565050272E-2</v>
      </c>
      <c r="AU40" s="47">
        <v>5.1999999999999998E-2</v>
      </c>
      <c r="AV40" s="97">
        <v>1</v>
      </c>
      <c r="AW40" s="47">
        <f>AV40/AQ3</f>
        <v>8.3333333333333329E-2</v>
      </c>
      <c r="AX40" s="47">
        <v>8.3000000000000004E-2</v>
      </c>
      <c r="AY40" s="29"/>
      <c r="AZ40" s="48"/>
      <c r="BA40" s="48"/>
      <c r="BB40" s="48"/>
      <c r="BC40" s="48"/>
      <c r="BD40" s="48"/>
      <c r="BE40" s="29"/>
      <c r="BF40" s="48"/>
      <c r="BG40" s="48"/>
      <c r="BI40" s="48"/>
      <c r="BJ40" s="48"/>
      <c r="BK40" s="7"/>
      <c r="BM40" s="29"/>
      <c r="BN40" s="47"/>
      <c r="BO40" s="47"/>
      <c r="BP40" s="2"/>
      <c r="BQ40" s="47"/>
      <c r="BR40" s="47"/>
      <c r="BS40" s="29"/>
      <c r="BT40" s="48"/>
      <c r="BU40" s="48"/>
      <c r="BV40" s="48"/>
      <c r="BW40" s="48"/>
      <c r="BX40" s="48"/>
      <c r="BY40" s="29"/>
      <c r="BZ40" s="48"/>
      <c r="CA40" s="48"/>
      <c r="CC40" s="48"/>
      <c r="CD40" s="48"/>
      <c r="CE40" s="29"/>
      <c r="CG40" s="29"/>
      <c r="CH40" s="47"/>
      <c r="CI40" s="47"/>
      <c r="CJ40" s="2"/>
      <c r="CK40" s="47"/>
      <c r="CL40" s="47"/>
      <c r="CM40" s="29"/>
      <c r="CN40" s="48"/>
      <c r="CO40" s="48"/>
      <c r="CR40" s="49"/>
      <c r="CS40" s="29"/>
      <c r="CT40" s="48"/>
      <c r="CU40" s="48"/>
      <c r="CW40" s="48"/>
      <c r="CX40" s="48"/>
      <c r="CY40" s="7"/>
      <c r="DA40" s="29"/>
      <c r="DB40" s="47"/>
      <c r="DC40" s="47"/>
      <c r="DD40" s="2"/>
      <c r="DE40" s="47"/>
      <c r="DF40" s="47"/>
      <c r="DG40" s="29"/>
      <c r="DH40" s="48"/>
      <c r="DI40" s="48"/>
      <c r="DL40" s="49"/>
      <c r="DM40" s="29"/>
      <c r="DN40" s="48"/>
      <c r="DO40" s="48"/>
      <c r="DQ40" s="48"/>
      <c r="DR40" s="48"/>
      <c r="DS40" s="7"/>
      <c r="DU40" s="29"/>
      <c r="DV40" s="47"/>
      <c r="DW40" s="47"/>
      <c r="DX40" s="2"/>
      <c r="DY40" s="47"/>
      <c r="DZ40" s="47"/>
      <c r="EA40" s="29"/>
      <c r="EC40" s="50"/>
      <c r="EF40" s="49"/>
      <c r="EG40" s="29"/>
      <c r="EH40" s="48"/>
      <c r="EI40" s="48"/>
      <c r="EK40" s="48"/>
      <c r="EL40" s="48"/>
      <c r="EM40" s="7"/>
      <c r="EO40" s="29"/>
      <c r="EP40" s="47"/>
      <c r="EQ40" s="47"/>
      <c r="ER40" s="2"/>
      <c r="ES40" s="47"/>
      <c r="ET40" s="47"/>
      <c r="EU40" s="29"/>
      <c r="EV40" s="48"/>
      <c r="EW40" s="48"/>
      <c r="EZ40" s="49"/>
      <c r="FA40" s="29"/>
      <c r="FB40" s="48"/>
      <c r="FC40" s="48"/>
      <c r="FE40" s="48"/>
      <c r="FF40" s="48"/>
      <c r="FG40" s="7"/>
      <c r="FI40" s="29"/>
      <c r="FJ40" s="47"/>
      <c r="FK40" s="47"/>
      <c r="FL40" s="2"/>
      <c r="FM40" s="47"/>
      <c r="FN40" s="47"/>
      <c r="FO40" s="29"/>
      <c r="FP40" s="48"/>
      <c r="FQ40" s="48"/>
      <c r="FT40" s="49"/>
      <c r="FU40" s="29"/>
      <c r="FV40" s="48"/>
      <c r="FW40" s="48"/>
      <c r="FY40" s="48"/>
      <c r="FZ40" s="48"/>
      <c r="GA40" s="19"/>
      <c r="GB40" s="53"/>
      <c r="GC40" s="53"/>
      <c r="GD40" s="54"/>
      <c r="GE40" s="2"/>
      <c r="GF40" s="55"/>
      <c r="GG40" s="54"/>
      <c r="GH40" s="2"/>
      <c r="GI40" s="56"/>
      <c r="GJ40" s="2"/>
      <c r="GK40" s="2"/>
      <c r="GL40" s="2"/>
      <c r="GM40" s="2"/>
      <c r="GN40" s="57"/>
      <c r="GO40" s="2"/>
      <c r="GP40" s="2"/>
      <c r="GQ40" s="2"/>
      <c r="GR40" s="2"/>
      <c r="GS40" s="2"/>
      <c r="GT40" s="2"/>
      <c r="GU40" s="19"/>
      <c r="GV40" s="53"/>
      <c r="GW40" s="53"/>
      <c r="GX40" s="54"/>
      <c r="GY40" s="2"/>
      <c r="GZ40" s="55"/>
      <c r="HA40" s="54"/>
      <c r="HB40" s="2"/>
      <c r="HC40" s="56"/>
      <c r="HD40" s="2"/>
      <c r="HE40" s="2"/>
      <c r="HF40" s="2"/>
      <c r="HG40" s="2"/>
      <c r="HH40" s="57"/>
      <c r="HI40" s="2"/>
      <c r="HJ40" s="2"/>
      <c r="HK40" s="2"/>
      <c r="HL40" s="2"/>
      <c r="HM40" s="2"/>
      <c r="HN40" s="2"/>
      <c r="HO40" s="19"/>
      <c r="HP40" s="53"/>
      <c r="HQ40" s="53"/>
      <c r="HR40" s="54"/>
      <c r="HS40" s="2"/>
      <c r="HT40" s="55"/>
      <c r="HU40" s="54"/>
      <c r="HV40" s="2"/>
      <c r="HW40" s="56"/>
      <c r="HX40" s="2"/>
      <c r="HY40" s="2"/>
      <c r="HZ40" s="2"/>
      <c r="IA40" s="2"/>
      <c r="IB40" s="57"/>
      <c r="IC40" s="2"/>
      <c r="ID40" s="2"/>
      <c r="IE40" s="2"/>
      <c r="IF40" s="2"/>
      <c r="IG40" s="2"/>
      <c r="IH40" s="2"/>
      <c r="II40" s="19"/>
      <c r="IJ40" s="53"/>
      <c r="IK40" s="53"/>
      <c r="IL40" s="54"/>
      <c r="IM40" s="2"/>
      <c r="IN40" s="55"/>
      <c r="IO40" s="54"/>
      <c r="IP40" s="2"/>
      <c r="IQ40" s="56"/>
      <c r="IR40" s="2"/>
      <c r="IS40" s="2"/>
      <c r="IT40" s="2"/>
      <c r="IU40" s="2"/>
      <c r="IV40" s="57"/>
      <c r="IW40" s="2"/>
      <c r="IX40" s="2"/>
      <c r="IY40" s="2"/>
      <c r="IZ40" s="2"/>
      <c r="JA40" s="2"/>
      <c r="JB40" s="2"/>
    </row>
    <row r="41" spans="1:262" s="4" customFormat="1" ht="13.5" customHeight="1">
      <c r="A41" s="46" t="s">
        <v>666</v>
      </c>
      <c r="B41" s="2" t="s">
        <v>1135</v>
      </c>
      <c r="C41" s="7"/>
      <c r="E41" s="29">
        <v>15308</v>
      </c>
      <c r="F41" s="47">
        <f t="shared" si="2"/>
        <v>2.0647201001337996E-2</v>
      </c>
      <c r="G41" s="48">
        <v>0</v>
      </c>
      <c r="H41" s="2">
        <v>0</v>
      </c>
      <c r="I41" s="47">
        <f t="shared" si="3"/>
        <v>0</v>
      </c>
      <c r="J41" s="48">
        <v>0</v>
      </c>
      <c r="K41" s="29"/>
      <c r="L41" s="48"/>
      <c r="M41" s="48"/>
      <c r="N41" s="48"/>
      <c r="O41" s="48"/>
      <c r="P41" s="48"/>
      <c r="Q41" s="29"/>
      <c r="R41" s="48"/>
      <c r="S41" s="48"/>
      <c r="U41" s="48"/>
      <c r="V41" s="48"/>
      <c r="W41" s="7"/>
      <c r="Y41" s="29">
        <v>28022</v>
      </c>
      <c r="Z41" s="47">
        <f>IF(Y41="","",Y41/W$7)</f>
        <v>3.0395789583297177E-2</v>
      </c>
      <c r="AA41" s="47">
        <v>0</v>
      </c>
      <c r="AB41" s="2">
        <v>0</v>
      </c>
      <c r="AC41" s="47">
        <f>IF(AB41="","",AB41/W$3)</f>
        <v>0</v>
      </c>
      <c r="AD41" s="47">
        <f>AC41-I41</f>
        <v>0</v>
      </c>
      <c r="AE41" s="29"/>
      <c r="AF41" s="48"/>
      <c r="AG41" s="48"/>
      <c r="AH41" s="48"/>
      <c r="AI41" s="48"/>
      <c r="AJ41" s="48"/>
      <c r="AK41" s="29"/>
      <c r="AM41" s="48"/>
      <c r="AO41" s="48"/>
      <c r="AP41" s="48"/>
      <c r="AQ41" s="7"/>
      <c r="AS41" s="10">
        <v>335915</v>
      </c>
      <c r="AT41" s="47">
        <f>AS41/AQ7</f>
        <v>0.3127834153045661</v>
      </c>
      <c r="AU41" s="47">
        <v>0</v>
      </c>
      <c r="AV41" s="97">
        <v>0</v>
      </c>
      <c r="AW41" s="47">
        <v>0</v>
      </c>
      <c r="AX41" s="47">
        <v>0</v>
      </c>
      <c r="AY41" s="29"/>
      <c r="AZ41" s="48"/>
      <c r="BA41" s="48"/>
      <c r="BB41" s="48"/>
      <c r="BC41" s="48"/>
      <c r="BD41" s="48"/>
      <c r="BE41" s="29"/>
      <c r="BF41" s="48"/>
      <c r="BG41" s="48"/>
      <c r="BI41" s="48"/>
      <c r="BJ41" s="48"/>
      <c r="BK41" s="7"/>
      <c r="BM41" s="29"/>
      <c r="BN41" s="47"/>
      <c r="BO41" s="47"/>
      <c r="BP41" s="2"/>
      <c r="BQ41" s="47"/>
      <c r="BR41" s="47"/>
      <c r="BS41" s="29"/>
      <c r="BT41" s="48"/>
      <c r="BU41" s="48"/>
      <c r="BV41" s="48"/>
      <c r="BW41" s="48"/>
      <c r="BX41" s="48"/>
      <c r="BY41" s="29"/>
      <c r="BZ41" s="48"/>
      <c r="CA41" s="48"/>
      <c r="CC41" s="48"/>
      <c r="CD41" s="48"/>
      <c r="CE41" s="29"/>
      <c r="CG41" s="29"/>
      <c r="CH41" s="47"/>
      <c r="CI41" s="47"/>
      <c r="CJ41" s="2"/>
      <c r="CK41" s="47"/>
      <c r="CL41" s="47"/>
      <c r="CM41" s="29"/>
      <c r="CN41" s="48"/>
      <c r="CO41" s="48"/>
      <c r="CR41" s="49"/>
      <c r="CS41" s="29"/>
      <c r="CT41" s="48"/>
      <c r="CU41" s="48"/>
      <c r="CW41" s="48"/>
      <c r="CX41" s="48"/>
      <c r="CY41" s="7"/>
      <c r="DA41" s="29"/>
      <c r="DB41" s="47"/>
      <c r="DC41" s="47"/>
      <c r="DD41" s="2"/>
      <c r="DE41" s="47"/>
      <c r="DF41" s="47"/>
      <c r="DG41" s="29"/>
      <c r="DH41" s="48"/>
      <c r="DI41" s="48"/>
      <c r="DL41" s="49"/>
      <c r="DM41" s="29"/>
      <c r="DN41" s="48"/>
      <c r="DO41" s="48"/>
      <c r="DQ41" s="48"/>
      <c r="DR41" s="48"/>
      <c r="DS41" s="7"/>
      <c r="DU41" s="29"/>
      <c r="DV41" s="47"/>
      <c r="DW41" s="47"/>
      <c r="DX41" s="2"/>
      <c r="DY41" s="47"/>
      <c r="DZ41" s="47"/>
      <c r="EA41" s="29"/>
      <c r="EC41" s="50"/>
      <c r="EF41" s="49"/>
      <c r="EG41" s="29"/>
      <c r="EH41" s="48"/>
      <c r="EI41" s="48"/>
      <c r="EK41" s="48"/>
      <c r="EL41" s="48"/>
      <c r="EM41" s="7"/>
      <c r="EO41" s="29"/>
      <c r="EP41" s="47"/>
      <c r="EQ41" s="47"/>
      <c r="ER41" s="2"/>
      <c r="ES41" s="47"/>
      <c r="ET41" s="47"/>
      <c r="EU41" s="29"/>
      <c r="EV41" s="48"/>
      <c r="EW41" s="48"/>
      <c r="EZ41" s="49"/>
      <c r="FA41" s="29"/>
      <c r="FB41" s="48"/>
      <c r="FC41" s="48"/>
      <c r="FE41" s="48"/>
      <c r="FF41" s="48"/>
      <c r="FG41" s="7"/>
      <c r="FI41" s="29"/>
      <c r="FJ41" s="47"/>
      <c r="FK41" s="47"/>
      <c r="FL41" s="2"/>
      <c r="FM41" s="47"/>
      <c r="FN41" s="47"/>
      <c r="FO41" s="29"/>
      <c r="FP41" s="48"/>
      <c r="FQ41" s="48"/>
      <c r="FT41" s="49"/>
      <c r="FU41" s="29"/>
      <c r="FV41" s="48"/>
      <c r="FW41" s="48"/>
      <c r="FY41" s="48"/>
      <c r="FZ41" s="48"/>
      <c r="GA41" s="19"/>
      <c r="GB41" s="53"/>
      <c r="GC41" s="53"/>
      <c r="GD41" s="54"/>
      <c r="GE41" s="2"/>
      <c r="GF41" s="55"/>
      <c r="GG41" s="54"/>
      <c r="GH41" s="2"/>
      <c r="GI41" s="56"/>
      <c r="GJ41" s="2"/>
      <c r="GK41" s="2"/>
      <c r="GL41" s="2"/>
      <c r="GM41" s="2"/>
      <c r="GN41" s="57"/>
      <c r="GO41" s="2"/>
      <c r="GP41" s="2"/>
      <c r="GQ41" s="2"/>
      <c r="GR41" s="2"/>
      <c r="GS41" s="2"/>
      <c r="GT41" s="2"/>
      <c r="GU41" s="19"/>
      <c r="GV41" s="53"/>
      <c r="GW41" s="53"/>
      <c r="GX41" s="54"/>
      <c r="GY41" s="2"/>
      <c r="GZ41" s="55"/>
      <c r="HA41" s="54"/>
      <c r="HB41" s="2"/>
      <c r="HC41" s="56"/>
      <c r="HD41" s="2"/>
      <c r="HE41" s="2"/>
      <c r="HF41" s="2"/>
      <c r="HG41" s="2"/>
      <c r="HH41" s="57"/>
      <c r="HI41" s="2"/>
      <c r="HJ41" s="2"/>
      <c r="HK41" s="2"/>
      <c r="HL41" s="2"/>
      <c r="HM41" s="2"/>
      <c r="HN41" s="2"/>
      <c r="HO41" s="19"/>
      <c r="HP41" s="53"/>
      <c r="HQ41" s="53"/>
      <c r="HR41" s="54"/>
      <c r="HS41" s="2"/>
      <c r="HT41" s="55"/>
      <c r="HU41" s="54"/>
      <c r="HV41" s="2"/>
      <c r="HW41" s="56"/>
      <c r="HX41" s="2"/>
      <c r="HY41" s="2"/>
      <c r="HZ41" s="2"/>
      <c r="IA41" s="2"/>
      <c r="IB41" s="57"/>
      <c r="IC41" s="2"/>
      <c r="ID41" s="2"/>
      <c r="IE41" s="2"/>
      <c r="IF41" s="2"/>
      <c r="IG41" s="2"/>
      <c r="IH41" s="2"/>
      <c r="II41" s="19"/>
      <c r="IJ41" s="53"/>
      <c r="IK41" s="53"/>
      <c r="IL41" s="54"/>
      <c r="IM41" s="2"/>
      <c r="IN41" s="55"/>
      <c r="IO41" s="54"/>
      <c r="IP41" s="2"/>
      <c r="IQ41" s="56"/>
      <c r="IR41" s="2"/>
      <c r="IS41" s="2"/>
      <c r="IT41" s="2"/>
      <c r="IU41" s="2"/>
      <c r="IV41" s="57"/>
      <c r="IW41" s="2"/>
      <c r="IX41" s="2"/>
      <c r="IY41" s="2"/>
      <c r="IZ41" s="2"/>
      <c r="JA41" s="2"/>
      <c r="JB41" s="2"/>
    </row>
    <row r="42" spans="1:262" s="4" customFormat="1" ht="13.5" customHeight="1">
      <c r="A42" s="46"/>
      <c r="B42" s="2"/>
      <c r="C42" s="7"/>
      <c r="E42" s="29"/>
      <c r="F42" s="47"/>
      <c r="G42" s="48"/>
      <c r="H42" s="2"/>
      <c r="I42" s="47"/>
      <c r="J42" s="48"/>
      <c r="K42" s="29"/>
      <c r="L42" s="48"/>
      <c r="M42" s="48"/>
      <c r="N42" s="48"/>
      <c r="O42" s="48"/>
      <c r="P42" s="48"/>
      <c r="Q42" s="29"/>
      <c r="R42" s="48"/>
      <c r="S42" s="48"/>
      <c r="U42" s="48"/>
      <c r="V42" s="48"/>
      <c r="W42" s="7"/>
      <c r="Y42" s="29"/>
      <c r="Z42" s="47"/>
      <c r="AA42" s="47"/>
      <c r="AB42" s="2"/>
      <c r="AC42" s="47"/>
      <c r="AD42" s="47"/>
      <c r="AE42" s="29"/>
      <c r="AF42" s="48"/>
      <c r="AG42" s="48"/>
      <c r="AH42" s="48"/>
      <c r="AI42" s="48"/>
      <c r="AJ42" s="48"/>
      <c r="AK42" s="29"/>
      <c r="AM42" s="48"/>
      <c r="AO42" s="48"/>
      <c r="AP42" s="48"/>
      <c r="AQ42" s="7"/>
      <c r="AS42" s="10"/>
      <c r="AT42" s="47"/>
      <c r="AU42" s="47"/>
      <c r="AV42" s="97"/>
      <c r="AW42" s="47"/>
      <c r="AX42" s="47"/>
      <c r="AY42" s="29"/>
      <c r="AZ42" s="48"/>
      <c r="BA42" s="48"/>
      <c r="BB42" s="48"/>
      <c r="BC42" s="48"/>
      <c r="BD42" s="48"/>
      <c r="BE42" s="29"/>
      <c r="BF42" s="48"/>
      <c r="BG42" s="48"/>
      <c r="BI42" s="48"/>
      <c r="BJ42" s="48"/>
      <c r="BK42" s="7"/>
      <c r="BM42" s="29"/>
      <c r="BN42" s="47"/>
      <c r="BO42" s="47"/>
      <c r="BP42" s="2"/>
      <c r="BQ42" s="47"/>
      <c r="BR42" s="47"/>
      <c r="BS42" s="29"/>
      <c r="BT42" s="48"/>
      <c r="BU42" s="48"/>
      <c r="BV42" s="48"/>
      <c r="BW42" s="48"/>
      <c r="BX42" s="48"/>
      <c r="BY42" s="29"/>
      <c r="BZ42" s="48"/>
      <c r="CA42" s="48"/>
      <c r="CC42" s="48"/>
      <c r="CD42" s="48"/>
      <c r="CE42" s="29"/>
      <c r="CG42" s="29"/>
      <c r="CH42" s="47"/>
      <c r="CI42" s="47"/>
      <c r="CJ42" s="2"/>
      <c r="CK42" s="47"/>
      <c r="CL42" s="47"/>
      <c r="CM42" s="29"/>
      <c r="CN42" s="48"/>
      <c r="CO42" s="48"/>
      <c r="CR42" s="49"/>
      <c r="CS42" s="29"/>
      <c r="CT42" s="48"/>
      <c r="CU42" s="48"/>
      <c r="CW42" s="48"/>
      <c r="CX42" s="48"/>
      <c r="CY42" s="7"/>
      <c r="DA42" s="29"/>
      <c r="DB42" s="47"/>
      <c r="DC42" s="47"/>
      <c r="DD42" s="2"/>
      <c r="DE42" s="47"/>
      <c r="DF42" s="47"/>
      <c r="DG42" s="29"/>
      <c r="DH42" s="48"/>
      <c r="DI42" s="48"/>
      <c r="DL42" s="49"/>
      <c r="DM42" s="29"/>
      <c r="DN42" s="48"/>
      <c r="DO42" s="48"/>
      <c r="DQ42" s="48"/>
      <c r="DR42" s="48"/>
      <c r="DS42" s="7"/>
      <c r="DU42" s="29"/>
      <c r="DV42" s="47"/>
      <c r="DW42" s="47"/>
      <c r="DX42" s="2"/>
      <c r="DY42" s="47"/>
      <c r="DZ42" s="47"/>
      <c r="EA42" s="29"/>
      <c r="EC42" s="50"/>
      <c r="EF42" s="49"/>
      <c r="EG42" s="29"/>
      <c r="EH42" s="48"/>
      <c r="EI42" s="48"/>
      <c r="EK42" s="48"/>
      <c r="EL42" s="48"/>
      <c r="EM42" s="7"/>
      <c r="EO42" s="29"/>
      <c r="EP42" s="47"/>
      <c r="EQ42" s="47"/>
      <c r="ER42" s="2"/>
      <c r="ES42" s="47"/>
      <c r="ET42" s="47"/>
      <c r="EU42" s="29"/>
      <c r="EV42" s="48"/>
      <c r="EW42" s="48"/>
      <c r="EZ42" s="49"/>
      <c r="FA42" s="29"/>
      <c r="FB42" s="48"/>
      <c r="FC42" s="48"/>
      <c r="FE42" s="48"/>
      <c r="FF42" s="48"/>
      <c r="FG42" s="7"/>
      <c r="FI42" s="29"/>
      <c r="FJ42" s="47"/>
      <c r="FK42" s="47"/>
      <c r="FL42" s="2"/>
      <c r="FM42" s="47"/>
      <c r="FN42" s="47"/>
      <c r="FO42" s="29"/>
      <c r="FP42" s="48"/>
      <c r="FQ42" s="48"/>
      <c r="FT42" s="49"/>
      <c r="FU42" s="29"/>
      <c r="FV42" s="48"/>
      <c r="FW42" s="48"/>
      <c r="FY42" s="48"/>
      <c r="FZ42" s="48"/>
      <c r="GA42" s="19"/>
      <c r="GB42" s="53"/>
      <c r="GC42" s="53"/>
      <c r="GD42" s="54"/>
      <c r="GE42" s="2"/>
      <c r="GF42" s="55"/>
      <c r="GG42" s="54"/>
      <c r="GH42" s="2"/>
      <c r="GI42" s="56"/>
      <c r="GJ42" s="2"/>
      <c r="GK42" s="2"/>
      <c r="GL42" s="2"/>
      <c r="GM42" s="2"/>
      <c r="GN42" s="57"/>
      <c r="GO42" s="2"/>
      <c r="GP42" s="2"/>
      <c r="GQ42" s="2"/>
      <c r="GR42" s="2"/>
      <c r="GS42" s="2"/>
      <c r="GT42" s="2"/>
      <c r="GU42" s="19"/>
      <c r="GV42" s="53"/>
      <c r="GW42" s="53"/>
      <c r="GX42" s="54"/>
      <c r="GY42" s="2"/>
      <c r="GZ42" s="55"/>
      <c r="HA42" s="54"/>
      <c r="HB42" s="2"/>
      <c r="HC42" s="56"/>
      <c r="HD42" s="2"/>
      <c r="HE42" s="2"/>
      <c r="HF42" s="2"/>
      <c r="HG42" s="2"/>
      <c r="HH42" s="57"/>
      <c r="HI42" s="2"/>
      <c r="HJ42" s="2"/>
      <c r="HK42" s="2"/>
      <c r="HL42" s="2"/>
      <c r="HM42" s="2"/>
      <c r="HN42" s="2"/>
      <c r="HO42" s="19"/>
      <c r="HP42" s="53"/>
      <c r="HQ42" s="53"/>
      <c r="HR42" s="54"/>
      <c r="HS42" s="2"/>
      <c r="HT42" s="55"/>
      <c r="HU42" s="54"/>
      <c r="HV42" s="2"/>
      <c r="HW42" s="56"/>
      <c r="HX42" s="2"/>
      <c r="HY42" s="2"/>
      <c r="HZ42" s="2"/>
      <c r="IA42" s="2"/>
      <c r="IB42" s="57"/>
      <c r="IC42" s="2"/>
      <c r="ID42" s="2"/>
      <c r="IE42" s="2"/>
      <c r="IF42" s="2"/>
      <c r="IG42" s="2"/>
      <c r="IH42" s="2"/>
      <c r="II42" s="19"/>
      <c r="IJ42" s="53"/>
      <c r="IK42" s="53"/>
      <c r="IL42" s="54"/>
      <c r="IM42" s="2"/>
      <c r="IN42" s="55"/>
      <c r="IO42" s="54"/>
      <c r="IP42" s="2"/>
      <c r="IQ42" s="56"/>
      <c r="IR42" s="2"/>
      <c r="IS42" s="2"/>
      <c r="IT42" s="2"/>
      <c r="IU42" s="2"/>
      <c r="IV42" s="57"/>
      <c r="IW42" s="2"/>
      <c r="IX42" s="2"/>
      <c r="IY42" s="2"/>
      <c r="IZ42" s="2"/>
      <c r="JA42" s="2"/>
      <c r="JB42" s="2"/>
    </row>
    <row r="43" spans="1:262" s="4" customFormat="1" ht="13.5" customHeight="1">
      <c r="A43" s="46"/>
      <c r="B43" s="2"/>
      <c r="C43" s="7"/>
      <c r="E43" s="29"/>
      <c r="F43" s="47"/>
      <c r="G43" s="48"/>
      <c r="H43" s="2"/>
      <c r="I43" s="47"/>
      <c r="J43" s="48"/>
      <c r="K43" s="29"/>
      <c r="L43" s="48"/>
      <c r="M43" s="48"/>
      <c r="N43" s="48"/>
      <c r="O43" s="48"/>
      <c r="P43" s="48"/>
      <c r="Q43" s="29"/>
      <c r="R43" s="48"/>
      <c r="S43" s="48"/>
      <c r="U43" s="48"/>
      <c r="V43" s="48"/>
      <c r="W43" s="7"/>
      <c r="Y43" s="29"/>
      <c r="Z43" s="47"/>
      <c r="AA43" s="47"/>
      <c r="AB43" s="2"/>
      <c r="AC43" s="47"/>
      <c r="AD43" s="47"/>
      <c r="AE43" s="29"/>
      <c r="AF43" s="48"/>
      <c r="AG43" s="48"/>
      <c r="AH43" s="48"/>
      <c r="AI43" s="48"/>
      <c r="AJ43" s="48"/>
      <c r="AK43" s="29"/>
      <c r="AM43" s="48"/>
      <c r="AO43" s="48"/>
      <c r="AP43" s="48"/>
      <c r="AQ43" s="7"/>
      <c r="AS43" s="29"/>
      <c r="AT43" s="63"/>
      <c r="AU43" s="47"/>
      <c r="AV43" s="2"/>
      <c r="AW43" s="47"/>
      <c r="AX43" s="47"/>
      <c r="AY43" s="29"/>
      <c r="AZ43" s="48"/>
      <c r="BA43" s="48"/>
      <c r="BB43" s="48"/>
      <c r="BC43" s="48"/>
      <c r="BD43" s="48"/>
      <c r="BE43" s="29"/>
      <c r="BF43" s="48"/>
      <c r="BG43" s="48"/>
      <c r="BI43" s="48"/>
      <c r="BJ43" s="48"/>
      <c r="BK43" s="7"/>
      <c r="BM43" s="29"/>
      <c r="BN43" s="47"/>
      <c r="BO43" s="47"/>
      <c r="BP43" s="2"/>
      <c r="BQ43" s="47"/>
      <c r="BR43" s="47"/>
      <c r="BS43" s="29"/>
      <c r="BT43" s="48"/>
      <c r="BU43" s="48"/>
      <c r="BV43" s="48"/>
      <c r="BW43" s="48"/>
      <c r="BX43" s="48"/>
      <c r="BY43" s="29"/>
      <c r="BZ43" s="48"/>
      <c r="CA43" s="48"/>
      <c r="CC43" s="48"/>
      <c r="CD43" s="48"/>
      <c r="CE43" s="29"/>
      <c r="CG43" s="29"/>
      <c r="CH43" s="47"/>
      <c r="CI43" s="47"/>
      <c r="CJ43" s="2"/>
      <c r="CK43" s="47"/>
      <c r="CL43" s="47"/>
      <c r="CM43" s="29"/>
      <c r="CN43" s="48"/>
      <c r="CO43" s="48"/>
      <c r="CR43" s="49"/>
      <c r="CS43" s="29"/>
      <c r="CT43" s="48"/>
      <c r="CU43" s="48"/>
      <c r="CW43" s="48"/>
      <c r="CX43" s="48"/>
      <c r="CY43" s="7"/>
      <c r="DA43" s="29"/>
      <c r="DB43" s="47"/>
      <c r="DC43" s="47"/>
      <c r="DD43" s="2"/>
      <c r="DE43" s="47"/>
      <c r="DF43" s="47"/>
      <c r="DG43" s="29"/>
      <c r="DH43" s="48"/>
      <c r="DI43" s="48"/>
      <c r="DL43" s="49"/>
      <c r="DM43" s="29"/>
      <c r="DN43" s="48"/>
      <c r="DO43" s="48"/>
      <c r="DQ43" s="48"/>
      <c r="DR43" s="48"/>
      <c r="DS43" s="7"/>
      <c r="DU43" s="29"/>
      <c r="DV43" s="47"/>
      <c r="DW43" s="47"/>
      <c r="DX43" s="2"/>
      <c r="DY43" s="47"/>
      <c r="DZ43" s="47"/>
      <c r="EA43" s="29"/>
      <c r="EC43" s="50"/>
      <c r="EF43" s="49"/>
      <c r="EG43" s="29"/>
      <c r="EH43" s="48"/>
      <c r="EI43" s="48"/>
      <c r="EK43" s="48"/>
      <c r="EL43" s="48"/>
      <c r="EM43" s="7"/>
      <c r="EO43" s="29"/>
      <c r="EP43" s="47"/>
      <c r="EQ43" s="47"/>
      <c r="ER43" s="2"/>
      <c r="ES43" s="47"/>
      <c r="ET43" s="47"/>
      <c r="EU43" s="29"/>
      <c r="EV43" s="48"/>
      <c r="EW43" s="48"/>
      <c r="EZ43" s="49"/>
      <c r="FA43" s="29"/>
      <c r="FB43" s="48"/>
      <c r="FC43" s="48"/>
      <c r="FE43" s="48"/>
      <c r="FF43" s="48"/>
      <c r="FG43" s="7"/>
      <c r="FI43" s="29"/>
      <c r="FJ43" s="47"/>
      <c r="FK43" s="47"/>
      <c r="FL43" s="2"/>
      <c r="FM43" s="47"/>
      <c r="FN43" s="47"/>
      <c r="FO43" s="29"/>
      <c r="FP43" s="48"/>
      <c r="FQ43" s="48"/>
      <c r="FT43" s="49"/>
      <c r="FU43" s="29"/>
      <c r="FV43" s="48"/>
      <c r="FW43" s="48"/>
      <c r="FY43" s="48"/>
      <c r="FZ43" s="48"/>
      <c r="GA43" s="19"/>
      <c r="GB43" s="53"/>
      <c r="GC43" s="53"/>
      <c r="GD43" s="54"/>
      <c r="GE43" s="29"/>
      <c r="GF43" s="29"/>
      <c r="GG43" s="47"/>
      <c r="GH43" s="29"/>
      <c r="GI43" s="56"/>
      <c r="GJ43" s="2"/>
      <c r="GK43" s="2"/>
      <c r="GL43" s="2"/>
      <c r="GM43" s="2"/>
      <c r="GN43" s="57"/>
      <c r="GO43" s="2"/>
      <c r="GP43" s="2"/>
      <c r="GQ43" s="2"/>
      <c r="GR43" s="2"/>
      <c r="GS43" s="2"/>
      <c r="GT43" s="2"/>
      <c r="GU43" s="19"/>
      <c r="GV43" s="53"/>
      <c r="GW43" s="53"/>
      <c r="GX43" s="54"/>
      <c r="GY43" s="29"/>
      <c r="GZ43" s="29"/>
      <c r="HA43" s="47"/>
      <c r="HB43" s="29"/>
      <c r="HC43" s="56"/>
      <c r="HD43" s="2"/>
      <c r="HE43" s="2"/>
      <c r="HF43" s="2"/>
      <c r="HG43" s="2"/>
      <c r="HH43" s="57"/>
      <c r="HI43" s="2"/>
      <c r="HJ43" s="2"/>
      <c r="HK43" s="2"/>
      <c r="HL43" s="2"/>
      <c r="HM43" s="2"/>
      <c r="HN43" s="2"/>
      <c r="HO43" s="19"/>
      <c r="HP43" s="53"/>
      <c r="HQ43" s="53"/>
      <c r="HR43" s="54"/>
      <c r="HS43" s="29"/>
      <c r="HT43" s="29"/>
      <c r="HU43" s="47"/>
      <c r="HV43" s="29"/>
      <c r="HW43" s="56"/>
      <c r="HX43" s="2"/>
      <c r="HY43" s="2"/>
      <c r="HZ43" s="2"/>
      <c r="IA43" s="2"/>
      <c r="IB43" s="57"/>
      <c r="IC43" s="2"/>
      <c r="ID43" s="2"/>
      <c r="IE43" s="2"/>
      <c r="IF43" s="2"/>
      <c r="IG43" s="2"/>
      <c r="IH43" s="2"/>
      <c r="II43" s="19"/>
      <c r="IJ43" s="53"/>
      <c r="IK43" s="53"/>
      <c r="IL43" s="54"/>
      <c r="IM43" s="29"/>
      <c r="IN43" s="29"/>
      <c r="IO43" s="47"/>
      <c r="IP43" s="29"/>
      <c r="IQ43" s="56"/>
      <c r="IR43" s="2"/>
      <c r="IS43" s="2"/>
      <c r="IT43" s="2"/>
      <c r="IU43" s="2"/>
      <c r="IV43" s="57"/>
      <c r="IW43" s="2"/>
      <c r="IX43" s="2"/>
      <c r="IY43" s="2"/>
      <c r="IZ43" s="2"/>
      <c r="JA43" s="2"/>
      <c r="JB43" s="2"/>
    </row>
    <row r="44" spans="1:262" s="4" customFormat="1" ht="13.5" customHeight="1">
      <c r="A44" s="46"/>
      <c r="B44" s="2"/>
      <c r="C44" s="7"/>
      <c r="E44" s="29"/>
      <c r="F44" s="47"/>
      <c r="G44" s="48"/>
      <c r="H44" s="2"/>
      <c r="I44" s="47"/>
      <c r="J44" s="48"/>
      <c r="K44" s="29"/>
      <c r="L44" s="48"/>
      <c r="M44" s="48"/>
      <c r="N44" s="48"/>
      <c r="O44" s="48"/>
      <c r="P44" s="48"/>
      <c r="Q44" s="29"/>
      <c r="R44" s="48"/>
      <c r="S44" s="48"/>
      <c r="U44" s="48"/>
      <c r="V44" s="48"/>
      <c r="W44" s="7"/>
      <c r="Y44" s="29"/>
      <c r="Z44" s="47"/>
      <c r="AA44" s="47"/>
      <c r="AB44" s="2"/>
      <c r="AC44" s="47"/>
      <c r="AD44" s="47"/>
      <c r="AE44" s="29"/>
      <c r="AF44" s="48"/>
      <c r="AG44" s="48"/>
      <c r="AH44" s="48"/>
      <c r="AI44" s="48"/>
      <c r="AJ44" s="48"/>
      <c r="AK44" s="29"/>
      <c r="AM44" s="48"/>
      <c r="AO44" s="48"/>
      <c r="AP44" s="48"/>
      <c r="AQ44" s="7"/>
      <c r="AS44" s="29"/>
      <c r="AT44" s="63"/>
      <c r="AU44" s="47"/>
      <c r="AV44" s="2"/>
      <c r="AW44" s="47"/>
      <c r="AX44" s="47"/>
      <c r="AY44" s="29"/>
      <c r="AZ44" s="48"/>
      <c r="BA44" s="48"/>
      <c r="BB44" s="48"/>
      <c r="BC44" s="48"/>
      <c r="BD44" s="48"/>
      <c r="BE44" s="29"/>
      <c r="BF44" s="48"/>
      <c r="BG44" s="48"/>
      <c r="BI44" s="48"/>
      <c r="BJ44" s="48"/>
      <c r="BK44" s="7"/>
      <c r="BM44" s="29"/>
      <c r="BN44" s="47"/>
      <c r="BO44" s="47"/>
      <c r="BP44" s="2"/>
      <c r="BQ44" s="47"/>
      <c r="BR44" s="47"/>
      <c r="BS44" s="29"/>
      <c r="BT44" s="48"/>
      <c r="BU44" s="48"/>
      <c r="BV44" s="48"/>
      <c r="BW44" s="48"/>
      <c r="BX44" s="48"/>
      <c r="BY44" s="29"/>
      <c r="BZ44" s="48"/>
      <c r="CA44" s="48"/>
      <c r="CC44" s="48"/>
      <c r="CD44" s="48"/>
      <c r="CE44" s="29"/>
      <c r="CG44" s="29"/>
      <c r="CH44" s="47"/>
      <c r="CI44" s="47"/>
      <c r="CJ44" s="2"/>
      <c r="CK44" s="47"/>
      <c r="CL44" s="47"/>
      <c r="CM44" s="29"/>
      <c r="CN44" s="48"/>
      <c r="CO44" s="48"/>
      <c r="CR44" s="49"/>
      <c r="CS44" s="29"/>
      <c r="CT44" s="48"/>
      <c r="CU44" s="48"/>
      <c r="CW44" s="48"/>
      <c r="CX44" s="48"/>
      <c r="CY44" s="7"/>
      <c r="DA44" s="29"/>
      <c r="DB44" s="47"/>
      <c r="DC44" s="47"/>
      <c r="DD44" s="2"/>
      <c r="DE44" s="47"/>
      <c r="DF44" s="47"/>
      <c r="DG44" s="29"/>
      <c r="DH44" s="48"/>
      <c r="DI44" s="48"/>
      <c r="DL44" s="49"/>
      <c r="DM44" s="29"/>
      <c r="DN44" s="48"/>
      <c r="DO44" s="48"/>
      <c r="DQ44" s="48"/>
      <c r="DR44" s="48"/>
      <c r="DS44" s="7"/>
      <c r="DU44" s="29"/>
      <c r="DV44" s="47"/>
      <c r="DW44" s="47"/>
      <c r="DX44" s="2"/>
      <c r="DY44" s="47"/>
      <c r="DZ44" s="47"/>
      <c r="EA44" s="29"/>
      <c r="EC44" s="50"/>
      <c r="EF44" s="49"/>
      <c r="EG44" s="29"/>
      <c r="EH44" s="48"/>
      <c r="EI44" s="48"/>
      <c r="EK44" s="48"/>
      <c r="EL44" s="48"/>
      <c r="EM44" s="7"/>
      <c r="EO44" s="29"/>
      <c r="EP44" s="47"/>
      <c r="EQ44" s="47"/>
      <c r="ER44" s="2"/>
      <c r="ES44" s="47"/>
      <c r="ET44" s="47"/>
      <c r="EU44" s="29"/>
      <c r="EV44" s="48"/>
      <c r="EW44" s="48"/>
      <c r="EZ44" s="49"/>
      <c r="FA44" s="29"/>
      <c r="FB44" s="48"/>
      <c r="FC44" s="48"/>
      <c r="FE44" s="48"/>
      <c r="FF44" s="48"/>
      <c r="FG44" s="7"/>
      <c r="FI44" s="29"/>
      <c r="FJ44" s="47"/>
      <c r="FK44" s="47"/>
      <c r="FL44" s="2"/>
      <c r="FM44" s="47"/>
      <c r="FN44" s="47"/>
      <c r="FO44" s="29"/>
      <c r="FP44" s="48"/>
      <c r="FQ44" s="48"/>
      <c r="FT44" s="49"/>
      <c r="FU44" s="29"/>
      <c r="FV44" s="48"/>
      <c r="FW44" s="48"/>
      <c r="FY44" s="48"/>
      <c r="FZ44" s="48"/>
      <c r="GA44" s="19"/>
      <c r="GB44" s="53"/>
      <c r="GC44" s="53"/>
      <c r="GD44" s="54"/>
      <c r="GE44" s="2"/>
      <c r="GF44" s="55"/>
      <c r="GG44" s="54"/>
      <c r="GH44" s="2"/>
      <c r="GI44" s="56"/>
      <c r="GJ44" s="2"/>
      <c r="GK44" s="2"/>
      <c r="GL44" s="2"/>
      <c r="GM44" s="2"/>
      <c r="GN44" s="57"/>
      <c r="GO44" s="2"/>
      <c r="GP44" s="2"/>
      <c r="GQ44" s="2"/>
      <c r="GR44" s="2"/>
      <c r="GS44" s="2"/>
      <c r="GT44" s="2"/>
      <c r="GU44" s="19"/>
      <c r="GV44" s="53"/>
      <c r="GW44" s="53"/>
      <c r="GX44" s="54"/>
      <c r="GY44" s="2"/>
      <c r="GZ44" s="55"/>
      <c r="HA44" s="54"/>
      <c r="HB44" s="2"/>
      <c r="HC44" s="56"/>
      <c r="HD44" s="2"/>
      <c r="HE44" s="2"/>
      <c r="HF44" s="2"/>
      <c r="HG44" s="2"/>
      <c r="HH44" s="57"/>
      <c r="HI44" s="2"/>
      <c r="HJ44" s="2"/>
      <c r="HK44" s="2"/>
      <c r="HL44" s="2"/>
      <c r="HM44" s="2"/>
      <c r="HN44" s="2"/>
      <c r="HO44" s="19"/>
      <c r="HP44" s="53"/>
      <c r="HQ44" s="53"/>
      <c r="HR44" s="54"/>
      <c r="HS44" s="2"/>
      <c r="HT44" s="55"/>
      <c r="HU44" s="54"/>
      <c r="HV44" s="2"/>
      <c r="HW44" s="56"/>
      <c r="HX44" s="2"/>
      <c r="HY44" s="2"/>
      <c r="HZ44" s="2"/>
      <c r="IA44" s="2"/>
      <c r="IB44" s="57"/>
      <c r="IC44" s="2"/>
      <c r="ID44" s="2"/>
      <c r="IE44" s="2"/>
      <c r="IF44" s="2"/>
      <c r="IG44" s="2"/>
      <c r="IH44" s="2"/>
      <c r="II44" s="19"/>
      <c r="IJ44" s="53"/>
      <c r="IK44" s="53"/>
      <c r="IL44" s="54"/>
      <c r="IM44" s="2"/>
      <c r="IN44" s="55"/>
      <c r="IO44" s="54"/>
      <c r="IP44" s="2"/>
      <c r="IQ44" s="56"/>
      <c r="IR44" s="2"/>
      <c r="IS44" s="2"/>
      <c r="IT44" s="2"/>
      <c r="IU44" s="2"/>
      <c r="IV44" s="57"/>
      <c r="IW44" s="2"/>
      <c r="IX44" s="2"/>
      <c r="IY44" s="2"/>
      <c r="IZ44" s="2"/>
      <c r="JA44" s="2"/>
      <c r="JB44" s="2"/>
    </row>
    <row r="45" spans="1:262" s="4" customFormat="1" ht="13.5" customHeight="1">
      <c r="A45" s="46"/>
      <c r="B45" s="2"/>
      <c r="C45" s="7"/>
      <c r="E45" s="29"/>
      <c r="F45" s="47"/>
      <c r="G45" s="48"/>
      <c r="H45" s="2"/>
      <c r="I45" s="47"/>
      <c r="J45" s="48"/>
      <c r="K45" s="29"/>
      <c r="L45" s="48"/>
      <c r="M45" s="48"/>
      <c r="P45" s="49"/>
      <c r="Q45" s="29"/>
      <c r="R45" s="48"/>
      <c r="S45" s="48"/>
      <c r="U45" s="48"/>
      <c r="V45" s="48"/>
      <c r="W45" s="7"/>
      <c r="Y45" s="29"/>
      <c r="Z45" s="47"/>
      <c r="AA45" s="47"/>
      <c r="AB45" s="2"/>
      <c r="AC45" s="47"/>
      <c r="AD45" s="47"/>
      <c r="AE45" s="29"/>
      <c r="AF45" s="48"/>
      <c r="AG45" s="48"/>
      <c r="AJ45" s="49"/>
      <c r="AK45" s="29"/>
      <c r="AM45" s="48"/>
      <c r="AO45" s="48"/>
      <c r="AP45" s="48"/>
      <c r="AQ45" s="7"/>
      <c r="AS45" s="29"/>
      <c r="AT45" s="63"/>
      <c r="AU45" s="47"/>
      <c r="AV45" s="2"/>
      <c r="AW45" s="47"/>
      <c r="AX45" s="47"/>
      <c r="AY45" s="29"/>
      <c r="AZ45" s="48"/>
      <c r="BA45" s="48"/>
      <c r="BD45" s="49"/>
      <c r="BE45" s="29"/>
      <c r="BF45" s="48"/>
      <c r="BG45" s="48"/>
      <c r="BI45" s="48"/>
      <c r="BJ45" s="48"/>
      <c r="BK45" s="7"/>
      <c r="BM45" s="29"/>
      <c r="BN45" s="47"/>
      <c r="BO45" s="47"/>
      <c r="BP45" s="2"/>
      <c r="BQ45" s="47"/>
      <c r="BR45" s="47"/>
      <c r="BS45" s="29"/>
      <c r="BT45" s="48"/>
      <c r="BU45" s="48"/>
      <c r="BX45" s="49"/>
      <c r="BY45" s="29"/>
      <c r="BZ45" s="48"/>
      <c r="CA45" s="48"/>
      <c r="CC45" s="48"/>
      <c r="CD45" s="48"/>
      <c r="CE45" s="29"/>
      <c r="CG45" s="29"/>
      <c r="CH45" s="47"/>
      <c r="CI45" s="47"/>
      <c r="CJ45" s="2"/>
      <c r="CK45" s="47"/>
      <c r="CL45" s="47"/>
      <c r="CM45" s="29"/>
      <c r="CN45" s="48"/>
      <c r="CO45" s="48"/>
      <c r="CR45" s="49"/>
      <c r="CS45" s="29"/>
      <c r="CT45" s="48"/>
      <c r="CU45" s="48"/>
      <c r="CW45" s="48"/>
      <c r="CX45" s="48"/>
      <c r="CY45" s="7"/>
      <c r="DA45" s="29"/>
      <c r="DB45" s="47"/>
      <c r="DC45" s="47"/>
      <c r="DD45" s="2"/>
      <c r="DE45" s="47"/>
      <c r="DF45" s="47"/>
      <c r="DG45" s="29"/>
      <c r="DH45" s="48"/>
      <c r="DI45" s="48"/>
      <c r="DL45" s="49"/>
      <c r="DM45" s="29"/>
      <c r="DN45" s="48"/>
      <c r="DO45" s="48"/>
      <c r="DQ45" s="48"/>
      <c r="DR45" s="48"/>
      <c r="DS45" s="7"/>
      <c r="DU45" s="29"/>
      <c r="DV45" s="47"/>
      <c r="DW45" s="47"/>
      <c r="DX45" s="2"/>
      <c r="DY45" s="47"/>
      <c r="DZ45" s="47"/>
      <c r="EA45" s="29"/>
      <c r="EC45" s="50"/>
      <c r="EF45" s="49"/>
      <c r="EG45" s="29"/>
      <c r="EH45" s="48"/>
      <c r="EI45" s="48"/>
      <c r="EK45" s="48"/>
      <c r="EL45" s="48"/>
      <c r="EM45" s="7"/>
      <c r="EO45" s="29"/>
      <c r="EP45" s="47"/>
      <c r="EQ45" s="47"/>
      <c r="ER45" s="2"/>
      <c r="ES45" s="47"/>
      <c r="ET45" s="47"/>
      <c r="EU45" s="29"/>
      <c r="EV45" s="48"/>
      <c r="EW45" s="48"/>
      <c r="EZ45" s="49"/>
      <c r="FA45" s="29"/>
      <c r="FB45" s="48"/>
      <c r="FC45" s="48"/>
      <c r="FE45" s="48"/>
      <c r="FF45" s="48"/>
      <c r="FG45" s="7"/>
      <c r="FI45" s="29"/>
      <c r="FJ45" s="47"/>
      <c r="FK45" s="47"/>
      <c r="FL45" s="2"/>
      <c r="FM45" s="47"/>
      <c r="FN45" s="47"/>
      <c r="FO45" s="29"/>
      <c r="FP45" s="48"/>
      <c r="FQ45" s="48"/>
      <c r="FT45" s="49"/>
      <c r="FU45" s="29"/>
      <c r="FV45" s="48"/>
      <c r="FW45" s="48"/>
      <c r="FY45" s="48"/>
      <c r="FZ45" s="48"/>
      <c r="GA45" s="19"/>
      <c r="GB45" s="53"/>
      <c r="GC45" s="53"/>
      <c r="GD45" s="54"/>
      <c r="GE45" s="2"/>
      <c r="GF45" s="55"/>
      <c r="GG45" s="54"/>
      <c r="GH45" s="2"/>
      <c r="GI45" s="56"/>
      <c r="GJ45" s="2"/>
      <c r="GK45" s="2"/>
      <c r="GL45" s="2"/>
      <c r="GM45" s="2"/>
      <c r="GN45" s="57"/>
      <c r="GO45" s="2"/>
      <c r="GP45" s="2"/>
      <c r="GQ45" s="2"/>
      <c r="GR45" s="2"/>
      <c r="GS45" s="2"/>
      <c r="GT45" s="2"/>
      <c r="GU45" s="19"/>
      <c r="GV45" s="53"/>
      <c r="GW45" s="53"/>
      <c r="GX45" s="54"/>
      <c r="GY45" s="2"/>
      <c r="GZ45" s="55"/>
      <c r="HA45" s="54"/>
      <c r="HB45" s="2"/>
      <c r="HC45" s="56"/>
      <c r="HD45" s="2"/>
      <c r="HE45" s="2"/>
      <c r="HF45" s="2"/>
      <c r="HG45" s="2"/>
      <c r="HH45" s="57"/>
      <c r="HI45" s="2"/>
      <c r="HJ45" s="2"/>
      <c r="HK45" s="2"/>
      <c r="HL45" s="2"/>
      <c r="HM45" s="2"/>
      <c r="HN45" s="2"/>
      <c r="HO45" s="19"/>
      <c r="HP45" s="53"/>
      <c r="HQ45" s="53"/>
      <c r="HR45" s="54"/>
      <c r="HS45" s="2"/>
      <c r="HT45" s="55"/>
      <c r="HU45" s="54"/>
      <c r="HV45" s="2"/>
      <c r="HW45" s="56"/>
      <c r="HX45" s="2"/>
      <c r="HY45" s="2"/>
      <c r="HZ45" s="2"/>
      <c r="IA45" s="2"/>
      <c r="IB45" s="57"/>
      <c r="IC45" s="2"/>
      <c r="ID45" s="2"/>
      <c r="IE45" s="2"/>
      <c r="IF45" s="2"/>
      <c r="IG45" s="2"/>
      <c r="IH45" s="2"/>
      <c r="II45" s="19"/>
      <c r="IJ45" s="53"/>
      <c r="IK45" s="53"/>
      <c r="IL45" s="54"/>
      <c r="IM45" s="2"/>
      <c r="IN45" s="55"/>
      <c r="IO45" s="54"/>
      <c r="IP45" s="2"/>
      <c r="IQ45" s="56"/>
      <c r="IR45" s="2"/>
      <c r="IS45" s="2"/>
      <c r="IT45" s="2"/>
      <c r="IU45" s="2"/>
      <c r="IV45" s="57"/>
      <c r="IW45" s="2"/>
      <c r="IX45" s="2"/>
      <c r="IY45" s="2"/>
      <c r="IZ45" s="2"/>
      <c r="JA45" s="2"/>
      <c r="JB45" s="2"/>
    </row>
    <row r="46" spans="1:262" s="4" customFormat="1" ht="13.5" customHeight="1">
      <c r="A46" s="46"/>
      <c r="B46" s="2"/>
      <c r="C46" s="7"/>
      <c r="E46" s="29"/>
      <c r="F46" s="47"/>
      <c r="G46" s="48"/>
      <c r="H46" s="2"/>
      <c r="I46" s="47"/>
      <c r="J46" s="48"/>
      <c r="K46" s="29"/>
      <c r="L46" s="48"/>
      <c r="M46" s="48"/>
      <c r="P46" s="49"/>
      <c r="Q46" s="29"/>
      <c r="R46" s="48"/>
      <c r="S46" s="48"/>
      <c r="U46" s="48"/>
      <c r="V46" s="48"/>
      <c r="W46" s="7"/>
      <c r="Y46" s="29"/>
      <c r="Z46" s="47"/>
      <c r="AA46" s="47"/>
      <c r="AB46" s="2"/>
      <c r="AC46" s="47"/>
      <c r="AD46" s="47"/>
      <c r="AE46" s="29"/>
      <c r="AF46" s="48"/>
      <c r="AG46" s="48"/>
      <c r="AJ46" s="49"/>
      <c r="AK46" s="29"/>
      <c r="AM46" s="48"/>
      <c r="AO46" s="48"/>
      <c r="AP46" s="48"/>
      <c r="AQ46" s="7"/>
      <c r="AS46" s="29"/>
      <c r="AT46" s="63"/>
      <c r="AU46" s="47"/>
      <c r="AV46" s="2"/>
      <c r="AW46" s="47"/>
      <c r="AX46" s="47"/>
      <c r="AY46" s="29"/>
      <c r="AZ46" s="48"/>
      <c r="BA46" s="48"/>
      <c r="BD46" s="49"/>
      <c r="BE46" s="29"/>
      <c r="BF46" s="48"/>
      <c r="BG46" s="48"/>
      <c r="BI46" s="48"/>
      <c r="BJ46" s="48"/>
      <c r="BK46" s="7"/>
      <c r="BM46" s="29"/>
      <c r="BN46" s="47"/>
      <c r="BO46" s="47"/>
      <c r="BP46" s="2"/>
      <c r="BQ46" s="47"/>
      <c r="BR46" s="47"/>
      <c r="BS46" s="29"/>
      <c r="BT46" s="48"/>
      <c r="BU46" s="48"/>
      <c r="BX46" s="49"/>
      <c r="BY46" s="29"/>
      <c r="BZ46" s="48"/>
      <c r="CA46" s="48"/>
      <c r="CC46" s="48"/>
      <c r="CD46" s="48"/>
      <c r="CE46" s="29"/>
      <c r="CG46" s="29"/>
      <c r="CH46" s="47"/>
      <c r="CI46" s="47"/>
      <c r="CJ46" s="2"/>
      <c r="CK46" s="47"/>
      <c r="CL46" s="47"/>
      <c r="CM46" s="29"/>
      <c r="CN46" s="48"/>
      <c r="CO46" s="48"/>
      <c r="CR46" s="49"/>
      <c r="CS46" s="29"/>
      <c r="CT46" s="48"/>
      <c r="CU46" s="48"/>
      <c r="CW46" s="48"/>
      <c r="CX46" s="48"/>
      <c r="CY46" s="7"/>
      <c r="DA46" s="29"/>
      <c r="DB46" s="47"/>
      <c r="DC46" s="47"/>
      <c r="DD46" s="2"/>
      <c r="DE46" s="47"/>
      <c r="DF46" s="47"/>
      <c r="DG46" s="29"/>
      <c r="DH46" s="48"/>
      <c r="DI46" s="48"/>
      <c r="DL46" s="49"/>
      <c r="DM46" s="29"/>
      <c r="DN46" s="48"/>
      <c r="DO46" s="48"/>
      <c r="DQ46" s="48"/>
      <c r="DR46" s="48"/>
      <c r="DS46" s="7"/>
      <c r="DU46" s="29"/>
      <c r="DV46" s="47"/>
      <c r="DW46" s="47"/>
      <c r="DX46" s="2"/>
      <c r="DY46" s="47"/>
      <c r="DZ46" s="47"/>
      <c r="EA46" s="29"/>
      <c r="EC46" s="50"/>
      <c r="EF46" s="49"/>
      <c r="EG46" s="29"/>
      <c r="EH46" s="48"/>
      <c r="EI46" s="48"/>
      <c r="EK46" s="48"/>
      <c r="EL46" s="48"/>
      <c r="EM46" s="7"/>
      <c r="EO46" s="29"/>
      <c r="EP46" s="47"/>
      <c r="EQ46" s="47"/>
      <c r="ER46" s="2"/>
      <c r="ES46" s="47"/>
      <c r="ET46" s="47"/>
      <c r="EU46" s="29"/>
      <c r="EV46" s="48"/>
      <c r="EW46" s="48"/>
      <c r="EZ46" s="49"/>
      <c r="FA46" s="29"/>
      <c r="FB46" s="48"/>
      <c r="FC46" s="48"/>
      <c r="FE46" s="48"/>
      <c r="FF46" s="48"/>
      <c r="FG46" s="7"/>
      <c r="FI46" s="29"/>
      <c r="FJ46" s="47"/>
      <c r="FK46" s="47"/>
      <c r="FL46" s="2"/>
      <c r="FM46" s="47"/>
      <c r="FN46" s="47"/>
      <c r="FO46" s="29"/>
      <c r="FP46" s="48"/>
      <c r="FQ46" s="48"/>
      <c r="FT46" s="49"/>
      <c r="FU46" s="29"/>
      <c r="FV46" s="48"/>
      <c r="FW46" s="48"/>
      <c r="FY46" s="48"/>
      <c r="FZ46" s="48"/>
      <c r="GA46" s="19"/>
      <c r="GB46" s="53"/>
      <c r="GC46" s="53"/>
      <c r="GD46" s="54"/>
      <c r="GE46" s="2"/>
      <c r="GF46" s="55"/>
      <c r="GG46" s="54"/>
      <c r="GH46" s="2"/>
      <c r="GI46" s="56"/>
      <c r="GJ46" s="2"/>
      <c r="GK46" s="2"/>
      <c r="GL46" s="2"/>
      <c r="GM46" s="2"/>
      <c r="GN46" s="57"/>
      <c r="GO46" s="2"/>
      <c r="GP46" s="2"/>
      <c r="GQ46" s="2"/>
      <c r="GR46" s="2"/>
      <c r="GS46" s="2"/>
      <c r="GT46" s="2"/>
      <c r="GU46" s="19"/>
      <c r="GV46" s="53"/>
      <c r="GW46" s="53"/>
      <c r="GX46" s="54"/>
      <c r="GY46" s="2"/>
      <c r="GZ46" s="55"/>
      <c r="HA46" s="54"/>
      <c r="HB46" s="2"/>
      <c r="HC46" s="56"/>
      <c r="HD46" s="2"/>
      <c r="HE46" s="2"/>
      <c r="HF46" s="2"/>
      <c r="HG46" s="2"/>
      <c r="HH46" s="57"/>
      <c r="HI46" s="2"/>
      <c r="HJ46" s="2"/>
      <c r="HK46" s="2"/>
      <c r="HL46" s="2"/>
      <c r="HM46" s="2"/>
      <c r="HN46" s="2"/>
      <c r="HO46" s="19"/>
      <c r="HP46" s="53"/>
      <c r="HQ46" s="53"/>
      <c r="HR46" s="54"/>
      <c r="HS46" s="2"/>
      <c r="HT46" s="55"/>
      <c r="HU46" s="54"/>
      <c r="HV46" s="2"/>
      <c r="HW46" s="56"/>
      <c r="HX46" s="2"/>
      <c r="HY46" s="2"/>
      <c r="HZ46" s="2"/>
      <c r="IA46" s="2"/>
      <c r="IB46" s="57"/>
      <c r="IC46" s="2"/>
      <c r="ID46" s="2"/>
      <c r="IE46" s="2"/>
      <c r="IF46" s="2"/>
      <c r="IG46" s="2"/>
      <c r="IH46" s="2"/>
      <c r="II46" s="19"/>
      <c r="IJ46" s="53"/>
      <c r="IK46" s="53"/>
      <c r="IL46" s="54"/>
      <c r="IM46" s="2"/>
      <c r="IN46" s="55"/>
      <c r="IO46" s="54"/>
      <c r="IP46" s="2"/>
      <c r="IQ46" s="56"/>
      <c r="IR46" s="2"/>
      <c r="IS46" s="2"/>
      <c r="IT46" s="2"/>
      <c r="IU46" s="2"/>
      <c r="IV46" s="57"/>
      <c r="IW46" s="2"/>
      <c r="IX46" s="2"/>
      <c r="IY46" s="2"/>
      <c r="IZ46" s="2"/>
      <c r="JA46" s="2"/>
      <c r="JB46" s="2"/>
    </row>
    <row r="47" spans="1:262" s="4" customFormat="1" ht="13.5" customHeight="1">
      <c r="A47" s="46"/>
      <c r="B47" s="2"/>
      <c r="C47" s="7"/>
      <c r="E47" s="29"/>
      <c r="F47" s="47"/>
      <c r="G47" s="48"/>
      <c r="H47" s="2"/>
      <c r="I47" s="47"/>
      <c r="J47" s="48"/>
      <c r="K47" s="29"/>
      <c r="L47" s="48"/>
      <c r="M47" s="48"/>
      <c r="P47" s="49"/>
      <c r="Q47" s="29"/>
      <c r="R47" s="48"/>
      <c r="S47" s="48"/>
      <c r="U47" s="48"/>
      <c r="V47" s="48"/>
      <c r="W47" s="7"/>
      <c r="Y47" s="29"/>
      <c r="Z47" s="47"/>
      <c r="AA47" s="47"/>
      <c r="AB47" s="2"/>
      <c r="AC47" s="47"/>
      <c r="AD47" s="47"/>
      <c r="AE47" s="29"/>
      <c r="AF47" s="48"/>
      <c r="AG47" s="48"/>
      <c r="AJ47" s="49"/>
      <c r="AK47" s="29"/>
      <c r="AM47" s="48"/>
      <c r="AO47" s="48"/>
      <c r="AP47" s="48"/>
      <c r="AQ47" s="7"/>
      <c r="AS47" s="29"/>
      <c r="AT47" s="63"/>
      <c r="AU47" s="47"/>
      <c r="AV47" s="2"/>
      <c r="AW47" s="47"/>
      <c r="AX47" s="47"/>
      <c r="AY47" s="29"/>
      <c r="AZ47" s="48"/>
      <c r="BA47" s="48"/>
      <c r="BD47" s="49"/>
      <c r="BE47" s="29"/>
      <c r="BF47" s="48"/>
      <c r="BG47" s="48"/>
      <c r="BI47" s="48"/>
      <c r="BJ47" s="48"/>
      <c r="BK47" s="7"/>
      <c r="BM47" s="29"/>
      <c r="BN47" s="47"/>
      <c r="BO47" s="47"/>
      <c r="BP47" s="2"/>
      <c r="BQ47" s="47"/>
      <c r="BR47" s="47"/>
      <c r="BS47" s="29"/>
      <c r="BT47" s="48"/>
      <c r="BU47" s="48"/>
      <c r="BX47" s="49"/>
      <c r="BY47" s="29"/>
      <c r="BZ47" s="48"/>
      <c r="CA47" s="48"/>
      <c r="CC47" s="48"/>
      <c r="CD47" s="48"/>
      <c r="CE47" s="29"/>
      <c r="CG47" s="29"/>
      <c r="CH47" s="47"/>
      <c r="CI47" s="47"/>
      <c r="CJ47" s="2"/>
      <c r="CK47" s="47"/>
      <c r="CL47" s="47"/>
      <c r="CM47" s="29"/>
      <c r="CN47" s="48"/>
      <c r="CO47" s="48"/>
      <c r="CR47" s="49"/>
      <c r="CS47" s="29"/>
      <c r="CT47" s="48"/>
      <c r="CU47" s="48"/>
      <c r="CW47" s="48"/>
      <c r="CX47" s="48"/>
      <c r="CY47" s="7"/>
      <c r="DA47" s="29"/>
      <c r="DB47" s="47"/>
      <c r="DC47" s="47"/>
      <c r="DD47" s="2"/>
      <c r="DE47" s="47"/>
      <c r="DF47" s="47"/>
      <c r="DG47" s="29"/>
      <c r="DH47" s="48"/>
      <c r="DI47" s="48"/>
      <c r="DL47" s="49"/>
      <c r="DM47" s="29"/>
      <c r="DN47" s="48"/>
      <c r="DO47" s="48"/>
      <c r="DQ47" s="48"/>
      <c r="DR47" s="48"/>
      <c r="DS47" s="7"/>
      <c r="DU47" s="29"/>
      <c r="DV47" s="47"/>
      <c r="DW47" s="47"/>
      <c r="DX47" s="2"/>
      <c r="DY47" s="47"/>
      <c r="DZ47" s="47"/>
      <c r="EA47" s="29"/>
      <c r="EC47" s="50"/>
      <c r="EF47" s="49"/>
      <c r="EG47" s="29"/>
      <c r="EH47" s="48"/>
      <c r="EI47" s="48"/>
      <c r="EK47" s="48"/>
      <c r="EL47" s="48"/>
      <c r="EM47" s="7"/>
      <c r="EO47" s="29"/>
      <c r="EP47" s="47"/>
      <c r="EQ47" s="47"/>
      <c r="ER47" s="2"/>
      <c r="ES47" s="47"/>
      <c r="ET47" s="47"/>
      <c r="EU47" s="29"/>
      <c r="EV47" s="48"/>
      <c r="EW47" s="48"/>
      <c r="EZ47" s="49"/>
      <c r="FA47" s="29"/>
      <c r="FB47" s="48"/>
      <c r="FC47" s="48"/>
      <c r="FE47" s="48"/>
      <c r="FF47" s="48"/>
      <c r="FG47" s="7"/>
      <c r="FI47" s="29"/>
      <c r="FJ47" s="47"/>
      <c r="FK47" s="47"/>
      <c r="FL47" s="2"/>
      <c r="FM47" s="47"/>
      <c r="FN47" s="47"/>
      <c r="FO47" s="29"/>
      <c r="FP47" s="48"/>
      <c r="FQ47" s="48"/>
      <c r="FT47" s="49"/>
      <c r="FU47" s="29"/>
      <c r="FV47" s="48"/>
      <c r="FW47" s="48"/>
      <c r="FY47" s="48"/>
      <c r="FZ47" s="48"/>
      <c r="GA47" s="19"/>
      <c r="GB47" s="53"/>
      <c r="GC47" s="53"/>
      <c r="GD47" s="54"/>
      <c r="GE47" s="2"/>
      <c r="GF47" s="55"/>
      <c r="GG47" s="54"/>
      <c r="GH47" s="2"/>
      <c r="GI47" s="56"/>
      <c r="GJ47" s="2"/>
      <c r="GK47" s="2"/>
      <c r="GL47" s="2"/>
      <c r="GM47" s="2"/>
      <c r="GN47" s="57"/>
      <c r="GO47" s="2"/>
      <c r="GP47" s="2"/>
      <c r="GQ47" s="2"/>
      <c r="GR47" s="2"/>
      <c r="GS47" s="2"/>
      <c r="GT47" s="2"/>
      <c r="GU47" s="19"/>
      <c r="GV47" s="53"/>
      <c r="GW47" s="53"/>
      <c r="GX47" s="54"/>
      <c r="GY47" s="2"/>
      <c r="GZ47" s="55"/>
      <c r="HA47" s="54"/>
      <c r="HB47" s="2"/>
      <c r="HC47" s="56"/>
      <c r="HD47" s="2"/>
      <c r="HE47" s="2"/>
      <c r="HF47" s="2"/>
      <c r="HG47" s="2"/>
      <c r="HH47" s="57"/>
      <c r="HI47" s="2"/>
      <c r="HJ47" s="2"/>
      <c r="HK47" s="2"/>
      <c r="HL47" s="2"/>
      <c r="HM47" s="2"/>
      <c r="HN47" s="2"/>
      <c r="HO47" s="19"/>
      <c r="HP47" s="53"/>
      <c r="HQ47" s="53"/>
      <c r="HR47" s="54"/>
      <c r="HS47" s="2"/>
      <c r="HT47" s="55"/>
      <c r="HU47" s="54"/>
      <c r="HV47" s="2"/>
      <c r="HW47" s="56"/>
      <c r="HX47" s="2"/>
      <c r="HY47" s="2"/>
      <c r="HZ47" s="2"/>
      <c r="IA47" s="2"/>
      <c r="IB47" s="57"/>
      <c r="IC47" s="2"/>
      <c r="ID47" s="2"/>
      <c r="IE47" s="2"/>
      <c r="IF47" s="2"/>
      <c r="IG47" s="2"/>
      <c r="IH47" s="2"/>
      <c r="II47" s="19"/>
      <c r="IJ47" s="53"/>
      <c r="IK47" s="53"/>
      <c r="IL47" s="54"/>
      <c r="IM47" s="2"/>
      <c r="IN47" s="55"/>
      <c r="IO47" s="54"/>
      <c r="IP47" s="2"/>
      <c r="IQ47" s="56"/>
      <c r="IR47" s="2"/>
      <c r="IS47" s="2"/>
      <c r="IT47" s="2"/>
      <c r="IU47" s="2"/>
      <c r="IV47" s="57"/>
      <c r="IW47" s="2"/>
      <c r="IX47" s="2"/>
      <c r="IY47" s="2"/>
      <c r="IZ47" s="2"/>
      <c r="JA47" s="2"/>
      <c r="JB47" s="2"/>
    </row>
    <row r="48" spans="1:262" s="4" customFormat="1" ht="13.5" customHeight="1">
      <c r="A48" s="46"/>
      <c r="B48" s="2"/>
      <c r="C48" s="7"/>
      <c r="E48" s="29"/>
      <c r="F48" s="47"/>
      <c r="G48" s="48"/>
      <c r="H48" s="2"/>
      <c r="I48" s="47"/>
      <c r="J48" s="48"/>
      <c r="K48" s="29"/>
      <c r="L48" s="48"/>
      <c r="M48" s="48"/>
      <c r="P48" s="49"/>
      <c r="Q48" s="29"/>
      <c r="R48" s="48"/>
      <c r="S48" s="48"/>
      <c r="U48" s="48"/>
      <c r="V48" s="48"/>
      <c r="W48" s="7"/>
      <c r="Y48" s="29"/>
      <c r="Z48" s="47"/>
      <c r="AA48" s="47"/>
      <c r="AB48" s="2"/>
      <c r="AC48" s="47"/>
      <c r="AD48" s="47"/>
      <c r="AE48" s="29"/>
      <c r="AF48" s="48"/>
      <c r="AG48" s="48"/>
      <c r="AJ48" s="49"/>
      <c r="AK48" s="29"/>
      <c r="AM48" s="48"/>
      <c r="AO48" s="48"/>
      <c r="AP48" s="48"/>
      <c r="AQ48" s="7"/>
      <c r="AS48" s="29"/>
      <c r="AT48" s="63"/>
      <c r="AU48" s="47"/>
      <c r="AV48" s="2"/>
      <c r="AW48" s="47"/>
      <c r="AX48" s="47"/>
      <c r="AY48" s="29"/>
      <c r="AZ48" s="48"/>
      <c r="BA48" s="48"/>
      <c r="BD48" s="49"/>
      <c r="BE48" s="29"/>
      <c r="BF48" s="48"/>
      <c r="BG48" s="48"/>
      <c r="BI48" s="48"/>
      <c r="BJ48" s="48"/>
      <c r="BK48" s="7"/>
      <c r="BM48" s="29"/>
      <c r="BN48" s="47"/>
      <c r="BO48" s="47"/>
      <c r="BP48" s="2"/>
      <c r="BQ48" s="47"/>
      <c r="BR48" s="47"/>
      <c r="BS48" s="29"/>
      <c r="BT48" s="48"/>
      <c r="BU48" s="48"/>
      <c r="BX48" s="49"/>
      <c r="BY48" s="29"/>
      <c r="BZ48" s="48"/>
      <c r="CA48" s="48"/>
      <c r="CC48" s="48"/>
      <c r="CD48" s="48"/>
      <c r="CE48" s="29"/>
      <c r="CG48" s="29"/>
      <c r="CH48" s="47"/>
      <c r="CI48" s="47"/>
      <c r="CJ48" s="2"/>
      <c r="CK48" s="47"/>
      <c r="CL48" s="47"/>
      <c r="CM48" s="29"/>
      <c r="CN48" s="48"/>
      <c r="CO48" s="48"/>
      <c r="CR48" s="49"/>
      <c r="CS48" s="29"/>
      <c r="CT48" s="48"/>
      <c r="CU48" s="48"/>
      <c r="CW48" s="48"/>
      <c r="CX48" s="48"/>
      <c r="CY48" s="7"/>
      <c r="DA48" s="29"/>
      <c r="DB48" s="47"/>
      <c r="DC48" s="47"/>
      <c r="DD48" s="2"/>
      <c r="DE48" s="47"/>
      <c r="DF48" s="47"/>
      <c r="DG48" s="29"/>
      <c r="DH48" s="48"/>
      <c r="DI48" s="48"/>
      <c r="DL48" s="49"/>
      <c r="DM48" s="29"/>
      <c r="DN48" s="48"/>
      <c r="DO48" s="48"/>
      <c r="DQ48" s="48"/>
      <c r="DR48" s="48"/>
      <c r="DS48" s="7"/>
      <c r="DU48" s="29"/>
      <c r="DV48" s="47"/>
      <c r="DW48" s="47"/>
      <c r="DX48" s="2"/>
      <c r="DY48" s="47"/>
      <c r="DZ48" s="47"/>
      <c r="EA48" s="29"/>
      <c r="EC48" s="50"/>
      <c r="EF48" s="49"/>
      <c r="EG48" s="29"/>
      <c r="EH48" s="48"/>
      <c r="EI48" s="48"/>
      <c r="EK48" s="48"/>
      <c r="EL48" s="48"/>
      <c r="EM48" s="7"/>
      <c r="EO48" s="29"/>
      <c r="EP48" s="47"/>
      <c r="EQ48" s="47"/>
      <c r="ER48" s="2"/>
      <c r="ES48" s="47"/>
      <c r="ET48" s="47"/>
      <c r="EU48" s="29"/>
      <c r="EV48" s="48"/>
      <c r="EW48" s="48"/>
      <c r="EZ48" s="49"/>
      <c r="FA48" s="29"/>
      <c r="FB48" s="48"/>
      <c r="FC48" s="48"/>
      <c r="FE48" s="48"/>
      <c r="FF48" s="48"/>
      <c r="FG48" s="7"/>
      <c r="FI48" s="29"/>
      <c r="FJ48" s="47"/>
      <c r="FK48" s="47"/>
      <c r="FL48" s="2"/>
      <c r="FM48" s="47"/>
      <c r="FN48" s="47"/>
      <c r="FO48" s="29"/>
      <c r="FP48" s="48"/>
      <c r="FQ48" s="48"/>
      <c r="FT48" s="49"/>
      <c r="FU48" s="29"/>
      <c r="FV48" s="48"/>
      <c r="FW48" s="48"/>
      <c r="FY48" s="48"/>
      <c r="FZ48" s="48"/>
      <c r="GA48" s="19"/>
      <c r="GB48" s="53"/>
      <c r="GC48" s="53"/>
      <c r="GD48" s="54"/>
      <c r="GE48" s="2"/>
      <c r="GF48" s="55"/>
      <c r="GG48" s="54"/>
      <c r="GH48" s="2"/>
      <c r="GI48" s="56"/>
      <c r="GJ48" s="2"/>
      <c r="GK48" s="2"/>
      <c r="GL48" s="2"/>
      <c r="GM48" s="2"/>
      <c r="GN48" s="57"/>
      <c r="GO48" s="2"/>
      <c r="GP48" s="2"/>
      <c r="GQ48" s="2"/>
      <c r="GR48" s="2"/>
      <c r="GS48" s="2"/>
      <c r="GT48" s="2"/>
      <c r="GU48" s="19"/>
      <c r="GV48" s="53"/>
      <c r="GW48" s="53"/>
      <c r="GX48" s="54"/>
      <c r="GY48" s="2"/>
      <c r="GZ48" s="55"/>
      <c r="HA48" s="54"/>
      <c r="HB48" s="2"/>
      <c r="HC48" s="56"/>
      <c r="HD48" s="2"/>
      <c r="HE48" s="2"/>
      <c r="HF48" s="2"/>
      <c r="HG48" s="2"/>
      <c r="HH48" s="57"/>
      <c r="HI48" s="2"/>
      <c r="HJ48" s="2"/>
      <c r="HK48" s="2"/>
      <c r="HL48" s="2"/>
      <c r="HM48" s="2"/>
      <c r="HN48" s="2"/>
      <c r="HO48" s="19"/>
      <c r="HP48" s="53"/>
      <c r="HQ48" s="53"/>
      <c r="HR48" s="54"/>
      <c r="HS48" s="2"/>
      <c r="HT48" s="55"/>
      <c r="HU48" s="54"/>
      <c r="HV48" s="2"/>
      <c r="HW48" s="56"/>
      <c r="HX48" s="2"/>
      <c r="HY48" s="2"/>
      <c r="HZ48" s="2"/>
      <c r="IA48" s="2"/>
      <c r="IB48" s="57"/>
      <c r="IC48" s="2"/>
      <c r="ID48" s="2"/>
      <c r="IE48" s="2"/>
      <c r="IF48" s="2"/>
      <c r="IG48" s="2"/>
      <c r="IH48" s="2"/>
      <c r="II48" s="19"/>
      <c r="IJ48" s="53"/>
      <c r="IK48" s="53"/>
      <c r="IL48" s="54"/>
      <c r="IM48" s="2"/>
      <c r="IN48" s="55"/>
      <c r="IO48" s="54"/>
      <c r="IP48" s="2"/>
      <c r="IQ48" s="56"/>
      <c r="IR48" s="2"/>
      <c r="IS48" s="2"/>
      <c r="IT48" s="2"/>
      <c r="IU48" s="2"/>
      <c r="IV48" s="57"/>
      <c r="IW48" s="2"/>
      <c r="IX48" s="2"/>
      <c r="IY48" s="2"/>
      <c r="IZ48" s="2"/>
      <c r="JA48" s="2"/>
      <c r="JB48" s="2"/>
    </row>
    <row r="49" spans="1:262" s="4" customFormat="1" ht="13.5" customHeight="1">
      <c r="A49" s="46"/>
      <c r="B49" s="2"/>
      <c r="C49" s="7"/>
      <c r="E49" s="29"/>
      <c r="F49" s="47"/>
      <c r="G49" s="48"/>
      <c r="H49" s="2"/>
      <c r="I49" s="47"/>
      <c r="J49" s="48"/>
      <c r="K49" s="29"/>
      <c r="L49" s="48"/>
      <c r="M49" s="48"/>
      <c r="P49" s="49"/>
      <c r="Q49" s="29"/>
      <c r="R49" s="48"/>
      <c r="S49" s="48"/>
      <c r="U49" s="48"/>
      <c r="V49" s="48"/>
      <c r="W49" s="7"/>
      <c r="Y49" s="29"/>
      <c r="Z49" s="47"/>
      <c r="AA49" s="47"/>
      <c r="AB49" s="2"/>
      <c r="AC49" s="47"/>
      <c r="AD49" s="47"/>
      <c r="AE49" s="29"/>
      <c r="AF49" s="48"/>
      <c r="AG49" s="48"/>
      <c r="AJ49" s="49"/>
      <c r="AK49" s="29"/>
      <c r="AM49" s="48"/>
      <c r="AO49" s="48"/>
      <c r="AP49" s="48"/>
      <c r="AQ49" s="7"/>
      <c r="AS49" s="29"/>
      <c r="AT49" s="63"/>
      <c r="AU49" s="47"/>
      <c r="AV49" s="2"/>
      <c r="AW49" s="47"/>
      <c r="AX49" s="47"/>
      <c r="AY49" s="29"/>
      <c r="AZ49" s="48"/>
      <c r="BA49" s="48"/>
      <c r="BD49" s="49"/>
      <c r="BE49" s="29"/>
      <c r="BF49" s="48"/>
      <c r="BG49" s="48"/>
      <c r="BI49" s="48"/>
      <c r="BJ49" s="48"/>
      <c r="BK49" s="7"/>
      <c r="BM49" s="29"/>
      <c r="BN49" s="47"/>
      <c r="BO49" s="47"/>
      <c r="BP49" s="2"/>
      <c r="BQ49" s="47"/>
      <c r="BR49" s="47"/>
      <c r="BS49" s="29"/>
      <c r="BT49" s="48"/>
      <c r="BU49" s="48"/>
      <c r="BX49" s="49"/>
      <c r="BY49" s="29"/>
      <c r="BZ49" s="48"/>
      <c r="CA49" s="48"/>
      <c r="CC49" s="48"/>
      <c r="CD49" s="48"/>
      <c r="CE49" s="29"/>
      <c r="CG49" s="29"/>
      <c r="CH49" s="47"/>
      <c r="CI49" s="47"/>
      <c r="CJ49" s="2"/>
      <c r="CK49" s="47"/>
      <c r="CL49" s="47"/>
      <c r="CM49" s="29"/>
      <c r="CN49" s="48"/>
      <c r="CO49" s="48"/>
      <c r="CR49" s="49"/>
      <c r="CS49" s="29"/>
      <c r="CT49" s="48"/>
      <c r="CU49" s="48"/>
      <c r="CW49" s="48"/>
      <c r="CX49" s="48"/>
      <c r="CY49" s="7"/>
      <c r="DA49" s="29"/>
      <c r="DB49" s="47"/>
      <c r="DC49" s="47"/>
      <c r="DD49" s="2"/>
      <c r="DE49" s="47"/>
      <c r="DF49" s="47"/>
      <c r="DG49" s="29"/>
      <c r="DH49" s="48"/>
      <c r="DI49" s="48"/>
      <c r="DL49" s="49"/>
      <c r="DM49" s="29"/>
      <c r="DN49" s="48"/>
      <c r="DO49" s="48"/>
      <c r="DQ49" s="48"/>
      <c r="DR49" s="48"/>
      <c r="DS49" s="7"/>
      <c r="DU49" s="29"/>
      <c r="DV49" s="47"/>
      <c r="DW49" s="47"/>
      <c r="DX49" s="2"/>
      <c r="DY49" s="47"/>
      <c r="DZ49" s="47"/>
      <c r="EA49" s="29"/>
      <c r="EC49" s="50"/>
      <c r="EF49" s="49"/>
      <c r="EG49" s="29"/>
      <c r="EH49" s="48"/>
      <c r="EI49" s="48"/>
      <c r="EK49" s="48"/>
      <c r="EL49" s="48"/>
      <c r="EM49" s="7"/>
      <c r="EO49" s="29"/>
      <c r="EP49" s="47"/>
      <c r="EQ49" s="47"/>
      <c r="ER49" s="2"/>
      <c r="ES49" s="47"/>
      <c r="ET49" s="47"/>
      <c r="EU49" s="29"/>
      <c r="EV49" s="48"/>
      <c r="EW49" s="48"/>
      <c r="EZ49" s="49"/>
      <c r="FA49" s="29"/>
      <c r="FB49" s="48"/>
      <c r="FC49" s="48"/>
      <c r="FE49" s="48"/>
      <c r="FF49" s="48"/>
      <c r="FG49" s="7"/>
      <c r="FI49" s="29"/>
      <c r="FJ49" s="47"/>
      <c r="FK49" s="47"/>
      <c r="FL49" s="2"/>
      <c r="FM49" s="47"/>
      <c r="FN49" s="47"/>
      <c r="FO49" s="29"/>
      <c r="FP49" s="48"/>
      <c r="FQ49" s="48"/>
      <c r="FT49" s="49"/>
      <c r="FU49" s="29"/>
      <c r="FV49" s="48"/>
      <c r="FW49" s="48"/>
      <c r="FY49" s="48"/>
      <c r="FZ49" s="48"/>
      <c r="GA49" s="19"/>
      <c r="GB49" s="53"/>
      <c r="GC49" s="53"/>
      <c r="GD49" s="54"/>
      <c r="GE49" s="2"/>
      <c r="GF49" s="55"/>
      <c r="GG49" s="54"/>
      <c r="GH49" s="2"/>
      <c r="GI49" s="56"/>
      <c r="GJ49" s="2"/>
      <c r="GK49" s="2"/>
      <c r="GL49" s="2"/>
      <c r="GM49" s="2"/>
      <c r="GN49" s="57"/>
      <c r="GO49" s="2"/>
      <c r="GP49" s="2"/>
      <c r="GQ49" s="2"/>
      <c r="GR49" s="2"/>
      <c r="GS49" s="2"/>
      <c r="GT49" s="2"/>
      <c r="GU49" s="19"/>
      <c r="GV49" s="53"/>
      <c r="GW49" s="53"/>
      <c r="GX49" s="54"/>
      <c r="GY49" s="2"/>
      <c r="GZ49" s="55"/>
      <c r="HA49" s="54"/>
      <c r="HB49" s="2"/>
      <c r="HC49" s="56"/>
      <c r="HD49" s="2"/>
      <c r="HE49" s="2"/>
      <c r="HF49" s="2"/>
      <c r="HG49" s="2"/>
      <c r="HH49" s="57"/>
      <c r="HI49" s="2"/>
      <c r="HJ49" s="2"/>
      <c r="HK49" s="2"/>
      <c r="HL49" s="2"/>
      <c r="HM49" s="2"/>
      <c r="HN49" s="2"/>
      <c r="HO49" s="19"/>
      <c r="HP49" s="53"/>
      <c r="HQ49" s="53"/>
      <c r="HR49" s="54"/>
      <c r="HS49" s="2"/>
      <c r="HT49" s="55"/>
      <c r="HU49" s="54"/>
      <c r="HV49" s="2"/>
      <c r="HW49" s="56"/>
      <c r="HX49" s="2"/>
      <c r="HY49" s="2"/>
      <c r="HZ49" s="2"/>
      <c r="IA49" s="2"/>
      <c r="IB49" s="57"/>
      <c r="IC49" s="2"/>
      <c r="ID49" s="2"/>
      <c r="IE49" s="2"/>
      <c r="IF49" s="2"/>
      <c r="IG49" s="2"/>
      <c r="IH49" s="2"/>
      <c r="II49" s="19"/>
      <c r="IJ49" s="53"/>
      <c r="IK49" s="53"/>
      <c r="IL49" s="54"/>
      <c r="IM49" s="2"/>
      <c r="IN49" s="55"/>
      <c r="IO49" s="54"/>
      <c r="IP49" s="2"/>
      <c r="IQ49" s="56"/>
      <c r="IR49" s="2"/>
      <c r="IS49" s="2"/>
      <c r="IT49" s="2"/>
      <c r="IU49" s="2"/>
      <c r="IV49" s="57"/>
      <c r="IW49" s="2"/>
      <c r="IX49" s="2"/>
      <c r="IY49" s="2"/>
      <c r="IZ49" s="2"/>
      <c r="JA49" s="2"/>
      <c r="JB49" s="2"/>
    </row>
    <row r="50" spans="1:262" s="4" customFormat="1" ht="13.5" customHeight="1">
      <c r="A50" s="46"/>
      <c r="B50" s="2"/>
      <c r="C50" s="7"/>
      <c r="E50" s="29"/>
      <c r="F50" s="47"/>
      <c r="G50" s="48"/>
      <c r="H50" s="2"/>
      <c r="I50" s="47"/>
      <c r="J50" s="48"/>
      <c r="K50" s="29"/>
      <c r="L50" s="48"/>
      <c r="M50" s="48"/>
      <c r="P50" s="49"/>
      <c r="Q50" s="29"/>
      <c r="R50" s="48"/>
      <c r="S50" s="48"/>
      <c r="U50" s="48"/>
      <c r="V50" s="48"/>
      <c r="W50" s="7"/>
      <c r="Y50" s="29"/>
      <c r="Z50" s="47"/>
      <c r="AA50" s="47"/>
      <c r="AB50" s="2"/>
      <c r="AC50" s="47"/>
      <c r="AD50" s="47"/>
      <c r="AE50" s="29"/>
      <c r="AF50" s="48"/>
      <c r="AG50" s="48"/>
      <c r="AJ50" s="49"/>
      <c r="AK50" s="29"/>
      <c r="AM50" s="48"/>
      <c r="AO50" s="48"/>
      <c r="AP50" s="48"/>
      <c r="AQ50" s="7"/>
      <c r="AS50" s="29"/>
      <c r="AT50" s="63"/>
      <c r="AU50" s="47"/>
      <c r="AV50" s="2"/>
      <c r="AW50" s="47"/>
      <c r="AX50" s="47"/>
      <c r="AY50" s="29"/>
      <c r="AZ50" s="48"/>
      <c r="BA50" s="48"/>
      <c r="BD50" s="49"/>
      <c r="BE50" s="29"/>
      <c r="BF50" s="48"/>
      <c r="BG50" s="48"/>
      <c r="BI50" s="48"/>
      <c r="BJ50" s="48"/>
      <c r="BK50" s="7"/>
      <c r="BM50" s="29"/>
      <c r="BN50" s="47"/>
      <c r="BO50" s="47"/>
      <c r="BP50" s="2"/>
      <c r="BQ50" s="47"/>
      <c r="BR50" s="47"/>
      <c r="BS50" s="29"/>
      <c r="BT50" s="48"/>
      <c r="BU50" s="48"/>
      <c r="BX50" s="49"/>
      <c r="BY50" s="29"/>
      <c r="BZ50" s="48"/>
      <c r="CA50" s="48"/>
      <c r="CC50" s="48"/>
      <c r="CD50" s="48"/>
      <c r="CE50" s="29"/>
      <c r="CG50" s="29"/>
      <c r="CH50" s="47"/>
      <c r="CI50" s="47"/>
      <c r="CJ50" s="2"/>
      <c r="CK50" s="47"/>
      <c r="CL50" s="47"/>
      <c r="CM50" s="29"/>
      <c r="CN50" s="48"/>
      <c r="CO50" s="48"/>
      <c r="CR50" s="49"/>
      <c r="CS50" s="29"/>
      <c r="CT50" s="48"/>
      <c r="CU50" s="48"/>
      <c r="CW50" s="48"/>
      <c r="CX50" s="48"/>
      <c r="CY50" s="7"/>
      <c r="DA50" s="29"/>
      <c r="DB50" s="47"/>
      <c r="DC50" s="47"/>
      <c r="DD50" s="2"/>
      <c r="DE50" s="47"/>
      <c r="DF50" s="47"/>
      <c r="DG50" s="29"/>
      <c r="DH50" s="48"/>
      <c r="DI50" s="48"/>
      <c r="DL50" s="49"/>
      <c r="DM50" s="29"/>
      <c r="DN50" s="48"/>
      <c r="DO50" s="48"/>
      <c r="DQ50" s="48"/>
      <c r="DR50" s="48"/>
      <c r="DS50" s="7"/>
      <c r="DU50" s="29"/>
      <c r="DV50" s="47"/>
      <c r="DW50" s="47"/>
      <c r="DX50" s="2"/>
      <c r="DY50" s="47"/>
      <c r="DZ50" s="47"/>
      <c r="EA50" s="29"/>
      <c r="EC50" s="50"/>
      <c r="EF50" s="49"/>
      <c r="EG50" s="29"/>
      <c r="EH50" s="48"/>
      <c r="EI50" s="48"/>
      <c r="EK50" s="48"/>
      <c r="EL50" s="48"/>
      <c r="EM50" s="7"/>
      <c r="EO50" s="29"/>
      <c r="EP50" s="47"/>
      <c r="EQ50" s="47"/>
      <c r="ER50" s="2"/>
      <c r="ES50" s="47"/>
      <c r="ET50" s="47"/>
      <c r="EU50" s="29"/>
      <c r="EV50" s="48"/>
      <c r="EW50" s="48"/>
      <c r="EZ50" s="49"/>
      <c r="FA50" s="29"/>
      <c r="FB50" s="48"/>
      <c r="FC50" s="48"/>
      <c r="FE50" s="48"/>
      <c r="FF50" s="48"/>
      <c r="FG50" s="7"/>
      <c r="FI50" s="29"/>
      <c r="FJ50" s="47"/>
      <c r="FK50" s="47"/>
      <c r="FL50" s="2"/>
      <c r="FM50" s="47"/>
      <c r="FN50" s="47"/>
      <c r="FO50" s="29"/>
      <c r="FP50" s="48"/>
      <c r="FQ50" s="48"/>
      <c r="FT50" s="49"/>
      <c r="FU50" s="29"/>
      <c r="FV50" s="48"/>
      <c r="FW50" s="48"/>
      <c r="FY50" s="48"/>
      <c r="FZ50" s="48"/>
      <c r="GA50" s="19"/>
      <c r="GB50" s="53"/>
      <c r="GC50" s="53"/>
      <c r="GD50" s="54"/>
      <c r="GE50" s="2"/>
      <c r="GF50" s="55"/>
      <c r="GG50" s="54"/>
      <c r="GH50" s="2"/>
      <c r="GI50" s="56"/>
      <c r="GJ50" s="2"/>
      <c r="GK50" s="2"/>
      <c r="GL50" s="2"/>
      <c r="GM50" s="2"/>
      <c r="GN50" s="57"/>
      <c r="GO50" s="2"/>
      <c r="GP50" s="2"/>
      <c r="GQ50" s="2"/>
      <c r="GR50" s="2"/>
      <c r="GS50" s="2"/>
      <c r="GT50" s="2"/>
      <c r="GU50" s="19"/>
      <c r="GV50" s="53"/>
      <c r="GW50" s="53"/>
      <c r="GX50" s="54"/>
      <c r="GY50" s="2"/>
      <c r="GZ50" s="55"/>
      <c r="HA50" s="54"/>
      <c r="HB50" s="2"/>
      <c r="HC50" s="56"/>
      <c r="HD50" s="2"/>
      <c r="HE50" s="2"/>
      <c r="HF50" s="2"/>
      <c r="HG50" s="2"/>
      <c r="HH50" s="57"/>
      <c r="HI50" s="2"/>
      <c r="HJ50" s="2"/>
      <c r="HK50" s="2"/>
      <c r="HL50" s="2"/>
      <c r="HM50" s="2"/>
      <c r="HN50" s="2"/>
      <c r="HO50" s="19"/>
      <c r="HP50" s="53"/>
      <c r="HQ50" s="53"/>
      <c r="HR50" s="54"/>
      <c r="HS50" s="2"/>
      <c r="HT50" s="55"/>
      <c r="HU50" s="54"/>
      <c r="HV50" s="2"/>
      <c r="HW50" s="56"/>
      <c r="HX50" s="2"/>
      <c r="HY50" s="2"/>
      <c r="HZ50" s="2"/>
      <c r="IA50" s="2"/>
      <c r="IB50" s="57"/>
      <c r="IC50" s="2"/>
      <c r="ID50" s="2"/>
      <c r="IE50" s="2"/>
      <c r="IF50" s="2"/>
      <c r="IG50" s="2"/>
      <c r="IH50" s="2"/>
      <c r="II50" s="19"/>
      <c r="IJ50" s="53"/>
      <c r="IK50" s="53"/>
      <c r="IL50" s="54"/>
      <c r="IM50" s="2"/>
      <c r="IN50" s="55"/>
      <c r="IO50" s="54"/>
      <c r="IP50" s="2"/>
      <c r="IQ50" s="56"/>
      <c r="IR50" s="2"/>
      <c r="IS50" s="2"/>
      <c r="IT50" s="2"/>
      <c r="IU50" s="2"/>
      <c r="IV50" s="57"/>
      <c r="IW50" s="2"/>
      <c r="IX50" s="2"/>
      <c r="IY50" s="2"/>
      <c r="IZ50" s="2"/>
      <c r="JA50" s="2"/>
      <c r="JB50" s="2"/>
    </row>
    <row r="51" spans="1:262" s="4" customFormat="1" ht="13.5" customHeight="1">
      <c r="A51" s="46"/>
      <c r="B51" s="2"/>
      <c r="C51" s="7"/>
      <c r="E51" s="29"/>
      <c r="F51" s="47"/>
      <c r="G51" s="48"/>
      <c r="H51" s="2"/>
      <c r="I51" s="47"/>
      <c r="J51" s="48"/>
      <c r="K51" s="29"/>
      <c r="L51" s="48"/>
      <c r="M51" s="48"/>
      <c r="P51" s="49"/>
      <c r="Q51" s="29"/>
      <c r="R51" s="48"/>
      <c r="S51" s="48"/>
      <c r="U51" s="48"/>
      <c r="V51" s="48"/>
      <c r="W51" s="7"/>
      <c r="Y51" s="29"/>
      <c r="Z51" s="47"/>
      <c r="AA51" s="47"/>
      <c r="AB51" s="2"/>
      <c r="AC51" s="47"/>
      <c r="AD51" s="47"/>
      <c r="AE51" s="29"/>
      <c r="AF51" s="48"/>
      <c r="AG51" s="48"/>
      <c r="AJ51" s="49"/>
      <c r="AK51" s="29"/>
      <c r="AM51" s="48"/>
      <c r="AO51" s="48"/>
      <c r="AP51" s="48"/>
      <c r="AQ51" s="7"/>
      <c r="AS51" s="29"/>
      <c r="AT51" s="63"/>
      <c r="AU51" s="47"/>
      <c r="AV51" s="2"/>
      <c r="AW51" s="47"/>
      <c r="AX51" s="47"/>
      <c r="AY51" s="29"/>
      <c r="AZ51" s="48"/>
      <c r="BA51" s="48"/>
      <c r="BD51" s="49"/>
      <c r="BE51" s="29"/>
      <c r="BF51" s="48"/>
      <c r="BG51" s="48"/>
      <c r="BI51" s="48"/>
      <c r="BJ51" s="48"/>
      <c r="BK51" s="7"/>
      <c r="BM51" s="29"/>
      <c r="BN51" s="47"/>
      <c r="BO51" s="47"/>
      <c r="BP51" s="2"/>
      <c r="BQ51" s="47"/>
      <c r="BR51" s="47"/>
      <c r="BS51" s="29"/>
      <c r="BT51" s="48"/>
      <c r="BU51" s="48"/>
      <c r="BX51" s="49"/>
      <c r="BY51" s="29"/>
      <c r="BZ51" s="48"/>
      <c r="CA51" s="48"/>
      <c r="CC51" s="48"/>
      <c r="CD51" s="48"/>
      <c r="CE51" s="29"/>
      <c r="CG51" s="29"/>
      <c r="CH51" s="47"/>
      <c r="CI51" s="47"/>
      <c r="CJ51" s="2"/>
      <c r="CK51" s="47"/>
      <c r="CL51" s="47"/>
      <c r="CM51" s="29"/>
      <c r="CN51" s="48"/>
      <c r="CO51" s="48"/>
      <c r="CR51" s="49"/>
      <c r="CS51" s="29"/>
      <c r="CT51" s="48"/>
      <c r="CU51" s="48"/>
      <c r="CW51" s="48"/>
      <c r="CX51" s="48"/>
      <c r="CY51" s="7"/>
      <c r="DA51" s="29"/>
      <c r="DB51" s="47"/>
      <c r="DC51" s="47"/>
      <c r="DD51" s="2"/>
      <c r="DE51" s="47"/>
      <c r="DF51" s="47"/>
      <c r="DG51" s="29"/>
      <c r="DH51" s="48"/>
      <c r="DI51" s="48"/>
      <c r="DL51" s="49"/>
      <c r="DM51" s="29"/>
      <c r="DN51" s="48"/>
      <c r="DO51" s="48"/>
      <c r="DQ51" s="48"/>
      <c r="DR51" s="48"/>
      <c r="DS51" s="7"/>
      <c r="DU51" s="29"/>
      <c r="DV51" s="47"/>
      <c r="DW51" s="47"/>
      <c r="DX51" s="2"/>
      <c r="DY51" s="47"/>
      <c r="DZ51" s="47"/>
      <c r="EA51" s="29"/>
      <c r="EC51" s="50"/>
      <c r="EF51" s="49"/>
      <c r="EG51" s="29"/>
      <c r="EH51" s="48"/>
      <c r="EI51" s="48"/>
      <c r="EK51" s="48"/>
      <c r="EL51" s="48"/>
      <c r="EM51" s="7"/>
      <c r="EO51" s="29"/>
      <c r="EP51" s="47"/>
      <c r="EQ51" s="47"/>
      <c r="ER51" s="2"/>
      <c r="ES51" s="47"/>
      <c r="ET51" s="47"/>
      <c r="EU51" s="29"/>
      <c r="EV51" s="48"/>
      <c r="EW51" s="48"/>
      <c r="EZ51" s="49"/>
      <c r="FA51" s="29"/>
      <c r="FB51" s="48"/>
      <c r="FC51" s="48"/>
      <c r="FE51" s="48"/>
      <c r="FF51" s="48"/>
      <c r="FG51" s="7"/>
      <c r="FI51" s="29"/>
      <c r="FJ51" s="47"/>
      <c r="FK51" s="47"/>
      <c r="FL51" s="2"/>
      <c r="FM51" s="47"/>
      <c r="FN51" s="47"/>
      <c r="FO51" s="29"/>
      <c r="FP51" s="48"/>
      <c r="FQ51" s="48"/>
      <c r="FT51" s="49"/>
      <c r="FU51" s="29"/>
      <c r="FV51" s="48"/>
      <c r="FW51" s="48"/>
      <c r="FY51" s="48"/>
      <c r="FZ51" s="48"/>
      <c r="GA51" s="19"/>
      <c r="GB51" s="53"/>
      <c r="GC51" s="53"/>
      <c r="GD51" s="54"/>
      <c r="GE51" s="2"/>
      <c r="GF51" s="55"/>
      <c r="GG51" s="54"/>
      <c r="GH51" s="2"/>
      <c r="GI51" s="56"/>
      <c r="GJ51" s="2"/>
      <c r="GK51" s="2"/>
      <c r="GL51" s="2"/>
      <c r="GM51" s="2"/>
      <c r="GN51" s="57"/>
      <c r="GO51" s="2"/>
      <c r="GP51" s="2"/>
      <c r="GQ51" s="2"/>
      <c r="GR51" s="2"/>
      <c r="GS51" s="2"/>
      <c r="GT51" s="2"/>
      <c r="GU51" s="19"/>
      <c r="GV51" s="53"/>
      <c r="GW51" s="53"/>
      <c r="GX51" s="54"/>
      <c r="GY51" s="2"/>
      <c r="GZ51" s="55"/>
      <c r="HA51" s="54"/>
      <c r="HB51" s="2"/>
      <c r="HC51" s="56"/>
      <c r="HD51" s="2"/>
      <c r="HE51" s="2"/>
      <c r="HF51" s="2"/>
      <c r="HG51" s="2"/>
      <c r="HH51" s="57"/>
      <c r="HI51" s="2"/>
      <c r="HJ51" s="2"/>
      <c r="HK51" s="2"/>
      <c r="HL51" s="2"/>
      <c r="HM51" s="2"/>
      <c r="HN51" s="2"/>
      <c r="HO51" s="19"/>
      <c r="HP51" s="53"/>
      <c r="HQ51" s="53"/>
      <c r="HR51" s="54"/>
      <c r="HS51" s="2"/>
      <c r="HT51" s="55"/>
      <c r="HU51" s="54"/>
      <c r="HV51" s="2"/>
      <c r="HW51" s="56"/>
      <c r="HX51" s="2"/>
      <c r="HY51" s="2"/>
      <c r="HZ51" s="2"/>
      <c r="IA51" s="2"/>
      <c r="IB51" s="57"/>
      <c r="IC51" s="2"/>
      <c r="ID51" s="2"/>
      <c r="IE51" s="2"/>
      <c r="IF51" s="2"/>
      <c r="IG51" s="2"/>
      <c r="IH51" s="2"/>
      <c r="II51" s="19"/>
      <c r="IJ51" s="53"/>
      <c r="IK51" s="53"/>
      <c r="IL51" s="54"/>
      <c r="IM51" s="2"/>
      <c r="IN51" s="55"/>
      <c r="IO51" s="54"/>
      <c r="IP51" s="2"/>
      <c r="IQ51" s="56"/>
      <c r="IR51" s="2"/>
      <c r="IS51" s="2"/>
      <c r="IT51" s="2"/>
      <c r="IU51" s="2"/>
      <c r="IV51" s="57"/>
      <c r="IW51" s="2"/>
      <c r="IX51" s="2"/>
      <c r="IY51" s="2"/>
      <c r="IZ51" s="2"/>
      <c r="JA51" s="2"/>
      <c r="JB51" s="2"/>
    </row>
    <row r="52" spans="1:262" s="4" customFormat="1" ht="13.5" customHeight="1">
      <c r="A52" s="46"/>
      <c r="B52" s="2"/>
      <c r="C52" s="7"/>
      <c r="E52" s="29"/>
      <c r="F52" s="47"/>
      <c r="G52" s="48"/>
      <c r="H52" s="2"/>
      <c r="I52" s="47"/>
      <c r="J52" s="48"/>
      <c r="K52" s="29"/>
      <c r="L52" s="48"/>
      <c r="M52" s="48"/>
      <c r="P52" s="49"/>
      <c r="Q52" s="29"/>
      <c r="R52" s="48"/>
      <c r="S52" s="48"/>
      <c r="U52" s="48"/>
      <c r="V52" s="48"/>
      <c r="W52" s="7"/>
      <c r="Y52" s="29"/>
      <c r="Z52" s="47"/>
      <c r="AA52" s="47"/>
      <c r="AB52" s="2"/>
      <c r="AC52" s="47"/>
      <c r="AD52" s="47"/>
      <c r="AE52" s="29"/>
      <c r="AF52" s="48"/>
      <c r="AG52" s="48"/>
      <c r="AJ52" s="49"/>
      <c r="AK52" s="29"/>
      <c r="AM52" s="48"/>
      <c r="AO52" s="48"/>
      <c r="AP52" s="48"/>
      <c r="AQ52" s="7"/>
      <c r="AS52" s="29"/>
      <c r="AT52" s="63"/>
      <c r="AU52" s="47"/>
      <c r="AV52" s="2"/>
      <c r="AW52" s="47"/>
      <c r="AX52" s="47"/>
      <c r="AY52" s="29"/>
      <c r="AZ52" s="48"/>
      <c r="BA52" s="48"/>
      <c r="BD52" s="49"/>
      <c r="BE52" s="29"/>
      <c r="BF52" s="48"/>
      <c r="BG52" s="48"/>
      <c r="BI52" s="48"/>
      <c r="BJ52" s="48"/>
      <c r="BK52" s="7"/>
      <c r="BM52" s="29"/>
      <c r="BN52" s="47"/>
      <c r="BO52" s="47"/>
      <c r="BP52" s="2"/>
      <c r="BQ52" s="47"/>
      <c r="BR52" s="47"/>
      <c r="BS52" s="29"/>
      <c r="BT52" s="48"/>
      <c r="BU52" s="48"/>
      <c r="BX52" s="49"/>
      <c r="BY52" s="29"/>
      <c r="BZ52" s="48"/>
      <c r="CA52" s="48"/>
      <c r="CC52" s="48"/>
      <c r="CD52" s="48"/>
      <c r="CE52" s="29"/>
      <c r="CG52" s="29"/>
      <c r="CH52" s="47"/>
      <c r="CI52" s="47"/>
      <c r="CJ52" s="2"/>
      <c r="CK52" s="47"/>
      <c r="CL52" s="47"/>
      <c r="CM52" s="29"/>
      <c r="CN52" s="48"/>
      <c r="CO52" s="48"/>
      <c r="CR52" s="49"/>
      <c r="CS52" s="29"/>
      <c r="CT52" s="48"/>
      <c r="CU52" s="48"/>
      <c r="CW52" s="48"/>
      <c r="CX52" s="48"/>
      <c r="CY52" s="7"/>
      <c r="DA52" s="29"/>
      <c r="DB52" s="47"/>
      <c r="DC52" s="47"/>
      <c r="DD52" s="2"/>
      <c r="DE52" s="47"/>
      <c r="DF52" s="47"/>
      <c r="DG52" s="29"/>
      <c r="DH52" s="48"/>
      <c r="DI52" s="48"/>
      <c r="DL52" s="49"/>
      <c r="DM52" s="29"/>
      <c r="DN52" s="48"/>
      <c r="DO52" s="48"/>
      <c r="DQ52" s="48"/>
      <c r="DR52" s="48"/>
      <c r="DS52" s="7"/>
      <c r="DU52" s="29"/>
      <c r="DV52" s="47"/>
      <c r="DW52" s="47"/>
      <c r="DX52" s="2"/>
      <c r="DY52" s="47"/>
      <c r="DZ52" s="47"/>
      <c r="EA52" s="29"/>
      <c r="EC52" s="50"/>
      <c r="EF52" s="49"/>
      <c r="EG52" s="29"/>
      <c r="EH52" s="48"/>
      <c r="EI52" s="48"/>
      <c r="EK52" s="48"/>
      <c r="EL52" s="48"/>
      <c r="EM52" s="7"/>
      <c r="EO52" s="29"/>
      <c r="EP52" s="47"/>
      <c r="EQ52" s="47"/>
      <c r="ER52" s="2"/>
      <c r="ES52" s="47"/>
      <c r="ET52" s="47"/>
      <c r="EU52" s="29"/>
      <c r="EV52" s="48"/>
      <c r="EW52" s="48"/>
      <c r="EZ52" s="49"/>
      <c r="FA52" s="29"/>
      <c r="FB52" s="48"/>
      <c r="FC52" s="48"/>
      <c r="FE52" s="48"/>
      <c r="FF52" s="48"/>
      <c r="FG52" s="7"/>
      <c r="FI52" s="29"/>
      <c r="FJ52" s="47"/>
      <c r="FK52" s="47"/>
      <c r="FL52" s="2"/>
      <c r="FM52" s="47"/>
      <c r="FN52" s="47"/>
      <c r="FO52" s="29"/>
      <c r="FP52" s="48"/>
      <c r="FQ52" s="48"/>
      <c r="FT52" s="49"/>
      <c r="FU52" s="29"/>
      <c r="FV52" s="48"/>
      <c r="FW52" s="48"/>
      <c r="FY52" s="48"/>
      <c r="FZ52" s="48"/>
      <c r="GA52" s="19"/>
      <c r="GB52" s="53"/>
      <c r="GC52" s="53"/>
      <c r="GD52" s="54"/>
      <c r="GE52" s="2"/>
      <c r="GF52" s="55"/>
      <c r="GG52" s="54"/>
      <c r="GH52" s="2"/>
      <c r="GI52" s="56"/>
      <c r="GJ52" s="2"/>
      <c r="GK52" s="2"/>
      <c r="GL52" s="2"/>
      <c r="GM52" s="2"/>
      <c r="GN52" s="57"/>
      <c r="GO52" s="2"/>
      <c r="GP52" s="2"/>
      <c r="GQ52" s="2"/>
      <c r="GR52" s="2"/>
      <c r="GS52" s="2"/>
      <c r="GT52" s="2"/>
      <c r="GU52" s="19"/>
      <c r="GV52" s="53"/>
      <c r="GW52" s="53"/>
      <c r="GX52" s="54"/>
      <c r="GY52" s="2"/>
      <c r="GZ52" s="55"/>
      <c r="HA52" s="54"/>
      <c r="HB52" s="2"/>
      <c r="HC52" s="56"/>
      <c r="HD52" s="2"/>
      <c r="HE52" s="2"/>
      <c r="HF52" s="2"/>
      <c r="HG52" s="2"/>
      <c r="HH52" s="57"/>
      <c r="HI52" s="2"/>
      <c r="HJ52" s="2"/>
      <c r="HK52" s="2"/>
      <c r="HL52" s="2"/>
      <c r="HM52" s="2"/>
      <c r="HN52" s="2"/>
      <c r="HO52" s="19"/>
      <c r="HP52" s="53"/>
      <c r="HQ52" s="53"/>
      <c r="HR52" s="54"/>
      <c r="HS52" s="2"/>
      <c r="HT52" s="55"/>
      <c r="HU52" s="54"/>
      <c r="HV52" s="2"/>
      <c r="HW52" s="56"/>
      <c r="HX52" s="2"/>
      <c r="HY52" s="2"/>
      <c r="HZ52" s="2"/>
      <c r="IA52" s="2"/>
      <c r="IB52" s="57"/>
      <c r="IC52" s="2"/>
      <c r="ID52" s="2"/>
      <c r="IE52" s="2"/>
      <c r="IF52" s="2"/>
      <c r="IG52" s="2"/>
      <c r="IH52" s="2"/>
      <c r="II52" s="19"/>
      <c r="IJ52" s="53"/>
      <c r="IK52" s="53"/>
      <c r="IL52" s="54"/>
      <c r="IM52" s="2"/>
      <c r="IN52" s="55"/>
      <c r="IO52" s="54"/>
      <c r="IP52" s="2"/>
      <c r="IQ52" s="56"/>
      <c r="IR52" s="2"/>
      <c r="IS52" s="2"/>
      <c r="IT52" s="2"/>
      <c r="IU52" s="2"/>
      <c r="IV52" s="57"/>
      <c r="IW52" s="2"/>
      <c r="IX52" s="2"/>
      <c r="IY52" s="2"/>
      <c r="IZ52" s="2"/>
      <c r="JA52" s="2"/>
      <c r="JB52" s="2"/>
    </row>
    <row r="53" spans="1:262" s="4" customFormat="1" ht="13.5" customHeight="1">
      <c r="A53" s="46"/>
      <c r="B53" s="2"/>
      <c r="C53" s="7"/>
      <c r="E53" s="29"/>
      <c r="F53" s="47"/>
      <c r="G53" s="48"/>
      <c r="H53" s="2"/>
      <c r="I53" s="47"/>
      <c r="J53" s="48"/>
      <c r="K53" s="29"/>
      <c r="L53" s="48"/>
      <c r="M53" s="48"/>
      <c r="P53" s="49"/>
      <c r="Q53" s="29"/>
      <c r="R53" s="48"/>
      <c r="S53" s="48"/>
      <c r="U53" s="48"/>
      <c r="V53" s="48"/>
      <c r="W53" s="7"/>
      <c r="Y53" s="29"/>
      <c r="Z53" s="47"/>
      <c r="AA53" s="47"/>
      <c r="AB53" s="2"/>
      <c r="AC53" s="47"/>
      <c r="AD53" s="47"/>
      <c r="AE53" s="29"/>
      <c r="AF53" s="48"/>
      <c r="AG53" s="48"/>
      <c r="AJ53" s="49"/>
      <c r="AK53" s="29"/>
      <c r="AM53" s="48"/>
      <c r="AO53" s="48"/>
      <c r="AP53" s="48"/>
      <c r="AQ53" s="7"/>
      <c r="AS53" s="29"/>
      <c r="AT53" s="47"/>
      <c r="AU53" s="47"/>
      <c r="AV53" s="2"/>
      <c r="AW53" s="47"/>
      <c r="AX53" s="47"/>
      <c r="AY53" s="29"/>
      <c r="AZ53" s="48"/>
      <c r="BA53" s="48"/>
      <c r="BD53" s="49"/>
      <c r="BE53" s="29"/>
      <c r="BF53" s="48"/>
      <c r="BG53" s="48"/>
      <c r="BI53" s="48"/>
      <c r="BJ53" s="48"/>
      <c r="BK53" s="7"/>
      <c r="BM53" s="29"/>
      <c r="BN53" s="47"/>
      <c r="BO53" s="47"/>
      <c r="BP53" s="2"/>
      <c r="BQ53" s="47"/>
      <c r="BR53" s="47"/>
      <c r="BS53" s="29"/>
      <c r="BT53" s="48"/>
      <c r="BU53" s="48"/>
      <c r="BX53" s="49"/>
      <c r="BY53" s="29"/>
      <c r="BZ53" s="48"/>
      <c r="CA53" s="48"/>
      <c r="CC53" s="48"/>
      <c r="CD53" s="48"/>
      <c r="CE53" s="29"/>
      <c r="CG53" s="29"/>
      <c r="CH53" s="47"/>
      <c r="CI53" s="47"/>
      <c r="CJ53" s="2"/>
      <c r="CK53" s="47"/>
      <c r="CL53" s="47"/>
      <c r="CM53" s="29"/>
      <c r="CN53" s="48"/>
      <c r="CO53" s="48"/>
      <c r="CR53" s="49"/>
      <c r="CS53" s="29"/>
      <c r="CT53" s="48"/>
      <c r="CU53" s="48"/>
      <c r="CW53" s="48"/>
      <c r="CX53" s="48"/>
      <c r="CY53" s="7"/>
      <c r="DA53" s="29"/>
      <c r="DB53" s="47"/>
      <c r="DC53" s="47"/>
      <c r="DD53" s="2"/>
      <c r="DE53" s="47"/>
      <c r="DF53" s="47"/>
      <c r="DG53" s="29"/>
      <c r="DH53" s="48"/>
      <c r="DI53" s="48"/>
      <c r="DL53" s="49"/>
      <c r="DM53" s="29"/>
      <c r="DN53" s="48"/>
      <c r="DO53" s="48"/>
      <c r="DQ53" s="48"/>
      <c r="DR53" s="48"/>
      <c r="DS53" s="7"/>
      <c r="DU53" s="29"/>
      <c r="DV53" s="47"/>
      <c r="DW53" s="47"/>
      <c r="DX53" s="2"/>
      <c r="DY53" s="47"/>
      <c r="DZ53" s="47"/>
      <c r="EA53" s="29"/>
      <c r="EC53" s="50"/>
      <c r="EF53" s="49"/>
      <c r="EG53" s="29"/>
      <c r="EH53" s="48"/>
      <c r="EI53" s="48"/>
      <c r="EK53" s="48"/>
      <c r="EL53" s="48"/>
      <c r="EM53" s="7"/>
      <c r="EO53" s="29"/>
      <c r="EP53" s="47"/>
      <c r="EQ53" s="47"/>
      <c r="ER53" s="2"/>
      <c r="ES53" s="47"/>
      <c r="ET53" s="47"/>
      <c r="EU53" s="29"/>
      <c r="EV53" s="48"/>
      <c r="EW53" s="48"/>
      <c r="EZ53" s="49"/>
      <c r="FA53" s="29"/>
      <c r="FB53" s="48"/>
      <c r="FC53" s="48"/>
      <c r="FE53" s="48"/>
      <c r="FF53" s="48"/>
      <c r="FG53" s="7"/>
      <c r="FI53" s="29"/>
      <c r="FJ53" s="47"/>
      <c r="FK53" s="47"/>
      <c r="FL53" s="2"/>
      <c r="FM53" s="47"/>
      <c r="FN53" s="47"/>
      <c r="FO53" s="29"/>
      <c r="FP53" s="48"/>
      <c r="FQ53" s="48"/>
      <c r="FT53" s="49"/>
      <c r="FU53" s="29"/>
      <c r="FV53" s="48"/>
      <c r="FW53" s="48"/>
      <c r="FY53" s="48"/>
      <c r="FZ53" s="48"/>
      <c r="GA53" s="19"/>
      <c r="GB53" s="53"/>
      <c r="GC53" s="53"/>
      <c r="GD53" s="59"/>
      <c r="GE53" s="2"/>
      <c r="GF53" s="53"/>
      <c r="GG53" s="54"/>
      <c r="GH53" s="2"/>
      <c r="GI53" s="56"/>
      <c r="GJ53" s="2"/>
      <c r="GK53" s="2"/>
      <c r="GL53" s="2"/>
      <c r="GM53" s="2"/>
      <c r="GN53" s="57"/>
      <c r="GO53" s="2"/>
      <c r="GP53" s="2"/>
      <c r="GQ53" s="2"/>
      <c r="GR53" s="2"/>
      <c r="GS53" s="2"/>
      <c r="GT53" s="2"/>
      <c r="GU53" s="19"/>
      <c r="GV53" s="53"/>
      <c r="GW53" s="53"/>
      <c r="GX53" s="59"/>
      <c r="GY53" s="2"/>
      <c r="GZ53" s="53"/>
      <c r="HA53" s="54"/>
      <c r="HB53" s="2"/>
      <c r="HC53" s="56"/>
      <c r="HD53" s="2"/>
      <c r="HE53" s="2"/>
      <c r="HF53" s="2"/>
      <c r="HG53" s="2"/>
      <c r="HH53" s="57"/>
      <c r="HI53" s="2"/>
      <c r="HJ53" s="2"/>
      <c r="HK53" s="2"/>
      <c r="HL53" s="2"/>
      <c r="HM53" s="2"/>
      <c r="HN53" s="2"/>
      <c r="HO53" s="19"/>
      <c r="HP53" s="53"/>
      <c r="HQ53" s="53"/>
      <c r="HR53" s="59"/>
      <c r="HS53" s="2"/>
      <c r="HT53" s="53"/>
      <c r="HU53" s="54"/>
      <c r="HV53" s="2"/>
      <c r="HW53" s="56"/>
      <c r="HX53" s="2"/>
      <c r="HY53" s="2"/>
      <c r="HZ53" s="2"/>
      <c r="IA53" s="2"/>
      <c r="IB53" s="57"/>
      <c r="IC53" s="2"/>
      <c r="ID53" s="2"/>
      <c r="IE53" s="2"/>
      <c r="IF53" s="2"/>
      <c r="IG53" s="2"/>
      <c r="IH53" s="2"/>
      <c r="II53" s="19"/>
      <c r="IJ53" s="53"/>
      <c r="IK53" s="53"/>
      <c r="IL53" s="59"/>
      <c r="IM53" s="2"/>
      <c r="IN53" s="53"/>
      <c r="IO53" s="54"/>
      <c r="IP53" s="2"/>
      <c r="IQ53" s="56"/>
      <c r="IR53" s="2"/>
      <c r="IS53" s="2"/>
      <c r="IT53" s="2"/>
      <c r="IU53" s="2"/>
      <c r="IV53" s="57"/>
      <c r="IW53" s="2"/>
      <c r="IX53" s="2"/>
      <c r="IY53" s="2"/>
      <c r="IZ53" s="2"/>
      <c r="JA53" s="2"/>
      <c r="JB53" s="2"/>
    </row>
    <row r="54" spans="1:262" s="4" customFormat="1" ht="13.5" customHeight="1">
      <c r="A54" s="46"/>
      <c r="B54" s="2"/>
      <c r="C54" s="7"/>
      <c r="E54" s="29"/>
      <c r="F54" s="47"/>
      <c r="G54" s="48"/>
      <c r="H54" s="2"/>
      <c r="I54" s="47"/>
      <c r="J54" s="48"/>
      <c r="K54" s="29"/>
      <c r="L54" s="48"/>
      <c r="M54" s="48"/>
      <c r="P54" s="49"/>
      <c r="Q54" s="29"/>
      <c r="R54" s="48"/>
      <c r="S54" s="48"/>
      <c r="U54" s="48"/>
      <c r="V54" s="48"/>
      <c r="W54" s="7"/>
      <c r="Y54" s="29"/>
      <c r="Z54" s="47"/>
      <c r="AA54" s="47"/>
      <c r="AB54" s="2"/>
      <c r="AC54" s="47"/>
      <c r="AD54" s="47"/>
      <c r="AE54" s="29"/>
      <c r="AF54" s="48"/>
      <c r="AG54" s="48"/>
      <c r="AJ54" s="49"/>
      <c r="AK54" s="29"/>
      <c r="AM54" s="48"/>
      <c r="AO54" s="48"/>
      <c r="AP54" s="48"/>
      <c r="AQ54" s="7"/>
      <c r="AS54" s="29"/>
      <c r="AT54" s="47"/>
      <c r="AU54" s="47"/>
      <c r="AV54" s="2"/>
      <c r="AW54" s="47"/>
      <c r="AX54" s="47"/>
      <c r="AY54" s="29"/>
      <c r="AZ54" s="48"/>
      <c r="BA54" s="48"/>
      <c r="BD54" s="49"/>
      <c r="BE54" s="29"/>
      <c r="BF54" s="48"/>
      <c r="BG54" s="48"/>
      <c r="BI54" s="48"/>
      <c r="BJ54" s="48"/>
      <c r="BK54" s="7"/>
      <c r="BM54" s="29"/>
      <c r="BN54" s="47"/>
      <c r="BO54" s="47"/>
      <c r="BP54" s="2"/>
      <c r="BQ54" s="47"/>
      <c r="BR54" s="47"/>
      <c r="BS54" s="29"/>
      <c r="BT54" s="48"/>
      <c r="BU54" s="48"/>
      <c r="BX54" s="49"/>
      <c r="BY54" s="29"/>
      <c r="BZ54" s="48"/>
      <c r="CA54" s="48"/>
      <c r="CC54" s="48"/>
      <c r="CD54" s="48"/>
      <c r="CE54" s="29"/>
      <c r="CG54" s="29"/>
      <c r="CH54" s="47"/>
      <c r="CI54" s="47"/>
      <c r="CJ54" s="2"/>
      <c r="CK54" s="47"/>
      <c r="CL54" s="47"/>
      <c r="CM54" s="29"/>
      <c r="CN54" s="48"/>
      <c r="CO54" s="48"/>
      <c r="CR54" s="49"/>
      <c r="CS54" s="29"/>
      <c r="CT54" s="48"/>
      <c r="CU54" s="48"/>
      <c r="CW54" s="48"/>
      <c r="CX54" s="48"/>
      <c r="CY54" s="7"/>
      <c r="DA54" s="29"/>
      <c r="DB54" s="47"/>
      <c r="DC54" s="47"/>
      <c r="DD54" s="2"/>
      <c r="DE54" s="47"/>
      <c r="DF54" s="47"/>
      <c r="DG54" s="29"/>
      <c r="DH54" s="48"/>
      <c r="DI54" s="48"/>
      <c r="DL54" s="49"/>
      <c r="DM54" s="29"/>
      <c r="DN54" s="48"/>
      <c r="DO54" s="48"/>
      <c r="DQ54" s="48"/>
      <c r="DR54" s="48"/>
      <c r="DS54" s="7"/>
      <c r="DU54" s="29"/>
      <c r="DV54" s="47"/>
      <c r="DW54" s="47"/>
      <c r="DX54" s="2"/>
      <c r="DY54" s="47"/>
      <c r="DZ54" s="47"/>
      <c r="EA54" s="29"/>
      <c r="EC54" s="50"/>
      <c r="EF54" s="49"/>
      <c r="EG54" s="29"/>
      <c r="EH54" s="48"/>
      <c r="EI54" s="48"/>
      <c r="EK54" s="48"/>
      <c r="EL54" s="48"/>
      <c r="EM54" s="7"/>
      <c r="EO54" s="29"/>
      <c r="EP54" s="47"/>
      <c r="EQ54" s="47"/>
      <c r="ER54" s="2"/>
      <c r="ES54" s="47"/>
      <c r="ET54" s="47"/>
      <c r="EU54" s="29"/>
      <c r="EV54" s="48"/>
      <c r="EW54" s="48"/>
      <c r="EZ54" s="49"/>
      <c r="FA54" s="29"/>
      <c r="FB54" s="48"/>
      <c r="FC54" s="48"/>
      <c r="FE54" s="48"/>
      <c r="FF54" s="48"/>
      <c r="FG54" s="7"/>
      <c r="FI54" s="29"/>
      <c r="FJ54" s="47"/>
      <c r="FK54" s="47"/>
      <c r="FL54" s="2"/>
      <c r="FM54" s="47"/>
      <c r="FN54" s="47"/>
      <c r="FO54" s="29"/>
      <c r="FP54" s="48"/>
      <c r="FQ54" s="48"/>
      <c r="FT54" s="49"/>
      <c r="FU54" s="29"/>
      <c r="FV54" s="48"/>
      <c r="FW54" s="48"/>
      <c r="FY54" s="48"/>
      <c r="FZ54" s="48"/>
      <c r="GA54" s="19"/>
      <c r="GB54" s="53"/>
      <c r="GC54" s="53"/>
      <c r="GD54" s="59"/>
      <c r="GE54" s="2"/>
      <c r="GF54" s="53"/>
      <c r="GG54" s="54"/>
      <c r="GH54" s="2"/>
      <c r="GI54" s="56"/>
      <c r="GJ54" s="2"/>
      <c r="GK54" s="2"/>
      <c r="GL54" s="2"/>
      <c r="GM54" s="2"/>
      <c r="GN54" s="57"/>
      <c r="GO54" s="2"/>
      <c r="GP54" s="2"/>
      <c r="GQ54" s="2"/>
      <c r="GR54" s="2"/>
      <c r="GS54" s="2"/>
      <c r="GT54" s="2"/>
      <c r="GU54" s="19"/>
      <c r="GV54" s="53"/>
      <c r="GW54" s="53"/>
      <c r="GX54" s="59"/>
      <c r="GY54" s="2"/>
      <c r="GZ54" s="53"/>
      <c r="HA54" s="54"/>
      <c r="HB54" s="2"/>
      <c r="HC54" s="56"/>
      <c r="HD54" s="2"/>
      <c r="HE54" s="2"/>
      <c r="HF54" s="2"/>
      <c r="HG54" s="2"/>
      <c r="HH54" s="57"/>
      <c r="HI54" s="2"/>
      <c r="HJ54" s="2"/>
      <c r="HK54" s="2"/>
      <c r="HL54" s="2"/>
      <c r="HM54" s="2"/>
      <c r="HN54" s="2"/>
      <c r="HO54" s="19"/>
      <c r="HP54" s="53"/>
      <c r="HQ54" s="53"/>
      <c r="HR54" s="59"/>
      <c r="HS54" s="2"/>
      <c r="HT54" s="53"/>
      <c r="HU54" s="54"/>
      <c r="HV54" s="2"/>
      <c r="HW54" s="56"/>
      <c r="HX54" s="2"/>
      <c r="HY54" s="2"/>
      <c r="HZ54" s="2"/>
      <c r="IA54" s="2"/>
      <c r="IB54" s="57"/>
      <c r="IC54" s="2"/>
      <c r="ID54" s="2"/>
      <c r="IE54" s="2"/>
      <c r="IF54" s="2"/>
      <c r="IG54" s="2"/>
      <c r="IH54" s="2"/>
      <c r="II54" s="19"/>
      <c r="IJ54" s="53"/>
      <c r="IK54" s="53"/>
      <c r="IL54" s="59"/>
      <c r="IM54" s="2"/>
      <c r="IN54" s="53"/>
      <c r="IO54" s="54"/>
      <c r="IP54" s="2"/>
      <c r="IQ54" s="56"/>
      <c r="IR54" s="2"/>
      <c r="IS54" s="2"/>
      <c r="IT54" s="2"/>
      <c r="IU54" s="2"/>
      <c r="IV54" s="57"/>
      <c r="IW54" s="2"/>
      <c r="IX54" s="2"/>
      <c r="IY54" s="2"/>
      <c r="IZ54" s="2"/>
      <c r="JA54" s="2"/>
      <c r="JB54" s="2"/>
    </row>
    <row r="55" spans="1:262" s="4" customFormat="1" ht="13.5" customHeight="1">
      <c r="A55" s="46"/>
      <c r="B55" s="2"/>
      <c r="C55" s="7"/>
      <c r="E55" s="29"/>
      <c r="F55" s="47"/>
      <c r="G55" s="48"/>
      <c r="H55" s="2"/>
      <c r="I55" s="47"/>
      <c r="J55" s="48"/>
      <c r="K55" s="29"/>
      <c r="L55" s="48"/>
      <c r="M55" s="48"/>
      <c r="P55" s="49"/>
      <c r="Q55" s="29"/>
      <c r="R55" s="48"/>
      <c r="S55" s="48"/>
      <c r="U55" s="48"/>
      <c r="V55" s="48"/>
      <c r="W55" s="7"/>
      <c r="Y55" s="29"/>
      <c r="Z55" s="47"/>
      <c r="AA55" s="47"/>
      <c r="AB55" s="2"/>
      <c r="AC55" s="47"/>
      <c r="AD55" s="47"/>
      <c r="AE55" s="29"/>
      <c r="AF55" s="48"/>
      <c r="AG55" s="48"/>
      <c r="AJ55" s="49"/>
      <c r="AK55" s="29"/>
      <c r="AM55" s="48"/>
      <c r="AO55" s="48"/>
      <c r="AP55" s="48"/>
      <c r="AQ55" s="7"/>
      <c r="AS55" s="29"/>
      <c r="AT55" s="47"/>
      <c r="AU55" s="47"/>
      <c r="AV55" s="2"/>
      <c r="AW55" s="47"/>
      <c r="AX55" s="47"/>
      <c r="AY55" s="29"/>
      <c r="AZ55" s="48"/>
      <c r="BA55" s="48"/>
      <c r="BD55" s="49"/>
      <c r="BE55" s="29"/>
      <c r="BF55" s="48"/>
      <c r="BG55" s="48"/>
      <c r="BI55" s="48"/>
      <c r="BJ55" s="48"/>
      <c r="BK55" s="7"/>
      <c r="BM55" s="29"/>
      <c r="BN55" s="47"/>
      <c r="BO55" s="47"/>
      <c r="BP55" s="2"/>
      <c r="BQ55" s="47"/>
      <c r="BR55" s="47"/>
      <c r="BS55" s="29"/>
      <c r="BT55" s="48"/>
      <c r="BU55" s="48"/>
      <c r="BX55" s="49"/>
      <c r="BY55" s="29"/>
      <c r="BZ55" s="48"/>
      <c r="CA55" s="48"/>
      <c r="CC55" s="48"/>
      <c r="CD55" s="48"/>
      <c r="CE55" s="29"/>
      <c r="CG55" s="29"/>
      <c r="CH55" s="47"/>
      <c r="CI55" s="47"/>
      <c r="CJ55" s="2"/>
      <c r="CK55" s="47"/>
      <c r="CL55" s="47"/>
      <c r="CM55" s="29"/>
      <c r="CN55" s="48"/>
      <c r="CO55" s="48"/>
      <c r="CR55" s="49"/>
      <c r="CS55" s="29"/>
      <c r="CT55" s="48"/>
      <c r="CU55" s="48"/>
      <c r="CW55" s="48"/>
      <c r="CX55" s="48"/>
      <c r="CY55" s="7"/>
      <c r="DA55" s="29"/>
      <c r="DB55" s="47"/>
      <c r="DC55" s="47"/>
      <c r="DD55" s="2"/>
      <c r="DE55" s="47"/>
      <c r="DF55" s="47"/>
      <c r="DG55" s="29"/>
      <c r="DH55" s="48"/>
      <c r="DI55" s="48"/>
      <c r="DL55" s="49"/>
      <c r="DM55" s="29"/>
      <c r="DN55" s="48"/>
      <c r="DO55" s="48"/>
      <c r="DQ55" s="48"/>
      <c r="DR55" s="48"/>
      <c r="DS55" s="7"/>
      <c r="DU55" s="29"/>
      <c r="DV55" s="47"/>
      <c r="DW55" s="47"/>
      <c r="DX55" s="2"/>
      <c r="DY55" s="47"/>
      <c r="DZ55" s="47"/>
      <c r="EA55" s="29"/>
      <c r="EC55" s="50"/>
      <c r="EF55" s="49"/>
      <c r="EG55" s="29"/>
      <c r="EH55" s="48"/>
      <c r="EI55" s="48"/>
      <c r="EK55" s="48"/>
      <c r="EL55" s="48"/>
      <c r="EM55" s="7"/>
      <c r="EO55" s="29"/>
      <c r="EP55" s="47"/>
      <c r="EQ55" s="47"/>
      <c r="ER55" s="2"/>
      <c r="ES55" s="47"/>
      <c r="ET55" s="47"/>
      <c r="EU55" s="29"/>
      <c r="EV55" s="48"/>
      <c r="EW55" s="48"/>
      <c r="EZ55" s="49"/>
      <c r="FA55" s="29"/>
      <c r="FB55" s="48"/>
      <c r="FC55" s="48"/>
      <c r="FE55" s="48"/>
      <c r="FF55" s="48"/>
      <c r="FG55" s="7"/>
      <c r="FI55" s="29"/>
      <c r="FJ55" s="47"/>
      <c r="FK55" s="47"/>
      <c r="FL55" s="2"/>
      <c r="FM55" s="47"/>
      <c r="FN55" s="47"/>
      <c r="FO55" s="29"/>
      <c r="FP55" s="48"/>
      <c r="FQ55" s="48"/>
      <c r="FT55" s="49"/>
      <c r="FU55" s="29"/>
      <c r="FV55" s="48"/>
      <c r="FW55" s="48"/>
      <c r="FY55" s="48"/>
      <c r="FZ55" s="48"/>
      <c r="GA55" s="60"/>
      <c r="GB55" s="53"/>
      <c r="GC55" s="54"/>
      <c r="GD55" s="55"/>
      <c r="GE55" s="54"/>
      <c r="GF55" s="53"/>
      <c r="GG55" s="54"/>
      <c r="GH55" s="54"/>
      <c r="GI55" s="61"/>
      <c r="GJ55" s="54"/>
      <c r="GN55" s="49"/>
      <c r="GS55" s="55"/>
      <c r="GT55" s="54"/>
      <c r="GU55" s="60"/>
      <c r="GV55" s="53"/>
      <c r="GW55" s="54"/>
      <c r="GX55" s="55"/>
      <c r="GY55" s="54"/>
      <c r="GZ55" s="53"/>
      <c r="HA55" s="54"/>
      <c r="HB55" s="54"/>
      <c r="HC55" s="61"/>
      <c r="HD55" s="54"/>
      <c r="HH55" s="49"/>
      <c r="HM55" s="55"/>
      <c r="HN55" s="54"/>
      <c r="HO55" s="60"/>
      <c r="HP55" s="53"/>
      <c r="HQ55" s="54"/>
      <c r="HR55" s="55"/>
      <c r="HS55" s="54"/>
      <c r="HT55" s="53"/>
      <c r="HU55" s="54"/>
      <c r="HV55" s="54"/>
      <c r="HW55" s="61"/>
      <c r="HX55" s="54"/>
      <c r="IB55" s="49"/>
      <c r="IG55" s="55"/>
      <c r="IH55" s="54"/>
      <c r="II55" s="60"/>
      <c r="IJ55" s="53"/>
      <c r="IK55" s="54"/>
      <c r="IL55" s="55"/>
      <c r="IM55" s="54"/>
      <c r="IN55" s="53"/>
      <c r="IO55" s="54"/>
      <c r="IP55" s="54"/>
      <c r="IQ55" s="61"/>
      <c r="IR55" s="54"/>
      <c r="IV55" s="49"/>
      <c r="JA55" s="55"/>
      <c r="JB55" s="54"/>
    </row>
    <row r="56" spans="1:262" s="4" customFormat="1" ht="13.5" customHeight="1">
      <c r="A56" s="46"/>
      <c r="B56" s="2"/>
      <c r="C56" s="7"/>
      <c r="E56" s="29"/>
      <c r="F56" s="47"/>
      <c r="G56" s="48"/>
      <c r="H56" s="2"/>
      <c r="I56" s="47"/>
      <c r="J56" s="48"/>
      <c r="K56" s="29"/>
      <c r="L56" s="48"/>
      <c r="M56" s="48"/>
      <c r="P56" s="49"/>
      <c r="Q56" s="29"/>
      <c r="R56" s="48"/>
      <c r="S56" s="48"/>
      <c r="U56" s="48"/>
      <c r="V56" s="48"/>
      <c r="W56" s="7"/>
      <c r="Y56" s="29"/>
      <c r="Z56" s="47"/>
      <c r="AA56" s="47"/>
      <c r="AB56" s="2"/>
      <c r="AC56" s="47"/>
      <c r="AD56" s="47"/>
      <c r="AE56" s="29"/>
      <c r="AF56" s="48"/>
      <c r="AG56" s="48"/>
      <c r="AJ56" s="49"/>
      <c r="AK56" s="29"/>
      <c r="AM56" s="48"/>
      <c r="AO56" s="48"/>
      <c r="AP56" s="48"/>
      <c r="AQ56" s="7"/>
      <c r="AS56" s="29"/>
      <c r="AT56" s="47"/>
      <c r="AU56" s="47"/>
      <c r="AV56" s="2"/>
      <c r="AW56" s="47"/>
      <c r="AX56" s="47"/>
      <c r="AY56" s="29"/>
      <c r="AZ56" s="48"/>
      <c r="BA56" s="48"/>
      <c r="BD56" s="49"/>
      <c r="BE56" s="29"/>
      <c r="BF56" s="48"/>
      <c r="BG56" s="48"/>
      <c r="BI56" s="48"/>
      <c r="BJ56" s="48"/>
      <c r="BK56" s="7"/>
      <c r="BM56" s="29"/>
      <c r="BN56" s="47"/>
      <c r="BO56" s="47"/>
      <c r="BP56" s="2"/>
      <c r="BQ56" s="47"/>
      <c r="BR56" s="47"/>
      <c r="BS56" s="29"/>
      <c r="BT56" s="48"/>
      <c r="BU56" s="48"/>
      <c r="BX56" s="49"/>
      <c r="BY56" s="29"/>
      <c r="BZ56" s="48"/>
      <c r="CA56" s="48"/>
      <c r="CC56" s="48"/>
      <c r="CD56" s="48"/>
      <c r="CE56" s="29"/>
      <c r="CG56" s="29"/>
      <c r="CH56" s="47"/>
      <c r="CI56" s="47"/>
      <c r="CJ56" s="2"/>
      <c r="CK56" s="47"/>
      <c r="CL56" s="47"/>
      <c r="CM56" s="29"/>
      <c r="CN56" s="48"/>
      <c r="CO56" s="48"/>
      <c r="CR56" s="49"/>
      <c r="CS56" s="29"/>
      <c r="CT56" s="48"/>
      <c r="CU56" s="48"/>
      <c r="CW56" s="48"/>
      <c r="CX56" s="48"/>
      <c r="CY56" s="7"/>
      <c r="DA56" s="29"/>
      <c r="DB56" s="47"/>
      <c r="DC56" s="47"/>
      <c r="DD56" s="2"/>
      <c r="DE56" s="47"/>
      <c r="DF56" s="47"/>
      <c r="DG56" s="29"/>
      <c r="DH56" s="48"/>
      <c r="DI56" s="48"/>
      <c r="DL56" s="49"/>
      <c r="DM56" s="29"/>
      <c r="DN56" s="48"/>
      <c r="DO56" s="48"/>
      <c r="DQ56" s="48"/>
      <c r="DR56" s="48"/>
      <c r="DS56" s="7"/>
      <c r="DU56" s="29"/>
      <c r="DV56" s="47"/>
      <c r="DW56" s="47"/>
      <c r="DX56" s="2"/>
      <c r="DY56" s="47"/>
      <c r="DZ56" s="47"/>
      <c r="EA56" s="29"/>
      <c r="EC56" s="50"/>
      <c r="EF56" s="49"/>
      <c r="EG56" s="29"/>
      <c r="EH56" s="48"/>
      <c r="EI56" s="48"/>
      <c r="EK56" s="48"/>
      <c r="EL56" s="48"/>
      <c r="EM56" s="7"/>
      <c r="EO56" s="29"/>
      <c r="EP56" s="47"/>
      <c r="EQ56" s="47"/>
      <c r="ER56" s="2"/>
      <c r="ES56" s="47"/>
      <c r="ET56" s="47"/>
      <c r="EU56" s="29"/>
      <c r="EV56" s="48"/>
      <c r="EW56" s="48"/>
      <c r="EZ56" s="49"/>
      <c r="FA56" s="29"/>
      <c r="FB56" s="48"/>
      <c r="FC56" s="48"/>
      <c r="FE56" s="48"/>
      <c r="FF56" s="48"/>
      <c r="FG56" s="7"/>
      <c r="FI56" s="29"/>
      <c r="FJ56" s="47"/>
      <c r="FK56" s="47"/>
      <c r="FL56" s="2"/>
      <c r="FM56" s="47"/>
      <c r="FN56" s="47"/>
      <c r="FO56" s="29"/>
      <c r="FP56" s="48"/>
      <c r="FQ56" s="48"/>
      <c r="FT56" s="49"/>
      <c r="FU56" s="29"/>
      <c r="FV56" s="48"/>
      <c r="FW56" s="48"/>
      <c r="FY56" s="48"/>
      <c r="FZ56" s="48"/>
      <c r="GA56" s="19"/>
      <c r="GB56" s="53"/>
      <c r="GC56" s="53"/>
      <c r="GD56" s="59"/>
      <c r="GE56" s="2"/>
      <c r="GF56" s="53"/>
      <c r="GG56" s="54"/>
      <c r="GH56" s="2"/>
      <c r="GI56" s="56"/>
      <c r="GJ56" s="2"/>
      <c r="GK56" s="2"/>
      <c r="GL56" s="2"/>
      <c r="GM56" s="2"/>
      <c r="GN56" s="57"/>
      <c r="GO56" s="2"/>
      <c r="GP56" s="2"/>
      <c r="GQ56" s="2"/>
      <c r="GR56" s="2"/>
      <c r="GS56" s="2"/>
      <c r="GT56" s="2"/>
      <c r="GU56" s="19"/>
      <c r="GV56" s="53"/>
      <c r="GW56" s="53"/>
      <c r="GX56" s="59"/>
      <c r="GY56" s="2"/>
      <c r="GZ56" s="53"/>
      <c r="HA56" s="54"/>
      <c r="HB56" s="2"/>
      <c r="HC56" s="56"/>
      <c r="HD56" s="2"/>
      <c r="HE56" s="2"/>
      <c r="HF56" s="2"/>
      <c r="HG56" s="2"/>
      <c r="HH56" s="57"/>
      <c r="HI56" s="2"/>
      <c r="HJ56" s="2"/>
      <c r="HK56" s="2"/>
      <c r="HL56" s="2"/>
      <c r="HM56" s="2"/>
      <c r="HN56" s="2"/>
      <c r="HO56" s="19"/>
      <c r="HP56" s="53"/>
      <c r="HQ56" s="53"/>
      <c r="HR56" s="59"/>
      <c r="HS56" s="2"/>
      <c r="HT56" s="53"/>
      <c r="HU56" s="54"/>
      <c r="HV56" s="2"/>
      <c r="HW56" s="56"/>
      <c r="HX56" s="2"/>
      <c r="HY56" s="2"/>
      <c r="HZ56" s="2"/>
      <c r="IA56" s="2"/>
      <c r="IB56" s="57"/>
      <c r="IC56" s="2"/>
      <c r="ID56" s="2"/>
      <c r="IE56" s="2"/>
      <c r="IF56" s="2"/>
      <c r="IG56" s="2"/>
      <c r="IH56" s="2"/>
      <c r="II56" s="19"/>
      <c r="IJ56" s="53"/>
      <c r="IK56" s="53"/>
      <c r="IL56" s="59"/>
      <c r="IM56" s="2"/>
      <c r="IN56" s="53"/>
      <c r="IO56" s="54"/>
      <c r="IP56" s="2"/>
      <c r="IQ56" s="56"/>
      <c r="IR56" s="2"/>
      <c r="IS56" s="2"/>
      <c r="IT56" s="2"/>
      <c r="IU56" s="2"/>
      <c r="IV56" s="57"/>
      <c r="IW56" s="2"/>
      <c r="IX56" s="2"/>
      <c r="IY56" s="2"/>
      <c r="IZ56" s="2"/>
      <c r="JA56" s="2"/>
      <c r="JB56" s="2"/>
    </row>
    <row r="57" spans="1:262" s="4" customFormat="1" ht="13.5" customHeight="1">
      <c r="A57" s="46"/>
      <c r="B57" s="2"/>
      <c r="C57" s="7"/>
      <c r="E57" s="29"/>
      <c r="F57" s="47"/>
      <c r="G57" s="48"/>
      <c r="H57" s="2"/>
      <c r="I57" s="47"/>
      <c r="J57" s="48"/>
      <c r="K57" s="29"/>
      <c r="L57" s="48"/>
      <c r="M57" s="48"/>
      <c r="P57" s="49"/>
      <c r="Q57" s="29"/>
      <c r="R57" s="48"/>
      <c r="S57" s="48"/>
      <c r="U57" s="48"/>
      <c r="V57" s="48"/>
      <c r="W57" s="7"/>
      <c r="Y57" s="29"/>
      <c r="Z57" s="47"/>
      <c r="AA57" s="47"/>
      <c r="AB57" s="2"/>
      <c r="AC57" s="47"/>
      <c r="AD57" s="47"/>
      <c r="AE57" s="29"/>
      <c r="AF57" s="48"/>
      <c r="AG57" s="48"/>
      <c r="AJ57" s="49"/>
      <c r="AK57" s="29"/>
      <c r="AM57" s="48"/>
      <c r="AO57" s="48"/>
      <c r="AP57" s="48"/>
      <c r="AQ57" s="7"/>
      <c r="AS57" s="29"/>
      <c r="AT57" s="47"/>
      <c r="AU57" s="47"/>
      <c r="AV57" s="2"/>
      <c r="AW57" s="47"/>
      <c r="AX57" s="47"/>
      <c r="AY57" s="29"/>
      <c r="AZ57" s="48"/>
      <c r="BA57" s="48"/>
      <c r="BD57" s="49"/>
      <c r="BE57" s="29"/>
      <c r="BF57" s="48"/>
      <c r="BG57" s="48"/>
      <c r="BI57" s="48"/>
      <c r="BJ57" s="48"/>
      <c r="BK57" s="7"/>
      <c r="BM57" s="29"/>
      <c r="BN57" s="47"/>
      <c r="BO57" s="47"/>
      <c r="BP57" s="2"/>
      <c r="BQ57" s="47"/>
      <c r="BR57" s="47"/>
      <c r="BS57" s="29"/>
      <c r="BT57" s="48"/>
      <c r="BU57" s="48"/>
      <c r="BX57" s="49"/>
      <c r="BY57" s="29"/>
      <c r="BZ57" s="48"/>
      <c r="CA57" s="48"/>
      <c r="CC57" s="48"/>
      <c r="CD57" s="48"/>
      <c r="CE57" s="29"/>
      <c r="CG57" s="29"/>
      <c r="CH57" s="47"/>
      <c r="CI57" s="47"/>
      <c r="CJ57" s="2"/>
      <c r="CK57" s="47"/>
      <c r="CL57" s="47"/>
      <c r="CM57" s="29"/>
      <c r="CN57" s="48"/>
      <c r="CO57" s="48"/>
      <c r="CR57" s="49"/>
      <c r="CS57" s="29"/>
      <c r="CT57" s="48"/>
      <c r="CU57" s="48"/>
      <c r="CW57" s="48"/>
      <c r="CX57" s="48"/>
      <c r="CY57" s="7"/>
      <c r="DA57" s="29"/>
      <c r="DB57" s="47"/>
      <c r="DC57" s="47"/>
      <c r="DD57" s="2"/>
      <c r="DE57" s="47"/>
      <c r="DF57" s="47"/>
      <c r="DG57" s="29"/>
      <c r="DH57" s="48"/>
      <c r="DI57" s="48"/>
      <c r="DL57" s="49"/>
      <c r="DM57" s="29"/>
      <c r="DN57" s="48"/>
      <c r="DO57" s="48"/>
      <c r="DQ57" s="48"/>
      <c r="DR57" s="48"/>
      <c r="DS57" s="7"/>
      <c r="DU57" s="29"/>
      <c r="DV57" s="47"/>
      <c r="DW57" s="47"/>
      <c r="DX57" s="2"/>
      <c r="DY57" s="47"/>
      <c r="DZ57" s="47"/>
      <c r="EA57" s="29"/>
      <c r="EC57" s="50"/>
      <c r="EF57" s="49"/>
      <c r="EG57" s="29"/>
      <c r="EH57" s="48"/>
      <c r="EI57" s="48"/>
      <c r="EK57" s="48"/>
      <c r="EL57" s="48"/>
      <c r="EM57" s="7"/>
      <c r="EO57" s="29"/>
      <c r="EP57" s="47"/>
      <c r="EQ57" s="47"/>
      <c r="ER57" s="2"/>
      <c r="ES57" s="47"/>
      <c r="ET57" s="47"/>
      <c r="EU57" s="29"/>
      <c r="EV57" s="48"/>
      <c r="EW57" s="48"/>
      <c r="EZ57" s="49"/>
      <c r="FA57" s="29"/>
      <c r="FB57" s="48"/>
      <c r="FC57" s="48"/>
      <c r="FE57" s="48"/>
      <c r="FF57" s="48"/>
      <c r="FG57" s="7"/>
      <c r="FI57" s="29"/>
      <c r="FJ57" s="47"/>
      <c r="FK57" s="47"/>
      <c r="FL57" s="2"/>
      <c r="FM57" s="47"/>
      <c r="FN57" s="47"/>
      <c r="FO57" s="29"/>
      <c r="FP57" s="48"/>
      <c r="FQ57" s="48"/>
      <c r="FT57" s="49"/>
      <c r="FU57" s="29"/>
      <c r="FV57" s="48"/>
      <c r="FW57" s="48"/>
      <c r="FY57" s="48"/>
      <c r="FZ57" s="48"/>
      <c r="GA57" s="19"/>
      <c r="GB57" s="53"/>
      <c r="GC57" s="53"/>
      <c r="GD57" s="59"/>
      <c r="GE57" s="59"/>
      <c r="GF57" s="53"/>
      <c r="GG57" s="54"/>
      <c r="GH57" s="2"/>
      <c r="GI57" s="56"/>
      <c r="GJ57" s="2"/>
      <c r="GK57" s="2"/>
      <c r="GL57" s="2"/>
      <c r="GM57" s="2"/>
      <c r="GN57" s="57"/>
      <c r="GO57" s="2"/>
      <c r="GP57" s="2"/>
      <c r="GQ57" s="2"/>
      <c r="GR57" s="2"/>
      <c r="GS57" s="2"/>
      <c r="GT57" s="2"/>
      <c r="GU57" s="19"/>
      <c r="GV57" s="53"/>
      <c r="GW57" s="53"/>
      <c r="GX57" s="59"/>
      <c r="GY57" s="59"/>
      <c r="GZ57" s="53"/>
      <c r="HA57" s="54"/>
      <c r="HB57" s="2"/>
      <c r="HC57" s="56"/>
      <c r="HD57" s="2"/>
      <c r="HE57" s="2"/>
      <c r="HF57" s="2"/>
      <c r="HG57" s="2"/>
      <c r="HH57" s="57"/>
      <c r="HI57" s="2"/>
      <c r="HJ57" s="2"/>
      <c r="HK57" s="2"/>
      <c r="HL57" s="2"/>
      <c r="HM57" s="2"/>
      <c r="HN57" s="2"/>
      <c r="HO57" s="19"/>
      <c r="HP57" s="53"/>
      <c r="HQ57" s="53"/>
      <c r="HR57" s="59"/>
      <c r="HS57" s="59"/>
      <c r="HT57" s="53"/>
      <c r="HU57" s="54"/>
      <c r="HV57" s="2"/>
      <c r="HW57" s="56"/>
      <c r="HX57" s="2"/>
      <c r="HY57" s="2"/>
      <c r="HZ57" s="2"/>
      <c r="IA57" s="2"/>
      <c r="IB57" s="57"/>
      <c r="IC57" s="2"/>
      <c r="ID57" s="2"/>
      <c r="IE57" s="2"/>
      <c r="IF57" s="2"/>
      <c r="IG57" s="2"/>
      <c r="IH57" s="2"/>
      <c r="II57" s="19"/>
      <c r="IJ57" s="53"/>
      <c r="IK57" s="53"/>
      <c r="IL57" s="59"/>
      <c r="IM57" s="59"/>
      <c r="IN57" s="53"/>
      <c r="IO57" s="54"/>
      <c r="IP57" s="2"/>
      <c r="IQ57" s="56"/>
      <c r="IR57" s="2"/>
      <c r="IS57" s="2"/>
      <c r="IT57" s="2"/>
      <c r="IU57" s="2"/>
      <c r="IV57" s="57"/>
      <c r="IW57" s="2"/>
      <c r="IX57" s="2"/>
      <c r="IY57" s="2"/>
      <c r="IZ57" s="2"/>
      <c r="JA57" s="2"/>
      <c r="JB57" s="2"/>
    </row>
    <row r="58" spans="1:262" s="4" customFormat="1" ht="13.5" customHeight="1">
      <c r="A58" s="62"/>
      <c r="B58" s="2"/>
      <c r="C58" s="7"/>
      <c r="E58" s="29"/>
      <c r="F58" s="47"/>
      <c r="G58" s="48"/>
      <c r="H58" s="2"/>
      <c r="I58" s="47"/>
      <c r="J58" s="48"/>
      <c r="K58" s="29"/>
      <c r="L58" s="48"/>
      <c r="M58" s="48"/>
      <c r="P58" s="49"/>
      <c r="Q58" s="29"/>
      <c r="R58" s="48"/>
      <c r="S58" s="48"/>
      <c r="U58" s="48"/>
      <c r="V58" s="48"/>
      <c r="W58" s="7"/>
      <c r="Y58" s="29"/>
      <c r="Z58" s="47"/>
      <c r="AA58" s="47"/>
      <c r="AB58" s="2"/>
      <c r="AC58" s="47"/>
      <c r="AD58" s="47"/>
      <c r="AE58" s="29"/>
      <c r="AF58" s="48"/>
      <c r="AG58" s="48"/>
      <c r="AJ58" s="49"/>
      <c r="AK58" s="29"/>
      <c r="AM58" s="48"/>
      <c r="AO58" s="48"/>
      <c r="AP58" s="48"/>
      <c r="AQ58" s="7"/>
      <c r="AS58" s="29"/>
      <c r="AT58" s="47"/>
      <c r="AU58" s="47"/>
      <c r="AV58" s="2"/>
      <c r="AW58" s="47"/>
      <c r="AX58" s="47"/>
      <c r="AY58" s="29"/>
      <c r="AZ58" s="48"/>
      <c r="BA58" s="48"/>
      <c r="BD58" s="49"/>
      <c r="BE58" s="29"/>
      <c r="BF58" s="48"/>
      <c r="BG58" s="48"/>
      <c r="BI58" s="48"/>
      <c r="BJ58" s="48"/>
      <c r="BK58" s="7"/>
      <c r="BM58" s="29"/>
      <c r="BN58" s="47"/>
      <c r="BO58" s="47"/>
      <c r="BP58" s="2"/>
      <c r="BQ58" s="47"/>
      <c r="BR58" s="47"/>
      <c r="BS58" s="29"/>
      <c r="BT58" s="48"/>
      <c r="BU58" s="48"/>
      <c r="BX58" s="49"/>
      <c r="BY58" s="29"/>
      <c r="BZ58" s="48"/>
      <c r="CA58" s="48"/>
      <c r="CC58" s="48"/>
      <c r="CD58" s="48"/>
      <c r="CE58" s="29"/>
      <c r="CG58" s="29"/>
      <c r="CH58" s="47"/>
      <c r="CI58" s="47"/>
      <c r="CJ58" s="2"/>
      <c r="CK58" s="47"/>
      <c r="CL58" s="47"/>
      <c r="CM58" s="29"/>
      <c r="CN58" s="48"/>
      <c r="CO58" s="48"/>
      <c r="CR58" s="49"/>
      <c r="CS58" s="29"/>
      <c r="CT58" s="48"/>
      <c r="CU58" s="48"/>
      <c r="CW58" s="48"/>
      <c r="CX58" s="48"/>
      <c r="CY58" s="7"/>
      <c r="DA58" s="29"/>
      <c r="DB58" s="47"/>
      <c r="DC58" s="47"/>
      <c r="DD58" s="2"/>
      <c r="DE58" s="47"/>
      <c r="DF58" s="47"/>
      <c r="DG58" s="29"/>
      <c r="DH58" s="48"/>
      <c r="DI58" s="48"/>
      <c r="DL58" s="49"/>
      <c r="DM58" s="29"/>
      <c r="DN58" s="48"/>
      <c r="DO58" s="48"/>
      <c r="DQ58" s="48"/>
      <c r="DR58" s="48"/>
      <c r="DS58" s="7"/>
      <c r="DU58" s="29"/>
      <c r="DV58" s="47"/>
      <c r="DW58" s="47"/>
      <c r="DX58" s="2"/>
      <c r="DY58" s="47"/>
      <c r="DZ58" s="47"/>
      <c r="EA58" s="29"/>
      <c r="EC58" s="50"/>
      <c r="EF58" s="49"/>
      <c r="EG58" s="29"/>
      <c r="EH58" s="48"/>
      <c r="EI58" s="48"/>
      <c r="EK58" s="48"/>
      <c r="EL58" s="48"/>
      <c r="EM58" s="7"/>
      <c r="EO58" s="29"/>
      <c r="EP58" s="47"/>
      <c r="EQ58" s="47"/>
      <c r="ER58" s="2"/>
      <c r="ES58" s="47"/>
      <c r="ET58" s="47"/>
      <c r="EU58" s="29"/>
      <c r="EV58" s="48"/>
      <c r="EW58" s="48"/>
      <c r="EZ58" s="49"/>
      <c r="FA58" s="29"/>
      <c r="FB58" s="48"/>
      <c r="FC58" s="48"/>
      <c r="FE58" s="48"/>
      <c r="FF58" s="48"/>
      <c r="FG58" s="7"/>
      <c r="FI58" s="29"/>
      <c r="FJ58" s="47"/>
      <c r="FK58" s="47"/>
      <c r="FL58" s="2"/>
      <c r="FM58" s="47"/>
      <c r="FN58" s="47"/>
      <c r="FO58" s="29"/>
      <c r="FP58" s="48"/>
      <c r="FQ58" s="48"/>
      <c r="FT58" s="49"/>
      <c r="FU58" s="29"/>
      <c r="FV58" s="48"/>
      <c r="FW58" s="48"/>
      <c r="FY58" s="48"/>
      <c r="FZ58" s="48"/>
      <c r="GA58" s="7"/>
      <c r="GG58" s="48"/>
      <c r="GI58" s="51"/>
      <c r="GN58" s="49"/>
      <c r="GU58" s="7"/>
      <c r="HA58" s="48"/>
      <c r="HC58" s="51"/>
      <c r="HH58" s="49"/>
      <c r="HO58" s="7"/>
      <c r="HU58" s="48"/>
      <c r="HW58" s="51"/>
      <c r="IB58" s="49"/>
      <c r="II58" s="7"/>
      <c r="IO58" s="48"/>
      <c r="IQ58" s="51"/>
      <c r="IV58" s="49"/>
    </row>
    <row r="59" spans="1:262" s="4" customFormat="1" ht="13.5" customHeight="1">
      <c r="A59" s="62"/>
      <c r="B59" s="2"/>
      <c r="C59" s="7"/>
      <c r="E59" s="29"/>
      <c r="F59" s="47"/>
      <c r="G59" s="48"/>
      <c r="H59" s="2"/>
      <c r="I59" s="47"/>
      <c r="J59" s="48"/>
      <c r="K59" s="29"/>
      <c r="L59" s="48"/>
      <c r="M59" s="48"/>
      <c r="P59" s="49"/>
      <c r="Q59" s="29"/>
      <c r="R59" s="48"/>
      <c r="S59" s="48"/>
      <c r="U59" s="48"/>
      <c r="V59" s="48"/>
      <c r="W59" s="7"/>
      <c r="Y59" s="29"/>
      <c r="Z59" s="47"/>
      <c r="AA59" s="47"/>
      <c r="AB59" s="2"/>
      <c r="AC59" s="47"/>
      <c r="AD59" s="47"/>
      <c r="AE59" s="29"/>
      <c r="AF59" s="48"/>
      <c r="AG59" s="48"/>
      <c r="AJ59" s="49"/>
      <c r="AK59" s="29"/>
      <c r="AM59" s="48"/>
      <c r="AO59" s="48"/>
      <c r="AP59" s="48"/>
      <c r="AQ59" s="7"/>
      <c r="AS59" s="29"/>
      <c r="AT59" s="47"/>
      <c r="AU59" s="47"/>
      <c r="AV59" s="2"/>
      <c r="AW59" s="47"/>
      <c r="AX59" s="47"/>
      <c r="AY59" s="29"/>
      <c r="AZ59" s="48"/>
      <c r="BA59" s="48"/>
      <c r="BD59" s="49"/>
      <c r="BE59" s="29"/>
      <c r="BF59" s="48"/>
      <c r="BG59" s="48"/>
      <c r="BI59" s="48"/>
      <c r="BJ59" s="48"/>
      <c r="BK59" s="7"/>
      <c r="BM59" s="29"/>
      <c r="BN59" s="47"/>
      <c r="BO59" s="47"/>
      <c r="BP59" s="2"/>
      <c r="BQ59" s="47"/>
      <c r="BR59" s="47"/>
      <c r="BS59" s="29"/>
      <c r="BT59" s="48"/>
      <c r="BU59" s="48"/>
      <c r="BX59" s="49"/>
      <c r="BY59" s="29"/>
      <c r="BZ59" s="48"/>
      <c r="CA59" s="48"/>
      <c r="CC59" s="48"/>
      <c r="CD59" s="48"/>
      <c r="CE59" s="29"/>
      <c r="CG59" s="29"/>
      <c r="CH59" s="47"/>
      <c r="CI59" s="47"/>
      <c r="CJ59" s="2"/>
      <c r="CK59" s="47"/>
      <c r="CL59" s="47"/>
      <c r="CM59" s="29"/>
      <c r="CN59" s="48"/>
      <c r="CO59" s="48"/>
      <c r="CR59" s="49"/>
      <c r="CS59" s="29"/>
      <c r="CT59" s="48"/>
      <c r="CU59" s="48"/>
      <c r="CW59" s="48"/>
      <c r="CX59" s="48"/>
      <c r="CY59" s="7"/>
      <c r="DA59" s="29"/>
      <c r="DB59" s="47"/>
      <c r="DC59" s="47"/>
      <c r="DD59" s="2"/>
      <c r="DE59" s="47"/>
      <c r="DF59" s="47"/>
      <c r="DG59" s="29"/>
      <c r="DH59" s="48"/>
      <c r="DI59" s="48"/>
      <c r="DL59" s="49"/>
      <c r="DM59" s="29"/>
      <c r="DN59" s="48"/>
      <c r="DO59" s="48"/>
      <c r="DQ59" s="48"/>
      <c r="DR59" s="48"/>
      <c r="DS59" s="7"/>
      <c r="DU59" s="29"/>
      <c r="DV59" s="47"/>
      <c r="DW59" s="47"/>
      <c r="DX59" s="2"/>
      <c r="DY59" s="47"/>
      <c r="DZ59" s="47"/>
      <c r="EA59" s="29"/>
      <c r="EC59" s="50"/>
      <c r="EF59" s="49"/>
      <c r="EG59" s="29"/>
      <c r="EH59" s="48"/>
      <c r="EI59" s="48"/>
      <c r="EK59" s="48"/>
      <c r="EL59" s="48"/>
      <c r="EM59" s="7"/>
      <c r="EO59" s="29"/>
      <c r="EP59" s="47"/>
      <c r="EQ59" s="47"/>
      <c r="ER59" s="2"/>
      <c r="ES59" s="47"/>
      <c r="ET59" s="47"/>
      <c r="EU59" s="29"/>
      <c r="EV59" s="48"/>
      <c r="EW59" s="48"/>
      <c r="EZ59" s="49"/>
      <c r="FA59" s="29"/>
      <c r="FB59" s="48"/>
      <c r="FC59" s="48"/>
      <c r="FE59" s="48"/>
      <c r="FF59" s="48"/>
      <c r="FG59" s="7"/>
      <c r="FI59" s="29"/>
      <c r="FJ59" s="47"/>
      <c r="FK59" s="47"/>
      <c r="FL59" s="2"/>
      <c r="FM59" s="47"/>
      <c r="FN59" s="47"/>
      <c r="FO59" s="29"/>
      <c r="FP59" s="48"/>
      <c r="FQ59" s="48"/>
      <c r="FT59" s="49"/>
      <c r="FU59" s="29"/>
      <c r="FV59" s="48"/>
      <c r="FW59" s="48"/>
      <c r="FY59" s="48"/>
      <c r="FZ59" s="48"/>
      <c r="GA59" s="7"/>
      <c r="GG59" s="48"/>
      <c r="GI59" s="51"/>
      <c r="GN59" s="49"/>
      <c r="GU59" s="7"/>
      <c r="HA59" s="48"/>
      <c r="HC59" s="51"/>
      <c r="HH59" s="49"/>
      <c r="HO59" s="7"/>
      <c r="HU59" s="48"/>
      <c r="HW59" s="51"/>
      <c r="IB59" s="49"/>
      <c r="II59" s="7"/>
      <c r="IO59" s="48"/>
      <c r="IQ59" s="51"/>
      <c r="IV59" s="49"/>
    </row>
    <row r="60" spans="1:262" s="4" customFormat="1" ht="13.5" customHeight="1">
      <c r="A60" s="62"/>
      <c r="B60" s="2"/>
      <c r="C60" s="7"/>
      <c r="E60" s="29"/>
      <c r="F60" s="47"/>
      <c r="G60" s="48"/>
      <c r="H60" s="2"/>
      <c r="I60" s="47"/>
      <c r="J60" s="48"/>
      <c r="K60" s="29"/>
      <c r="L60" s="48"/>
      <c r="M60" s="48"/>
      <c r="P60" s="49"/>
      <c r="Q60" s="29"/>
      <c r="R60" s="48"/>
      <c r="S60" s="48"/>
      <c r="U60" s="48"/>
      <c r="V60" s="48"/>
      <c r="W60" s="7"/>
      <c r="Y60" s="29"/>
      <c r="Z60" s="47"/>
      <c r="AA60" s="47"/>
      <c r="AB60" s="2"/>
      <c r="AC60" s="47"/>
      <c r="AD60" s="47"/>
      <c r="AE60" s="29"/>
      <c r="AF60" s="48"/>
      <c r="AG60" s="48"/>
      <c r="AJ60" s="49"/>
      <c r="AK60" s="29"/>
      <c r="AM60" s="48"/>
      <c r="AO60" s="48"/>
      <c r="AP60" s="48"/>
      <c r="AQ60" s="7"/>
      <c r="AS60" s="29"/>
      <c r="AT60" s="47"/>
      <c r="AU60" s="47"/>
      <c r="AV60" s="2"/>
      <c r="AW60" s="47"/>
      <c r="AX60" s="47"/>
      <c r="AY60" s="29"/>
      <c r="AZ60" s="48"/>
      <c r="BA60" s="48"/>
      <c r="BD60" s="49"/>
      <c r="BE60" s="29"/>
      <c r="BF60" s="48"/>
      <c r="BG60" s="48"/>
      <c r="BI60" s="48"/>
      <c r="BJ60" s="48"/>
      <c r="BK60" s="7"/>
      <c r="BM60" s="29"/>
      <c r="BN60" s="47"/>
      <c r="BO60" s="47"/>
      <c r="BP60" s="2"/>
      <c r="BQ60" s="47"/>
      <c r="BR60" s="47"/>
      <c r="BS60" s="29"/>
      <c r="BT60" s="48"/>
      <c r="BU60" s="48"/>
      <c r="BX60" s="49"/>
      <c r="BY60" s="29"/>
      <c r="BZ60" s="48"/>
      <c r="CA60" s="48"/>
      <c r="CC60" s="48"/>
      <c r="CD60" s="48"/>
      <c r="CE60" s="29"/>
      <c r="CG60" s="29"/>
      <c r="CH60" s="47"/>
      <c r="CI60" s="47"/>
      <c r="CJ60" s="2"/>
      <c r="CK60" s="47"/>
      <c r="CL60" s="47"/>
      <c r="CM60" s="29"/>
      <c r="CN60" s="48"/>
      <c r="CO60" s="48"/>
      <c r="CR60" s="49"/>
      <c r="CS60" s="29"/>
      <c r="CT60" s="48"/>
      <c r="CU60" s="48"/>
      <c r="CW60" s="48"/>
      <c r="CX60" s="48"/>
      <c r="CY60" s="7"/>
      <c r="DA60" s="29"/>
      <c r="DB60" s="47"/>
      <c r="DC60" s="47"/>
      <c r="DD60" s="2"/>
      <c r="DE60" s="47"/>
      <c r="DF60" s="47"/>
      <c r="DG60" s="29"/>
      <c r="DH60" s="48"/>
      <c r="DI60" s="48"/>
      <c r="DL60" s="49"/>
      <c r="DM60" s="29"/>
      <c r="DN60" s="48"/>
      <c r="DO60" s="48"/>
      <c r="DQ60" s="48"/>
      <c r="DR60" s="48"/>
      <c r="DS60" s="7"/>
      <c r="DU60" s="29"/>
      <c r="DV60" s="47"/>
      <c r="DW60" s="47"/>
      <c r="DX60" s="2"/>
      <c r="DY60" s="47"/>
      <c r="DZ60" s="47"/>
      <c r="EA60" s="29"/>
      <c r="EC60" s="50"/>
      <c r="EF60" s="49"/>
      <c r="EG60" s="29"/>
      <c r="EH60" s="48"/>
      <c r="EI60" s="48"/>
      <c r="EK60" s="48"/>
      <c r="EL60" s="48"/>
      <c r="EM60" s="7"/>
      <c r="EO60" s="29"/>
      <c r="EP60" s="47"/>
      <c r="EQ60" s="47"/>
      <c r="ER60" s="2"/>
      <c r="ES60" s="47"/>
      <c r="ET60" s="47"/>
      <c r="EU60" s="29"/>
      <c r="EV60" s="48"/>
      <c r="EW60" s="48"/>
      <c r="EZ60" s="49"/>
      <c r="FA60" s="29"/>
      <c r="FB60" s="48"/>
      <c r="FC60" s="48"/>
      <c r="FE60" s="48"/>
      <c r="FF60" s="48"/>
      <c r="FG60" s="7"/>
      <c r="FI60" s="29"/>
      <c r="FJ60" s="47"/>
      <c r="FK60" s="47"/>
      <c r="FL60" s="2"/>
      <c r="FM60" s="47"/>
      <c r="FN60" s="47"/>
      <c r="FO60" s="29"/>
      <c r="FP60" s="48"/>
      <c r="FQ60" s="48"/>
      <c r="FT60" s="49"/>
      <c r="FU60" s="29"/>
      <c r="FV60" s="48"/>
      <c r="FW60" s="48"/>
      <c r="FY60" s="48"/>
      <c r="FZ60" s="48"/>
      <c r="GA60" s="7"/>
      <c r="GG60" s="48"/>
      <c r="GI60" s="51"/>
      <c r="GN60" s="49"/>
      <c r="GU60" s="7"/>
      <c r="HA60" s="48"/>
      <c r="HC60" s="51"/>
      <c r="HH60" s="49"/>
      <c r="HO60" s="7"/>
      <c r="HU60" s="48"/>
      <c r="HW60" s="51"/>
      <c r="IB60" s="49"/>
      <c r="II60" s="7"/>
      <c r="IO60" s="48"/>
      <c r="IQ60" s="51"/>
      <c r="IV60" s="49"/>
    </row>
    <row r="61" spans="1:262" s="4" customFormat="1" ht="13.5" customHeight="1">
      <c r="A61" s="62"/>
      <c r="B61" s="2"/>
      <c r="C61" s="7"/>
      <c r="E61" s="29"/>
      <c r="F61" s="47"/>
      <c r="G61" s="48"/>
      <c r="H61" s="2"/>
      <c r="I61" s="47"/>
      <c r="J61" s="48"/>
      <c r="K61" s="29"/>
      <c r="L61" s="48"/>
      <c r="M61" s="48"/>
      <c r="P61" s="49"/>
      <c r="Q61" s="29"/>
      <c r="R61" s="48"/>
      <c r="S61" s="48"/>
      <c r="U61" s="48"/>
      <c r="V61" s="48"/>
      <c r="W61" s="7"/>
      <c r="Y61" s="29"/>
      <c r="Z61" s="47"/>
      <c r="AA61" s="47"/>
      <c r="AB61" s="2"/>
      <c r="AC61" s="47"/>
      <c r="AD61" s="47"/>
      <c r="AE61" s="29"/>
      <c r="AF61" s="48"/>
      <c r="AG61" s="48"/>
      <c r="AJ61" s="49"/>
      <c r="AK61" s="29"/>
      <c r="AM61" s="48"/>
      <c r="AO61" s="48"/>
      <c r="AP61" s="48"/>
      <c r="AQ61" s="7"/>
      <c r="AS61" s="29"/>
      <c r="AT61" s="47"/>
      <c r="AU61" s="47"/>
      <c r="AV61" s="2"/>
      <c r="AW61" s="47"/>
      <c r="AX61" s="47"/>
      <c r="AY61" s="29"/>
      <c r="AZ61" s="48"/>
      <c r="BA61" s="48"/>
      <c r="BD61" s="49"/>
      <c r="BE61" s="29"/>
      <c r="BF61" s="48"/>
      <c r="BG61" s="48"/>
      <c r="BI61" s="48"/>
      <c r="BJ61" s="48"/>
      <c r="BK61" s="7"/>
      <c r="BM61" s="29"/>
      <c r="BN61" s="47"/>
      <c r="BO61" s="47"/>
      <c r="BP61" s="2"/>
      <c r="BQ61" s="47"/>
      <c r="BR61" s="47"/>
      <c r="BS61" s="29"/>
      <c r="BT61" s="48"/>
      <c r="BU61" s="48"/>
      <c r="BX61" s="49"/>
      <c r="BY61" s="29"/>
      <c r="BZ61" s="48"/>
      <c r="CA61" s="48"/>
      <c r="CC61" s="48"/>
      <c r="CD61" s="48"/>
      <c r="CE61" s="29"/>
      <c r="CG61" s="29"/>
      <c r="CH61" s="47"/>
      <c r="CI61" s="47"/>
      <c r="CJ61" s="2"/>
      <c r="CK61" s="47"/>
      <c r="CL61" s="47"/>
      <c r="CM61" s="29"/>
      <c r="CN61" s="48"/>
      <c r="CO61" s="48"/>
      <c r="CR61" s="49"/>
      <c r="CS61" s="29"/>
      <c r="CT61" s="48"/>
      <c r="CU61" s="48"/>
      <c r="CW61" s="48"/>
      <c r="CX61" s="48"/>
      <c r="CY61" s="7"/>
      <c r="DA61" s="29"/>
      <c r="DB61" s="47"/>
      <c r="DC61" s="47"/>
      <c r="DD61" s="2"/>
      <c r="DE61" s="47"/>
      <c r="DF61" s="47"/>
      <c r="DG61" s="29"/>
      <c r="DH61" s="48"/>
      <c r="DI61" s="48"/>
      <c r="DL61" s="49"/>
      <c r="DM61" s="29"/>
      <c r="DN61" s="48"/>
      <c r="DO61" s="48"/>
      <c r="DQ61" s="48"/>
      <c r="DR61" s="48"/>
      <c r="DS61" s="7"/>
      <c r="DU61" s="29"/>
      <c r="DV61" s="47"/>
      <c r="DW61" s="47"/>
      <c r="DX61" s="2"/>
      <c r="DY61" s="47"/>
      <c r="DZ61" s="47"/>
      <c r="EA61" s="29"/>
      <c r="EC61" s="50"/>
      <c r="EF61" s="49"/>
      <c r="EG61" s="29"/>
      <c r="EH61" s="48"/>
      <c r="EI61" s="48"/>
      <c r="EK61" s="48"/>
      <c r="EL61" s="48"/>
      <c r="EM61" s="7"/>
      <c r="EO61" s="29"/>
      <c r="EP61" s="47"/>
      <c r="EQ61" s="47"/>
      <c r="ER61" s="2"/>
      <c r="ES61" s="47"/>
      <c r="ET61" s="47"/>
      <c r="EU61" s="29"/>
      <c r="EV61" s="48"/>
      <c r="EW61" s="48"/>
      <c r="EZ61" s="49"/>
      <c r="FA61" s="29"/>
      <c r="FB61" s="48"/>
      <c r="FC61" s="48"/>
      <c r="FE61" s="48"/>
      <c r="FF61" s="48"/>
      <c r="FG61" s="7"/>
      <c r="FI61" s="29"/>
      <c r="FJ61" s="47"/>
      <c r="FK61" s="47"/>
      <c r="FL61" s="2"/>
      <c r="FM61" s="47"/>
      <c r="FN61" s="47"/>
      <c r="FO61" s="29"/>
      <c r="FP61" s="48"/>
      <c r="FQ61" s="48"/>
      <c r="FT61" s="49"/>
      <c r="FU61" s="29"/>
      <c r="FV61" s="48"/>
      <c r="FW61" s="48"/>
      <c r="FY61" s="48"/>
      <c r="FZ61" s="48"/>
      <c r="GA61" s="7"/>
      <c r="GG61" s="48"/>
      <c r="GI61" s="51"/>
      <c r="GN61" s="49"/>
      <c r="GU61" s="7"/>
      <c r="HA61" s="48"/>
      <c r="HC61" s="51"/>
      <c r="HH61" s="49"/>
      <c r="HO61" s="7"/>
      <c r="HU61" s="48"/>
      <c r="HW61" s="51"/>
      <c r="IB61" s="49"/>
      <c r="II61" s="7"/>
      <c r="IO61" s="48"/>
      <c r="IQ61" s="51"/>
      <c r="IV61" s="49"/>
    </row>
    <row r="62" spans="1:262" s="4" customFormat="1" ht="13.5" customHeight="1">
      <c r="A62" s="62"/>
      <c r="B62" s="2"/>
      <c r="C62" s="7"/>
      <c r="E62" s="29"/>
      <c r="F62" s="47"/>
      <c r="G62" s="48"/>
      <c r="H62" s="2"/>
      <c r="I62" s="47"/>
      <c r="J62" s="48"/>
      <c r="K62" s="29"/>
      <c r="L62" s="48"/>
      <c r="M62" s="48"/>
      <c r="P62" s="49"/>
      <c r="Q62" s="29"/>
      <c r="R62" s="48"/>
      <c r="S62" s="48"/>
      <c r="U62" s="48"/>
      <c r="V62" s="48"/>
      <c r="W62" s="7"/>
      <c r="Y62" s="29"/>
      <c r="Z62" s="47"/>
      <c r="AA62" s="47"/>
      <c r="AB62" s="2"/>
      <c r="AC62" s="47"/>
      <c r="AD62" s="47"/>
      <c r="AE62" s="29"/>
      <c r="AF62" s="48"/>
      <c r="AG62" s="48"/>
      <c r="AJ62" s="49"/>
      <c r="AK62" s="29"/>
      <c r="AM62" s="48"/>
      <c r="AO62" s="48"/>
      <c r="AP62" s="48"/>
      <c r="AQ62" s="7"/>
      <c r="AS62" s="29"/>
      <c r="AT62" s="47"/>
      <c r="AU62" s="47"/>
      <c r="AV62" s="2"/>
      <c r="AW62" s="47"/>
      <c r="AX62" s="47"/>
      <c r="AY62" s="29"/>
      <c r="AZ62" s="48"/>
      <c r="BA62" s="48"/>
      <c r="BD62" s="49"/>
      <c r="BE62" s="29"/>
      <c r="BF62" s="48"/>
      <c r="BG62" s="48"/>
      <c r="BI62" s="48"/>
      <c r="BJ62" s="48"/>
      <c r="BK62" s="7"/>
      <c r="BM62" s="29"/>
      <c r="BN62" s="47"/>
      <c r="BO62" s="47"/>
      <c r="BP62" s="2"/>
      <c r="BQ62" s="47"/>
      <c r="BR62" s="47"/>
      <c r="BS62" s="29"/>
      <c r="BT62" s="48"/>
      <c r="BU62" s="48"/>
      <c r="BX62" s="49"/>
      <c r="BY62" s="29"/>
      <c r="BZ62" s="48"/>
      <c r="CA62" s="48"/>
      <c r="CC62" s="48"/>
      <c r="CD62" s="48"/>
      <c r="CE62" s="29"/>
      <c r="CG62" s="29"/>
      <c r="CH62" s="47"/>
      <c r="CI62" s="47"/>
      <c r="CJ62" s="2"/>
      <c r="CK62" s="47"/>
      <c r="CL62" s="47"/>
      <c r="CM62" s="29"/>
      <c r="CN62" s="48"/>
      <c r="CO62" s="48"/>
      <c r="CR62" s="49"/>
      <c r="CS62" s="29"/>
      <c r="CT62" s="48"/>
      <c r="CU62" s="48"/>
      <c r="CW62" s="48"/>
      <c r="CX62" s="48"/>
      <c r="CY62" s="7"/>
      <c r="DA62" s="29"/>
      <c r="DB62" s="47"/>
      <c r="DC62" s="47"/>
      <c r="DD62" s="2"/>
      <c r="DE62" s="47"/>
      <c r="DF62" s="47"/>
      <c r="DG62" s="29"/>
      <c r="DH62" s="48"/>
      <c r="DI62" s="48"/>
      <c r="DL62" s="49"/>
      <c r="DM62" s="29"/>
      <c r="DN62" s="48"/>
      <c r="DO62" s="48"/>
      <c r="DQ62" s="48"/>
      <c r="DR62" s="48"/>
      <c r="DS62" s="7"/>
      <c r="DU62" s="29"/>
      <c r="DV62" s="47"/>
      <c r="DW62" s="47"/>
      <c r="DX62" s="2"/>
      <c r="DY62" s="47"/>
      <c r="DZ62" s="47"/>
      <c r="EA62" s="29"/>
      <c r="EC62" s="50"/>
      <c r="EF62" s="49"/>
      <c r="EG62" s="29"/>
      <c r="EH62" s="48"/>
      <c r="EI62" s="48"/>
      <c r="EK62" s="48"/>
      <c r="EL62" s="48"/>
      <c r="EM62" s="7"/>
      <c r="EO62" s="29"/>
      <c r="EP62" s="47"/>
      <c r="EQ62" s="47"/>
      <c r="ER62" s="2"/>
      <c r="ES62" s="47"/>
      <c r="ET62" s="47"/>
      <c r="EU62" s="29"/>
      <c r="EV62" s="48"/>
      <c r="EW62" s="48"/>
      <c r="EZ62" s="49"/>
      <c r="FA62" s="29"/>
      <c r="FB62" s="48"/>
      <c r="FC62" s="48"/>
      <c r="FE62" s="48"/>
      <c r="FF62" s="48"/>
      <c r="FG62" s="7"/>
      <c r="FI62" s="29"/>
      <c r="FJ62" s="47"/>
      <c r="FK62" s="47"/>
      <c r="FL62" s="2"/>
      <c r="FM62" s="47"/>
      <c r="FN62" s="47"/>
      <c r="FO62" s="29"/>
      <c r="FP62" s="48"/>
      <c r="FQ62" s="48"/>
      <c r="FT62" s="49"/>
      <c r="FU62" s="29"/>
      <c r="FV62" s="48"/>
      <c r="FW62" s="48"/>
      <c r="FY62" s="48"/>
      <c r="FZ62" s="48"/>
      <c r="GA62" s="7"/>
      <c r="GG62" s="48"/>
      <c r="GI62" s="51"/>
      <c r="GN62" s="49"/>
      <c r="GU62" s="7"/>
      <c r="HA62" s="48"/>
      <c r="HC62" s="51"/>
      <c r="HH62" s="49"/>
      <c r="HO62" s="7"/>
      <c r="HU62" s="48"/>
      <c r="HW62" s="51"/>
      <c r="IB62" s="49"/>
      <c r="II62" s="7"/>
      <c r="IO62" s="48"/>
      <c r="IQ62" s="51"/>
      <c r="IV62" s="49"/>
    </row>
    <row r="63" spans="1:262" s="4" customFormat="1" ht="13.5" customHeight="1">
      <c r="A63" s="62"/>
      <c r="B63" s="2"/>
      <c r="C63" s="7"/>
      <c r="E63" s="29"/>
      <c r="F63" s="47"/>
      <c r="G63" s="48"/>
      <c r="H63" s="2"/>
      <c r="I63" s="47"/>
      <c r="J63" s="48"/>
      <c r="K63" s="29"/>
      <c r="L63" s="48"/>
      <c r="M63" s="48"/>
      <c r="P63" s="49"/>
      <c r="Q63" s="29"/>
      <c r="R63" s="48"/>
      <c r="S63" s="48"/>
      <c r="U63" s="48"/>
      <c r="V63" s="48"/>
      <c r="W63" s="7"/>
      <c r="Y63" s="29"/>
      <c r="Z63" s="47"/>
      <c r="AA63" s="47"/>
      <c r="AB63" s="2"/>
      <c r="AC63" s="47"/>
      <c r="AD63" s="47"/>
      <c r="AE63" s="29"/>
      <c r="AF63" s="48"/>
      <c r="AG63" s="48"/>
      <c r="AJ63" s="49"/>
      <c r="AK63" s="29"/>
      <c r="AM63" s="48"/>
      <c r="AO63" s="48"/>
      <c r="AP63" s="48"/>
      <c r="AQ63" s="7"/>
      <c r="AS63" s="29"/>
      <c r="AT63" s="47"/>
      <c r="AU63" s="47"/>
      <c r="AV63" s="2"/>
      <c r="AW63" s="47"/>
      <c r="AX63" s="47"/>
      <c r="AY63" s="29"/>
      <c r="AZ63" s="48"/>
      <c r="BA63" s="48"/>
      <c r="BD63" s="49"/>
      <c r="BE63" s="29"/>
      <c r="BF63" s="48"/>
      <c r="BG63" s="48"/>
      <c r="BI63" s="48"/>
      <c r="BJ63" s="48"/>
      <c r="BK63" s="7"/>
      <c r="BM63" s="29"/>
      <c r="BN63" s="47"/>
      <c r="BO63" s="47"/>
      <c r="BP63" s="2"/>
      <c r="BQ63" s="47"/>
      <c r="BR63" s="47"/>
      <c r="BS63" s="29"/>
      <c r="BT63" s="48"/>
      <c r="BU63" s="48"/>
      <c r="BX63" s="49"/>
      <c r="BY63" s="29"/>
      <c r="BZ63" s="48"/>
      <c r="CA63" s="48"/>
      <c r="CC63" s="48"/>
      <c r="CD63" s="48"/>
      <c r="CE63" s="29"/>
      <c r="CG63" s="29"/>
      <c r="CH63" s="47"/>
      <c r="CI63" s="47"/>
      <c r="CJ63" s="2"/>
      <c r="CK63" s="47"/>
      <c r="CL63" s="47"/>
      <c r="CM63" s="29"/>
      <c r="CN63" s="48"/>
      <c r="CO63" s="48"/>
      <c r="CR63" s="49"/>
      <c r="CS63" s="29"/>
      <c r="CT63" s="48"/>
      <c r="CU63" s="48"/>
      <c r="CW63" s="48"/>
      <c r="CX63" s="48"/>
      <c r="CY63" s="7"/>
      <c r="DA63" s="29"/>
      <c r="DB63" s="47"/>
      <c r="DC63" s="47"/>
      <c r="DD63" s="2"/>
      <c r="DE63" s="47"/>
      <c r="DF63" s="47"/>
      <c r="DG63" s="29"/>
      <c r="DH63" s="48"/>
      <c r="DI63" s="48"/>
      <c r="DL63" s="49"/>
      <c r="DM63" s="29"/>
      <c r="DN63" s="48"/>
      <c r="DO63" s="48"/>
      <c r="DQ63" s="48"/>
      <c r="DR63" s="48"/>
      <c r="DS63" s="7"/>
      <c r="DU63" s="29"/>
      <c r="DV63" s="47"/>
      <c r="DW63" s="47"/>
      <c r="DX63" s="2"/>
      <c r="DY63" s="47"/>
      <c r="DZ63" s="47"/>
      <c r="EA63" s="29"/>
      <c r="EC63" s="50"/>
      <c r="EF63" s="49"/>
      <c r="EG63" s="29"/>
      <c r="EH63" s="48"/>
      <c r="EI63" s="48"/>
      <c r="EK63" s="48"/>
      <c r="EL63" s="48"/>
      <c r="EM63" s="7"/>
      <c r="EO63" s="29"/>
      <c r="EP63" s="47"/>
      <c r="EQ63" s="47"/>
      <c r="ER63" s="2"/>
      <c r="ES63" s="47"/>
      <c r="ET63" s="47"/>
      <c r="EU63" s="29"/>
      <c r="EV63" s="48"/>
      <c r="EW63" s="48"/>
      <c r="EZ63" s="49"/>
      <c r="FA63" s="29"/>
      <c r="FB63" s="48"/>
      <c r="FC63" s="48"/>
      <c r="FE63" s="48"/>
      <c r="FF63" s="48"/>
      <c r="FG63" s="7"/>
      <c r="FI63" s="29"/>
      <c r="FJ63" s="47"/>
      <c r="FK63" s="47"/>
      <c r="FL63" s="2"/>
      <c r="FM63" s="47"/>
      <c r="FN63" s="47"/>
      <c r="FO63" s="29"/>
      <c r="FP63" s="48"/>
      <c r="FQ63" s="48"/>
      <c r="FT63" s="49"/>
      <c r="FU63" s="29"/>
      <c r="FV63" s="48"/>
      <c r="FW63" s="48"/>
      <c r="FY63" s="48"/>
      <c r="FZ63" s="48"/>
      <c r="GA63" s="7"/>
      <c r="GG63" s="48"/>
      <c r="GI63" s="51"/>
      <c r="GN63" s="49"/>
      <c r="GU63" s="7"/>
      <c r="HA63" s="48"/>
      <c r="HC63" s="51"/>
      <c r="HH63" s="49"/>
      <c r="HO63" s="7"/>
      <c r="HU63" s="48"/>
      <c r="HW63" s="51"/>
      <c r="IB63" s="49"/>
      <c r="II63" s="7"/>
      <c r="IO63" s="48"/>
      <c r="IQ63" s="51"/>
      <c r="IV63" s="49"/>
    </row>
    <row r="64" spans="1:262" s="4" customFormat="1" ht="13.5" customHeight="1">
      <c r="A64" s="62"/>
      <c r="B64" s="2"/>
      <c r="C64" s="7"/>
      <c r="E64" s="29"/>
      <c r="F64" s="47"/>
      <c r="G64" s="48"/>
      <c r="H64" s="2"/>
      <c r="I64" s="47"/>
      <c r="J64" s="48"/>
      <c r="K64" s="29"/>
      <c r="L64" s="48"/>
      <c r="M64" s="48"/>
      <c r="P64" s="49"/>
      <c r="Q64" s="29"/>
      <c r="R64" s="48"/>
      <c r="S64" s="48"/>
      <c r="U64" s="48"/>
      <c r="V64" s="48"/>
      <c r="W64" s="7"/>
      <c r="Y64" s="29"/>
      <c r="Z64" s="47"/>
      <c r="AA64" s="47"/>
      <c r="AB64" s="2"/>
      <c r="AC64" s="47"/>
      <c r="AD64" s="47"/>
      <c r="AE64" s="29"/>
      <c r="AF64" s="48"/>
      <c r="AG64" s="48"/>
      <c r="AJ64" s="49"/>
      <c r="AK64" s="29"/>
      <c r="AM64" s="48"/>
      <c r="AO64" s="48"/>
      <c r="AP64" s="48"/>
      <c r="AQ64" s="7"/>
      <c r="AS64" s="29"/>
      <c r="AT64" s="47"/>
      <c r="AU64" s="47"/>
      <c r="AV64" s="2"/>
      <c r="AW64" s="47"/>
      <c r="AX64" s="47"/>
      <c r="AY64" s="29"/>
      <c r="AZ64" s="48"/>
      <c r="BA64" s="48"/>
      <c r="BD64" s="49"/>
      <c r="BE64" s="29"/>
      <c r="BF64" s="48"/>
      <c r="BG64" s="48"/>
      <c r="BI64" s="48"/>
      <c r="BJ64" s="48"/>
      <c r="BK64" s="7"/>
      <c r="BM64" s="29"/>
      <c r="BN64" s="47"/>
      <c r="BO64" s="47"/>
      <c r="BP64" s="2"/>
      <c r="BQ64" s="47"/>
      <c r="BR64" s="47"/>
      <c r="BS64" s="29"/>
      <c r="BT64" s="48"/>
      <c r="BU64" s="48"/>
      <c r="BX64" s="49"/>
      <c r="BY64" s="29"/>
      <c r="BZ64" s="48"/>
      <c r="CA64" s="48"/>
      <c r="CC64" s="48"/>
      <c r="CD64" s="48"/>
      <c r="CE64" s="29"/>
      <c r="CG64" s="29"/>
      <c r="CH64" s="47"/>
      <c r="CI64" s="47"/>
      <c r="CJ64" s="2"/>
      <c r="CK64" s="47"/>
      <c r="CL64" s="47"/>
      <c r="CM64" s="29"/>
      <c r="CN64" s="48"/>
      <c r="CO64" s="48"/>
      <c r="CR64" s="49"/>
      <c r="CS64" s="29"/>
      <c r="CT64" s="48"/>
      <c r="CU64" s="48"/>
      <c r="CW64" s="48"/>
      <c r="CX64" s="48"/>
      <c r="CY64" s="7"/>
      <c r="DA64" s="29"/>
      <c r="DB64" s="47"/>
      <c r="DC64" s="47"/>
      <c r="DD64" s="2"/>
      <c r="DE64" s="47"/>
      <c r="DF64" s="47"/>
      <c r="DG64" s="29"/>
      <c r="DH64" s="48"/>
      <c r="DI64" s="48"/>
      <c r="DL64" s="49"/>
      <c r="DM64" s="29"/>
      <c r="DN64" s="48"/>
      <c r="DO64" s="48"/>
      <c r="DQ64" s="48"/>
      <c r="DR64" s="48"/>
      <c r="DS64" s="7"/>
      <c r="DU64" s="29"/>
      <c r="DV64" s="47"/>
      <c r="DW64" s="47"/>
      <c r="DX64" s="2"/>
      <c r="DY64" s="47"/>
      <c r="DZ64" s="47"/>
      <c r="EA64" s="29"/>
      <c r="EC64" s="50"/>
      <c r="EF64" s="49"/>
      <c r="EG64" s="29"/>
      <c r="EH64" s="48"/>
      <c r="EI64" s="48"/>
      <c r="EK64" s="48"/>
      <c r="EL64" s="48"/>
      <c r="EM64" s="7"/>
      <c r="EO64" s="29"/>
      <c r="EP64" s="47"/>
      <c r="EQ64" s="47"/>
      <c r="ER64" s="2"/>
      <c r="ES64" s="47"/>
      <c r="ET64" s="47"/>
      <c r="EU64" s="29"/>
      <c r="EV64" s="48"/>
      <c r="EW64" s="48"/>
      <c r="EZ64" s="49"/>
      <c r="FA64" s="29"/>
      <c r="FB64" s="48"/>
      <c r="FC64" s="48"/>
      <c r="FE64" s="48"/>
      <c r="FF64" s="48"/>
      <c r="FG64" s="7"/>
      <c r="FI64" s="29"/>
      <c r="FJ64" s="47"/>
      <c r="FK64" s="47"/>
      <c r="FL64" s="2"/>
      <c r="FM64" s="47"/>
      <c r="FN64" s="47"/>
      <c r="FO64" s="29"/>
      <c r="FP64" s="48"/>
      <c r="FQ64" s="48"/>
      <c r="FT64" s="49"/>
      <c r="FU64" s="29"/>
      <c r="FV64" s="48"/>
      <c r="FW64" s="48"/>
      <c r="FY64" s="48"/>
      <c r="FZ64" s="48"/>
      <c r="GA64" s="7"/>
      <c r="GG64" s="48"/>
      <c r="GI64" s="51"/>
      <c r="GN64" s="49"/>
      <c r="GU64" s="7"/>
      <c r="HA64" s="48"/>
      <c r="HC64" s="51"/>
      <c r="HH64" s="49"/>
      <c r="HO64" s="7"/>
      <c r="HU64" s="48"/>
      <c r="HW64" s="51"/>
      <c r="IB64" s="49"/>
      <c r="II64" s="7"/>
      <c r="IO64" s="48"/>
      <c r="IQ64" s="51"/>
      <c r="IV64" s="49"/>
    </row>
    <row r="65" spans="1:256" s="4" customFormat="1" ht="13.5" customHeight="1">
      <c r="A65" s="62"/>
      <c r="B65" s="2"/>
      <c r="C65" s="7"/>
      <c r="E65" s="29"/>
      <c r="F65" s="47"/>
      <c r="G65" s="48"/>
      <c r="H65" s="2"/>
      <c r="I65" s="47"/>
      <c r="J65" s="48"/>
      <c r="K65" s="29"/>
      <c r="L65" s="48"/>
      <c r="M65" s="48"/>
      <c r="P65" s="49"/>
      <c r="Q65" s="29"/>
      <c r="R65" s="48"/>
      <c r="S65" s="48"/>
      <c r="U65" s="48"/>
      <c r="V65" s="48"/>
      <c r="W65" s="7"/>
      <c r="Y65" s="29"/>
      <c r="Z65" s="47"/>
      <c r="AA65" s="47"/>
      <c r="AB65" s="2"/>
      <c r="AC65" s="47"/>
      <c r="AD65" s="47"/>
      <c r="AE65" s="29"/>
      <c r="AF65" s="48"/>
      <c r="AG65" s="48"/>
      <c r="AJ65" s="49"/>
      <c r="AK65" s="29"/>
      <c r="AM65" s="48"/>
      <c r="AO65" s="48"/>
      <c r="AP65" s="48"/>
      <c r="AQ65" s="7"/>
      <c r="AS65" s="29"/>
      <c r="AT65" s="47"/>
      <c r="AU65" s="47"/>
      <c r="AV65" s="2"/>
      <c r="AW65" s="47"/>
      <c r="AX65" s="47"/>
      <c r="AY65" s="29"/>
      <c r="AZ65" s="48"/>
      <c r="BA65" s="48"/>
      <c r="BD65" s="49"/>
      <c r="BE65" s="29"/>
      <c r="BF65" s="48"/>
      <c r="BG65" s="48"/>
      <c r="BI65" s="48"/>
      <c r="BJ65" s="48"/>
      <c r="BK65" s="7"/>
      <c r="BM65" s="29"/>
      <c r="BN65" s="47"/>
      <c r="BO65" s="47"/>
      <c r="BP65" s="2"/>
      <c r="BQ65" s="47"/>
      <c r="BR65" s="47"/>
      <c r="BS65" s="29"/>
      <c r="BT65" s="48"/>
      <c r="BU65" s="48"/>
      <c r="BX65" s="49"/>
      <c r="BY65" s="29"/>
      <c r="BZ65" s="48"/>
      <c r="CA65" s="48"/>
      <c r="CC65" s="48"/>
      <c r="CD65" s="48"/>
      <c r="CE65" s="29"/>
      <c r="CG65" s="29"/>
      <c r="CH65" s="47"/>
      <c r="CI65" s="47"/>
      <c r="CJ65" s="2"/>
      <c r="CK65" s="47"/>
      <c r="CL65" s="47"/>
      <c r="CM65" s="29"/>
      <c r="CN65" s="48"/>
      <c r="CO65" s="48"/>
      <c r="CR65" s="49"/>
      <c r="CS65" s="29"/>
      <c r="CT65" s="48"/>
      <c r="CU65" s="48"/>
      <c r="CW65" s="48"/>
      <c r="CX65" s="48"/>
      <c r="CY65" s="7"/>
      <c r="DA65" s="29"/>
      <c r="DB65" s="47"/>
      <c r="DC65" s="47"/>
      <c r="DD65" s="2"/>
      <c r="DE65" s="47"/>
      <c r="DF65" s="47"/>
      <c r="DG65" s="29"/>
      <c r="DH65" s="48"/>
      <c r="DI65" s="48"/>
      <c r="DL65" s="49"/>
      <c r="DM65" s="29"/>
      <c r="DN65" s="48"/>
      <c r="DO65" s="48"/>
      <c r="DQ65" s="48"/>
      <c r="DR65" s="48"/>
      <c r="DS65" s="7"/>
      <c r="DU65" s="29"/>
      <c r="DV65" s="47"/>
      <c r="DW65" s="47"/>
      <c r="DX65" s="2"/>
      <c r="DY65" s="47"/>
      <c r="DZ65" s="47"/>
      <c r="EA65" s="29"/>
      <c r="EC65" s="50"/>
      <c r="EF65" s="49"/>
      <c r="EG65" s="29"/>
      <c r="EH65" s="48"/>
      <c r="EI65" s="48"/>
      <c r="EK65" s="48"/>
      <c r="EL65" s="48"/>
      <c r="EM65" s="7"/>
      <c r="EO65" s="29"/>
      <c r="EP65" s="47"/>
      <c r="EQ65" s="47"/>
      <c r="ER65" s="2"/>
      <c r="ES65" s="47"/>
      <c r="ET65" s="47"/>
      <c r="EU65" s="29"/>
      <c r="EV65" s="48"/>
      <c r="EW65" s="48"/>
      <c r="EZ65" s="49"/>
      <c r="FA65" s="29"/>
      <c r="FB65" s="48"/>
      <c r="FC65" s="48"/>
      <c r="FE65" s="48"/>
      <c r="FF65" s="48"/>
      <c r="FG65" s="7"/>
      <c r="FI65" s="29"/>
      <c r="FJ65" s="47"/>
      <c r="FK65" s="47"/>
      <c r="FL65" s="2"/>
      <c r="FM65" s="47"/>
      <c r="FN65" s="47"/>
      <c r="FO65" s="29"/>
      <c r="FP65" s="48"/>
      <c r="FQ65" s="48"/>
      <c r="FT65" s="49"/>
      <c r="FU65" s="29"/>
      <c r="FV65" s="48"/>
      <c r="FW65" s="48"/>
      <c r="FY65" s="48"/>
      <c r="FZ65" s="48"/>
      <c r="GA65" s="7"/>
      <c r="GG65" s="48"/>
      <c r="GI65" s="51"/>
      <c r="GN65" s="49"/>
      <c r="GU65" s="7"/>
      <c r="HA65" s="48"/>
      <c r="HC65" s="51"/>
      <c r="HH65" s="49"/>
      <c r="HO65" s="7"/>
      <c r="HU65" s="48"/>
      <c r="HW65" s="51"/>
      <c r="IB65" s="49"/>
      <c r="II65" s="7"/>
      <c r="IO65" s="48"/>
      <c r="IQ65" s="51"/>
      <c r="IV65" s="49"/>
    </row>
    <row r="66" spans="1:256" s="4" customFormat="1" ht="13.5" customHeight="1">
      <c r="A66" s="62"/>
      <c r="B66" s="2"/>
      <c r="C66" s="7"/>
      <c r="E66" s="29"/>
      <c r="F66" s="47"/>
      <c r="G66" s="48"/>
      <c r="H66" s="2"/>
      <c r="I66" s="47"/>
      <c r="J66" s="48"/>
      <c r="K66" s="29"/>
      <c r="L66" s="48"/>
      <c r="M66" s="48"/>
      <c r="P66" s="49"/>
      <c r="Q66" s="29"/>
      <c r="R66" s="48"/>
      <c r="S66" s="48"/>
      <c r="U66" s="48"/>
      <c r="V66" s="48"/>
      <c r="W66" s="7"/>
      <c r="Y66" s="29"/>
      <c r="Z66" s="47"/>
      <c r="AA66" s="47"/>
      <c r="AB66" s="2"/>
      <c r="AC66" s="47"/>
      <c r="AD66" s="47"/>
      <c r="AE66" s="29"/>
      <c r="AF66" s="48"/>
      <c r="AG66" s="48"/>
      <c r="AJ66" s="49"/>
      <c r="AK66" s="29"/>
      <c r="AM66" s="48"/>
      <c r="AO66" s="48"/>
      <c r="AP66" s="48"/>
      <c r="AQ66" s="7"/>
      <c r="AS66" s="29"/>
      <c r="AT66" s="47"/>
      <c r="AU66" s="47"/>
      <c r="AV66" s="2"/>
      <c r="AW66" s="47"/>
      <c r="AX66" s="47"/>
      <c r="AY66" s="29"/>
      <c r="AZ66" s="48"/>
      <c r="BA66" s="48"/>
      <c r="BD66" s="49"/>
      <c r="BE66" s="29"/>
      <c r="BF66" s="48"/>
      <c r="BG66" s="48"/>
      <c r="BI66" s="48"/>
      <c r="BJ66" s="48"/>
      <c r="BK66" s="7"/>
      <c r="BM66" s="29"/>
      <c r="BN66" s="47"/>
      <c r="BO66" s="47"/>
      <c r="BP66" s="2"/>
      <c r="BQ66" s="47"/>
      <c r="BR66" s="47"/>
      <c r="BS66" s="29"/>
      <c r="BT66" s="48"/>
      <c r="BU66" s="48"/>
      <c r="BX66" s="49"/>
      <c r="BY66" s="29"/>
      <c r="BZ66" s="48"/>
      <c r="CA66" s="48"/>
      <c r="CC66" s="48"/>
      <c r="CD66" s="48"/>
      <c r="CE66" s="29"/>
      <c r="CG66" s="29"/>
      <c r="CH66" s="47"/>
      <c r="CI66" s="47"/>
      <c r="CJ66" s="2"/>
      <c r="CK66" s="47"/>
      <c r="CL66" s="47"/>
      <c r="CM66" s="29"/>
      <c r="CN66" s="48"/>
      <c r="CO66" s="48"/>
      <c r="CR66" s="49"/>
      <c r="CS66" s="29"/>
      <c r="CT66" s="48"/>
      <c r="CU66" s="48"/>
      <c r="CW66" s="48"/>
      <c r="CX66" s="48"/>
      <c r="CY66" s="7"/>
      <c r="DA66" s="29"/>
      <c r="DB66" s="47"/>
      <c r="DC66" s="47"/>
      <c r="DD66" s="2"/>
      <c r="DE66" s="47"/>
      <c r="DF66" s="47"/>
      <c r="DG66" s="29"/>
      <c r="DH66" s="48"/>
      <c r="DI66" s="48"/>
      <c r="DL66" s="49"/>
      <c r="DM66" s="29"/>
      <c r="DN66" s="48"/>
      <c r="DO66" s="48"/>
      <c r="DQ66" s="48"/>
      <c r="DR66" s="48"/>
      <c r="DS66" s="7"/>
      <c r="DU66" s="29"/>
      <c r="DV66" s="47"/>
      <c r="DW66" s="47"/>
      <c r="DX66" s="2"/>
      <c r="DY66" s="47"/>
      <c r="DZ66" s="47"/>
      <c r="EA66" s="29"/>
      <c r="EC66" s="50"/>
      <c r="EF66" s="49"/>
      <c r="EG66" s="29"/>
      <c r="EH66" s="48"/>
      <c r="EI66" s="48"/>
      <c r="EK66" s="48"/>
      <c r="EL66" s="48"/>
      <c r="EM66" s="7"/>
      <c r="EO66" s="29"/>
      <c r="EP66" s="47"/>
      <c r="EQ66" s="47"/>
      <c r="ER66" s="2"/>
      <c r="ES66" s="47"/>
      <c r="ET66" s="47"/>
      <c r="EU66" s="29"/>
      <c r="EV66" s="48"/>
      <c r="EW66" s="48"/>
      <c r="EZ66" s="49"/>
      <c r="FA66" s="29"/>
      <c r="FB66" s="48"/>
      <c r="FC66" s="48"/>
      <c r="FE66" s="48"/>
      <c r="FF66" s="48"/>
      <c r="FG66" s="7"/>
      <c r="FI66" s="29"/>
      <c r="FJ66" s="47"/>
      <c r="FK66" s="47"/>
      <c r="FL66" s="2"/>
      <c r="FM66" s="47"/>
      <c r="FN66" s="47"/>
      <c r="FO66" s="29"/>
      <c r="FP66" s="48"/>
      <c r="FQ66" s="48"/>
      <c r="FT66" s="49"/>
      <c r="FU66" s="29"/>
      <c r="FV66" s="48"/>
      <c r="FW66" s="48"/>
      <c r="FY66" s="48"/>
      <c r="FZ66" s="48"/>
      <c r="GA66" s="7"/>
      <c r="GG66" s="48"/>
      <c r="GI66" s="51"/>
      <c r="GN66" s="49"/>
      <c r="GU66" s="7"/>
      <c r="HA66" s="48"/>
      <c r="HC66" s="51"/>
      <c r="HH66" s="49"/>
      <c r="HO66" s="7"/>
      <c r="HU66" s="48"/>
      <c r="HW66" s="51"/>
      <c r="IB66" s="49"/>
      <c r="II66" s="7"/>
      <c r="IO66" s="48"/>
      <c r="IQ66" s="51"/>
      <c r="IV66" s="49"/>
    </row>
    <row r="67" spans="1:256" s="4" customFormat="1" ht="13.5" customHeight="1">
      <c r="A67" s="62"/>
      <c r="B67" s="2"/>
      <c r="C67" s="7"/>
      <c r="E67" s="29"/>
      <c r="F67" s="47"/>
      <c r="G67" s="48"/>
      <c r="H67" s="2"/>
      <c r="I67" s="47"/>
      <c r="J67" s="48"/>
      <c r="K67" s="29"/>
      <c r="L67" s="48"/>
      <c r="M67" s="48"/>
      <c r="P67" s="49"/>
      <c r="Q67" s="29"/>
      <c r="R67" s="48"/>
      <c r="S67" s="48"/>
      <c r="U67" s="48"/>
      <c r="V67" s="48"/>
      <c r="W67" s="7"/>
      <c r="Y67" s="29"/>
      <c r="Z67" s="47"/>
      <c r="AA67" s="47"/>
      <c r="AB67" s="2"/>
      <c r="AC67" s="47"/>
      <c r="AD67" s="47"/>
      <c r="AE67" s="29"/>
      <c r="AF67" s="48"/>
      <c r="AG67" s="48"/>
      <c r="AJ67" s="49"/>
      <c r="AK67" s="29"/>
      <c r="AM67" s="48"/>
      <c r="AO67" s="48"/>
      <c r="AP67" s="48"/>
      <c r="AQ67" s="7"/>
      <c r="AS67" s="29"/>
      <c r="AT67" s="47"/>
      <c r="AU67" s="47"/>
      <c r="AV67" s="2"/>
      <c r="AW67" s="47"/>
      <c r="AX67" s="47"/>
      <c r="AY67" s="29"/>
      <c r="AZ67" s="48"/>
      <c r="BA67" s="48"/>
      <c r="BD67" s="49"/>
      <c r="BE67" s="29"/>
      <c r="BF67" s="48"/>
      <c r="BG67" s="48"/>
      <c r="BI67" s="48"/>
      <c r="BJ67" s="48"/>
      <c r="BK67" s="7"/>
      <c r="BM67" s="29"/>
      <c r="BN67" s="47"/>
      <c r="BO67" s="47"/>
      <c r="BP67" s="2"/>
      <c r="BQ67" s="47"/>
      <c r="BR67" s="47"/>
      <c r="BS67" s="29"/>
      <c r="BT67" s="48"/>
      <c r="BU67" s="48"/>
      <c r="BX67" s="49"/>
      <c r="BY67" s="29"/>
      <c r="BZ67" s="48"/>
      <c r="CA67" s="48"/>
      <c r="CC67" s="48"/>
      <c r="CD67" s="48"/>
      <c r="CE67" s="29"/>
      <c r="CG67" s="29"/>
      <c r="CH67" s="47"/>
      <c r="CI67" s="47"/>
      <c r="CJ67" s="2"/>
      <c r="CK67" s="47"/>
      <c r="CL67" s="47"/>
      <c r="CM67" s="29"/>
      <c r="CN67" s="48"/>
      <c r="CO67" s="48"/>
      <c r="CR67" s="49"/>
      <c r="CS67" s="29"/>
      <c r="CT67" s="48"/>
      <c r="CU67" s="48"/>
      <c r="CW67" s="48"/>
      <c r="CX67" s="48"/>
      <c r="CY67" s="7"/>
      <c r="DA67" s="29"/>
      <c r="DB67" s="47"/>
      <c r="DC67" s="47"/>
      <c r="DD67" s="2"/>
      <c r="DE67" s="47"/>
      <c r="DF67" s="47"/>
      <c r="DG67" s="29"/>
      <c r="DH67" s="48"/>
      <c r="DI67" s="48"/>
      <c r="DL67" s="49"/>
      <c r="DM67" s="29"/>
      <c r="DN67" s="48"/>
      <c r="DO67" s="48"/>
      <c r="DQ67" s="48"/>
      <c r="DR67" s="48"/>
      <c r="DS67" s="7"/>
      <c r="DU67" s="29"/>
      <c r="DV67" s="47"/>
      <c r="DW67" s="47"/>
      <c r="DX67" s="2"/>
      <c r="DY67" s="47"/>
      <c r="DZ67" s="47"/>
      <c r="EA67" s="29"/>
      <c r="EC67" s="50"/>
      <c r="EF67" s="49"/>
      <c r="EG67" s="29"/>
      <c r="EH67" s="48"/>
      <c r="EI67" s="48"/>
      <c r="EK67" s="48"/>
      <c r="EL67" s="48"/>
      <c r="EM67" s="7"/>
      <c r="EO67" s="29"/>
      <c r="EP67" s="47"/>
      <c r="EQ67" s="47"/>
      <c r="ER67" s="2"/>
      <c r="ES67" s="47"/>
      <c r="ET67" s="47"/>
      <c r="EU67" s="29"/>
      <c r="EV67" s="48"/>
      <c r="EW67" s="48"/>
      <c r="EZ67" s="49"/>
      <c r="FA67" s="29"/>
      <c r="FB67" s="48"/>
      <c r="FC67" s="48"/>
      <c r="FE67" s="48"/>
      <c r="FF67" s="48"/>
      <c r="FG67" s="7"/>
      <c r="FI67" s="29"/>
      <c r="FJ67" s="47"/>
      <c r="FK67" s="47"/>
      <c r="FL67" s="2"/>
      <c r="FM67" s="47"/>
      <c r="FN67" s="47"/>
      <c r="FO67" s="29"/>
      <c r="FP67" s="48"/>
      <c r="FQ67" s="48"/>
      <c r="FT67" s="49"/>
      <c r="FU67" s="29"/>
      <c r="FV67" s="48"/>
      <c r="FW67" s="48"/>
      <c r="FY67" s="48"/>
      <c r="FZ67" s="48"/>
      <c r="GA67" s="7"/>
      <c r="GG67" s="48"/>
      <c r="GI67" s="51"/>
      <c r="GN67" s="49"/>
      <c r="GU67" s="7"/>
      <c r="HA67" s="48"/>
      <c r="HC67" s="51"/>
      <c r="HH67" s="49"/>
      <c r="HO67" s="7"/>
      <c r="HU67" s="48"/>
      <c r="HW67" s="51"/>
      <c r="IB67" s="49"/>
      <c r="II67" s="7"/>
      <c r="IO67" s="48"/>
      <c r="IQ67" s="51"/>
      <c r="IV67" s="49"/>
    </row>
    <row r="68" spans="1:256" s="4" customFormat="1" ht="13.5" customHeight="1">
      <c r="A68" s="62"/>
      <c r="B68" s="2"/>
      <c r="C68" s="7"/>
      <c r="E68" s="29"/>
      <c r="F68" s="47"/>
      <c r="G68" s="48"/>
      <c r="H68" s="2"/>
      <c r="I68" s="47"/>
      <c r="J68" s="48"/>
      <c r="K68" s="29"/>
      <c r="L68" s="48"/>
      <c r="M68" s="48"/>
      <c r="P68" s="49"/>
      <c r="Q68" s="29"/>
      <c r="R68" s="48"/>
      <c r="S68" s="48"/>
      <c r="U68" s="48"/>
      <c r="V68" s="48"/>
      <c r="W68" s="7"/>
      <c r="Y68" s="29"/>
      <c r="Z68" s="47"/>
      <c r="AA68" s="47"/>
      <c r="AB68" s="2"/>
      <c r="AC68" s="47"/>
      <c r="AD68" s="47"/>
      <c r="AE68" s="29"/>
      <c r="AF68" s="48"/>
      <c r="AG68" s="48"/>
      <c r="AJ68" s="49"/>
      <c r="AK68" s="29"/>
      <c r="AM68" s="48"/>
      <c r="AO68" s="48"/>
      <c r="AP68" s="48"/>
      <c r="AQ68" s="7"/>
      <c r="AS68" s="29"/>
      <c r="AT68" s="47"/>
      <c r="AU68" s="47"/>
      <c r="AV68" s="2"/>
      <c r="AW68" s="47"/>
      <c r="AX68" s="47"/>
      <c r="AY68" s="29"/>
      <c r="AZ68" s="48"/>
      <c r="BA68" s="48"/>
      <c r="BD68" s="49"/>
      <c r="BE68" s="29"/>
      <c r="BF68" s="48"/>
      <c r="BG68" s="48"/>
      <c r="BI68" s="48"/>
      <c r="BJ68" s="48"/>
      <c r="BK68" s="7"/>
      <c r="BM68" s="29"/>
      <c r="BN68" s="47"/>
      <c r="BO68" s="47"/>
      <c r="BP68" s="2"/>
      <c r="BQ68" s="47"/>
      <c r="BR68" s="47"/>
      <c r="BS68" s="29"/>
      <c r="BT68" s="48"/>
      <c r="BU68" s="48"/>
      <c r="BX68" s="49"/>
      <c r="BY68" s="29"/>
      <c r="BZ68" s="48"/>
      <c r="CA68" s="48"/>
      <c r="CC68" s="48"/>
      <c r="CD68" s="48"/>
      <c r="CE68" s="29"/>
      <c r="CG68" s="29"/>
      <c r="CH68" s="47"/>
      <c r="CI68" s="47"/>
      <c r="CJ68" s="2"/>
      <c r="CK68" s="47"/>
      <c r="CL68" s="47"/>
      <c r="CM68" s="29"/>
      <c r="CN68" s="48"/>
      <c r="CO68" s="48"/>
      <c r="CR68" s="49"/>
      <c r="CS68" s="29"/>
      <c r="CT68" s="48"/>
      <c r="CU68" s="48"/>
      <c r="CW68" s="48"/>
      <c r="CX68" s="48"/>
      <c r="CY68" s="7"/>
      <c r="DA68" s="29"/>
      <c r="DB68" s="47"/>
      <c r="DC68" s="47"/>
      <c r="DD68" s="2"/>
      <c r="DE68" s="47"/>
      <c r="DF68" s="47"/>
      <c r="DG68" s="29"/>
      <c r="DH68" s="48"/>
      <c r="DI68" s="48"/>
      <c r="DL68" s="49"/>
      <c r="DM68" s="29"/>
      <c r="DN68" s="48"/>
      <c r="DO68" s="48"/>
      <c r="DQ68" s="48"/>
      <c r="DR68" s="48"/>
      <c r="DS68" s="7"/>
      <c r="DU68" s="29"/>
      <c r="DV68" s="47"/>
      <c r="DW68" s="47"/>
      <c r="DX68" s="2"/>
      <c r="DY68" s="47"/>
      <c r="DZ68" s="47"/>
      <c r="EA68" s="29"/>
      <c r="EC68" s="50"/>
      <c r="EF68" s="49"/>
      <c r="EG68" s="29"/>
      <c r="EH68" s="48"/>
      <c r="EI68" s="48"/>
      <c r="EK68" s="48"/>
      <c r="EL68" s="48"/>
      <c r="EM68" s="7"/>
      <c r="EO68" s="29"/>
      <c r="EP68" s="47"/>
      <c r="EQ68" s="47"/>
      <c r="ER68" s="2"/>
      <c r="ES68" s="47"/>
      <c r="ET68" s="47"/>
      <c r="EU68" s="29"/>
      <c r="EV68" s="48"/>
      <c r="EW68" s="48"/>
      <c r="EZ68" s="49"/>
      <c r="FA68" s="29"/>
      <c r="FB68" s="48"/>
      <c r="FC68" s="48"/>
      <c r="FE68" s="48"/>
      <c r="FF68" s="48"/>
      <c r="FG68" s="7"/>
      <c r="FI68" s="29"/>
      <c r="FJ68" s="47"/>
      <c r="FK68" s="47"/>
      <c r="FL68" s="2"/>
      <c r="FM68" s="47"/>
      <c r="FN68" s="47"/>
      <c r="FO68" s="29"/>
      <c r="FP68" s="48"/>
      <c r="FQ68" s="48"/>
      <c r="FT68" s="49"/>
      <c r="FU68" s="29"/>
      <c r="FV68" s="48"/>
      <c r="FW68" s="48"/>
      <c r="FY68" s="48"/>
      <c r="FZ68" s="48"/>
      <c r="GA68" s="7"/>
      <c r="GI68" s="51"/>
      <c r="GN68" s="49"/>
      <c r="GU68" s="7"/>
      <c r="HC68" s="51"/>
      <c r="HH68" s="49"/>
      <c r="HO68" s="7"/>
      <c r="HW68" s="51"/>
      <c r="IB68" s="49"/>
      <c r="II68" s="7"/>
      <c r="IQ68" s="51"/>
      <c r="IV68" s="49"/>
    </row>
    <row r="69" spans="1:256" s="4" customFormat="1" ht="13.5" customHeight="1">
      <c r="A69" s="62"/>
      <c r="B69" s="2"/>
      <c r="C69" s="7"/>
      <c r="E69" s="29"/>
      <c r="F69" s="47"/>
      <c r="G69" s="48"/>
      <c r="H69" s="2"/>
      <c r="I69" s="47"/>
      <c r="J69" s="48"/>
      <c r="K69" s="29"/>
      <c r="L69" s="48"/>
      <c r="M69" s="48"/>
      <c r="P69" s="49"/>
      <c r="Q69" s="29"/>
      <c r="R69" s="48"/>
      <c r="S69" s="48"/>
      <c r="U69" s="48"/>
      <c r="V69" s="48"/>
      <c r="W69" s="7"/>
      <c r="Y69" s="29"/>
      <c r="Z69" s="47"/>
      <c r="AA69" s="47"/>
      <c r="AB69" s="2"/>
      <c r="AC69" s="47"/>
      <c r="AD69" s="47"/>
      <c r="AE69" s="29"/>
      <c r="AF69" s="48"/>
      <c r="AG69" s="48"/>
      <c r="AJ69" s="49"/>
      <c r="AK69" s="29"/>
      <c r="AM69" s="48"/>
      <c r="AO69" s="48"/>
      <c r="AP69" s="48"/>
      <c r="AQ69" s="7"/>
      <c r="AS69" s="29"/>
      <c r="AT69" s="47"/>
      <c r="AU69" s="47"/>
      <c r="AV69" s="2"/>
      <c r="AW69" s="47"/>
      <c r="AX69" s="47"/>
      <c r="AY69" s="29"/>
      <c r="AZ69" s="48"/>
      <c r="BA69" s="48"/>
      <c r="BD69" s="49"/>
      <c r="BE69" s="29"/>
      <c r="BF69" s="48"/>
      <c r="BG69" s="48"/>
      <c r="BI69" s="48"/>
      <c r="BJ69" s="48"/>
      <c r="BK69" s="7"/>
      <c r="BM69" s="29"/>
      <c r="BN69" s="47"/>
      <c r="BO69" s="47"/>
      <c r="BP69" s="2"/>
      <c r="BQ69" s="47"/>
      <c r="BR69" s="47"/>
      <c r="BS69" s="29"/>
      <c r="BT69" s="48"/>
      <c r="BU69" s="48"/>
      <c r="BX69" s="49"/>
      <c r="BY69" s="29"/>
      <c r="BZ69" s="48"/>
      <c r="CA69" s="48"/>
      <c r="CC69" s="48"/>
      <c r="CD69" s="48"/>
      <c r="CE69" s="29"/>
      <c r="CG69" s="29"/>
      <c r="CH69" s="47"/>
      <c r="CI69" s="47"/>
      <c r="CJ69" s="2"/>
      <c r="CK69" s="47"/>
      <c r="CL69" s="47"/>
      <c r="CM69" s="29"/>
      <c r="CN69" s="48"/>
      <c r="CO69" s="48"/>
      <c r="CR69" s="49"/>
      <c r="CS69" s="29"/>
      <c r="CT69" s="48"/>
      <c r="CU69" s="48"/>
      <c r="CW69" s="48"/>
      <c r="CX69" s="48"/>
      <c r="CY69" s="7"/>
      <c r="DA69" s="29"/>
      <c r="DB69" s="47"/>
      <c r="DC69" s="47"/>
      <c r="DD69" s="2"/>
      <c r="DE69" s="47"/>
      <c r="DF69" s="47"/>
      <c r="DG69" s="29"/>
      <c r="DH69" s="48"/>
      <c r="DI69" s="48"/>
      <c r="DL69" s="49"/>
      <c r="DM69" s="29"/>
      <c r="DN69" s="48"/>
      <c r="DO69" s="48"/>
      <c r="DQ69" s="48"/>
      <c r="DR69" s="48"/>
      <c r="DS69" s="7"/>
      <c r="DU69" s="29"/>
      <c r="DV69" s="47"/>
      <c r="DW69" s="47"/>
      <c r="DX69" s="2"/>
      <c r="DY69" s="47"/>
      <c r="DZ69" s="47"/>
      <c r="EA69" s="29"/>
      <c r="EC69" s="50"/>
      <c r="EF69" s="49"/>
      <c r="EG69" s="29"/>
      <c r="EH69" s="48"/>
      <c r="EI69" s="48"/>
      <c r="EK69" s="48"/>
      <c r="EL69" s="48"/>
      <c r="EM69" s="7"/>
      <c r="EO69" s="29"/>
      <c r="EP69" s="47"/>
      <c r="EQ69" s="47"/>
      <c r="ER69" s="2"/>
      <c r="ES69" s="47"/>
      <c r="ET69" s="47"/>
      <c r="EU69" s="29"/>
      <c r="EV69" s="48"/>
      <c r="EW69" s="48"/>
      <c r="EZ69" s="49"/>
      <c r="FA69" s="29"/>
      <c r="FB69" s="48"/>
      <c r="FC69" s="48"/>
      <c r="FE69" s="48"/>
      <c r="FF69" s="48"/>
      <c r="FG69" s="7"/>
      <c r="FI69" s="29"/>
      <c r="FJ69" s="47"/>
      <c r="FK69" s="47"/>
      <c r="FL69" s="2"/>
      <c r="FM69" s="47"/>
      <c r="FN69" s="47"/>
      <c r="FO69" s="29"/>
      <c r="FP69" s="48"/>
      <c r="FQ69" s="48"/>
      <c r="FT69" s="49"/>
      <c r="FU69" s="29"/>
      <c r="FV69" s="48"/>
      <c r="FW69" s="48"/>
      <c r="FY69" s="48"/>
      <c r="FZ69" s="48"/>
      <c r="GA69" s="7"/>
      <c r="GI69" s="51"/>
      <c r="GN69" s="49"/>
      <c r="GU69" s="7"/>
      <c r="HC69" s="51"/>
      <c r="HH69" s="49"/>
      <c r="HO69" s="7"/>
      <c r="HW69" s="51"/>
      <c r="IB69" s="49"/>
      <c r="II69" s="7"/>
      <c r="IQ69" s="51"/>
      <c r="IV69" s="49"/>
    </row>
    <row r="70" spans="1:256" s="4" customFormat="1" ht="13.5" customHeight="1">
      <c r="A70" s="62"/>
      <c r="B70" s="2"/>
      <c r="C70" s="7"/>
      <c r="E70" s="29"/>
      <c r="F70" s="47"/>
      <c r="G70" s="48"/>
      <c r="H70" s="2"/>
      <c r="I70" s="47"/>
      <c r="J70" s="48"/>
      <c r="K70" s="29"/>
      <c r="L70" s="48"/>
      <c r="M70" s="48"/>
      <c r="P70" s="49"/>
      <c r="Q70" s="29"/>
      <c r="R70" s="48"/>
      <c r="S70" s="48"/>
      <c r="U70" s="48"/>
      <c r="V70" s="48"/>
      <c r="W70" s="7"/>
      <c r="Y70" s="29"/>
      <c r="Z70" s="47"/>
      <c r="AA70" s="47"/>
      <c r="AB70" s="2"/>
      <c r="AC70" s="47"/>
      <c r="AD70" s="47"/>
      <c r="AE70" s="29"/>
      <c r="AF70" s="48"/>
      <c r="AG70" s="48"/>
      <c r="AJ70" s="49"/>
      <c r="AK70" s="29"/>
      <c r="AM70" s="48"/>
      <c r="AO70" s="48"/>
      <c r="AP70" s="48"/>
      <c r="AQ70" s="7"/>
      <c r="AS70" s="29"/>
      <c r="AT70" s="47"/>
      <c r="AU70" s="47"/>
      <c r="AV70" s="2"/>
      <c r="AW70" s="47"/>
      <c r="AX70" s="47"/>
      <c r="AY70" s="29"/>
      <c r="AZ70" s="48"/>
      <c r="BA70" s="48"/>
      <c r="BD70" s="49"/>
      <c r="BE70" s="29"/>
      <c r="BF70" s="48"/>
      <c r="BG70" s="48"/>
      <c r="BI70" s="48"/>
      <c r="BJ70" s="48"/>
      <c r="BK70" s="7"/>
      <c r="BM70" s="29"/>
      <c r="BN70" s="47"/>
      <c r="BO70" s="47"/>
      <c r="BP70" s="2"/>
      <c r="BQ70" s="47"/>
      <c r="BR70" s="47"/>
      <c r="BS70" s="29"/>
      <c r="BT70" s="48"/>
      <c r="BU70" s="48"/>
      <c r="BX70" s="49"/>
      <c r="BY70" s="29"/>
      <c r="BZ70" s="48"/>
      <c r="CA70" s="48"/>
      <c r="CC70" s="48"/>
      <c r="CD70" s="48"/>
      <c r="CE70" s="29"/>
      <c r="CG70" s="29"/>
      <c r="CH70" s="47"/>
      <c r="CI70" s="47"/>
      <c r="CJ70" s="2"/>
      <c r="CK70" s="47"/>
      <c r="CL70" s="47"/>
      <c r="CM70" s="29"/>
      <c r="CN70" s="48"/>
      <c r="CO70" s="48"/>
      <c r="CR70" s="49"/>
      <c r="CS70" s="29"/>
      <c r="CT70" s="48"/>
      <c r="CU70" s="48"/>
      <c r="CW70" s="48"/>
      <c r="CX70" s="48"/>
      <c r="CY70" s="7"/>
      <c r="DA70" s="29"/>
      <c r="DB70" s="47"/>
      <c r="DC70" s="47"/>
      <c r="DD70" s="2"/>
      <c r="DE70" s="47"/>
      <c r="DF70" s="47"/>
      <c r="DG70" s="29"/>
      <c r="DH70" s="48"/>
      <c r="DI70" s="48"/>
      <c r="DL70" s="49"/>
      <c r="DM70" s="29"/>
      <c r="DN70" s="48"/>
      <c r="DO70" s="48"/>
      <c r="DQ70" s="48"/>
      <c r="DR70" s="48"/>
      <c r="DS70" s="7"/>
      <c r="DU70" s="29"/>
      <c r="DV70" s="47"/>
      <c r="DW70" s="47"/>
      <c r="DX70" s="2"/>
      <c r="DY70" s="47"/>
      <c r="DZ70" s="47"/>
      <c r="EA70" s="29"/>
      <c r="EC70" s="50"/>
      <c r="EF70" s="49"/>
      <c r="EG70" s="29"/>
      <c r="EH70" s="48"/>
      <c r="EI70" s="48"/>
      <c r="EK70" s="48"/>
      <c r="EL70" s="48"/>
      <c r="EM70" s="7"/>
      <c r="EO70" s="29"/>
      <c r="EP70" s="47"/>
      <c r="EQ70" s="47"/>
      <c r="ER70" s="2"/>
      <c r="ES70" s="47"/>
      <c r="ET70" s="47"/>
      <c r="EU70" s="29"/>
      <c r="EV70" s="48"/>
      <c r="EW70" s="48"/>
      <c r="EZ70" s="49"/>
      <c r="FA70" s="29"/>
      <c r="FB70" s="48"/>
      <c r="FC70" s="48"/>
      <c r="FE70" s="48"/>
      <c r="FF70" s="48"/>
      <c r="FG70" s="7"/>
      <c r="FI70" s="29"/>
      <c r="FJ70" s="47"/>
      <c r="FK70" s="47"/>
      <c r="FL70" s="2"/>
      <c r="FM70" s="47"/>
      <c r="FN70" s="47"/>
      <c r="FO70" s="29"/>
      <c r="FP70" s="48"/>
      <c r="FQ70" s="48"/>
      <c r="FT70" s="49"/>
      <c r="FU70" s="29"/>
      <c r="FV70" s="48"/>
      <c r="FW70" s="48"/>
      <c r="FY70" s="48"/>
      <c r="FZ70" s="48"/>
      <c r="GA70" s="7"/>
      <c r="GI70" s="51"/>
      <c r="GN70" s="49"/>
      <c r="GU70" s="7"/>
      <c r="HC70" s="51"/>
      <c r="HH70" s="49"/>
      <c r="HO70" s="7"/>
      <c r="HW70" s="51"/>
      <c r="IB70" s="49"/>
      <c r="II70" s="7"/>
      <c r="IQ70" s="51"/>
      <c r="IV70" s="49"/>
    </row>
    <row r="71" spans="1:256" s="4" customFormat="1" ht="13.5" customHeight="1">
      <c r="A71" s="62"/>
      <c r="B71" s="2"/>
      <c r="C71" s="7"/>
      <c r="E71" s="29"/>
      <c r="F71" s="47"/>
      <c r="G71" s="48"/>
      <c r="H71" s="2"/>
      <c r="I71" s="47"/>
      <c r="J71" s="48"/>
      <c r="K71" s="29"/>
      <c r="L71" s="48"/>
      <c r="M71" s="48"/>
      <c r="P71" s="49"/>
      <c r="Q71" s="29"/>
      <c r="R71" s="48"/>
      <c r="S71" s="48"/>
      <c r="U71" s="48"/>
      <c r="V71" s="48"/>
      <c r="W71" s="7"/>
      <c r="Y71" s="29"/>
      <c r="Z71" s="47"/>
      <c r="AA71" s="47"/>
      <c r="AB71" s="2"/>
      <c r="AC71" s="47"/>
      <c r="AD71" s="47"/>
      <c r="AE71" s="29"/>
      <c r="AF71" s="48"/>
      <c r="AG71" s="48"/>
      <c r="AJ71" s="49"/>
      <c r="AK71" s="29"/>
      <c r="AM71" s="48"/>
      <c r="AO71" s="48"/>
      <c r="AP71" s="48"/>
      <c r="AQ71" s="7"/>
      <c r="AS71" s="29"/>
      <c r="AT71" s="47"/>
      <c r="AU71" s="47"/>
      <c r="AV71" s="2"/>
      <c r="AW71" s="47"/>
      <c r="AX71" s="47"/>
      <c r="AY71" s="29"/>
      <c r="AZ71" s="48"/>
      <c r="BA71" s="48"/>
      <c r="BD71" s="49"/>
      <c r="BE71" s="29"/>
      <c r="BF71" s="48"/>
      <c r="BG71" s="48"/>
      <c r="BI71" s="48"/>
      <c r="BJ71" s="48"/>
      <c r="BK71" s="7"/>
      <c r="BM71" s="29"/>
      <c r="BN71" s="47"/>
      <c r="BO71" s="47"/>
      <c r="BP71" s="2"/>
      <c r="BQ71" s="47"/>
      <c r="BR71" s="47"/>
      <c r="BS71" s="29"/>
      <c r="BT71" s="48"/>
      <c r="BU71" s="48"/>
      <c r="BX71" s="49"/>
      <c r="BY71" s="29"/>
      <c r="BZ71" s="48"/>
      <c r="CA71" s="48"/>
      <c r="CC71" s="48"/>
      <c r="CD71" s="48"/>
      <c r="CE71" s="29"/>
      <c r="CG71" s="29"/>
      <c r="CH71" s="47"/>
      <c r="CI71" s="47"/>
      <c r="CJ71" s="2"/>
      <c r="CK71" s="47"/>
      <c r="CL71" s="47"/>
      <c r="CM71" s="29"/>
      <c r="CN71" s="48"/>
      <c r="CO71" s="48"/>
      <c r="CR71" s="49"/>
      <c r="CS71" s="29"/>
      <c r="CT71" s="48"/>
      <c r="CU71" s="48"/>
      <c r="CW71" s="48"/>
      <c r="CX71" s="48"/>
      <c r="CY71" s="7"/>
      <c r="DA71" s="29"/>
      <c r="DB71" s="47"/>
      <c r="DC71" s="47"/>
      <c r="DD71" s="2"/>
      <c r="DE71" s="47"/>
      <c r="DF71" s="47"/>
      <c r="DG71" s="29"/>
      <c r="DH71" s="48"/>
      <c r="DI71" s="48"/>
      <c r="DL71" s="49"/>
      <c r="DM71" s="29"/>
      <c r="DN71" s="48"/>
      <c r="DO71" s="48"/>
      <c r="DQ71" s="48"/>
      <c r="DR71" s="48"/>
      <c r="DS71" s="7"/>
      <c r="DU71" s="29"/>
      <c r="DV71" s="47"/>
      <c r="DW71" s="47"/>
      <c r="DX71" s="2"/>
      <c r="DY71" s="47"/>
      <c r="DZ71" s="47"/>
      <c r="EA71" s="29"/>
      <c r="EC71" s="50"/>
      <c r="EF71" s="49"/>
      <c r="EG71" s="29"/>
      <c r="EH71" s="48"/>
      <c r="EI71" s="48"/>
      <c r="EK71" s="48"/>
      <c r="EL71" s="48"/>
      <c r="EM71" s="7"/>
      <c r="EO71" s="29"/>
      <c r="EP71" s="47"/>
      <c r="EQ71" s="47"/>
      <c r="ER71" s="2"/>
      <c r="ES71" s="47"/>
      <c r="ET71" s="47"/>
      <c r="EU71" s="29"/>
      <c r="EV71" s="48"/>
      <c r="EW71" s="48"/>
      <c r="EZ71" s="49"/>
      <c r="FA71" s="29"/>
      <c r="FB71" s="48"/>
      <c r="FC71" s="48"/>
      <c r="FE71" s="48"/>
      <c r="FF71" s="48"/>
      <c r="FG71" s="7"/>
      <c r="FI71" s="29"/>
      <c r="FJ71" s="47"/>
      <c r="FK71" s="47"/>
      <c r="FL71" s="2"/>
      <c r="FM71" s="47"/>
      <c r="FN71" s="47"/>
      <c r="FO71" s="29"/>
      <c r="FP71" s="48"/>
      <c r="FQ71" s="48"/>
      <c r="FT71" s="49"/>
      <c r="FU71" s="29"/>
      <c r="FV71" s="48"/>
      <c r="FW71" s="48"/>
      <c r="FY71" s="48"/>
      <c r="FZ71" s="48"/>
      <c r="GA71" s="7"/>
      <c r="GI71" s="51"/>
      <c r="GN71" s="49"/>
      <c r="GU71" s="7"/>
      <c r="HC71" s="51"/>
      <c r="HH71" s="49"/>
      <c r="HO71" s="7"/>
      <c r="HW71" s="51"/>
      <c r="IB71" s="49"/>
      <c r="II71" s="7"/>
      <c r="IQ71" s="51"/>
      <c r="IV71" s="49"/>
    </row>
    <row r="72" spans="1:256" s="4" customFormat="1" ht="13.5" customHeight="1">
      <c r="A72" s="62"/>
      <c r="B72" s="2"/>
      <c r="C72" s="7"/>
      <c r="E72" s="29"/>
      <c r="F72" s="47"/>
      <c r="G72" s="48"/>
      <c r="H72" s="2"/>
      <c r="I72" s="47"/>
      <c r="J72" s="48"/>
      <c r="K72" s="29"/>
      <c r="L72" s="48"/>
      <c r="M72" s="48"/>
      <c r="P72" s="49"/>
      <c r="Q72" s="29"/>
      <c r="R72" s="48"/>
      <c r="S72" s="48"/>
      <c r="U72" s="48"/>
      <c r="V72" s="48"/>
      <c r="W72" s="7"/>
      <c r="Y72" s="29"/>
      <c r="Z72" s="47"/>
      <c r="AA72" s="47"/>
      <c r="AB72" s="2"/>
      <c r="AC72" s="47"/>
      <c r="AD72" s="47"/>
      <c r="AE72" s="29"/>
      <c r="AF72" s="48"/>
      <c r="AG72" s="48"/>
      <c r="AJ72" s="49"/>
      <c r="AK72" s="29"/>
      <c r="AM72" s="48"/>
      <c r="AO72" s="48"/>
      <c r="AP72" s="48"/>
      <c r="AQ72" s="7"/>
      <c r="AS72" s="29"/>
      <c r="AT72" s="47"/>
      <c r="AU72" s="47"/>
      <c r="AV72" s="2"/>
      <c r="AW72" s="47"/>
      <c r="AX72" s="47"/>
      <c r="AY72" s="29"/>
      <c r="AZ72" s="48"/>
      <c r="BA72" s="48"/>
      <c r="BD72" s="49"/>
      <c r="BE72" s="29"/>
      <c r="BF72" s="48"/>
      <c r="BG72" s="48"/>
      <c r="BI72" s="48"/>
      <c r="BJ72" s="48"/>
      <c r="BK72" s="7"/>
      <c r="BM72" s="29"/>
      <c r="BN72" s="47"/>
      <c r="BO72" s="47"/>
      <c r="BP72" s="2"/>
      <c r="BQ72" s="47"/>
      <c r="BR72" s="47"/>
      <c r="BS72" s="29"/>
      <c r="BT72" s="48"/>
      <c r="BU72" s="48"/>
      <c r="BX72" s="49"/>
      <c r="BY72" s="29"/>
      <c r="BZ72" s="48"/>
      <c r="CA72" s="48"/>
      <c r="CC72" s="48"/>
      <c r="CD72" s="48"/>
      <c r="CE72" s="29"/>
      <c r="CG72" s="29"/>
      <c r="CH72" s="47"/>
      <c r="CI72" s="47"/>
      <c r="CJ72" s="2"/>
      <c r="CK72" s="47"/>
      <c r="CL72" s="47"/>
      <c r="CM72" s="29"/>
      <c r="CN72" s="48"/>
      <c r="CO72" s="48"/>
      <c r="CR72" s="49"/>
      <c r="CS72" s="29"/>
      <c r="CT72" s="48"/>
      <c r="CU72" s="48"/>
      <c r="CW72" s="48"/>
      <c r="CX72" s="48"/>
      <c r="CY72" s="7"/>
      <c r="DA72" s="29"/>
      <c r="DB72" s="47"/>
      <c r="DC72" s="47"/>
      <c r="DD72" s="2"/>
      <c r="DE72" s="47"/>
      <c r="DF72" s="47"/>
      <c r="DG72" s="29"/>
      <c r="DH72" s="48"/>
      <c r="DI72" s="48"/>
      <c r="DL72" s="49"/>
      <c r="DM72" s="29"/>
      <c r="DN72" s="48"/>
      <c r="DO72" s="48"/>
      <c r="DQ72" s="48"/>
      <c r="DR72" s="48"/>
      <c r="DS72" s="7"/>
      <c r="DU72" s="29"/>
      <c r="DV72" s="47"/>
      <c r="DW72" s="47"/>
      <c r="DX72" s="2"/>
      <c r="DY72" s="47"/>
      <c r="DZ72" s="47"/>
      <c r="EA72" s="29"/>
      <c r="EC72" s="50"/>
      <c r="EF72" s="49"/>
      <c r="EG72" s="29"/>
      <c r="EH72" s="48"/>
      <c r="EI72" s="48"/>
      <c r="EK72" s="48"/>
      <c r="EL72" s="48"/>
      <c r="EM72" s="7"/>
      <c r="EO72" s="29"/>
      <c r="EP72" s="47"/>
      <c r="EQ72" s="47"/>
      <c r="ER72" s="2"/>
      <c r="ES72" s="47"/>
      <c r="ET72" s="47"/>
      <c r="EU72" s="29"/>
      <c r="EV72" s="48"/>
      <c r="EW72" s="48"/>
      <c r="EZ72" s="49"/>
      <c r="FA72" s="29"/>
      <c r="FB72" s="48"/>
      <c r="FC72" s="48"/>
      <c r="FE72" s="48"/>
      <c r="FF72" s="48"/>
      <c r="FG72" s="7"/>
      <c r="FI72" s="29"/>
      <c r="FJ72" s="47"/>
      <c r="FK72" s="47"/>
      <c r="FL72" s="2"/>
      <c r="FM72" s="47"/>
      <c r="FN72" s="47"/>
      <c r="FO72" s="29"/>
      <c r="FP72" s="48"/>
      <c r="FQ72" s="48"/>
      <c r="FT72" s="49"/>
      <c r="FU72" s="29"/>
      <c r="FV72" s="48"/>
      <c r="FW72" s="48"/>
      <c r="FY72" s="48"/>
      <c r="FZ72" s="48"/>
      <c r="GA72" s="7"/>
      <c r="GI72" s="51"/>
      <c r="GN72" s="49"/>
      <c r="GU72" s="7"/>
      <c r="HC72" s="51"/>
      <c r="HH72" s="49"/>
      <c r="HO72" s="7"/>
      <c r="HW72" s="51"/>
      <c r="IB72" s="49"/>
      <c r="II72" s="7"/>
      <c r="IQ72" s="51"/>
      <c r="IV72" s="49"/>
    </row>
    <row r="73" spans="1:256" s="4" customFormat="1" ht="13.5" customHeight="1">
      <c r="A73" s="62"/>
      <c r="B73" s="2"/>
      <c r="C73" s="7"/>
      <c r="E73" s="29"/>
      <c r="F73" s="47"/>
      <c r="G73" s="48"/>
      <c r="H73" s="2"/>
      <c r="I73" s="47"/>
      <c r="J73" s="48"/>
      <c r="K73" s="29"/>
      <c r="L73" s="48"/>
      <c r="M73" s="48"/>
      <c r="P73" s="49"/>
      <c r="Q73" s="29"/>
      <c r="R73" s="48"/>
      <c r="S73" s="48"/>
      <c r="U73" s="48"/>
      <c r="V73" s="48"/>
      <c r="W73" s="7"/>
      <c r="Y73" s="29"/>
      <c r="Z73" s="47"/>
      <c r="AA73" s="47"/>
      <c r="AB73" s="2"/>
      <c r="AC73" s="47"/>
      <c r="AD73" s="47"/>
      <c r="AE73" s="29"/>
      <c r="AF73" s="48"/>
      <c r="AG73" s="48"/>
      <c r="AJ73" s="49"/>
      <c r="AK73" s="29"/>
      <c r="AM73" s="48"/>
      <c r="AO73" s="48"/>
      <c r="AP73" s="48"/>
      <c r="AQ73" s="7"/>
      <c r="AS73" s="29"/>
      <c r="AT73" s="47"/>
      <c r="AU73" s="47"/>
      <c r="AV73" s="2"/>
      <c r="AW73" s="47"/>
      <c r="AX73" s="47"/>
      <c r="AY73" s="29"/>
      <c r="AZ73" s="48"/>
      <c r="BA73" s="48"/>
      <c r="BD73" s="49"/>
      <c r="BE73" s="29"/>
      <c r="BF73" s="48"/>
      <c r="BG73" s="48"/>
      <c r="BI73" s="48"/>
      <c r="BJ73" s="48"/>
      <c r="BK73" s="7"/>
      <c r="BM73" s="29"/>
      <c r="BN73" s="47"/>
      <c r="BO73" s="47"/>
      <c r="BP73" s="2"/>
      <c r="BQ73" s="47"/>
      <c r="BR73" s="47"/>
      <c r="BS73" s="29"/>
      <c r="BT73" s="48"/>
      <c r="BU73" s="48"/>
      <c r="BX73" s="49"/>
      <c r="BY73" s="29"/>
      <c r="BZ73" s="48"/>
      <c r="CA73" s="48"/>
      <c r="CC73" s="48"/>
      <c r="CD73" s="48"/>
      <c r="CE73" s="29"/>
      <c r="CG73" s="29"/>
      <c r="CH73" s="47"/>
      <c r="CI73" s="47"/>
      <c r="CJ73" s="2"/>
      <c r="CK73" s="47"/>
      <c r="CL73" s="47"/>
      <c r="CM73" s="29"/>
      <c r="CN73" s="48"/>
      <c r="CO73" s="48"/>
      <c r="CR73" s="49"/>
      <c r="CS73" s="29"/>
      <c r="CT73" s="48"/>
      <c r="CU73" s="48"/>
      <c r="CW73" s="48"/>
      <c r="CX73" s="48"/>
      <c r="CY73" s="7"/>
      <c r="DA73" s="29"/>
      <c r="DB73" s="47"/>
      <c r="DC73" s="47"/>
      <c r="DD73" s="2"/>
      <c r="DE73" s="47"/>
      <c r="DF73" s="47"/>
      <c r="DG73" s="29"/>
      <c r="DH73" s="48"/>
      <c r="DI73" s="48"/>
      <c r="DL73" s="49"/>
      <c r="DM73" s="29"/>
      <c r="DN73" s="48"/>
      <c r="DO73" s="48"/>
      <c r="DQ73" s="48"/>
      <c r="DR73" s="48"/>
      <c r="DS73" s="7"/>
      <c r="DU73" s="29"/>
      <c r="DV73" s="47"/>
      <c r="DW73" s="47"/>
      <c r="DX73" s="2"/>
      <c r="DY73" s="47"/>
      <c r="DZ73" s="47"/>
      <c r="EA73" s="29"/>
      <c r="EC73" s="50"/>
      <c r="EF73" s="49"/>
      <c r="EG73" s="29"/>
      <c r="EH73" s="48"/>
      <c r="EI73" s="48"/>
      <c r="EK73" s="48"/>
      <c r="EL73" s="48"/>
      <c r="EM73" s="7"/>
      <c r="EO73" s="29"/>
      <c r="EP73" s="47"/>
      <c r="EQ73" s="47"/>
      <c r="ER73" s="2"/>
      <c r="ES73" s="47"/>
      <c r="ET73" s="47"/>
      <c r="EU73" s="29"/>
      <c r="EV73" s="48"/>
      <c r="EW73" s="48"/>
      <c r="EZ73" s="49"/>
      <c r="FA73" s="29"/>
      <c r="FB73" s="48"/>
      <c r="FC73" s="48"/>
      <c r="FE73" s="48"/>
      <c r="FF73" s="48"/>
      <c r="FG73" s="7"/>
      <c r="FI73" s="29"/>
      <c r="FJ73" s="47"/>
      <c r="FK73" s="47"/>
      <c r="FL73" s="2"/>
      <c r="FM73" s="47"/>
      <c r="FN73" s="47"/>
      <c r="FO73" s="29"/>
      <c r="FP73" s="48"/>
      <c r="FQ73" s="48"/>
      <c r="FT73" s="49"/>
      <c r="FU73" s="29"/>
      <c r="FV73" s="48"/>
      <c r="FW73" s="48"/>
      <c r="FY73" s="48"/>
      <c r="FZ73" s="48"/>
      <c r="GA73" s="7"/>
      <c r="GI73" s="51"/>
      <c r="GN73" s="49"/>
      <c r="GU73" s="7"/>
      <c r="HC73" s="51"/>
      <c r="HH73" s="49"/>
      <c r="HO73" s="7"/>
      <c r="HW73" s="51"/>
      <c r="IB73" s="49"/>
      <c r="II73" s="7"/>
      <c r="IQ73" s="51"/>
      <c r="IV73" s="49"/>
    </row>
    <row r="74" spans="1:256" s="4" customFormat="1" ht="13.5" customHeight="1">
      <c r="A74" s="62"/>
      <c r="B74" s="2"/>
      <c r="C74" s="7"/>
      <c r="E74" s="29"/>
      <c r="F74" s="47"/>
      <c r="G74" s="48"/>
      <c r="H74" s="2"/>
      <c r="I74" s="47"/>
      <c r="J74" s="48"/>
      <c r="K74" s="29"/>
      <c r="L74" s="48"/>
      <c r="M74" s="48"/>
      <c r="P74" s="49"/>
      <c r="Q74" s="29"/>
      <c r="R74" s="48"/>
      <c r="S74" s="48"/>
      <c r="U74" s="48"/>
      <c r="V74" s="48"/>
      <c r="W74" s="7"/>
      <c r="Y74" s="29"/>
      <c r="Z74" s="47"/>
      <c r="AA74" s="47"/>
      <c r="AB74" s="2"/>
      <c r="AC74" s="47"/>
      <c r="AD74" s="47"/>
      <c r="AE74" s="29"/>
      <c r="AF74" s="48"/>
      <c r="AG74" s="48"/>
      <c r="AJ74" s="49"/>
      <c r="AK74" s="29"/>
      <c r="AM74" s="48"/>
      <c r="AO74" s="48"/>
      <c r="AP74" s="48"/>
      <c r="AQ74" s="7"/>
      <c r="AS74" s="29"/>
      <c r="AT74" s="47"/>
      <c r="AU74" s="47"/>
      <c r="AV74" s="2"/>
      <c r="AW74" s="47"/>
      <c r="AX74" s="47"/>
      <c r="AY74" s="29"/>
      <c r="AZ74" s="48"/>
      <c r="BA74" s="48"/>
      <c r="BD74" s="49"/>
      <c r="BE74" s="29"/>
      <c r="BF74" s="48"/>
      <c r="BG74" s="48"/>
      <c r="BI74" s="48"/>
      <c r="BJ74" s="48"/>
      <c r="BK74" s="7"/>
      <c r="BM74" s="29"/>
      <c r="BN74" s="47"/>
      <c r="BO74" s="47"/>
      <c r="BP74" s="2"/>
      <c r="BQ74" s="47"/>
      <c r="BR74" s="47"/>
      <c r="BS74" s="29"/>
      <c r="BT74" s="48"/>
      <c r="BU74" s="48"/>
      <c r="BX74" s="49"/>
      <c r="BY74" s="29"/>
      <c r="BZ74" s="48"/>
      <c r="CA74" s="48"/>
      <c r="CC74" s="48"/>
      <c r="CD74" s="48"/>
      <c r="CE74" s="29"/>
      <c r="CG74" s="29"/>
      <c r="CH74" s="47"/>
      <c r="CI74" s="47"/>
      <c r="CJ74" s="2"/>
      <c r="CK74" s="47"/>
      <c r="CL74" s="47"/>
      <c r="CM74" s="29"/>
      <c r="CN74" s="48"/>
      <c r="CO74" s="48"/>
      <c r="CR74" s="49"/>
      <c r="CS74" s="29"/>
      <c r="CT74" s="48"/>
      <c r="CU74" s="48"/>
      <c r="CW74" s="48"/>
      <c r="CX74" s="48"/>
      <c r="CY74" s="7"/>
      <c r="DA74" s="29"/>
      <c r="DB74" s="47"/>
      <c r="DC74" s="47"/>
      <c r="DD74" s="2"/>
      <c r="DE74" s="47"/>
      <c r="DF74" s="47"/>
      <c r="DG74" s="29"/>
      <c r="DH74" s="48"/>
      <c r="DI74" s="48"/>
      <c r="DL74" s="49"/>
      <c r="DM74" s="29"/>
      <c r="DN74" s="48"/>
      <c r="DO74" s="48"/>
      <c r="DQ74" s="48"/>
      <c r="DR74" s="48"/>
      <c r="DS74" s="7"/>
      <c r="DU74" s="29"/>
      <c r="DV74" s="47"/>
      <c r="DW74" s="47"/>
      <c r="DX74" s="2"/>
      <c r="DY74" s="47"/>
      <c r="DZ74" s="47"/>
      <c r="EA74" s="29"/>
      <c r="EC74" s="50"/>
      <c r="EF74" s="49"/>
      <c r="EG74" s="29"/>
      <c r="EH74" s="48"/>
      <c r="EI74" s="48"/>
      <c r="EK74" s="48"/>
      <c r="EL74" s="48"/>
      <c r="EM74" s="7"/>
      <c r="EO74" s="29"/>
      <c r="EP74" s="47"/>
      <c r="EQ74" s="47"/>
      <c r="ER74" s="2"/>
      <c r="ES74" s="47"/>
      <c r="ET74" s="47"/>
      <c r="EU74" s="29"/>
      <c r="EV74" s="48"/>
      <c r="EW74" s="48"/>
      <c r="EZ74" s="49"/>
      <c r="FA74" s="29"/>
      <c r="FB74" s="48"/>
      <c r="FC74" s="48"/>
      <c r="FE74" s="48"/>
      <c r="FF74" s="48"/>
      <c r="FG74" s="7"/>
      <c r="FI74" s="29"/>
      <c r="FJ74" s="47"/>
      <c r="FK74" s="47"/>
      <c r="FL74" s="2"/>
      <c r="FM74" s="47"/>
      <c r="FN74" s="47"/>
      <c r="FO74" s="29"/>
      <c r="FP74" s="48"/>
      <c r="FQ74" s="48"/>
      <c r="FT74" s="49"/>
      <c r="FU74" s="29"/>
      <c r="FV74" s="48"/>
      <c r="FW74" s="48"/>
      <c r="FY74" s="48"/>
      <c r="FZ74" s="48"/>
      <c r="GA74" s="7"/>
      <c r="GI74" s="51"/>
      <c r="GN74" s="49"/>
      <c r="GU74" s="7"/>
      <c r="HC74" s="51"/>
      <c r="HH74" s="49"/>
      <c r="HO74" s="7"/>
      <c r="HW74" s="51"/>
      <c r="IB74" s="49"/>
      <c r="II74" s="7"/>
      <c r="IQ74" s="51"/>
      <c r="IV74" s="49"/>
    </row>
    <row r="75" spans="1:256" s="4" customFormat="1" ht="13.5" customHeight="1">
      <c r="A75" s="62"/>
      <c r="B75" s="2"/>
      <c r="C75" s="7"/>
      <c r="E75" s="29"/>
      <c r="F75" s="47"/>
      <c r="G75" s="48"/>
      <c r="H75" s="2"/>
      <c r="I75" s="47"/>
      <c r="J75" s="48"/>
      <c r="K75" s="29"/>
      <c r="L75" s="48"/>
      <c r="M75" s="48"/>
      <c r="P75" s="49"/>
      <c r="Q75" s="29"/>
      <c r="R75" s="48"/>
      <c r="S75" s="48"/>
      <c r="U75" s="48"/>
      <c r="V75" s="48"/>
      <c r="W75" s="7"/>
      <c r="Y75" s="29"/>
      <c r="Z75" s="47"/>
      <c r="AA75" s="47"/>
      <c r="AB75" s="2"/>
      <c r="AC75" s="47"/>
      <c r="AD75" s="47"/>
      <c r="AE75" s="29"/>
      <c r="AF75" s="48"/>
      <c r="AG75" s="48"/>
      <c r="AJ75" s="49"/>
      <c r="AK75" s="29"/>
      <c r="AM75" s="48"/>
      <c r="AO75" s="48"/>
      <c r="AP75" s="48"/>
      <c r="AQ75" s="7"/>
      <c r="AS75" s="29"/>
      <c r="AT75" s="47"/>
      <c r="AU75" s="47"/>
      <c r="AV75" s="2"/>
      <c r="AW75" s="47"/>
      <c r="AX75" s="47"/>
      <c r="AY75" s="29"/>
      <c r="AZ75" s="48"/>
      <c r="BA75" s="48"/>
      <c r="BD75" s="49"/>
      <c r="BE75" s="29"/>
      <c r="BF75" s="48"/>
      <c r="BG75" s="48"/>
      <c r="BI75" s="48"/>
      <c r="BJ75" s="48"/>
      <c r="BK75" s="7"/>
      <c r="BM75" s="29"/>
      <c r="BN75" s="47"/>
      <c r="BO75" s="47"/>
      <c r="BP75" s="2"/>
      <c r="BQ75" s="47"/>
      <c r="BR75" s="47"/>
      <c r="BS75" s="29"/>
      <c r="BT75" s="48"/>
      <c r="BU75" s="48"/>
      <c r="BX75" s="49"/>
      <c r="BY75" s="29"/>
      <c r="BZ75" s="48"/>
      <c r="CA75" s="48"/>
      <c r="CC75" s="48"/>
      <c r="CD75" s="48"/>
      <c r="CE75" s="29"/>
      <c r="CG75" s="29"/>
      <c r="CH75" s="47"/>
      <c r="CI75" s="47"/>
      <c r="CJ75" s="2"/>
      <c r="CK75" s="47"/>
      <c r="CL75" s="47"/>
      <c r="CM75" s="29"/>
      <c r="CN75" s="48"/>
      <c r="CO75" s="48"/>
      <c r="CR75" s="49"/>
      <c r="CS75" s="29"/>
      <c r="CT75" s="48"/>
      <c r="CU75" s="48"/>
      <c r="CW75" s="48"/>
      <c r="CX75" s="48"/>
      <c r="CY75" s="7"/>
      <c r="DA75" s="29"/>
      <c r="DB75" s="47"/>
      <c r="DC75" s="47"/>
      <c r="DD75" s="2"/>
      <c r="DE75" s="47"/>
      <c r="DF75" s="47"/>
      <c r="DG75" s="29"/>
      <c r="DH75" s="48"/>
      <c r="DI75" s="48"/>
      <c r="DL75" s="49"/>
      <c r="DM75" s="29"/>
      <c r="DN75" s="48"/>
      <c r="DO75" s="48"/>
      <c r="DQ75" s="48"/>
      <c r="DR75" s="48"/>
      <c r="DS75" s="7"/>
      <c r="DU75" s="29"/>
      <c r="DV75" s="47"/>
      <c r="DW75" s="47"/>
      <c r="DX75" s="2"/>
      <c r="DY75" s="47"/>
      <c r="DZ75" s="47"/>
      <c r="EA75" s="29"/>
      <c r="EC75" s="50"/>
      <c r="EF75" s="49"/>
      <c r="EG75" s="29"/>
      <c r="EH75" s="48"/>
      <c r="EI75" s="48"/>
      <c r="EK75" s="48"/>
      <c r="EL75" s="48"/>
      <c r="EM75" s="7"/>
      <c r="EO75" s="29"/>
      <c r="EP75" s="47"/>
      <c r="EQ75" s="47"/>
      <c r="ER75" s="2"/>
      <c r="ES75" s="47"/>
      <c r="ET75" s="47"/>
      <c r="EU75" s="29"/>
      <c r="EV75" s="48"/>
      <c r="EW75" s="48"/>
      <c r="EZ75" s="49"/>
      <c r="FA75" s="29"/>
      <c r="FB75" s="48"/>
      <c r="FC75" s="48"/>
      <c r="FE75" s="48"/>
      <c r="FF75" s="48"/>
      <c r="FG75" s="7"/>
      <c r="FI75" s="29"/>
      <c r="FJ75" s="47"/>
      <c r="FK75" s="47"/>
      <c r="FL75" s="2"/>
      <c r="FM75" s="47"/>
      <c r="FN75" s="47"/>
      <c r="FO75" s="29"/>
      <c r="FP75" s="48"/>
      <c r="FQ75" s="48"/>
      <c r="FT75" s="49"/>
      <c r="FU75" s="29"/>
      <c r="FV75" s="48"/>
      <c r="FW75" s="48"/>
      <c r="FY75" s="48"/>
      <c r="FZ75" s="48"/>
      <c r="GA75" s="7"/>
      <c r="GI75" s="51"/>
      <c r="GN75" s="49"/>
      <c r="GU75" s="7"/>
      <c r="HC75" s="51"/>
      <c r="HH75" s="49"/>
      <c r="HO75" s="7"/>
      <c r="HW75" s="51"/>
      <c r="IB75" s="49"/>
      <c r="II75" s="7"/>
      <c r="IQ75" s="51"/>
      <c r="IV75" s="49"/>
    </row>
    <row r="76" spans="1:256" s="4" customFormat="1" ht="13.5" customHeight="1">
      <c r="A76" s="62"/>
      <c r="B76" s="2"/>
      <c r="C76" s="7"/>
      <c r="E76" s="29"/>
      <c r="F76" s="47"/>
      <c r="G76" s="48"/>
      <c r="H76" s="2"/>
      <c r="I76" s="47"/>
      <c r="J76" s="48"/>
      <c r="K76" s="29"/>
      <c r="L76" s="48"/>
      <c r="M76" s="48"/>
      <c r="P76" s="49"/>
      <c r="Q76" s="29"/>
      <c r="R76" s="48"/>
      <c r="S76" s="48"/>
      <c r="U76" s="48"/>
      <c r="V76" s="48"/>
      <c r="W76" s="7"/>
      <c r="Y76" s="29"/>
      <c r="Z76" s="47"/>
      <c r="AA76" s="47"/>
      <c r="AB76" s="2"/>
      <c r="AC76" s="47"/>
      <c r="AD76" s="47"/>
      <c r="AE76" s="29"/>
      <c r="AF76" s="48"/>
      <c r="AG76" s="48"/>
      <c r="AJ76" s="49"/>
      <c r="AK76" s="29"/>
      <c r="AM76" s="48"/>
      <c r="AO76" s="48"/>
      <c r="AP76" s="48"/>
      <c r="AQ76" s="7"/>
      <c r="AS76" s="29"/>
      <c r="AT76" s="47"/>
      <c r="AU76" s="47"/>
      <c r="AV76" s="2"/>
      <c r="AW76" s="47"/>
      <c r="AX76" s="47"/>
      <c r="AY76" s="29"/>
      <c r="AZ76" s="48"/>
      <c r="BA76" s="48"/>
      <c r="BD76" s="49"/>
      <c r="BE76" s="29"/>
      <c r="BF76" s="48"/>
      <c r="BG76" s="48"/>
      <c r="BI76" s="48"/>
      <c r="BJ76" s="48"/>
      <c r="BK76" s="7"/>
      <c r="BM76" s="29"/>
      <c r="BN76" s="47"/>
      <c r="BO76" s="47"/>
      <c r="BP76" s="2"/>
      <c r="BQ76" s="47"/>
      <c r="BR76" s="47"/>
      <c r="BS76" s="29"/>
      <c r="BT76" s="48"/>
      <c r="BU76" s="48"/>
      <c r="BX76" s="49"/>
      <c r="BY76" s="29"/>
      <c r="BZ76" s="48"/>
      <c r="CA76" s="48"/>
      <c r="CC76" s="48"/>
      <c r="CD76" s="48"/>
      <c r="CE76" s="29"/>
      <c r="CG76" s="29"/>
      <c r="CH76" s="47"/>
      <c r="CI76" s="47"/>
      <c r="CJ76" s="2"/>
      <c r="CK76" s="47"/>
      <c r="CL76" s="47"/>
      <c r="CM76" s="29"/>
      <c r="CN76" s="48"/>
      <c r="CO76" s="48"/>
      <c r="CR76" s="49"/>
      <c r="CS76" s="29"/>
      <c r="CT76" s="48"/>
      <c r="CU76" s="48"/>
      <c r="CW76" s="48"/>
      <c r="CX76" s="48"/>
      <c r="CY76" s="7"/>
      <c r="DA76" s="29"/>
      <c r="DB76" s="47"/>
      <c r="DC76" s="47"/>
      <c r="DD76" s="2"/>
      <c r="DE76" s="47"/>
      <c r="DF76" s="47"/>
      <c r="DG76" s="29"/>
      <c r="DH76" s="48"/>
      <c r="DI76" s="48"/>
      <c r="DL76" s="49"/>
      <c r="DM76" s="29"/>
      <c r="DN76" s="48"/>
      <c r="DO76" s="48"/>
      <c r="DQ76" s="48"/>
      <c r="DR76" s="48"/>
      <c r="DS76" s="7"/>
      <c r="DU76" s="29"/>
      <c r="DV76" s="47"/>
      <c r="DW76" s="47"/>
      <c r="DX76" s="2"/>
      <c r="DY76" s="47"/>
      <c r="DZ76" s="47"/>
      <c r="EA76" s="29"/>
      <c r="EC76" s="50"/>
      <c r="EF76" s="49"/>
      <c r="EG76" s="29"/>
      <c r="EH76" s="48"/>
      <c r="EI76" s="48"/>
      <c r="EK76" s="48"/>
      <c r="EL76" s="48"/>
      <c r="EM76" s="7"/>
      <c r="EO76" s="29"/>
      <c r="EP76" s="47"/>
      <c r="EQ76" s="47"/>
      <c r="ER76" s="2"/>
      <c r="ES76" s="47"/>
      <c r="ET76" s="47"/>
      <c r="EU76" s="29"/>
      <c r="EV76" s="48"/>
      <c r="EW76" s="48"/>
      <c r="EZ76" s="49"/>
      <c r="FA76" s="29"/>
      <c r="FB76" s="48"/>
      <c r="FC76" s="48"/>
      <c r="FE76" s="48"/>
      <c r="FF76" s="48"/>
      <c r="FG76" s="7"/>
      <c r="FI76" s="29"/>
      <c r="FJ76" s="47"/>
      <c r="FK76" s="47"/>
      <c r="FL76" s="2"/>
      <c r="FM76" s="47"/>
      <c r="FN76" s="47"/>
      <c r="FO76" s="29"/>
      <c r="FP76" s="48"/>
      <c r="FQ76" s="48"/>
      <c r="FT76" s="49"/>
      <c r="FU76" s="29"/>
      <c r="FV76" s="48"/>
      <c r="FW76" s="48"/>
      <c r="FY76" s="48"/>
      <c r="FZ76" s="48"/>
      <c r="GA76" s="7"/>
      <c r="GI76" s="51"/>
      <c r="GN76" s="49"/>
      <c r="GU76" s="7"/>
      <c r="HC76" s="51"/>
      <c r="HH76" s="49"/>
      <c r="HO76" s="7"/>
      <c r="HW76" s="51"/>
      <c r="IB76" s="49"/>
      <c r="II76" s="7"/>
      <c r="IQ76" s="51"/>
      <c r="IV76" s="49"/>
    </row>
    <row r="77" spans="1:256" s="4" customFormat="1" ht="13.5" customHeight="1">
      <c r="A77" s="62"/>
      <c r="B77" s="2"/>
      <c r="C77" s="7"/>
      <c r="E77" s="29"/>
      <c r="F77" s="47"/>
      <c r="G77" s="48"/>
      <c r="H77" s="2"/>
      <c r="I77" s="47"/>
      <c r="J77" s="48"/>
      <c r="K77" s="29"/>
      <c r="L77" s="48"/>
      <c r="M77" s="48"/>
      <c r="P77" s="49"/>
      <c r="Q77" s="29"/>
      <c r="R77" s="48"/>
      <c r="S77" s="48"/>
      <c r="U77" s="48"/>
      <c r="V77" s="48"/>
      <c r="W77" s="7"/>
      <c r="Y77" s="29"/>
      <c r="Z77" s="47"/>
      <c r="AA77" s="47"/>
      <c r="AB77" s="2"/>
      <c r="AC77" s="47"/>
      <c r="AD77" s="47"/>
      <c r="AE77" s="29"/>
      <c r="AF77" s="48"/>
      <c r="AG77" s="48"/>
      <c r="AJ77" s="49"/>
      <c r="AK77" s="29"/>
      <c r="AM77" s="48"/>
      <c r="AO77" s="48"/>
      <c r="AP77" s="48"/>
      <c r="AQ77" s="7"/>
      <c r="AS77" s="29"/>
      <c r="AT77" s="47"/>
      <c r="AU77" s="47"/>
      <c r="AV77" s="2"/>
      <c r="AW77" s="47"/>
      <c r="AX77" s="47"/>
      <c r="AY77" s="29"/>
      <c r="AZ77" s="48"/>
      <c r="BA77" s="48"/>
      <c r="BD77" s="49"/>
      <c r="BE77" s="29"/>
      <c r="BF77" s="48"/>
      <c r="BG77" s="48"/>
      <c r="BI77" s="48"/>
      <c r="BJ77" s="48"/>
      <c r="BK77" s="7"/>
      <c r="BM77" s="29"/>
      <c r="BN77" s="47"/>
      <c r="BO77" s="47"/>
      <c r="BP77" s="2"/>
      <c r="BQ77" s="47"/>
      <c r="BR77" s="47"/>
      <c r="BS77" s="29"/>
      <c r="BT77" s="48"/>
      <c r="BU77" s="48"/>
      <c r="BX77" s="49"/>
      <c r="BY77" s="29"/>
      <c r="BZ77" s="48"/>
      <c r="CA77" s="48"/>
      <c r="CC77" s="48"/>
      <c r="CD77" s="48"/>
      <c r="CE77" s="29"/>
      <c r="CG77" s="29"/>
      <c r="CH77" s="47"/>
      <c r="CI77" s="47"/>
      <c r="CJ77" s="2"/>
      <c r="CK77" s="47"/>
      <c r="CL77" s="47"/>
      <c r="CM77" s="29"/>
      <c r="CN77" s="48"/>
      <c r="CO77" s="48"/>
      <c r="CR77" s="49"/>
      <c r="CS77" s="29"/>
      <c r="CT77" s="48"/>
      <c r="CU77" s="48"/>
      <c r="CW77" s="48"/>
      <c r="CX77" s="48"/>
      <c r="CY77" s="7"/>
      <c r="DA77" s="29"/>
      <c r="DB77" s="47"/>
      <c r="DC77" s="47"/>
      <c r="DD77" s="2"/>
      <c r="DE77" s="47"/>
      <c r="DF77" s="47"/>
      <c r="DG77" s="29"/>
      <c r="DH77" s="48"/>
      <c r="DI77" s="48"/>
      <c r="DL77" s="49"/>
      <c r="DM77" s="29"/>
      <c r="DN77" s="48"/>
      <c r="DO77" s="48"/>
      <c r="DQ77" s="48"/>
      <c r="DR77" s="48"/>
      <c r="DS77" s="7"/>
      <c r="DU77" s="29"/>
      <c r="DV77" s="47"/>
      <c r="DW77" s="47"/>
      <c r="DX77" s="2"/>
      <c r="DY77" s="47"/>
      <c r="DZ77" s="47"/>
      <c r="EA77" s="29"/>
      <c r="EC77" s="50"/>
      <c r="EF77" s="49"/>
      <c r="EG77" s="29"/>
      <c r="EH77" s="48"/>
      <c r="EI77" s="48"/>
      <c r="EK77" s="48"/>
      <c r="EL77" s="48"/>
      <c r="EM77" s="7"/>
      <c r="EO77" s="29"/>
      <c r="EP77" s="47"/>
      <c r="EQ77" s="47"/>
      <c r="ER77" s="2"/>
      <c r="ES77" s="47"/>
      <c r="ET77" s="47"/>
      <c r="EU77" s="29"/>
      <c r="EV77" s="48"/>
      <c r="EW77" s="48"/>
      <c r="EZ77" s="49"/>
      <c r="FA77" s="29"/>
      <c r="FB77" s="48"/>
      <c r="FC77" s="48"/>
      <c r="FE77" s="48"/>
      <c r="FF77" s="48"/>
      <c r="FG77" s="7"/>
      <c r="FI77" s="29"/>
      <c r="FJ77" s="47"/>
      <c r="FK77" s="47"/>
      <c r="FL77" s="2"/>
      <c r="FM77" s="47"/>
      <c r="FN77" s="47"/>
      <c r="FO77" s="29"/>
      <c r="FP77" s="48"/>
      <c r="FQ77" s="48"/>
      <c r="FT77" s="49"/>
      <c r="FU77" s="29"/>
      <c r="FV77" s="48"/>
      <c r="FW77" s="48"/>
      <c r="FY77" s="48"/>
      <c r="FZ77" s="48"/>
      <c r="GA77" s="7"/>
      <c r="GI77" s="51"/>
      <c r="GN77" s="49"/>
      <c r="GU77" s="7"/>
      <c r="HC77" s="51"/>
      <c r="HH77" s="49"/>
      <c r="HO77" s="7"/>
      <c r="HW77" s="51"/>
      <c r="IB77" s="49"/>
      <c r="II77" s="7"/>
      <c r="IQ77" s="51"/>
      <c r="IV77" s="49"/>
    </row>
    <row r="78" spans="1:256" s="4" customFormat="1" ht="13.5" customHeight="1">
      <c r="A78" s="62"/>
      <c r="B78" s="2"/>
      <c r="C78" s="7"/>
      <c r="E78" s="29"/>
      <c r="F78" s="47"/>
      <c r="G78" s="48"/>
      <c r="H78" s="2"/>
      <c r="I78" s="47"/>
      <c r="J78" s="48"/>
      <c r="K78" s="29"/>
      <c r="L78" s="48"/>
      <c r="M78" s="48"/>
      <c r="P78" s="49"/>
      <c r="Q78" s="29"/>
      <c r="R78" s="48"/>
      <c r="S78" s="48"/>
      <c r="U78" s="48"/>
      <c r="V78" s="48"/>
      <c r="W78" s="7"/>
      <c r="Y78" s="29"/>
      <c r="Z78" s="47"/>
      <c r="AA78" s="47"/>
      <c r="AB78" s="2"/>
      <c r="AC78" s="47"/>
      <c r="AD78" s="47"/>
      <c r="AE78" s="29"/>
      <c r="AF78" s="48"/>
      <c r="AG78" s="48"/>
      <c r="AJ78" s="49"/>
      <c r="AK78" s="29"/>
      <c r="AM78" s="48"/>
      <c r="AO78" s="48"/>
      <c r="AP78" s="48"/>
      <c r="AQ78" s="7"/>
      <c r="AS78" s="29"/>
      <c r="AT78" s="47"/>
      <c r="AU78" s="47"/>
      <c r="AV78" s="2"/>
      <c r="AW78" s="47"/>
      <c r="AX78" s="47"/>
      <c r="AY78" s="29"/>
      <c r="AZ78" s="48"/>
      <c r="BA78" s="48"/>
      <c r="BD78" s="49"/>
      <c r="BE78" s="29"/>
      <c r="BF78" s="48"/>
      <c r="BG78" s="48"/>
      <c r="BI78" s="48"/>
      <c r="BJ78" s="48"/>
      <c r="BK78" s="7"/>
      <c r="BM78" s="29"/>
      <c r="BN78" s="47"/>
      <c r="BO78" s="47"/>
      <c r="BP78" s="2"/>
      <c r="BQ78" s="47"/>
      <c r="BR78" s="47"/>
      <c r="BS78" s="29"/>
      <c r="BT78" s="48"/>
      <c r="BU78" s="48"/>
      <c r="BX78" s="49"/>
      <c r="BY78" s="29"/>
      <c r="BZ78" s="48"/>
      <c r="CA78" s="48"/>
      <c r="CC78" s="48"/>
      <c r="CD78" s="48"/>
      <c r="CE78" s="29"/>
      <c r="CG78" s="29"/>
      <c r="CH78" s="47"/>
      <c r="CI78" s="47"/>
      <c r="CJ78" s="2"/>
      <c r="CK78" s="47"/>
      <c r="CL78" s="47"/>
      <c r="CM78" s="29"/>
      <c r="CN78" s="48"/>
      <c r="CO78" s="48"/>
      <c r="CR78" s="49"/>
      <c r="CS78" s="29"/>
      <c r="CT78" s="48"/>
      <c r="CU78" s="48"/>
      <c r="CW78" s="48"/>
      <c r="CX78" s="48"/>
      <c r="CY78" s="7"/>
      <c r="DA78" s="29"/>
      <c r="DB78" s="47"/>
      <c r="DC78" s="47"/>
      <c r="DD78" s="2"/>
      <c r="DE78" s="47"/>
      <c r="DF78" s="47"/>
      <c r="DG78" s="29"/>
      <c r="DH78" s="48"/>
      <c r="DI78" s="48"/>
      <c r="DL78" s="49"/>
      <c r="DM78" s="29"/>
      <c r="DN78" s="48"/>
      <c r="DO78" s="48"/>
      <c r="DQ78" s="48"/>
      <c r="DR78" s="48"/>
      <c r="DS78" s="7"/>
      <c r="DU78" s="29"/>
      <c r="DV78" s="47"/>
      <c r="DW78" s="47"/>
      <c r="DX78" s="2"/>
      <c r="DY78" s="47"/>
      <c r="DZ78" s="47"/>
      <c r="EA78" s="29"/>
      <c r="EC78" s="50"/>
      <c r="EF78" s="49"/>
      <c r="EG78" s="29"/>
      <c r="EH78" s="48"/>
      <c r="EI78" s="48"/>
      <c r="EK78" s="48"/>
      <c r="EL78" s="48"/>
      <c r="EM78" s="7"/>
      <c r="EO78" s="29"/>
      <c r="EP78" s="47"/>
      <c r="EQ78" s="47"/>
      <c r="ER78" s="2"/>
      <c r="ES78" s="47"/>
      <c r="ET78" s="47"/>
      <c r="EU78" s="29"/>
      <c r="EV78" s="48"/>
      <c r="EW78" s="48"/>
      <c r="EZ78" s="49"/>
      <c r="FA78" s="29"/>
      <c r="FB78" s="48"/>
      <c r="FC78" s="48"/>
      <c r="FE78" s="48"/>
      <c r="FF78" s="48"/>
      <c r="FG78" s="7"/>
      <c r="FI78" s="29"/>
      <c r="FJ78" s="47"/>
      <c r="FK78" s="47"/>
      <c r="FL78" s="2"/>
      <c r="FM78" s="47"/>
      <c r="FN78" s="47"/>
      <c r="FO78" s="29"/>
      <c r="FP78" s="48"/>
      <c r="FQ78" s="48"/>
      <c r="FT78" s="49"/>
      <c r="FU78" s="29"/>
      <c r="FV78" s="48"/>
      <c r="FW78" s="48"/>
      <c r="FY78" s="48"/>
      <c r="FZ78" s="48"/>
      <c r="GA78" s="7"/>
      <c r="GI78" s="51"/>
      <c r="GN78" s="49"/>
      <c r="GU78" s="7"/>
      <c r="HC78" s="51"/>
      <c r="HH78" s="49"/>
      <c r="HO78" s="7"/>
      <c r="HW78" s="51"/>
      <c r="IB78" s="49"/>
      <c r="II78" s="7"/>
      <c r="IQ78" s="51"/>
      <c r="IV78" s="49"/>
    </row>
    <row r="79" spans="1:256" s="4" customFormat="1" ht="13.5" customHeight="1">
      <c r="A79" s="62"/>
      <c r="B79" s="2"/>
      <c r="C79" s="7"/>
      <c r="E79" s="29"/>
      <c r="F79" s="47"/>
      <c r="G79" s="48"/>
      <c r="H79" s="2"/>
      <c r="I79" s="47"/>
      <c r="J79" s="48"/>
      <c r="K79" s="29"/>
      <c r="L79" s="48"/>
      <c r="M79" s="48"/>
      <c r="P79" s="49"/>
      <c r="Q79" s="29"/>
      <c r="R79" s="48"/>
      <c r="S79" s="48"/>
      <c r="U79" s="48"/>
      <c r="V79" s="48"/>
      <c r="W79" s="7"/>
      <c r="Y79" s="29"/>
      <c r="Z79" s="47"/>
      <c r="AA79" s="47"/>
      <c r="AB79" s="2"/>
      <c r="AC79" s="47"/>
      <c r="AD79" s="47"/>
      <c r="AE79" s="29"/>
      <c r="AF79" s="48"/>
      <c r="AG79" s="48"/>
      <c r="AJ79" s="49"/>
      <c r="AK79" s="29"/>
      <c r="AM79" s="48"/>
      <c r="AO79" s="48"/>
      <c r="AP79" s="48"/>
      <c r="AQ79" s="7"/>
      <c r="AS79" s="29"/>
      <c r="AT79" s="47"/>
      <c r="AU79" s="47"/>
      <c r="AV79" s="2"/>
      <c r="AW79" s="47"/>
      <c r="AX79" s="47"/>
      <c r="AY79" s="29"/>
      <c r="AZ79" s="48"/>
      <c r="BA79" s="48"/>
      <c r="BD79" s="49"/>
      <c r="BE79" s="29"/>
      <c r="BF79" s="48"/>
      <c r="BG79" s="48"/>
      <c r="BI79" s="48"/>
      <c r="BJ79" s="48"/>
      <c r="BK79" s="7"/>
      <c r="BM79" s="29"/>
      <c r="BN79" s="47"/>
      <c r="BO79" s="47"/>
      <c r="BP79" s="2"/>
      <c r="BQ79" s="47"/>
      <c r="BR79" s="47"/>
      <c r="BS79" s="29"/>
      <c r="BT79" s="48"/>
      <c r="BU79" s="48"/>
      <c r="BX79" s="49"/>
      <c r="BY79" s="29"/>
      <c r="BZ79" s="48"/>
      <c r="CA79" s="48"/>
      <c r="CC79" s="48"/>
      <c r="CD79" s="48"/>
      <c r="CE79" s="29"/>
      <c r="CG79" s="29"/>
      <c r="CH79" s="47"/>
      <c r="CI79" s="47"/>
      <c r="CJ79" s="2"/>
      <c r="CK79" s="47"/>
      <c r="CL79" s="47"/>
      <c r="CM79" s="29"/>
      <c r="CN79" s="48"/>
      <c r="CO79" s="48"/>
      <c r="CR79" s="49"/>
      <c r="CS79" s="29"/>
      <c r="CT79" s="48"/>
      <c r="CU79" s="48"/>
      <c r="CW79" s="48"/>
      <c r="CX79" s="48"/>
      <c r="CY79" s="7"/>
      <c r="DA79" s="29"/>
      <c r="DB79" s="47"/>
      <c r="DC79" s="47"/>
      <c r="DD79" s="2"/>
      <c r="DE79" s="47"/>
      <c r="DF79" s="47"/>
      <c r="DG79" s="29"/>
      <c r="DH79" s="48"/>
      <c r="DI79" s="48"/>
      <c r="DL79" s="49"/>
      <c r="DM79" s="29"/>
      <c r="DN79" s="48"/>
      <c r="DO79" s="48"/>
      <c r="DQ79" s="48"/>
      <c r="DR79" s="48"/>
      <c r="DS79" s="7"/>
      <c r="DU79" s="29"/>
      <c r="DV79" s="47"/>
      <c r="DW79" s="47"/>
      <c r="DX79" s="2"/>
      <c r="DY79" s="47"/>
      <c r="DZ79" s="47"/>
      <c r="EA79" s="29"/>
      <c r="EC79" s="50"/>
      <c r="EF79" s="49"/>
      <c r="EG79" s="29"/>
      <c r="EH79" s="48"/>
      <c r="EI79" s="48"/>
      <c r="EK79" s="48"/>
      <c r="EL79" s="48"/>
      <c r="EM79" s="7"/>
      <c r="EO79" s="29"/>
      <c r="EP79" s="47"/>
      <c r="EQ79" s="47"/>
      <c r="ER79" s="2"/>
      <c r="ES79" s="47"/>
      <c r="ET79" s="47"/>
      <c r="EU79" s="29"/>
      <c r="EV79" s="48"/>
      <c r="EW79" s="48"/>
      <c r="EZ79" s="49"/>
      <c r="FA79" s="29"/>
      <c r="FB79" s="48"/>
      <c r="FC79" s="48"/>
      <c r="FE79" s="48"/>
      <c r="FF79" s="48"/>
      <c r="FG79" s="7"/>
      <c r="FI79" s="29"/>
      <c r="FJ79" s="47"/>
      <c r="FK79" s="47"/>
      <c r="FL79" s="2"/>
      <c r="FM79" s="47"/>
      <c r="FN79" s="47"/>
      <c r="FO79" s="29"/>
      <c r="FP79" s="48"/>
      <c r="FQ79" s="48"/>
      <c r="FT79" s="49"/>
      <c r="FU79" s="29"/>
      <c r="FV79" s="48"/>
      <c r="FW79" s="48"/>
      <c r="FY79" s="48"/>
      <c r="FZ79" s="48"/>
      <c r="GA79" s="7"/>
      <c r="GI79" s="51"/>
      <c r="GN79" s="49"/>
      <c r="GU79" s="7"/>
      <c r="HC79" s="51"/>
      <c r="HH79" s="49"/>
      <c r="HO79" s="7"/>
      <c r="HW79" s="51"/>
      <c r="IB79" s="49"/>
      <c r="II79" s="7"/>
      <c r="IQ79" s="51"/>
      <c r="IV79" s="49"/>
    </row>
    <row r="80" spans="1:256" s="4" customFormat="1" ht="13.5" customHeight="1">
      <c r="A80" s="62"/>
      <c r="B80" s="2"/>
      <c r="C80" s="7"/>
      <c r="E80" s="29"/>
      <c r="F80" s="47"/>
      <c r="G80" s="48"/>
      <c r="H80" s="2"/>
      <c r="I80" s="47"/>
      <c r="J80" s="48"/>
      <c r="K80" s="29"/>
      <c r="L80" s="48"/>
      <c r="M80" s="48"/>
      <c r="P80" s="49"/>
      <c r="Q80" s="29"/>
      <c r="R80" s="48"/>
      <c r="S80" s="48"/>
      <c r="U80" s="48"/>
      <c r="V80" s="48"/>
      <c r="W80" s="7"/>
      <c r="Y80" s="29"/>
      <c r="Z80" s="47"/>
      <c r="AA80" s="47"/>
      <c r="AB80" s="2"/>
      <c r="AC80" s="47"/>
      <c r="AD80" s="47"/>
      <c r="AE80" s="29"/>
      <c r="AF80" s="48"/>
      <c r="AG80" s="48"/>
      <c r="AJ80" s="49"/>
      <c r="AK80" s="29"/>
      <c r="AM80" s="48"/>
      <c r="AO80" s="48"/>
      <c r="AP80" s="48"/>
      <c r="AQ80" s="7"/>
      <c r="AS80" s="29"/>
      <c r="AT80" s="47"/>
      <c r="AU80" s="47"/>
      <c r="AV80" s="2"/>
      <c r="AW80" s="47"/>
      <c r="AX80" s="47"/>
      <c r="AY80" s="29"/>
      <c r="AZ80" s="48"/>
      <c r="BA80" s="48"/>
      <c r="BD80" s="49"/>
      <c r="BE80" s="29"/>
      <c r="BF80" s="48"/>
      <c r="BG80" s="48"/>
      <c r="BI80" s="48"/>
      <c r="BJ80" s="48"/>
      <c r="BK80" s="7"/>
      <c r="BM80" s="29"/>
      <c r="BN80" s="47"/>
      <c r="BO80" s="47"/>
      <c r="BP80" s="2"/>
      <c r="BQ80" s="47"/>
      <c r="BR80" s="47"/>
      <c r="BS80" s="29"/>
      <c r="BT80" s="48"/>
      <c r="BU80" s="48"/>
      <c r="BX80" s="49"/>
      <c r="BY80" s="29"/>
      <c r="BZ80" s="48"/>
      <c r="CA80" s="48"/>
      <c r="CC80" s="48"/>
      <c r="CD80" s="48"/>
      <c r="CE80" s="29"/>
      <c r="CG80" s="29"/>
      <c r="CH80" s="47"/>
      <c r="CI80" s="47"/>
      <c r="CJ80" s="2"/>
      <c r="CK80" s="47"/>
      <c r="CL80" s="47"/>
      <c r="CM80" s="29"/>
      <c r="CN80" s="48"/>
      <c r="CO80" s="48"/>
      <c r="CR80" s="49"/>
      <c r="CS80" s="29"/>
      <c r="CT80" s="48"/>
      <c r="CU80" s="48"/>
      <c r="CW80" s="48"/>
      <c r="CX80" s="48"/>
      <c r="CY80" s="7"/>
      <c r="DA80" s="29"/>
      <c r="DB80" s="47"/>
      <c r="DC80" s="47"/>
      <c r="DD80" s="2"/>
      <c r="DE80" s="47"/>
      <c r="DF80" s="47"/>
      <c r="DG80" s="29"/>
      <c r="DH80" s="48"/>
      <c r="DI80" s="48"/>
      <c r="DL80" s="49"/>
      <c r="DM80" s="29"/>
      <c r="DN80" s="48"/>
      <c r="DO80" s="48"/>
      <c r="DQ80" s="48"/>
      <c r="DR80" s="48"/>
      <c r="DS80" s="7"/>
      <c r="DU80" s="29"/>
      <c r="DV80" s="47"/>
      <c r="DW80" s="47"/>
      <c r="DX80" s="2"/>
      <c r="DY80" s="47"/>
      <c r="DZ80" s="47"/>
      <c r="EA80" s="29"/>
      <c r="EC80" s="50"/>
      <c r="EF80" s="49"/>
      <c r="EG80" s="29"/>
      <c r="EH80" s="48"/>
      <c r="EI80" s="48"/>
      <c r="EK80" s="48"/>
      <c r="EL80" s="48"/>
      <c r="EM80" s="7"/>
      <c r="EO80" s="29"/>
      <c r="EP80" s="47"/>
      <c r="EQ80" s="47"/>
      <c r="ER80" s="2"/>
      <c r="ES80" s="47"/>
      <c r="ET80" s="47"/>
      <c r="EU80" s="29"/>
      <c r="EV80" s="48"/>
      <c r="EW80" s="48"/>
      <c r="EZ80" s="49"/>
      <c r="FA80" s="29"/>
      <c r="FB80" s="48"/>
      <c r="FC80" s="48"/>
      <c r="FE80" s="48"/>
      <c r="FF80" s="48"/>
      <c r="FG80" s="7"/>
      <c r="FI80" s="29"/>
      <c r="FJ80" s="47"/>
      <c r="FK80" s="47"/>
      <c r="FL80" s="2"/>
      <c r="FM80" s="47"/>
      <c r="FN80" s="47"/>
      <c r="FO80" s="29"/>
      <c r="FP80" s="48"/>
      <c r="FQ80" s="48"/>
      <c r="FT80" s="49"/>
      <c r="FU80" s="29"/>
      <c r="FV80" s="48"/>
      <c r="FW80" s="48"/>
      <c r="FY80" s="48"/>
      <c r="FZ80" s="48"/>
      <c r="GA80" s="7"/>
      <c r="GI80" s="51"/>
      <c r="GN80" s="49"/>
      <c r="GU80" s="7"/>
      <c r="HC80" s="51"/>
      <c r="HH80" s="49"/>
      <c r="HO80" s="7"/>
      <c r="HW80" s="51"/>
      <c r="IB80" s="49"/>
      <c r="II80" s="7"/>
      <c r="IQ80" s="51"/>
      <c r="IV80" s="49"/>
    </row>
    <row r="81" spans="1:256" s="4" customFormat="1" ht="13.5" customHeight="1">
      <c r="A81" s="62"/>
      <c r="B81" s="2"/>
      <c r="C81" s="7"/>
      <c r="E81" s="29"/>
      <c r="F81" s="47"/>
      <c r="G81" s="48"/>
      <c r="H81" s="2"/>
      <c r="I81" s="47"/>
      <c r="J81" s="48"/>
      <c r="K81" s="29"/>
      <c r="L81" s="48"/>
      <c r="M81" s="48"/>
      <c r="P81" s="49"/>
      <c r="Q81" s="29"/>
      <c r="R81" s="48"/>
      <c r="S81" s="48"/>
      <c r="U81" s="48"/>
      <c r="V81" s="48"/>
      <c r="W81" s="7"/>
      <c r="Y81" s="29"/>
      <c r="Z81" s="47"/>
      <c r="AA81" s="47"/>
      <c r="AB81" s="2"/>
      <c r="AC81" s="47"/>
      <c r="AD81" s="47"/>
      <c r="AE81" s="29"/>
      <c r="AF81" s="48"/>
      <c r="AG81" s="48"/>
      <c r="AJ81" s="49"/>
      <c r="AK81" s="29"/>
      <c r="AM81" s="48"/>
      <c r="AO81" s="48"/>
      <c r="AP81" s="48"/>
      <c r="AQ81" s="7"/>
      <c r="AS81" s="29"/>
      <c r="AT81" s="47"/>
      <c r="AU81" s="47"/>
      <c r="AV81" s="2"/>
      <c r="AW81" s="47"/>
      <c r="AX81" s="47"/>
      <c r="AY81" s="29"/>
      <c r="AZ81" s="48"/>
      <c r="BA81" s="48"/>
      <c r="BD81" s="49"/>
      <c r="BE81" s="29"/>
      <c r="BF81" s="48"/>
      <c r="BG81" s="48"/>
      <c r="BI81" s="48"/>
      <c r="BJ81" s="48"/>
      <c r="BK81" s="7"/>
      <c r="BM81" s="29"/>
      <c r="BN81" s="47"/>
      <c r="BO81" s="47"/>
      <c r="BP81" s="2"/>
      <c r="BQ81" s="47"/>
      <c r="BR81" s="47"/>
      <c r="BS81" s="29"/>
      <c r="BT81" s="48"/>
      <c r="BU81" s="48"/>
      <c r="BX81" s="49"/>
      <c r="BY81" s="29"/>
      <c r="BZ81" s="48"/>
      <c r="CA81" s="48"/>
      <c r="CC81" s="48"/>
      <c r="CD81" s="48"/>
      <c r="CE81" s="29"/>
      <c r="CG81" s="29"/>
      <c r="CH81" s="47"/>
      <c r="CI81" s="47"/>
      <c r="CJ81" s="2"/>
      <c r="CK81" s="47"/>
      <c r="CL81" s="47"/>
      <c r="CM81" s="29"/>
      <c r="CN81" s="48"/>
      <c r="CO81" s="48"/>
      <c r="CR81" s="49"/>
      <c r="CS81" s="29"/>
      <c r="CT81" s="48"/>
      <c r="CU81" s="48"/>
      <c r="CW81" s="48"/>
      <c r="CX81" s="48"/>
      <c r="CY81" s="7"/>
      <c r="DA81" s="29"/>
      <c r="DB81" s="47"/>
      <c r="DC81" s="47"/>
      <c r="DD81" s="2"/>
      <c r="DE81" s="47"/>
      <c r="DF81" s="47"/>
      <c r="DG81" s="29"/>
      <c r="DH81" s="48"/>
      <c r="DI81" s="48"/>
      <c r="DL81" s="49"/>
      <c r="DM81" s="29"/>
      <c r="DN81" s="48"/>
      <c r="DO81" s="48"/>
      <c r="DQ81" s="48"/>
      <c r="DR81" s="48"/>
      <c r="DS81" s="7"/>
      <c r="DU81" s="29"/>
      <c r="DV81" s="47"/>
      <c r="DW81" s="47"/>
      <c r="DX81" s="2"/>
      <c r="DY81" s="47"/>
      <c r="DZ81" s="47"/>
      <c r="EA81" s="29"/>
      <c r="EC81" s="50"/>
      <c r="EF81" s="49"/>
      <c r="EG81" s="29"/>
      <c r="EH81" s="48"/>
      <c r="EI81" s="48"/>
      <c r="EK81" s="48"/>
      <c r="EL81" s="48"/>
      <c r="EM81" s="7"/>
      <c r="EO81" s="29"/>
      <c r="EP81" s="47"/>
      <c r="EQ81" s="47"/>
      <c r="ER81" s="2"/>
      <c r="ES81" s="47"/>
      <c r="ET81" s="47"/>
      <c r="EU81" s="29"/>
      <c r="EV81" s="48"/>
      <c r="EW81" s="48"/>
      <c r="EZ81" s="49"/>
      <c r="FA81" s="29"/>
      <c r="FB81" s="48"/>
      <c r="FC81" s="48"/>
      <c r="FE81" s="48"/>
      <c r="FF81" s="48"/>
      <c r="FG81" s="7"/>
      <c r="FI81" s="29"/>
      <c r="FJ81" s="47"/>
      <c r="FK81" s="47"/>
      <c r="FL81" s="2"/>
      <c r="FM81" s="47"/>
      <c r="FN81" s="47"/>
      <c r="FO81" s="29"/>
      <c r="FP81" s="48"/>
      <c r="FQ81" s="48"/>
      <c r="FT81" s="49"/>
      <c r="FU81" s="29"/>
      <c r="FV81" s="48"/>
      <c r="FW81" s="48"/>
      <c r="FY81" s="48"/>
      <c r="FZ81" s="48"/>
      <c r="GA81" s="7"/>
      <c r="GI81" s="51"/>
      <c r="GN81" s="49"/>
      <c r="GU81" s="7"/>
      <c r="HC81" s="51"/>
      <c r="HH81" s="49"/>
      <c r="HO81" s="7"/>
      <c r="HW81" s="51"/>
      <c r="IB81" s="49"/>
      <c r="II81" s="7"/>
      <c r="IQ81" s="51"/>
      <c r="IV81" s="49"/>
    </row>
    <row r="82" spans="1:256" s="4" customFormat="1" ht="13.5" customHeight="1">
      <c r="A82" s="62"/>
      <c r="B82" s="2"/>
      <c r="C82" s="7"/>
      <c r="E82" s="29"/>
      <c r="F82" s="47"/>
      <c r="G82" s="48"/>
      <c r="H82" s="2"/>
      <c r="I82" s="47"/>
      <c r="J82" s="48"/>
      <c r="K82" s="29"/>
      <c r="L82" s="48"/>
      <c r="M82" s="48"/>
      <c r="P82" s="49"/>
      <c r="Q82" s="29"/>
      <c r="R82" s="48"/>
      <c r="S82" s="48"/>
      <c r="U82" s="48"/>
      <c r="V82" s="48"/>
      <c r="W82" s="7"/>
      <c r="Y82" s="29"/>
      <c r="Z82" s="47"/>
      <c r="AA82" s="47"/>
      <c r="AB82" s="2"/>
      <c r="AC82" s="47"/>
      <c r="AD82" s="47"/>
      <c r="AE82" s="29"/>
      <c r="AF82" s="48"/>
      <c r="AG82" s="48"/>
      <c r="AJ82" s="49"/>
      <c r="AK82" s="29"/>
      <c r="AM82" s="48"/>
      <c r="AO82" s="48"/>
      <c r="AP82" s="48"/>
      <c r="AQ82" s="7"/>
      <c r="AS82" s="29"/>
      <c r="AT82" s="47"/>
      <c r="AU82" s="47"/>
      <c r="AV82" s="2"/>
      <c r="AW82" s="47"/>
      <c r="AX82" s="47"/>
      <c r="AY82" s="29"/>
      <c r="AZ82" s="48"/>
      <c r="BA82" s="48"/>
      <c r="BD82" s="49"/>
      <c r="BE82" s="29"/>
      <c r="BF82" s="48"/>
      <c r="BG82" s="48"/>
      <c r="BI82" s="48"/>
      <c r="BJ82" s="48"/>
      <c r="BK82" s="7"/>
      <c r="BM82" s="29"/>
      <c r="BN82" s="47"/>
      <c r="BO82" s="47"/>
      <c r="BP82" s="2"/>
      <c r="BQ82" s="47"/>
      <c r="BR82" s="47"/>
      <c r="BS82" s="29"/>
      <c r="BT82" s="48"/>
      <c r="BU82" s="48"/>
      <c r="BX82" s="49"/>
      <c r="BY82" s="29"/>
      <c r="BZ82" s="48"/>
      <c r="CA82" s="48"/>
      <c r="CC82" s="48"/>
      <c r="CD82" s="48"/>
      <c r="CE82" s="29"/>
      <c r="CG82" s="29"/>
      <c r="CH82" s="47"/>
      <c r="CI82" s="47"/>
      <c r="CJ82" s="2"/>
      <c r="CK82" s="47"/>
      <c r="CL82" s="47"/>
      <c r="CM82" s="29"/>
      <c r="CN82" s="48"/>
      <c r="CO82" s="48"/>
      <c r="CR82" s="49"/>
      <c r="CS82" s="29"/>
      <c r="CT82" s="48"/>
      <c r="CU82" s="48"/>
      <c r="CW82" s="48"/>
      <c r="CX82" s="48"/>
      <c r="CY82" s="7"/>
      <c r="DA82" s="29"/>
      <c r="DB82" s="47"/>
      <c r="DC82" s="47"/>
      <c r="DD82" s="2"/>
      <c r="DE82" s="47"/>
      <c r="DF82" s="47"/>
      <c r="DG82" s="29"/>
      <c r="DH82" s="48"/>
      <c r="DI82" s="48"/>
      <c r="DL82" s="49"/>
      <c r="DM82" s="29"/>
      <c r="DN82" s="48"/>
      <c r="DO82" s="48"/>
      <c r="DQ82" s="48"/>
      <c r="DR82" s="48"/>
      <c r="DS82" s="7"/>
      <c r="DU82" s="29"/>
      <c r="DV82" s="47"/>
      <c r="DW82" s="47"/>
      <c r="DX82" s="2"/>
      <c r="DY82" s="47"/>
      <c r="DZ82" s="47"/>
      <c r="EA82" s="29"/>
      <c r="EC82" s="50"/>
      <c r="EF82" s="49"/>
      <c r="EG82" s="29"/>
      <c r="EH82" s="48"/>
      <c r="EI82" s="48"/>
      <c r="EK82" s="48"/>
      <c r="EL82" s="48"/>
      <c r="EM82" s="7"/>
      <c r="EO82" s="29"/>
      <c r="EP82" s="47"/>
      <c r="EQ82" s="47"/>
      <c r="ER82" s="2"/>
      <c r="ES82" s="47"/>
      <c r="ET82" s="47"/>
      <c r="EU82" s="29"/>
      <c r="EV82" s="48"/>
      <c r="EW82" s="48"/>
      <c r="EZ82" s="49"/>
      <c r="FA82" s="29"/>
      <c r="FB82" s="48"/>
      <c r="FC82" s="48"/>
      <c r="FE82" s="48"/>
      <c r="FF82" s="48"/>
      <c r="FG82" s="7"/>
      <c r="FI82" s="29"/>
      <c r="FJ82" s="47"/>
      <c r="FK82" s="47"/>
      <c r="FL82" s="2"/>
      <c r="FM82" s="47"/>
      <c r="FN82" s="47"/>
      <c r="FO82" s="29"/>
      <c r="FP82" s="48"/>
      <c r="FQ82" s="48"/>
      <c r="FT82" s="49"/>
      <c r="FU82" s="29"/>
      <c r="FV82" s="48"/>
      <c r="FW82" s="48"/>
      <c r="FY82" s="48"/>
      <c r="FZ82" s="48"/>
      <c r="GA82" s="7"/>
      <c r="GI82" s="51"/>
      <c r="GN82" s="49"/>
      <c r="GU82" s="7"/>
      <c r="HC82" s="51"/>
      <c r="HH82" s="49"/>
      <c r="HO82" s="7"/>
      <c r="HW82" s="51"/>
      <c r="IB82" s="49"/>
      <c r="II82" s="7"/>
      <c r="IQ82" s="51"/>
      <c r="IV82" s="49"/>
    </row>
    <row r="83" spans="1:256" s="4" customFormat="1" ht="13.5" customHeight="1">
      <c r="A83" s="62"/>
      <c r="B83" s="2"/>
      <c r="C83" s="7"/>
      <c r="E83" s="29"/>
      <c r="F83" s="47"/>
      <c r="G83" s="48"/>
      <c r="H83" s="2"/>
      <c r="I83" s="47"/>
      <c r="J83" s="48"/>
      <c r="K83" s="29"/>
      <c r="L83" s="48"/>
      <c r="M83" s="48"/>
      <c r="P83" s="49"/>
      <c r="Q83" s="29"/>
      <c r="R83" s="48"/>
      <c r="S83" s="48"/>
      <c r="U83" s="48"/>
      <c r="V83" s="48"/>
      <c r="W83" s="7"/>
      <c r="Y83" s="29"/>
      <c r="Z83" s="47"/>
      <c r="AA83" s="47"/>
      <c r="AB83" s="2"/>
      <c r="AC83" s="47"/>
      <c r="AD83" s="47"/>
      <c r="AE83" s="29"/>
      <c r="AF83" s="48"/>
      <c r="AG83" s="48"/>
      <c r="AJ83" s="49"/>
      <c r="AK83" s="29"/>
      <c r="AM83" s="48"/>
      <c r="AO83" s="48"/>
      <c r="AP83" s="48"/>
      <c r="AQ83" s="7"/>
      <c r="AS83" s="29"/>
      <c r="AT83" s="47"/>
      <c r="AU83" s="47"/>
      <c r="AV83" s="2"/>
      <c r="AW83" s="47"/>
      <c r="AX83" s="47"/>
      <c r="AY83" s="29"/>
      <c r="AZ83" s="48"/>
      <c r="BA83" s="48"/>
      <c r="BD83" s="49"/>
      <c r="BE83" s="29"/>
      <c r="BF83" s="48"/>
      <c r="BG83" s="48"/>
      <c r="BI83" s="48"/>
      <c r="BJ83" s="48"/>
      <c r="BK83" s="7"/>
      <c r="BM83" s="29"/>
      <c r="BN83" s="47"/>
      <c r="BO83" s="47"/>
      <c r="BP83" s="2"/>
      <c r="BQ83" s="47"/>
      <c r="BR83" s="47"/>
      <c r="BS83" s="29"/>
      <c r="BT83" s="48"/>
      <c r="BU83" s="48"/>
      <c r="BX83" s="49"/>
      <c r="BY83" s="29"/>
      <c r="BZ83" s="48"/>
      <c r="CA83" s="48"/>
      <c r="CC83" s="48"/>
      <c r="CD83" s="48"/>
      <c r="CE83" s="29"/>
      <c r="CG83" s="29"/>
      <c r="CH83" s="47"/>
      <c r="CI83" s="47"/>
      <c r="CJ83" s="2"/>
      <c r="CK83" s="47"/>
      <c r="CL83" s="47"/>
      <c r="CM83" s="29"/>
      <c r="CN83" s="48"/>
      <c r="CO83" s="48"/>
      <c r="CR83" s="49"/>
      <c r="CS83" s="29"/>
      <c r="CT83" s="48"/>
      <c r="CU83" s="48"/>
      <c r="CW83" s="48"/>
      <c r="CX83" s="48"/>
      <c r="CY83" s="7"/>
      <c r="DA83" s="29"/>
      <c r="DB83" s="47"/>
      <c r="DC83" s="47"/>
      <c r="DD83" s="2"/>
      <c r="DE83" s="47"/>
      <c r="DF83" s="47"/>
      <c r="DG83" s="29"/>
      <c r="DH83" s="48"/>
      <c r="DI83" s="48"/>
      <c r="DL83" s="49"/>
      <c r="DM83" s="29"/>
      <c r="DN83" s="48"/>
      <c r="DO83" s="48"/>
      <c r="DQ83" s="48"/>
      <c r="DR83" s="48"/>
      <c r="DS83" s="7"/>
      <c r="DU83" s="29"/>
      <c r="DV83" s="47"/>
      <c r="DW83" s="47"/>
      <c r="DX83" s="2"/>
      <c r="DY83" s="47"/>
      <c r="DZ83" s="47"/>
      <c r="EA83" s="29"/>
      <c r="EC83" s="50"/>
      <c r="EF83" s="49"/>
      <c r="EG83" s="29"/>
      <c r="EH83" s="48"/>
      <c r="EI83" s="48"/>
      <c r="EK83" s="48"/>
      <c r="EL83" s="48"/>
      <c r="EM83" s="7"/>
      <c r="EO83" s="29"/>
      <c r="EP83" s="47"/>
      <c r="EQ83" s="47"/>
      <c r="ER83" s="2"/>
      <c r="ES83" s="47"/>
      <c r="ET83" s="47"/>
      <c r="EU83" s="29"/>
      <c r="EV83" s="48"/>
      <c r="EW83" s="48"/>
      <c r="EZ83" s="49"/>
      <c r="FA83" s="29"/>
      <c r="FB83" s="48"/>
      <c r="FC83" s="48"/>
      <c r="FE83" s="48"/>
      <c r="FF83" s="48"/>
      <c r="FG83" s="7"/>
      <c r="FI83" s="29"/>
      <c r="FJ83" s="47"/>
      <c r="FK83" s="47"/>
      <c r="FL83" s="2"/>
      <c r="FM83" s="47"/>
      <c r="FN83" s="47"/>
      <c r="FO83" s="29"/>
      <c r="FP83" s="48"/>
      <c r="FQ83" s="48"/>
      <c r="FT83" s="49"/>
      <c r="FU83" s="29"/>
      <c r="FV83" s="48"/>
      <c r="FW83" s="48"/>
      <c r="FY83" s="48"/>
      <c r="FZ83" s="48"/>
      <c r="GA83" s="7"/>
      <c r="GI83" s="51"/>
      <c r="GN83" s="49"/>
      <c r="GU83" s="7"/>
      <c r="HC83" s="51"/>
      <c r="HH83" s="49"/>
      <c r="HO83" s="7"/>
      <c r="HW83" s="51"/>
      <c r="IB83" s="49"/>
      <c r="II83" s="7"/>
      <c r="IQ83" s="51"/>
      <c r="IV83" s="49"/>
    </row>
    <row r="84" spans="1:256" s="4" customFormat="1" ht="13.5" customHeight="1">
      <c r="A84" s="62"/>
      <c r="B84" s="2"/>
      <c r="C84" s="7"/>
      <c r="E84" s="29"/>
      <c r="F84" s="47"/>
      <c r="G84" s="48"/>
      <c r="H84" s="2"/>
      <c r="I84" s="47"/>
      <c r="J84" s="48"/>
      <c r="K84" s="29"/>
      <c r="L84" s="48"/>
      <c r="M84" s="48"/>
      <c r="P84" s="49"/>
      <c r="Q84" s="29"/>
      <c r="R84" s="48"/>
      <c r="S84" s="48"/>
      <c r="U84" s="48"/>
      <c r="V84" s="48"/>
      <c r="W84" s="7"/>
      <c r="Y84" s="29"/>
      <c r="Z84" s="47"/>
      <c r="AA84" s="47"/>
      <c r="AB84" s="2"/>
      <c r="AC84" s="47"/>
      <c r="AD84" s="47"/>
      <c r="AE84" s="29"/>
      <c r="AF84" s="48"/>
      <c r="AG84" s="48"/>
      <c r="AJ84" s="49"/>
      <c r="AK84" s="29"/>
      <c r="AM84" s="48"/>
      <c r="AO84" s="48"/>
      <c r="AP84" s="48"/>
      <c r="AQ84" s="7"/>
      <c r="AS84" s="29"/>
      <c r="AT84" s="47"/>
      <c r="AU84" s="47"/>
      <c r="AV84" s="2"/>
      <c r="AW84" s="47"/>
      <c r="AX84" s="47"/>
      <c r="AY84" s="29"/>
      <c r="AZ84" s="48"/>
      <c r="BA84" s="48"/>
      <c r="BD84" s="49"/>
      <c r="BE84" s="29"/>
      <c r="BF84" s="48"/>
      <c r="BG84" s="48"/>
      <c r="BI84" s="48"/>
      <c r="BJ84" s="48"/>
      <c r="BK84" s="7"/>
      <c r="BM84" s="29"/>
      <c r="BN84" s="47"/>
      <c r="BO84" s="47"/>
      <c r="BP84" s="2"/>
      <c r="BQ84" s="47"/>
      <c r="BR84" s="47"/>
      <c r="BS84" s="29"/>
      <c r="BT84" s="48"/>
      <c r="BU84" s="48"/>
      <c r="BX84" s="49"/>
      <c r="BY84" s="29"/>
      <c r="BZ84" s="48"/>
      <c r="CA84" s="48"/>
      <c r="CC84" s="48"/>
      <c r="CD84" s="48"/>
      <c r="CE84" s="29"/>
      <c r="CG84" s="29"/>
      <c r="CH84" s="47"/>
      <c r="CI84" s="47"/>
      <c r="CJ84" s="2"/>
      <c r="CK84" s="47"/>
      <c r="CL84" s="47"/>
      <c r="CM84" s="29"/>
      <c r="CN84" s="48"/>
      <c r="CO84" s="48"/>
      <c r="CR84" s="49"/>
      <c r="CS84" s="29"/>
      <c r="CT84" s="48"/>
      <c r="CU84" s="48"/>
      <c r="CW84" s="48"/>
      <c r="CX84" s="48"/>
      <c r="CY84" s="7"/>
      <c r="DA84" s="29"/>
      <c r="DB84" s="47"/>
      <c r="DC84" s="47"/>
      <c r="DD84" s="2"/>
      <c r="DE84" s="47"/>
      <c r="DF84" s="47"/>
      <c r="DG84" s="29"/>
      <c r="DH84" s="48"/>
      <c r="DI84" s="48"/>
      <c r="DL84" s="49"/>
      <c r="DM84" s="29"/>
      <c r="DN84" s="48"/>
      <c r="DO84" s="48"/>
      <c r="DQ84" s="48"/>
      <c r="DR84" s="48"/>
      <c r="DS84" s="7"/>
      <c r="DU84" s="29"/>
      <c r="DV84" s="47"/>
      <c r="DW84" s="47"/>
      <c r="DX84" s="2"/>
      <c r="DY84" s="47"/>
      <c r="DZ84" s="47"/>
      <c r="EA84" s="29"/>
      <c r="EC84" s="50"/>
      <c r="EF84" s="49"/>
      <c r="EG84" s="29"/>
      <c r="EH84" s="48"/>
      <c r="EI84" s="48"/>
      <c r="EK84" s="48"/>
      <c r="EL84" s="48"/>
      <c r="EM84" s="7"/>
      <c r="EO84" s="29"/>
      <c r="EP84" s="47"/>
      <c r="EQ84" s="47"/>
      <c r="ER84" s="2"/>
      <c r="ES84" s="47"/>
      <c r="ET84" s="47"/>
      <c r="EU84" s="29"/>
      <c r="EV84" s="48"/>
      <c r="EW84" s="48"/>
      <c r="EZ84" s="49"/>
      <c r="FA84" s="29"/>
      <c r="FB84" s="48"/>
      <c r="FC84" s="48"/>
      <c r="FE84" s="48"/>
      <c r="FF84" s="48"/>
      <c r="FG84" s="7"/>
      <c r="FI84" s="29"/>
      <c r="FJ84" s="47"/>
      <c r="FK84" s="47"/>
      <c r="FL84" s="2"/>
      <c r="FM84" s="47"/>
      <c r="FN84" s="47"/>
      <c r="FO84" s="29"/>
      <c r="FP84" s="48"/>
      <c r="FQ84" s="48"/>
      <c r="FT84" s="49"/>
      <c r="FU84" s="29"/>
      <c r="FV84" s="48"/>
      <c r="FW84" s="48"/>
      <c r="FY84" s="48"/>
      <c r="FZ84" s="48"/>
      <c r="GA84" s="7"/>
      <c r="GI84" s="51"/>
      <c r="GN84" s="49"/>
      <c r="GU84" s="7"/>
      <c r="HC84" s="51"/>
      <c r="HH84" s="49"/>
      <c r="HO84" s="7"/>
      <c r="HW84" s="51"/>
      <c r="IB84" s="49"/>
      <c r="II84" s="7"/>
      <c r="IQ84" s="51"/>
      <c r="IV84" s="49"/>
    </row>
    <row r="85" spans="1:256" s="4" customFormat="1" ht="13.5" customHeight="1">
      <c r="A85" s="62"/>
      <c r="B85" s="2"/>
      <c r="C85" s="7"/>
      <c r="E85" s="29"/>
      <c r="F85" s="47"/>
      <c r="G85" s="48"/>
      <c r="H85" s="2"/>
      <c r="I85" s="47"/>
      <c r="J85" s="48"/>
      <c r="K85" s="29"/>
      <c r="L85" s="48"/>
      <c r="M85" s="48"/>
      <c r="P85" s="49"/>
      <c r="Q85" s="29"/>
      <c r="R85" s="48"/>
      <c r="S85" s="48"/>
      <c r="U85" s="48"/>
      <c r="V85" s="48"/>
      <c r="W85" s="7"/>
      <c r="Y85" s="29"/>
      <c r="Z85" s="47"/>
      <c r="AA85" s="47"/>
      <c r="AB85" s="2"/>
      <c r="AC85" s="47"/>
      <c r="AD85" s="47"/>
      <c r="AE85" s="29"/>
      <c r="AF85" s="48"/>
      <c r="AG85" s="48"/>
      <c r="AJ85" s="49"/>
      <c r="AK85" s="29"/>
      <c r="AM85" s="48"/>
      <c r="AO85" s="48"/>
      <c r="AP85" s="48"/>
      <c r="AQ85" s="7"/>
      <c r="AS85" s="29"/>
      <c r="AT85" s="47"/>
      <c r="AU85" s="47"/>
      <c r="AV85" s="2"/>
      <c r="AW85" s="47"/>
      <c r="AX85" s="47"/>
      <c r="AY85" s="29"/>
      <c r="AZ85" s="48"/>
      <c r="BA85" s="48"/>
      <c r="BD85" s="49"/>
      <c r="BE85" s="29"/>
      <c r="BF85" s="48"/>
      <c r="BG85" s="48"/>
      <c r="BI85" s="48"/>
      <c r="BJ85" s="48"/>
      <c r="BK85" s="7"/>
      <c r="BM85" s="29"/>
      <c r="BN85" s="47"/>
      <c r="BO85" s="47"/>
      <c r="BP85" s="2"/>
      <c r="BQ85" s="47"/>
      <c r="BR85" s="47"/>
      <c r="BS85" s="29"/>
      <c r="BT85" s="48"/>
      <c r="BU85" s="48"/>
      <c r="BX85" s="49"/>
      <c r="BY85" s="29"/>
      <c r="BZ85" s="48"/>
      <c r="CA85" s="48"/>
      <c r="CC85" s="48"/>
      <c r="CD85" s="48"/>
      <c r="CE85" s="29"/>
      <c r="CG85" s="29"/>
      <c r="CH85" s="47"/>
      <c r="CI85" s="47"/>
      <c r="CJ85" s="2"/>
      <c r="CK85" s="47"/>
      <c r="CL85" s="47"/>
      <c r="CM85" s="29"/>
      <c r="CN85" s="48"/>
      <c r="CO85" s="48"/>
      <c r="CR85" s="49"/>
      <c r="CS85" s="29"/>
      <c r="CT85" s="48"/>
      <c r="CU85" s="48"/>
      <c r="CW85" s="48"/>
      <c r="CX85" s="48"/>
      <c r="CY85" s="7"/>
      <c r="DA85" s="29"/>
      <c r="DB85" s="47"/>
      <c r="DC85" s="47"/>
      <c r="DD85" s="2"/>
      <c r="DE85" s="47"/>
      <c r="DF85" s="47"/>
      <c r="DG85" s="29"/>
      <c r="DH85" s="48"/>
      <c r="DI85" s="48"/>
      <c r="DL85" s="49"/>
      <c r="DM85" s="29"/>
      <c r="DN85" s="48"/>
      <c r="DO85" s="48"/>
      <c r="DQ85" s="48"/>
      <c r="DR85" s="48"/>
      <c r="DS85" s="7"/>
      <c r="DU85" s="29"/>
      <c r="DV85" s="47"/>
      <c r="DW85" s="47"/>
      <c r="DX85" s="2"/>
      <c r="DY85" s="47"/>
      <c r="DZ85" s="47"/>
      <c r="EA85" s="29"/>
      <c r="EC85" s="50"/>
      <c r="EF85" s="49"/>
      <c r="EG85" s="29"/>
      <c r="EH85" s="48"/>
      <c r="EI85" s="48"/>
      <c r="EK85" s="48"/>
      <c r="EL85" s="48"/>
      <c r="EM85" s="7"/>
      <c r="EO85" s="29"/>
      <c r="EP85" s="47"/>
      <c r="EQ85" s="47"/>
      <c r="ER85" s="2"/>
      <c r="ES85" s="47"/>
      <c r="ET85" s="47"/>
      <c r="EU85" s="29"/>
      <c r="EV85" s="48"/>
      <c r="EW85" s="48"/>
      <c r="EZ85" s="49"/>
      <c r="FA85" s="29"/>
      <c r="FB85" s="48"/>
      <c r="FC85" s="48"/>
      <c r="FE85" s="48"/>
      <c r="FF85" s="48"/>
      <c r="FG85" s="7"/>
      <c r="FI85" s="29"/>
      <c r="FJ85" s="47"/>
      <c r="FK85" s="47"/>
      <c r="FL85" s="2"/>
      <c r="FM85" s="47"/>
      <c r="FN85" s="47"/>
      <c r="FO85" s="29"/>
      <c r="FP85" s="48"/>
      <c r="FQ85" s="48"/>
      <c r="FT85" s="49"/>
      <c r="FU85" s="29"/>
      <c r="FV85" s="48"/>
      <c r="FW85" s="48"/>
      <c r="FY85" s="48"/>
      <c r="FZ85" s="48"/>
      <c r="GA85" s="7"/>
      <c r="GI85" s="51"/>
      <c r="GN85" s="49"/>
      <c r="GU85" s="7"/>
      <c r="HC85" s="51"/>
      <c r="HH85" s="49"/>
      <c r="HO85" s="7"/>
      <c r="HW85" s="51"/>
      <c r="IB85" s="49"/>
      <c r="II85" s="7"/>
      <c r="IQ85" s="51"/>
      <c r="IV85" s="49"/>
    </row>
    <row r="86" spans="1:256" s="4" customFormat="1" ht="13.5" customHeight="1">
      <c r="A86" s="62"/>
      <c r="B86" s="2"/>
      <c r="C86" s="7"/>
      <c r="E86" s="29"/>
      <c r="F86" s="47"/>
      <c r="G86" s="48"/>
      <c r="H86" s="2"/>
      <c r="I86" s="47"/>
      <c r="J86" s="48"/>
      <c r="K86" s="29"/>
      <c r="L86" s="48"/>
      <c r="M86" s="48"/>
      <c r="P86" s="49"/>
      <c r="Q86" s="29"/>
      <c r="R86" s="48"/>
      <c r="S86" s="48"/>
      <c r="U86" s="48"/>
      <c r="V86" s="48"/>
      <c r="W86" s="7"/>
      <c r="Y86" s="29"/>
      <c r="Z86" s="47"/>
      <c r="AA86" s="47"/>
      <c r="AB86" s="2"/>
      <c r="AC86" s="47"/>
      <c r="AD86" s="47"/>
      <c r="AE86" s="29"/>
      <c r="AF86" s="48"/>
      <c r="AG86" s="48"/>
      <c r="AJ86" s="49"/>
      <c r="AK86" s="29"/>
      <c r="AM86" s="48"/>
      <c r="AO86" s="48"/>
      <c r="AP86" s="48"/>
      <c r="AQ86" s="7"/>
      <c r="AS86" s="29"/>
      <c r="AT86" s="47"/>
      <c r="AU86" s="47"/>
      <c r="AV86" s="2"/>
      <c r="AW86" s="47"/>
      <c r="AX86" s="47"/>
      <c r="AY86" s="29"/>
      <c r="AZ86" s="48"/>
      <c r="BA86" s="48"/>
      <c r="BD86" s="49"/>
      <c r="BE86" s="29"/>
      <c r="BF86" s="48"/>
      <c r="BG86" s="48"/>
      <c r="BI86" s="48"/>
      <c r="BJ86" s="48"/>
      <c r="BK86" s="7"/>
      <c r="BM86" s="29"/>
      <c r="BN86" s="47"/>
      <c r="BO86" s="47"/>
      <c r="BP86" s="2"/>
      <c r="BQ86" s="47"/>
      <c r="BR86" s="47"/>
      <c r="BS86" s="29"/>
      <c r="BT86" s="48"/>
      <c r="BU86" s="48"/>
      <c r="BX86" s="49"/>
      <c r="BY86" s="29"/>
      <c r="BZ86" s="48"/>
      <c r="CA86" s="48"/>
      <c r="CC86" s="48"/>
      <c r="CD86" s="48"/>
      <c r="CE86" s="29"/>
      <c r="CG86" s="29"/>
      <c r="CH86" s="47"/>
      <c r="CI86" s="47"/>
      <c r="CJ86" s="2"/>
      <c r="CK86" s="47"/>
      <c r="CL86" s="47"/>
      <c r="CM86" s="29"/>
      <c r="CN86" s="48"/>
      <c r="CO86" s="48"/>
      <c r="CR86" s="49"/>
      <c r="CS86" s="29"/>
      <c r="CT86" s="48"/>
      <c r="CU86" s="48"/>
      <c r="CW86" s="48"/>
      <c r="CX86" s="48"/>
      <c r="CY86" s="7"/>
      <c r="DA86" s="29"/>
      <c r="DB86" s="47"/>
      <c r="DC86" s="47"/>
      <c r="DD86" s="2"/>
      <c r="DE86" s="47"/>
      <c r="DF86" s="47"/>
      <c r="DG86" s="29"/>
      <c r="DH86" s="48"/>
      <c r="DI86" s="48"/>
      <c r="DL86" s="49"/>
      <c r="DM86" s="29"/>
      <c r="DN86" s="48"/>
      <c r="DO86" s="48"/>
      <c r="DQ86" s="48"/>
      <c r="DR86" s="48"/>
      <c r="DS86" s="7"/>
      <c r="DU86" s="29"/>
      <c r="DV86" s="47"/>
      <c r="DW86" s="47"/>
      <c r="DX86" s="2"/>
      <c r="DY86" s="47"/>
      <c r="DZ86" s="47"/>
      <c r="EA86" s="29"/>
      <c r="EC86" s="50"/>
      <c r="EF86" s="49"/>
      <c r="EG86" s="29"/>
      <c r="EH86" s="48"/>
      <c r="EI86" s="48"/>
      <c r="EK86" s="48"/>
      <c r="EL86" s="48"/>
      <c r="EM86" s="7"/>
      <c r="EO86" s="29"/>
      <c r="EP86" s="47"/>
      <c r="EQ86" s="47"/>
      <c r="ER86" s="2"/>
      <c r="ES86" s="47"/>
      <c r="ET86" s="47"/>
      <c r="EU86" s="29"/>
      <c r="EV86" s="48"/>
      <c r="EW86" s="48"/>
      <c r="EZ86" s="49"/>
      <c r="FA86" s="29"/>
      <c r="FB86" s="48"/>
      <c r="FC86" s="48"/>
      <c r="FE86" s="48"/>
      <c r="FF86" s="48"/>
      <c r="FG86" s="7"/>
      <c r="FI86" s="29"/>
      <c r="FJ86" s="47"/>
      <c r="FK86" s="47"/>
      <c r="FL86" s="2"/>
      <c r="FM86" s="47"/>
      <c r="FN86" s="47"/>
      <c r="FO86" s="29"/>
      <c r="FP86" s="48"/>
      <c r="FQ86" s="48"/>
      <c r="FT86" s="49"/>
      <c r="FU86" s="29"/>
      <c r="FV86" s="48"/>
      <c r="FW86" s="48"/>
      <c r="FY86" s="48"/>
      <c r="FZ86" s="48"/>
      <c r="GA86" s="7"/>
      <c r="GI86" s="51"/>
      <c r="GN86" s="49"/>
      <c r="GU86" s="7"/>
      <c r="HC86" s="51"/>
      <c r="HH86" s="49"/>
      <c r="HO86" s="7"/>
      <c r="HW86" s="51"/>
      <c r="IB86" s="49"/>
      <c r="II86" s="7"/>
      <c r="IQ86" s="51"/>
      <c r="IV86" s="49"/>
    </row>
    <row r="87" spans="1:256" s="4" customFormat="1" ht="13.5" customHeight="1">
      <c r="A87" s="62"/>
      <c r="B87" s="2"/>
      <c r="C87" s="7"/>
      <c r="E87" s="29"/>
      <c r="F87" s="47"/>
      <c r="G87" s="48"/>
      <c r="H87" s="2"/>
      <c r="I87" s="47"/>
      <c r="J87" s="48"/>
      <c r="K87" s="29"/>
      <c r="L87" s="48"/>
      <c r="M87" s="48"/>
      <c r="P87" s="49"/>
      <c r="Q87" s="29"/>
      <c r="R87" s="48"/>
      <c r="S87" s="48"/>
      <c r="U87" s="48"/>
      <c r="V87" s="48"/>
      <c r="W87" s="7"/>
      <c r="Y87" s="29"/>
      <c r="Z87" s="47"/>
      <c r="AA87" s="47"/>
      <c r="AB87" s="2"/>
      <c r="AC87" s="47"/>
      <c r="AD87" s="47"/>
      <c r="AE87" s="29"/>
      <c r="AF87" s="48"/>
      <c r="AG87" s="48"/>
      <c r="AJ87" s="49"/>
      <c r="AK87" s="29"/>
      <c r="AM87" s="48"/>
      <c r="AO87" s="48"/>
      <c r="AP87" s="48"/>
      <c r="AQ87" s="7"/>
      <c r="AS87" s="29"/>
      <c r="AT87" s="47"/>
      <c r="AU87" s="47"/>
      <c r="AV87" s="2"/>
      <c r="AW87" s="47"/>
      <c r="AX87" s="47"/>
      <c r="AY87" s="29"/>
      <c r="AZ87" s="48"/>
      <c r="BA87" s="48"/>
      <c r="BD87" s="49"/>
      <c r="BE87" s="29"/>
      <c r="BF87" s="48"/>
      <c r="BG87" s="48"/>
      <c r="BI87" s="48"/>
      <c r="BJ87" s="48"/>
      <c r="BK87" s="7"/>
      <c r="BM87" s="29"/>
      <c r="BN87" s="47"/>
      <c r="BO87" s="47"/>
      <c r="BP87" s="2"/>
      <c r="BQ87" s="47"/>
      <c r="BR87" s="47"/>
      <c r="BS87" s="29"/>
      <c r="BT87" s="48"/>
      <c r="BU87" s="48"/>
      <c r="BX87" s="49"/>
      <c r="BY87" s="29"/>
      <c r="BZ87" s="48"/>
      <c r="CA87" s="48"/>
      <c r="CC87" s="48"/>
      <c r="CD87" s="48"/>
      <c r="CE87" s="29"/>
      <c r="CG87" s="29"/>
      <c r="CH87" s="47"/>
      <c r="CI87" s="47"/>
      <c r="CJ87" s="2"/>
      <c r="CK87" s="47"/>
      <c r="CL87" s="47"/>
      <c r="CM87" s="29"/>
      <c r="CN87" s="48"/>
      <c r="CO87" s="48"/>
      <c r="CR87" s="49"/>
      <c r="CS87" s="29"/>
      <c r="CT87" s="48"/>
      <c r="CU87" s="48"/>
      <c r="CW87" s="48"/>
      <c r="CX87" s="48"/>
      <c r="CY87" s="7"/>
      <c r="DA87" s="29"/>
      <c r="DB87" s="47"/>
      <c r="DC87" s="47"/>
      <c r="DD87" s="2"/>
      <c r="DE87" s="47"/>
      <c r="DF87" s="47"/>
      <c r="DG87" s="29"/>
      <c r="DH87" s="48"/>
      <c r="DI87" s="48"/>
      <c r="DL87" s="49"/>
      <c r="DM87" s="29"/>
      <c r="DN87" s="48"/>
      <c r="DO87" s="48"/>
      <c r="DQ87" s="48"/>
      <c r="DR87" s="48"/>
      <c r="DS87" s="7"/>
      <c r="DU87" s="29"/>
      <c r="DV87" s="47"/>
      <c r="DW87" s="47"/>
      <c r="DX87" s="2"/>
      <c r="DY87" s="47"/>
      <c r="DZ87" s="47"/>
      <c r="EA87" s="29"/>
      <c r="EC87" s="50"/>
      <c r="EF87" s="49"/>
      <c r="EG87" s="29"/>
      <c r="EH87" s="48"/>
      <c r="EI87" s="48"/>
      <c r="EK87" s="48"/>
      <c r="EL87" s="48"/>
      <c r="EM87" s="7"/>
      <c r="EO87" s="29"/>
      <c r="EP87" s="47"/>
      <c r="EQ87" s="47"/>
      <c r="ER87" s="2"/>
      <c r="ES87" s="47"/>
      <c r="ET87" s="47"/>
      <c r="EU87" s="29"/>
      <c r="EV87" s="48"/>
      <c r="EW87" s="48"/>
      <c r="EZ87" s="49"/>
      <c r="FA87" s="29"/>
      <c r="FB87" s="48"/>
      <c r="FC87" s="48"/>
      <c r="FE87" s="48"/>
      <c r="FF87" s="48"/>
      <c r="FG87" s="7"/>
      <c r="FI87" s="29"/>
      <c r="FJ87" s="47"/>
      <c r="FK87" s="47"/>
      <c r="FL87" s="2"/>
      <c r="FM87" s="47"/>
      <c r="FN87" s="47"/>
      <c r="FO87" s="29"/>
      <c r="FP87" s="48"/>
      <c r="FQ87" s="48"/>
      <c r="FT87" s="49"/>
      <c r="FU87" s="29"/>
      <c r="FV87" s="48"/>
      <c r="FW87" s="48"/>
      <c r="FY87" s="48"/>
      <c r="FZ87" s="48"/>
      <c r="GA87" s="7"/>
      <c r="GI87" s="51"/>
      <c r="GN87" s="49"/>
      <c r="GU87" s="7"/>
      <c r="HC87" s="51"/>
      <c r="HH87" s="49"/>
      <c r="HO87" s="7"/>
      <c r="HW87" s="51"/>
      <c r="IB87" s="49"/>
      <c r="II87" s="7"/>
      <c r="IQ87" s="51"/>
      <c r="IV87" s="49"/>
    </row>
    <row r="88" spans="1:256" ht="13.5" customHeight="1">
      <c r="A88" s="62"/>
      <c r="C88" s="7"/>
      <c r="D88" s="4"/>
      <c r="E88" s="29"/>
      <c r="F88" s="47"/>
      <c r="G88" s="48"/>
      <c r="I88" s="47"/>
      <c r="J88" s="48"/>
      <c r="K88" s="29"/>
      <c r="L88" s="48"/>
      <c r="M88" s="48"/>
      <c r="N88" s="4"/>
      <c r="O88" s="4"/>
      <c r="P88" s="49"/>
      <c r="Q88" s="29"/>
      <c r="R88" s="48"/>
      <c r="S88" s="48"/>
      <c r="T88" s="4"/>
      <c r="U88" s="48"/>
      <c r="V88" s="48"/>
      <c r="W88" s="7"/>
      <c r="X88" s="4"/>
      <c r="Y88" s="29"/>
      <c r="Z88" s="47"/>
      <c r="AA88" s="47"/>
      <c r="AC88" s="47"/>
      <c r="AD88" s="47"/>
      <c r="AE88" s="29"/>
      <c r="AF88" s="48"/>
      <c r="AG88" s="48"/>
      <c r="AH88" s="4"/>
      <c r="AI88" s="4"/>
      <c r="AJ88" s="49"/>
      <c r="AK88" s="29"/>
      <c r="AL88" s="4"/>
      <c r="AM88" s="48"/>
      <c r="AN88" s="4"/>
      <c r="AO88" s="48"/>
      <c r="AP88" s="48"/>
      <c r="AQ88" s="7"/>
      <c r="AR88" s="4"/>
      <c r="AS88" s="29"/>
      <c r="AT88" s="47"/>
      <c r="AU88" s="47"/>
      <c r="AW88" s="47"/>
      <c r="AX88" s="47"/>
      <c r="AY88" s="29"/>
      <c r="AZ88" s="48"/>
      <c r="BA88" s="48"/>
      <c r="BB88" s="4"/>
      <c r="BC88" s="4"/>
      <c r="BD88" s="49"/>
      <c r="BE88" s="29"/>
      <c r="BF88" s="48"/>
      <c r="BG88" s="48"/>
      <c r="BH88" s="4"/>
      <c r="BI88" s="48"/>
      <c r="BJ88" s="48"/>
      <c r="BK88" s="7"/>
      <c r="BL88" s="4"/>
      <c r="BM88" s="29"/>
      <c r="BN88" s="47"/>
      <c r="BO88" s="47"/>
      <c r="BQ88" s="47"/>
      <c r="BR88" s="47"/>
      <c r="BS88" s="29"/>
      <c r="BT88" s="48"/>
      <c r="BU88" s="48"/>
      <c r="BV88" s="4"/>
      <c r="BW88" s="4"/>
      <c r="BX88" s="49"/>
      <c r="BY88" s="29"/>
      <c r="BZ88" s="48"/>
      <c r="CA88" s="48"/>
      <c r="CB88" s="4"/>
      <c r="CC88" s="48"/>
      <c r="CD88" s="48"/>
      <c r="CE88" s="29"/>
      <c r="CF88" s="4"/>
      <c r="CG88" s="29"/>
      <c r="CH88" s="47"/>
      <c r="CI88" s="47"/>
      <c r="CK88" s="47"/>
      <c r="CL88" s="47"/>
      <c r="CM88" s="29"/>
      <c r="CN88" s="48"/>
      <c r="CO88" s="48"/>
      <c r="CP88" s="4"/>
      <c r="CQ88" s="4"/>
      <c r="CR88" s="49"/>
      <c r="CS88" s="29"/>
      <c r="CT88" s="48"/>
      <c r="CU88" s="48"/>
      <c r="CV88" s="4"/>
      <c r="CW88" s="48"/>
      <c r="CX88" s="48"/>
      <c r="CY88" s="7"/>
      <c r="CZ88" s="4"/>
      <c r="DA88" s="29"/>
      <c r="DB88" s="47"/>
      <c r="DC88" s="47"/>
      <c r="DE88" s="47"/>
      <c r="DF88" s="47"/>
      <c r="DG88" s="29"/>
      <c r="DH88" s="48"/>
      <c r="DI88" s="48"/>
      <c r="DJ88" s="4"/>
      <c r="DK88" s="4"/>
      <c r="DL88" s="49"/>
      <c r="DM88" s="29"/>
      <c r="DN88" s="48"/>
      <c r="DO88" s="48"/>
      <c r="DP88" s="4"/>
      <c r="DQ88" s="48"/>
      <c r="DR88" s="48"/>
      <c r="DS88" s="7"/>
      <c r="DT88" s="4"/>
      <c r="DU88" s="29"/>
      <c r="DV88" s="47"/>
      <c r="DW88" s="47"/>
      <c r="DY88" s="47"/>
      <c r="DZ88" s="47"/>
      <c r="EA88" s="29"/>
      <c r="EB88" s="4"/>
      <c r="EC88" s="50"/>
      <c r="ED88" s="4"/>
      <c r="EE88" s="4"/>
      <c r="EF88" s="49"/>
      <c r="EG88" s="29"/>
      <c r="EH88" s="48"/>
      <c r="EI88" s="48"/>
      <c r="EJ88" s="4"/>
      <c r="EK88" s="48"/>
      <c r="EL88" s="48"/>
      <c r="EM88" s="7"/>
      <c r="EN88" s="4"/>
      <c r="EO88" s="29"/>
      <c r="EP88" s="47"/>
      <c r="EQ88" s="47"/>
      <c r="ES88" s="47"/>
      <c r="ET88" s="47"/>
      <c r="EU88" s="29"/>
      <c r="EV88" s="48"/>
      <c r="EW88" s="48"/>
      <c r="EX88" s="4"/>
      <c r="EY88" s="4"/>
      <c r="EZ88" s="49"/>
      <c r="FA88" s="29"/>
      <c r="FB88" s="48"/>
      <c r="FC88" s="48"/>
      <c r="FD88" s="4"/>
      <c r="FE88" s="48"/>
      <c r="FF88" s="48"/>
      <c r="FG88" s="7"/>
      <c r="FH88" s="4"/>
      <c r="FI88" s="29"/>
      <c r="FJ88" s="47"/>
      <c r="FK88" s="47"/>
      <c r="FM88" s="47"/>
      <c r="FN88" s="47"/>
      <c r="FO88" s="29"/>
      <c r="FP88" s="48"/>
      <c r="FQ88" s="48"/>
      <c r="FR88" s="4"/>
      <c r="FS88" s="4"/>
      <c r="FT88" s="49"/>
      <c r="FU88" s="29"/>
      <c r="FV88" s="48"/>
      <c r="FW88" s="48"/>
      <c r="FX88" s="4"/>
      <c r="FY88" s="48"/>
      <c r="FZ88" s="48"/>
      <c r="GA88" s="19"/>
      <c r="GI88" s="56"/>
      <c r="GN88" s="57"/>
      <c r="GU88" s="19"/>
      <c r="HC88" s="56"/>
      <c r="HH88" s="57"/>
      <c r="HO88" s="19"/>
      <c r="HW88" s="56"/>
      <c r="IB88" s="57"/>
      <c r="II88" s="19"/>
      <c r="IQ88" s="56"/>
      <c r="IV88" s="57"/>
    </row>
    <row r="89" spans="1:256" ht="13.5" customHeight="1">
      <c r="A89" s="62"/>
      <c r="C89" s="7"/>
      <c r="D89" s="4"/>
      <c r="E89" s="29"/>
      <c r="F89" s="47"/>
      <c r="G89" s="48"/>
      <c r="I89" s="47"/>
      <c r="J89" s="48"/>
      <c r="K89" s="29"/>
      <c r="L89" s="48"/>
      <c r="M89" s="48"/>
      <c r="N89" s="4"/>
      <c r="O89" s="4"/>
      <c r="P89" s="49"/>
      <c r="Q89" s="29"/>
      <c r="R89" s="48"/>
      <c r="S89" s="48"/>
      <c r="T89" s="4"/>
      <c r="U89" s="48"/>
      <c r="V89" s="48"/>
      <c r="W89" s="7"/>
      <c r="X89" s="4"/>
      <c r="Y89" s="29"/>
      <c r="Z89" s="47"/>
      <c r="AA89" s="47"/>
      <c r="AC89" s="47"/>
      <c r="AD89" s="47"/>
      <c r="AE89" s="29"/>
      <c r="AF89" s="48"/>
      <c r="AG89" s="48"/>
      <c r="AH89" s="4"/>
      <c r="AI89" s="4"/>
      <c r="AJ89" s="49"/>
      <c r="AK89" s="29"/>
      <c r="AL89" s="4"/>
      <c r="AM89" s="48"/>
      <c r="AN89" s="4"/>
      <c r="AO89" s="48"/>
      <c r="AP89" s="48"/>
      <c r="AQ89" s="7"/>
      <c r="AR89" s="4"/>
      <c r="AS89" s="29"/>
      <c r="AT89" s="47"/>
      <c r="AU89" s="47"/>
      <c r="AW89" s="47"/>
      <c r="AX89" s="47"/>
      <c r="AY89" s="29"/>
      <c r="AZ89" s="48"/>
      <c r="BA89" s="48"/>
      <c r="BB89" s="4"/>
      <c r="BC89" s="4"/>
      <c r="BD89" s="49"/>
      <c r="BE89" s="29"/>
      <c r="BF89" s="48"/>
      <c r="BG89" s="48"/>
      <c r="BH89" s="4"/>
      <c r="BI89" s="48"/>
      <c r="BJ89" s="48"/>
      <c r="BK89" s="7"/>
      <c r="BL89" s="4"/>
      <c r="BM89" s="29"/>
      <c r="BN89" s="47"/>
      <c r="BO89" s="47"/>
      <c r="BQ89" s="47"/>
      <c r="BR89" s="47"/>
      <c r="BS89" s="29"/>
      <c r="BT89" s="48"/>
      <c r="BU89" s="48"/>
      <c r="BV89" s="4"/>
      <c r="BW89" s="4"/>
      <c r="BX89" s="49"/>
      <c r="BY89" s="29"/>
      <c r="BZ89" s="48"/>
      <c r="CA89" s="48"/>
      <c r="CB89" s="4"/>
      <c r="CC89" s="48"/>
      <c r="CD89" s="48"/>
      <c r="CE89" s="29"/>
      <c r="CF89" s="4"/>
      <c r="CG89" s="29"/>
      <c r="CH89" s="47"/>
      <c r="CI89" s="47"/>
      <c r="CK89" s="47"/>
      <c r="CL89" s="47"/>
      <c r="CM89" s="29"/>
      <c r="CN89" s="48"/>
      <c r="CO89" s="48"/>
      <c r="CP89" s="4"/>
      <c r="CQ89" s="4"/>
      <c r="CR89" s="49"/>
      <c r="CS89" s="29"/>
      <c r="CT89" s="48"/>
      <c r="CU89" s="48"/>
      <c r="CV89" s="4"/>
      <c r="CW89" s="48"/>
      <c r="CX89" s="48"/>
      <c r="CY89" s="7"/>
      <c r="CZ89" s="4"/>
      <c r="DA89" s="29"/>
      <c r="DB89" s="47"/>
      <c r="DC89" s="47"/>
      <c r="DE89" s="47"/>
      <c r="DF89" s="47"/>
      <c r="DG89" s="29"/>
      <c r="DH89" s="48"/>
      <c r="DI89" s="48"/>
      <c r="DJ89" s="4"/>
      <c r="DK89" s="4"/>
      <c r="DL89" s="49"/>
      <c r="DM89" s="29"/>
      <c r="DN89" s="48"/>
      <c r="DO89" s="48"/>
      <c r="DP89" s="4"/>
      <c r="DQ89" s="48"/>
      <c r="DR89" s="48"/>
      <c r="DS89" s="7"/>
      <c r="DT89" s="4"/>
      <c r="DU89" s="29"/>
      <c r="DV89" s="47"/>
      <c r="DW89" s="47"/>
      <c r="DY89" s="47"/>
      <c r="DZ89" s="47"/>
      <c r="EA89" s="29"/>
      <c r="EB89" s="4"/>
      <c r="EC89" s="50"/>
      <c r="ED89" s="4"/>
      <c r="EE89" s="4"/>
      <c r="EF89" s="49"/>
      <c r="EG89" s="29"/>
      <c r="EH89" s="48"/>
      <c r="EI89" s="48"/>
      <c r="EJ89" s="4"/>
      <c r="EK89" s="48"/>
      <c r="EL89" s="48"/>
      <c r="EM89" s="7"/>
      <c r="EN89" s="4"/>
      <c r="EO89" s="29"/>
      <c r="EP89" s="47"/>
      <c r="EQ89" s="47"/>
      <c r="ES89" s="47"/>
      <c r="ET89" s="47"/>
      <c r="EU89" s="29"/>
      <c r="EV89" s="48"/>
      <c r="EW89" s="48"/>
      <c r="EX89" s="4"/>
      <c r="EY89" s="4"/>
      <c r="EZ89" s="49"/>
      <c r="FA89" s="29"/>
      <c r="FB89" s="48"/>
      <c r="FC89" s="48"/>
      <c r="FD89" s="4"/>
      <c r="FE89" s="48"/>
      <c r="FF89" s="48"/>
      <c r="FG89" s="7"/>
      <c r="FH89" s="4"/>
      <c r="FI89" s="29"/>
      <c r="FJ89" s="47"/>
      <c r="FK89" s="47"/>
      <c r="FM89" s="47"/>
      <c r="FN89" s="47"/>
      <c r="FO89" s="29"/>
      <c r="FP89" s="48"/>
      <c r="FQ89" s="48"/>
      <c r="FR89" s="4"/>
      <c r="FS89" s="4"/>
      <c r="FT89" s="49"/>
      <c r="FU89" s="29"/>
      <c r="FV89" s="48"/>
      <c r="FW89" s="48"/>
      <c r="FX89" s="4"/>
      <c r="FY89" s="48"/>
      <c r="FZ89" s="48"/>
      <c r="GA89" s="19"/>
      <c r="GI89" s="56"/>
      <c r="GN89" s="57"/>
      <c r="GU89" s="19"/>
      <c r="HC89" s="56"/>
      <c r="HH89" s="57"/>
      <c r="HO89" s="19"/>
      <c r="HW89" s="56"/>
      <c r="IB89" s="57"/>
      <c r="II89" s="19"/>
      <c r="IQ89" s="56"/>
      <c r="IV89" s="57"/>
    </row>
    <row r="90" spans="1:256" ht="13.5" customHeight="1">
      <c r="A90" s="62"/>
      <c r="C90" s="7"/>
      <c r="D90" s="4"/>
      <c r="E90" s="29"/>
      <c r="F90" s="47"/>
      <c r="G90" s="48"/>
      <c r="I90" s="47"/>
      <c r="J90" s="48"/>
      <c r="K90" s="29"/>
      <c r="L90" s="48"/>
      <c r="M90" s="48"/>
      <c r="N90" s="4"/>
      <c r="O90" s="4"/>
      <c r="P90" s="49"/>
      <c r="Q90" s="29"/>
      <c r="R90" s="48"/>
      <c r="S90" s="48"/>
      <c r="T90" s="4"/>
      <c r="U90" s="48"/>
      <c r="V90" s="48"/>
      <c r="W90" s="7"/>
      <c r="X90" s="4"/>
      <c r="Y90" s="29"/>
      <c r="Z90" s="47"/>
      <c r="AA90" s="47"/>
      <c r="AC90" s="47"/>
      <c r="AD90" s="47"/>
      <c r="AE90" s="29"/>
      <c r="AF90" s="48"/>
      <c r="AG90" s="48"/>
      <c r="AH90" s="4"/>
      <c r="AI90" s="4"/>
      <c r="AJ90" s="49"/>
      <c r="AK90" s="29"/>
      <c r="AL90" s="4"/>
      <c r="AM90" s="48"/>
      <c r="AN90" s="4"/>
      <c r="AO90" s="48"/>
      <c r="AP90" s="48"/>
      <c r="AQ90" s="7"/>
      <c r="AR90" s="4"/>
      <c r="AS90" s="29"/>
      <c r="AT90" s="47"/>
      <c r="AU90" s="47"/>
      <c r="AW90" s="47"/>
      <c r="AX90" s="47"/>
      <c r="AY90" s="29"/>
      <c r="AZ90" s="48"/>
      <c r="BA90" s="48"/>
      <c r="BB90" s="4"/>
      <c r="BC90" s="4"/>
      <c r="BD90" s="49"/>
      <c r="BE90" s="29"/>
      <c r="BF90" s="48"/>
      <c r="BG90" s="48"/>
      <c r="BH90" s="4"/>
      <c r="BI90" s="48"/>
      <c r="BJ90" s="48"/>
      <c r="BK90" s="7"/>
      <c r="BL90" s="4"/>
      <c r="BM90" s="29"/>
      <c r="BN90" s="47"/>
      <c r="BO90" s="47"/>
      <c r="BQ90" s="47"/>
      <c r="BR90" s="47"/>
      <c r="BS90" s="29"/>
      <c r="BT90" s="48"/>
      <c r="BU90" s="48"/>
      <c r="BV90" s="4"/>
      <c r="BW90" s="4"/>
      <c r="BX90" s="49"/>
      <c r="BY90" s="29"/>
      <c r="BZ90" s="48"/>
      <c r="CA90" s="48"/>
      <c r="CB90" s="4"/>
      <c r="CC90" s="48"/>
      <c r="CD90" s="48"/>
      <c r="CE90" s="29"/>
      <c r="CF90" s="4"/>
      <c r="CG90" s="29"/>
      <c r="CH90" s="47"/>
      <c r="CI90" s="47"/>
      <c r="CK90" s="47"/>
      <c r="CL90" s="47"/>
      <c r="CM90" s="29"/>
      <c r="CN90" s="48"/>
      <c r="CO90" s="48"/>
      <c r="CP90" s="4"/>
      <c r="CQ90" s="4"/>
      <c r="CR90" s="49"/>
      <c r="CS90" s="29"/>
      <c r="CT90" s="48"/>
      <c r="CU90" s="48"/>
      <c r="CV90" s="4"/>
      <c r="CW90" s="48"/>
      <c r="CX90" s="48"/>
      <c r="CY90" s="7"/>
      <c r="CZ90" s="4"/>
      <c r="DA90" s="29"/>
      <c r="DB90" s="47"/>
      <c r="DC90" s="47"/>
      <c r="DE90" s="47"/>
      <c r="DF90" s="47"/>
      <c r="DG90" s="29"/>
      <c r="DH90" s="48"/>
      <c r="DI90" s="48"/>
      <c r="DJ90" s="4"/>
      <c r="DK90" s="4"/>
      <c r="DL90" s="49"/>
      <c r="DM90" s="29"/>
      <c r="DN90" s="48"/>
      <c r="DO90" s="48"/>
      <c r="DP90" s="4"/>
      <c r="DQ90" s="48"/>
      <c r="DR90" s="48"/>
      <c r="DS90" s="7"/>
      <c r="DT90" s="4"/>
      <c r="DU90" s="29"/>
      <c r="DV90" s="47"/>
      <c r="DW90" s="47"/>
      <c r="DY90" s="47"/>
      <c r="DZ90" s="47"/>
      <c r="EA90" s="29"/>
      <c r="EB90" s="4"/>
      <c r="EC90" s="50"/>
      <c r="ED90" s="4"/>
      <c r="EE90" s="4"/>
      <c r="EF90" s="49"/>
      <c r="EG90" s="29"/>
      <c r="EH90" s="48"/>
      <c r="EI90" s="48"/>
      <c r="EJ90" s="4"/>
      <c r="EK90" s="48"/>
      <c r="EL90" s="48"/>
      <c r="EM90" s="7"/>
      <c r="EN90" s="4"/>
      <c r="EO90" s="29"/>
      <c r="EP90" s="47"/>
      <c r="EQ90" s="47"/>
      <c r="ES90" s="47"/>
      <c r="ET90" s="47"/>
      <c r="EU90" s="29"/>
      <c r="EV90" s="48"/>
      <c r="EW90" s="48"/>
      <c r="EX90" s="4"/>
      <c r="EY90" s="4"/>
      <c r="EZ90" s="49"/>
      <c r="FA90" s="29"/>
      <c r="FB90" s="48"/>
      <c r="FC90" s="48"/>
      <c r="FD90" s="4"/>
      <c r="FE90" s="48"/>
      <c r="FF90" s="48"/>
      <c r="FG90" s="7"/>
      <c r="FH90" s="4"/>
      <c r="FI90" s="29"/>
      <c r="FJ90" s="47"/>
      <c r="FK90" s="47"/>
      <c r="FM90" s="47"/>
      <c r="FN90" s="47"/>
      <c r="FO90" s="29"/>
      <c r="FP90" s="48"/>
      <c r="FQ90" s="48"/>
      <c r="FR90" s="4"/>
      <c r="FS90" s="4"/>
      <c r="FT90" s="49"/>
      <c r="FU90" s="29"/>
      <c r="FV90" s="48"/>
      <c r="FW90" s="48"/>
      <c r="FX90" s="4"/>
      <c r="FY90" s="48"/>
      <c r="FZ90" s="48"/>
      <c r="GA90" s="19"/>
      <c r="GI90" s="56"/>
      <c r="GN90" s="57"/>
      <c r="GU90" s="19"/>
      <c r="HC90" s="56"/>
      <c r="HH90" s="57"/>
      <c r="HO90" s="19"/>
      <c r="HW90" s="56"/>
      <c r="IB90" s="57"/>
      <c r="II90" s="19"/>
      <c r="IQ90" s="56"/>
      <c r="IV90" s="57"/>
    </row>
    <row r="91" spans="1:256" ht="13.5" customHeight="1">
      <c r="A91" s="62"/>
      <c r="C91" s="7"/>
      <c r="D91" s="4"/>
      <c r="E91" s="29"/>
      <c r="F91" s="47"/>
      <c r="G91" s="48"/>
      <c r="I91" s="47"/>
      <c r="J91" s="48"/>
      <c r="K91" s="29"/>
      <c r="L91" s="48"/>
      <c r="M91" s="48"/>
      <c r="N91" s="4"/>
      <c r="O91" s="4"/>
      <c r="P91" s="49"/>
      <c r="Q91" s="29"/>
      <c r="R91" s="48"/>
      <c r="S91" s="48"/>
      <c r="T91" s="4"/>
      <c r="U91" s="48"/>
      <c r="V91" s="48"/>
      <c r="W91" s="7"/>
      <c r="X91" s="4"/>
      <c r="Y91" s="29"/>
      <c r="Z91" s="47"/>
      <c r="AA91" s="47"/>
      <c r="AC91" s="47"/>
      <c r="AD91" s="47"/>
      <c r="AE91" s="29"/>
      <c r="AF91" s="48"/>
      <c r="AG91" s="48"/>
      <c r="AH91" s="4"/>
      <c r="AI91" s="4"/>
      <c r="AJ91" s="49"/>
      <c r="AK91" s="29"/>
      <c r="AL91" s="4"/>
      <c r="AM91" s="48"/>
      <c r="AN91" s="4"/>
      <c r="AO91" s="48"/>
      <c r="AP91" s="48"/>
      <c r="AQ91" s="7"/>
      <c r="AR91" s="4"/>
      <c r="AS91" s="29"/>
      <c r="AT91" s="47"/>
      <c r="AU91" s="47"/>
      <c r="AW91" s="47"/>
      <c r="AX91" s="47"/>
      <c r="AY91" s="29"/>
      <c r="AZ91" s="48"/>
      <c r="BA91" s="48"/>
      <c r="BB91" s="4"/>
      <c r="BC91" s="4"/>
      <c r="BD91" s="49"/>
      <c r="BE91" s="29"/>
      <c r="BF91" s="48"/>
      <c r="BG91" s="48"/>
      <c r="BH91" s="4"/>
      <c r="BI91" s="48"/>
      <c r="BJ91" s="48"/>
      <c r="BK91" s="7"/>
      <c r="BL91" s="4"/>
      <c r="BM91" s="29"/>
      <c r="BN91" s="47"/>
      <c r="BO91" s="47"/>
      <c r="BQ91" s="47"/>
      <c r="BR91" s="47"/>
      <c r="BS91" s="29"/>
      <c r="BT91" s="48"/>
      <c r="BU91" s="48"/>
      <c r="BV91" s="4"/>
      <c r="BW91" s="4"/>
      <c r="BX91" s="49"/>
      <c r="BY91" s="29"/>
      <c r="BZ91" s="48"/>
      <c r="CA91" s="48"/>
      <c r="CB91" s="4"/>
      <c r="CC91" s="48"/>
      <c r="CD91" s="48"/>
      <c r="CE91" s="29"/>
      <c r="CF91" s="4"/>
      <c r="CG91" s="29"/>
      <c r="CH91" s="47"/>
      <c r="CI91" s="47"/>
      <c r="CK91" s="47"/>
      <c r="CL91" s="47"/>
      <c r="CM91" s="29"/>
      <c r="CN91" s="48"/>
      <c r="CO91" s="48"/>
      <c r="CP91" s="4"/>
      <c r="CQ91" s="4"/>
      <c r="CR91" s="49"/>
      <c r="CS91" s="29"/>
      <c r="CT91" s="48"/>
      <c r="CU91" s="48"/>
      <c r="CV91" s="4"/>
      <c r="CW91" s="48"/>
      <c r="CX91" s="48"/>
      <c r="CY91" s="7"/>
      <c r="CZ91" s="4"/>
      <c r="DA91" s="29"/>
      <c r="DB91" s="47"/>
      <c r="DC91" s="47"/>
      <c r="DE91" s="47"/>
      <c r="DF91" s="47"/>
      <c r="DG91" s="29"/>
      <c r="DH91" s="48"/>
      <c r="DI91" s="48"/>
      <c r="DJ91" s="4"/>
      <c r="DK91" s="4"/>
      <c r="DL91" s="49"/>
      <c r="DM91" s="29"/>
      <c r="DN91" s="48"/>
      <c r="DO91" s="48"/>
      <c r="DP91" s="4"/>
      <c r="DQ91" s="48"/>
      <c r="DR91" s="48"/>
      <c r="DS91" s="7"/>
      <c r="DT91" s="4"/>
      <c r="DU91" s="29"/>
      <c r="DV91" s="47"/>
      <c r="DW91" s="47"/>
      <c r="DY91" s="47"/>
      <c r="DZ91" s="47"/>
      <c r="EA91" s="29"/>
      <c r="EB91" s="4"/>
      <c r="EC91" s="50"/>
      <c r="ED91" s="4"/>
      <c r="EE91" s="4"/>
      <c r="EF91" s="49"/>
      <c r="EG91" s="29"/>
      <c r="EH91" s="48"/>
      <c r="EI91" s="48"/>
      <c r="EJ91" s="4"/>
      <c r="EK91" s="48"/>
      <c r="EL91" s="48"/>
      <c r="EM91" s="7"/>
      <c r="EN91" s="4"/>
      <c r="EO91" s="29"/>
      <c r="EP91" s="47"/>
      <c r="EQ91" s="47"/>
      <c r="ES91" s="47"/>
      <c r="ET91" s="47"/>
      <c r="EU91" s="29"/>
      <c r="EV91" s="48"/>
      <c r="EW91" s="48"/>
      <c r="EX91" s="4"/>
      <c r="EY91" s="4"/>
      <c r="EZ91" s="49"/>
      <c r="FA91" s="29"/>
      <c r="FB91" s="48"/>
      <c r="FC91" s="48"/>
      <c r="FD91" s="4"/>
      <c r="FE91" s="48"/>
      <c r="FF91" s="48"/>
      <c r="FG91" s="7"/>
      <c r="FH91" s="4"/>
      <c r="FI91" s="29"/>
      <c r="FJ91" s="47"/>
      <c r="FK91" s="47"/>
      <c r="FM91" s="47"/>
      <c r="FN91" s="47"/>
      <c r="FO91" s="29"/>
      <c r="FP91" s="48"/>
      <c r="FQ91" s="48"/>
      <c r="FR91" s="4"/>
      <c r="FS91" s="4"/>
      <c r="FT91" s="49"/>
      <c r="FU91" s="29"/>
      <c r="FV91" s="48"/>
      <c r="FW91" s="48"/>
      <c r="FX91" s="4"/>
      <c r="FY91" s="48"/>
      <c r="FZ91" s="48"/>
      <c r="GA91" s="19"/>
      <c r="GI91" s="56"/>
      <c r="GN91" s="57"/>
      <c r="GU91" s="19"/>
      <c r="HC91" s="56"/>
      <c r="HH91" s="57"/>
      <c r="HO91" s="19"/>
      <c r="HW91" s="56"/>
      <c r="IB91" s="57"/>
      <c r="II91" s="19"/>
      <c r="IQ91" s="56"/>
      <c r="IV91" s="57"/>
    </row>
    <row r="92" spans="1:256" ht="13.5" customHeight="1">
      <c r="A92" s="62"/>
      <c r="C92" s="7"/>
      <c r="D92" s="4"/>
      <c r="E92" s="29"/>
      <c r="F92" s="47"/>
      <c r="G92" s="48"/>
      <c r="I92" s="47"/>
      <c r="J92" s="48"/>
      <c r="K92" s="29"/>
      <c r="L92" s="48"/>
      <c r="M92" s="48"/>
      <c r="N92" s="4"/>
      <c r="O92" s="4"/>
      <c r="P92" s="49"/>
      <c r="Q92" s="29"/>
      <c r="R92" s="48"/>
      <c r="S92" s="48"/>
      <c r="T92" s="4"/>
      <c r="U92" s="48"/>
      <c r="V92" s="48"/>
      <c r="W92" s="7"/>
      <c r="X92" s="4"/>
      <c r="Y92" s="29"/>
      <c r="Z92" s="47"/>
      <c r="AA92" s="47"/>
      <c r="AC92" s="47"/>
      <c r="AD92" s="47"/>
      <c r="AE92" s="29"/>
      <c r="AF92" s="48"/>
      <c r="AG92" s="48"/>
      <c r="AH92" s="4"/>
      <c r="AI92" s="4"/>
      <c r="AJ92" s="49"/>
      <c r="AK92" s="29"/>
      <c r="AL92" s="4"/>
      <c r="AM92" s="48"/>
      <c r="AN92" s="4"/>
      <c r="AO92" s="48"/>
      <c r="AP92" s="48"/>
      <c r="AQ92" s="7"/>
      <c r="AR92" s="4"/>
      <c r="AS92" s="29"/>
      <c r="AT92" s="47"/>
      <c r="AU92" s="47"/>
      <c r="AW92" s="47"/>
      <c r="AX92" s="47"/>
      <c r="AY92" s="29"/>
      <c r="AZ92" s="48"/>
      <c r="BA92" s="48"/>
      <c r="BB92" s="4"/>
      <c r="BC92" s="4"/>
      <c r="BD92" s="49"/>
      <c r="BE92" s="29"/>
      <c r="BF92" s="48"/>
      <c r="BG92" s="48"/>
      <c r="BH92" s="4"/>
      <c r="BI92" s="48"/>
      <c r="BJ92" s="48"/>
      <c r="BK92" s="7"/>
      <c r="BL92" s="4"/>
      <c r="BM92" s="29"/>
      <c r="BN92" s="47"/>
      <c r="BO92" s="47"/>
      <c r="BQ92" s="47"/>
      <c r="BR92" s="47"/>
      <c r="BS92" s="29"/>
      <c r="BT92" s="48"/>
      <c r="BU92" s="48"/>
      <c r="BV92" s="4"/>
      <c r="BW92" s="4"/>
      <c r="BX92" s="49"/>
      <c r="BY92" s="29"/>
      <c r="BZ92" s="48"/>
      <c r="CA92" s="48"/>
      <c r="CB92" s="4"/>
      <c r="CC92" s="48"/>
      <c r="CD92" s="48"/>
      <c r="CE92" s="29"/>
      <c r="CF92" s="4"/>
      <c r="CG92" s="29"/>
      <c r="CH92" s="47"/>
      <c r="CI92" s="47"/>
      <c r="CK92" s="47"/>
      <c r="CL92" s="47"/>
      <c r="CM92" s="29"/>
      <c r="CN92" s="48"/>
      <c r="CO92" s="48"/>
      <c r="CP92" s="4"/>
      <c r="CQ92" s="4"/>
      <c r="CR92" s="49"/>
      <c r="CS92" s="29"/>
      <c r="CT92" s="48"/>
      <c r="CU92" s="48"/>
      <c r="CV92" s="4"/>
      <c r="CW92" s="48"/>
      <c r="CX92" s="48"/>
      <c r="CY92" s="7"/>
      <c r="CZ92" s="4"/>
      <c r="DA92" s="29"/>
      <c r="DB92" s="47"/>
      <c r="DC92" s="47"/>
      <c r="DE92" s="47"/>
      <c r="DF92" s="47"/>
      <c r="DG92" s="29"/>
      <c r="DH92" s="48"/>
      <c r="DI92" s="48"/>
      <c r="DJ92" s="4"/>
      <c r="DK92" s="4"/>
      <c r="DL92" s="49"/>
      <c r="DM92" s="29"/>
      <c r="DN92" s="48"/>
      <c r="DO92" s="48"/>
      <c r="DP92" s="4"/>
      <c r="DQ92" s="48"/>
      <c r="DR92" s="48"/>
      <c r="DS92" s="7"/>
      <c r="DT92" s="4"/>
      <c r="DU92" s="29"/>
      <c r="DV92" s="47"/>
      <c r="DW92" s="47"/>
      <c r="DY92" s="47"/>
      <c r="DZ92" s="47"/>
      <c r="EA92" s="29"/>
      <c r="EB92" s="4"/>
      <c r="EC92" s="50"/>
      <c r="ED92" s="4"/>
      <c r="EE92" s="4"/>
      <c r="EF92" s="49"/>
      <c r="EG92" s="29"/>
      <c r="EH92" s="48"/>
      <c r="EI92" s="48"/>
      <c r="EJ92" s="4"/>
      <c r="EK92" s="48"/>
      <c r="EL92" s="48"/>
      <c r="EM92" s="7"/>
      <c r="EN92" s="4"/>
      <c r="EO92" s="29"/>
      <c r="EP92" s="47"/>
      <c r="EQ92" s="47"/>
      <c r="ES92" s="47"/>
      <c r="ET92" s="47"/>
      <c r="EU92" s="29"/>
      <c r="EV92" s="48"/>
      <c r="EW92" s="48"/>
      <c r="EX92" s="4"/>
      <c r="EY92" s="4"/>
      <c r="EZ92" s="49"/>
      <c r="FA92" s="29"/>
      <c r="FB92" s="48"/>
      <c r="FC92" s="48"/>
      <c r="FD92" s="4"/>
      <c r="FE92" s="48"/>
      <c r="FF92" s="48"/>
      <c r="FG92" s="7"/>
      <c r="FH92" s="4"/>
      <c r="FI92" s="29"/>
      <c r="FJ92" s="47"/>
      <c r="FK92" s="47"/>
      <c r="FM92" s="47"/>
      <c r="FN92" s="47"/>
      <c r="FO92" s="29"/>
      <c r="FP92" s="48"/>
      <c r="FQ92" s="48"/>
      <c r="FR92" s="4"/>
      <c r="FS92" s="4"/>
      <c r="FT92" s="49"/>
      <c r="FU92" s="29"/>
      <c r="FV92" s="48"/>
      <c r="FW92" s="48"/>
      <c r="FX92" s="4"/>
      <c r="FY92" s="48"/>
      <c r="FZ92" s="48"/>
      <c r="GA92" s="19"/>
      <c r="GI92" s="56"/>
      <c r="GN92" s="57"/>
      <c r="GU92" s="19"/>
      <c r="HC92" s="56"/>
      <c r="HH92" s="57"/>
      <c r="HO92" s="19"/>
      <c r="HW92" s="56"/>
      <c r="IB92" s="57"/>
      <c r="II92" s="19"/>
      <c r="IQ92" s="56"/>
      <c r="IV92" s="57"/>
    </row>
    <row r="93" spans="1:256" ht="13.5" customHeight="1">
      <c r="A93" s="62"/>
      <c r="C93" s="7"/>
      <c r="D93" s="4"/>
      <c r="E93" s="29"/>
      <c r="F93" s="47"/>
      <c r="G93" s="48"/>
      <c r="I93" s="47"/>
      <c r="J93" s="48"/>
      <c r="K93" s="29"/>
      <c r="L93" s="48"/>
      <c r="M93" s="48"/>
      <c r="N93" s="4"/>
      <c r="O93" s="4"/>
      <c r="P93" s="49"/>
      <c r="Q93" s="29"/>
      <c r="R93" s="48"/>
      <c r="S93" s="48"/>
      <c r="T93" s="4"/>
      <c r="U93" s="48"/>
      <c r="V93" s="48"/>
      <c r="W93" s="7"/>
      <c r="X93" s="4"/>
      <c r="Y93" s="29"/>
      <c r="Z93" s="47"/>
      <c r="AA93" s="47"/>
      <c r="AC93" s="47"/>
      <c r="AD93" s="47"/>
      <c r="AE93" s="29"/>
      <c r="AF93" s="48"/>
      <c r="AG93" s="48"/>
      <c r="AH93" s="4"/>
      <c r="AI93" s="4"/>
      <c r="AJ93" s="49"/>
      <c r="AK93" s="29"/>
      <c r="AL93" s="4"/>
      <c r="AM93" s="48"/>
      <c r="AN93" s="4"/>
      <c r="AO93" s="48"/>
      <c r="AP93" s="48"/>
      <c r="AQ93" s="7"/>
      <c r="AR93" s="4"/>
      <c r="AS93" s="29"/>
      <c r="AT93" s="47"/>
      <c r="AU93" s="47"/>
      <c r="AW93" s="47"/>
      <c r="AX93" s="47"/>
      <c r="AY93" s="29"/>
      <c r="AZ93" s="48"/>
      <c r="BA93" s="48"/>
      <c r="BB93" s="4"/>
      <c r="BC93" s="4"/>
      <c r="BD93" s="49"/>
      <c r="BE93" s="29"/>
      <c r="BF93" s="48"/>
      <c r="BG93" s="48"/>
      <c r="BH93" s="4"/>
      <c r="BI93" s="48"/>
      <c r="BJ93" s="48"/>
      <c r="BK93" s="7"/>
      <c r="BL93" s="4"/>
      <c r="BM93" s="29"/>
      <c r="BN93" s="47"/>
      <c r="BO93" s="47"/>
      <c r="BQ93" s="47"/>
      <c r="BR93" s="47"/>
      <c r="BS93" s="29"/>
      <c r="BT93" s="48"/>
      <c r="BU93" s="48"/>
      <c r="BV93" s="4"/>
      <c r="BW93" s="4"/>
      <c r="BX93" s="49"/>
      <c r="BY93" s="29"/>
      <c r="BZ93" s="48"/>
      <c r="CA93" s="48"/>
      <c r="CB93" s="4"/>
      <c r="CC93" s="48"/>
      <c r="CD93" s="48"/>
      <c r="CE93" s="29"/>
      <c r="CF93" s="4"/>
      <c r="CG93" s="29"/>
      <c r="CH93" s="47"/>
      <c r="CI93" s="47"/>
      <c r="CK93" s="47"/>
      <c r="CL93" s="47"/>
      <c r="CM93" s="29"/>
      <c r="CN93" s="48"/>
      <c r="CO93" s="48"/>
      <c r="CP93" s="4"/>
      <c r="CQ93" s="4"/>
      <c r="CR93" s="49"/>
      <c r="CS93" s="29"/>
      <c r="CT93" s="48"/>
      <c r="CU93" s="48"/>
      <c r="CV93" s="4"/>
      <c r="CW93" s="48"/>
      <c r="CX93" s="48"/>
      <c r="CY93" s="7"/>
      <c r="CZ93" s="4"/>
      <c r="DA93" s="29"/>
      <c r="DB93" s="47"/>
      <c r="DC93" s="47"/>
      <c r="DE93" s="47"/>
      <c r="DF93" s="47"/>
      <c r="DG93" s="29"/>
      <c r="DH93" s="48"/>
      <c r="DI93" s="48"/>
      <c r="DJ93" s="4"/>
      <c r="DK93" s="4"/>
      <c r="DL93" s="49"/>
      <c r="DM93" s="29"/>
      <c r="DN93" s="48"/>
      <c r="DO93" s="48"/>
      <c r="DP93" s="4"/>
      <c r="DQ93" s="48"/>
      <c r="DR93" s="48"/>
      <c r="DS93" s="7"/>
      <c r="DT93" s="4"/>
      <c r="DU93" s="29"/>
      <c r="DV93" s="47"/>
      <c r="DW93" s="47"/>
      <c r="DY93" s="47"/>
      <c r="DZ93" s="47"/>
      <c r="EA93" s="29"/>
      <c r="EB93" s="4"/>
      <c r="EC93" s="50"/>
      <c r="ED93" s="4"/>
      <c r="EE93" s="4"/>
      <c r="EF93" s="49"/>
      <c r="EG93" s="29"/>
      <c r="EH93" s="48"/>
      <c r="EI93" s="48"/>
      <c r="EJ93" s="4"/>
      <c r="EK93" s="48"/>
      <c r="EL93" s="48"/>
      <c r="EM93" s="7"/>
      <c r="EN93" s="4"/>
      <c r="EO93" s="29"/>
      <c r="EP93" s="47"/>
      <c r="EQ93" s="47"/>
      <c r="ES93" s="47"/>
      <c r="ET93" s="47"/>
      <c r="EU93" s="29"/>
      <c r="EV93" s="48"/>
      <c r="EW93" s="48"/>
      <c r="EX93" s="4"/>
      <c r="EY93" s="4"/>
      <c r="EZ93" s="49"/>
      <c r="FA93" s="29"/>
      <c r="FB93" s="48"/>
      <c r="FC93" s="48"/>
      <c r="FD93" s="4"/>
      <c r="FE93" s="48"/>
      <c r="FF93" s="48"/>
      <c r="FG93" s="7"/>
      <c r="FH93" s="4"/>
      <c r="FI93" s="29"/>
      <c r="FJ93" s="47"/>
      <c r="FK93" s="47"/>
      <c r="FM93" s="47"/>
      <c r="FN93" s="47"/>
      <c r="FO93" s="29"/>
      <c r="FP93" s="48"/>
      <c r="FQ93" s="48"/>
      <c r="FR93" s="4"/>
      <c r="FS93" s="4"/>
      <c r="FT93" s="49"/>
      <c r="FU93" s="29"/>
      <c r="FV93" s="48"/>
      <c r="FW93" s="48"/>
      <c r="FX93" s="4"/>
      <c r="FY93" s="48"/>
      <c r="FZ93" s="48"/>
      <c r="GA93" s="19"/>
      <c r="GI93" s="56"/>
      <c r="GN93" s="57"/>
      <c r="GU93" s="19"/>
      <c r="HC93" s="56"/>
      <c r="HH93" s="57"/>
      <c r="HO93" s="19"/>
      <c r="HW93" s="56"/>
      <c r="IB93" s="57"/>
      <c r="II93" s="19"/>
      <c r="IQ93" s="56"/>
      <c r="IV93" s="57"/>
    </row>
    <row r="94" spans="1:256" ht="13.5" customHeight="1">
      <c r="A94" s="62"/>
      <c r="C94" s="7"/>
      <c r="D94" s="4"/>
      <c r="E94" s="29"/>
      <c r="F94" s="47"/>
      <c r="G94" s="48"/>
      <c r="I94" s="47"/>
      <c r="J94" s="48"/>
      <c r="K94" s="29"/>
      <c r="L94" s="48"/>
      <c r="M94" s="48"/>
      <c r="N94" s="4"/>
      <c r="O94" s="4"/>
      <c r="P94" s="49"/>
      <c r="Q94" s="29"/>
      <c r="R94" s="48"/>
      <c r="S94" s="48"/>
      <c r="T94" s="4"/>
      <c r="U94" s="48"/>
      <c r="V94" s="48"/>
      <c r="W94" s="7"/>
      <c r="X94" s="4"/>
      <c r="Y94" s="29"/>
      <c r="Z94" s="47"/>
      <c r="AA94" s="47"/>
      <c r="AC94" s="47"/>
      <c r="AD94" s="47"/>
      <c r="AE94" s="29"/>
      <c r="AF94" s="48"/>
      <c r="AG94" s="48"/>
      <c r="AH94" s="4"/>
      <c r="AI94" s="4"/>
      <c r="AJ94" s="49"/>
      <c r="AK94" s="29"/>
      <c r="AL94" s="4"/>
      <c r="AM94" s="48"/>
      <c r="AN94" s="4"/>
      <c r="AO94" s="48"/>
      <c r="AP94" s="48"/>
      <c r="AQ94" s="7"/>
      <c r="AR94" s="4"/>
      <c r="AS94" s="29"/>
      <c r="AT94" s="47"/>
      <c r="AU94" s="47"/>
      <c r="AW94" s="47"/>
      <c r="AX94" s="47"/>
      <c r="AY94" s="29"/>
      <c r="AZ94" s="48"/>
      <c r="BA94" s="48"/>
      <c r="BB94" s="4"/>
      <c r="BC94" s="4"/>
      <c r="BD94" s="49"/>
      <c r="BE94" s="29"/>
      <c r="BF94" s="48"/>
      <c r="BG94" s="48"/>
      <c r="BH94" s="4"/>
      <c r="BI94" s="48"/>
      <c r="BJ94" s="48"/>
      <c r="BK94" s="7"/>
      <c r="BL94" s="4"/>
      <c r="BM94" s="29"/>
      <c r="BN94" s="47"/>
      <c r="BO94" s="47"/>
      <c r="BQ94" s="47"/>
      <c r="BR94" s="47"/>
      <c r="BS94" s="29"/>
      <c r="BT94" s="48"/>
      <c r="BU94" s="48"/>
      <c r="BV94" s="4"/>
      <c r="BW94" s="4"/>
      <c r="BX94" s="49"/>
      <c r="BY94" s="29"/>
      <c r="BZ94" s="48"/>
      <c r="CA94" s="48"/>
      <c r="CB94" s="4"/>
      <c r="CC94" s="48"/>
      <c r="CD94" s="48"/>
      <c r="CE94" s="29"/>
      <c r="CF94" s="4"/>
      <c r="CG94" s="29"/>
      <c r="CH94" s="47"/>
      <c r="CI94" s="47"/>
      <c r="CK94" s="47"/>
      <c r="CL94" s="47"/>
      <c r="CM94" s="29"/>
      <c r="CN94" s="48"/>
      <c r="CO94" s="48"/>
      <c r="CP94" s="4"/>
      <c r="CQ94" s="4"/>
      <c r="CR94" s="49"/>
      <c r="CS94" s="29"/>
      <c r="CT94" s="48"/>
      <c r="CU94" s="48"/>
      <c r="CV94" s="4"/>
      <c r="CW94" s="48"/>
      <c r="CX94" s="48"/>
      <c r="CY94" s="7"/>
      <c r="CZ94" s="4"/>
      <c r="DA94" s="29"/>
      <c r="DB94" s="47"/>
      <c r="DC94" s="47"/>
      <c r="DE94" s="47"/>
      <c r="DF94" s="47"/>
      <c r="DG94" s="29"/>
      <c r="DH94" s="48"/>
      <c r="DI94" s="48"/>
      <c r="DJ94" s="4"/>
      <c r="DK94" s="4"/>
      <c r="DL94" s="49"/>
      <c r="DM94" s="29"/>
      <c r="DN94" s="48"/>
      <c r="DO94" s="48"/>
      <c r="DP94" s="4"/>
      <c r="DQ94" s="48"/>
      <c r="DR94" s="48"/>
      <c r="DS94" s="7"/>
      <c r="DT94" s="4"/>
      <c r="DU94" s="29"/>
      <c r="DV94" s="47"/>
      <c r="DW94" s="47"/>
      <c r="DY94" s="47"/>
      <c r="DZ94" s="47"/>
      <c r="EA94" s="29"/>
      <c r="EB94" s="4"/>
      <c r="EC94" s="50"/>
      <c r="ED94" s="4"/>
      <c r="EE94" s="4"/>
      <c r="EF94" s="49"/>
      <c r="EG94" s="29"/>
      <c r="EH94" s="48"/>
      <c r="EI94" s="48"/>
      <c r="EJ94" s="4"/>
      <c r="EK94" s="48"/>
      <c r="EL94" s="48"/>
      <c r="EM94" s="7"/>
      <c r="EN94" s="4"/>
      <c r="EO94" s="29"/>
      <c r="EP94" s="47"/>
      <c r="EQ94" s="47"/>
      <c r="ES94" s="47"/>
      <c r="ET94" s="47"/>
      <c r="EU94" s="29"/>
      <c r="EV94" s="48"/>
      <c r="EW94" s="48"/>
      <c r="EX94" s="4"/>
      <c r="EY94" s="4"/>
      <c r="EZ94" s="49"/>
      <c r="FA94" s="29"/>
      <c r="FB94" s="48"/>
      <c r="FC94" s="48"/>
      <c r="FD94" s="4"/>
      <c r="FE94" s="48"/>
      <c r="FF94" s="48"/>
      <c r="FG94" s="7"/>
      <c r="FH94" s="4"/>
      <c r="FI94" s="29"/>
      <c r="FJ94" s="47"/>
      <c r="FK94" s="47"/>
      <c r="FM94" s="47"/>
      <c r="FN94" s="47"/>
      <c r="FO94" s="29"/>
      <c r="FP94" s="48"/>
      <c r="FQ94" s="48"/>
      <c r="FR94" s="4"/>
      <c r="FS94" s="4"/>
      <c r="FT94" s="49"/>
      <c r="FU94" s="29"/>
      <c r="FV94" s="48"/>
      <c r="FW94" s="48"/>
      <c r="FX94" s="4"/>
      <c r="FY94" s="48"/>
      <c r="FZ94" s="48"/>
      <c r="GA94" s="19"/>
      <c r="GI94" s="56"/>
      <c r="GN94" s="57"/>
      <c r="GU94" s="19"/>
      <c r="HC94" s="56"/>
      <c r="HH94" s="57"/>
      <c r="HO94" s="19"/>
      <c r="HW94" s="56"/>
      <c r="IB94" s="57"/>
      <c r="II94" s="19"/>
      <c r="IQ94" s="56"/>
      <c r="IV94" s="57"/>
    </row>
    <row r="95" spans="1:256" ht="13.5" customHeight="1">
      <c r="A95" s="62"/>
      <c r="C95" s="7"/>
      <c r="D95" s="4"/>
      <c r="E95" s="29"/>
      <c r="F95" s="47"/>
      <c r="G95" s="48"/>
      <c r="I95" s="47"/>
      <c r="J95" s="48"/>
      <c r="K95" s="29"/>
      <c r="L95" s="48"/>
      <c r="M95" s="48"/>
      <c r="N95" s="4"/>
      <c r="O95" s="4"/>
      <c r="P95" s="49"/>
      <c r="Q95" s="29"/>
      <c r="R95" s="48"/>
      <c r="S95" s="48"/>
      <c r="T95" s="4"/>
      <c r="U95" s="48"/>
      <c r="V95" s="48"/>
      <c r="W95" s="7"/>
      <c r="X95" s="4"/>
      <c r="Y95" s="29"/>
      <c r="Z95" s="47"/>
      <c r="AA95" s="47"/>
      <c r="AC95" s="47"/>
      <c r="AD95" s="47"/>
      <c r="AE95" s="29"/>
      <c r="AF95" s="48"/>
      <c r="AG95" s="48"/>
      <c r="AH95" s="4"/>
      <c r="AI95" s="4"/>
      <c r="AJ95" s="49"/>
      <c r="AK95" s="29"/>
      <c r="AL95" s="4"/>
      <c r="AM95" s="48"/>
      <c r="AN95" s="4"/>
      <c r="AO95" s="48"/>
      <c r="AP95" s="48"/>
      <c r="AQ95" s="7"/>
      <c r="AR95" s="4"/>
      <c r="AS95" s="29"/>
      <c r="AT95" s="47"/>
      <c r="AU95" s="47"/>
      <c r="AW95" s="47"/>
      <c r="AX95" s="47"/>
      <c r="AY95" s="29"/>
      <c r="AZ95" s="48"/>
      <c r="BA95" s="48"/>
      <c r="BB95" s="4"/>
      <c r="BC95" s="4"/>
      <c r="BD95" s="49"/>
      <c r="BE95" s="29"/>
      <c r="BF95" s="48"/>
      <c r="BG95" s="48"/>
      <c r="BH95" s="4"/>
      <c r="BI95" s="48"/>
      <c r="BJ95" s="48"/>
      <c r="BK95" s="7"/>
      <c r="BL95" s="4"/>
      <c r="BM95" s="29"/>
      <c r="BN95" s="47"/>
      <c r="BO95" s="47"/>
      <c r="BQ95" s="47"/>
      <c r="BR95" s="47"/>
      <c r="BS95" s="29"/>
      <c r="BT95" s="48"/>
      <c r="BU95" s="48"/>
      <c r="BV95" s="4"/>
      <c r="BW95" s="4"/>
      <c r="BX95" s="49"/>
      <c r="BY95" s="29"/>
      <c r="BZ95" s="48"/>
      <c r="CA95" s="48"/>
      <c r="CB95" s="4"/>
      <c r="CC95" s="48"/>
      <c r="CD95" s="48"/>
      <c r="CE95" s="29"/>
      <c r="CF95" s="4"/>
      <c r="CG95" s="29"/>
      <c r="CH95" s="47"/>
      <c r="CI95" s="47"/>
      <c r="CK95" s="47"/>
      <c r="CL95" s="47"/>
      <c r="CM95" s="29"/>
      <c r="CN95" s="48"/>
      <c r="CO95" s="48"/>
      <c r="CP95" s="4"/>
      <c r="CQ95" s="4"/>
      <c r="CR95" s="49"/>
      <c r="CS95" s="29"/>
      <c r="CT95" s="48"/>
      <c r="CU95" s="48"/>
      <c r="CV95" s="4"/>
      <c r="CW95" s="48"/>
      <c r="CX95" s="48"/>
      <c r="CY95" s="7"/>
      <c r="CZ95" s="4"/>
      <c r="DA95" s="29"/>
      <c r="DB95" s="47"/>
      <c r="DC95" s="47"/>
      <c r="DE95" s="47"/>
      <c r="DF95" s="47"/>
      <c r="DG95" s="29"/>
      <c r="DH95" s="48"/>
      <c r="DI95" s="48"/>
      <c r="DJ95" s="4"/>
      <c r="DK95" s="4"/>
      <c r="DL95" s="49"/>
      <c r="DM95" s="29"/>
      <c r="DN95" s="48"/>
      <c r="DO95" s="48"/>
      <c r="DP95" s="4"/>
      <c r="DQ95" s="48"/>
      <c r="DR95" s="48"/>
      <c r="DS95" s="7"/>
      <c r="DT95" s="4"/>
      <c r="DU95" s="29"/>
      <c r="DV95" s="47"/>
      <c r="DW95" s="47"/>
      <c r="DY95" s="47"/>
      <c r="DZ95" s="47"/>
      <c r="EA95" s="29"/>
      <c r="EB95" s="4"/>
      <c r="EC95" s="50"/>
      <c r="ED95" s="4"/>
      <c r="EE95" s="4"/>
      <c r="EF95" s="49"/>
      <c r="EG95" s="29"/>
      <c r="EH95" s="48"/>
      <c r="EI95" s="48"/>
      <c r="EJ95" s="4"/>
      <c r="EK95" s="48"/>
      <c r="EL95" s="48"/>
      <c r="EM95" s="7"/>
      <c r="EN95" s="4"/>
      <c r="EO95" s="29"/>
      <c r="EP95" s="47"/>
      <c r="EQ95" s="47"/>
      <c r="ES95" s="47"/>
      <c r="ET95" s="47"/>
      <c r="EU95" s="29"/>
      <c r="EV95" s="48"/>
      <c r="EW95" s="48"/>
      <c r="EX95" s="4"/>
      <c r="EY95" s="4"/>
      <c r="EZ95" s="49"/>
      <c r="FA95" s="29"/>
      <c r="FB95" s="48"/>
      <c r="FC95" s="48"/>
      <c r="FD95" s="4"/>
      <c r="FE95" s="48"/>
      <c r="FF95" s="48"/>
      <c r="FG95" s="7"/>
      <c r="FH95" s="4"/>
      <c r="FI95" s="29"/>
      <c r="FJ95" s="47"/>
      <c r="FK95" s="47"/>
      <c r="FM95" s="47"/>
      <c r="FN95" s="47"/>
      <c r="FO95" s="29"/>
      <c r="FP95" s="48"/>
      <c r="FQ95" s="48"/>
      <c r="FR95" s="4"/>
      <c r="FS95" s="4"/>
      <c r="FT95" s="49"/>
      <c r="FU95" s="29"/>
      <c r="FV95" s="48"/>
      <c r="FW95" s="48"/>
      <c r="FX95" s="4"/>
      <c r="FY95" s="48"/>
      <c r="FZ95" s="48"/>
      <c r="GA95" s="19"/>
      <c r="GI95" s="56"/>
      <c r="GN95" s="57"/>
      <c r="GU95" s="19"/>
      <c r="HC95" s="56"/>
      <c r="HH95" s="57"/>
      <c r="HO95" s="19"/>
      <c r="HW95" s="56"/>
      <c r="IB95" s="57"/>
      <c r="II95" s="19"/>
      <c r="IQ95" s="56"/>
      <c r="IV95" s="57"/>
    </row>
    <row r="96" spans="1:256" ht="13.5" customHeight="1">
      <c r="A96" s="62"/>
      <c r="C96" s="7"/>
      <c r="D96" s="4"/>
      <c r="E96" s="29"/>
      <c r="F96" s="47"/>
      <c r="G96" s="48"/>
      <c r="I96" s="47"/>
      <c r="J96" s="48"/>
      <c r="K96" s="29"/>
      <c r="L96" s="48"/>
      <c r="M96" s="48"/>
      <c r="N96" s="4"/>
      <c r="O96" s="4"/>
      <c r="P96" s="49"/>
      <c r="Q96" s="29"/>
      <c r="R96" s="48"/>
      <c r="S96" s="48"/>
      <c r="T96" s="4"/>
      <c r="U96" s="48"/>
      <c r="V96" s="48"/>
      <c r="W96" s="7"/>
      <c r="X96" s="4"/>
      <c r="Y96" s="29"/>
      <c r="Z96" s="47"/>
      <c r="AA96" s="47"/>
      <c r="AC96" s="47"/>
      <c r="AD96" s="47"/>
      <c r="AE96" s="29"/>
      <c r="AF96" s="48"/>
      <c r="AG96" s="48"/>
      <c r="AH96" s="4"/>
      <c r="AI96" s="4"/>
      <c r="AJ96" s="49"/>
      <c r="AK96" s="29"/>
      <c r="AL96" s="4"/>
      <c r="AM96" s="48"/>
      <c r="AN96" s="4"/>
      <c r="AO96" s="48"/>
      <c r="AP96" s="48"/>
      <c r="AQ96" s="7"/>
      <c r="AR96" s="4"/>
      <c r="AS96" s="29"/>
      <c r="AT96" s="47"/>
      <c r="AU96" s="47"/>
      <c r="AW96" s="47"/>
      <c r="AX96" s="47"/>
      <c r="AY96" s="29"/>
      <c r="AZ96" s="48"/>
      <c r="BA96" s="48"/>
      <c r="BB96" s="4"/>
      <c r="BC96" s="4"/>
      <c r="BD96" s="49"/>
      <c r="BE96" s="29"/>
      <c r="BF96" s="48"/>
      <c r="BG96" s="48"/>
      <c r="BH96" s="4"/>
      <c r="BI96" s="48"/>
      <c r="BJ96" s="48"/>
      <c r="BK96" s="7"/>
      <c r="BL96" s="4"/>
      <c r="BM96" s="29"/>
      <c r="BN96" s="47"/>
      <c r="BO96" s="47"/>
      <c r="BQ96" s="47"/>
      <c r="BR96" s="47"/>
      <c r="BS96" s="29"/>
      <c r="BT96" s="48"/>
      <c r="BU96" s="48"/>
      <c r="BV96" s="4"/>
      <c r="BW96" s="4"/>
      <c r="BX96" s="49"/>
      <c r="BY96" s="29"/>
      <c r="BZ96" s="48"/>
      <c r="CA96" s="48"/>
      <c r="CB96" s="4"/>
      <c r="CC96" s="48"/>
      <c r="CD96" s="48"/>
      <c r="CE96" s="29"/>
      <c r="CF96" s="4"/>
      <c r="CG96" s="29"/>
      <c r="CH96" s="47"/>
      <c r="CI96" s="47"/>
      <c r="CK96" s="47"/>
      <c r="CL96" s="47"/>
      <c r="CM96" s="29"/>
      <c r="CN96" s="48"/>
      <c r="CO96" s="48"/>
      <c r="CP96" s="4"/>
      <c r="CQ96" s="4"/>
      <c r="CR96" s="49"/>
      <c r="CS96" s="29"/>
      <c r="CT96" s="48"/>
      <c r="CU96" s="48"/>
      <c r="CV96" s="4"/>
      <c r="CW96" s="48"/>
      <c r="CX96" s="48"/>
      <c r="CY96" s="7"/>
      <c r="CZ96" s="4"/>
      <c r="DA96" s="29"/>
      <c r="DB96" s="47"/>
      <c r="DC96" s="47"/>
      <c r="DE96" s="47"/>
      <c r="DF96" s="47"/>
      <c r="DG96" s="29"/>
      <c r="DH96" s="48"/>
      <c r="DI96" s="48"/>
      <c r="DJ96" s="4"/>
      <c r="DK96" s="4"/>
      <c r="DL96" s="49"/>
      <c r="DM96" s="29"/>
      <c r="DN96" s="48"/>
      <c r="DO96" s="48"/>
      <c r="DP96" s="4"/>
      <c r="DQ96" s="48"/>
      <c r="DR96" s="48"/>
      <c r="DS96" s="7"/>
      <c r="DT96" s="4"/>
      <c r="DU96" s="29"/>
      <c r="DV96" s="47"/>
      <c r="DW96" s="47"/>
      <c r="DY96" s="47"/>
      <c r="DZ96" s="47"/>
      <c r="EA96" s="29"/>
      <c r="EB96" s="4"/>
      <c r="EC96" s="50"/>
      <c r="ED96" s="4"/>
      <c r="EE96" s="4"/>
      <c r="EF96" s="49"/>
      <c r="EG96" s="29"/>
      <c r="EH96" s="48"/>
      <c r="EI96" s="48"/>
      <c r="EJ96" s="4"/>
      <c r="EK96" s="48"/>
      <c r="EL96" s="48"/>
      <c r="EM96" s="7"/>
      <c r="EN96" s="4"/>
      <c r="EO96" s="29"/>
      <c r="EP96" s="47"/>
      <c r="EQ96" s="47"/>
      <c r="ES96" s="47"/>
      <c r="ET96" s="47"/>
      <c r="EU96" s="29"/>
      <c r="EV96" s="48"/>
      <c r="EW96" s="48"/>
      <c r="EX96" s="4"/>
      <c r="EY96" s="4"/>
      <c r="EZ96" s="49"/>
      <c r="FA96" s="29"/>
      <c r="FB96" s="48"/>
      <c r="FC96" s="48"/>
      <c r="FD96" s="4"/>
      <c r="FE96" s="48"/>
      <c r="FF96" s="48"/>
      <c r="FG96" s="7"/>
      <c r="FH96" s="4"/>
      <c r="FI96" s="29"/>
      <c r="FJ96" s="47"/>
      <c r="FK96" s="47"/>
      <c r="FM96" s="47"/>
      <c r="FN96" s="47"/>
      <c r="FO96" s="29"/>
      <c r="FP96" s="48"/>
      <c r="FQ96" s="48"/>
      <c r="FR96" s="4"/>
      <c r="FS96" s="4"/>
      <c r="FT96" s="49"/>
      <c r="FU96" s="29"/>
      <c r="FV96" s="48"/>
      <c r="FW96" s="48"/>
      <c r="FX96" s="4"/>
      <c r="FY96" s="48"/>
      <c r="FZ96" s="48"/>
      <c r="GA96" s="19"/>
      <c r="GI96" s="56"/>
      <c r="GN96" s="57"/>
      <c r="GU96" s="19"/>
      <c r="HC96" s="56"/>
      <c r="HH96" s="57"/>
      <c r="HO96" s="19"/>
      <c r="HW96" s="56"/>
      <c r="IB96" s="57"/>
      <c r="II96" s="19"/>
      <c r="IQ96" s="56"/>
      <c r="IV96" s="57"/>
    </row>
    <row r="97" spans="1:256" ht="13.5" customHeight="1">
      <c r="A97" s="62"/>
      <c r="C97" s="7"/>
      <c r="D97" s="4"/>
      <c r="E97" s="29"/>
      <c r="F97" s="47"/>
      <c r="G97" s="48"/>
      <c r="I97" s="47"/>
      <c r="J97" s="48"/>
      <c r="K97" s="29"/>
      <c r="L97" s="48"/>
      <c r="M97" s="48"/>
      <c r="N97" s="4"/>
      <c r="O97" s="4"/>
      <c r="P97" s="49"/>
      <c r="Q97" s="29"/>
      <c r="R97" s="48"/>
      <c r="S97" s="48"/>
      <c r="T97" s="4"/>
      <c r="U97" s="48"/>
      <c r="V97" s="48"/>
      <c r="W97" s="7"/>
      <c r="X97" s="4"/>
      <c r="Y97" s="29"/>
      <c r="Z97" s="47"/>
      <c r="AA97" s="47"/>
      <c r="AC97" s="47"/>
      <c r="AD97" s="47"/>
      <c r="AE97" s="29"/>
      <c r="AF97" s="48"/>
      <c r="AG97" s="48"/>
      <c r="AH97" s="4"/>
      <c r="AI97" s="4"/>
      <c r="AJ97" s="49"/>
      <c r="AK97" s="29"/>
      <c r="AL97" s="4"/>
      <c r="AM97" s="48"/>
      <c r="AN97" s="4"/>
      <c r="AO97" s="48"/>
      <c r="AP97" s="48"/>
      <c r="AQ97" s="7"/>
      <c r="AR97" s="4"/>
      <c r="AS97" s="29"/>
      <c r="AT97" s="47"/>
      <c r="AU97" s="47"/>
      <c r="AW97" s="47"/>
      <c r="AX97" s="47"/>
      <c r="AY97" s="29"/>
      <c r="AZ97" s="48"/>
      <c r="BA97" s="48"/>
      <c r="BB97" s="4"/>
      <c r="BC97" s="4"/>
      <c r="BD97" s="49"/>
      <c r="BE97" s="29"/>
      <c r="BF97" s="48"/>
      <c r="BG97" s="48"/>
      <c r="BH97" s="4"/>
      <c r="BI97" s="48"/>
      <c r="BJ97" s="48"/>
      <c r="BK97" s="7"/>
      <c r="BL97" s="4"/>
      <c r="BM97" s="29"/>
      <c r="BN97" s="47"/>
      <c r="BO97" s="47"/>
      <c r="BQ97" s="47"/>
      <c r="BR97" s="47"/>
      <c r="BS97" s="29"/>
      <c r="BT97" s="48"/>
      <c r="BU97" s="48"/>
      <c r="BV97" s="4"/>
      <c r="BW97" s="4"/>
      <c r="BX97" s="49"/>
      <c r="BY97" s="29"/>
      <c r="BZ97" s="48"/>
      <c r="CA97" s="48"/>
      <c r="CB97" s="4"/>
      <c r="CC97" s="48"/>
      <c r="CD97" s="48"/>
      <c r="CE97" s="29"/>
      <c r="CF97" s="4"/>
      <c r="CG97" s="29"/>
      <c r="CH97" s="47"/>
      <c r="CI97" s="47"/>
      <c r="CK97" s="47"/>
      <c r="CL97" s="47"/>
      <c r="CM97" s="29"/>
      <c r="CN97" s="48"/>
      <c r="CO97" s="48"/>
      <c r="CP97" s="4"/>
      <c r="CQ97" s="4"/>
      <c r="CR97" s="49"/>
      <c r="CS97" s="29"/>
      <c r="CT97" s="48"/>
      <c r="CU97" s="48"/>
      <c r="CV97" s="4"/>
      <c r="CW97" s="48"/>
      <c r="CX97" s="48"/>
      <c r="CY97" s="7"/>
      <c r="CZ97" s="4"/>
      <c r="DA97" s="29"/>
      <c r="DB97" s="47"/>
      <c r="DC97" s="47"/>
      <c r="DE97" s="47"/>
      <c r="DF97" s="47"/>
      <c r="DG97" s="29"/>
      <c r="DH97" s="48"/>
      <c r="DI97" s="48"/>
      <c r="DJ97" s="4"/>
      <c r="DK97" s="4"/>
      <c r="DL97" s="49"/>
      <c r="DM97" s="29"/>
      <c r="DN97" s="48"/>
      <c r="DO97" s="48"/>
      <c r="DP97" s="4"/>
      <c r="DQ97" s="48"/>
      <c r="DR97" s="48"/>
      <c r="DS97" s="7"/>
      <c r="DT97" s="4"/>
      <c r="DU97" s="29"/>
      <c r="DV97" s="47"/>
      <c r="DW97" s="47"/>
      <c r="DY97" s="47"/>
      <c r="DZ97" s="47"/>
      <c r="EA97" s="29"/>
      <c r="EB97" s="4"/>
      <c r="EC97" s="50"/>
      <c r="ED97" s="4"/>
      <c r="EE97" s="4"/>
      <c r="EF97" s="49"/>
      <c r="EG97" s="29"/>
      <c r="EH97" s="48"/>
      <c r="EI97" s="48"/>
      <c r="EJ97" s="4"/>
      <c r="EK97" s="48"/>
      <c r="EL97" s="48"/>
      <c r="EM97" s="7"/>
      <c r="EN97" s="4"/>
      <c r="EO97" s="29"/>
      <c r="EP97" s="47"/>
      <c r="EQ97" s="47"/>
      <c r="ES97" s="47"/>
      <c r="ET97" s="47"/>
      <c r="EU97" s="29"/>
      <c r="EV97" s="48"/>
      <c r="EW97" s="48"/>
      <c r="EX97" s="4"/>
      <c r="EY97" s="4"/>
      <c r="EZ97" s="49"/>
      <c r="FA97" s="29"/>
      <c r="FB97" s="48"/>
      <c r="FC97" s="48"/>
      <c r="FD97" s="4"/>
      <c r="FE97" s="48"/>
      <c r="FF97" s="48"/>
      <c r="FG97" s="7"/>
      <c r="FH97" s="4"/>
      <c r="FI97" s="29"/>
      <c r="FJ97" s="47"/>
      <c r="FK97" s="47"/>
      <c r="FM97" s="47"/>
      <c r="FN97" s="47"/>
      <c r="FO97" s="29"/>
      <c r="FP97" s="48"/>
      <c r="FQ97" s="48"/>
      <c r="FR97" s="4"/>
      <c r="FS97" s="4"/>
      <c r="FT97" s="49"/>
      <c r="FU97" s="29"/>
      <c r="FV97" s="48"/>
      <c r="FW97" s="48"/>
      <c r="FX97" s="4"/>
      <c r="FY97" s="48"/>
      <c r="FZ97" s="48"/>
      <c r="GA97" s="19"/>
      <c r="GI97" s="56"/>
      <c r="GN97" s="57"/>
      <c r="GU97" s="19"/>
      <c r="HC97" s="56"/>
      <c r="HH97" s="57"/>
      <c r="HO97" s="19"/>
      <c r="HW97" s="56"/>
      <c r="IB97" s="57"/>
      <c r="II97" s="19"/>
      <c r="IQ97" s="56"/>
      <c r="IV97" s="57"/>
    </row>
    <row r="98" spans="1:256" ht="13.5" customHeight="1">
      <c r="A98" s="62"/>
      <c r="C98" s="7"/>
      <c r="D98" s="4"/>
      <c r="E98" s="29"/>
      <c r="F98" s="47"/>
      <c r="G98" s="48"/>
      <c r="I98" s="47"/>
      <c r="J98" s="48"/>
      <c r="K98" s="29"/>
      <c r="L98" s="48"/>
      <c r="M98" s="48"/>
      <c r="N98" s="4"/>
      <c r="O98" s="4"/>
      <c r="P98" s="49"/>
      <c r="Q98" s="29"/>
      <c r="R98" s="48"/>
      <c r="S98" s="48"/>
      <c r="T98" s="4"/>
      <c r="U98" s="48"/>
      <c r="V98" s="48"/>
      <c r="W98" s="7"/>
      <c r="X98" s="4"/>
      <c r="Y98" s="29"/>
      <c r="Z98" s="47"/>
      <c r="AA98" s="47"/>
      <c r="AC98" s="47"/>
      <c r="AD98" s="47"/>
      <c r="AE98" s="29"/>
      <c r="AF98" s="48"/>
      <c r="AG98" s="48"/>
      <c r="AH98" s="4"/>
      <c r="AI98" s="4"/>
      <c r="AJ98" s="49"/>
      <c r="AK98" s="29"/>
      <c r="AL98" s="4"/>
      <c r="AM98" s="48"/>
      <c r="AN98" s="4"/>
      <c r="AO98" s="48"/>
      <c r="AP98" s="48"/>
      <c r="AQ98" s="7"/>
      <c r="AR98" s="4"/>
      <c r="AS98" s="29"/>
      <c r="AT98" s="47"/>
      <c r="AU98" s="47"/>
      <c r="AW98" s="47"/>
      <c r="AX98" s="47"/>
      <c r="AY98" s="29"/>
      <c r="AZ98" s="48"/>
      <c r="BA98" s="48"/>
      <c r="BB98" s="4"/>
      <c r="BC98" s="4"/>
      <c r="BD98" s="49"/>
      <c r="BE98" s="29"/>
      <c r="BF98" s="48"/>
      <c r="BG98" s="48"/>
      <c r="BH98" s="4"/>
      <c r="BI98" s="48"/>
      <c r="BJ98" s="48"/>
      <c r="BK98" s="7"/>
      <c r="BL98" s="4"/>
      <c r="BM98" s="29"/>
      <c r="BN98" s="47"/>
      <c r="BO98" s="47"/>
      <c r="BQ98" s="47"/>
      <c r="BR98" s="47"/>
      <c r="BS98" s="29"/>
      <c r="BT98" s="48"/>
      <c r="BU98" s="48"/>
      <c r="BV98" s="4"/>
      <c r="BW98" s="4"/>
      <c r="BX98" s="49"/>
      <c r="BY98" s="29"/>
      <c r="BZ98" s="48"/>
      <c r="CA98" s="48"/>
      <c r="CB98" s="4"/>
      <c r="CC98" s="48"/>
      <c r="CD98" s="48"/>
      <c r="CE98" s="29"/>
      <c r="CF98" s="4"/>
      <c r="CG98" s="29"/>
      <c r="CH98" s="47"/>
      <c r="CI98" s="47"/>
      <c r="CK98" s="47"/>
      <c r="CL98" s="47"/>
      <c r="CM98" s="29"/>
      <c r="CN98" s="48"/>
      <c r="CO98" s="48"/>
      <c r="CP98" s="4"/>
      <c r="CQ98" s="4"/>
      <c r="CR98" s="49"/>
      <c r="CS98" s="29"/>
      <c r="CT98" s="48"/>
      <c r="CU98" s="48"/>
      <c r="CV98" s="4"/>
      <c r="CW98" s="48"/>
      <c r="CX98" s="48"/>
      <c r="CY98" s="7"/>
      <c r="CZ98" s="4"/>
      <c r="DA98" s="29"/>
      <c r="DB98" s="47"/>
      <c r="DC98" s="47"/>
      <c r="DE98" s="47"/>
      <c r="DF98" s="47"/>
      <c r="DG98" s="29"/>
      <c r="DH98" s="48"/>
      <c r="DI98" s="48"/>
      <c r="DJ98" s="4"/>
      <c r="DK98" s="4"/>
      <c r="DL98" s="49"/>
      <c r="DM98" s="29"/>
      <c r="DN98" s="48"/>
      <c r="DO98" s="48"/>
      <c r="DP98" s="4"/>
      <c r="DQ98" s="48"/>
      <c r="DR98" s="48"/>
      <c r="DS98" s="7"/>
      <c r="DT98" s="4"/>
      <c r="DU98" s="29"/>
      <c r="DV98" s="47"/>
      <c r="DW98" s="47"/>
      <c r="DY98" s="47"/>
      <c r="DZ98" s="47"/>
      <c r="EA98" s="29"/>
      <c r="EB98" s="4"/>
      <c r="EC98" s="50"/>
      <c r="ED98" s="4"/>
      <c r="EE98" s="4"/>
      <c r="EF98" s="49"/>
      <c r="EG98" s="29"/>
      <c r="EH98" s="48"/>
      <c r="EI98" s="48"/>
      <c r="EJ98" s="4"/>
      <c r="EK98" s="48"/>
      <c r="EL98" s="48"/>
      <c r="EM98" s="7"/>
      <c r="EN98" s="4"/>
      <c r="EO98" s="29"/>
      <c r="EP98" s="47"/>
      <c r="EQ98" s="47"/>
      <c r="ES98" s="47"/>
      <c r="ET98" s="47"/>
      <c r="EU98" s="29"/>
      <c r="EV98" s="48"/>
      <c r="EW98" s="48"/>
      <c r="EX98" s="4"/>
      <c r="EY98" s="4"/>
      <c r="EZ98" s="49"/>
      <c r="FA98" s="29"/>
      <c r="FB98" s="48"/>
      <c r="FC98" s="48"/>
      <c r="FD98" s="4"/>
      <c r="FE98" s="48"/>
      <c r="FF98" s="48"/>
      <c r="FG98" s="7"/>
      <c r="FH98" s="4"/>
      <c r="FI98" s="29"/>
      <c r="FJ98" s="47"/>
      <c r="FK98" s="47"/>
      <c r="FM98" s="47"/>
      <c r="FN98" s="47"/>
      <c r="FO98" s="29"/>
      <c r="FP98" s="48"/>
      <c r="FQ98" s="48"/>
      <c r="FR98" s="4"/>
      <c r="FS98" s="4"/>
      <c r="FT98" s="49"/>
      <c r="FU98" s="29"/>
      <c r="FV98" s="48"/>
      <c r="FW98" s="48"/>
      <c r="FX98" s="4"/>
      <c r="FY98" s="48"/>
      <c r="FZ98" s="48"/>
      <c r="GA98" s="19"/>
      <c r="GI98" s="56"/>
      <c r="GN98" s="57"/>
      <c r="GU98" s="19"/>
      <c r="HC98" s="56"/>
      <c r="HH98" s="57"/>
      <c r="HO98" s="19"/>
      <c r="HW98" s="56"/>
      <c r="IB98" s="57"/>
      <c r="II98" s="19"/>
      <c r="IQ98" s="56"/>
      <c r="IV98" s="57"/>
    </row>
    <row r="99" spans="1:256" ht="13.5" customHeight="1">
      <c r="A99" s="62"/>
      <c r="C99" s="7"/>
      <c r="D99" s="4"/>
      <c r="E99" s="29"/>
      <c r="F99" s="47"/>
      <c r="G99" s="48"/>
      <c r="I99" s="47"/>
      <c r="J99" s="48"/>
      <c r="K99" s="29"/>
      <c r="L99" s="48"/>
      <c r="M99" s="48"/>
      <c r="N99" s="4"/>
      <c r="O99" s="4"/>
      <c r="P99" s="49"/>
      <c r="Q99" s="29"/>
      <c r="R99" s="48"/>
      <c r="S99" s="48"/>
      <c r="T99" s="4"/>
      <c r="U99" s="48"/>
      <c r="V99" s="48"/>
      <c r="W99" s="7"/>
      <c r="X99" s="4"/>
      <c r="Y99" s="29"/>
      <c r="Z99" s="47"/>
      <c r="AA99" s="47"/>
      <c r="AC99" s="47"/>
      <c r="AD99" s="47"/>
      <c r="AE99" s="29"/>
      <c r="AF99" s="48"/>
      <c r="AG99" s="48"/>
      <c r="AH99" s="4"/>
      <c r="AI99" s="4"/>
      <c r="AJ99" s="49"/>
      <c r="AK99" s="29"/>
      <c r="AL99" s="4"/>
      <c r="AM99" s="48"/>
      <c r="AN99" s="4"/>
      <c r="AO99" s="48"/>
      <c r="AP99" s="48"/>
      <c r="AQ99" s="7"/>
      <c r="AR99" s="4"/>
      <c r="AS99" s="29"/>
      <c r="AT99" s="47"/>
      <c r="AU99" s="47"/>
      <c r="AW99" s="47"/>
      <c r="AX99" s="47"/>
      <c r="AY99" s="29"/>
      <c r="AZ99" s="48"/>
      <c r="BA99" s="48"/>
      <c r="BB99" s="4"/>
      <c r="BC99" s="4"/>
      <c r="BD99" s="49"/>
      <c r="BE99" s="29"/>
      <c r="BF99" s="48"/>
      <c r="BG99" s="48"/>
      <c r="BH99" s="4"/>
      <c r="BI99" s="48"/>
      <c r="BJ99" s="48"/>
      <c r="BK99" s="7"/>
      <c r="BL99" s="4"/>
      <c r="BM99" s="29"/>
      <c r="BN99" s="47"/>
      <c r="BO99" s="47"/>
      <c r="BQ99" s="47"/>
      <c r="BR99" s="47"/>
      <c r="BS99" s="29"/>
      <c r="BT99" s="48"/>
      <c r="BU99" s="48"/>
      <c r="BV99" s="4"/>
      <c r="BW99" s="4"/>
      <c r="BX99" s="49"/>
      <c r="BY99" s="29"/>
      <c r="BZ99" s="48"/>
      <c r="CA99" s="48"/>
      <c r="CB99" s="4"/>
      <c r="CC99" s="48"/>
      <c r="CD99" s="48"/>
      <c r="CE99" s="29"/>
      <c r="CF99" s="4"/>
      <c r="CG99" s="29"/>
      <c r="CH99" s="47"/>
      <c r="CI99" s="47"/>
      <c r="CK99" s="47"/>
      <c r="CL99" s="47"/>
      <c r="CM99" s="29"/>
      <c r="CN99" s="48"/>
      <c r="CO99" s="48"/>
      <c r="CP99" s="4"/>
      <c r="CQ99" s="4"/>
      <c r="CR99" s="49"/>
      <c r="CS99" s="29"/>
      <c r="CT99" s="48"/>
      <c r="CU99" s="48"/>
      <c r="CV99" s="4"/>
      <c r="CW99" s="48"/>
      <c r="CX99" s="48"/>
      <c r="CY99" s="7"/>
      <c r="CZ99" s="4"/>
      <c r="DA99" s="29"/>
      <c r="DB99" s="47"/>
      <c r="DC99" s="47"/>
      <c r="DE99" s="47"/>
      <c r="DF99" s="47"/>
      <c r="DG99" s="29"/>
      <c r="DH99" s="48"/>
      <c r="DI99" s="48"/>
      <c r="DJ99" s="4"/>
      <c r="DK99" s="4"/>
      <c r="DL99" s="49"/>
      <c r="DM99" s="29"/>
      <c r="DN99" s="48"/>
      <c r="DO99" s="48"/>
      <c r="DP99" s="4"/>
      <c r="DQ99" s="48"/>
      <c r="DR99" s="48"/>
      <c r="DS99" s="7"/>
      <c r="DT99" s="4"/>
      <c r="DU99" s="29"/>
      <c r="DV99" s="47"/>
      <c r="DW99" s="47"/>
      <c r="DY99" s="47"/>
      <c r="DZ99" s="47"/>
      <c r="EA99" s="29"/>
      <c r="EB99" s="4"/>
      <c r="EC99" s="50"/>
      <c r="ED99" s="4"/>
      <c r="EE99" s="4"/>
      <c r="EF99" s="49"/>
      <c r="EG99" s="29"/>
      <c r="EH99" s="48"/>
      <c r="EI99" s="48"/>
      <c r="EJ99" s="4"/>
      <c r="EK99" s="48"/>
      <c r="EL99" s="48"/>
      <c r="EM99" s="7"/>
      <c r="EN99" s="4"/>
      <c r="EO99" s="29"/>
      <c r="EP99" s="47"/>
      <c r="EQ99" s="47"/>
      <c r="ES99" s="47"/>
      <c r="ET99" s="47"/>
      <c r="EU99" s="29"/>
      <c r="EV99" s="48"/>
      <c r="EW99" s="48"/>
      <c r="EX99" s="4"/>
      <c r="EY99" s="4"/>
      <c r="EZ99" s="49"/>
      <c r="FA99" s="29"/>
      <c r="FB99" s="48"/>
      <c r="FC99" s="48"/>
      <c r="FD99" s="4"/>
      <c r="FE99" s="48"/>
      <c r="FF99" s="48"/>
      <c r="FG99" s="7"/>
      <c r="FH99" s="4"/>
      <c r="FI99" s="29"/>
      <c r="FJ99" s="47"/>
      <c r="FK99" s="47"/>
      <c r="FM99" s="47"/>
      <c r="FN99" s="47"/>
      <c r="FO99" s="29"/>
      <c r="FP99" s="48"/>
      <c r="FQ99" s="48"/>
      <c r="FR99" s="4"/>
      <c r="FS99" s="4"/>
      <c r="FT99" s="49"/>
      <c r="FU99" s="29"/>
      <c r="FV99" s="48"/>
      <c r="FW99" s="48"/>
      <c r="FX99" s="4"/>
      <c r="FY99" s="48"/>
      <c r="FZ99" s="48"/>
      <c r="GA99" s="19"/>
      <c r="GI99" s="56"/>
      <c r="GN99" s="57"/>
      <c r="GU99" s="19"/>
      <c r="HC99" s="56"/>
      <c r="HH99" s="57"/>
      <c r="HO99" s="19"/>
      <c r="HW99" s="56"/>
      <c r="IB99" s="57"/>
      <c r="II99" s="19"/>
      <c r="IQ99" s="56"/>
      <c r="IV99" s="57"/>
    </row>
    <row r="100" spans="1:256" ht="13.5" customHeight="1">
      <c r="A100" s="62"/>
      <c r="C100" s="7"/>
      <c r="D100" s="4"/>
      <c r="E100" s="29"/>
      <c r="F100" s="47"/>
      <c r="G100" s="48"/>
      <c r="I100" s="47"/>
      <c r="J100" s="48"/>
      <c r="K100" s="29"/>
      <c r="L100" s="48"/>
      <c r="M100" s="48"/>
      <c r="N100" s="4"/>
      <c r="O100" s="4"/>
      <c r="P100" s="49"/>
      <c r="Q100" s="29"/>
      <c r="R100" s="48"/>
      <c r="S100" s="48"/>
      <c r="T100" s="4"/>
      <c r="U100" s="48"/>
      <c r="V100" s="48"/>
      <c r="W100" s="7"/>
      <c r="X100" s="4"/>
      <c r="Y100" s="29"/>
      <c r="Z100" s="47"/>
      <c r="AA100" s="47"/>
      <c r="AC100" s="47"/>
      <c r="AD100" s="47"/>
      <c r="AE100" s="29"/>
      <c r="AF100" s="48"/>
      <c r="AG100" s="48"/>
      <c r="AH100" s="4"/>
      <c r="AI100" s="4"/>
      <c r="AJ100" s="49"/>
      <c r="AK100" s="29"/>
      <c r="AL100" s="4"/>
      <c r="AM100" s="48"/>
      <c r="AN100" s="4"/>
      <c r="AO100" s="48"/>
      <c r="AP100" s="48"/>
      <c r="AQ100" s="7"/>
      <c r="AR100" s="4"/>
      <c r="AS100" s="29"/>
      <c r="AT100" s="47"/>
      <c r="AU100" s="47"/>
      <c r="AW100" s="47"/>
      <c r="AX100" s="47"/>
      <c r="AY100" s="29"/>
      <c r="AZ100" s="48"/>
      <c r="BA100" s="48"/>
      <c r="BB100" s="4"/>
      <c r="BC100" s="4"/>
      <c r="BD100" s="49"/>
      <c r="BE100" s="29"/>
      <c r="BF100" s="48"/>
      <c r="BG100" s="48"/>
      <c r="BH100" s="4"/>
      <c r="BI100" s="48"/>
      <c r="BJ100" s="48"/>
      <c r="BK100" s="7"/>
      <c r="BL100" s="4"/>
      <c r="BM100" s="29"/>
      <c r="BN100" s="47"/>
      <c r="BO100" s="47"/>
      <c r="BQ100" s="47"/>
      <c r="BR100" s="47"/>
      <c r="BS100" s="29"/>
      <c r="BT100" s="48"/>
      <c r="BU100" s="48"/>
      <c r="BV100" s="4"/>
      <c r="BW100" s="4"/>
      <c r="BX100" s="49"/>
      <c r="BY100" s="29"/>
      <c r="BZ100" s="48"/>
      <c r="CA100" s="48"/>
      <c r="CB100" s="4"/>
      <c r="CC100" s="48"/>
      <c r="CD100" s="48"/>
      <c r="CE100" s="29"/>
      <c r="CF100" s="4"/>
      <c r="CG100" s="29"/>
      <c r="CH100" s="47"/>
      <c r="CI100" s="47"/>
      <c r="CK100" s="47"/>
      <c r="CL100" s="47"/>
      <c r="CM100" s="29"/>
      <c r="CN100" s="48"/>
      <c r="CO100" s="48"/>
      <c r="CP100" s="4"/>
      <c r="CQ100" s="4"/>
      <c r="CR100" s="49"/>
      <c r="CS100" s="29"/>
      <c r="CT100" s="48"/>
      <c r="CU100" s="48"/>
      <c r="CV100" s="4"/>
      <c r="CW100" s="48"/>
      <c r="CX100" s="48"/>
      <c r="CY100" s="7"/>
      <c r="CZ100" s="4"/>
      <c r="DA100" s="29"/>
      <c r="DB100" s="47"/>
      <c r="DC100" s="47"/>
      <c r="DE100" s="47"/>
      <c r="DF100" s="47"/>
      <c r="DG100" s="29"/>
      <c r="DH100" s="48"/>
      <c r="DI100" s="48"/>
      <c r="DJ100" s="4"/>
      <c r="DK100" s="4"/>
      <c r="DL100" s="49"/>
      <c r="DM100" s="29"/>
      <c r="DN100" s="48"/>
      <c r="DO100" s="48"/>
      <c r="DP100" s="4"/>
      <c r="DQ100" s="48"/>
      <c r="DR100" s="48"/>
      <c r="DS100" s="7"/>
      <c r="DT100" s="4"/>
      <c r="DU100" s="29"/>
      <c r="DV100" s="47"/>
      <c r="DW100" s="47"/>
      <c r="DY100" s="47"/>
      <c r="DZ100" s="47"/>
      <c r="EA100" s="29"/>
      <c r="EB100" s="4"/>
      <c r="EC100" s="50"/>
      <c r="ED100" s="4"/>
      <c r="EE100" s="4"/>
      <c r="EF100" s="49"/>
      <c r="EG100" s="29"/>
      <c r="EH100" s="48"/>
      <c r="EI100" s="48"/>
      <c r="EJ100" s="4"/>
      <c r="EK100" s="48"/>
      <c r="EL100" s="48"/>
      <c r="EM100" s="7"/>
      <c r="EN100" s="4"/>
      <c r="EO100" s="29"/>
      <c r="EP100" s="47"/>
      <c r="EQ100" s="47"/>
      <c r="ES100" s="47"/>
      <c r="ET100" s="47"/>
      <c r="EU100" s="29"/>
      <c r="EV100" s="48"/>
      <c r="EW100" s="48"/>
      <c r="EX100" s="4"/>
      <c r="EY100" s="4"/>
      <c r="EZ100" s="49"/>
      <c r="FA100" s="29"/>
      <c r="FB100" s="48"/>
      <c r="FC100" s="48"/>
      <c r="FD100" s="4"/>
      <c r="FE100" s="48"/>
      <c r="FF100" s="48"/>
      <c r="FG100" s="7"/>
      <c r="FH100" s="4"/>
      <c r="FI100" s="29"/>
      <c r="FJ100" s="47"/>
      <c r="FK100" s="47"/>
      <c r="FM100" s="47"/>
      <c r="FN100" s="47"/>
      <c r="FO100" s="29"/>
      <c r="FP100" s="48"/>
      <c r="FQ100" s="48"/>
      <c r="FR100" s="4"/>
      <c r="FS100" s="4"/>
      <c r="FT100" s="49"/>
      <c r="FU100" s="29"/>
      <c r="FV100" s="48"/>
      <c r="FW100" s="48"/>
      <c r="FX100" s="4"/>
      <c r="FY100" s="48"/>
      <c r="FZ100" s="48"/>
      <c r="GA100" s="19"/>
      <c r="GI100" s="56"/>
      <c r="GN100" s="57"/>
      <c r="GU100" s="19"/>
      <c r="HC100" s="56"/>
      <c r="HH100" s="57"/>
      <c r="HO100" s="19"/>
      <c r="HW100" s="56"/>
      <c r="IB100" s="57"/>
      <c r="II100" s="19"/>
      <c r="IQ100" s="56"/>
      <c r="IV100" s="57"/>
    </row>
    <row r="101" spans="1:256" ht="13.5" customHeight="1">
      <c r="S101" s="47"/>
    </row>
    <row r="193" s="2" customFormat="1" ht="13.5" customHeight="1"/>
    <row r="194" s="2" customFormat="1" ht="13.5" customHeight="1"/>
    <row r="195" s="2" customFormat="1" ht="13.5" customHeight="1"/>
    <row r="196" s="2" customFormat="1" ht="13.5" customHeight="1"/>
    <row r="197" s="2" customFormat="1" ht="13.5" customHeight="1"/>
    <row r="198" s="2" customFormat="1" ht="13.5" customHeight="1"/>
    <row r="199" s="2" customFormat="1" ht="13.5" customHeight="1"/>
    <row r="200" s="2" customFormat="1" ht="13.5" customHeight="1"/>
    <row r="201" s="2" customFormat="1" ht="13.5" customHeight="1"/>
    <row r="202" s="2" customFormat="1" ht="13.5" customHeight="1"/>
    <row r="203" s="2" customFormat="1" ht="13.5" customHeight="1"/>
    <row r="204" s="2" customFormat="1" ht="13.5" customHeight="1"/>
    <row r="205" s="2" customFormat="1" ht="13.5" customHeight="1"/>
    <row r="206" s="2" customFormat="1" ht="13.5" customHeight="1"/>
    <row r="207" s="2"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dataValidations count="1">
    <dataValidation type="list" allowBlank="1" showInputMessage="1" showErrorMessage="1" sqref="A16:A100" xr:uid="{00000000-0002-0000-0800-000000000000}">
      <formula1>$A$1:$A$104</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info_parties!$A$1:$A$111</xm:f>
          </x14:formula1>
          <xm:sqref>A11:A13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Notes</vt:lpstr>
      <vt:lpstr>info_parties</vt:lpstr>
      <vt:lpstr>cabinetpos</vt:lpstr>
      <vt:lpstr>ministers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Tom Mustillo</cp:lastModifiedBy>
  <cp:lastPrinted>2010-09-24T23:21:34Z</cp:lastPrinted>
  <dcterms:created xsi:type="dcterms:W3CDTF">2007-12-18T22:28:08Z</dcterms:created>
  <dcterms:modified xsi:type="dcterms:W3CDTF">2024-03-11T13:46:23Z</dcterms:modified>
</cp:coreProperties>
</file>